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persons/person.xml" ContentType="application/vnd.ms-excel.person+xml"/>
  <Override PartName="/xl/documenttasks/documenttask1.xml" ContentType="application/vnd.ms-excel.documenttasks+xml"/>
  <Override PartName="/xl/threadedComments/threadedComment1.xml" ContentType="application/vnd.ms-excel.threaded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6"/>
  <workbookPr/>
  <mc:AlternateContent xmlns:mc="http://schemas.openxmlformats.org/markup-compatibility/2006">
    <mc:Choice Requires="x15">
      <x15ac:absPath xmlns:x15ac="http://schemas.microsoft.com/office/spreadsheetml/2010/11/ac" url="F:\Gjylferie.Zabeli\Desktop\"/>
    </mc:Choice>
  </mc:AlternateContent>
  <xr:revisionPtr revIDLastSave="0" documentId="13_ncr:1_{88DF8869-FFA8-450E-B0F3-24E3543EB164}" xr6:coauthVersionLast="36" xr6:coauthVersionMax="47" xr10:uidLastSave="{00000000-0000-0000-0000-000000000000}"/>
  <workbookProtection workbookAlgorithmName="SHA-512" workbookHashValue="Q9c5WXq6dN+TPE+9LaKTpw/eKcU5Lzv8YZ5M6NS6oYuj2pCbzorVeOYJ1uvE4Gtojjl03ItArRGI5rdR5x+X5w==" workbookSaltValue="Cf5f/AEqeTraiLOslPsGow==" workbookSpinCount="100000" lockStructure="1"/>
  <bookViews>
    <workbookView xWindow="0" yWindow="0" windowWidth="28800" windowHeight="12225" xr2:uid="{00000000-000D-0000-FFFF-FFFF00000000}"/>
  </bookViews>
  <sheets>
    <sheet name="Sheet1" sheetId="1" r:id="rId1"/>
  </sheets>
  <definedNames>
    <definedName name="_xlnm._FilterDatabase" localSheetId="0" hidden="1">Sheet1!$A$2:$BF$4986</definedName>
  </definedNames>
  <calcPr calcId="191028"/>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Z2606" i="1" l="1"/>
  <c r="BA2606" i="1" s="1"/>
  <c r="BB2606" i="1" s="1"/>
  <c r="AQ2578" i="1"/>
  <c r="AR2578" i="1"/>
  <c r="AS2578" i="1"/>
  <c r="AT2578" i="1"/>
  <c r="AV2578" i="1" s="1"/>
  <c r="AU2578" i="1"/>
  <c r="AQ2579" i="1"/>
  <c r="AR2579" i="1"/>
  <c r="AS2579" i="1"/>
  <c r="AT2579" i="1"/>
  <c r="AU2579" i="1"/>
  <c r="AV2579" i="1"/>
  <c r="AQ2580" i="1"/>
  <c r="AR2580" i="1"/>
  <c r="AS2580" i="1"/>
  <c r="AT2580" i="1"/>
  <c r="AV2580" i="1" s="1"/>
  <c r="AU2580" i="1"/>
  <c r="AQ2581" i="1"/>
  <c r="AR2581" i="1"/>
  <c r="AS2581" i="1"/>
  <c r="AT2581" i="1"/>
  <c r="AU2581" i="1"/>
  <c r="AV2581" i="1"/>
  <c r="AQ2582" i="1"/>
  <c r="AR2582" i="1"/>
  <c r="AS2582" i="1"/>
  <c r="AT2582" i="1"/>
  <c r="AV2582" i="1" s="1"/>
  <c r="AU2582" i="1"/>
  <c r="AQ2583" i="1"/>
  <c r="AR2583" i="1"/>
  <c r="AS2583" i="1"/>
  <c r="AT2583" i="1"/>
  <c r="AV2583" i="1" s="1"/>
  <c r="AU2583" i="1"/>
  <c r="AQ2584" i="1"/>
  <c r="AR2584" i="1"/>
  <c r="AS2584" i="1"/>
  <c r="AT2584" i="1"/>
  <c r="AV2584" i="1" s="1"/>
  <c r="AU2584" i="1"/>
  <c r="AQ2585" i="1"/>
  <c r="AR2585" i="1"/>
  <c r="AS2585" i="1"/>
  <c r="AT2585" i="1"/>
  <c r="AV2585" i="1" s="1"/>
  <c r="AU2585" i="1"/>
  <c r="AQ2586" i="1"/>
  <c r="AR2586" i="1"/>
  <c r="AS2586" i="1"/>
  <c r="AT2586" i="1"/>
  <c r="AV2586" i="1" s="1"/>
  <c r="AU2586" i="1"/>
  <c r="AQ2587" i="1"/>
  <c r="AR2587" i="1"/>
  <c r="AS2587" i="1"/>
  <c r="AT2587" i="1"/>
  <c r="AU2587" i="1"/>
  <c r="AV2587" i="1"/>
  <c r="AQ2588" i="1"/>
  <c r="AR2588" i="1"/>
  <c r="AS2588" i="1"/>
  <c r="AT2588" i="1"/>
  <c r="AV2588" i="1" s="1"/>
  <c r="AU2588" i="1"/>
  <c r="AQ2589" i="1"/>
  <c r="AR2589" i="1"/>
  <c r="AS2589" i="1"/>
  <c r="AT2589" i="1"/>
  <c r="AU2589" i="1"/>
  <c r="AV2589" i="1"/>
  <c r="AQ2590" i="1"/>
  <c r="AR2590" i="1"/>
  <c r="AS2590" i="1"/>
  <c r="AT2590" i="1"/>
  <c r="AV2590" i="1" s="1"/>
  <c r="AU2590" i="1"/>
  <c r="AQ2591" i="1"/>
  <c r="AR2591" i="1"/>
  <c r="AS2591" i="1"/>
  <c r="AT2591" i="1"/>
  <c r="AV2591" i="1" s="1"/>
  <c r="AU2591" i="1"/>
  <c r="AQ2592" i="1"/>
  <c r="AR2592" i="1"/>
  <c r="AS2592" i="1"/>
  <c r="AT2592" i="1"/>
  <c r="AV2592" i="1" s="1"/>
  <c r="AU2592" i="1"/>
  <c r="AQ2593" i="1"/>
  <c r="AR2593" i="1"/>
  <c r="AS2593" i="1"/>
  <c r="AT2593" i="1"/>
  <c r="AV2593" i="1" s="1"/>
  <c r="AU2593" i="1"/>
  <c r="AQ2594" i="1"/>
  <c r="AR2594" i="1"/>
  <c r="AS2594" i="1"/>
  <c r="AT2594" i="1"/>
  <c r="AV2594" i="1" s="1"/>
  <c r="AU2594" i="1"/>
  <c r="AQ2595" i="1"/>
  <c r="AR2595" i="1"/>
  <c r="AS2595" i="1"/>
  <c r="AT2595" i="1"/>
  <c r="AU2595" i="1"/>
  <c r="AV2595" i="1"/>
  <c r="AQ2596" i="1"/>
  <c r="AR2596" i="1"/>
  <c r="AS2596" i="1"/>
  <c r="AT2596" i="1"/>
  <c r="AV2596" i="1" s="1"/>
  <c r="AU2596" i="1"/>
  <c r="AQ2561" i="1"/>
  <c r="AR2561" i="1"/>
  <c r="AS2561" i="1"/>
  <c r="AT2561" i="1"/>
  <c r="AU2561" i="1"/>
  <c r="AV2561" i="1"/>
  <c r="AQ2562" i="1"/>
  <c r="AR2562" i="1"/>
  <c r="AS2562" i="1"/>
  <c r="AT2562" i="1"/>
  <c r="AV2562" i="1" s="1"/>
  <c r="AU2562" i="1"/>
  <c r="AQ2563" i="1"/>
  <c r="AR2563" i="1"/>
  <c r="AS2563" i="1"/>
  <c r="AT2563" i="1"/>
  <c r="AU2563" i="1"/>
  <c r="AV2563" i="1"/>
  <c r="AQ2564" i="1"/>
  <c r="AR2564" i="1"/>
  <c r="AS2564" i="1"/>
  <c r="AT2564" i="1"/>
  <c r="AV2564" i="1" s="1"/>
  <c r="AU2564" i="1"/>
  <c r="AQ2565" i="1"/>
  <c r="AR2565" i="1"/>
  <c r="AS2565" i="1"/>
  <c r="AT2565" i="1"/>
  <c r="AU2565" i="1"/>
  <c r="AV2565" i="1"/>
  <c r="AQ1775" i="1"/>
  <c r="AR1775" i="1"/>
  <c r="AS1775" i="1"/>
  <c r="AT1775" i="1"/>
  <c r="AV1775" i="1" s="1"/>
  <c r="AU1775" i="1"/>
  <c r="AQ4987" i="1"/>
  <c r="AR4987" i="1"/>
  <c r="AS4987" i="1"/>
  <c r="AT4987" i="1"/>
  <c r="AU4987" i="1"/>
  <c r="AV4987" i="1"/>
  <c r="AQ4988" i="1"/>
  <c r="AR4988" i="1"/>
  <c r="AS4988" i="1"/>
  <c r="AT4988" i="1"/>
  <c r="AU4988" i="1"/>
  <c r="AV4988" i="1"/>
  <c r="AQ4989" i="1"/>
  <c r="AR4989" i="1"/>
  <c r="AS4989" i="1"/>
  <c r="AT4989" i="1"/>
  <c r="AU4989" i="1"/>
  <c r="AV4989" i="1"/>
  <c r="AQ4990" i="1"/>
  <c r="AR4990" i="1"/>
  <c r="AS4990" i="1"/>
  <c r="AT4990" i="1"/>
  <c r="AU4990" i="1"/>
  <c r="AV4990" i="1"/>
  <c r="AQ4991" i="1"/>
  <c r="AR4991" i="1"/>
  <c r="AS4991" i="1"/>
  <c r="AT4991" i="1"/>
  <c r="AU4991" i="1"/>
  <c r="AV4991" i="1"/>
  <c r="AQ4992" i="1"/>
  <c r="AR4992" i="1"/>
  <c r="AS4992" i="1"/>
  <c r="AT4992" i="1"/>
  <c r="AU4992" i="1"/>
  <c r="AV4992" i="1"/>
  <c r="AQ4993" i="1"/>
  <c r="AR4993" i="1"/>
  <c r="AS4993" i="1"/>
  <c r="AT4993" i="1"/>
  <c r="AU4993" i="1"/>
  <c r="AV4993" i="1"/>
  <c r="AQ4994" i="1"/>
  <c r="AR4994" i="1"/>
  <c r="AS4994" i="1"/>
  <c r="AT4994" i="1"/>
  <c r="AU4994" i="1"/>
  <c r="AV4994" i="1"/>
  <c r="AQ4995" i="1"/>
  <c r="AR4995" i="1"/>
  <c r="AS4995" i="1"/>
  <c r="AT4995" i="1"/>
  <c r="AU4995" i="1"/>
  <c r="AV4995" i="1"/>
  <c r="AQ4996" i="1"/>
  <c r="AR4996" i="1"/>
  <c r="AS4996" i="1"/>
  <c r="AT4996" i="1"/>
  <c r="AU4996" i="1"/>
  <c r="AV4996" i="1"/>
  <c r="AQ4997" i="1"/>
  <c r="AR4997" i="1"/>
  <c r="AS4997" i="1"/>
  <c r="AT4997" i="1"/>
  <c r="AU4997" i="1"/>
  <c r="AV4997" i="1"/>
  <c r="AQ4998" i="1"/>
  <c r="AR4998" i="1"/>
  <c r="AS4998" i="1"/>
  <c r="AT4998" i="1"/>
  <c r="AU4998" i="1"/>
  <c r="AV4998" i="1"/>
  <c r="AQ4999" i="1"/>
  <c r="AR4999" i="1"/>
  <c r="AS4999" i="1"/>
  <c r="AT4999" i="1"/>
  <c r="AU4999" i="1"/>
  <c r="AV4999" i="1"/>
  <c r="AQ5000" i="1"/>
  <c r="AR5000" i="1"/>
  <c r="AS5000" i="1"/>
  <c r="AT5000" i="1"/>
  <c r="AU5000" i="1"/>
  <c r="AV5000" i="1"/>
  <c r="AQ5001" i="1"/>
  <c r="AR5001" i="1"/>
  <c r="AS5001" i="1"/>
  <c r="AT5001" i="1"/>
  <c r="AU5001" i="1"/>
  <c r="AV5001" i="1"/>
  <c r="AQ5002" i="1"/>
  <c r="AR5002" i="1"/>
  <c r="AS5002" i="1"/>
  <c r="AT5002" i="1"/>
  <c r="AU5002" i="1"/>
  <c r="AV5002" i="1"/>
  <c r="AQ5003" i="1"/>
  <c r="AR5003" i="1"/>
  <c r="AS5003" i="1"/>
  <c r="AT5003" i="1"/>
  <c r="AU5003" i="1"/>
  <c r="AV5003" i="1"/>
  <c r="AQ5004" i="1"/>
  <c r="AR5004" i="1"/>
  <c r="AS5004" i="1"/>
  <c r="AT5004" i="1"/>
  <c r="AU5004" i="1"/>
  <c r="AV5004" i="1"/>
  <c r="AQ5005" i="1"/>
  <c r="AR5005" i="1"/>
  <c r="AS5005" i="1"/>
  <c r="AT5005" i="1"/>
  <c r="AU5005" i="1"/>
  <c r="AV5005" i="1"/>
  <c r="AQ5006" i="1"/>
  <c r="AR5006" i="1"/>
  <c r="AS5006" i="1"/>
  <c r="AT5006" i="1"/>
  <c r="AU5006" i="1"/>
  <c r="AV5006" i="1"/>
  <c r="AQ5007" i="1"/>
  <c r="AR5007" i="1"/>
  <c r="AS5007" i="1"/>
  <c r="AT5007" i="1"/>
  <c r="AU5007" i="1"/>
  <c r="AV5007" i="1"/>
  <c r="AQ5008" i="1"/>
  <c r="AR5008" i="1"/>
  <c r="AS5008" i="1"/>
  <c r="AT5008" i="1"/>
  <c r="AU5008" i="1"/>
  <c r="AV5008" i="1"/>
  <c r="AQ5009" i="1"/>
  <c r="AR5009" i="1"/>
  <c r="AS5009" i="1"/>
  <c r="AT5009" i="1"/>
  <c r="AU5009" i="1"/>
  <c r="AV5009" i="1"/>
  <c r="AQ5010" i="1"/>
  <c r="AR5010" i="1"/>
  <c r="AS5010" i="1"/>
  <c r="AT5010" i="1"/>
  <c r="AU5010" i="1"/>
  <c r="AV5010" i="1"/>
  <c r="AQ5011" i="1"/>
  <c r="AR5011" i="1"/>
  <c r="AS5011" i="1"/>
  <c r="AT5011" i="1"/>
  <c r="AU5011" i="1"/>
  <c r="AV5011" i="1"/>
  <c r="AQ5012" i="1"/>
  <c r="AR5012" i="1"/>
  <c r="AS5012" i="1"/>
  <c r="AT5012" i="1"/>
  <c r="AU5012" i="1"/>
  <c r="AV5012" i="1"/>
  <c r="AQ5013" i="1"/>
  <c r="AR5013" i="1"/>
  <c r="AS5013" i="1"/>
  <c r="AT5013" i="1"/>
  <c r="AU5013" i="1"/>
  <c r="AV5013" i="1"/>
  <c r="AQ5014" i="1"/>
  <c r="AR5014" i="1"/>
  <c r="AS5014" i="1"/>
  <c r="AT5014" i="1"/>
  <c r="AU5014" i="1"/>
  <c r="AV5014" i="1"/>
  <c r="AQ5015" i="1"/>
  <c r="AR5015" i="1"/>
  <c r="AS5015" i="1"/>
  <c r="AT5015" i="1"/>
  <c r="AU5015" i="1"/>
  <c r="AV5015" i="1"/>
  <c r="AQ5016" i="1"/>
  <c r="AR5016" i="1"/>
  <c r="AS5016" i="1"/>
  <c r="AT5016" i="1"/>
  <c r="AU5016" i="1"/>
  <c r="AV5016" i="1"/>
  <c r="AQ5017" i="1"/>
  <c r="AR5017" i="1"/>
  <c r="AS5017" i="1"/>
  <c r="AT5017" i="1"/>
  <c r="AU5017" i="1"/>
  <c r="AV5017" i="1"/>
  <c r="AQ5018" i="1"/>
  <c r="AR5018" i="1"/>
  <c r="AS5018" i="1"/>
  <c r="AT5018" i="1"/>
  <c r="AU5018" i="1"/>
  <c r="AV5018" i="1"/>
  <c r="AQ5019" i="1"/>
  <c r="AR5019" i="1"/>
  <c r="AS5019" i="1"/>
  <c r="AT5019" i="1"/>
  <c r="AU5019" i="1"/>
  <c r="AV5019" i="1"/>
  <c r="AQ5020" i="1"/>
  <c r="AR5020" i="1"/>
  <c r="AS5020" i="1"/>
  <c r="AT5020" i="1"/>
  <c r="AU5020" i="1"/>
  <c r="AV5020" i="1"/>
  <c r="AQ5021" i="1"/>
  <c r="AR5021" i="1"/>
  <c r="AS5021" i="1"/>
  <c r="AT5021" i="1"/>
  <c r="AU5021" i="1"/>
  <c r="AV5021" i="1"/>
  <c r="AQ5022" i="1"/>
  <c r="AR5022" i="1"/>
  <c r="AS5022" i="1"/>
  <c r="AT5022" i="1"/>
  <c r="AU5022" i="1"/>
  <c r="AV5022" i="1"/>
  <c r="AQ5023" i="1"/>
  <c r="AR5023" i="1"/>
  <c r="AS5023" i="1"/>
  <c r="AT5023" i="1"/>
  <c r="AU5023" i="1"/>
  <c r="AV5023" i="1"/>
  <c r="AQ4622" i="1"/>
  <c r="AR4622" i="1"/>
  <c r="AS4622" i="1"/>
  <c r="AT4622" i="1"/>
  <c r="AV4622" i="1" s="1"/>
  <c r="AU4622" i="1"/>
  <c r="AQ4623" i="1"/>
  <c r="AR4623" i="1"/>
  <c r="AS4623" i="1"/>
  <c r="AT4623" i="1"/>
  <c r="AU4623" i="1"/>
  <c r="AV4623" i="1"/>
  <c r="AQ4619" i="1"/>
  <c r="AR4619" i="1"/>
  <c r="AS4619" i="1"/>
  <c r="AT4619" i="1"/>
  <c r="AV4619" i="1" s="1"/>
  <c r="AU4619" i="1"/>
  <c r="AQ4610" i="1"/>
  <c r="AR4610" i="1"/>
  <c r="AS4610" i="1"/>
  <c r="AT4610" i="1"/>
  <c r="AU4610" i="1"/>
  <c r="AV4610" i="1"/>
  <c r="AQ4611" i="1"/>
  <c r="AR4611" i="1"/>
  <c r="AS4611" i="1"/>
  <c r="AT4611" i="1"/>
  <c r="AV4611" i="1" s="1"/>
  <c r="AU4611" i="1"/>
  <c r="AQ4612" i="1"/>
  <c r="AR4612" i="1"/>
  <c r="AS4612" i="1"/>
  <c r="AT4612" i="1"/>
  <c r="AU4612" i="1"/>
  <c r="AV4612" i="1"/>
  <c r="AQ4613" i="1"/>
  <c r="AR4613" i="1"/>
  <c r="AS4613" i="1"/>
  <c r="AT4613" i="1"/>
  <c r="AV4613" i="1" s="1"/>
  <c r="AU4613" i="1"/>
  <c r="AQ4614" i="1"/>
  <c r="AR4614" i="1"/>
  <c r="AS4614" i="1"/>
  <c r="AT4614" i="1"/>
  <c r="AU4614" i="1"/>
  <c r="AV4614" i="1"/>
  <c r="AQ4615" i="1"/>
  <c r="AR4615" i="1"/>
  <c r="AS4615" i="1"/>
  <c r="AT4615" i="1"/>
  <c r="AV4615" i="1" s="1"/>
  <c r="AU4615" i="1"/>
  <c r="AQ4608" i="1"/>
  <c r="AR4608" i="1"/>
  <c r="AS4608" i="1"/>
  <c r="AT4608" i="1"/>
  <c r="AU4608" i="1"/>
  <c r="AV4608" i="1"/>
  <c r="AQ4602" i="1"/>
  <c r="AR4602" i="1"/>
  <c r="AS4602" i="1"/>
  <c r="AT4602" i="1"/>
  <c r="AV4602" i="1" s="1"/>
  <c r="AU4602" i="1"/>
  <c r="AQ4603" i="1"/>
  <c r="AR4603" i="1"/>
  <c r="AS4603" i="1"/>
  <c r="AT4603" i="1"/>
  <c r="AU4603" i="1"/>
  <c r="AV4603" i="1"/>
  <c r="AQ4598" i="1"/>
  <c r="AR4598" i="1"/>
  <c r="AS4598" i="1"/>
  <c r="AT4598" i="1"/>
  <c r="AV4598" i="1" s="1"/>
  <c r="AU4598" i="1"/>
  <c r="AQ4590" i="1"/>
  <c r="AR4590" i="1"/>
  <c r="AS4590" i="1"/>
  <c r="AT4590" i="1"/>
  <c r="AU4590" i="1"/>
  <c r="AV4590" i="1"/>
  <c r="AQ4591" i="1"/>
  <c r="AR4591" i="1"/>
  <c r="AS4591" i="1"/>
  <c r="AT4591" i="1"/>
  <c r="AV4591" i="1" s="1"/>
  <c r="AU4591" i="1"/>
  <c r="AQ4592" i="1"/>
  <c r="AR4592" i="1"/>
  <c r="AS4592" i="1"/>
  <c r="AT4592" i="1"/>
  <c r="AU4592" i="1"/>
  <c r="AV4592" i="1"/>
  <c r="AQ4593" i="1"/>
  <c r="AR4593" i="1"/>
  <c r="AS4593" i="1"/>
  <c r="AT4593" i="1"/>
  <c r="AV4593" i="1" s="1"/>
  <c r="AU4593" i="1"/>
  <c r="AQ4588" i="1"/>
  <c r="AR4588" i="1"/>
  <c r="AS4588" i="1"/>
  <c r="AT4588" i="1"/>
  <c r="AU4588" i="1"/>
  <c r="AV4588" i="1"/>
  <c r="AQ4584" i="1"/>
  <c r="AR4584" i="1"/>
  <c r="AS4584" i="1"/>
  <c r="AT4584" i="1"/>
  <c r="AV4584" i="1" s="1"/>
  <c r="AU4584" i="1"/>
  <c r="AQ4582" i="1"/>
  <c r="AR4582" i="1"/>
  <c r="AS4582" i="1"/>
  <c r="AT4582" i="1"/>
  <c r="AU4582" i="1"/>
  <c r="AV4582" i="1"/>
  <c r="AQ4576" i="1"/>
  <c r="AR4576" i="1"/>
  <c r="AS4576" i="1"/>
  <c r="AT4576" i="1"/>
  <c r="AV4576" i="1" s="1"/>
  <c r="AU4576" i="1"/>
  <c r="AQ4577" i="1"/>
  <c r="AR4577" i="1"/>
  <c r="AS4577" i="1"/>
  <c r="AT4577" i="1"/>
  <c r="AU4577" i="1"/>
  <c r="AV4577" i="1"/>
  <c r="AQ4578" i="1"/>
  <c r="AR4578" i="1"/>
  <c r="AS4578" i="1"/>
  <c r="AT4578" i="1"/>
  <c r="AV4578" i="1" s="1"/>
  <c r="AU4578" i="1"/>
  <c r="AQ4579" i="1"/>
  <c r="AR4579" i="1"/>
  <c r="AS4579" i="1"/>
  <c r="AT4579" i="1"/>
  <c r="AU4579" i="1"/>
  <c r="AV4579" i="1"/>
  <c r="AQ4580" i="1"/>
  <c r="AR4580" i="1"/>
  <c r="AS4580" i="1"/>
  <c r="AT4580" i="1"/>
  <c r="AV4580" i="1" s="1"/>
  <c r="AU4580" i="1"/>
  <c r="AQ4574" i="1"/>
  <c r="AR4574" i="1"/>
  <c r="AS4574" i="1"/>
  <c r="AT4574" i="1"/>
  <c r="AU4574" i="1"/>
  <c r="AV4574" i="1"/>
  <c r="AQ4557" i="1"/>
  <c r="AR4557" i="1"/>
  <c r="AS4557" i="1"/>
  <c r="AT4557" i="1"/>
  <c r="AV4557" i="1" s="1"/>
  <c r="AU4557" i="1"/>
  <c r="AQ4558" i="1"/>
  <c r="AR4558" i="1"/>
  <c r="AS4558" i="1"/>
  <c r="AT4558" i="1"/>
  <c r="AU4558" i="1"/>
  <c r="AV4558" i="1"/>
  <c r="AQ4559" i="1"/>
  <c r="AR4559" i="1"/>
  <c r="AS4559" i="1"/>
  <c r="AT4559" i="1"/>
  <c r="AV4559" i="1" s="1"/>
  <c r="AU4559" i="1"/>
  <c r="AQ4560" i="1"/>
  <c r="AR4560" i="1"/>
  <c r="AS4560" i="1"/>
  <c r="AT4560" i="1"/>
  <c r="AU4560" i="1"/>
  <c r="AV4560" i="1"/>
  <c r="AQ4561" i="1"/>
  <c r="AR4561" i="1"/>
  <c r="AS4561" i="1"/>
  <c r="AT4561" i="1"/>
  <c r="AV4561" i="1" s="1"/>
  <c r="AU4561" i="1"/>
  <c r="AQ4562" i="1"/>
  <c r="AR4562" i="1"/>
  <c r="AS4562" i="1"/>
  <c r="AT4562" i="1"/>
  <c r="AU4562" i="1"/>
  <c r="AV4562" i="1"/>
  <c r="AQ4563" i="1"/>
  <c r="AR4563" i="1"/>
  <c r="AS4563" i="1"/>
  <c r="AT4563" i="1"/>
  <c r="AV4563" i="1" s="1"/>
  <c r="AU4563" i="1"/>
  <c r="AQ4564" i="1"/>
  <c r="AR4564" i="1"/>
  <c r="AS4564" i="1"/>
  <c r="AT4564" i="1"/>
  <c r="AU4564" i="1"/>
  <c r="AV4564" i="1"/>
  <c r="AQ4565" i="1"/>
  <c r="AR4565" i="1"/>
  <c r="AS4565" i="1"/>
  <c r="AT4565" i="1"/>
  <c r="AV4565" i="1" s="1"/>
  <c r="AU4565" i="1"/>
  <c r="AQ4566" i="1"/>
  <c r="AR4566" i="1"/>
  <c r="AS4566" i="1"/>
  <c r="AT4566" i="1"/>
  <c r="AU4566" i="1"/>
  <c r="AV4566" i="1"/>
  <c r="AQ4567" i="1"/>
  <c r="AR4567" i="1"/>
  <c r="AS4567" i="1"/>
  <c r="AT4567" i="1"/>
  <c r="AV4567" i="1" s="1"/>
  <c r="AU4567" i="1"/>
  <c r="AQ4568" i="1"/>
  <c r="AR4568" i="1"/>
  <c r="AS4568" i="1"/>
  <c r="AT4568" i="1"/>
  <c r="AU4568" i="1"/>
  <c r="AV4568" i="1"/>
  <c r="AQ4569" i="1"/>
  <c r="AR4569" i="1"/>
  <c r="AS4569" i="1"/>
  <c r="AT4569" i="1"/>
  <c r="AV4569" i="1" s="1"/>
  <c r="AU4569" i="1"/>
  <c r="AQ4570" i="1"/>
  <c r="AR4570" i="1"/>
  <c r="AS4570" i="1"/>
  <c r="AT4570" i="1"/>
  <c r="AU4570" i="1"/>
  <c r="AV4570" i="1"/>
  <c r="AQ4571" i="1"/>
  <c r="AR4571" i="1"/>
  <c r="AS4571" i="1"/>
  <c r="AT4571" i="1"/>
  <c r="AV4571" i="1" s="1"/>
  <c r="AU4571" i="1"/>
  <c r="AQ4572" i="1"/>
  <c r="AR4572" i="1"/>
  <c r="AS4572" i="1"/>
  <c r="AT4572" i="1"/>
  <c r="AU4572" i="1"/>
  <c r="AV4572" i="1"/>
  <c r="AQ4554" i="1"/>
  <c r="AR4554" i="1"/>
  <c r="AS4554" i="1"/>
  <c r="AT4554" i="1"/>
  <c r="AV4554" i="1" s="1"/>
  <c r="AU4554" i="1"/>
  <c r="AQ4549" i="1"/>
  <c r="AR4549" i="1"/>
  <c r="AS4549" i="1"/>
  <c r="AT4549" i="1"/>
  <c r="AU4549" i="1"/>
  <c r="AV4549" i="1"/>
  <c r="AQ4550" i="1"/>
  <c r="AR4550" i="1"/>
  <c r="AS4550" i="1"/>
  <c r="AT4550" i="1"/>
  <c r="AV4550" i="1" s="1"/>
  <c r="AU4550" i="1"/>
  <c r="AQ4551" i="1"/>
  <c r="AR4551" i="1"/>
  <c r="AS4551" i="1"/>
  <c r="AT4551" i="1"/>
  <c r="AU4551" i="1"/>
  <c r="AV4551" i="1"/>
  <c r="AQ4552" i="1"/>
  <c r="AR4552" i="1"/>
  <c r="AS4552" i="1"/>
  <c r="AT4552" i="1"/>
  <c r="AV4552" i="1" s="1"/>
  <c r="AU4552" i="1"/>
  <c r="AQ4546" i="1"/>
  <c r="AR4546" i="1"/>
  <c r="AS4546" i="1"/>
  <c r="AT4546" i="1"/>
  <c r="AU4546" i="1"/>
  <c r="AV4546" i="1"/>
  <c r="AQ4544" i="1"/>
  <c r="AR4544" i="1"/>
  <c r="AS4544" i="1"/>
  <c r="AT4544" i="1"/>
  <c r="AV4544" i="1" s="1"/>
  <c r="AU4544" i="1"/>
  <c r="AQ4540" i="1"/>
  <c r="AR4540" i="1"/>
  <c r="AS4540" i="1"/>
  <c r="AT4540" i="1"/>
  <c r="AU4540" i="1"/>
  <c r="AV4540" i="1"/>
  <c r="AQ4541" i="1"/>
  <c r="AR4541" i="1"/>
  <c r="AS4541" i="1"/>
  <c r="AT4541" i="1"/>
  <c r="AV4541" i="1" s="1"/>
  <c r="AU4541" i="1"/>
  <c r="AQ4535" i="1"/>
  <c r="AR4535" i="1"/>
  <c r="AS4535" i="1"/>
  <c r="AT4535" i="1"/>
  <c r="AU4535" i="1"/>
  <c r="AV4535" i="1"/>
  <c r="AQ4536" i="1"/>
  <c r="AR4536" i="1"/>
  <c r="AS4536" i="1"/>
  <c r="AT4536" i="1"/>
  <c r="AV4536" i="1" s="1"/>
  <c r="AU4536" i="1"/>
  <c r="AQ4531" i="1"/>
  <c r="AR4531" i="1"/>
  <c r="AS4531" i="1"/>
  <c r="AT4531" i="1"/>
  <c r="AU4531" i="1"/>
  <c r="AV4531" i="1"/>
  <c r="AQ4528" i="1"/>
  <c r="AR4528" i="1"/>
  <c r="AS4528" i="1"/>
  <c r="AT4528" i="1"/>
  <c r="AV4528" i="1" s="1"/>
  <c r="AU4528" i="1"/>
  <c r="AQ4529" i="1"/>
  <c r="AR4529" i="1"/>
  <c r="AS4529" i="1"/>
  <c r="AT4529" i="1"/>
  <c r="AU4529" i="1"/>
  <c r="AV4529" i="1"/>
  <c r="AQ4525" i="1"/>
  <c r="AR4525" i="1"/>
  <c r="AS4525" i="1"/>
  <c r="AT4525" i="1"/>
  <c r="AV4525" i="1" s="1"/>
  <c r="AU4525" i="1"/>
  <c r="AQ2152" i="1"/>
  <c r="AR2152" i="1"/>
  <c r="AS2152" i="1"/>
  <c r="AT2152" i="1"/>
  <c r="AU2152" i="1"/>
  <c r="AZ4239" i="1"/>
  <c r="BA4239" i="1" s="1"/>
  <c r="BB4239" i="1" s="1"/>
  <c r="AZ4237" i="1"/>
  <c r="BA4237" i="1" s="1"/>
  <c r="BB4237" i="1" s="1"/>
  <c r="AZ4236" i="1"/>
  <c r="BA4236" i="1" s="1"/>
  <c r="BB4236" i="1" s="1"/>
  <c r="AZ4233" i="1"/>
  <c r="BA4233" i="1" s="1"/>
  <c r="BB4233" i="1" s="1"/>
  <c r="AZ4232" i="1"/>
  <c r="BA4232" i="1" s="1"/>
  <c r="BB4232" i="1" s="1"/>
  <c r="AZ4229" i="1"/>
  <c r="BA4229" i="1" s="1"/>
  <c r="BB4229" i="1" s="1"/>
  <c r="AZ4227" i="1"/>
  <c r="BA4227" i="1" s="1"/>
  <c r="BB4227" i="1" s="1"/>
  <c r="AZ4226" i="1"/>
  <c r="BA4226" i="1" s="1"/>
  <c r="BB4226" i="1" s="1"/>
  <c r="AZ4224" i="1"/>
  <c r="BA4224" i="1" s="1"/>
  <c r="BB4224" i="1" s="1"/>
  <c r="AZ4223" i="1"/>
  <c r="BA4223" i="1" s="1"/>
  <c r="BB4223" i="1" s="1"/>
  <c r="AU4239" i="1"/>
  <c r="AT4239" i="1"/>
  <c r="AV4239" i="1" s="1"/>
  <c r="AS4239" i="1"/>
  <c r="AR4239" i="1"/>
  <c r="AQ4239" i="1"/>
  <c r="AU4237" i="1"/>
  <c r="AT4237" i="1"/>
  <c r="AV4237" i="1" s="1"/>
  <c r="AS4237" i="1"/>
  <c r="AR4237" i="1"/>
  <c r="AQ4237" i="1"/>
  <c r="AU4236" i="1"/>
  <c r="AT4236" i="1"/>
  <c r="AV4236" i="1" s="1"/>
  <c r="AS4236" i="1"/>
  <c r="AR4236" i="1"/>
  <c r="AQ4236" i="1"/>
  <c r="AU4233" i="1"/>
  <c r="AT4233" i="1"/>
  <c r="AV4233" i="1" s="1"/>
  <c r="AS4233" i="1"/>
  <c r="AR4233" i="1"/>
  <c r="AQ4233" i="1"/>
  <c r="AU4232" i="1"/>
  <c r="AT4232" i="1"/>
  <c r="AV4232" i="1" s="1"/>
  <c r="AS4232" i="1"/>
  <c r="AR4232" i="1"/>
  <c r="AQ4232" i="1"/>
  <c r="AU4229" i="1"/>
  <c r="AT4229" i="1"/>
  <c r="AV4229" i="1" s="1"/>
  <c r="AS4229" i="1"/>
  <c r="AR4229" i="1"/>
  <c r="AQ4229" i="1"/>
  <c r="AU4227" i="1"/>
  <c r="AT4227" i="1"/>
  <c r="AV4227" i="1" s="1"/>
  <c r="AS4227" i="1"/>
  <c r="AR4227" i="1"/>
  <c r="AQ4227" i="1"/>
  <c r="AU4226" i="1"/>
  <c r="AT4226" i="1"/>
  <c r="AV4226" i="1" s="1"/>
  <c r="AS4226" i="1"/>
  <c r="AR4226" i="1"/>
  <c r="AQ4226" i="1"/>
  <c r="AU4224" i="1"/>
  <c r="AT4224" i="1"/>
  <c r="AV4224" i="1" s="1"/>
  <c r="AS4224" i="1"/>
  <c r="AR4224" i="1"/>
  <c r="AQ4224" i="1"/>
  <c r="AU4223" i="1"/>
  <c r="AT4223" i="1"/>
  <c r="AV4223" i="1" s="1"/>
  <c r="AS4223" i="1"/>
  <c r="AR4223" i="1"/>
  <c r="AQ4223" i="1"/>
  <c r="AU2151" i="1"/>
  <c r="AT2151" i="1"/>
  <c r="AV2151" i="1" s="1"/>
  <c r="AS2151" i="1"/>
  <c r="AR2151" i="1"/>
  <c r="AQ2151" i="1"/>
  <c r="AU2149" i="1"/>
  <c r="AT2149" i="1"/>
  <c r="AV2149" i="1" s="1"/>
  <c r="AS2149" i="1"/>
  <c r="AR2149" i="1"/>
  <c r="AQ2149" i="1"/>
  <c r="AU2148" i="1"/>
  <c r="AT2148" i="1"/>
  <c r="AV2148" i="1" s="1"/>
  <c r="AS2148" i="1"/>
  <c r="AR2148" i="1"/>
  <c r="AQ2148" i="1"/>
  <c r="AU2147" i="1"/>
  <c r="AT2147" i="1"/>
  <c r="AV2147" i="1" s="1"/>
  <c r="AS2147" i="1"/>
  <c r="AR2147" i="1"/>
  <c r="AQ2147" i="1"/>
  <c r="AU2146" i="1"/>
  <c r="AT2146" i="1"/>
  <c r="AV2146" i="1" s="1"/>
  <c r="AS2146" i="1"/>
  <c r="AR2146" i="1"/>
  <c r="AQ2146" i="1"/>
  <c r="AU2145" i="1"/>
  <c r="AT2145" i="1"/>
  <c r="AV2145" i="1" s="1"/>
  <c r="AS2145" i="1"/>
  <c r="AR2145" i="1"/>
  <c r="AQ2145" i="1"/>
  <c r="AU2140" i="1"/>
  <c r="AT2140" i="1"/>
  <c r="AV2140" i="1" s="1"/>
  <c r="AS2140" i="1"/>
  <c r="AR2140" i="1"/>
  <c r="AQ2140" i="1"/>
  <c r="AU2138" i="1"/>
  <c r="AT2138" i="1"/>
  <c r="AV2138" i="1" s="1"/>
  <c r="AS2138" i="1"/>
  <c r="AR2138" i="1"/>
  <c r="AQ2138" i="1"/>
  <c r="AU2137" i="1"/>
  <c r="AT2137" i="1"/>
  <c r="AV2137" i="1" s="1"/>
  <c r="AS2137" i="1"/>
  <c r="AR2137" i="1"/>
  <c r="AQ2137" i="1"/>
  <c r="AU4406" i="1"/>
  <c r="AT4406" i="1"/>
  <c r="AV4406" i="1" s="1"/>
  <c r="AS4406" i="1"/>
  <c r="AR4406" i="1"/>
  <c r="AQ4406" i="1"/>
  <c r="AU2936" i="1"/>
  <c r="AT2936" i="1"/>
  <c r="AV2936" i="1" s="1"/>
  <c r="AS2936" i="1"/>
  <c r="AR2936" i="1"/>
  <c r="AQ2936" i="1"/>
  <c r="AU2935" i="1"/>
  <c r="AT2935" i="1"/>
  <c r="AV2935" i="1" s="1"/>
  <c r="AS2935" i="1"/>
  <c r="AR2935" i="1"/>
  <c r="AQ2935" i="1"/>
  <c r="AU2934" i="1"/>
  <c r="AT2934" i="1"/>
  <c r="AV2934" i="1" s="1"/>
  <c r="AS2934" i="1"/>
  <c r="AR2934" i="1"/>
  <c r="AQ2934" i="1"/>
  <c r="AU2933" i="1"/>
  <c r="AT2933" i="1"/>
  <c r="AV2933" i="1" s="1"/>
  <c r="AS2933" i="1"/>
  <c r="AR2933" i="1"/>
  <c r="AQ2933" i="1"/>
  <c r="AU2932" i="1"/>
  <c r="AT2932" i="1"/>
  <c r="AV2932" i="1" s="1"/>
  <c r="AS2932" i="1"/>
  <c r="AR2932" i="1"/>
  <c r="AQ2932" i="1"/>
  <c r="AU2929" i="1"/>
  <c r="AT2929" i="1"/>
  <c r="AV2929" i="1" s="1"/>
  <c r="AS2929" i="1"/>
  <c r="AR2929" i="1"/>
  <c r="AQ2929" i="1"/>
  <c r="AU2928" i="1"/>
  <c r="AT2928" i="1"/>
  <c r="AV2928" i="1" s="1"/>
  <c r="AS2928" i="1"/>
  <c r="AR2928" i="1"/>
  <c r="AQ2928" i="1"/>
  <c r="AU2925" i="1"/>
  <c r="AT2925" i="1"/>
  <c r="AV2925" i="1" s="1"/>
  <c r="AS2925" i="1"/>
  <c r="AR2925" i="1"/>
  <c r="AQ2925" i="1"/>
  <c r="AU2923" i="1"/>
  <c r="AT2923" i="1"/>
  <c r="AV2923" i="1" s="1"/>
  <c r="AS2923" i="1"/>
  <c r="AR2923" i="1"/>
  <c r="AQ2923" i="1"/>
  <c r="AU2922" i="1"/>
  <c r="AT2922" i="1"/>
  <c r="AV2922" i="1" s="1"/>
  <c r="AS2922" i="1"/>
  <c r="AR2922" i="1"/>
  <c r="AQ2922" i="1"/>
  <c r="AQ2728" i="1"/>
  <c r="AR2728" i="1"/>
  <c r="AS2728" i="1"/>
  <c r="AT2728" i="1"/>
  <c r="AU2728" i="1"/>
  <c r="AZ2804" i="1"/>
  <c r="BA2804" i="1" s="1"/>
  <c r="BB2804" i="1" s="1"/>
  <c r="AQ1478" i="1"/>
  <c r="AR1478" i="1"/>
  <c r="AS1478" i="1"/>
  <c r="AT1478" i="1"/>
  <c r="AU1478" i="1"/>
  <c r="AV1478" i="1"/>
  <c r="AQ1479" i="1"/>
  <c r="AR1479" i="1"/>
  <c r="AS1479" i="1"/>
  <c r="AT1479" i="1"/>
  <c r="AV1479" i="1" s="1"/>
  <c r="AU1479" i="1"/>
  <c r="AQ1480" i="1"/>
  <c r="AR1480" i="1"/>
  <c r="AS1480" i="1"/>
  <c r="AT1480" i="1"/>
  <c r="AV1480" i="1" s="1"/>
  <c r="AU1480" i="1"/>
  <c r="AQ1481" i="1"/>
  <c r="AR1481" i="1"/>
  <c r="AS1481" i="1"/>
  <c r="AT1481" i="1"/>
  <c r="AV1481" i="1" s="1"/>
  <c r="AU1481" i="1"/>
  <c r="AQ1482" i="1"/>
  <c r="AR1482" i="1"/>
  <c r="AS1482" i="1"/>
  <c r="AT1482" i="1"/>
  <c r="AU1482" i="1"/>
  <c r="AV1482" i="1"/>
  <c r="AQ1483" i="1"/>
  <c r="AR1483" i="1"/>
  <c r="AS1483" i="1"/>
  <c r="AT1483" i="1"/>
  <c r="AV1483" i="1" s="1"/>
  <c r="AU1483" i="1"/>
  <c r="AQ1484" i="1"/>
  <c r="AR1484" i="1"/>
  <c r="AS1484" i="1"/>
  <c r="AT1484" i="1"/>
  <c r="AU1484" i="1"/>
  <c r="AV1484" i="1"/>
  <c r="AQ1485" i="1"/>
  <c r="AR1485" i="1"/>
  <c r="AS1485" i="1"/>
  <c r="AT1485" i="1"/>
  <c r="AV1485" i="1" s="1"/>
  <c r="AU1485" i="1"/>
  <c r="AQ1486" i="1"/>
  <c r="AR1486" i="1"/>
  <c r="AS1486" i="1"/>
  <c r="AT1486" i="1"/>
  <c r="AU1486" i="1"/>
  <c r="AV1486" i="1"/>
  <c r="AQ1487" i="1"/>
  <c r="AR1487" i="1"/>
  <c r="AS1487" i="1"/>
  <c r="AT1487" i="1"/>
  <c r="AV1487" i="1" s="1"/>
  <c r="AU1487" i="1"/>
  <c r="AQ1488" i="1"/>
  <c r="AR1488" i="1"/>
  <c r="AS1488" i="1"/>
  <c r="AT1488" i="1"/>
  <c r="AV1488" i="1" s="1"/>
  <c r="AU1488" i="1"/>
  <c r="AQ1489" i="1"/>
  <c r="AR1489" i="1"/>
  <c r="AS1489" i="1"/>
  <c r="AT1489" i="1"/>
  <c r="AV1489" i="1" s="1"/>
  <c r="AU1489" i="1"/>
  <c r="AQ1490" i="1"/>
  <c r="AR1490" i="1"/>
  <c r="AS1490" i="1"/>
  <c r="AT1490" i="1"/>
  <c r="AU1490" i="1"/>
  <c r="AV1490" i="1"/>
  <c r="AQ1491" i="1"/>
  <c r="AR1491" i="1"/>
  <c r="AS1491" i="1"/>
  <c r="AT1491" i="1"/>
  <c r="AV1491" i="1" s="1"/>
  <c r="AU1491" i="1"/>
  <c r="AQ1492" i="1"/>
  <c r="AR1492" i="1"/>
  <c r="AS1492" i="1"/>
  <c r="AT1492" i="1"/>
  <c r="AU1492" i="1"/>
  <c r="AV1492" i="1"/>
  <c r="AQ1493" i="1"/>
  <c r="AR1493" i="1"/>
  <c r="AS1493" i="1"/>
  <c r="AT1493" i="1"/>
  <c r="AV1493" i="1" s="1"/>
  <c r="AU1493" i="1"/>
  <c r="AQ1494" i="1"/>
  <c r="AR1494" i="1"/>
  <c r="AS1494" i="1"/>
  <c r="AT1494" i="1"/>
  <c r="AU1494" i="1"/>
  <c r="AV1494" i="1"/>
  <c r="AQ1495" i="1"/>
  <c r="AR1495" i="1"/>
  <c r="AS1495" i="1"/>
  <c r="AT1495" i="1"/>
  <c r="AV1495" i="1" s="1"/>
  <c r="AU1495" i="1"/>
  <c r="AQ1496" i="1"/>
  <c r="AR1496" i="1"/>
  <c r="AS1496" i="1"/>
  <c r="AT1496" i="1"/>
  <c r="AV1496" i="1" s="1"/>
  <c r="AU1496" i="1"/>
  <c r="AQ1497" i="1"/>
  <c r="AR1497" i="1"/>
  <c r="AS1497" i="1"/>
  <c r="AT1497" i="1"/>
  <c r="AV1497" i="1" s="1"/>
  <c r="AU1497" i="1"/>
  <c r="AQ1498" i="1"/>
  <c r="AR1498" i="1"/>
  <c r="AS1498" i="1"/>
  <c r="AT1498" i="1"/>
  <c r="AU1498" i="1"/>
  <c r="AV1498" i="1"/>
  <c r="AQ1499" i="1"/>
  <c r="AR1499" i="1"/>
  <c r="AS1499" i="1"/>
  <c r="AT1499" i="1"/>
  <c r="AV1499" i="1" s="1"/>
  <c r="AU1499" i="1"/>
  <c r="AQ1500" i="1"/>
  <c r="AR1500" i="1"/>
  <c r="AS1500" i="1"/>
  <c r="AT1500" i="1"/>
  <c r="AU1500" i="1"/>
  <c r="AV1500" i="1"/>
  <c r="AQ1501" i="1"/>
  <c r="AR1501" i="1"/>
  <c r="AS1501" i="1"/>
  <c r="AT1501" i="1"/>
  <c r="AV1501" i="1" s="1"/>
  <c r="AU1501" i="1"/>
  <c r="AQ1502" i="1"/>
  <c r="AR1502" i="1"/>
  <c r="AS1502" i="1"/>
  <c r="AT1502" i="1"/>
  <c r="AU1502" i="1"/>
  <c r="AV1502" i="1"/>
  <c r="AQ1503" i="1"/>
  <c r="AR1503" i="1"/>
  <c r="AS1503" i="1"/>
  <c r="AT1503" i="1"/>
  <c r="AV1503" i="1" s="1"/>
  <c r="AU1503" i="1"/>
  <c r="AQ1504" i="1"/>
  <c r="AR1504" i="1"/>
  <c r="AS1504" i="1"/>
  <c r="AT1504" i="1"/>
  <c r="AV1504" i="1" s="1"/>
  <c r="AU1504" i="1"/>
  <c r="AQ1505" i="1"/>
  <c r="AR1505" i="1"/>
  <c r="AS1505" i="1"/>
  <c r="AT1505" i="1"/>
  <c r="AV1505" i="1" s="1"/>
  <c r="AU1505" i="1"/>
  <c r="AQ1506" i="1"/>
  <c r="AR1506" i="1"/>
  <c r="AS1506" i="1"/>
  <c r="AT1506" i="1"/>
  <c r="AU1506" i="1"/>
  <c r="AV1506" i="1"/>
  <c r="AQ1507" i="1"/>
  <c r="AR1507" i="1"/>
  <c r="AS1507" i="1"/>
  <c r="AT1507" i="1"/>
  <c r="AV1507" i="1" s="1"/>
  <c r="AU1507" i="1"/>
  <c r="AQ1508" i="1"/>
  <c r="AR1508" i="1"/>
  <c r="AS1508" i="1"/>
  <c r="AT1508" i="1"/>
  <c r="AU1508" i="1"/>
  <c r="AV1508" i="1"/>
  <c r="AQ1509" i="1"/>
  <c r="AR1509" i="1"/>
  <c r="AS1509" i="1"/>
  <c r="AT1509" i="1"/>
  <c r="AV1509" i="1" s="1"/>
  <c r="AU1509" i="1"/>
  <c r="AQ1510" i="1"/>
  <c r="AR1510" i="1"/>
  <c r="AS1510" i="1"/>
  <c r="AT1510" i="1"/>
  <c r="AU1510" i="1"/>
  <c r="AV1510" i="1"/>
  <c r="AQ1511" i="1"/>
  <c r="AR1511" i="1"/>
  <c r="AS1511" i="1"/>
  <c r="AT1511" i="1"/>
  <c r="AV1511" i="1" s="1"/>
  <c r="AU1511" i="1"/>
  <c r="AQ1512" i="1"/>
  <c r="AR1512" i="1"/>
  <c r="AS1512" i="1"/>
  <c r="AT1512" i="1"/>
  <c r="AV1512" i="1" s="1"/>
  <c r="AU1512" i="1"/>
  <c r="AQ1513" i="1"/>
  <c r="AR1513" i="1"/>
  <c r="AS1513" i="1"/>
  <c r="AT1513" i="1"/>
  <c r="AV1513" i="1" s="1"/>
  <c r="AU1513" i="1"/>
  <c r="AQ1514" i="1"/>
  <c r="AR1514" i="1"/>
  <c r="AS1514" i="1"/>
  <c r="AT1514" i="1"/>
  <c r="AU1514" i="1"/>
  <c r="AV1514" i="1"/>
  <c r="AQ1515" i="1"/>
  <c r="AR1515" i="1"/>
  <c r="AS1515" i="1"/>
  <c r="AT1515" i="1"/>
  <c r="AV1515" i="1" s="1"/>
  <c r="AU1515" i="1"/>
  <c r="AQ1516" i="1"/>
  <c r="AR1516" i="1"/>
  <c r="AS1516" i="1"/>
  <c r="AT1516" i="1"/>
  <c r="AU1516" i="1"/>
  <c r="AV1516" i="1"/>
  <c r="AQ1517" i="1"/>
  <c r="AR1517" i="1"/>
  <c r="AS1517" i="1"/>
  <c r="AT1517" i="1"/>
  <c r="AV1517" i="1" s="1"/>
  <c r="AU1517" i="1"/>
  <c r="AQ1518" i="1"/>
  <c r="AR1518" i="1"/>
  <c r="AS1518" i="1"/>
  <c r="AT1518" i="1"/>
  <c r="AU1518" i="1"/>
  <c r="AV1518" i="1"/>
  <c r="AQ1519" i="1"/>
  <c r="AR1519" i="1"/>
  <c r="AS1519" i="1"/>
  <c r="AT1519" i="1"/>
  <c r="AV1519" i="1" s="1"/>
  <c r="AU1519" i="1"/>
  <c r="AQ1520" i="1"/>
  <c r="AR1520" i="1"/>
  <c r="AS1520" i="1"/>
  <c r="AT1520" i="1"/>
  <c r="AV1520" i="1" s="1"/>
  <c r="AU1520" i="1"/>
  <c r="AQ1521" i="1"/>
  <c r="AR1521" i="1"/>
  <c r="AS1521" i="1"/>
  <c r="AT1521" i="1"/>
  <c r="AV1521" i="1" s="1"/>
  <c r="AU1521" i="1"/>
  <c r="AQ1522" i="1"/>
  <c r="AR1522" i="1"/>
  <c r="AS1522" i="1"/>
  <c r="AT1522" i="1"/>
  <c r="AU1522" i="1"/>
  <c r="AV1522" i="1"/>
  <c r="AQ1523" i="1"/>
  <c r="AR1523" i="1"/>
  <c r="AS1523" i="1"/>
  <c r="AT1523" i="1"/>
  <c r="AV1523" i="1" s="1"/>
  <c r="AU1523" i="1"/>
  <c r="AQ1524" i="1"/>
  <c r="AR1524" i="1"/>
  <c r="AS1524" i="1"/>
  <c r="AT1524" i="1"/>
  <c r="AU1524" i="1"/>
  <c r="AV1524" i="1"/>
  <c r="AQ1525" i="1"/>
  <c r="AR1525" i="1"/>
  <c r="AS1525" i="1"/>
  <c r="AT1525" i="1"/>
  <c r="AV1525" i="1" s="1"/>
  <c r="AU1525" i="1"/>
  <c r="AQ1526" i="1"/>
  <c r="AR1526" i="1"/>
  <c r="AS1526" i="1"/>
  <c r="AT1526" i="1"/>
  <c r="AU1526" i="1"/>
  <c r="AV1526" i="1"/>
  <c r="AQ4804" i="1"/>
  <c r="AR4804" i="1"/>
  <c r="AS4804" i="1"/>
  <c r="AT4804" i="1"/>
  <c r="AU4804" i="1"/>
  <c r="AQ4805" i="1"/>
  <c r="AR4805" i="1"/>
  <c r="AS4805" i="1"/>
  <c r="AT4805" i="1"/>
  <c r="AU4805" i="1"/>
  <c r="AQ4806" i="1"/>
  <c r="AR4806" i="1"/>
  <c r="AS4806" i="1"/>
  <c r="AT4806" i="1"/>
  <c r="AU4806" i="1"/>
  <c r="AQ4807" i="1"/>
  <c r="AR4807" i="1"/>
  <c r="AS4807" i="1"/>
  <c r="AT4807" i="1"/>
  <c r="AU4807" i="1"/>
  <c r="AQ1257" i="1"/>
  <c r="AR1257" i="1"/>
  <c r="AS1257" i="1"/>
  <c r="AT1257" i="1"/>
  <c r="AV1257" i="1" s="1"/>
  <c r="AU1257" i="1"/>
  <c r="AQ1258" i="1"/>
  <c r="AR1258" i="1"/>
  <c r="AS1258" i="1"/>
  <c r="AT1258" i="1"/>
  <c r="AV1258" i="1" s="1"/>
  <c r="AU1258" i="1"/>
  <c r="AQ1259" i="1"/>
  <c r="AR1259" i="1"/>
  <c r="AS1259" i="1"/>
  <c r="AT1259" i="1"/>
  <c r="AV1259" i="1" s="1"/>
  <c r="AU1259" i="1"/>
  <c r="AQ788" i="1"/>
  <c r="AR788" i="1"/>
  <c r="AS788" i="1"/>
  <c r="AT788" i="1"/>
  <c r="AU788" i="1"/>
  <c r="AV788" i="1"/>
  <c r="AQ789" i="1"/>
  <c r="AR789" i="1"/>
  <c r="AS789" i="1"/>
  <c r="AT789" i="1"/>
  <c r="AV789" i="1" s="1"/>
  <c r="AU789" i="1"/>
  <c r="AQ790" i="1"/>
  <c r="AR790" i="1"/>
  <c r="AS790" i="1"/>
  <c r="AT790" i="1"/>
  <c r="AU790" i="1"/>
  <c r="AV790" i="1"/>
  <c r="AQ791" i="1"/>
  <c r="AR791" i="1"/>
  <c r="AS791" i="1"/>
  <c r="AT791" i="1"/>
  <c r="AV791" i="1" s="1"/>
  <c r="AU791" i="1"/>
  <c r="AQ792" i="1"/>
  <c r="AR792" i="1"/>
  <c r="AS792" i="1"/>
  <c r="AT792" i="1"/>
  <c r="AU792" i="1"/>
  <c r="AV792" i="1"/>
  <c r="AQ793" i="1"/>
  <c r="AR793" i="1"/>
  <c r="AS793" i="1"/>
  <c r="AT793" i="1"/>
  <c r="AV793" i="1" s="1"/>
  <c r="AU793" i="1"/>
  <c r="AQ794" i="1"/>
  <c r="AR794" i="1"/>
  <c r="AS794" i="1"/>
  <c r="AT794" i="1"/>
  <c r="AV794" i="1" s="1"/>
  <c r="AU794" i="1"/>
  <c r="AQ795" i="1"/>
  <c r="AR795" i="1"/>
  <c r="AS795" i="1"/>
  <c r="AT795" i="1"/>
  <c r="AU795" i="1"/>
  <c r="AV795" i="1"/>
  <c r="AQ796" i="1"/>
  <c r="AR796" i="1"/>
  <c r="AS796" i="1"/>
  <c r="AT796" i="1"/>
  <c r="AV796" i="1" s="1"/>
  <c r="AU796" i="1"/>
  <c r="AQ797" i="1"/>
  <c r="AR797" i="1"/>
  <c r="AS797" i="1"/>
  <c r="AT797" i="1"/>
  <c r="AU797" i="1"/>
  <c r="AV797" i="1"/>
  <c r="AQ798" i="1"/>
  <c r="AR798" i="1"/>
  <c r="AS798" i="1"/>
  <c r="AT798" i="1"/>
  <c r="AV798" i="1" s="1"/>
  <c r="AU798" i="1"/>
  <c r="AQ799" i="1"/>
  <c r="AR799" i="1"/>
  <c r="AS799" i="1"/>
  <c r="AT799" i="1"/>
  <c r="AU799" i="1"/>
  <c r="AV799" i="1"/>
  <c r="AQ1991" i="1"/>
  <c r="AR1991" i="1"/>
  <c r="AS1991" i="1"/>
  <c r="AT1991" i="1"/>
  <c r="AV1991" i="1" s="1"/>
  <c r="AU1991" i="1"/>
  <c r="AQ1992" i="1"/>
  <c r="AR1992" i="1"/>
  <c r="AS1992" i="1"/>
  <c r="AT1992" i="1"/>
  <c r="AV1992" i="1" s="1"/>
  <c r="AU1992" i="1"/>
  <c r="AQ1468" i="1"/>
  <c r="AR1468" i="1"/>
  <c r="AS1468" i="1"/>
  <c r="AT1468" i="1"/>
  <c r="AV1468" i="1" s="1"/>
  <c r="AU1468" i="1"/>
  <c r="AQ1469" i="1"/>
  <c r="AR1469" i="1"/>
  <c r="AS1469" i="1"/>
  <c r="AT1469" i="1"/>
  <c r="AU1469" i="1"/>
  <c r="AV1469" i="1"/>
  <c r="AQ1470" i="1"/>
  <c r="AR1470" i="1"/>
  <c r="AS1470" i="1"/>
  <c r="AT1470" i="1"/>
  <c r="AV1470" i="1" s="1"/>
  <c r="AU1470" i="1"/>
  <c r="AQ1471" i="1"/>
  <c r="AR1471" i="1"/>
  <c r="AS1471" i="1"/>
  <c r="AT1471" i="1"/>
  <c r="AV1471" i="1" s="1"/>
  <c r="AU1471" i="1"/>
  <c r="AQ1472" i="1"/>
  <c r="AR1472" i="1"/>
  <c r="AS1472" i="1"/>
  <c r="AT1472" i="1"/>
  <c r="AU1472" i="1"/>
  <c r="AV1472" i="1"/>
  <c r="AQ1473" i="1"/>
  <c r="AR1473" i="1"/>
  <c r="AS1473" i="1"/>
  <c r="AT1473" i="1"/>
  <c r="AV1473" i="1" s="1"/>
  <c r="AU1473" i="1"/>
  <c r="AQ4856" i="1"/>
  <c r="AR4856" i="1"/>
  <c r="AS4856" i="1"/>
  <c r="AT4856" i="1"/>
  <c r="AU4856" i="1"/>
  <c r="AV4856" i="1"/>
  <c r="AQ4855" i="1"/>
  <c r="AR4855" i="1"/>
  <c r="AS4855" i="1"/>
  <c r="AT4855" i="1"/>
  <c r="AU4855" i="1"/>
  <c r="AV4855" i="1"/>
  <c r="AQ4851" i="1"/>
  <c r="AR4851" i="1"/>
  <c r="AS4851" i="1"/>
  <c r="AT4851" i="1"/>
  <c r="AU4851" i="1"/>
  <c r="AV4851" i="1"/>
  <c r="AQ4852" i="1"/>
  <c r="AR4852" i="1"/>
  <c r="AS4852" i="1"/>
  <c r="AT4852" i="1"/>
  <c r="AV4852" i="1" s="1"/>
  <c r="AU4852" i="1"/>
  <c r="AQ4853" i="1"/>
  <c r="AR4853" i="1"/>
  <c r="AS4853" i="1"/>
  <c r="AT4853" i="1"/>
  <c r="AU4853" i="1"/>
  <c r="AV4853" i="1"/>
  <c r="AQ4854" i="1"/>
  <c r="AR4854" i="1"/>
  <c r="AS4854" i="1"/>
  <c r="AT4854" i="1"/>
  <c r="AV4854" i="1" s="1"/>
  <c r="AU4854" i="1"/>
  <c r="AQ2964" i="1"/>
  <c r="AR2964" i="1"/>
  <c r="AS2964" i="1"/>
  <c r="AT2964" i="1"/>
  <c r="AU2964" i="1"/>
  <c r="AV2964" i="1"/>
  <c r="AQ2962" i="1"/>
  <c r="AR2962" i="1"/>
  <c r="AS2962" i="1"/>
  <c r="AT2962" i="1"/>
  <c r="AV2962" i="1" s="1"/>
  <c r="AU2962" i="1"/>
  <c r="AQ2956" i="1"/>
  <c r="AR2956" i="1"/>
  <c r="AS2956" i="1"/>
  <c r="AT2956" i="1"/>
  <c r="AU2956" i="1"/>
  <c r="AV2956" i="1"/>
  <c r="AQ2957" i="1"/>
  <c r="AR2957" i="1"/>
  <c r="AS2957" i="1"/>
  <c r="AT2957" i="1"/>
  <c r="AV2957" i="1" s="1"/>
  <c r="AU2957" i="1"/>
  <c r="AQ2943" i="1"/>
  <c r="AR2943" i="1"/>
  <c r="AS2943" i="1"/>
  <c r="AT2943" i="1"/>
  <c r="AU2943" i="1"/>
  <c r="AV2943" i="1"/>
  <c r="AQ2944" i="1"/>
  <c r="AR2944" i="1"/>
  <c r="AS2944" i="1"/>
  <c r="AT2944" i="1"/>
  <c r="AV2944" i="1" s="1"/>
  <c r="AU2944" i="1"/>
  <c r="AQ2945" i="1"/>
  <c r="AR2945" i="1"/>
  <c r="AS2945" i="1"/>
  <c r="AT2945" i="1"/>
  <c r="AU2945" i="1"/>
  <c r="AV2945" i="1"/>
  <c r="AQ2946" i="1"/>
  <c r="AR2946" i="1"/>
  <c r="AS2946" i="1"/>
  <c r="AT2946" i="1"/>
  <c r="AV2946" i="1" s="1"/>
  <c r="AU2946" i="1"/>
  <c r="AQ2947" i="1"/>
  <c r="AR2947" i="1"/>
  <c r="AS2947" i="1"/>
  <c r="AT2947" i="1"/>
  <c r="AU2947" i="1"/>
  <c r="AV2947" i="1"/>
  <c r="AQ2948" i="1"/>
  <c r="AR2948" i="1"/>
  <c r="AS2948" i="1"/>
  <c r="AT2948" i="1"/>
  <c r="AV2948" i="1" s="1"/>
  <c r="AU2948" i="1"/>
  <c r="AQ2949" i="1"/>
  <c r="AR2949" i="1"/>
  <c r="AS2949" i="1"/>
  <c r="AT2949" i="1"/>
  <c r="AU2949" i="1"/>
  <c r="AV2949" i="1"/>
  <c r="AQ2950" i="1"/>
  <c r="AR2950" i="1"/>
  <c r="AS2950" i="1"/>
  <c r="AT2950" i="1"/>
  <c r="AV2950" i="1" s="1"/>
  <c r="AU2950" i="1"/>
  <c r="AQ2951" i="1"/>
  <c r="AR2951" i="1"/>
  <c r="AS2951" i="1"/>
  <c r="AT2951" i="1"/>
  <c r="AU2951" i="1"/>
  <c r="AV2951" i="1"/>
  <c r="AQ2952" i="1"/>
  <c r="AR2952" i="1"/>
  <c r="AS2952" i="1"/>
  <c r="AT2952" i="1"/>
  <c r="AV2952" i="1" s="1"/>
  <c r="AU2952" i="1"/>
  <c r="AQ2953" i="1"/>
  <c r="AR2953" i="1"/>
  <c r="AS2953" i="1"/>
  <c r="AT2953" i="1"/>
  <c r="AU2953" i="1"/>
  <c r="AV2953" i="1"/>
  <c r="AQ2954" i="1"/>
  <c r="AR2954" i="1"/>
  <c r="AS2954" i="1"/>
  <c r="AT2954" i="1"/>
  <c r="AU2954" i="1"/>
  <c r="AV2954" i="1"/>
  <c r="AQ2955" i="1"/>
  <c r="AR2955" i="1"/>
  <c r="AS2955" i="1"/>
  <c r="AT2955" i="1"/>
  <c r="AV2955" i="1" s="1"/>
  <c r="AU2955" i="1"/>
  <c r="AQ2958" i="1"/>
  <c r="AR2958" i="1"/>
  <c r="AS2958" i="1"/>
  <c r="AT2958" i="1"/>
  <c r="AU2958" i="1"/>
  <c r="AV2958" i="1"/>
  <c r="AQ2959" i="1"/>
  <c r="AR2959" i="1"/>
  <c r="AS2959" i="1"/>
  <c r="AT2959" i="1"/>
  <c r="AV2959" i="1" s="1"/>
  <c r="AU2959" i="1"/>
  <c r="AQ2960" i="1"/>
  <c r="AR2960" i="1"/>
  <c r="AS2960" i="1"/>
  <c r="AT2960" i="1"/>
  <c r="AU2960" i="1"/>
  <c r="AV2960" i="1"/>
  <c r="AQ2961" i="1"/>
  <c r="AR2961" i="1"/>
  <c r="AS2961" i="1"/>
  <c r="AT2961" i="1"/>
  <c r="AU2961" i="1"/>
  <c r="AV2961" i="1"/>
  <c r="AQ2963" i="1"/>
  <c r="AR2963" i="1"/>
  <c r="AS2963" i="1"/>
  <c r="AT2963" i="1"/>
  <c r="AU2963" i="1"/>
  <c r="AV2963" i="1"/>
  <c r="AQ2965" i="1"/>
  <c r="AR2965" i="1"/>
  <c r="AS2965" i="1"/>
  <c r="AT2965" i="1"/>
  <c r="AU2965" i="1"/>
  <c r="AV2965" i="1"/>
  <c r="AQ2966" i="1"/>
  <c r="AR2966" i="1"/>
  <c r="AS2966" i="1"/>
  <c r="AT2966" i="1"/>
  <c r="AU2966" i="1"/>
  <c r="AV2966" i="1"/>
  <c r="AQ2967" i="1"/>
  <c r="AR2967" i="1"/>
  <c r="AS2967" i="1"/>
  <c r="AT2967" i="1"/>
  <c r="AU2967" i="1"/>
  <c r="AV2967" i="1"/>
  <c r="AQ2968" i="1"/>
  <c r="AR2968" i="1"/>
  <c r="AS2968" i="1"/>
  <c r="AT2968" i="1"/>
  <c r="AU2968" i="1"/>
  <c r="AV2968" i="1"/>
  <c r="AQ2969" i="1"/>
  <c r="AR2969" i="1"/>
  <c r="AS2969" i="1"/>
  <c r="AT2969" i="1"/>
  <c r="AV2969" i="1" s="1"/>
  <c r="AU2969" i="1"/>
  <c r="AQ2970" i="1"/>
  <c r="AR2970" i="1"/>
  <c r="AS2970" i="1"/>
  <c r="AT2970" i="1"/>
  <c r="AU2970" i="1"/>
  <c r="AV2970" i="1"/>
  <c r="AQ2971" i="1"/>
  <c r="AR2971" i="1"/>
  <c r="AS2971" i="1"/>
  <c r="AT2971" i="1"/>
  <c r="AU2971" i="1"/>
  <c r="AV2971" i="1"/>
  <c r="AQ2972" i="1"/>
  <c r="AR2972" i="1"/>
  <c r="AS2972" i="1"/>
  <c r="AT2972" i="1"/>
  <c r="AU2972" i="1"/>
  <c r="AV2972" i="1"/>
  <c r="AQ2973" i="1"/>
  <c r="AR2973" i="1"/>
  <c r="AS2973" i="1"/>
  <c r="AT2973" i="1"/>
  <c r="AV2973" i="1" s="1"/>
  <c r="AU2973" i="1"/>
  <c r="AQ2974" i="1"/>
  <c r="AR2974" i="1"/>
  <c r="AS2974" i="1"/>
  <c r="AT2974" i="1"/>
  <c r="AU2974" i="1"/>
  <c r="AV2974" i="1"/>
  <c r="AQ2975" i="1"/>
  <c r="AR2975" i="1"/>
  <c r="AS2975" i="1"/>
  <c r="AT2975" i="1"/>
  <c r="AV2975" i="1" s="1"/>
  <c r="AU2975" i="1"/>
  <c r="AQ2976" i="1"/>
  <c r="AR2976" i="1"/>
  <c r="AS2976" i="1"/>
  <c r="AT2976" i="1"/>
  <c r="AU2976" i="1"/>
  <c r="AV2976" i="1"/>
  <c r="AQ2977" i="1"/>
  <c r="AR2977" i="1"/>
  <c r="AS2977" i="1"/>
  <c r="AT2977" i="1"/>
  <c r="AV2977" i="1" s="1"/>
  <c r="AU2977" i="1"/>
  <c r="AQ2978" i="1"/>
  <c r="AR2978" i="1"/>
  <c r="AS2978" i="1"/>
  <c r="AT2978" i="1"/>
  <c r="AU2978" i="1"/>
  <c r="AV2978" i="1"/>
  <c r="AQ2979" i="1"/>
  <c r="AR2979" i="1"/>
  <c r="AS2979" i="1"/>
  <c r="AT2979" i="1"/>
  <c r="AV2979" i="1" s="1"/>
  <c r="AU2979" i="1"/>
  <c r="AQ2980" i="1"/>
  <c r="AR2980" i="1"/>
  <c r="AS2980" i="1"/>
  <c r="AT2980" i="1"/>
  <c r="AU2980" i="1"/>
  <c r="AV2980" i="1"/>
  <c r="AQ2981" i="1"/>
  <c r="AR2981" i="1"/>
  <c r="AS2981" i="1"/>
  <c r="AT2981" i="1"/>
  <c r="AV2981" i="1" s="1"/>
  <c r="AU2981" i="1"/>
  <c r="AQ2982" i="1"/>
  <c r="AR2982" i="1"/>
  <c r="AS2982" i="1"/>
  <c r="AT2982" i="1"/>
  <c r="AV2982" i="1" s="1"/>
  <c r="AU2982" i="1"/>
  <c r="AQ2983" i="1"/>
  <c r="AR2983" i="1"/>
  <c r="AS2983" i="1"/>
  <c r="AT2983" i="1"/>
  <c r="AV2983" i="1" s="1"/>
  <c r="AU2983" i="1"/>
  <c r="AQ2984" i="1"/>
  <c r="AR2984" i="1"/>
  <c r="AS2984" i="1"/>
  <c r="AT2984" i="1"/>
  <c r="AU2984" i="1"/>
  <c r="AV2984" i="1"/>
  <c r="AQ2985" i="1"/>
  <c r="AR2985" i="1"/>
  <c r="AS2985" i="1"/>
  <c r="AT2985" i="1"/>
  <c r="AV2985" i="1" s="1"/>
  <c r="AU2985" i="1"/>
  <c r="AQ2986" i="1"/>
  <c r="AR2986" i="1"/>
  <c r="AS2986" i="1"/>
  <c r="AT2986" i="1"/>
  <c r="AU2986" i="1"/>
  <c r="AV2986" i="1"/>
  <c r="AQ2987" i="1"/>
  <c r="AR2987" i="1"/>
  <c r="AS2987" i="1"/>
  <c r="AT2987" i="1"/>
  <c r="AV2987" i="1" s="1"/>
  <c r="AU2987" i="1"/>
  <c r="AQ2988" i="1"/>
  <c r="AR2988" i="1"/>
  <c r="AS2988" i="1"/>
  <c r="AT2988" i="1"/>
  <c r="AU2988" i="1"/>
  <c r="AV2988" i="1"/>
  <c r="AQ2989" i="1"/>
  <c r="AR2989" i="1"/>
  <c r="AS2989" i="1"/>
  <c r="AT2989" i="1"/>
  <c r="AV2989" i="1" s="1"/>
  <c r="AU2989" i="1"/>
  <c r="AQ2990" i="1"/>
  <c r="AR2990" i="1"/>
  <c r="AS2990" i="1"/>
  <c r="AT2990" i="1"/>
  <c r="AU2990" i="1"/>
  <c r="AV2990" i="1"/>
  <c r="AQ2991" i="1"/>
  <c r="AR2991" i="1"/>
  <c r="AS2991" i="1"/>
  <c r="AT2991" i="1"/>
  <c r="AV2991" i="1" s="1"/>
  <c r="AU2991" i="1"/>
  <c r="AQ2992" i="1"/>
  <c r="AR2992" i="1"/>
  <c r="AS2992" i="1"/>
  <c r="AT2992" i="1"/>
  <c r="AU2992" i="1"/>
  <c r="AV2992" i="1"/>
  <c r="AQ2993" i="1"/>
  <c r="AR2993" i="1"/>
  <c r="AS2993" i="1"/>
  <c r="AT2993" i="1"/>
  <c r="AV2993" i="1" s="1"/>
  <c r="AU2993" i="1"/>
  <c r="AQ2994" i="1"/>
  <c r="AR2994" i="1"/>
  <c r="AS2994" i="1"/>
  <c r="AT2994" i="1"/>
  <c r="AV2994" i="1" s="1"/>
  <c r="AU2994" i="1"/>
  <c r="AQ2995" i="1"/>
  <c r="AR2995" i="1"/>
  <c r="AS2995" i="1"/>
  <c r="AT2995" i="1"/>
  <c r="AU2995" i="1"/>
  <c r="AV2995" i="1"/>
  <c r="AQ2996" i="1"/>
  <c r="AR2996" i="1"/>
  <c r="AS2996" i="1"/>
  <c r="AT2996" i="1"/>
  <c r="AV2996" i="1" s="1"/>
  <c r="AU2996" i="1"/>
  <c r="AQ2997" i="1"/>
  <c r="AR2997" i="1"/>
  <c r="AS2997" i="1"/>
  <c r="AT2997" i="1"/>
  <c r="AV2997" i="1" s="1"/>
  <c r="AU2997" i="1"/>
  <c r="AQ2998" i="1"/>
  <c r="AR2998" i="1"/>
  <c r="AS2998" i="1"/>
  <c r="AT2998" i="1"/>
  <c r="AU2998" i="1"/>
  <c r="AV2998" i="1"/>
  <c r="AQ2999" i="1"/>
  <c r="AR2999" i="1"/>
  <c r="AS2999" i="1"/>
  <c r="AT2999" i="1"/>
  <c r="AV2999" i="1" s="1"/>
  <c r="AU2999" i="1"/>
  <c r="AQ3000" i="1"/>
  <c r="AR3000" i="1"/>
  <c r="AS3000" i="1"/>
  <c r="AT3000" i="1"/>
  <c r="AU3000" i="1"/>
  <c r="AV3000" i="1"/>
  <c r="AQ3001" i="1"/>
  <c r="AR3001" i="1"/>
  <c r="AS3001" i="1"/>
  <c r="AT3001" i="1"/>
  <c r="AU3001" i="1"/>
  <c r="AV3001" i="1"/>
  <c r="AQ3002" i="1"/>
  <c r="AR3002" i="1"/>
  <c r="AS3002" i="1"/>
  <c r="AT3002" i="1"/>
  <c r="AU3002" i="1"/>
  <c r="AV3002" i="1"/>
  <c r="AQ3003" i="1"/>
  <c r="AR3003" i="1"/>
  <c r="AS3003" i="1"/>
  <c r="AT3003" i="1"/>
  <c r="AU3003" i="1"/>
  <c r="AV3003" i="1"/>
  <c r="AQ3004" i="1"/>
  <c r="AR3004" i="1"/>
  <c r="AS3004" i="1"/>
  <c r="AT3004" i="1"/>
  <c r="AU3004" i="1"/>
  <c r="AV3004" i="1"/>
  <c r="AQ3005" i="1"/>
  <c r="AR3005" i="1"/>
  <c r="AS3005" i="1"/>
  <c r="AT3005" i="1"/>
  <c r="AU3005" i="1"/>
  <c r="AV3005" i="1"/>
  <c r="AQ3006" i="1"/>
  <c r="AR3006" i="1"/>
  <c r="AS3006" i="1"/>
  <c r="AT3006" i="1"/>
  <c r="AU3006" i="1"/>
  <c r="AV3006" i="1"/>
  <c r="AQ3007" i="1"/>
  <c r="AR3007" i="1"/>
  <c r="AS3007" i="1"/>
  <c r="AT3007" i="1"/>
  <c r="AU3007" i="1"/>
  <c r="AV3007" i="1"/>
  <c r="AQ3008" i="1"/>
  <c r="AR3008" i="1"/>
  <c r="AS3008" i="1"/>
  <c r="AT3008" i="1"/>
  <c r="AU3008" i="1"/>
  <c r="AV3008" i="1"/>
  <c r="AQ3009" i="1"/>
  <c r="AR3009" i="1"/>
  <c r="AS3009" i="1"/>
  <c r="AT3009" i="1"/>
  <c r="AU3009" i="1"/>
  <c r="AV3009" i="1"/>
  <c r="AQ3010" i="1"/>
  <c r="AR3010" i="1"/>
  <c r="AS3010" i="1"/>
  <c r="AT3010" i="1"/>
  <c r="AU3010" i="1"/>
  <c r="AV3010" i="1"/>
  <c r="AQ3011" i="1"/>
  <c r="AR3011" i="1"/>
  <c r="AS3011" i="1"/>
  <c r="AT3011" i="1"/>
  <c r="AV3011" i="1" s="1"/>
  <c r="AU3011" i="1"/>
  <c r="AQ3012" i="1"/>
  <c r="AR3012" i="1"/>
  <c r="AS3012" i="1"/>
  <c r="AT3012" i="1"/>
  <c r="AU3012" i="1"/>
  <c r="AV3012" i="1"/>
  <c r="AQ3013" i="1"/>
  <c r="AR3013" i="1"/>
  <c r="AS3013" i="1"/>
  <c r="AT3013" i="1"/>
  <c r="AV3013" i="1" s="1"/>
  <c r="AU3013" i="1"/>
  <c r="AQ3014" i="1"/>
  <c r="AR3014" i="1"/>
  <c r="AS3014" i="1"/>
  <c r="AT3014" i="1"/>
  <c r="AU3014" i="1"/>
  <c r="AV3014" i="1"/>
  <c r="AQ3015" i="1"/>
  <c r="AR3015" i="1"/>
  <c r="AS3015" i="1"/>
  <c r="AT3015" i="1"/>
  <c r="AU3015" i="1"/>
  <c r="AV3015" i="1"/>
  <c r="AQ3016" i="1"/>
  <c r="AR3016" i="1"/>
  <c r="AS3016" i="1"/>
  <c r="AT3016" i="1"/>
  <c r="AU3016" i="1"/>
  <c r="AV3016" i="1"/>
  <c r="AQ3017" i="1"/>
  <c r="AR3017" i="1"/>
  <c r="AS3017" i="1"/>
  <c r="AT3017" i="1"/>
  <c r="AU3017" i="1"/>
  <c r="AV3017" i="1"/>
  <c r="AQ3018" i="1"/>
  <c r="AR3018" i="1"/>
  <c r="AS3018" i="1"/>
  <c r="AT3018" i="1"/>
  <c r="AU3018" i="1"/>
  <c r="AV3018" i="1"/>
  <c r="AQ3019" i="1"/>
  <c r="AR3019" i="1"/>
  <c r="AS3019" i="1"/>
  <c r="AT3019" i="1"/>
  <c r="AU3019" i="1"/>
  <c r="AV3019" i="1"/>
  <c r="AQ3020" i="1"/>
  <c r="AR3020" i="1"/>
  <c r="AS3020" i="1"/>
  <c r="AT3020" i="1"/>
  <c r="AU3020" i="1"/>
  <c r="AV3020" i="1"/>
  <c r="AQ3021" i="1"/>
  <c r="AR3021" i="1"/>
  <c r="AS3021" i="1"/>
  <c r="AT3021" i="1"/>
  <c r="AU3021" i="1"/>
  <c r="AV3021" i="1"/>
  <c r="AQ3022" i="1"/>
  <c r="AR3022" i="1"/>
  <c r="AS3022" i="1"/>
  <c r="AT3022" i="1"/>
  <c r="AU3022" i="1"/>
  <c r="AV3022" i="1"/>
  <c r="AQ2250" i="1"/>
  <c r="AR2250" i="1"/>
  <c r="AS2250" i="1"/>
  <c r="AT2250" i="1"/>
  <c r="AU2250" i="1"/>
  <c r="AV2250" i="1"/>
  <c r="AQ2251" i="1"/>
  <c r="AR2251" i="1"/>
  <c r="AS2251" i="1"/>
  <c r="AT2251" i="1"/>
  <c r="AU2251" i="1"/>
  <c r="AV2251" i="1"/>
  <c r="AQ2252" i="1"/>
  <c r="AR2252" i="1"/>
  <c r="AS2252" i="1"/>
  <c r="AT2252" i="1"/>
  <c r="AU2252" i="1"/>
  <c r="AV2252" i="1"/>
  <c r="AQ2253" i="1"/>
  <c r="AR2253" i="1"/>
  <c r="AS2253" i="1"/>
  <c r="AT2253" i="1"/>
  <c r="AU2253" i="1"/>
  <c r="AV2253" i="1"/>
  <c r="AQ2254" i="1"/>
  <c r="AR2254" i="1"/>
  <c r="AS2254" i="1"/>
  <c r="AT2254" i="1"/>
  <c r="AV2254" i="1" s="1"/>
  <c r="AU2254" i="1"/>
  <c r="AQ2255" i="1"/>
  <c r="AR2255" i="1"/>
  <c r="AS2255" i="1"/>
  <c r="AT2255" i="1"/>
  <c r="AU2255" i="1"/>
  <c r="AV2255" i="1"/>
  <c r="AQ2256" i="1"/>
  <c r="AR2256" i="1"/>
  <c r="AS2256" i="1"/>
  <c r="AT2256" i="1"/>
  <c r="AU2256" i="1"/>
  <c r="AV2256" i="1"/>
  <c r="AQ2257" i="1"/>
  <c r="AR2257" i="1"/>
  <c r="AS2257" i="1"/>
  <c r="AT2257" i="1"/>
  <c r="AU2257" i="1"/>
  <c r="AV2257" i="1"/>
  <c r="AQ2258" i="1"/>
  <c r="AR2258" i="1"/>
  <c r="AS2258" i="1"/>
  <c r="AT2258" i="1"/>
  <c r="AV2258" i="1" s="1"/>
  <c r="AU2258" i="1"/>
  <c r="AQ2259" i="1"/>
  <c r="AR2259" i="1"/>
  <c r="AS2259" i="1"/>
  <c r="AT2259" i="1"/>
  <c r="AU2259" i="1"/>
  <c r="AV2259" i="1"/>
  <c r="AQ2260" i="1"/>
  <c r="AR2260" i="1"/>
  <c r="AS2260" i="1"/>
  <c r="AT2260" i="1"/>
  <c r="AU2260" i="1"/>
  <c r="AV2260" i="1"/>
  <c r="AQ2261" i="1"/>
  <c r="AR2261" i="1"/>
  <c r="AS2261" i="1"/>
  <c r="AT2261" i="1"/>
  <c r="AU2261" i="1"/>
  <c r="AV2261" i="1"/>
  <c r="AQ2262" i="1"/>
  <c r="AR2262" i="1"/>
  <c r="AS2262" i="1"/>
  <c r="AT2262" i="1"/>
  <c r="AU2262" i="1"/>
  <c r="AV2262" i="1"/>
  <c r="AQ2263" i="1"/>
  <c r="AR2263" i="1"/>
  <c r="AS2263" i="1"/>
  <c r="AT2263" i="1"/>
  <c r="AU2263" i="1"/>
  <c r="AV2263" i="1"/>
  <c r="AQ2264" i="1"/>
  <c r="AR2264" i="1"/>
  <c r="AS2264" i="1"/>
  <c r="AT2264" i="1"/>
  <c r="AU2264" i="1"/>
  <c r="AV2264" i="1"/>
  <c r="AQ2265" i="1"/>
  <c r="AR2265" i="1"/>
  <c r="AS2265" i="1"/>
  <c r="AT2265" i="1"/>
  <c r="AU2265" i="1"/>
  <c r="AV2265" i="1"/>
  <c r="AQ2266" i="1"/>
  <c r="AR2266" i="1"/>
  <c r="AS2266" i="1"/>
  <c r="AT2266" i="1"/>
  <c r="AU2266" i="1"/>
  <c r="AV2266" i="1"/>
  <c r="AQ2267" i="1"/>
  <c r="AR2267" i="1"/>
  <c r="AS2267" i="1"/>
  <c r="AT2267" i="1"/>
  <c r="AU2267" i="1"/>
  <c r="AV2267" i="1"/>
  <c r="AQ2268" i="1"/>
  <c r="AR2268" i="1"/>
  <c r="AS2268" i="1"/>
  <c r="AT2268" i="1"/>
  <c r="AU2268" i="1"/>
  <c r="AV2268" i="1"/>
  <c r="AQ2269" i="1"/>
  <c r="AR2269" i="1"/>
  <c r="AS2269" i="1"/>
  <c r="AT2269" i="1"/>
  <c r="AU2269" i="1"/>
  <c r="AV2269" i="1"/>
  <c r="AQ2270" i="1"/>
  <c r="AR2270" i="1"/>
  <c r="AS2270" i="1"/>
  <c r="AT2270" i="1"/>
  <c r="AU2270" i="1"/>
  <c r="AV2270" i="1"/>
  <c r="AQ2271" i="1"/>
  <c r="AR2271" i="1"/>
  <c r="AS2271" i="1"/>
  <c r="AT2271" i="1"/>
  <c r="AU2271" i="1"/>
  <c r="AV2271" i="1"/>
  <c r="AQ2272" i="1"/>
  <c r="AR2272" i="1"/>
  <c r="AS2272" i="1"/>
  <c r="AT2272" i="1"/>
  <c r="AU2272" i="1"/>
  <c r="AV2272" i="1"/>
  <c r="AQ2273" i="1"/>
  <c r="AR2273" i="1"/>
  <c r="AS2273" i="1"/>
  <c r="AT2273" i="1"/>
  <c r="AU2273" i="1"/>
  <c r="AV2273" i="1"/>
  <c r="AQ2274" i="1"/>
  <c r="AR2274" i="1"/>
  <c r="AS2274" i="1"/>
  <c r="AT2274" i="1"/>
  <c r="AV2274" i="1" s="1"/>
  <c r="AU2274" i="1"/>
  <c r="AQ2275" i="1"/>
  <c r="AR2275" i="1"/>
  <c r="AS2275" i="1"/>
  <c r="AT2275" i="1"/>
  <c r="AU2275" i="1"/>
  <c r="AV2275" i="1"/>
  <c r="AQ2276" i="1"/>
  <c r="AR2276" i="1"/>
  <c r="AS2276" i="1"/>
  <c r="AT2276" i="1"/>
  <c r="AV2276" i="1" s="1"/>
  <c r="AU2276" i="1"/>
  <c r="AQ2277" i="1"/>
  <c r="AR2277" i="1"/>
  <c r="AS2277" i="1"/>
  <c r="AT2277" i="1"/>
  <c r="AU2277" i="1"/>
  <c r="AV2277" i="1"/>
  <c r="AQ2278" i="1"/>
  <c r="AR2278" i="1"/>
  <c r="AS2278" i="1"/>
  <c r="AT2278" i="1"/>
  <c r="AV2278" i="1" s="1"/>
  <c r="AU2278" i="1"/>
  <c r="AQ2279" i="1"/>
  <c r="AR2279" i="1"/>
  <c r="AS2279" i="1"/>
  <c r="AT2279" i="1"/>
  <c r="AU2279" i="1"/>
  <c r="AV2279" i="1"/>
  <c r="AQ2280" i="1"/>
  <c r="AR2280" i="1"/>
  <c r="AS2280" i="1"/>
  <c r="AT2280" i="1"/>
  <c r="AV2280" i="1" s="1"/>
  <c r="AU2280" i="1"/>
  <c r="AQ2281" i="1"/>
  <c r="AR2281" i="1"/>
  <c r="AS2281" i="1"/>
  <c r="AT2281" i="1"/>
  <c r="AU2281" i="1"/>
  <c r="AV2281" i="1"/>
  <c r="AQ2282" i="1"/>
  <c r="AR2282" i="1"/>
  <c r="AS2282" i="1"/>
  <c r="AT2282" i="1"/>
  <c r="AV2282" i="1" s="1"/>
  <c r="AU2282" i="1"/>
  <c r="AQ2283" i="1"/>
  <c r="AR2283" i="1"/>
  <c r="AS2283" i="1"/>
  <c r="AT2283" i="1"/>
  <c r="AU2283" i="1"/>
  <c r="AV2283" i="1"/>
  <c r="AQ2284" i="1"/>
  <c r="AR2284" i="1"/>
  <c r="AS2284" i="1"/>
  <c r="AT2284" i="1"/>
  <c r="AV2284" i="1" s="1"/>
  <c r="AU2284" i="1"/>
  <c r="AQ2285" i="1"/>
  <c r="AR2285" i="1"/>
  <c r="AS2285" i="1"/>
  <c r="AT2285" i="1"/>
  <c r="AU2285" i="1"/>
  <c r="AV2285" i="1"/>
  <c r="AQ2286" i="1"/>
  <c r="AR2286" i="1"/>
  <c r="AS2286" i="1"/>
  <c r="AT2286" i="1"/>
  <c r="AV2286" i="1" s="1"/>
  <c r="AU2286" i="1"/>
  <c r="AQ2287" i="1"/>
  <c r="AR2287" i="1"/>
  <c r="AS2287" i="1"/>
  <c r="AT2287" i="1"/>
  <c r="AU2287" i="1"/>
  <c r="AV2287" i="1"/>
  <c r="AQ2288" i="1"/>
  <c r="AR2288" i="1"/>
  <c r="AS2288" i="1"/>
  <c r="AT2288" i="1"/>
  <c r="AV2288" i="1" s="1"/>
  <c r="AU2288" i="1"/>
  <c r="AQ2289" i="1"/>
  <c r="AR2289" i="1"/>
  <c r="AS2289" i="1"/>
  <c r="AT2289" i="1"/>
  <c r="AU2289" i="1"/>
  <c r="AV2289" i="1"/>
  <c r="AQ2290" i="1"/>
  <c r="AR2290" i="1"/>
  <c r="AS2290" i="1"/>
  <c r="AT2290" i="1"/>
  <c r="AV2290" i="1" s="1"/>
  <c r="AU2290" i="1"/>
  <c r="AQ2291" i="1"/>
  <c r="AR2291" i="1"/>
  <c r="AS2291" i="1"/>
  <c r="AT2291" i="1"/>
  <c r="AU2291" i="1"/>
  <c r="AV2291" i="1"/>
  <c r="AQ2292" i="1"/>
  <c r="AR2292" i="1"/>
  <c r="AS2292" i="1"/>
  <c r="AT2292" i="1"/>
  <c r="AV2292" i="1" s="1"/>
  <c r="AU2292" i="1"/>
  <c r="AQ2293" i="1"/>
  <c r="AR2293" i="1"/>
  <c r="AS2293" i="1"/>
  <c r="AT2293" i="1"/>
  <c r="AU2293" i="1"/>
  <c r="AV2293" i="1"/>
  <c r="AQ2294" i="1"/>
  <c r="AR2294" i="1"/>
  <c r="AS2294" i="1"/>
  <c r="AT2294" i="1"/>
  <c r="AU2294" i="1"/>
  <c r="AV2294" i="1"/>
  <c r="AQ2295" i="1"/>
  <c r="AR2295" i="1"/>
  <c r="AS2295" i="1"/>
  <c r="AT2295" i="1"/>
  <c r="AU2295" i="1"/>
  <c r="AV2295" i="1"/>
  <c r="AQ2296" i="1"/>
  <c r="AR2296" i="1"/>
  <c r="AS2296" i="1"/>
  <c r="AT2296" i="1"/>
  <c r="AV2296" i="1" s="1"/>
  <c r="AU2296" i="1"/>
  <c r="AQ2297" i="1"/>
  <c r="AR2297" i="1"/>
  <c r="AS2297" i="1"/>
  <c r="AT2297" i="1"/>
  <c r="AU2297" i="1"/>
  <c r="AV2297" i="1"/>
  <c r="AQ2298" i="1"/>
  <c r="AR2298" i="1"/>
  <c r="AS2298" i="1"/>
  <c r="AT2298" i="1"/>
  <c r="AV2298" i="1" s="1"/>
  <c r="AU2298" i="1"/>
  <c r="AQ2299" i="1"/>
  <c r="AR2299" i="1"/>
  <c r="AS2299" i="1"/>
  <c r="AT2299" i="1"/>
  <c r="AU2299" i="1"/>
  <c r="AV2299" i="1"/>
  <c r="AQ2300" i="1"/>
  <c r="AR2300" i="1"/>
  <c r="AS2300" i="1"/>
  <c r="AT2300" i="1"/>
  <c r="AV2300" i="1" s="1"/>
  <c r="AU2300" i="1"/>
  <c r="AQ2301" i="1"/>
  <c r="AR2301" i="1"/>
  <c r="AS2301" i="1"/>
  <c r="AT2301" i="1"/>
  <c r="AU2301" i="1"/>
  <c r="AV2301" i="1"/>
  <c r="AQ2302" i="1"/>
  <c r="AR2302" i="1"/>
  <c r="AS2302" i="1"/>
  <c r="AT2302" i="1"/>
  <c r="AU2302" i="1"/>
  <c r="AV2302" i="1"/>
  <c r="AQ2303" i="1"/>
  <c r="AR2303" i="1"/>
  <c r="AS2303" i="1"/>
  <c r="AT2303" i="1"/>
  <c r="AU2303" i="1"/>
  <c r="AV2303" i="1"/>
  <c r="AQ2304" i="1"/>
  <c r="AR2304" i="1"/>
  <c r="AS2304" i="1"/>
  <c r="AT2304" i="1"/>
  <c r="AU2304" i="1"/>
  <c r="AV2304" i="1"/>
  <c r="AQ2305" i="1"/>
  <c r="AR2305" i="1"/>
  <c r="AS2305" i="1"/>
  <c r="AT2305" i="1"/>
  <c r="AU2305" i="1"/>
  <c r="AV2305" i="1"/>
  <c r="AQ2306" i="1"/>
  <c r="AR2306" i="1"/>
  <c r="AS2306" i="1"/>
  <c r="AT2306" i="1"/>
  <c r="AU2306" i="1"/>
  <c r="AV2306" i="1"/>
  <c r="AQ2307" i="1"/>
  <c r="AR2307" i="1"/>
  <c r="AS2307" i="1"/>
  <c r="AT2307" i="1"/>
  <c r="AU2307" i="1"/>
  <c r="AV2307" i="1"/>
  <c r="AQ2308" i="1"/>
  <c r="AR2308" i="1"/>
  <c r="AS2308" i="1"/>
  <c r="AT2308" i="1"/>
  <c r="AU2308" i="1"/>
  <c r="AV2308" i="1"/>
  <c r="AQ2309" i="1"/>
  <c r="AR2309" i="1"/>
  <c r="AS2309" i="1"/>
  <c r="AT2309" i="1"/>
  <c r="AU2309" i="1"/>
  <c r="AV2309" i="1"/>
  <c r="AQ2310" i="1"/>
  <c r="AR2310" i="1"/>
  <c r="AS2310" i="1"/>
  <c r="AT2310" i="1"/>
  <c r="AU2310" i="1"/>
  <c r="AV2310" i="1"/>
  <c r="AQ2311" i="1"/>
  <c r="AR2311" i="1"/>
  <c r="AS2311" i="1"/>
  <c r="AT2311" i="1"/>
  <c r="AV2311" i="1" s="1"/>
  <c r="AU2311" i="1"/>
  <c r="AQ2312" i="1"/>
  <c r="AR2312" i="1"/>
  <c r="AS2312" i="1"/>
  <c r="AT2312" i="1"/>
  <c r="AU2312" i="1"/>
  <c r="AV2312" i="1"/>
  <c r="AQ2313" i="1"/>
  <c r="AR2313" i="1"/>
  <c r="AS2313" i="1"/>
  <c r="AT2313" i="1"/>
  <c r="AV2313" i="1" s="1"/>
  <c r="AU2313" i="1"/>
  <c r="AQ2314" i="1"/>
  <c r="AR2314" i="1"/>
  <c r="AS2314" i="1"/>
  <c r="AT2314" i="1"/>
  <c r="AV2314" i="1" s="1"/>
  <c r="AU2314" i="1"/>
  <c r="AQ2315" i="1"/>
  <c r="AR2315" i="1"/>
  <c r="AS2315" i="1"/>
  <c r="AT2315" i="1"/>
  <c r="AV2315" i="1" s="1"/>
  <c r="AU2315" i="1"/>
  <c r="AQ2316" i="1"/>
  <c r="AR2316" i="1"/>
  <c r="AS2316" i="1"/>
  <c r="AT2316" i="1"/>
  <c r="AV2316" i="1" s="1"/>
  <c r="AU2316" i="1"/>
  <c r="AQ2317" i="1"/>
  <c r="AR2317" i="1"/>
  <c r="AS2317" i="1"/>
  <c r="AT2317" i="1"/>
  <c r="AV2317" i="1" s="1"/>
  <c r="AU2317" i="1"/>
  <c r="AQ2318" i="1"/>
  <c r="AR2318" i="1"/>
  <c r="AS2318" i="1"/>
  <c r="AT2318" i="1"/>
  <c r="AU2318" i="1"/>
  <c r="AV2318" i="1"/>
  <c r="AQ2319" i="1"/>
  <c r="AR2319" i="1"/>
  <c r="AS2319" i="1"/>
  <c r="AT2319" i="1"/>
  <c r="AV2319" i="1" s="1"/>
  <c r="AU2319" i="1"/>
  <c r="AQ2320" i="1"/>
  <c r="AR2320" i="1"/>
  <c r="AS2320" i="1"/>
  <c r="AT2320" i="1"/>
  <c r="AU2320" i="1"/>
  <c r="AV2320" i="1"/>
  <c r="AQ2321" i="1"/>
  <c r="AR2321" i="1"/>
  <c r="AS2321" i="1"/>
  <c r="AT2321" i="1"/>
  <c r="AV2321" i="1" s="1"/>
  <c r="AU2321" i="1"/>
  <c r="AQ2322" i="1"/>
  <c r="AR2322" i="1"/>
  <c r="AS2322" i="1"/>
  <c r="AT2322" i="1"/>
  <c r="AV2322" i="1" s="1"/>
  <c r="AU2322" i="1"/>
  <c r="AQ2323" i="1"/>
  <c r="AR2323" i="1"/>
  <c r="AS2323" i="1"/>
  <c r="AT2323" i="1"/>
  <c r="AV2323" i="1" s="1"/>
  <c r="AU2323" i="1"/>
  <c r="AQ2324" i="1"/>
  <c r="AR2324" i="1"/>
  <c r="AS2324" i="1"/>
  <c r="AT2324" i="1"/>
  <c r="AV2324" i="1" s="1"/>
  <c r="AU2324" i="1"/>
  <c r="AQ2325" i="1"/>
  <c r="AR2325" i="1"/>
  <c r="AS2325" i="1"/>
  <c r="AT2325" i="1"/>
  <c r="AV2325" i="1" s="1"/>
  <c r="AU2325" i="1"/>
  <c r="AQ2326" i="1"/>
  <c r="AR2326" i="1"/>
  <c r="AS2326" i="1"/>
  <c r="AT2326" i="1"/>
  <c r="AU2326" i="1"/>
  <c r="AV2326" i="1"/>
  <c r="AQ2327" i="1"/>
  <c r="AR2327" i="1"/>
  <c r="AS2327" i="1"/>
  <c r="AT2327" i="1"/>
  <c r="AV2327" i="1" s="1"/>
  <c r="AU2327" i="1"/>
  <c r="AQ2328" i="1"/>
  <c r="AR2328" i="1"/>
  <c r="AS2328" i="1"/>
  <c r="AT2328" i="1"/>
  <c r="AU2328" i="1"/>
  <c r="AV2328" i="1"/>
  <c r="AQ2329" i="1"/>
  <c r="AR2329" i="1"/>
  <c r="AS2329" i="1"/>
  <c r="AT2329" i="1"/>
  <c r="AV2329" i="1" s="1"/>
  <c r="AU2329" i="1"/>
  <c r="AQ2330" i="1"/>
  <c r="AR2330" i="1"/>
  <c r="AS2330" i="1"/>
  <c r="AT2330" i="1"/>
  <c r="AV2330" i="1" s="1"/>
  <c r="AU2330" i="1"/>
  <c r="AQ2331" i="1"/>
  <c r="AR2331" i="1"/>
  <c r="AS2331" i="1"/>
  <c r="AT2331" i="1"/>
  <c r="AV2331" i="1" s="1"/>
  <c r="AU2331" i="1"/>
  <c r="AQ2332" i="1"/>
  <c r="AR2332" i="1"/>
  <c r="AS2332" i="1"/>
  <c r="AT2332" i="1"/>
  <c r="AV2332" i="1" s="1"/>
  <c r="AU2332" i="1"/>
  <c r="AQ2333" i="1"/>
  <c r="AR2333" i="1"/>
  <c r="AS2333" i="1"/>
  <c r="AT2333" i="1"/>
  <c r="AV2333" i="1" s="1"/>
  <c r="AU2333" i="1"/>
  <c r="AQ2334" i="1"/>
  <c r="AR2334" i="1"/>
  <c r="AS2334" i="1"/>
  <c r="AT2334" i="1"/>
  <c r="AU2334" i="1"/>
  <c r="AV2334" i="1"/>
  <c r="AQ4839" i="1"/>
  <c r="AR4839" i="1"/>
  <c r="AS4839" i="1"/>
  <c r="AT4839" i="1"/>
  <c r="AV4839" i="1" s="1"/>
  <c r="AU4839" i="1"/>
  <c r="AQ4840" i="1"/>
  <c r="AR4840" i="1"/>
  <c r="AS4840" i="1"/>
  <c r="AT4840" i="1"/>
  <c r="AU4840" i="1"/>
  <c r="AV4840" i="1"/>
  <c r="AQ4841" i="1"/>
  <c r="AR4841" i="1"/>
  <c r="AS4841" i="1"/>
  <c r="AT4841" i="1"/>
  <c r="AV4841" i="1" s="1"/>
  <c r="AU4841" i="1"/>
  <c r="AQ4842" i="1"/>
  <c r="AR4842" i="1"/>
  <c r="AS4842" i="1"/>
  <c r="AT4842" i="1"/>
  <c r="AV4842" i="1" s="1"/>
  <c r="AU4842" i="1"/>
  <c r="AQ4843" i="1"/>
  <c r="AR4843" i="1"/>
  <c r="AS4843" i="1"/>
  <c r="AT4843" i="1"/>
  <c r="AV4843" i="1" s="1"/>
  <c r="AU4843" i="1"/>
  <c r="AQ4844" i="1"/>
  <c r="AR4844" i="1"/>
  <c r="AS4844" i="1"/>
  <c r="AT4844" i="1"/>
  <c r="AV4844" i="1" s="1"/>
  <c r="AU4844" i="1"/>
  <c r="AQ4845" i="1"/>
  <c r="AR4845" i="1"/>
  <c r="AS4845" i="1"/>
  <c r="AT4845" i="1"/>
  <c r="AV4845" i="1" s="1"/>
  <c r="AU4845" i="1"/>
  <c r="AQ4846" i="1"/>
  <c r="AR4846" i="1"/>
  <c r="AS4846" i="1"/>
  <c r="AT4846" i="1"/>
  <c r="AU4846" i="1"/>
  <c r="AV4846" i="1"/>
  <c r="AQ4849" i="1"/>
  <c r="AR4849" i="1"/>
  <c r="AS4849" i="1"/>
  <c r="AT4849" i="1"/>
  <c r="AV4849" i="1" s="1"/>
  <c r="AU4849" i="1"/>
  <c r="AQ4847" i="1"/>
  <c r="AR4847" i="1"/>
  <c r="AS4847" i="1"/>
  <c r="AT4847" i="1"/>
  <c r="AU4847" i="1"/>
  <c r="AV4847" i="1"/>
  <c r="AQ4848" i="1"/>
  <c r="AR4848" i="1"/>
  <c r="AS4848" i="1"/>
  <c r="AT4848" i="1"/>
  <c r="AV4848" i="1" s="1"/>
  <c r="AU4848" i="1"/>
  <c r="AQ4850" i="1"/>
  <c r="AR4850" i="1"/>
  <c r="AS4850" i="1"/>
  <c r="AT4850" i="1"/>
  <c r="AV4850" i="1" s="1"/>
  <c r="AU4850" i="1"/>
  <c r="AQ1717" i="1"/>
  <c r="AR1717" i="1"/>
  <c r="AS1717" i="1"/>
  <c r="AT1717" i="1"/>
  <c r="AU1717" i="1"/>
  <c r="AQ1718" i="1"/>
  <c r="AR1718" i="1"/>
  <c r="AS1718" i="1"/>
  <c r="AT1718" i="1"/>
  <c r="AU1718" i="1"/>
  <c r="AQ1719" i="1"/>
  <c r="AR1719" i="1"/>
  <c r="AS1719" i="1"/>
  <c r="AT1719" i="1"/>
  <c r="AU1719" i="1"/>
  <c r="AQ1720" i="1"/>
  <c r="AR1720" i="1"/>
  <c r="AS1720" i="1"/>
  <c r="AT1720" i="1"/>
  <c r="AU1720" i="1"/>
  <c r="AQ1721" i="1"/>
  <c r="AR1721" i="1"/>
  <c r="AS1721" i="1"/>
  <c r="AT1721" i="1"/>
  <c r="AU1721" i="1"/>
  <c r="AU3921" i="1"/>
  <c r="AT3921" i="1"/>
  <c r="AV3921" i="1" s="1"/>
  <c r="AS3921" i="1"/>
  <c r="AR3921" i="1"/>
  <c r="AQ3921" i="1"/>
  <c r="AU3920" i="1"/>
  <c r="AT3920" i="1"/>
  <c r="AV3920" i="1" s="1"/>
  <c r="AS3920" i="1"/>
  <c r="AR3920" i="1"/>
  <c r="AQ3920" i="1"/>
  <c r="AU2237" i="1"/>
  <c r="AU2200" i="1"/>
  <c r="AT2200" i="1"/>
  <c r="AS2200" i="1"/>
  <c r="AR2200" i="1"/>
  <c r="AQ2200" i="1"/>
  <c r="AU2199" i="1"/>
  <c r="AT2199" i="1"/>
  <c r="AS2199" i="1"/>
  <c r="AR2199" i="1"/>
  <c r="AQ2199" i="1"/>
  <c r="AU2207" i="1"/>
  <c r="AT2207" i="1"/>
  <c r="AS2207" i="1"/>
  <c r="AR2207" i="1"/>
  <c r="AQ2207" i="1"/>
  <c r="AU2206" i="1"/>
  <c r="AT2206" i="1"/>
  <c r="AS2206" i="1"/>
  <c r="AR2206" i="1"/>
  <c r="AQ2206" i="1"/>
  <c r="AU2227" i="1"/>
  <c r="AT2227" i="1"/>
  <c r="AS2227" i="1"/>
  <c r="AR2227" i="1"/>
  <c r="AQ2227" i="1"/>
  <c r="AT2237" i="1"/>
  <c r="AS2237" i="1"/>
  <c r="AR2237" i="1"/>
  <c r="AQ2237" i="1"/>
  <c r="AU2240" i="1"/>
  <c r="AT2240" i="1"/>
  <c r="AS2240" i="1"/>
  <c r="AR2240" i="1"/>
  <c r="AQ2240" i="1"/>
  <c r="AU2239" i="1"/>
  <c r="AT2239" i="1"/>
  <c r="AS2239" i="1"/>
  <c r="AR2239" i="1"/>
  <c r="AQ2239" i="1"/>
  <c r="AU2249" i="1"/>
  <c r="AT2249" i="1"/>
  <c r="AS2249" i="1"/>
  <c r="AR2249" i="1"/>
  <c r="AQ2249" i="1"/>
  <c r="AT4954" i="1"/>
  <c r="AS4954" i="1"/>
  <c r="AR4954" i="1"/>
  <c r="AQ4954" i="1"/>
  <c r="AQ1919" i="1"/>
  <c r="AR1919" i="1"/>
  <c r="AS1919" i="1"/>
  <c r="AT1919" i="1"/>
  <c r="AU1919" i="1"/>
  <c r="AQ1920" i="1"/>
  <c r="AR1920" i="1"/>
  <c r="AS1920" i="1"/>
  <c r="AT1920" i="1"/>
  <c r="AU1920" i="1"/>
  <c r="AQ1921" i="1"/>
  <c r="AR1921" i="1"/>
  <c r="AS1921" i="1"/>
  <c r="AT1921" i="1"/>
  <c r="AU1921" i="1"/>
  <c r="AQ1922" i="1"/>
  <c r="AR1922" i="1"/>
  <c r="AS1922" i="1"/>
  <c r="AT1922" i="1"/>
  <c r="AU1922" i="1"/>
  <c r="AQ1923" i="1"/>
  <c r="AR1923" i="1"/>
  <c r="AS1923" i="1"/>
  <c r="AT1923" i="1"/>
  <c r="AU1923" i="1"/>
  <c r="AQ1924" i="1"/>
  <c r="AR1924" i="1"/>
  <c r="AS1924" i="1"/>
  <c r="AT1924" i="1"/>
  <c r="AU1924" i="1"/>
  <c r="AQ1925" i="1"/>
  <c r="AR1925" i="1"/>
  <c r="AS1925" i="1"/>
  <c r="AT1925" i="1"/>
  <c r="AU1925" i="1"/>
  <c r="AZ510" i="1"/>
  <c r="BA510" i="1" s="1"/>
  <c r="BB510" i="1" s="1"/>
  <c r="AQ510" i="1"/>
  <c r="AR510" i="1"/>
  <c r="AS510" i="1"/>
  <c r="AT510" i="1"/>
  <c r="AU510" i="1"/>
  <c r="AQ498" i="1"/>
  <c r="AR498" i="1"/>
  <c r="AS498" i="1"/>
  <c r="AT498" i="1"/>
  <c r="AU498" i="1"/>
  <c r="AQ499" i="1"/>
  <c r="AR499" i="1"/>
  <c r="AS499" i="1"/>
  <c r="AT499" i="1"/>
  <c r="AU499" i="1"/>
  <c r="AQ501" i="1"/>
  <c r="AR501" i="1"/>
  <c r="AS501" i="1"/>
  <c r="AT501" i="1"/>
  <c r="AU501" i="1"/>
  <c r="AQ502" i="1"/>
  <c r="AR502" i="1"/>
  <c r="AS502" i="1"/>
  <c r="AT502" i="1"/>
  <c r="AU502" i="1"/>
  <c r="AQ503" i="1"/>
  <c r="AR503" i="1"/>
  <c r="AS503" i="1"/>
  <c r="AT503" i="1"/>
  <c r="AU503" i="1"/>
  <c r="AQ505" i="1"/>
  <c r="AR505" i="1"/>
  <c r="AS505" i="1"/>
  <c r="AT505" i="1"/>
  <c r="AU505" i="1"/>
  <c r="AQ506" i="1"/>
  <c r="AR506" i="1"/>
  <c r="AS506" i="1"/>
  <c r="AT506" i="1"/>
  <c r="AU506" i="1"/>
  <c r="AQ507" i="1"/>
  <c r="AR507" i="1"/>
  <c r="AS507" i="1"/>
  <c r="AT507" i="1"/>
  <c r="AU507" i="1"/>
  <c r="AQ509" i="1"/>
  <c r="AR509" i="1"/>
  <c r="AS509" i="1"/>
  <c r="AT509" i="1"/>
  <c r="AU509" i="1"/>
  <c r="AQ512" i="1"/>
  <c r="AR512" i="1"/>
  <c r="AS512" i="1"/>
  <c r="AT512" i="1"/>
  <c r="AU512" i="1"/>
  <c r="AQ514" i="1"/>
  <c r="AR514" i="1"/>
  <c r="AS514" i="1"/>
  <c r="AT514" i="1"/>
  <c r="AU514" i="1"/>
  <c r="AQ504" i="1"/>
  <c r="AR504" i="1"/>
  <c r="AS504" i="1"/>
  <c r="AT504" i="1"/>
  <c r="AQ4067" i="1"/>
  <c r="AR4067" i="1"/>
  <c r="AS4067" i="1"/>
  <c r="AT4067" i="1"/>
  <c r="AU4067" i="1"/>
  <c r="AQ4068" i="1"/>
  <c r="AR4068" i="1"/>
  <c r="AS4068" i="1"/>
  <c r="AT4068" i="1"/>
  <c r="AU4068" i="1"/>
  <c r="AQ4069" i="1"/>
  <c r="AR4069" i="1"/>
  <c r="AS4069" i="1"/>
  <c r="AT4069" i="1"/>
  <c r="AU4069" i="1"/>
  <c r="AQ4070" i="1"/>
  <c r="AR4070" i="1"/>
  <c r="AS4070" i="1"/>
  <c r="AT4070" i="1"/>
  <c r="AU4070" i="1"/>
  <c r="AQ4071" i="1"/>
  <c r="AR4071" i="1"/>
  <c r="AS4071" i="1"/>
  <c r="AT4071" i="1"/>
  <c r="AU4071" i="1"/>
  <c r="AQ4072" i="1"/>
  <c r="AR4072" i="1"/>
  <c r="AS4072" i="1"/>
  <c r="AT4072" i="1"/>
  <c r="AU4072" i="1"/>
  <c r="AQ4074" i="1"/>
  <c r="AR4074" i="1"/>
  <c r="AS4074" i="1"/>
  <c r="AT4074" i="1"/>
  <c r="AU4074" i="1"/>
  <c r="AQ4076" i="1"/>
  <c r="AR4076" i="1"/>
  <c r="AS4076" i="1"/>
  <c r="AT4076" i="1"/>
  <c r="AU4076" i="1"/>
  <c r="AQ4077" i="1"/>
  <c r="AR4077" i="1"/>
  <c r="AS4077" i="1"/>
  <c r="AT4077" i="1"/>
  <c r="AU4077" i="1"/>
  <c r="AQ4078" i="1"/>
  <c r="AR4078" i="1"/>
  <c r="AS4078" i="1"/>
  <c r="AT4078" i="1"/>
  <c r="AU4078" i="1"/>
  <c r="AQ4080" i="1"/>
  <c r="AR4080" i="1"/>
  <c r="AS4080" i="1"/>
  <c r="AT4080" i="1"/>
  <c r="AU4080" i="1"/>
  <c r="AQ4073" i="1"/>
  <c r="AR4073" i="1"/>
  <c r="AS4073" i="1"/>
  <c r="AT4073" i="1"/>
  <c r="AU4073" i="1"/>
  <c r="AQ4081" i="1"/>
  <c r="AR4081" i="1"/>
  <c r="AS4081" i="1"/>
  <c r="AT4081" i="1"/>
  <c r="AU4081" i="1"/>
  <c r="AZ4081" i="1"/>
  <c r="BA4081" i="1" s="1"/>
  <c r="BB4081" i="1" s="1"/>
  <c r="AZ3922" i="1"/>
  <c r="BA3922" i="1" s="1"/>
  <c r="BB3922" i="1" s="1"/>
  <c r="AQ4664" i="1"/>
  <c r="AR4664" i="1"/>
  <c r="AS4664" i="1"/>
  <c r="AT4664" i="1"/>
  <c r="AV4664" i="1" s="1"/>
  <c r="AU4664" i="1"/>
  <c r="AQ4665" i="1"/>
  <c r="AR4665" i="1"/>
  <c r="AS4665" i="1"/>
  <c r="AT4665" i="1"/>
  <c r="AU4665" i="1"/>
  <c r="AV4665" i="1"/>
  <c r="AQ4666" i="1"/>
  <c r="AR4666" i="1"/>
  <c r="AS4666" i="1"/>
  <c r="AT4666" i="1"/>
  <c r="AV4666" i="1" s="1"/>
  <c r="AU4666" i="1"/>
  <c r="AQ4667" i="1"/>
  <c r="AR4667" i="1"/>
  <c r="AS4667" i="1"/>
  <c r="AT4667" i="1"/>
  <c r="AU4667" i="1"/>
  <c r="AV4667" i="1"/>
  <c r="AQ4668" i="1"/>
  <c r="AR4668" i="1"/>
  <c r="AS4668" i="1"/>
  <c r="AT4668" i="1"/>
  <c r="AV4668" i="1" s="1"/>
  <c r="AU4668" i="1"/>
  <c r="AQ4663" i="1"/>
  <c r="AR4663" i="1"/>
  <c r="AS4663" i="1"/>
  <c r="AT4663" i="1"/>
  <c r="AV4663" i="1" s="1"/>
  <c r="AU4663" i="1"/>
  <c r="AU3729" i="1"/>
  <c r="AT3729" i="1"/>
  <c r="AV3729" i="1" s="1"/>
  <c r="AS3729" i="1"/>
  <c r="AR3729" i="1"/>
  <c r="AQ3729" i="1"/>
  <c r="AU3728" i="1"/>
  <c r="AT3728" i="1"/>
  <c r="AV3728" i="1" s="1"/>
  <c r="AS3728" i="1"/>
  <c r="AR3728" i="1"/>
  <c r="AQ3728" i="1"/>
  <c r="AU3720" i="1"/>
  <c r="AT3720" i="1"/>
  <c r="AV3720" i="1" s="1"/>
  <c r="AS3720" i="1"/>
  <c r="AR3720" i="1"/>
  <c r="AQ3720" i="1"/>
  <c r="AU537" i="1"/>
  <c r="AT537" i="1"/>
  <c r="AV537" i="1" s="1"/>
  <c r="AS537" i="1"/>
  <c r="AR537" i="1"/>
  <c r="AQ537" i="1"/>
  <c r="AU531" i="1"/>
  <c r="AT531" i="1"/>
  <c r="AS531" i="1"/>
  <c r="AR531" i="1"/>
  <c r="AQ531" i="1"/>
  <c r="AU561" i="1"/>
  <c r="AT561" i="1"/>
  <c r="AV561" i="1" s="1"/>
  <c r="AS561" i="1"/>
  <c r="AR561" i="1"/>
  <c r="AQ561" i="1"/>
  <c r="AU560" i="1"/>
  <c r="AT560" i="1"/>
  <c r="AV560" i="1" s="1"/>
  <c r="AS560" i="1"/>
  <c r="AR560" i="1"/>
  <c r="AQ560" i="1"/>
  <c r="AU559" i="1"/>
  <c r="AT559" i="1"/>
  <c r="AV559" i="1" s="1"/>
  <c r="AS559" i="1"/>
  <c r="AR559" i="1"/>
  <c r="AQ559" i="1"/>
  <c r="AU557" i="1"/>
  <c r="AT557" i="1"/>
  <c r="AV557" i="1" s="1"/>
  <c r="AS557" i="1"/>
  <c r="AR557" i="1"/>
  <c r="AQ557" i="1"/>
  <c r="AU548" i="1"/>
  <c r="AT548" i="1"/>
  <c r="AV548" i="1" s="1"/>
  <c r="AS548" i="1"/>
  <c r="AR548" i="1"/>
  <c r="AQ548" i="1"/>
  <c r="AQ552" i="1"/>
  <c r="AR552" i="1"/>
  <c r="AS552" i="1"/>
  <c r="AT552" i="1"/>
  <c r="AV552" i="1" s="1"/>
  <c r="AU552" i="1"/>
  <c r="AQ553" i="1"/>
  <c r="AR553" i="1"/>
  <c r="AS553" i="1"/>
  <c r="AT553" i="1"/>
  <c r="AV553" i="1" s="1"/>
  <c r="AU553" i="1"/>
  <c r="AQ554" i="1"/>
  <c r="AR554" i="1"/>
  <c r="AS554" i="1"/>
  <c r="AT554" i="1"/>
  <c r="AV554" i="1" s="1"/>
  <c r="AU554" i="1"/>
  <c r="AQ555" i="1"/>
  <c r="AR555" i="1"/>
  <c r="AS555" i="1"/>
  <c r="AT555" i="1"/>
  <c r="AV555" i="1" s="1"/>
  <c r="AU555" i="1"/>
  <c r="AQ556" i="1"/>
  <c r="AR556" i="1"/>
  <c r="AS556" i="1"/>
  <c r="AT556" i="1"/>
  <c r="AU556" i="1"/>
  <c r="AV556" i="1"/>
  <c r="AQ538" i="1"/>
  <c r="AR538" i="1"/>
  <c r="AS538" i="1"/>
  <c r="AT538" i="1"/>
  <c r="AU538" i="1"/>
  <c r="AV538" i="1"/>
  <c r="AQ539" i="1"/>
  <c r="AR539" i="1"/>
  <c r="AS539" i="1"/>
  <c r="AT539" i="1"/>
  <c r="AV539" i="1" s="1"/>
  <c r="AU539" i="1"/>
  <c r="AQ540" i="1"/>
  <c r="AR540" i="1"/>
  <c r="AS540" i="1"/>
  <c r="AT540" i="1"/>
  <c r="AV540" i="1" s="1"/>
  <c r="AU540" i="1"/>
  <c r="AQ541" i="1"/>
  <c r="AR541" i="1"/>
  <c r="AS541" i="1"/>
  <c r="AT541" i="1"/>
  <c r="AV541" i="1" s="1"/>
  <c r="AU541" i="1"/>
  <c r="AQ542" i="1"/>
  <c r="AR542" i="1"/>
  <c r="AS542" i="1"/>
  <c r="AT542" i="1"/>
  <c r="AV542" i="1" s="1"/>
  <c r="AU542" i="1"/>
  <c r="AQ543" i="1"/>
  <c r="AR543" i="1"/>
  <c r="AS543" i="1"/>
  <c r="AT543" i="1"/>
  <c r="AV543" i="1" s="1"/>
  <c r="AU543" i="1"/>
  <c r="AQ544" i="1"/>
  <c r="AR544" i="1"/>
  <c r="AS544" i="1"/>
  <c r="AT544" i="1"/>
  <c r="AU544" i="1"/>
  <c r="AV544" i="1"/>
  <c r="AQ545" i="1"/>
  <c r="AR545" i="1"/>
  <c r="AS545" i="1"/>
  <c r="AT545" i="1"/>
  <c r="AV545" i="1" s="1"/>
  <c r="AU545" i="1"/>
  <c r="AQ546" i="1"/>
  <c r="AR546" i="1"/>
  <c r="AS546" i="1"/>
  <c r="AT546" i="1"/>
  <c r="AU546" i="1"/>
  <c r="AV546" i="1"/>
  <c r="AQ547" i="1"/>
  <c r="AR547" i="1"/>
  <c r="AS547" i="1"/>
  <c r="AT547" i="1"/>
  <c r="AV547" i="1" s="1"/>
  <c r="AU547" i="1"/>
  <c r="AQ549" i="1"/>
  <c r="AR549" i="1"/>
  <c r="AS549" i="1"/>
  <c r="AT549" i="1"/>
  <c r="AV549" i="1" s="1"/>
  <c r="AU549" i="1"/>
  <c r="AQ550" i="1"/>
  <c r="AR550" i="1"/>
  <c r="AS550" i="1"/>
  <c r="AT550" i="1"/>
  <c r="AV550" i="1" s="1"/>
  <c r="AU550" i="1"/>
  <c r="AQ551" i="1"/>
  <c r="AR551" i="1"/>
  <c r="AS551" i="1"/>
  <c r="AT551" i="1"/>
  <c r="AV551" i="1" s="1"/>
  <c r="AU551" i="1"/>
  <c r="AZ3887" i="1"/>
  <c r="BA3887" i="1" s="1"/>
  <c r="BB3887" i="1" s="1"/>
  <c r="AZ3888" i="1"/>
  <c r="BA3888" i="1" s="1"/>
  <c r="BB3888" i="1" s="1"/>
  <c r="AZ3889" i="1"/>
  <c r="BA3889" i="1" s="1"/>
  <c r="BB3889" i="1" s="1"/>
  <c r="AU1593" i="1"/>
  <c r="AQ4402" i="1"/>
  <c r="AR4402" i="1"/>
  <c r="AS4402" i="1"/>
  <c r="AT4402" i="1"/>
  <c r="AV4402" i="1" s="1"/>
  <c r="AU4402" i="1"/>
  <c r="AQ2748" i="1"/>
  <c r="AR2748" i="1"/>
  <c r="AS2748" i="1"/>
  <c r="AT2748" i="1"/>
  <c r="AU2748" i="1"/>
  <c r="AV2748" i="1"/>
  <c r="AQ2749" i="1"/>
  <c r="AR2749" i="1"/>
  <c r="AS2749" i="1"/>
  <c r="AT2749" i="1"/>
  <c r="AV2749" i="1" s="1"/>
  <c r="AU2749" i="1"/>
  <c r="AQ2750" i="1"/>
  <c r="AR2750" i="1"/>
  <c r="AS2750" i="1"/>
  <c r="AT2750" i="1"/>
  <c r="AU2750" i="1"/>
  <c r="AV2750" i="1"/>
  <c r="AQ2746" i="1"/>
  <c r="AR2746" i="1"/>
  <c r="AS2746" i="1"/>
  <c r="AT2746" i="1"/>
  <c r="AV2746" i="1" s="1"/>
  <c r="AU2746" i="1"/>
  <c r="AQ2747" i="1"/>
  <c r="AR2747" i="1"/>
  <c r="AS2747" i="1"/>
  <c r="AT2747" i="1"/>
  <c r="AV2747" i="1" s="1"/>
  <c r="AU2747" i="1"/>
  <c r="AQ2723" i="1"/>
  <c r="AR2723" i="1"/>
  <c r="AS2723" i="1"/>
  <c r="AT2723" i="1"/>
  <c r="AV2723" i="1" s="1"/>
  <c r="AU2723" i="1"/>
  <c r="AQ1590" i="1"/>
  <c r="AR1590" i="1"/>
  <c r="AS1590" i="1"/>
  <c r="AT1590" i="1"/>
  <c r="AV1590" i="1" s="1"/>
  <c r="AU1590" i="1"/>
  <c r="AQ1591" i="1"/>
  <c r="AR1591" i="1"/>
  <c r="AS1591" i="1"/>
  <c r="AT1591" i="1"/>
  <c r="AV1591" i="1" s="1"/>
  <c r="AU1591" i="1"/>
  <c r="AQ1592" i="1"/>
  <c r="AR1592" i="1"/>
  <c r="AS1592" i="1"/>
  <c r="AT1592" i="1"/>
  <c r="AU1592" i="1"/>
  <c r="AV1592" i="1"/>
  <c r="AQ1593" i="1"/>
  <c r="AR1593" i="1"/>
  <c r="AS1593" i="1"/>
  <c r="AT1593" i="1"/>
  <c r="AV1593" i="1" s="1"/>
  <c r="AQ1594" i="1"/>
  <c r="AR1594" i="1"/>
  <c r="AS1594" i="1"/>
  <c r="AT1594" i="1"/>
  <c r="AV1594" i="1" s="1"/>
  <c r="AU1594" i="1"/>
  <c r="AQ1595" i="1"/>
  <c r="AR1595" i="1"/>
  <c r="AS1595" i="1"/>
  <c r="AT1595" i="1"/>
  <c r="AU1595" i="1"/>
  <c r="AV1595" i="1"/>
  <c r="AQ1596" i="1"/>
  <c r="AR1596" i="1"/>
  <c r="AS1596" i="1"/>
  <c r="AT1596" i="1"/>
  <c r="AV1596" i="1" s="1"/>
  <c r="AU1596" i="1"/>
  <c r="AQ1597" i="1"/>
  <c r="AR1597" i="1"/>
  <c r="AS1597" i="1"/>
  <c r="AT1597" i="1"/>
  <c r="AU1597" i="1"/>
  <c r="AV1597" i="1"/>
  <c r="AQ1598" i="1"/>
  <c r="AR1598" i="1"/>
  <c r="AS1598" i="1"/>
  <c r="AT1598" i="1"/>
  <c r="AV1598" i="1" s="1"/>
  <c r="AU1598" i="1"/>
  <c r="AQ1599" i="1"/>
  <c r="AR1599" i="1"/>
  <c r="AS1599" i="1"/>
  <c r="AT1599" i="1"/>
  <c r="AU1599" i="1"/>
  <c r="AV1599" i="1"/>
  <c r="AQ1600" i="1"/>
  <c r="AR1600" i="1"/>
  <c r="AS1600" i="1"/>
  <c r="AT1600" i="1"/>
  <c r="AV1600" i="1" s="1"/>
  <c r="AU1600" i="1"/>
  <c r="AQ1601" i="1"/>
  <c r="AR1601" i="1"/>
  <c r="AS1601" i="1"/>
  <c r="AT1601" i="1"/>
  <c r="AU1601" i="1"/>
  <c r="AV1601" i="1"/>
  <c r="AQ1602" i="1"/>
  <c r="AR1602" i="1"/>
  <c r="AS1602" i="1"/>
  <c r="AT1602" i="1"/>
  <c r="AV1602" i="1" s="1"/>
  <c r="AU1602" i="1"/>
  <c r="AQ1603" i="1"/>
  <c r="AR1603" i="1"/>
  <c r="AS1603" i="1"/>
  <c r="AT1603" i="1"/>
  <c r="AU1603" i="1"/>
  <c r="AV1603" i="1"/>
  <c r="AQ1604" i="1"/>
  <c r="AR1604" i="1"/>
  <c r="AS1604" i="1"/>
  <c r="AT1604" i="1"/>
  <c r="AV1604" i="1" s="1"/>
  <c r="AU1604" i="1"/>
  <c r="AQ1605" i="1"/>
  <c r="AR1605" i="1"/>
  <c r="AS1605" i="1"/>
  <c r="AT1605" i="1"/>
  <c r="AU1605" i="1"/>
  <c r="AV1605" i="1"/>
  <c r="AQ1606" i="1"/>
  <c r="AR1606" i="1"/>
  <c r="AS1606" i="1"/>
  <c r="AT1606" i="1"/>
  <c r="AV1606" i="1" s="1"/>
  <c r="AU1606" i="1"/>
  <c r="AQ1607" i="1"/>
  <c r="AR1607" i="1"/>
  <c r="AS1607" i="1"/>
  <c r="AT1607" i="1"/>
  <c r="AU1607" i="1"/>
  <c r="AV1607" i="1"/>
  <c r="AQ1608" i="1"/>
  <c r="AR1608" i="1"/>
  <c r="AS1608" i="1"/>
  <c r="AT1608" i="1"/>
  <c r="AV1608" i="1" s="1"/>
  <c r="AU1608" i="1"/>
  <c r="AQ1609" i="1"/>
  <c r="AR1609" i="1"/>
  <c r="AS1609" i="1"/>
  <c r="AT1609" i="1"/>
  <c r="AU1609" i="1"/>
  <c r="AV1609" i="1"/>
  <c r="AQ1610" i="1"/>
  <c r="AR1610" i="1"/>
  <c r="AS1610" i="1"/>
  <c r="AT1610" i="1"/>
  <c r="AV1610" i="1" s="1"/>
  <c r="AU1610" i="1"/>
  <c r="AQ1611" i="1"/>
  <c r="AR1611" i="1"/>
  <c r="AS1611" i="1"/>
  <c r="AT1611" i="1"/>
  <c r="AU1611" i="1"/>
  <c r="AV1611" i="1"/>
  <c r="AQ1612" i="1"/>
  <c r="AR1612" i="1"/>
  <c r="AS1612" i="1"/>
  <c r="AT1612" i="1"/>
  <c r="AV1612" i="1" s="1"/>
  <c r="AU1612" i="1"/>
  <c r="AQ1613" i="1"/>
  <c r="AR1613" i="1"/>
  <c r="AS1613" i="1"/>
  <c r="AT1613" i="1"/>
  <c r="AU1613" i="1"/>
  <c r="AV1613" i="1"/>
  <c r="AQ1614" i="1"/>
  <c r="AR1614" i="1"/>
  <c r="AS1614" i="1"/>
  <c r="AT1614" i="1"/>
  <c r="AV1614" i="1" s="1"/>
  <c r="AU1614" i="1"/>
  <c r="AQ1615" i="1"/>
  <c r="AR1615" i="1"/>
  <c r="AS1615" i="1"/>
  <c r="AT1615" i="1"/>
  <c r="AU1615" i="1"/>
  <c r="AV1615" i="1"/>
  <c r="AQ1616" i="1"/>
  <c r="AR1616" i="1"/>
  <c r="AS1616" i="1"/>
  <c r="AT1616" i="1"/>
  <c r="AV1616" i="1" s="1"/>
  <c r="AU1616" i="1"/>
  <c r="AQ1617" i="1"/>
  <c r="AR1617" i="1"/>
  <c r="AS1617" i="1"/>
  <c r="AT1617" i="1"/>
  <c r="AU1617" i="1"/>
  <c r="AV1617" i="1"/>
  <c r="AQ1618" i="1"/>
  <c r="AR1618" i="1"/>
  <c r="AS1618" i="1"/>
  <c r="AT1618" i="1"/>
  <c r="AV1618" i="1" s="1"/>
  <c r="AU1618" i="1"/>
  <c r="AQ1619" i="1"/>
  <c r="AR1619" i="1"/>
  <c r="AS1619" i="1"/>
  <c r="AT1619" i="1"/>
  <c r="AU1619" i="1"/>
  <c r="AV1619" i="1"/>
  <c r="AQ1620" i="1"/>
  <c r="AR1620" i="1"/>
  <c r="AS1620" i="1"/>
  <c r="AT1620" i="1"/>
  <c r="AV1620" i="1" s="1"/>
  <c r="AU1620" i="1"/>
  <c r="AQ1621" i="1"/>
  <c r="AR1621" i="1"/>
  <c r="AS1621" i="1"/>
  <c r="AT1621" i="1"/>
  <c r="AV1621" i="1" s="1"/>
  <c r="AU1621" i="1"/>
  <c r="AQ1622" i="1"/>
  <c r="AR1622" i="1"/>
  <c r="AS1622" i="1"/>
  <c r="AT1622" i="1"/>
  <c r="AV1622" i="1" s="1"/>
  <c r="AU1622" i="1"/>
  <c r="AQ1623" i="1"/>
  <c r="AR1623" i="1"/>
  <c r="AS1623" i="1"/>
  <c r="AT1623" i="1"/>
  <c r="AV1623" i="1" s="1"/>
  <c r="AU1623" i="1"/>
  <c r="AQ1624" i="1"/>
  <c r="AR1624" i="1"/>
  <c r="AS1624" i="1"/>
  <c r="AT1624" i="1"/>
  <c r="AU1624" i="1"/>
  <c r="AV1624" i="1"/>
  <c r="AQ1625" i="1"/>
  <c r="AR1625" i="1"/>
  <c r="AS1625" i="1"/>
  <c r="AT1625" i="1"/>
  <c r="AV1625" i="1" s="1"/>
  <c r="AU1625" i="1"/>
  <c r="AQ1626" i="1"/>
  <c r="AR1626" i="1"/>
  <c r="AS1626" i="1"/>
  <c r="AT1626" i="1"/>
  <c r="AU1626" i="1"/>
  <c r="AV1626" i="1"/>
  <c r="AQ1627" i="1"/>
  <c r="AR1627" i="1"/>
  <c r="AS1627" i="1"/>
  <c r="AT1627" i="1"/>
  <c r="AV1627" i="1" s="1"/>
  <c r="AU1627" i="1"/>
  <c r="AQ1628" i="1"/>
  <c r="AR1628" i="1"/>
  <c r="AS1628" i="1"/>
  <c r="AT1628" i="1"/>
  <c r="AV1628" i="1" s="1"/>
  <c r="AU1628" i="1"/>
  <c r="AQ1629" i="1"/>
  <c r="AR1629" i="1"/>
  <c r="AS1629" i="1"/>
  <c r="AT1629" i="1"/>
  <c r="AV1629" i="1" s="1"/>
  <c r="AU1629" i="1"/>
  <c r="AQ1630" i="1"/>
  <c r="AR1630" i="1"/>
  <c r="AS1630" i="1"/>
  <c r="AT1630" i="1"/>
  <c r="AV1630" i="1" s="1"/>
  <c r="AU1630" i="1"/>
  <c r="AQ1631" i="1"/>
  <c r="AR1631" i="1"/>
  <c r="AS1631" i="1"/>
  <c r="AT1631" i="1"/>
  <c r="AV1631" i="1" s="1"/>
  <c r="AU1631" i="1"/>
  <c r="AQ1632" i="1"/>
  <c r="AR1632" i="1"/>
  <c r="AS1632" i="1"/>
  <c r="AT1632" i="1"/>
  <c r="AU1632" i="1"/>
  <c r="AV1632" i="1"/>
  <c r="AQ1634" i="1"/>
  <c r="AR1634" i="1"/>
  <c r="AS1634" i="1"/>
  <c r="AT1634" i="1"/>
  <c r="AV1634" i="1" s="1"/>
  <c r="AU1634" i="1"/>
  <c r="AQ1635" i="1"/>
  <c r="AR1635" i="1"/>
  <c r="AS1635" i="1"/>
  <c r="AT1635" i="1"/>
  <c r="AU1635" i="1"/>
  <c r="AV1635" i="1"/>
  <c r="AQ1636" i="1"/>
  <c r="AR1636" i="1"/>
  <c r="AS1636" i="1"/>
  <c r="AT1636" i="1"/>
  <c r="AV1636" i="1" s="1"/>
  <c r="AU1636" i="1"/>
  <c r="AQ1637" i="1"/>
  <c r="AR1637" i="1"/>
  <c r="AS1637" i="1"/>
  <c r="AT1637" i="1"/>
  <c r="AU1637" i="1"/>
  <c r="AV1637" i="1"/>
  <c r="AQ1638" i="1"/>
  <c r="AR1638" i="1"/>
  <c r="AS1638" i="1"/>
  <c r="AT1638" i="1"/>
  <c r="AV1638" i="1" s="1"/>
  <c r="AU1638" i="1"/>
  <c r="AQ1639" i="1"/>
  <c r="AR1639" i="1"/>
  <c r="AS1639" i="1"/>
  <c r="AT1639" i="1"/>
  <c r="AU1639" i="1"/>
  <c r="AV1639" i="1"/>
  <c r="AQ4347" i="1"/>
  <c r="AR4347" i="1"/>
  <c r="AS4347" i="1"/>
  <c r="AT4347" i="1"/>
  <c r="AU4347" i="1"/>
  <c r="AQ4362" i="1"/>
  <c r="AR4362" i="1"/>
  <c r="AS4362" i="1"/>
  <c r="AT4362" i="1"/>
  <c r="AU4362" i="1"/>
  <c r="AQ4363" i="1"/>
  <c r="AR4363" i="1"/>
  <c r="AS4363" i="1"/>
  <c r="AT4363" i="1"/>
  <c r="AU4363" i="1"/>
  <c r="AQ4364" i="1"/>
  <c r="AR4364" i="1"/>
  <c r="AS4364" i="1"/>
  <c r="AT4364" i="1"/>
  <c r="AU4364" i="1"/>
  <c r="AQ4365" i="1"/>
  <c r="AR4365" i="1"/>
  <c r="AS4365" i="1"/>
  <c r="AT4365" i="1"/>
  <c r="AU4365" i="1"/>
  <c r="AQ4366" i="1"/>
  <c r="AR4366" i="1"/>
  <c r="AS4366" i="1"/>
  <c r="AT4366" i="1"/>
  <c r="AV4366" i="1" s="1"/>
  <c r="AU4366" i="1"/>
  <c r="AQ4367" i="1"/>
  <c r="AR4367" i="1"/>
  <c r="AS4367" i="1"/>
  <c r="AT4367" i="1"/>
  <c r="AU4367" i="1"/>
  <c r="AQ4368" i="1"/>
  <c r="AR4368" i="1"/>
  <c r="AS4368" i="1"/>
  <c r="AT4368" i="1"/>
  <c r="AU4368" i="1"/>
  <c r="AQ4369" i="1"/>
  <c r="AR4369" i="1"/>
  <c r="AS4369" i="1"/>
  <c r="AT4369" i="1"/>
  <c r="AU4369" i="1"/>
  <c r="AQ4370" i="1"/>
  <c r="AR4370" i="1"/>
  <c r="AS4370" i="1"/>
  <c r="AT4370" i="1"/>
  <c r="AV4370" i="1" s="1"/>
  <c r="AU4370" i="1"/>
  <c r="AQ4371" i="1"/>
  <c r="AR4371" i="1"/>
  <c r="AS4371" i="1"/>
  <c r="AT4371" i="1"/>
  <c r="AU4371" i="1"/>
  <c r="AQ4372" i="1"/>
  <c r="AR4372" i="1"/>
  <c r="AS4372" i="1"/>
  <c r="AT4372" i="1"/>
  <c r="AU4372" i="1"/>
  <c r="AQ4373" i="1"/>
  <c r="AR4373" i="1"/>
  <c r="AS4373" i="1"/>
  <c r="AT4373" i="1"/>
  <c r="AU4373" i="1"/>
  <c r="AQ4374" i="1"/>
  <c r="AR4374" i="1"/>
  <c r="AS4374" i="1"/>
  <c r="AT4374" i="1"/>
  <c r="AV4374" i="1" s="1"/>
  <c r="AU4374" i="1"/>
  <c r="AQ4375" i="1"/>
  <c r="AR4375" i="1"/>
  <c r="AS4375" i="1"/>
  <c r="AT4375" i="1"/>
  <c r="AU4375" i="1"/>
  <c r="AQ4376" i="1"/>
  <c r="AR4376" i="1"/>
  <c r="AS4376" i="1"/>
  <c r="AT4376" i="1"/>
  <c r="AU4376" i="1"/>
  <c r="AQ4377" i="1"/>
  <c r="AR4377" i="1"/>
  <c r="AS4377" i="1"/>
  <c r="AT4377" i="1"/>
  <c r="AU4377" i="1"/>
  <c r="AQ4378" i="1"/>
  <c r="AR4378" i="1"/>
  <c r="AS4378" i="1"/>
  <c r="AT4378" i="1"/>
  <c r="AU4378" i="1"/>
  <c r="AQ4379" i="1"/>
  <c r="AR4379" i="1"/>
  <c r="AS4379" i="1"/>
  <c r="AT4379" i="1"/>
  <c r="AU4379" i="1"/>
  <c r="AQ4380" i="1"/>
  <c r="AR4380" i="1"/>
  <c r="AS4380" i="1"/>
  <c r="AT4380" i="1"/>
  <c r="AU4380" i="1"/>
  <c r="AQ4381" i="1"/>
  <c r="AR4381" i="1"/>
  <c r="AS4381" i="1"/>
  <c r="AT4381" i="1"/>
  <c r="AU4381" i="1"/>
  <c r="AQ4382" i="1"/>
  <c r="AR4382" i="1"/>
  <c r="AS4382" i="1"/>
  <c r="AT4382" i="1"/>
  <c r="AV4382" i="1" s="1"/>
  <c r="AU4382" i="1"/>
  <c r="AQ4383" i="1"/>
  <c r="AR4383" i="1"/>
  <c r="AS4383" i="1"/>
  <c r="AT4383" i="1"/>
  <c r="AU4383" i="1"/>
  <c r="AQ4384" i="1"/>
  <c r="AR4384" i="1"/>
  <c r="AS4384" i="1"/>
  <c r="AT4384" i="1"/>
  <c r="AU4384" i="1"/>
  <c r="AQ4385" i="1"/>
  <c r="AR4385" i="1"/>
  <c r="AS4385" i="1"/>
  <c r="AT4385" i="1"/>
  <c r="AU4385" i="1"/>
  <c r="AQ4386" i="1"/>
  <c r="AR4386" i="1"/>
  <c r="AS4386" i="1"/>
  <c r="AT4386" i="1"/>
  <c r="AV4386" i="1" s="1"/>
  <c r="AU4386" i="1"/>
  <c r="AQ4387" i="1"/>
  <c r="AR4387" i="1"/>
  <c r="AS4387" i="1"/>
  <c r="AT4387" i="1"/>
  <c r="AU4387" i="1"/>
  <c r="AQ4388" i="1"/>
  <c r="AR4388" i="1"/>
  <c r="AS4388" i="1"/>
  <c r="AT4388" i="1"/>
  <c r="AU4388" i="1"/>
  <c r="AQ4389" i="1"/>
  <c r="AR4389" i="1"/>
  <c r="AS4389" i="1"/>
  <c r="AT4389" i="1"/>
  <c r="AU4389" i="1"/>
  <c r="AQ4390" i="1"/>
  <c r="AR4390" i="1"/>
  <c r="AS4390" i="1"/>
  <c r="AT4390" i="1"/>
  <c r="AU4390" i="1"/>
  <c r="AQ4391" i="1"/>
  <c r="AR4391" i="1"/>
  <c r="AS4391" i="1"/>
  <c r="AT4391" i="1"/>
  <c r="AU4391" i="1"/>
  <c r="AQ4392" i="1"/>
  <c r="AR4392" i="1"/>
  <c r="AS4392" i="1"/>
  <c r="AT4392" i="1"/>
  <c r="AU4392" i="1"/>
  <c r="AQ4393" i="1"/>
  <c r="AR4393" i="1"/>
  <c r="AS4393" i="1"/>
  <c r="AT4393" i="1"/>
  <c r="AU4393" i="1"/>
  <c r="AQ4394" i="1"/>
  <c r="AR4394" i="1"/>
  <c r="AS4394" i="1"/>
  <c r="AT4394" i="1"/>
  <c r="AU4394" i="1"/>
  <c r="AQ4395" i="1"/>
  <c r="AR4395" i="1"/>
  <c r="AS4395" i="1"/>
  <c r="AT4395" i="1"/>
  <c r="AU4395" i="1"/>
  <c r="AQ4396" i="1"/>
  <c r="AR4396" i="1"/>
  <c r="AS4396" i="1"/>
  <c r="AT4396" i="1"/>
  <c r="AU4396" i="1"/>
  <c r="AQ4397" i="1"/>
  <c r="AR4397" i="1"/>
  <c r="AS4397" i="1"/>
  <c r="AT4397" i="1"/>
  <c r="AU4397" i="1"/>
  <c r="AQ4398" i="1"/>
  <c r="AR4398" i="1"/>
  <c r="AS4398" i="1"/>
  <c r="AT4398" i="1"/>
  <c r="AV4398" i="1" s="1"/>
  <c r="AU4398" i="1"/>
  <c r="AQ4399" i="1"/>
  <c r="AR4399" i="1"/>
  <c r="AS4399" i="1"/>
  <c r="AT4399" i="1"/>
  <c r="AU4399" i="1"/>
  <c r="AQ4400" i="1"/>
  <c r="AR4400" i="1"/>
  <c r="AS4400" i="1"/>
  <c r="AT4400" i="1"/>
  <c r="AU4400" i="1"/>
  <c r="AQ4401" i="1"/>
  <c r="AR4401" i="1"/>
  <c r="AS4401" i="1"/>
  <c r="AT4401" i="1"/>
  <c r="AU4401" i="1"/>
  <c r="AQ4403" i="1"/>
  <c r="AR4403" i="1"/>
  <c r="AS4403" i="1"/>
  <c r="AT4403" i="1"/>
  <c r="AV4403" i="1" s="1"/>
  <c r="AU4403" i="1"/>
  <c r="AQ4404" i="1"/>
  <c r="AR4404" i="1"/>
  <c r="AS4404" i="1"/>
  <c r="AT4404" i="1"/>
  <c r="AU4404" i="1"/>
  <c r="AQ4407" i="1"/>
  <c r="AR4407" i="1"/>
  <c r="AS4407" i="1"/>
  <c r="AT4407" i="1"/>
  <c r="AU4407" i="1"/>
  <c r="AQ4405" i="1"/>
  <c r="AR4405" i="1"/>
  <c r="AS4405" i="1"/>
  <c r="AT4405" i="1"/>
  <c r="AU4405" i="1"/>
  <c r="AQ4408" i="1"/>
  <c r="AR4408" i="1"/>
  <c r="AS4408" i="1"/>
  <c r="AT4408" i="1"/>
  <c r="AV4408" i="1" s="1"/>
  <c r="AU4408" i="1"/>
  <c r="AQ4409" i="1"/>
  <c r="AR4409" i="1"/>
  <c r="AS4409" i="1"/>
  <c r="AT4409" i="1"/>
  <c r="AU4409" i="1"/>
  <c r="AQ4410" i="1"/>
  <c r="AR4410" i="1"/>
  <c r="AS4410" i="1"/>
  <c r="AT4410" i="1"/>
  <c r="AU4410" i="1"/>
  <c r="AQ4411" i="1"/>
  <c r="AR4411" i="1"/>
  <c r="AS4411" i="1"/>
  <c r="AT4411" i="1"/>
  <c r="AU4411" i="1"/>
  <c r="AQ4412" i="1"/>
  <c r="AR4412" i="1"/>
  <c r="AS4412" i="1"/>
  <c r="AT4412" i="1"/>
  <c r="AU4412" i="1"/>
  <c r="AQ4413" i="1"/>
  <c r="AR4413" i="1"/>
  <c r="AS4413" i="1"/>
  <c r="AT4413" i="1"/>
  <c r="AU4413" i="1"/>
  <c r="AQ4414" i="1"/>
  <c r="AR4414" i="1"/>
  <c r="AS4414" i="1"/>
  <c r="AT4414" i="1"/>
  <c r="AU4414" i="1"/>
  <c r="AQ4415" i="1"/>
  <c r="AR4415" i="1"/>
  <c r="AS4415" i="1"/>
  <c r="AT4415" i="1"/>
  <c r="AU4415" i="1"/>
  <c r="AQ4416" i="1"/>
  <c r="AR4416" i="1"/>
  <c r="AS4416" i="1"/>
  <c r="AT4416" i="1"/>
  <c r="AU4416" i="1"/>
  <c r="AQ4419" i="1"/>
  <c r="AR4419" i="1"/>
  <c r="AS4419" i="1"/>
  <c r="AT4419" i="1"/>
  <c r="AU4419" i="1"/>
  <c r="AQ4417" i="1"/>
  <c r="AR4417" i="1"/>
  <c r="AS4417" i="1"/>
  <c r="AT4417" i="1"/>
  <c r="AU4417" i="1"/>
  <c r="AQ4421" i="1"/>
  <c r="AR4421" i="1"/>
  <c r="AS4421" i="1"/>
  <c r="AT4421" i="1"/>
  <c r="AU4421" i="1"/>
  <c r="AQ4418" i="1"/>
  <c r="AR4418" i="1"/>
  <c r="AS4418" i="1"/>
  <c r="AT4418" i="1"/>
  <c r="AU4418" i="1"/>
  <c r="AQ4420" i="1"/>
  <c r="AR4420" i="1"/>
  <c r="AS4420" i="1"/>
  <c r="AT4420" i="1"/>
  <c r="AU4420" i="1"/>
  <c r="AQ4422" i="1"/>
  <c r="AR4422" i="1"/>
  <c r="AS4422" i="1"/>
  <c r="AT4422" i="1"/>
  <c r="AU4422" i="1"/>
  <c r="AQ4346" i="1"/>
  <c r="AR4346" i="1"/>
  <c r="AS4346" i="1"/>
  <c r="AT4346" i="1"/>
  <c r="AU4346" i="1"/>
  <c r="AQ4082" i="1"/>
  <c r="AR4082" i="1"/>
  <c r="AS4082" i="1"/>
  <c r="AT4082" i="1"/>
  <c r="AV4082" i="1" s="1"/>
  <c r="AU4082" i="1"/>
  <c r="AQ4083" i="1"/>
  <c r="AR4083" i="1"/>
  <c r="AS4083" i="1"/>
  <c r="AT4083" i="1"/>
  <c r="AU4083" i="1"/>
  <c r="AV4083" i="1"/>
  <c r="AQ4085" i="1"/>
  <c r="AR4085" i="1"/>
  <c r="AS4085" i="1"/>
  <c r="AT4085" i="1"/>
  <c r="AV4085" i="1" s="1"/>
  <c r="AU4085" i="1"/>
  <c r="AQ4086" i="1"/>
  <c r="AR4086" i="1"/>
  <c r="AS4086" i="1"/>
  <c r="AT4086" i="1"/>
  <c r="AV4086" i="1" s="1"/>
  <c r="AU4086" i="1"/>
  <c r="AQ4087" i="1"/>
  <c r="AR4087" i="1"/>
  <c r="AS4087" i="1"/>
  <c r="AT4087" i="1"/>
  <c r="AV4087" i="1" s="1"/>
  <c r="AU4087" i="1"/>
  <c r="AQ4088" i="1"/>
  <c r="AR4088" i="1"/>
  <c r="AS4088" i="1"/>
  <c r="AT4088" i="1"/>
  <c r="AU4088" i="1"/>
  <c r="AV4088" i="1"/>
  <c r="AQ4089" i="1"/>
  <c r="AR4089" i="1"/>
  <c r="AS4089" i="1"/>
  <c r="AT4089" i="1"/>
  <c r="AV4089" i="1" s="1"/>
  <c r="AU4089" i="1"/>
  <c r="AQ4090" i="1"/>
  <c r="AR4090" i="1"/>
  <c r="AS4090" i="1"/>
  <c r="AT4090" i="1"/>
  <c r="AU4090" i="1"/>
  <c r="AV4090" i="1"/>
  <c r="AQ4091" i="1"/>
  <c r="AR4091" i="1"/>
  <c r="AS4091" i="1"/>
  <c r="AT4091" i="1"/>
  <c r="AV4091" i="1" s="1"/>
  <c r="AU4091" i="1"/>
  <c r="AQ4092" i="1"/>
  <c r="AR4092" i="1"/>
  <c r="AS4092" i="1"/>
  <c r="AT4092" i="1"/>
  <c r="AU4092" i="1"/>
  <c r="AV4092" i="1"/>
  <c r="AQ4093" i="1"/>
  <c r="AR4093" i="1"/>
  <c r="AS4093" i="1"/>
  <c r="AT4093" i="1"/>
  <c r="AV4093" i="1" s="1"/>
  <c r="AU4093" i="1"/>
  <c r="AQ4094" i="1"/>
  <c r="AR4094" i="1"/>
  <c r="AS4094" i="1"/>
  <c r="AT4094" i="1"/>
  <c r="AV4094" i="1" s="1"/>
  <c r="AU4094" i="1"/>
  <c r="AQ4095" i="1"/>
  <c r="AR4095" i="1"/>
  <c r="AS4095" i="1"/>
  <c r="AT4095" i="1"/>
  <c r="AV4095" i="1" s="1"/>
  <c r="AU4095" i="1"/>
  <c r="AQ4096" i="1"/>
  <c r="AR4096" i="1"/>
  <c r="AS4096" i="1"/>
  <c r="AT4096" i="1"/>
  <c r="AU4096" i="1"/>
  <c r="AV4096" i="1"/>
  <c r="AQ1633" i="1"/>
  <c r="AR1633" i="1"/>
  <c r="AS1633" i="1"/>
  <c r="AT1633" i="1"/>
  <c r="AV1633" i="1" s="1"/>
  <c r="AU1633" i="1"/>
  <c r="AQ3712" i="1"/>
  <c r="AR3712" i="1"/>
  <c r="AS3712" i="1"/>
  <c r="AT3712" i="1"/>
  <c r="AU3712" i="1"/>
  <c r="AV3712" i="1"/>
  <c r="AQ3781" i="1"/>
  <c r="AR3781" i="1"/>
  <c r="AS3781" i="1"/>
  <c r="AT3781" i="1"/>
  <c r="AT3794" i="1"/>
  <c r="AV3794" i="1" s="1"/>
  <c r="AT3795" i="1"/>
  <c r="AV3795" i="1" s="1"/>
  <c r="AQ3797" i="1"/>
  <c r="AR3797" i="1"/>
  <c r="AS3797" i="1"/>
  <c r="AQ3794" i="1"/>
  <c r="AR3794" i="1"/>
  <c r="AS3794" i="1"/>
  <c r="AQ3795" i="1"/>
  <c r="AR3795" i="1"/>
  <c r="AS3795" i="1"/>
  <c r="AZ3794" i="1"/>
  <c r="BA3794" i="1" s="1"/>
  <c r="BB3794" i="1" s="1"/>
  <c r="AZ3795" i="1"/>
  <c r="BA3795" i="1" s="1"/>
  <c r="BB3795" i="1" s="1"/>
  <c r="AZ3781" i="1"/>
  <c r="BA3781" i="1" s="1"/>
  <c r="BB3781" i="1" s="1"/>
  <c r="AZ3874" i="1"/>
  <c r="BA3874" i="1" s="1"/>
  <c r="BB3874" i="1" s="1"/>
  <c r="AZ3875" i="1"/>
  <c r="BA3875" i="1" s="1"/>
  <c r="BB3875" i="1" s="1"/>
  <c r="AZ3876" i="1"/>
  <c r="BA3876" i="1" s="1"/>
  <c r="BB3876" i="1" s="1"/>
  <c r="AZ3877" i="1"/>
  <c r="BA3877" i="1" s="1"/>
  <c r="BB3877" i="1" s="1"/>
  <c r="AZ3878" i="1"/>
  <c r="BA3878" i="1" s="1"/>
  <c r="BB3878" i="1" s="1"/>
  <c r="AZ3879" i="1"/>
  <c r="BA3879" i="1" s="1"/>
  <c r="BB3879" i="1" s="1"/>
  <c r="AZ3880" i="1"/>
  <c r="BA3880" i="1" s="1"/>
  <c r="BB3880" i="1" s="1"/>
  <c r="AZ3881" i="1"/>
  <c r="BA3881" i="1" s="1"/>
  <c r="BB3881" i="1" s="1"/>
  <c r="AZ3858" i="1"/>
  <c r="BA3858" i="1" s="1"/>
  <c r="BB3858" i="1" s="1"/>
  <c r="AZ3859" i="1"/>
  <c r="BA3859" i="1" s="1"/>
  <c r="BB3859" i="1" s="1"/>
  <c r="AZ3861" i="1"/>
  <c r="BA3861" i="1" s="1"/>
  <c r="BB3861" i="1" s="1"/>
  <c r="AZ3862" i="1"/>
  <c r="BA3862" i="1" s="1"/>
  <c r="BB3862" i="1" s="1"/>
  <c r="AZ3863" i="1"/>
  <c r="BA3863" i="1" s="1"/>
  <c r="BB3863" i="1" s="1"/>
  <c r="AZ3864" i="1"/>
  <c r="BA3864" i="1" s="1"/>
  <c r="BB3864" i="1" s="1"/>
  <c r="AZ3865" i="1"/>
  <c r="BA3865" i="1" s="1"/>
  <c r="BB3865" i="1" s="1"/>
  <c r="AZ3866" i="1"/>
  <c r="BA3866" i="1" s="1"/>
  <c r="BB3866" i="1" s="1"/>
  <c r="AZ3867" i="1"/>
  <c r="BA3867" i="1" s="1"/>
  <c r="BB3867" i="1" s="1"/>
  <c r="AZ3868" i="1"/>
  <c r="BA3868" i="1" s="1"/>
  <c r="BB3868" i="1" s="1"/>
  <c r="AZ3869" i="1"/>
  <c r="BA3869" i="1" s="1"/>
  <c r="BB3869" i="1" s="1"/>
  <c r="AZ3870" i="1"/>
  <c r="BA3870" i="1" s="1"/>
  <c r="BB3870" i="1" s="1"/>
  <c r="AZ3871" i="1"/>
  <c r="BA3871" i="1" s="1"/>
  <c r="BB3871" i="1" s="1"/>
  <c r="AZ3853" i="1"/>
  <c r="BA3853" i="1" s="1"/>
  <c r="BB3853" i="1" s="1"/>
  <c r="AZ3854" i="1"/>
  <c r="BA3854" i="1" s="1"/>
  <c r="BB3854" i="1" s="1"/>
  <c r="AZ3855" i="1"/>
  <c r="BA3855" i="1" s="1"/>
  <c r="BB3855" i="1" s="1"/>
  <c r="AZ3856" i="1"/>
  <c r="BA3856" i="1" s="1"/>
  <c r="BB3856" i="1" s="1"/>
  <c r="AZ3850" i="1"/>
  <c r="BA3850" i="1" s="1"/>
  <c r="BB3850" i="1" s="1"/>
  <c r="AZ3851" i="1"/>
  <c r="BA3851" i="1" s="1"/>
  <c r="BB3851" i="1" s="1"/>
  <c r="AZ3852" i="1"/>
  <c r="BA3852" i="1" s="1"/>
  <c r="BB3852" i="1" s="1"/>
  <c r="AZ3857" i="1"/>
  <c r="BA3857" i="1" s="1"/>
  <c r="BB3857" i="1" s="1"/>
  <c r="AZ3860" i="1"/>
  <c r="BA3860" i="1" s="1"/>
  <c r="BB3860" i="1" s="1"/>
  <c r="AZ3872" i="1"/>
  <c r="BA3872" i="1" s="1"/>
  <c r="BB3872" i="1" s="1"/>
  <c r="AZ3873" i="1"/>
  <c r="BA3873" i="1" s="1"/>
  <c r="BB3873" i="1" s="1"/>
  <c r="AZ3882" i="1"/>
  <c r="BA3882" i="1" s="1"/>
  <c r="BB3882" i="1" s="1"/>
  <c r="AZ3883" i="1"/>
  <c r="BA3883" i="1" s="1"/>
  <c r="BB3883" i="1" s="1"/>
  <c r="AZ3884" i="1"/>
  <c r="BA3884" i="1" s="1"/>
  <c r="BB3884" i="1" s="1"/>
  <c r="AZ3890" i="1"/>
  <c r="BA3890" i="1" s="1"/>
  <c r="BB3890" i="1" s="1"/>
  <c r="AZ3891" i="1"/>
  <c r="BA3891" i="1" s="1"/>
  <c r="BB3891" i="1" s="1"/>
  <c r="AZ3892" i="1"/>
  <c r="BA3892" i="1" s="1"/>
  <c r="BB3892" i="1" s="1"/>
  <c r="AZ3885" i="1"/>
  <c r="BA3885" i="1" s="1"/>
  <c r="BB3885" i="1" s="1"/>
  <c r="AZ3886" i="1"/>
  <c r="BA3886" i="1" s="1"/>
  <c r="BB3886" i="1" s="1"/>
  <c r="AZ3893" i="1"/>
  <c r="BA3893" i="1" s="1"/>
  <c r="BB3893" i="1" s="1"/>
  <c r="AZ3894" i="1"/>
  <c r="BA3894" i="1" s="1"/>
  <c r="BB3894" i="1" s="1"/>
  <c r="AZ3895" i="1"/>
  <c r="BA3895" i="1" s="1"/>
  <c r="BB3895" i="1" s="1"/>
  <c r="AZ3896" i="1"/>
  <c r="BA3896" i="1" s="1"/>
  <c r="BB3896" i="1" s="1"/>
  <c r="AZ3897" i="1"/>
  <c r="BA3897" i="1" s="1"/>
  <c r="BB3897" i="1" s="1"/>
  <c r="AZ3898" i="1"/>
  <c r="BA3898" i="1" s="1"/>
  <c r="BB3898" i="1" s="1"/>
  <c r="AZ3899" i="1"/>
  <c r="BA3899" i="1" s="1"/>
  <c r="BB3899" i="1" s="1"/>
  <c r="AZ3900" i="1"/>
  <c r="BA3900" i="1" s="1"/>
  <c r="BB3900" i="1" s="1"/>
  <c r="AZ3901" i="1"/>
  <c r="BA3901" i="1" s="1"/>
  <c r="BB3901" i="1" s="1"/>
  <c r="AZ3902" i="1"/>
  <c r="BA3902" i="1" s="1"/>
  <c r="BB3902" i="1" s="1"/>
  <c r="AZ3903" i="1"/>
  <c r="BA3903" i="1" s="1"/>
  <c r="BB3903" i="1" s="1"/>
  <c r="AZ3904" i="1"/>
  <c r="BA3904" i="1" s="1"/>
  <c r="BB3904" i="1" s="1"/>
  <c r="AZ3909" i="1"/>
  <c r="BA3909" i="1" s="1"/>
  <c r="BB3909" i="1" s="1"/>
  <c r="AZ3911" i="1"/>
  <c r="BA3911" i="1" s="1"/>
  <c r="BB3911" i="1" s="1"/>
  <c r="AZ3912" i="1"/>
  <c r="BA3912" i="1" s="1"/>
  <c r="BB3912" i="1" s="1"/>
  <c r="AZ3905" i="1"/>
  <c r="BA3905" i="1" s="1"/>
  <c r="BB3905" i="1" s="1"/>
  <c r="AZ3906" i="1"/>
  <c r="BA3906" i="1" s="1"/>
  <c r="BB3906" i="1" s="1"/>
  <c r="AZ3914" i="1"/>
  <c r="BA3914" i="1" s="1"/>
  <c r="BB3914" i="1" s="1"/>
  <c r="AZ3915" i="1"/>
  <c r="BA3915" i="1" s="1"/>
  <c r="BB3915" i="1" s="1"/>
  <c r="AZ3916" i="1"/>
  <c r="BA3916" i="1" s="1"/>
  <c r="BB3916" i="1" s="1"/>
  <c r="AZ3917" i="1"/>
  <c r="BA3917" i="1" s="1"/>
  <c r="BB3917" i="1" s="1"/>
  <c r="AZ3918" i="1"/>
  <c r="BA3918" i="1" s="1"/>
  <c r="BB3918" i="1" s="1"/>
  <c r="AQ3853" i="1"/>
  <c r="AR3853" i="1"/>
  <c r="AS3853" i="1"/>
  <c r="AT3853" i="1"/>
  <c r="AU3853" i="1"/>
  <c r="AV3853" i="1"/>
  <c r="AQ3854" i="1"/>
  <c r="AR3854" i="1"/>
  <c r="AS3854" i="1"/>
  <c r="AT3854" i="1"/>
  <c r="AV3854" i="1" s="1"/>
  <c r="AU3854" i="1"/>
  <c r="AQ3855" i="1"/>
  <c r="AR3855" i="1"/>
  <c r="AS3855" i="1"/>
  <c r="AT3855" i="1"/>
  <c r="AU3855" i="1"/>
  <c r="AV3855" i="1"/>
  <c r="AQ3856" i="1"/>
  <c r="AR3856" i="1"/>
  <c r="AS3856" i="1"/>
  <c r="AT3856" i="1"/>
  <c r="AV3856" i="1" s="1"/>
  <c r="AU3856" i="1"/>
  <c r="AQ3857" i="1"/>
  <c r="AR3857" i="1"/>
  <c r="AS3857" i="1"/>
  <c r="AT3857" i="1"/>
  <c r="AU3857" i="1"/>
  <c r="AV3857" i="1"/>
  <c r="AQ3858" i="1"/>
  <c r="AR3858" i="1"/>
  <c r="AS3858" i="1"/>
  <c r="AT3858" i="1"/>
  <c r="AV3858" i="1" s="1"/>
  <c r="AU3858" i="1"/>
  <c r="AQ3859" i="1"/>
  <c r="AR3859" i="1"/>
  <c r="AS3859" i="1"/>
  <c r="AT3859" i="1"/>
  <c r="AU3859" i="1"/>
  <c r="AV3859" i="1"/>
  <c r="AQ3860" i="1"/>
  <c r="AR3860" i="1"/>
  <c r="AS3860" i="1"/>
  <c r="AT3860" i="1"/>
  <c r="AV3860" i="1" s="1"/>
  <c r="AU3860" i="1"/>
  <c r="AQ3861" i="1"/>
  <c r="AR3861" i="1"/>
  <c r="AS3861" i="1"/>
  <c r="AT3861" i="1"/>
  <c r="AV3861" i="1" s="1"/>
  <c r="AU3861" i="1"/>
  <c r="AQ3862" i="1"/>
  <c r="AR3862" i="1"/>
  <c r="AS3862" i="1"/>
  <c r="AT3862" i="1"/>
  <c r="AV3862" i="1" s="1"/>
  <c r="AU3862" i="1"/>
  <c r="AQ3863" i="1"/>
  <c r="AR3863" i="1"/>
  <c r="AS3863" i="1"/>
  <c r="AT3863" i="1"/>
  <c r="AU3863" i="1"/>
  <c r="AV3863" i="1"/>
  <c r="AQ3864" i="1"/>
  <c r="AR3864" i="1"/>
  <c r="AS3864" i="1"/>
  <c r="AT3864" i="1"/>
  <c r="AV3864" i="1" s="1"/>
  <c r="AU3864" i="1"/>
  <c r="AQ3865" i="1"/>
  <c r="AR3865" i="1"/>
  <c r="AS3865" i="1"/>
  <c r="AT3865" i="1"/>
  <c r="AU3865" i="1"/>
  <c r="AV3865" i="1"/>
  <c r="AQ3866" i="1"/>
  <c r="AR3866" i="1"/>
  <c r="AS3866" i="1"/>
  <c r="AT3866" i="1"/>
  <c r="AV3866" i="1" s="1"/>
  <c r="AU3866" i="1"/>
  <c r="AQ3867" i="1"/>
  <c r="AR3867" i="1"/>
  <c r="AS3867" i="1"/>
  <c r="AT3867" i="1"/>
  <c r="AU3867" i="1"/>
  <c r="AV3867" i="1"/>
  <c r="AQ3868" i="1"/>
  <c r="AR3868" i="1"/>
  <c r="AS3868" i="1"/>
  <c r="AT3868" i="1"/>
  <c r="AV3868" i="1" s="1"/>
  <c r="AU3868" i="1"/>
  <c r="AQ3869" i="1"/>
  <c r="AR3869" i="1"/>
  <c r="AS3869" i="1"/>
  <c r="AT3869" i="1"/>
  <c r="AV3869" i="1" s="1"/>
  <c r="AU3869" i="1"/>
  <c r="AQ3870" i="1"/>
  <c r="AR3870" i="1"/>
  <c r="AS3870" i="1"/>
  <c r="AT3870" i="1"/>
  <c r="AV3870" i="1" s="1"/>
  <c r="AU3870" i="1"/>
  <c r="AQ3871" i="1"/>
  <c r="AR3871" i="1"/>
  <c r="AS3871" i="1"/>
  <c r="AT3871" i="1"/>
  <c r="AU3871" i="1"/>
  <c r="AV3871" i="1"/>
  <c r="AQ3872" i="1"/>
  <c r="AR3872" i="1"/>
  <c r="AS3872" i="1"/>
  <c r="AT3872" i="1"/>
  <c r="AV3872" i="1" s="1"/>
  <c r="AU3872" i="1"/>
  <c r="AQ3873" i="1"/>
  <c r="AR3873" i="1"/>
  <c r="AS3873" i="1"/>
  <c r="AT3873" i="1"/>
  <c r="AU3873" i="1"/>
  <c r="AV3873" i="1"/>
  <c r="AQ3874" i="1"/>
  <c r="AR3874" i="1"/>
  <c r="AS3874" i="1"/>
  <c r="AT3874" i="1"/>
  <c r="AV3874" i="1" s="1"/>
  <c r="AU3874" i="1"/>
  <c r="AQ3875" i="1"/>
  <c r="AR3875" i="1"/>
  <c r="AS3875" i="1"/>
  <c r="AT3875" i="1"/>
  <c r="AU3875" i="1"/>
  <c r="AV3875" i="1"/>
  <c r="AQ3876" i="1"/>
  <c r="AR3876" i="1"/>
  <c r="AS3876" i="1"/>
  <c r="AT3876" i="1"/>
  <c r="AV3876" i="1" s="1"/>
  <c r="AU3876" i="1"/>
  <c r="AQ3877" i="1"/>
  <c r="AR3877" i="1"/>
  <c r="AS3877" i="1"/>
  <c r="AT3877" i="1"/>
  <c r="AU3877" i="1"/>
  <c r="AV3877" i="1"/>
  <c r="AQ3878" i="1"/>
  <c r="AR3878" i="1"/>
  <c r="AS3878" i="1"/>
  <c r="AT3878" i="1"/>
  <c r="AV3878" i="1" s="1"/>
  <c r="AU3878" i="1"/>
  <c r="AQ3879" i="1"/>
  <c r="AR3879" i="1"/>
  <c r="AS3879" i="1"/>
  <c r="AT3879" i="1"/>
  <c r="AV3879" i="1" s="1"/>
  <c r="AU3879" i="1"/>
  <c r="AQ3880" i="1"/>
  <c r="AR3880" i="1"/>
  <c r="AS3880" i="1"/>
  <c r="AT3880" i="1"/>
  <c r="AV3880" i="1" s="1"/>
  <c r="AU3880" i="1"/>
  <c r="AQ3881" i="1"/>
  <c r="AR3881" i="1"/>
  <c r="AS3881" i="1"/>
  <c r="AT3881" i="1"/>
  <c r="AU3881" i="1"/>
  <c r="AV3881" i="1"/>
  <c r="AQ3882" i="1"/>
  <c r="AR3882" i="1"/>
  <c r="AS3882" i="1"/>
  <c r="AT3882" i="1"/>
  <c r="AV3882" i="1" s="1"/>
  <c r="AU3882" i="1"/>
  <c r="AQ3883" i="1"/>
  <c r="AR3883" i="1"/>
  <c r="AS3883" i="1"/>
  <c r="AT3883" i="1"/>
  <c r="AU3883" i="1"/>
  <c r="AV3883" i="1"/>
  <c r="AQ3884" i="1"/>
  <c r="AR3884" i="1"/>
  <c r="AS3884" i="1"/>
  <c r="AT3884" i="1"/>
  <c r="AV3884" i="1" s="1"/>
  <c r="AU3884" i="1"/>
  <c r="AQ3887" i="1"/>
  <c r="AR3887" i="1"/>
  <c r="AS3887" i="1"/>
  <c r="AT3887" i="1"/>
  <c r="AU3887" i="1"/>
  <c r="AV3887" i="1"/>
  <c r="AQ3888" i="1"/>
  <c r="AR3888" i="1"/>
  <c r="AS3888" i="1"/>
  <c r="AT3888" i="1"/>
  <c r="AV3888" i="1" s="1"/>
  <c r="AU3888" i="1"/>
  <c r="AQ3889" i="1"/>
  <c r="AR3889" i="1"/>
  <c r="AS3889" i="1"/>
  <c r="AT3889" i="1"/>
  <c r="AU3889" i="1"/>
  <c r="AV3889" i="1"/>
  <c r="AQ3890" i="1"/>
  <c r="AR3890" i="1"/>
  <c r="AS3890" i="1"/>
  <c r="AT3890" i="1"/>
  <c r="AV3890" i="1" s="1"/>
  <c r="AU3890" i="1"/>
  <c r="AQ3891" i="1"/>
  <c r="AR3891" i="1"/>
  <c r="AS3891" i="1"/>
  <c r="AT3891" i="1"/>
  <c r="AU3891" i="1"/>
  <c r="AV3891" i="1"/>
  <c r="AQ3892" i="1"/>
  <c r="AR3892" i="1"/>
  <c r="AS3892" i="1"/>
  <c r="AT3892" i="1"/>
  <c r="AV3892" i="1" s="1"/>
  <c r="AU3892" i="1"/>
  <c r="AQ3885" i="1"/>
  <c r="AR3885" i="1"/>
  <c r="AS3885" i="1"/>
  <c r="AT3885" i="1"/>
  <c r="AU3885" i="1"/>
  <c r="AV3885" i="1"/>
  <c r="AQ3886" i="1"/>
  <c r="AR3886" i="1"/>
  <c r="AS3886" i="1"/>
  <c r="AT3886" i="1"/>
  <c r="AV3886" i="1" s="1"/>
  <c r="AU3886" i="1"/>
  <c r="AQ3893" i="1"/>
  <c r="AR3893" i="1"/>
  <c r="AS3893" i="1"/>
  <c r="AT3893" i="1"/>
  <c r="AU3893" i="1"/>
  <c r="AV3893" i="1"/>
  <c r="AQ3894" i="1"/>
  <c r="AR3894" i="1"/>
  <c r="AS3894" i="1"/>
  <c r="AT3894" i="1"/>
  <c r="AV3894" i="1" s="1"/>
  <c r="AU3894" i="1"/>
  <c r="AQ3895" i="1"/>
  <c r="AR3895" i="1"/>
  <c r="AS3895" i="1"/>
  <c r="AT3895" i="1"/>
  <c r="AU3895" i="1"/>
  <c r="AV3895" i="1"/>
  <c r="AQ3896" i="1"/>
  <c r="AR3896" i="1"/>
  <c r="AS3896" i="1"/>
  <c r="AT3896" i="1"/>
  <c r="AV3896" i="1" s="1"/>
  <c r="AU3896" i="1"/>
  <c r="AQ3897" i="1"/>
  <c r="AR3897" i="1"/>
  <c r="AS3897" i="1"/>
  <c r="AT3897" i="1"/>
  <c r="AU3897" i="1"/>
  <c r="AV3897" i="1"/>
  <c r="AQ3898" i="1"/>
  <c r="AR3898" i="1"/>
  <c r="AS3898" i="1"/>
  <c r="AT3898" i="1"/>
  <c r="AV3898" i="1" s="1"/>
  <c r="AU3898" i="1"/>
  <c r="AQ3899" i="1"/>
  <c r="AR3899" i="1"/>
  <c r="AS3899" i="1"/>
  <c r="AT3899" i="1"/>
  <c r="AU3899" i="1"/>
  <c r="AV3899" i="1"/>
  <c r="AQ3900" i="1"/>
  <c r="AR3900" i="1"/>
  <c r="AS3900" i="1"/>
  <c r="AT3900" i="1"/>
  <c r="AV3900" i="1" s="1"/>
  <c r="AU3900" i="1"/>
  <c r="AQ3901" i="1"/>
  <c r="AR3901" i="1"/>
  <c r="AS3901" i="1"/>
  <c r="AT3901" i="1"/>
  <c r="AU3901" i="1"/>
  <c r="AV3901" i="1"/>
  <c r="AQ3902" i="1"/>
  <c r="AR3902" i="1"/>
  <c r="AS3902" i="1"/>
  <c r="AT3902" i="1"/>
  <c r="AV3902" i="1" s="1"/>
  <c r="AU3902" i="1"/>
  <c r="AQ3903" i="1"/>
  <c r="AR3903" i="1"/>
  <c r="AS3903" i="1"/>
  <c r="AT3903" i="1"/>
  <c r="AU3903" i="1"/>
  <c r="AV3903" i="1"/>
  <c r="AQ3904" i="1"/>
  <c r="AR3904" i="1"/>
  <c r="AS3904" i="1"/>
  <c r="AT3904" i="1"/>
  <c r="AV3904" i="1" s="1"/>
  <c r="AU3904" i="1"/>
  <c r="AQ3907" i="1"/>
  <c r="AR3907" i="1"/>
  <c r="AS3907" i="1"/>
  <c r="AT3907" i="1"/>
  <c r="AU3907" i="1"/>
  <c r="AV3907" i="1"/>
  <c r="AQ3908" i="1"/>
  <c r="AR3908" i="1"/>
  <c r="AS3908" i="1"/>
  <c r="AT3908" i="1"/>
  <c r="AV3908" i="1" s="1"/>
  <c r="AU3908" i="1"/>
  <c r="AQ3909" i="1"/>
  <c r="AR3909" i="1"/>
  <c r="AS3909" i="1"/>
  <c r="AT3909" i="1"/>
  <c r="AU3909" i="1"/>
  <c r="AV3909" i="1"/>
  <c r="AQ3910" i="1"/>
  <c r="AR3910" i="1"/>
  <c r="AS3910" i="1"/>
  <c r="AT3910" i="1"/>
  <c r="AV3910" i="1" s="1"/>
  <c r="AU3910" i="1"/>
  <c r="AQ3911" i="1"/>
  <c r="AR3911" i="1"/>
  <c r="AS3911" i="1"/>
  <c r="AT3911" i="1"/>
  <c r="AU3911" i="1"/>
  <c r="AV3911" i="1"/>
  <c r="AQ3912" i="1"/>
  <c r="AR3912" i="1"/>
  <c r="AS3912" i="1"/>
  <c r="AT3912" i="1"/>
  <c r="AV3912" i="1" s="1"/>
  <c r="AU3912" i="1"/>
  <c r="AQ3913" i="1"/>
  <c r="AR3913" i="1"/>
  <c r="AS3913" i="1"/>
  <c r="AT3913" i="1"/>
  <c r="AU3913" i="1"/>
  <c r="AV3913" i="1"/>
  <c r="AQ3905" i="1"/>
  <c r="AR3905" i="1"/>
  <c r="AS3905" i="1"/>
  <c r="AT3905" i="1"/>
  <c r="AV3905" i="1" s="1"/>
  <c r="AU3905" i="1"/>
  <c r="AQ3906" i="1"/>
  <c r="AR3906" i="1"/>
  <c r="AS3906" i="1"/>
  <c r="AT3906" i="1"/>
  <c r="AU3906" i="1"/>
  <c r="AV3906" i="1"/>
  <c r="AQ3914" i="1"/>
  <c r="AR3914" i="1"/>
  <c r="AS3914" i="1"/>
  <c r="AT3914" i="1"/>
  <c r="AV3914" i="1" s="1"/>
  <c r="AU3914" i="1"/>
  <c r="AQ3915" i="1"/>
  <c r="AR3915" i="1"/>
  <c r="AS3915" i="1"/>
  <c r="AT3915" i="1"/>
  <c r="AU3915" i="1"/>
  <c r="AV3915" i="1"/>
  <c r="AQ3916" i="1"/>
  <c r="AR3916" i="1"/>
  <c r="AS3916" i="1"/>
  <c r="AT3916" i="1"/>
  <c r="AV3916" i="1" s="1"/>
  <c r="AU3916" i="1"/>
  <c r="AQ3917" i="1"/>
  <c r="AR3917" i="1"/>
  <c r="AS3917" i="1"/>
  <c r="AT3917" i="1"/>
  <c r="AV3917" i="1" s="1"/>
  <c r="AU3917" i="1"/>
  <c r="AQ3918" i="1"/>
  <c r="AR3918" i="1"/>
  <c r="AS3918" i="1"/>
  <c r="AT3918" i="1"/>
  <c r="AV3918" i="1" s="1"/>
  <c r="AU3918" i="1"/>
  <c r="AQ3922" i="1"/>
  <c r="AR3922" i="1"/>
  <c r="AS3922" i="1"/>
  <c r="AT3922" i="1"/>
  <c r="AV3922" i="1" s="1"/>
  <c r="AU3922" i="1"/>
  <c r="AZ3847" i="1"/>
  <c r="BA3847" i="1" s="1"/>
  <c r="BB3847" i="1" s="1"/>
  <c r="AU3847" i="1"/>
  <c r="AQ3850" i="1"/>
  <c r="AR3850" i="1"/>
  <c r="AS3850" i="1"/>
  <c r="AT3850" i="1"/>
  <c r="AV3850" i="1" s="1"/>
  <c r="AU3850" i="1"/>
  <c r="AQ3851" i="1"/>
  <c r="AR3851" i="1"/>
  <c r="AS3851" i="1"/>
  <c r="AT3851" i="1"/>
  <c r="AV3851" i="1" s="1"/>
  <c r="AU3851" i="1"/>
  <c r="AQ3847" i="1"/>
  <c r="AR3847" i="1"/>
  <c r="AS3847" i="1"/>
  <c r="AT3847" i="1"/>
  <c r="AV3847" i="1" s="1"/>
  <c r="AS3848" i="1"/>
  <c r="AT3848" i="1"/>
  <c r="AV3848" i="1" s="1"/>
  <c r="AU3848" i="1"/>
  <c r="AZ3844" i="1"/>
  <c r="BA3844" i="1" s="1"/>
  <c r="BB3844" i="1" s="1"/>
  <c r="AZ3845" i="1"/>
  <c r="BA3845" i="1" s="1"/>
  <c r="BB3845" i="1" s="1"/>
  <c r="AZ3846" i="1"/>
  <c r="BA3846" i="1" s="1"/>
  <c r="BB3846" i="1" s="1"/>
  <c r="AZ3840" i="1"/>
  <c r="BA3840" i="1" s="1"/>
  <c r="BB3840" i="1" s="1"/>
  <c r="AU3812" i="1"/>
  <c r="AZ1193" i="1"/>
  <c r="BA1193" i="1" s="1"/>
  <c r="BB1193" i="1" s="1"/>
  <c r="AZ1194" i="1"/>
  <c r="BA1194" i="1" s="1"/>
  <c r="BB1194" i="1" s="1"/>
  <c r="AZ1195" i="1"/>
  <c r="BA1195" i="1" s="1"/>
  <c r="BB1195" i="1" s="1"/>
  <c r="AZ1196" i="1"/>
  <c r="BA1196" i="1" s="1"/>
  <c r="BB1196" i="1" s="1"/>
  <c r="AZ1197" i="1"/>
  <c r="BA1197" i="1" s="1"/>
  <c r="BB1197" i="1" s="1"/>
  <c r="AZ1198" i="1"/>
  <c r="BA1198" i="1" s="1"/>
  <c r="BB1198" i="1" s="1"/>
  <c r="AZ1199" i="1"/>
  <c r="BA1199" i="1" s="1"/>
  <c r="BB1199" i="1" s="1"/>
  <c r="AZ1200" i="1"/>
  <c r="BA1200" i="1" s="1"/>
  <c r="BB1200" i="1" s="1"/>
  <c r="AZ1201" i="1"/>
  <c r="BA1201" i="1" s="1"/>
  <c r="BB1201" i="1" s="1"/>
  <c r="AZ1202" i="1"/>
  <c r="BA1202" i="1" s="1"/>
  <c r="BB1202" i="1" s="1"/>
  <c r="AZ1203" i="1"/>
  <c r="BA1203" i="1" s="1"/>
  <c r="BB1203" i="1" s="1"/>
  <c r="AZ1204" i="1"/>
  <c r="BA1204" i="1" s="1"/>
  <c r="BB1204" i="1" s="1"/>
  <c r="AZ1205" i="1"/>
  <c r="BA1205" i="1" s="1"/>
  <c r="BB1205" i="1" s="1"/>
  <c r="AZ1206" i="1"/>
  <c r="BA1206" i="1" s="1"/>
  <c r="BB1206" i="1" s="1"/>
  <c r="AZ1207" i="1"/>
  <c r="BA1207" i="1" s="1"/>
  <c r="BB1207" i="1" s="1"/>
  <c r="AZ1208" i="1"/>
  <c r="BA1208" i="1" s="1"/>
  <c r="BB1208" i="1" s="1"/>
  <c r="AZ1209" i="1"/>
  <c r="BA1209" i="1" s="1"/>
  <c r="BB1209" i="1" s="1"/>
  <c r="AZ1210" i="1"/>
  <c r="BA1210" i="1" s="1"/>
  <c r="BB1210" i="1" s="1"/>
  <c r="AZ1211" i="1"/>
  <c r="BA1211" i="1" s="1"/>
  <c r="BB1211" i="1" s="1"/>
  <c r="AQ1189" i="1"/>
  <c r="AR1189" i="1"/>
  <c r="AS1189" i="1"/>
  <c r="AT1189" i="1"/>
  <c r="AV1189" i="1" s="1"/>
  <c r="AU1189" i="1"/>
  <c r="AQ1190" i="1"/>
  <c r="AR1190" i="1"/>
  <c r="AS1190" i="1"/>
  <c r="AT1190" i="1"/>
  <c r="AV1190" i="1" s="1"/>
  <c r="AU1190" i="1"/>
  <c r="AQ1192" i="1"/>
  <c r="AR1192" i="1"/>
  <c r="AS1192" i="1"/>
  <c r="AT1192" i="1"/>
  <c r="AV1192" i="1" s="1"/>
  <c r="AU1192" i="1"/>
  <c r="AQ1193" i="1"/>
  <c r="AR1193" i="1"/>
  <c r="AS1193" i="1"/>
  <c r="AT1193" i="1"/>
  <c r="AV1193" i="1" s="1"/>
  <c r="AU1193" i="1"/>
  <c r="AQ1194" i="1"/>
  <c r="AR1194" i="1"/>
  <c r="AS1194" i="1"/>
  <c r="AT1194" i="1"/>
  <c r="AU1194" i="1"/>
  <c r="AV1194" i="1"/>
  <c r="AQ1195" i="1"/>
  <c r="AR1195" i="1"/>
  <c r="AS1195" i="1"/>
  <c r="AT1195" i="1"/>
  <c r="AV1195" i="1" s="1"/>
  <c r="AU1195" i="1"/>
  <c r="AQ1196" i="1"/>
  <c r="AR1196" i="1"/>
  <c r="AS1196" i="1"/>
  <c r="AT1196" i="1"/>
  <c r="AU1196" i="1"/>
  <c r="AV1196" i="1"/>
  <c r="AQ1197" i="1"/>
  <c r="AR1197" i="1"/>
  <c r="AS1197" i="1"/>
  <c r="AT1197" i="1"/>
  <c r="AV1197" i="1" s="1"/>
  <c r="AU1197" i="1"/>
  <c r="AQ1198" i="1"/>
  <c r="AR1198" i="1"/>
  <c r="AS1198" i="1"/>
  <c r="AT1198" i="1"/>
  <c r="AV1198" i="1" s="1"/>
  <c r="AU1198" i="1"/>
  <c r="AQ1199" i="1"/>
  <c r="AR1199" i="1"/>
  <c r="AS1199" i="1"/>
  <c r="AT1199" i="1"/>
  <c r="AV1199" i="1" s="1"/>
  <c r="AU1199" i="1"/>
  <c r="AQ1200" i="1"/>
  <c r="AR1200" i="1"/>
  <c r="AS1200" i="1"/>
  <c r="AT1200" i="1"/>
  <c r="AV1200" i="1" s="1"/>
  <c r="AU1200" i="1"/>
  <c r="AQ1201" i="1"/>
  <c r="AR1201" i="1"/>
  <c r="AS1201" i="1"/>
  <c r="AT1201" i="1"/>
  <c r="AV1201" i="1" s="1"/>
  <c r="AU1201" i="1"/>
  <c r="AQ1202" i="1"/>
  <c r="AR1202" i="1"/>
  <c r="AS1202" i="1"/>
  <c r="AT1202" i="1"/>
  <c r="AU1202" i="1"/>
  <c r="AV1202" i="1"/>
  <c r="AQ1203" i="1"/>
  <c r="AR1203" i="1"/>
  <c r="AS1203" i="1"/>
  <c r="AT1203" i="1"/>
  <c r="AV1203" i="1" s="1"/>
  <c r="AU1203" i="1"/>
  <c r="AQ1204" i="1"/>
  <c r="AR1204" i="1"/>
  <c r="AS1204" i="1"/>
  <c r="AT1204" i="1"/>
  <c r="AU1204" i="1"/>
  <c r="AV1204" i="1"/>
  <c r="AQ1205" i="1"/>
  <c r="AR1205" i="1"/>
  <c r="AS1205" i="1"/>
  <c r="AT1205" i="1"/>
  <c r="AV1205" i="1" s="1"/>
  <c r="AU1205" i="1"/>
  <c r="AQ1206" i="1"/>
  <c r="AR1206" i="1"/>
  <c r="AS1206" i="1"/>
  <c r="AT1206" i="1"/>
  <c r="AV1206" i="1" s="1"/>
  <c r="AU1206" i="1"/>
  <c r="AQ1207" i="1"/>
  <c r="AR1207" i="1"/>
  <c r="AS1207" i="1"/>
  <c r="AT1207" i="1"/>
  <c r="AV1207" i="1" s="1"/>
  <c r="AU1207" i="1"/>
  <c r="AQ1208" i="1"/>
  <c r="AR1208" i="1"/>
  <c r="AS1208" i="1"/>
  <c r="AT1208" i="1"/>
  <c r="AV1208" i="1" s="1"/>
  <c r="AU1208" i="1"/>
  <c r="AQ1209" i="1"/>
  <c r="AR1209" i="1"/>
  <c r="AS1209" i="1"/>
  <c r="AT1209" i="1"/>
  <c r="AV1209" i="1" s="1"/>
  <c r="AU1209" i="1"/>
  <c r="AQ1210" i="1"/>
  <c r="AR1210" i="1"/>
  <c r="AS1210" i="1"/>
  <c r="AT1210" i="1"/>
  <c r="AU1210" i="1"/>
  <c r="AV1210" i="1"/>
  <c r="AQ1211" i="1"/>
  <c r="AR1211" i="1"/>
  <c r="AS1211" i="1"/>
  <c r="AT1211" i="1"/>
  <c r="AV1211" i="1" s="1"/>
  <c r="AU1211" i="1"/>
  <c r="AQ1212" i="1"/>
  <c r="AR1212" i="1"/>
  <c r="AS1212" i="1"/>
  <c r="AT1212" i="1"/>
  <c r="AU1212" i="1"/>
  <c r="AV1212" i="1"/>
  <c r="AQ1213" i="1"/>
  <c r="AR1213" i="1"/>
  <c r="AS1213" i="1"/>
  <c r="AT1213" i="1"/>
  <c r="AV1213" i="1" s="1"/>
  <c r="AU1213" i="1"/>
  <c r="AQ1214" i="1"/>
  <c r="AR1214" i="1"/>
  <c r="AS1214" i="1"/>
  <c r="AT1214" i="1"/>
  <c r="AV1214" i="1" s="1"/>
  <c r="AU1214" i="1"/>
  <c r="AQ1215" i="1"/>
  <c r="AR1215" i="1"/>
  <c r="AS1215" i="1"/>
  <c r="AT1215" i="1"/>
  <c r="AV1215" i="1" s="1"/>
  <c r="AU1215" i="1"/>
  <c r="AQ1216" i="1"/>
  <c r="AR1216" i="1"/>
  <c r="AS1216" i="1"/>
  <c r="AT1216" i="1"/>
  <c r="AV1216" i="1" s="1"/>
  <c r="AU1216" i="1"/>
  <c r="AQ1217" i="1"/>
  <c r="AR1217" i="1"/>
  <c r="AS1217" i="1"/>
  <c r="AT1217" i="1"/>
  <c r="AV1217" i="1" s="1"/>
  <c r="AU1217" i="1"/>
  <c r="AQ1218" i="1"/>
  <c r="AR1218" i="1"/>
  <c r="AS1218" i="1"/>
  <c r="AT1218" i="1"/>
  <c r="AU1218" i="1"/>
  <c r="AV1218" i="1"/>
  <c r="AQ1219" i="1"/>
  <c r="AR1219" i="1"/>
  <c r="AS1219" i="1"/>
  <c r="AT1219" i="1"/>
  <c r="AV1219" i="1" s="1"/>
  <c r="AU1219" i="1"/>
  <c r="AQ1220" i="1"/>
  <c r="AR1220" i="1"/>
  <c r="AS1220" i="1"/>
  <c r="AT1220" i="1"/>
  <c r="AU1220" i="1"/>
  <c r="AV1220" i="1"/>
  <c r="AQ1221" i="1"/>
  <c r="AR1221" i="1"/>
  <c r="AS1221" i="1"/>
  <c r="AT1221" i="1"/>
  <c r="AV1221" i="1" s="1"/>
  <c r="AU1221" i="1"/>
  <c r="AQ1222" i="1"/>
  <c r="AR1222" i="1"/>
  <c r="AS1222" i="1"/>
  <c r="AT1222" i="1"/>
  <c r="AV1222" i="1" s="1"/>
  <c r="AU1222" i="1"/>
  <c r="AQ1223" i="1"/>
  <c r="AR1223" i="1"/>
  <c r="AS1223" i="1"/>
  <c r="AT1223" i="1"/>
  <c r="AV1223" i="1" s="1"/>
  <c r="AU1223" i="1"/>
  <c r="AU3794" i="1"/>
  <c r="AU3795" i="1"/>
  <c r="AU3793" i="1"/>
  <c r="AU3781" i="1"/>
  <c r="AU1686" i="1"/>
  <c r="AT1686" i="1"/>
  <c r="AS1686" i="1"/>
  <c r="AR1686" i="1"/>
  <c r="AQ1686" i="1"/>
  <c r="AU1698" i="1"/>
  <c r="AT1698" i="1"/>
  <c r="AS1698" i="1"/>
  <c r="AR1698" i="1"/>
  <c r="AQ1698" i="1"/>
  <c r="AT899" i="1"/>
  <c r="AQ4059" i="1"/>
  <c r="AR4059" i="1"/>
  <c r="AS4059" i="1"/>
  <c r="AT4059" i="1"/>
  <c r="AU4059" i="1"/>
  <c r="AQ4060" i="1"/>
  <c r="AR4060" i="1"/>
  <c r="AS4060" i="1"/>
  <c r="AT4060" i="1"/>
  <c r="AU4060" i="1"/>
  <c r="AQ4008" i="1"/>
  <c r="AR4008" i="1"/>
  <c r="AS4008" i="1"/>
  <c r="AT4008" i="1"/>
  <c r="AU4008" i="1"/>
  <c r="AQ3971" i="1"/>
  <c r="AR3971" i="1"/>
  <c r="AS3971" i="1"/>
  <c r="AT3971" i="1"/>
  <c r="AU3971" i="1"/>
  <c r="AQ3972" i="1"/>
  <c r="AR3972" i="1"/>
  <c r="AS3972" i="1"/>
  <c r="AT3972" i="1"/>
  <c r="AU3972" i="1"/>
  <c r="AQ3973" i="1"/>
  <c r="AR3973" i="1"/>
  <c r="AS3973" i="1"/>
  <c r="AT3973" i="1"/>
  <c r="AU3973" i="1"/>
  <c r="AQ3974" i="1"/>
  <c r="AR3974" i="1"/>
  <c r="AS3974" i="1"/>
  <c r="AT3974" i="1"/>
  <c r="AU3974" i="1"/>
  <c r="AQ3975" i="1"/>
  <c r="AR3975" i="1"/>
  <c r="AS3975" i="1"/>
  <c r="AT3975" i="1"/>
  <c r="AU3975" i="1"/>
  <c r="AQ3976" i="1"/>
  <c r="AR3976" i="1"/>
  <c r="AS3976" i="1"/>
  <c r="AT3976" i="1"/>
  <c r="AU3976" i="1"/>
  <c r="AQ3977" i="1"/>
  <c r="AR3977" i="1"/>
  <c r="AS3977" i="1"/>
  <c r="AT3977" i="1"/>
  <c r="AU3977" i="1"/>
  <c r="AQ3978" i="1"/>
  <c r="AR3978" i="1"/>
  <c r="AS3978" i="1"/>
  <c r="AT3978" i="1"/>
  <c r="AU3978" i="1"/>
  <c r="AQ3979" i="1"/>
  <c r="AR3979" i="1"/>
  <c r="AS3979" i="1"/>
  <c r="AT3979" i="1"/>
  <c r="AU3979" i="1"/>
  <c r="AQ3980" i="1"/>
  <c r="AR3980" i="1"/>
  <c r="AS3980" i="1"/>
  <c r="AT3980" i="1"/>
  <c r="AU3980" i="1"/>
  <c r="AQ3981" i="1"/>
  <c r="AR3981" i="1"/>
  <c r="AS3981" i="1"/>
  <c r="AT3981" i="1"/>
  <c r="AU3981" i="1"/>
  <c r="AQ3982" i="1"/>
  <c r="AR3982" i="1"/>
  <c r="AS3982" i="1"/>
  <c r="AT3982" i="1"/>
  <c r="AU3982" i="1"/>
  <c r="AQ3983" i="1"/>
  <c r="AR3983" i="1"/>
  <c r="AS3983" i="1"/>
  <c r="AT3983" i="1"/>
  <c r="AU3983" i="1"/>
  <c r="AQ3984" i="1"/>
  <c r="AR3984" i="1"/>
  <c r="AS3984" i="1"/>
  <c r="AT3984" i="1"/>
  <c r="AU3984" i="1"/>
  <c r="AQ3985" i="1"/>
  <c r="AR3985" i="1"/>
  <c r="AS3985" i="1"/>
  <c r="AT3985" i="1"/>
  <c r="AU3985" i="1"/>
  <c r="AQ3986" i="1"/>
  <c r="AR3986" i="1"/>
  <c r="AS3986" i="1"/>
  <c r="AT3986" i="1"/>
  <c r="AU3986" i="1"/>
  <c r="AQ3987" i="1"/>
  <c r="AR3987" i="1"/>
  <c r="AS3987" i="1"/>
  <c r="AT3987" i="1"/>
  <c r="AU3987" i="1"/>
  <c r="AQ3988" i="1"/>
  <c r="AR3988" i="1"/>
  <c r="AS3988" i="1"/>
  <c r="AT3988" i="1"/>
  <c r="AU3988" i="1"/>
  <c r="AQ3989" i="1"/>
  <c r="AR3989" i="1"/>
  <c r="AS3989" i="1"/>
  <c r="AT3989" i="1"/>
  <c r="AU3989" i="1"/>
  <c r="AQ3990" i="1"/>
  <c r="AR3990" i="1"/>
  <c r="AS3990" i="1"/>
  <c r="AT3990" i="1"/>
  <c r="AU3990" i="1"/>
  <c r="AQ3991" i="1"/>
  <c r="AR3991" i="1"/>
  <c r="AS3991" i="1"/>
  <c r="AT3991" i="1"/>
  <c r="AU3991" i="1"/>
  <c r="AQ3992" i="1"/>
  <c r="AR3992" i="1"/>
  <c r="AS3992" i="1"/>
  <c r="AT3992" i="1"/>
  <c r="AU3992" i="1"/>
  <c r="AQ3993" i="1"/>
  <c r="AR3993" i="1"/>
  <c r="AS3993" i="1"/>
  <c r="AT3993" i="1"/>
  <c r="AU3993" i="1"/>
  <c r="AQ3994" i="1"/>
  <c r="AR3994" i="1"/>
  <c r="AS3994" i="1"/>
  <c r="AT3994" i="1"/>
  <c r="AU3994" i="1"/>
  <c r="AQ3995" i="1"/>
  <c r="AR3995" i="1"/>
  <c r="AS3995" i="1"/>
  <c r="AT3995" i="1"/>
  <c r="AU3995" i="1"/>
  <c r="AQ3996" i="1"/>
  <c r="AR3996" i="1"/>
  <c r="AS3996" i="1"/>
  <c r="AT3996" i="1"/>
  <c r="AU3996" i="1"/>
  <c r="AQ3997" i="1"/>
  <c r="AR3997" i="1"/>
  <c r="AS3997" i="1"/>
  <c r="AT3997" i="1"/>
  <c r="AU3997" i="1"/>
  <c r="AQ3998" i="1"/>
  <c r="AR3998" i="1"/>
  <c r="AS3998" i="1"/>
  <c r="AT3998" i="1"/>
  <c r="AU3998" i="1"/>
  <c r="AQ3999" i="1"/>
  <c r="AR3999" i="1"/>
  <c r="AS3999" i="1"/>
  <c r="AT3999" i="1"/>
  <c r="AU3999" i="1"/>
  <c r="AQ4000" i="1"/>
  <c r="AR4000" i="1"/>
  <c r="AS4000" i="1"/>
  <c r="AT4000" i="1"/>
  <c r="AU4000" i="1"/>
  <c r="AQ4001" i="1"/>
  <c r="AR4001" i="1"/>
  <c r="AS4001" i="1"/>
  <c r="AT4001" i="1"/>
  <c r="AU4001" i="1"/>
  <c r="AQ4002" i="1"/>
  <c r="AR4002" i="1"/>
  <c r="AS4002" i="1"/>
  <c r="AT4002" i="1"/>
  <c r="AU4002" i="1"/>
  <c r="AQ4003" i="1"/>
  <c r="AR4003" i="1"/>
  <c r="AS4003" i="1"/>
  <c r="AT4003" i="1"/>
  <c r="AU4003" i="1"/>
  <c r="AQ4004" i="1"/>
  <c r="AR4004" i="1"/>
  <c r="AS4004" i="1"/>
  <c r="AT4004" i="1"/>
  <c r="AU4004" i="1"/>
  <c r="AQ4005" i="1"/>
  <c r="AR4005" i="1"/>
  <c r="AS4005" i="1"/>
  <c r="AT4005" i="1"/>
  <c r="AU4005" i="1"/>
  <c r="AQ4006" i="1"/>
  <c r="AR4006" i="1"/>
  <c r="AS4006" i="1"/>
  <c r="AT4006" i="1"/>
  <c r="AU4006" i="1"/>
  <c r="AQ4007" i="1"/>
  <c r="AR4007" i="1"/>
  <c r="AS4007" i="1"/>
  <c r="AT4007" i="1"/>
  <c r="AU4007" i="1"/>
  <c r="AQ3934" i="1"/>
  <c r="AR3934" i="1"/>
  <c r="AS3934" i="1"/>
  <c r="AT3934" i="1"/>
  <c r="AU3934" i="1"/>
  <c r="AQ3935" i="1"/>
  <c r="AR3935" i="1"/>
  <c r="AS3935" i="1"/>
  <c r="AT3935" i="1"/>
  <c r="AU3935" i="1"/>
  <c r="AQ3936" i="1"/>
  <c r="AR3936" i="1"/>
  <c r="AS3936" i="1"/>
  <c r="AT3936" i="1"/>
  <c r="AU3936" i="1"/>
  <c r="AQ3937" i="1"/>
  <c r="AR3937" i="1"/>
  <c r="AS3937" i="1"/>
  <c r="AT3937" i="1"/>
  <c r="AU3937" i="1"/>
  <c r="AQ3938" i="1"/>
  <c r="AR3938" i="1"/>
  <c r="AS3938" i="1"/>
  <c r="AT3938" i="1"/>
  <c r="AU3938" i="1"/>
  <c r="AQ3939" i="1"/>
  <c r="AR3939" i="1"/>
  <c r="AS3939" i="1"/>
  <c r="AT3939" i="1"/>
  <c r="AU3939" i="1"/>
  <c r="AQ3940" i="1"/>
  <c r="AR3940" i="1"/>
  <c r="AS3940" i="1"/>
  <c r="AT3940" i="1"/>
  <c r="AU3940" i="1"/>
  <c r="AQ3941" i="1"/>
  <c r="AR3941" i="1"/>
  <c r="AS3941" i="1"/>
  <c r="AT3941" i="1"/>
  <c r="AU3941" i="1"/>
  <c r="AQ3942" i="1"/>
  <c r="AR3942" i="1"/>
  <c r="AS3942" i="1"/>
  <c r="AT3942" i="1"/>
  <c r="AU3942" i="1"/>
  <c r="AQ3943" i="1"/>
  <c r="AR3943" i="1"/>
  <c r="AS3943" i="1"/>
  <c r="AT3943" i="1"/>
  <c r="AU3943" i="1"/>
  <c r="AQ3944" i="1"/>
  <c r="AR3944" i="1"/>
  <c r="AS3944" i="1"/>
  <c r="AT3944" i="1"/>
  <c r="AU3944" i="1"/>
  <c r="AQ3945" i="1"/>
  <c r="AR3945" i="1"/>
  <c r="AS3945" i="1"/>
  <c r="AT3945" i="1"/>
  <c r="AU3945" i="1"/>
  <c r="AQ3946" i="1"/>
  <c r="AR3946" i="1"/>
  <c r="AS3946" i="1"/>
  <c r="AT3946" i="1"/>
  <c r="AU3946" i="1"/>
  <c r="AQ3947" i="1"/>
  <c r="AR3947" i="1"/>
  <c r="AS3947" i="1"/>
  <c r="AT3947" i="1"/>
  <c r="AU3947" i="1"/>
  <c r="AQ3948" i="1"/>
  <c r="AR3948" i="1"/>
  <c r="AS3948" i="1"/>
  <c r="AT3948" i="1"/>
  <c r="AU3948" i="1"/>
  <c r="AQ3949" i="1"/>
  <c r="AR3949" i="1"/>
  <c r="AS3949" i="1"/>
  <c r="AT3949" i="1"/>
  <c r="AU3949" i="1"/>
  <c r="AQ3950" i="1"/>
  <c r="AR3950" i="1"/>
  <c r="AS3950" i="1"/>
  <c r="AT3950" i="1"/>
  <c r="AU3950" i="1"/>
  <c r="AQ3951" i="1"/>
  <c r="AR3951" i="1"/>
  <c r="AS3951" i="1"/>
  <c r="AT3951" i="1"/>
  <c r="AU3951" i="1"/>
  <c r="AQ3952" i="1"/>
  <c r="AR3952" i="1"/>
  <c r="AS3952" i="1"/>
  <c r="AT3952" i="1"/>
  <c r="AU3952" i="1"/>
  <c r="AQ3953" i="1"/>
  <c r="AR3953" i="1"/>
  <c r="AS3953" i="1"/>
  <c r="AT3953" i="1"/>
  <c r="AU3953" i="1"/>
  <c r="AQ3954" i="1"/>
  <c r="AR3954" i="1"/>
  <c r="AS3954" i="1"/>
  <c r="AT3954" i="1"/>
  <c r="AU3954" i="1"/>
  <c r="AQ3955" i="1"/>
  <c r="AR3955" i="1"/>
  <c r="AS3955" i="1"/>
  <c r="AT3955" i="1"/>
  <c r="AU3955" i="1"/>
  <c r="AQ3956" i="1"/>
  <c r="AR3956" i="1"/>
  <c r="AS3956" i="1"/>
  <c r="AT3956" i="1"/>
  <c r="AU3956" i="1"/>
  <c r="AQ3957" i="1"/>
  <c r="AR3957" i="1"/>
  <c r="AS3957" i="1"/>
  <c r="AT3957" i="1"/>
  <c r="AU3957" i="1"/>
  <c r="AQ3958" i="1"/>
  <c r="AR3958" i="1"/>
  <c r="AS3958" i="1"/>
  <c r="AT3958" i="1"/>
  <c r="AU3958" i="1"/>
  <c r="AQ3959" i="1"/>
  <c r="AR3959" i="1"/>
  <c r="AS3959" i="1"/>
  <c r="AT3959" i="1"/>
  <c r="AU3959" i="1"/>
  <c r="AQ3960" i="1"/>
  <c r="AR3960" i="1"/>
  <c r="AS3960" i="1"/>
  <c r="AT3960" i="1"/>
  <c r="AU3960" i="1"/>
  <c r="AQ3961" i="1"/>
  <c r="AR3961" i="1"/>
  <c r="AS3961" i="1"/>
  <c r="AT3961" i="1"/>
  <c r="AU3961" i="1"/>
  <c r="AQ3962" i="1"/>
  <c r="AR3962" i="1"/>
  <c r="AS3962" i="1"/>
  <c r="AT3962" i="1"/>
  <c r="AU3962" i="1"/>
  <c r="AQ3963" i="1"/>
  <c r="AR3963" i="1"/>
  <c r="AS3963" i="1"/>
  <c r="AT3963" i="1"/>
  <c r="AU3963" i="1"/>
  <c r="AQ3964" i="1"/>
  <c r="AR3964" i="1"/>
  <c r="AS3964" i="1"/>
  <c r="AT3964" i="1"/>
  <c r="AU3964" i="1"/>
  <c r="AQ3965" i="1"/>
  <c r="AR3965" i="1"/>
  <c r="AS3965" i="1"/>
  <c r="AT3965" i="1"/>
  <c r="AU3965" i="1"/>
  <c r="AQ3966" i="1"/>
  <c r="AR3966" i="1"/>
  <c r="AS3966" i="1"/>
  <c r="AT3966" i="1"/>
  <c r="AU3966" i="1"/>
  <c r="AQ3967" i="1"/>
  <c r="AR3967" i="1"/>
  <c r="AS3967" i="1"/>
  <c r="AT3967" i="1"/>
  <c r="AU3967" i="1"/>
  <c r="AQ3968" i="1"/>
  <c r="AR3968" i="1"/>
  <c r="AS3968" i="1"/>
  <c r="AT3968" i="1"/>
  <c r="AU3968" i="1"/>
  <c r="AQ3969" i="1"/>
  <c r="AR3969" i="1"/>
  <c r="AS3969" i="1"/>
  <c r="AT3969" i="1"/>
  <c r="AU3969" i="1"/>
  <c r="AQ3970" i="1"/>
  <c r="AR3970" i="1"/>
  <c r="AS3970" i="1"/>
  <c r="AT3970" i="1"/>
  <c r="AU3970" i="1"/>
  <c r="AQ3846" i="1"/>
  <c r="AR3846" i="1"/>
  <c r="AS3846" i="1"/>
  <c r="AT3846" i="1"/>
  <c r="AV3846" i="1" s="1"/>
  <c r="AU3846" i="1"/>
  <c r="AQ3845" i="1"/>
  <c r="AR3845" i="1"/>
  <c r="AS3845" i="1"/>
  <c r="AT3845" i="1"/>
  <c r="AV3845" i="1" s="1"/>
  <c r="AU3845" i="1"/>
  <c r="AQ3844" i="1"/>
  <c r="AR3844" i="1"/>
  <c r="AS3844" i="1"/>
  <c r="AT3844" i="1"/>
  <c r="AV3844" i="1" s="1"/>
  <c r="AU3844" i="1"/>
  <c r="AQ3840" i="1"/>
  <c r="AR3840" i="1"/>
  <c r="AS3840" i="1"/>
  <c r="AT3840" i="1"/>
  <c r="AV3840" i="1" s="1"/>
  <c r="AU3840" i="1"/>
  <c r="AQ907" i="1"/>
  <c r="AR907" i="1"/>
  <c r="AS907" i="1"/>
  <c r="AT907" i="1"/>
  <c r="AU907" i="1"/>
  <c r="AQ908" i="1"/>
  <c r="AR908" i="1"/>
  <c r="AS908" i="1"/>
  <c r="AT908" i="1"/>
  <c r="AU908" i="1"/>
  <c r="AQ909" i="1"/>
  <c r="AR909" i="1"/>
  <c r="AS909" i="1"/>
  <c r="AT909" i="1"/>
  <c r="AU909" i="1"/>
  <c r="AQ905" i="1"/>
  <c r="AR905" i="1"/>
  <c r="AS905" i="1"/>
  <c r="AT905" i="1"/>
  <c r="AU905" i="1"/>
  <c r="AQ3261" i="1"/>
  <c r="AR3261" i="1"/>
  <c r="AS3261" i="1"/>
  <c r="AT3261" i="1"/>
  <c r="AU3261" i="1"/>
  <c r="AQ1191" i="1"/>
  <c r="AR1191" i="1"/>
  <c r="AS1191" i="1"/>
  <c r="AT1191" i="1"/>
  <c r="AU1191" i="1"/>
  <c r="AQ3360" i="1"/>
  <c r="AR3360" i="1"/>
  <c r="AS3360" i="1"/>
  <c r="AT3360" i="1"/>
  <c r="AU3360" i="1"/>
  <c r="AQ3358" i="1"/>
  <c r="AR3358" i="1"/>
  <c r="AS3358" i="1"/>
  <c r="AT3358" i="1"/>
  <c r="AU3358" i="1"/>
  <c r="AQ3327" i="1"/>
  <c r="AR3327" i="1"/>
  <c r="AS3327" i="1"/>
  <c r="AT3327" i="1"/>
  <c r="AU3327" i="1"/>
  <c r="AQ3374" i="1"/>
  <c r="AR3374" i="1"/>
  <c r="AS3374" i="1"/>
  <c r="AT3374" i="1"/>
  <c r="AU3374" i="1"/>
  <c r="AQ3373" i="1"/>
  <c r="AR3373" i="1"/>
  <c r="AS3373" i="1"/>
  <c r="AT3373" i="1"/>
  <c r="AU3373" i="1"/>
  <c r="AQ3361" i="1"/>
  <c r="AR3361" i="1"/>
  <c r="AS3361" i="1"/>
  <c r="AT3361" i="1"/>
  <c r="AV3361" i="1" s="1"/>
  <c r="AU3361" i="1"/>
  <c r="AQ3340" i="1"/>
  <c r="AR3340" i="1"/>
  <c r="AS3340" i="1"/>
  <c r="AT3340" i="1"/>
  <c r="AU3340" i="1"/>
  <c r="AQ3341" i="1"/>
  <c r="AR3341" i="1"/>
  <c r="AS3341" i="1"/>
  <c r="AT3341" i="1"/>
  <c r="AU3341" i="1"/>
  <c r="AQ3342" i="1"/>
  <c r="AR3342" i="1"/>
  <c r="AS3342" i="1"/>
  <c r="AT3342" i="1"/>
  <c r="AU3342" i="1"/>
  <c r="AQ3343" i="1"/>
  <c r="AR3343" i="1"/>
  <c r="AS3343" i="1"/>
  <c r="AT3343" i="1"/>
  <c r="AU3343" i="1"/>
  <c r="AQ3344" i="1"/>
  <c r="AR3344" i="1"/>
  <c r="AS3344" i="1"/>
  <c r="AT3344" i="1"/>
  <c r="AU3344" i="1"/>
  <c r="AQ3345" i="1"/>
  <c r="AR3345" i="1"/>
  <c r="AS3345" i="1"/>
  <c r="AT3345" i="1"/>
  <c r="AU3345" i="1"/>
  <c r="AQ3346" i="1"/>
  <c r="AR3346" i="1"/>
  <c r="AS3346" i="1"/>
  <c r="AT3346" i="1"/>
  <c r="AU3346" i="1"/>
  <c r="AQ3347" i="1"/>
  <c r="AR3347" i="1"/>
  <c r="AS3347" i="1"/>
  <c r="AT3347" i="1"/>
  <c r="AU3347" i="1"/>
  <c r="AQ3348" i="1"/>
  <c r="AR3348" i="1"/>
  <c r="AS3348" i="1"/>
  <c r="AT3348" i="1"/>
  <c r="AU3348" i="1"/>
  <c r="AQ3349" i="1"/>
  <c r="AR3349" i="1"/>
  <c r="AS3349" i="1"/>
  <c r="AT3349" i="1"/>
  <c r="AU3349" i="1"/>
  <c r="AQ3350" i="1"/>
  <c r="AR3350" i="1"/>
  <c r="AS3350" i="1"/>
  <c r="AT3350" i="1"/>
  <c r="AU3350" i="1"/>
  <c r="AQ3351" i="1"/>
  <c r="AR3351" i="1"/>
  <c r="AS3351" i="1"/>
  <c r="AT3351" i="1"/>
  <c r="AU3351" i="1"/>
  <c r="AQ3352" i="1"/>
  <c r="AR3352" i="1"/>
  <c r="AS3352" i="1"/>
  <c r="AT3352" i="1"/>
  <c r="AU3352" i="1"/>
  <c r="AQ3353" i="1"/>
  <c r="AR3353" i="1"/>
  <c r="AS3353" i="1"/>
  <c r="AT3353" i="1"/>
  <c r="AU3353" i="1"/>
  <c r="AQ3354" i="1"/>
  <c r="AR3354" i="1"/>
  <c r="AS3354" i="1"/>
  <c r="AT3354" i="1"/>
  <c r="AU3354" i="1"/>
  <c r="AQ3355" i="1"/>
  <c r="AR3355" i="1"/>
  <c r="AS3355" i="1"/>
  <c r="AT3355" i="1"/>
  <c r="AU3355" i="1"/>
  <c r="AQ3356" i="1"/>
  <c r="AR3356" i="1"/>
  <c r="AS3356" i="1"/>
  <c r="AT3356" i="1"/>
  <c r="AU3356" i="1"/>
  <c r="AQ3357" i="1"/>
  <c r="AR3357" i="1"/>
  <c r="AS3357" i="1"/>
  <c r="AT3357" i="1"/>
  <c r="AU3357" i="1"/>
  <c r="AQ3330" i="1"/>
  <c r="AR3330" i="1"/>
  <c r="AS3330" i="1"/>
  <c r="AT3330" i="1"/>
  <c r="AU3330" i="1"/>
  <c r="AQ3331" i="1"/>
  <c r="AR3331" i="1"/>
  <c r="AS3331" i="1"/>
  <c r="AT3331" i="1"/>
  <c r="AU3331" i="1"/>
  <c r="AQ3332" i="1"/>
  <c r="AR3332" i="1"/>
  <c r="AS3332" i="1"/>
  <c r="AT3332" i="1"/>
  <c r="AU3332" i="1"/>
  <c r="AQ3333" i="1"/>
  <c r="AR3333" i="1"/>
  <c r="AS3333" i="1"/>
  <c r="AT3333" i="1"/>
  <c r="AU3333" i="1"/>
  <c r="AQ3334" i="1"/>
  <c r="AR3334" i="1"/>
  <c r="AS3334" i="1"/>
  <c r="AT3334" i="1"/>
  <c r="AU3334" i="1"/>
  <c r="AQ3335" i="1"/>
  <c r="AR3335" i="1"/>
  <c r="AS3335" i="1"/>
  <c r="AT3335" i="1"/>
  <c r="AU3335" i="1"/>
  <c r="AQ3336" i="1"/>
  <c r="AR3336" i="1"/>
  <c r="AS3336" i="1"/>
  <c r="AT3336" i="1"/>
  <c r="AU3336" i="1"/>
  <c r="AQ3337" i="1"/>
  <c r="AR3337" i="1"/>
  <c r="AS3337" i="1"/>
  <c r="AT3337" i="1"/>
  <c r="AU3337" i="1"/>
  <c r="AQ3338" i="1"/>
  <c r="AR3338" i="1"/>
  <c r="AS3338" i="1"/>
  <c r="AT3338" i="1"/>
  <c r="AU3338" i="1"/>
  <c r="AQ3339" i="1"/>
  <c r="AR3339" i="1"/>
  <c r="AS3339" i="1"/>
  <c r="AT3339" i="1"/>
  <c r="AU3339" i="1"/>
  <c r="AQ3325" i="1"/>
  <c r="AR3325" i="1"/>
  <c r="AS3325" i="1"/>
  <c r="AT3325" i="1"/>
  <c r="AU3325" i="1"/>
  <c r="AQ4670" i="1"/>
  <c r="AR4670" i="1"/>
  <c r="AS4670" i="1"/>
  <c r="AT4670" i="1"/>
  <c r="AV4670" i="1" s="1"/>
  <c r="AU4670" i="1"/>
  <c r="AQ4671" i="1"/>
  <c r="AR4671" i="1"/>
  <c r="AS4671" i="1"/>
  <c r="AT4671" i="1"/>
  <c r="AU4671" i="1"/>
  <c r="AQ4669" i="1"/>
  <c r="AR4669" i="1"/>
  <c r="AS4669" i="1"/>
  <c r="AT4669" i="1"/>
  <c r="AU4669" i="1"/>
  <c r="AQ2345" i="1"/>
  <c r="AR2345" i="1"/>
  <c r="AS2345" i="1"/>
  <c r="AT2345" i="1"/>
  <c r="AU2345" i="1"/>
  <c r="AQ2346" i="1"/>
  <c r="AR2346" i="1"/>
  <c r="AS2346" i="1"/>
  <c r="AT2346" i="1"/>
  <c r="AV2346" i="1" s="1"/>
  <c r="AU2346" i="1"/>
  <c r="AQ2347" i="1"/>
  <c r="AR2347" i="1"/>
  <c r="AS2347" i="1"/>
  <c r="AT2347" i="1"/>
  <c r="AU2347" i="1"/>
  <c r="AQ2348" i="1"/>
  <c r="AR2348" i="1"/>
  <c r="AS2348" i="1"/>
  <c r="AT2348" i="1"/>
  <c r="AU2348" i="1"/>
  <c r="AQ2349" i="1"/>
  <c r="AR2349" i="1"/>
  <c r="AS2349" i="1"/>
  <c r="AT2349" i="1"/>
  <c r="AU2349" i="1"/>
  <c r="AQ2350" i="1"/>
  <c r="AR2350" i="1"/>
  <c r="AS2350" i="1"/>
  <c r="AT2350" i="1"/>
  <c r="AU2350" i="1"/>
  <c r="AQ2351" i="1"/>
  <c r="AR2351" i="1"/>
  <c r="AS2351" i="1"/>
  <c r="AT2351" i="1"/>
  <c r="AU2351" i="1"/>
  <c r="AQ2352" i="1"/>
  <c r="AR2352" i="1"/>
  <c r="AS2352" i="1"/>
  <c r="AT2352" i="1"/>
  <c r="AU2352" i="1"/>
  <c r="AQ2353" i="1"/>
  <c r="AR2353" i="1"/>
  <c r="AS2353" i="1"/>
  <c r="AT2353" i="1"/>
  <c r="AU2353" i="1"/>
  <c r="AQ2356" i="1"/>
  <c r="AR2356" i="1"/>
  <c r="AS2356" i="1"/>
  <c r="AT2356" i="1"/>
  <c r="AV2356" i="1" s="1"/>
  <c r="AU2356" i="1"/>
  <c r="AQ2357" i="1"/>
  <c r="AR2357" i="1"/>
  <c r="AS2357" i="1"/>
  <c r="AT2357" i="1"/>
  <c r="AU2357" i="1"/>
  <c r="AQ2354" i="1"/>
  <c r="AR2354" i="1"/>
  <c r="AS2354" i="1"/>
  <c r="AT2354" i="1"/>
  <c r="AU2354" i="1"/>
  <c r="AQ2355" i="1"/>
  <c r="AR2355" i="1"/>
  <c r="AS2355" i="1"/>
  <c r="AT2355" i="1"/>
  <c r="AU2355" i="1"/>
  <c r="AQ2358" i="1"/>
  <c r="AR2358" i="1"/>
  <c r="AS2358" i="1"/>
  <c r="AT2358" i="1"/>
  <c r="AV2358" i="1" s="1"/>
  <c r="AU2358" i="1"/>
  <c r="AQ2359" i="1"/>
  <c r="AR2359" i="1"/>
  <c r="AS2359" i="1"/>
  <c r="AT2359" i="1"/>
  <c r="AU2359" i="1"/>
  <c r="AQ2360" i="1"/>
  <c r="AR2360" i="1"/>
  <c r="AS2360" i="1"/>
  <c r="AT2360" i="1"/>
  <c r="AU2360" i="1"/>
  <c r="AQ2391" i="1"/>
  <c r="AR2391" i="1"/>
  <c r="AS2391" i="1"/>
  <c r="AT2391" i="1"/>
  <c r="AU2391" i="1"/>
  <c r="AQ2392" i="1"/>
  <c r="AR2392" i="1"/>
  <c r="AS2392" i="1"/>
  <c r="AT2392" i="1"/>
  <c r="AV2392" i="1" s="1"/>
  <c r="AU2392" i="1"/>
  <c r="AQ2393" i="1"/>
  <c r="AR2393" i="1"/>
  <c r="AS2393" i="1"/>
  <c r="AT2393" i="1"/>
  <c r="AU2393" i="1"/>
  <c r="AQ2379" i="1"/>
  <c r="AR2379" i="1"/>
  <c r="AS2379" i="1"/>
  <c r="AT2379" i="1"/>
  <c r="AU2379" i="1"/>
  <c r="AQ2380" i="1"/>
  <c r="AR2380" i="1"/>
  <c r="AS2380" i="1"/>
  <c r="AT2380" i="1"/>
  <c r="AU2380" i="1"/>
  <c r="AQ2381" i="1"/>
  <c r="AR2381" i="1"/>
  <c r="AS2381" i="1"/>
  <c r="AT2381" i="1"/>
  <c r="AV2381" i="1" s="1"/>
  <c r="AU2381" i="1"/>
  <c r="AQ2382" i="1"/>
  <c r="AR2382" i="1"/>
  <c r="AS2382" i="1"/>
  <c r="AT2382" i="1"/>
  <c r="AU2382" i="1"/>
  <c r="AQ2383" i="1"/>
  <c r="AR2383" i="1"/>
  <c r="AS2383" i="1"/>
  <c r="AT2383" i="1"/>
  <c r="AU2383" i="1"/>
  <c r="AQ2384" i="1"/>
  <c r="AR2384" i="1"/>
  <c r="AS2384" i="1"/>
  <c r="AT2384" i="1"/>
  <c r="AU2384" i="1"/>
  <c r="AQ2385" i="1"/>
  <c r="AR2385" i="1"/>
  <c r="AS2385" i="1"/>
  <c r="AT2385" i="1"/>
  <c r="AU2385" i="1"/>
  <c r="AQ2386" i="1"/>
  <c r="AR2386" i="1"/>
  <c r="AS2386" i="1"/>
  <c r="AT2386" i="1"/>
  <c r="AU2386" i="1"/>
  <c r="AQ2387" i="1"/>
  <c r="AR2387" i="1"/>
  <c r="AS2387" i="1"/>
  <c r="AT2387" i="1"/>
  <c r="AU2387" i="1"/>
  <c r="AQ2388" i="1"/>
  <c r="AR2388" i="1"/>
  <c r="AS2388" i="1"/>
  <c r="AT2388" i="1"/>
  <c r="AU2388" i="1"/>
  <c r="AQ2389" i="1"/>
  <c r="AR2389" i="1"/>
  <c r="AS2389" i="1"/>
  <c r="AT2389" i="1"/>
  <c r="AV2389" i="1" s="1"/>
  <c r="AU2389" i="1"/>
  <c r="AQ2377" i="1"/>
  <c r="AR2377" i="1"/>
  <c r="AS2377" i="1"/>
  <c r="AT2377" i="1"/>
  <c r="AU2377" i="1"/>
  <c r="AQ2378" i="1"/>
  <c r="AR2378" i="1"/>
  <c r="AS2378" i="1"/>
  <c r="AT2378" i="1"/>
  <c r="AU2378" i="1"/>
  <c r="AQ2362" i="1"/>
  <c r="AR2362" i="1"/>
  <c r="AS2362" i="1"/>
  <c r="AT2362" i="1"/>
  <c r="AU2362" i="1"/>
  <c r="AQ3216" i="1"/>
  <c r="AR3216" i="1"/>
  <c r="AS3216" i="1"/>
  <c r="AT3216" i="1"/>
  <c r="AU3216" i="1"/>
  <c r="AQ3214" i="1"/>
  <c r="AR3214" i="1"/>
  <c r="AS3214" i="1"/>
  <c r="AT3214" i="1"/>
  <c r="AU3214" i="1"/>
  <c r="AQ3207" i="1"/>
  <c r="AR3207" i="1"/>
  <c r="AS3207" i="1"/>
  <c r="AT3207" i="1"/>
  <c r="AU3207" i="1"/>
  <c r="AQ3208" i="1"/>
  <c r="AR3208" i="1"/>
  <c r="AS3208" i="1"/>
  <c r="AT3208" i="1"/>
  <c r="AU3208" i="1"/>
  <c r="AQ3204" i="1"/>
  <c r="AR3204" i="1"/>
  <c r="AS3204" i="1"/>
  <c r="AT3204" i="1"/>
  <c r="AV3204" i="1" s="1"/>
  <c r="AU3204" i="1"/>
  <c r="AQ3198" i="1"/>
  <c r="AR3198" i="1"/>
  <c r="AS3198" i="1"/>
  <c r="AT3198" i="1"/>
  <c r="AU3198" i="1"/>
  <c r="AQ3199" i="1"/>
  <c r="AR3199" i="1"/>
  <c r="AS3199" i="1"/>
  <c r="AT3199" i="1"/>
  <c r="AU3199" i="1"/>
  <c r="AQ3200" i="1"/>
  <c r="AR3200" i="1"/>
  <c r="AS3200" i="1"/>
  <c r="AT3200" i="1"/>
  <c r="AU3200" i="1"/>
  <c r="AQ3201" i="1"/>
  <c r="AR3201" i="1"/>
  <c r="AS3201" i="1"/>
  <c r="AT3201" i="1"/>
  <c r="AV3201" i="1" s="1"/>
  <c r="AU3201" i="1"/>
  <c r="AZ4127" i="1"/>
  <c r="BA4127" i="1" s="1"/>
  <c r="BB4127" i="1" s="1"/>
  <c r="AZ4128" i="1"/>
  <c r="BA4128" i="1" s="1"/>
  <c r="BB4128" i="1" s="1"/>
  <c r="AQ629" i="1"/>
  <c r="AR629" i="1"/>
  <c r="AS629" i="1"/>
  <c r="AT629" i="1"/>
  <c r="AV629" i="1" s="1"/>
  <c r="AU629" i="1"/>
  <c r="AQ630" i="1"/>
  <c r="AR630" i="1"/>
  <c r="AS630" i="1"/>
  <c r="AT630" i="1"/>
  <c r="AV630" i="1" s="1"/>
  <c r="AU630" i="1"/>
  <c r="AQ631" i="1"/>
  <c r="AR631" i="1"/>
  <c r="AS631" i="1"/>
  <c r="AT631" i="1"/>
  <c r="AV631" i="1" s="1"/>
  <c r="AU631" i="1"/>
  <c r="AQ632" i="1"/>
  <c r="AR632" i="1"/>
  <c r="AS632" i="1"/>
  <c r="AT632" i="1"/>
  <c r="AV632" i="1" s="1"/>
  <c r="AU632" i="1"/>
  <c r="AQ633" i="1"/>
  <c r="AR633" i="1"/>
  <c r="AS633" i="1"/>
  <c r="AT633" i="1"/>
  <c r="AV633" i="1" s="1"/>
  <c r="AU633" i="1"/>
  <c r="AQ634" i="1"/>
  <c r="AR634" i="1"/>
  <c r="AS634" i="1"/>
  <c r="AT634" i="1"/>
  <c r="AU634" i="1"/>
  <c r="AV634" i="1"/>
  <c r="AQ635" i="1"/>
  <c r="AR635" i="1"/>
  <c r="AS635" i="1"/>
  <c r="AT635" i="1"/>
  <c r="AV635" i="1" s="1"/>
  <c r="AU635" i="1"/>
  <c r="AQ636" i="1"/>
  <c r="AR636" i="1"/>
  <c r="AS636" i="1"/>
  <c r="AT636" i="1"/>
  <c r="AU636" i="1"/>
  <c r="AV636" i="1"/>
  <c r="AQ637" i="1"/>
  <c r="AR637" i="1"/>
  <c r="AS637" i="1"/>
  <c r="AT637" i="1"/>
  <c r="AV637" i="1" s="1"/>
  <c r="AU637" i="1"/>
  <c r="AQ638" i="1"/>
  <c r="AR638" i="1"/>
  <c r="AS638" i="1"/>
  <c r="AT638" i="1"/>
  <c r="AV638" i="1" s="1"/>
  <c r="AU638" i="1"/>
  <c r="AQ639" i="1"/>
  <c r="AR639" i="1"/>
  <c r="AS639" i="1"/>
  <c r="AT639" i="1"/>
  <c r="AV639" i="1" s="1"/>
  <c r="AU639" i="1"/>
  <c r="AQ640" i="1"/>
  <c r="AR640" i="1"/>
  <c r="AS640" i="1"/>
  <c r="AT640" i="1"/>
  <c r="AV640" i="1" s="1"/>
  <c r="AU640" i="1"/>
  <c r="AQ641" i="1"/>
  <c r="AR641" i="1"/>
  <c r="AS641" i="1"/>
  <c r="AT641" i="1"/>
  <c r="AV641" i="1" s="1"/>
  <c r="AU641" i="1"/>
  <c r="AQ642" i="1"/>
  <c r="AR642" i="1"/>
  <c r="AS642" i="1"/>
  <c r="AT642" i="1"/>
  <c r="AU642" i="1"/>
  <c r="AV642" i="1"/>
  <c r="AQ643" i="1"/>
  <c r="AR643" i="1"/>
  <c r="AS643" i="1"/>
  <c r="AT643" i="1"/>
  <c r="AV643" i="1" s="1"/>
  <c r="AU643" i="1"/>
  <c r="AQ644" i="1"/>
  <c r="AR644" i="1"/>
  <c r="AS644" i="1"/>
  <c r="AT644" i="1"/>
  <c r="AU644" i="1"/>
  <c r="AV644" i="1"/>
  <c r="AQ645" i="1"/>
  <c r="AR645" i="1"/>
  <c r="AS645" i="1"/>
  <c r="AT645" i="1"/>
  <c r="AV645" i="1" s="1"/>
  <c r="AU645" i="1"/>
  <c r="AQ646" i="1"/>
  <c r="AR646" i="1"/>
  <c r="AS646" i="1"/>
  <c r="AT646" i="1"/>
  <c r="AV646" i="1" s="1"/>
  <c r="AU646" i="1"/>
  <c r="AQ647" i="1"/>
  <c r="AR647" i="1"/>
  <c r="AS647" i="1"/>
  <c r="AT647" i="1"/>
  <c r="AV647" i="1" s="1"/>
  <c r="AU647" i="1"/>
  <c r="AQ648" i="1"/>
  <c r="AR648" i="1"/>
  <c r="AS648" i="1"/>
  <c r="AT648" i="1"/>
  <c r="AU648" i="1"/>
  <c r="AV648" i="1"/>
  <c r="AQ649" i="1"/>
  <c r="AR649" i="1"/>
  <c r="AS649" i="1"/>
  <c r="AT649" i="1"/>
  <c r="AV649" i="1" s="1"/>
  <c r="AU649" i="1"/>
  <c r="AQ650" i="1"/>
  <c r="AR650" i="1"/>
  <c r="AS650" i="1"/>
  <c r="AT650" i="1"/>
  <c r="AU650" i="1"/>
  <c r="AV650" i="1"/>
  <c r="AQ651" i="1"/>
  <c r="AR651" i="1"/>
  <c r="AS651" i="1"/>
  <c r="AT651" i="1"/>
  <c r="AV651" i="1" s="1"/>
  <c r="AU651" i="1"/>
  <c r="AQ652" i="1"/>
  <c r="AR652" i="1"/>
  <c r="AS652" i="1"/>
  <c r="AT652" i="1"/>
  <c r="AU652" i="1"/>
  <c r="AV652" i="1"/>
  <c r="AQ653" i="1"/>
  <c r="AR653" i="1"/>
  <c r="AS653" i="1"/>
  <c r="AT653" i="1"/>
  <c r="AV653" i="1" s="1"/>
  <c r="AU653" i="1"/>
  <c r="AQ654" i="1"/>
  <c r="AR654" i="1"/>
  <c r="AS654" i="1"/>
  <c r="AT654" i="1"/>
  <c r="AU654" i="1"/>
  <c r="AV654" i="1"/>
  <c r="AQ655" i="1"/>
  <c r="AR655" i="1"/>
  <c r="AS655" i="1"/>
  <c r="AT655" i="1"/>
  <c r="AV655" i="1" s="1"/>
  <c r="AU655" i="1"/>
  <c r="AQ627" i="1"/>
  <c r="AR627" i="1"/>
  <c r="AS627" i="1"/>
  <c r="AT627" i="1"/>
  <c r="AU627" i="1"/>
  <c r="AV627" i="1"/>
  <c r="AQ628" i="1"/>
  <c r="AR628" i="1"/>
  <c r="AS628" i="1"/>
  <c r="AT628" i="1"/>
  <c r="AV628" i="1" s="1"/>
  <c r="AU628" i="1"/>
  <c r="AQ3703" i="1"/>
  <c r="AR3703" i="1"/>
  <c r="AS3703" i="1"/>
  <c r="AT3703" i="1"/>
  <c r="AU3703" i="1"/>
  <c r="AV3703" i="1"/>
  <c r="AQ3704" i="1"/>
  <c r="AR3704" i="1"/>
  <c r="AS3704" i="1"/>
  <c r="AT3704" i="1"/>
  <c r="AV3704" i="1" s="1"/>
  <c r="AU3704" i="1"/>
  <c r="AQ3705" i="1"/>
  <c r="AR3705" i="1"/>
  <c r="AS3705" i="1"/>
  <c r="AT3705" i="1"/>
  <c r="AU3705" i="1"/>
  <c r="AV3705" i="1"/>
  <c r="AQ3707" i="1"/>
  <c r="AR3707" i="1"/>
  <c r="AS3707" i="1"/>
  <c r="AT3707" i="1"/>
  <c r="AV3707" i="1" s="1"/>
  <c r="AU3707" i="1"/>
  <c r="AQ27" i="1"/>
  <c r="AR27" i="1"/>
  <c r="AS27" i="1"/>
  <c r="AT27" i="1"/>
  <c r="AU27" i="1"/>
  <c r="AV27" i="1"/>
  <c r="AQ28" i="1"/>
  <c r="AR28" i="1"/>
  <c r="AS28" i="1"/>
  <c r="AT28" i="1"/>
  <c r="AU28" i="1"/>
  <c r="AV28" i="1"/>
  <c r="AQ29" i="1"/>
  <c r="AR29" i="1"/>
  <c r="AS29" i="1"/>
  <c r="AT29" i="1"/>
  <c r="AU29" i="1"/>
  <c r="AV29" i="1"/>
  <c r="AQ30" i="1"/>
  <c r="AR30" i="1"/>
  <c r="AS30" i="1"/>
  <c r="AT30" i="1"/>
  <c r="AU30" i="1"/>
  <c r="AV30" i="1"/>
  <c r="AQ31" i="1"/>
  <c r="AR31" i="1"/>
  <c r="AS31" i="1"/>
  <c r="AT31" i="1"/>
  <c r="AU31" i="1"/>
  <c r="AV31" i="1"/>
  <c r="AQ32" i="1"/>
  <c r="AR32" i="1"/>
  <c r="AS32" i="1"/>
  <c r="AT32" i="1"/>
  <c r="AU32" i="1"/>
  <c r="AV32" i="1"/>
  <c r="AQ33" i="1"/>
  <c r="AR33" i="1"/>
  <c r="AS33" i="1"/>
  <c r="AT33" i="1"/>
  <c r="AU33" i="1"/>
  <c r="AV33" i="1"/>
  <c r="AQ34" i="1"/>
  <c r="AR34" i="1"/>
  <c r="AS34" i="1"/>
  <c r="AT34" i="1"/>
  <c r="AU34" i="1"/>
  <c r="AV34" i="1"/>
  <c r="AQ35" i="1"/>
  <c r="AR35" i="1"/>
  <c r="AS35" i="1"/>
  <c r="AT35" i="1"/>
  <c r="AU35" i="1"/>
  <c r="AV35" i="1"/>
  <c r="AQ36" i="1"/>
  <c r="AR36" i="1"/>
  <c r="AS36" i="1"/>
  <c r="AT36" i="1"/>
  <c r="AU36" i="1"/>
  <c r="AV36" i="1"/>
  <c r="AQ37" i="1"/>
  <c r="AR37" i="1"/>
  <c r="AS37" i="1"/>
  <c r="AT37" i="1"/>
  <c r="AU37" i="1"/>
  <c r="AV37" i="1"/>
  <c r="AQ38" i="1"/>
  <c r="AR38" i="1"/>
  <c r="AS38" i="1"/>
  <c r="AT38" i="1"/>
  <c r="AU38" i="1"/>
  <c r="AV38" i="1"/>
  <c r="AQ39" i="1"/>
  <c r="AR39" i="1"/>
  <c r="AS39" i="1"/>
  <c r="AT39" i="1"/>
  <c r="AU39" i="1"/>
  <c r="AV39" i="1"/>
  <c r="AQ40" i="1"/>
  <c r="AR40" i="1"/>
  <c r="AS40" i="1"/>
  <c r="AT40" i="1"/>
  <c r="AU40" i="1"/>
  <c r="AV40" i="1"/>
  <c r="AQ41" i="1"/>
  <c r="AR41" i="1"/>
  <c r="AS41" i="1"/>
  <c r="AT41" i="1"/>
  <c r="AU41" i="1"/>
  <c r="AV41" i="1"/>
  <c r="AQ42" i="1"/>
  <c r="AR42" i="1"/>
  <c r="AS42" i="1"/>
  <c r="AT42" i="1"/>
  <c r="AU42" i="1"/>
  <c r="AV42" i="1"/>
  <c r="AQ43" i="1"/>
  <c r="AR43" i="1"/>
  <c r="AS43" i="1"/>
  <c r="AT43" i="1"/>
  <c r="AU43" i="1"/>
  <c r="AV43" i="1"/>
  <c r="AQ44" i="1"/>
  <c r="AR44" i="1"/>
  <c r="AS44" i="1"/>
  <c r="AT44" i="1"/>
  <c r="AU44" i="1"/>
  <c r="AV44" i="1"/>
  <c r="AQ45" i="1"/>
  <c r="AR45" i="1"/>
  <c r="AS45" i="1"/>
  <c r="AT45" i="1"/>
  <c r="AU45" i="1"/>
  <c r="AV45" i="1"/>
  <c r="AQ46" i="1"/>
  <c r="AR46" i="1"/>
  <c r="AS46" i="1"/>
  <c r="AT46" i="1"/>
  <c r="AU46" i="1"/>
  <c r="AV46" i="1"/>
  <c r="AQ47" i="1"/>
  <c r="AR47" i="1"/>
  <c r="AS47" i="1"/>
  <c r="AT47" i="1"/>
  <c r="AU47" i="1"/>
  <c r="AV47" i="1"/>
  <c r="AQ48" i="1"/>
  <c r="AR48" i="1"/>
  <c r="AS48" i="1"/>
  <c r="AT48" i="1"/>
  <c r="AU48" i="1"/>
  <c r="AV48" i="1"/>
  <c r="AQ49" i="1"/>
  <c r="AR49" i="1"/>
  <c r="AS49" i="1"/>
  <c r="AT49" i="1"/>
  <c r="AU49" i="1"/>
  <c r="AV49" i="1"/>
  <c r="AQ50" i="1"/>
  <c r="AR50" i="1"/>
  <c r="AS50" i="1"/>
  <c r="AT50" i="1"/>
  <c r="AU50" i="1"/>
  <c r="AV50" i="1"/>
  <c r="AQ51" i="1"/>
  <c r="AR51" i="1"/>
  <c r="AS51" i="1"/>
  <c r="AT51" i="1"/>
  <c r="AU51" i="1"/>
  <c r="AV51" i="1"/>
  <c r="AQ52" i="1"/>
  <c r="AR52" i="1"/>
  <c r="AS52" i="1"/>
  <c r="AT52" i="1"/>
  <c r="AU52" i="1"/>
  <c r="AV52" i="1"/>
  <c r="AQ53" i="1"/>
  <c r="AR53" i="1"/>
  <c r="AS53" i="1"/>
  <c r="AT53" i="1"/>
  <c r="AU53" i="1"/>
  <c r="AV53" i="1"/>
  <c r="AQ54" i="1"/>
  <c r="AR54" i="1"/>
  <c r="AS54" i="1"/>
  <c r="AT54" i="1"/>
  <c r="AU54" i="1"/>
  <c r="AV54" i="1"/>
  <c r="AQ55" i="1"/>
  <c r="AR55" i="1"/>
  <c r="AS55" i="1"/>
  <c r="AT55" i="1"/>
  <c r="AU55" i="1"/>
  <c r="AV55" i="1"/>
  <c r="AQ56" i="1"/>
  <c r="AR56" i="1"/>
  <c r="AS56" i="1"/>
  <c r="AT56" i="1"/>
  <c r="AU56" i="1"/>
  <c r="AV56" i="1"/>
  <c r="AQ57" i="1"/>
  <c r="AR57" i="1"/>
  <c r="AS57" i="1"/>
  <c r="AT57" i="1"/>
  <c r="AU57" i="1"/>
  <c r="AV57" i="1"/>
  <c r="AQ58" i="1"/>
  <c r="AR58" i="1"/>
  <c r="AS58" i="1"/>
  <c r="AT58" i="1"/>
  <c r="AU58" i="1"/>
  <c r="AV58" i="1"/>
  <c r="AQ59" i="1"/>
  <c r="AR59" i="1"/>
  <c r="AS59" i="1"/>
  <c r="AT59" i="1"/>
  <c r="AU59" i="1"/>
  <c r="AV59" i="1"/>
  <c r="AQ60" i="1"/>
  <c r="AR60" i="1"/>
  <c r="AS60" i="1"/>
  <c r="AT60" i="1"/>
  <c r="AU60" i="1"/>
  <c r="AV60" i="1"/>
  <c r="AQ61" i="1"/>
  <c r="AR61" i="1"/>
  <c r="AS61" i="1"/>
  <c r="AT61" i="1"/>
  <c r="AU61" i="1"/>
  <c r="AV61" i="1"/>
  <c r="AQ62" i="1"/>
  <c r="AR62" i="1"/>
  <c r="AS62" i="1"/>
  <c r="AT62" i="1"/>
  <c r="AU62" i="1"/>
  <c r="AV62" i="1"/>
  <c r="AQ63" i="1"/>
  <c r="AR63" i="1"/>
  <c r="AS63" i="1"/>
  <c r="AT63" i="1"/>
  <c r="AU63" i="1"/>
  <c r="AV63" i="1"/>
  <c r="AQ64" i="1"/>
  <c r="AR64" i="1"/>
  <c r="AS64" i="1"/>
  <c r="AT64" i="1"/>
  <c r="AU64" i="1"/>
  <c r="AV64" i="1"/>
  <c r="AQ65" i="1"/>
  <c r="AR65" i="1"/>
  <c r="AS65" i="1"/>
  <c r="AT65" i="1"/>
  <c r="AU65" i="1"/>
  <c r="AV65" i="1"/>
  <c r="AQ66" i="1"/>
  <c r="AR66" i="1"/>
  <c r="AS66" i="1"/>
  <c r="AT66" i="1"/>
  <c r="AU66" i="1"/>
  <c r="AV66" i="1"/>
  <c r="AQ67" i="1"/>
  <c r="AR67" i="1"/>
  <c r="AS67" i="1"/>
  <c r="AT67" i="1"/>
  <c r="AU67" i="1"/>
  <c r="AV67" i="1"/>
  <c r="AQ68" i="1"/>
  <c r="AR68" i="1"/>
  <c r="AS68" i="1"/>
  <c r="AT68" i="1"/>
  <c r="AU68" i="1"/>
  <c r="AV68" i="1"/>
  <c r="AQ69" i="1"/>
  <c r="AR69" i="1"/>
  <c r="AS69" i="1"/>
  <c r="AT69" i="1"/>
  <c r="AU69" i="1"/>
  <c r="AV69" i="1"/>
  <c r="AQ70" i="1"/>
  <c r="AR70" i="1"/>
  <c r="AS70" i="1"/>
  <c r="AT70" i="1"/>
  <c r="AU70" i="1"/>
  <c r="AV70" i="1"/>
  <c r="AQ71" i="1"/>
  <c r="AR71" i="1"/>
  <c r="AS71" i="1"/>
  <c r="AT71" i="1"/>
  <c r="AU71" i="1"/>
  <c r="AV71" i="1"/>
  <c r="AQ72" i="1"/>
  <c r="AR72" i="1"/>
  <c r="AS72" i="1"/>
  <c r="AT72" i="1"/>
  <c r="AU72" i="1"/>
  <c r="AV72" i="1"/>
  <c r="AQ73" i="1"/>
  <c r="AR73" i="1"/>
  <c r="AS73" i="1"/>
  <c r="AT73" i="1"/>
  <c r="AU73" i="1"/>
  <c r="AV73" i="1"/>
  <c r="AQ74" i="1"/>
  <c r="AR74" i="1"/>
  <c r="AS74" i="1"/>
  <c r="AT74" i="1"/>
  <c r="AU74" i="1"/>
  <c r="AV74" i="1"/>
  <c r="AQ75" i="1"/>
  <c r="AR75" i="1"/>
  <c r="AS75" i="1"/>
  <c r="AT75" i="1"/>
  <c r="AU75" i="1"/>
  <c r="AV75" i="1"/>
  <c r="AQ76" i="1"/>
  <c r="AR76" i="1"/>
  <c r="AS76" i="1"/>
  <c r="AT76" i="1"/>
  <c r="AU76" i="1"/>
  <c r="AV76" i="1"/>
  <c r="AQ77" i="1"/>
  <c r="AR77" i="1"/>
  <c r="AS77" i="1"/>
  <c r="AT77" i="1"/>
  <c r="AU77" i="1"/>
  <c r="AV77" i="1"/>
  <c r="AQ78" i="1"/>
  <c r="AR78" i="1"/>
  <c r="AS78" i="1"/>
  <c r="AT78" i="1"/>
  <c r="AU78" i="1"/>
  <c r="AV78" i="1"/>
  <c r="AQ79" i="1"/>
  <c r="AR79" i="1"/>
  <c r="AS79" i="1"/>
  <c r="AT79" i="1"/>
  <c r="AU79" i="1"/>
  <c r="AV79" i="1"/>
  <c r="AQ80" i="1"/>
  <c r="AR80" i="1"/>
  <c r="AS80" i="1"/>
  <c r="AT80" i="1"/>
  <c r="AU80" i="1"/>
  <c r="AV80" i="1"/>
  <c r="AQ81" i="1"/>
  <c r="AR81" i="1"/>
  <c r="AS81" i="1"/>
  <c r="AT81" i="1"/>
  <c r="AU81" i="1"/>
  <c r="AV81" i="1"/>
  <c r="AQ82" i="1"/>
  <c r="AR82" i="1"/>
  <c r="AS82" i="1"/>
  <c r="AT82" i="1"/>
  <c r="AU82" i="1"/>
  <c r="AV82" i="1"/>
  <c r="AQ83" i="1"/>
  <c r="AR83" i="1"/>
  <c r="AS83" i="1"/>
  <c r="AT83" i="1"/>
  <c r="AU83" i="1"/>
  <c r="AV83" i="1"/>
  <c r="AQ84" i="1"/>
  <c r="AR84" i="1"/>
  <c r="AS84" i="1"/>
  <c r="AT84" i="1"/>
  <c r="AU84" i="1"/>
  <c r="AV84" i="1"/>
  <c r="AQ85" i="1"/>
  <c r="AR85" i="1"/>
  <c r="AS85" i="1"/>
  <c r="AT85" i="1"/>
  <c r="AU85" i="1"/>
  <c r="AV85" i="1"/>
  <c r="AQ86" i="1"/>
  <c r="AR86" i="1"/>
  <c r="AS86" i="1"/>
  <c r="AT86" i="1"/>
  <c r="AU86" i="1"/>
  <c r="AV86" i="1"/>
  <c r="AQ87" i="1"/>
  <c r="AR87" i="1"/>
  <c r="AS87" i="1"/>
  <c r="AT87" i="1"/>
  <c r="AU87" i="1"/>
  <c r="AV87" i="1"/>
  <c r="AQ88" i="1"/>
  <c r="AR88" i="1"/>
  <c r="AS88" i="1"/>
  <c r="AT88" i="1"/>
  <c r="AU88" i="1"/>
  <c r="AV88" i="1"/>
  <c r="AQ89" i="1"/>
  <c r="AR89" i="1"/>
  <c r="AS89" i="1"/>
  <c r="AT89" i="1"/>
  <c r="AU89" i="1"/>
  <c r="AV89" i="1"/>
  <c r="AQ90" i="1"/>
  <c r="AR90" i="1"/>
  <c r="AS90" i="1"/>
  <c r="AT90" i="1"/>
  <c r="AU90" i="1"/>
  <c r="AV90" i="1"/>
  <c r="AQ91" i="1"/>
  <c r="AR91" i="1"/>
  <c r="AS91" i="1"/>
  <c r="AT91" i="1"/>
  <c r="AU91" i="1"/>
  <c r="AV91" i="1"/>
  <c r="AQ92" i="1"/>
  <c r="AR92" i="1"/>
  <c r="AS92" i="1"/>
  <c r="AT92" i="1"/>
  <c r="AU92" i="1"/>
  <c r="AV92" i="1"/>
  <c r="AQ93" i="1"/>
  <c r="AR93" i="1"/>
  <c r="AS93" i="1"/>
  <c r="AT93" i="1"/>
  <c r="AU93" i="1"/>
  <c r="AV93" i="1"/>
  <c r="AQ94" i="1"/>
  <c r="AR94" i="1"/>
  <c r="AS94" i="1"/>
  <c r="AT94" i="1"/>
  <c r="AU94" i="1"/>
  <c r="AV94" i="1"/>
  <c r="AQ4651" i="1"/>
  <c r="AR4651" i="1"/>
  <c r="AS4651" i="1"/>
  <c r="AT4651" i="1"/>
  <c r="AU4651" i="1"/>
  <c r="AV4651" i="1"/>
  <c r="AQ4652" i="1"/>
  <c r="AR4652" i="1"/>
  <c r="AS4652" i="1"/>
  <c r="AT4652" i="1"/>
  <c r="AV4652" i="1" s="1"/>
  <c r="AU4652" i="1"/>
  <c r="AQ4655" i="1"/>
  <c r="AR4655" i="1"/>
  <c r="AS4655" i="1"/>
  <c r="AT4655" i="1"/>
  <c r="AU4655" i="1"/>
  <c r="AV4655" i="1"/>
  <c r="AQ4656" i="1"/>
  <c r="AR4656" i="1"/>
  <c r="AS4656" i="1"/>
  <c r="AT4656" i="1"/>
  <c r="AV4656" i="1" s="1"/>
  <c r="AU4656" i="1"/>
  <c r="AQ4657" i="1"/>
  <c r="AR4657" i="1"/>
  <c r="AS4657" i="1"/>
  <c r="AT4657" i="1"/>
  <c r="AU4657" i="1"/>
  <c r="AV4657" i="1"/>
  <c r="AQ4658" i="1"/>
  <c r="AR4658" i="1"/>
  <c r="AS4658" i="1"/>
  <c r="AT4658" i="1"/>
  <c r="AU4658" i="1"/>
  <c r="AV4658" i="1"/>
  <c r="AQ4659" i="1"/>
  <c r="AR4659" i="1"/>
  <c r="AS4659" i="1"/>
  <c r="AT4659" i="1"/>
  <c r="AU4659" i="1"/>
  <c r="AV4659" i="1"/>
  <c r="AQ4660" i="1"/>
  <c r="AR4660" i="1"/>
  <c r="AS4660" i="1"/>
  <c r="AT4660" i="1"/>
  <c r="AV4660" i="1" s="1"/>
  <c r="AU4660" i="1"/>
  <c r="AQ4661" i="1"/>
  <c r="AR4661" i="1"/>
  <c r="AS4661" i="1"/>
  <c r="AT4661" i="1"/>
  <c r="AU4661" i="1"/>
  <c r="AV4661" i="1"/>
  <c r="AQ4653" i="1"/>
  <c r="AR4653" i="1"/>
  <c r="AS4653" i="1"/>
  <c r="AT4653" i="1"/>
  <c r="AV4653" i="1" s="1"/>
  <c r="AU4653" i="1"/>
  <c r="AQ4654" i="1"/>
  <c r="AR4654" i="1"/>
  <c r="AS4654" i="1"/>
  <c r="AT4654" i="1"/>
  <c r="AV4654" i="1" s="1"/>
  <c r="AU4654" i="1"/>
  <c r="AQ3717" i="1"/>
  <c r="AR3717" i="1"/>
  <c r="AS3717" i="1"/>
  <c r="AT3717" i="1"/>
  <c r="AV3717" i="1" s="1"/>
  <c r="AU3717" i="1"/>
  <c r="AQ3718" i="1"/>
  <c r="AR3718" i="1"/>
  <c r="AS3718" i="1"/>
  <c r="AT3718" i="1"/>
  <c r="AU3718" i="1"/>
  <c r="AV3718" i="1"/>
  <c r="AV4422" i="1"/>
  <c r="AQ4423" i="1"/>
  <c r="AR4423" i="1"/>
  <c r="AS4423" i="1"/>
  <c r="AT4423" i="1"/>
  <c r="AV4423" i="1" s="1"/>
  <c r="AU4423" i="1"/>
  <c r="AQ4424" i="1"/>
  <c r="AR4424" i="1"/>
  <c r="AS4424" i="1"/>
  <c r="AT4424" i="1"/>
  <c r="AU4424" i="1"/>
  <c r="AV4424" i="1"/>
  <c r="AQ4425" i="1"/>
  <c r="AR4425" i="1"/>
  <c r="AS4425" i="1"/>
  <c r="AT4425" i="1"/>
  <c r="AV4425" i="1" s="1"/>
  <c r="AU4425" i="1"/>
  <c r="AQ4428" i="1"/>
  <c r="AR4428" i="1"/>
  <c r="AS4428" i="1"/>
  <c r="AT4428" i="1"/>
  <c r="AU4428" i="1"/>
  <c r="AV4428" i="1"/>
  <c r="AQ4426" i="1"/>
  <c r="AR4426" i="1"/>
  <c r="AS4426" i="1"/>
  <c r="AT4426" i="1"/>
  <c r="AV4426" i="1" s="1"/>
  <c r="AU4426" i="1"/>
  <c r="AQ4427" i="1"/>
  <c r="AR4427" i="1"/>
  <c r="AS4427" i="1"/>
  <c r="AT4427" i="1"/>
  <c r="AV4427" i="1" s="1"/>
  <c r="AU4427" i="1"/>
  <c r="AQ2417" i="1"/>
  <c r="AR2417" i="1"/>
  <c r="AS2417" i="1"/>
  <c r="AT2417" i="1"/>
  <c r="AV2417" i="1" s="1"/>
  <c r="AU2417" i="1"/>
  <c r="AQ2418" i="1"/>
  <c r="AR2418" i="1"/>
  <c r="AS2418" i="1"/>
  <c r="AT2418" i="1"/>
  <c r="AU2418" i="1"/>
  <c r="AV2418" i="1"/>
  <c r="AQ2419" i="1"/>
  <c r="AR2419" i="1"/>
  <c r="AS2419" i="1"/>
  <c r="AT2419" i="1"/>
  <c r="AV2419" i="1" s="1"/>
  <c r="AU2419" i="1"/>
  <c r="AQ2420" i="1"/>
  <c r="AR2420" i="1"/>
  <c r="AS2420" i="1"/>
  <c r="AT2420" i="1"/>
  <c r="AU2420" i="1"/>
  <c r="AV2420" i="1"/>
  <c r="AQ2421" i="1"/>
  <c r="AR2421" i="1"/>
  <c r="AS2421" i="1"/>
  <c r="AT2421" i="1"/>
  <c r="AV2421" i="1" s="1"/>
  <c r="AU2421" i="1"/>
  <c r="AQ2422" i="1"/>
  <c r="AR2422" i="1"/>
  <c r="AS2422" i="1"/>
  <c r="AT2422" i="1"/>
  <c r="AU2422" i="1"/>
  <c r="AV2422" i="1"/>
  <c r="AQ2423" i="1"/>
  <c r="AR2423" i="1"/>
  <c r="AS2423" i="1"/>
  <c r="AT2423" i="1"/>
  <c r="AV2423" i="1" s="1"/>
  <c r="AU2423" i="1"/>
  <c r="AQ2424" i="1"/>
  <c r="AR2424" i="1"/>
  <c r="AS2424" i="1"/>
  <c r="AT2424" i="1"/>
  <c r="AU2424" i="1"/>
  <c r="AV2424" i="1"/>
  <c r="AQ2425" i="1"/>
  <c r="AR2425" i="1"/>
  <c r="AS2425" i="1"/>
  <c r="AT2425" i="1"/>
  <c r="AV2425" i="1" s="1"/>
  <c r="AU2425" i="1"/>
  <c r="AQ2426" i="1"/>
  <c r="AR2426" i="1"/>
  <c r="AS2426" i="1"/>
  <c r="AT2426" i="1"/>
  <c r="AV2426" i="1" s="1"/>
  <c r="AU2426" i="1"/>
  <c r="AQ2427" i="1"/>
  <c r="AR2427" i="1"/>
  <c r="AS2427" i="1"/>
  <c r="AT2427" i="1"/>
  <c r="AV2427" i="1" s="1"/>
  <c r="AU2427" i="1"/>
  <c r="AQ2428" i="1"/>
  <c r="AR2428" i="1"/>
  <c r="AS2428" i="1"/>
  <c r="AT2428" i="1"/>
  <c r="AU2428" i="1"/>
  <c r="AV2428" i="1"/>
  <c r="AQ2429" i="1"/>
  <c r="AR2429" i="1"/>
  <c r="AS2429" i="1"/>
  <c r="AT2429" i="1"/>
  <c r="AV2429" i="1" s="1"/>
  <c r="AU2429" i="1"/>
  <c r="AZ4576" i="1"/>
  <c r="BA4576" i="1" s="1"/>
  <c r="BB4576" i="1" s="1"/>
  <c r="AZ4577" i="1"/>
  <c r="BA4577" i="1" s="1"/>
  <c r="BB4577" i="1" s="1"/>
  <c r="AZ4578" i="1"/>
  <c r="BA4578" i="1" s="1"/>
  <c r="BB4578" i="1" s="1"/>
  <c r="AZ4579" i="1"/>
  <c r="BA4579" i="1" s="1"/>
  <c r="BB4579" i="1" s="1"/>
  <c r="AZ4580" i="1"/>
  <c r="BA4580" i="1" s="1"/>
  <c r="BB4580" i="1" s="1"/>
  <c r="AZ4581" i="1"/>
  <c r="BA4581" i="1" s="1"/>
  <c r="BB4581" i="1" s="1"/>
  <c r="AZ4582" i="1"/>
  <c r="BA4582" i="1" s="1"/>
  <c r="BB4582" i="1" s="1"/>
  <c r="AZ4583" i="1"/>
  <c r="BA4583" i="1" s="1"/>
  <c r="BB4583" i="1" s="1"/>
  <c r="AZ4584" i="1"/>
  <c r="BA4584" i="1" s="1"/>
  <c r="BB4584" i="1" s="1"/>
  <c r="AZ4585" i="1"/>
  <c r="BA4585" i="1" s="1"/>
  <c r="BB4585" i="1" s="1"/>
  <c r="AZ4586" i="1"/>
  <c r="BA4586" i="1" s="1"/>
  <c r="BB4586" i="1" s="1"/>
  <c r="AZ4587" i="1"/>
  <c r="BA4587" i="1" s="1"/>
  <c r="BB4587" i="1" s="1"/>
  <c r="AZ4588" i="1"/>
  <c r="BA4588" i="1" s="1"/>
  <c r="BB4588" i="1" s="1"/>
  <c r="AZ4589" i="1"/>
  <c r="BA4589" i="1" s="1"/>
  <c r="BB4589" i="1" s="1"/>
  <c r="AZ4590" i="1"/>
  <c r="BA4590" i="1" s="1"/>
  <c r="BB4590" i="1" s="1"/>
  <c r="AZ4591" i="1"/>
  <c r="BA4591" i="1" s="1"/>
  <c r="BB4591" i="1" s="1"/>
  <c r="AZ4592" i="1"/>
  <c r="BA4592" i="1" s="1"/>
  <c r="BB4592" i="1" s="1"/>
  <c r="AZ4593" i="1"/>
  <c r="BA4593" i="1" s="1"/>
  <c r="BB4593" i="1" s="1"/>
  <c r="AZ4594" i="1"/>
  <c r="BA4594" i="1" s="1"/>
  <c r="BB4594" i="1" s="1"/>
  <c r="AZ4595" i="1"/>
  <c r="BA4595" i="1" s="1"/>
  <c r="BB4595" i="1" s="1"/>
  <c r="AZ4596" i="1"/>
  <c r="BA4596" i="1" s="1"/>
  <c r="BB4596" i="1" s="1"/>
  <c r="AZ4597" i="1"/>
  <c r="BA4597" i="1" s="1"/>
  <c r="BB4597" i="1" s="1"/>
  <c r="AZ4598" i="1"/>
  <c r="BA4598" i="1" s="1"/>
  <c r="BB4598" i="1" s="1"/>
  <c r="AZ4599" i="1"/>
  <c r="BA4599" i="1" s="1"/>
  <c r="BB4599" i="1" s="1"/>
  <c r="AZ4600" i="1"/>
  <c r="BA4600" i="1" s="1"/>
  <c r="BB4600" i="1" s="1"/>
  <c r="AZ4601" i="1"/>
  <c r="BA4601" i="1" s="1"/>
  <c r="BB4601" i="1" s="1"/>
  <c r="AZ4602" i="1"/>
  <c r="BA4602" i="1" s="1"/>
  <c r="BB4602" i="1" s="1"/>
  <c r="AZ4603" i="1"/>
  <c r="BA4603" i="1" s="1"/>
  <c r="BB4603" i="1" s="1"/>
  <c r="AZ4604" i="1"/>
  <c r="BA4604" i="1" s="1"/>
  <c r="BB4604" i="1" s="1"/>
  <c r="AZ4605" i="1"/>
  <c r="BA4605" i="1" s="1"/>
  <c r="BB4605" i="1" s="1"/>
  <c r="AZ4606" i="1"/>
  <c r="BA4606" i="1" s="1"/>
  <c r="BB4606" i="1" s="1"/>
  <c r="AZ4607" i="1"/>
  <c r="BA4607" i="1" s="1"/>
  <c r="BB4607" i="1" s="1"/>
  <c r="AZ4608" i="1"/>
  <c r="BA4608" i="1" s="1"/>
  <c r="BB4608" i="1" s="1"/>
  <c r="AZ4609" i="1"/>
  <c r="BA4609" i="1" s="1"/>
  <c r="BB4609" i="1" s="1"/>
  <c r="AZ4610" i="1"/>
  <c r="BA4610" i="1" s="1"/>
  <c r="BB4610" i="1" s="1"/>
  <c r="AZ4611" i="1"/>
  <c r="BA4611" i="1" s="1"/>
  <c r="BB4611" i="1" s="1"/>
  <c r="AZ4612" i="1"/>
  <c r="BA4612" i="1" s="1"/>
  <c r="BB4612" i="1" s="1"/>
  <c r="AZ4613" i="1"/>
  <c r="BA4613" i="1" s="1"/>
  <c r="BB4613" i="1" s="1"/>
  <c r="AZ4614" i="1"/>
  <c r="BA4614" i="1" s="1"/>
  <c r="BB4614" i="1" s="1"/>
  <c r="AZ4615" i="1"/>
  <c r="BA4615" i="1" s="1"/>
  <c r="BB4615" i="1" s="1"/>
  <c r="AZ4616" i="1"/>
  <c r="BA4616" i="1" s="1"/>
  <c r="BB4616" i="1" s="1"/>
  <c r="AZ4617" i="1"/>
  <c r="BA4617" i="1" s="1"/>
  <c r="BB4617" i="1" s="1"/>
  <c r="AZ4618" i="1"/>
  <c r="BA4618" i="1" s="1"/>
  <c r="BB4618" i="1" s="1"/>
  <c r="AZ4619" i="1"/>
  <c r="BA4619" i="1" s="1"/>
  <c r="BB4619" i="1" s="1"/>
  <c r="AZ4620" i="1"/>
  <c r="BA4620" i="1" s="1"/>
  <c r="BB4620" i="1" s="1"/>
  <c r="AZ4621" i="1"/>
  <c r="BA4621" i="1" s="1"/>
  <c r="BB4621" i="1" s="1"/>
  <c r="AZ4622" i="1"/>
  <c r="BA4622" i="1" s="1"/>
  <c r="BB4622" i="1" s="1"/>
  <c r="AZ4623" i="1"/>
  <c r="BA4623" i="1" s="1"/>
  <c r="BB4623" i="1" s="1"/>
  <c r="AZ4624" i="1"/>
  <c r="BA4624" i="1" s="1"/>
  <c r="BB4624" i="1" s="1"/>
  <c r="AZ4625" i="1"/>
  <c r="BA4625" i="1" s="1"/>
  <c r="BB4625" i="1" s="1"/>
  <c r="AZ4626" i="1"/>
  <c r="BA4626" i="1" s="1"/>
  <c r="BB4626" i="1" s="1"/>
  <c r="AZ4627" i="1"/>
  <c r="BA4627" i="1" s="1"/>
  <c r="BB4627" i="1" s="1"/>
  <c r="AZ4628" i="1"/>
  <c r="BA4628" i="1" s="1"/>
  <c r="BB4628" i="1" s="1"/>
  <c r="AZ4629" i="1"/>
  <c r="BA4629" i="1" s="1"/>
  <c r="BB4629" i="1" s="1"/>
  <c r="AZ4630" i="1"/>
  <c r="BA4630" i="1" s="1"/>
  <c r="BB4630" i="1" s="1"/>
  <c r="AZ4631" i="1"/>
  <c r="BA4631" i="1" s="1"/>
  <c r="BB4631" i="1" s="1"/>
  <c r="AZ4632" i="1"/>
  <c r="BA4632" i="1" s="1"/>
  <c r="BB4632" i="1" s="1"/>
  <c r="AZ4633" i="1"/>
  <c r="BA4633" i="1" s="1"/>
  <c r="BB4633" i="1" s="1"/>
  <c r="AZ4634" i="1"/>
  <c r="BA4634" i="1" s="1"/>
  <c r="BB4634" i="1" s="1"/>
  <c r="AZ4635" i="1"/>
  <c r="BA4635" i="1" s="1"/>
  <c r="BB4635" i="1" s="1"/>
  <c r="AZ4636" i="1"/>
  <c r="BA4636" i="1" s="1"/>
  <c r="BB4636" i="1" s="1"/>
  <c r="AZ4637" i="1"/>
  <c r="BA4637" i="1" s="1"/>
  <c r="BB4637" i="1" s="1"/>
  <c r="AZ4638" i="1"/>
  <c r="BA4638" i="1" s="1"/>
  <c r="BB4638" i="1" s="1"/>
  <c r="AZ4639" i="1"/>
  <c r="BA4639" i="1" s="1"/>
  <c r="BB4639" i="1" s="1"/>
  <c r="AZ4640" i="1"/>
  <c r="BA4640" i="1" s="1"/>
  <c r="BB4640" i="1" s="1"/>
  <c r="AZ4641" i="1"/>
  <c r="BA4641" i="1" s="1"/>
  <c r="BB4641" i="1" s="1"/>
  <c r="AZ4642" i="1"/>
  <c r="BA4642" i="1" s="1"/>
  <c r="BB4642" i="1" s="1"/>
  <c r="AZ4643" i="1"/>
  <c r="BA4643" i="1" s="1"/>
  <c r="BB4643" i="1" s="1"/>
  <c r="AZ4644" i="1"/>
  <c r="BA4644" i="1" s="1"/>
  <c r="BB4644" i="1" s="1"/>
  <c r="AZ4645" i="1"/>
  <c r="BA4645" i="1" s="1"/>
  <c r="BB4645" i="1" s="1"/>
  <c r="AZ4646" i="1"/>
  <c r="BA4646" i="1" s="1"/>
  <c r="BB4646" i="1" s="1"/>
  <c r="AZ4647" i="1"/>
  <c r="BA4647" i="1" s="1"/>
  <c r="BB4647" i="1" s="1"/>
  <c r="AZ4648" i="1"/>
  <c r="BA4648" i="1" s="1"/>
  <c r="BB4648" i="1" s="1"/>
  <c r="AZ4530" i="1"/>
  <c r="BA4530" i="1" s="1"/>
  <c r="BB4530" i="1" s="1"/>
  <c r="AZ4531" i="1"/>
  <c r="BA4531" i="1" s="1"/>
  <c r="BB4531" i="1" s="1"/>
  <c r="AZ4532" i="1"/>
  <c r="BA4532" i="1" s="1"/>
  <c r="BB4532" i="1" s="1"/>
  <c r="AZ4533" i="1"/>
  <c r="BA4533" i="1" s="1"/>
  <c r="BB4533" i="1" s="1"/>
  <c r="AZ4534" i="1"/>
  <c r="BA4534" i="1" s="1"/>
  <c r="BB4534" i="1" s="1"/>
  <c r="AZ4535" i="1"/>
  <c r="BA4535" i="1" s="1"/>
  <c r="BB4535" i="1" s="1"/>
  <c r="AZ4536" i="1"/>
  <c r="BA4536" i="1" s="1"/>
  <c r="BB4536" i="1" s="1"/>
  <c r="AZ4537" i="1"/>
  <c r="BA4537" i="1" s="1"/>
  <c r="BB4537" i="1" s="1"/>
  <c r="AZ4538" i="1"/>
  <c r="BA4538" i="1" s="1"/>
  <c r="BB4538" i="1" s="1"/>
  <c r="AZ4539" i="1"/>
  <c r="BA4539" i="1" s="1"/>
  <c r="BB4539" i="1" s="1"/>
  <c r="AZ4540" i="1"/>
  <c r="BA4540" i="1" s="1"/>
  <c r="BB4540" i="1" s="1"/>
  <c r="AZ4541" i="1"/>
  <c r="BA4541" i="1" s="1"/>
  <c r="BB4541" i="1" s="1"/>
  <c r="AZ4542" i="1"/>
  <c r="BA4542" i="1" s="1"/>
  <c r="BB4542" i="1" s="1"/>
  <c r="AZ4543" i="1"/>
  <c r="BA4543" i="1" s="1"/>
  <c r="BB4543" i="1" s="1"/>
  <c r="AZ4544" i="1"/>
  <c r="BA4544" i="1" s="1"/>
  <c r="BB4544" i="1" s="1"/>
  <c r="AZ4545" i="1"/>
  <c r="BA4545" i="1" s="1"/>
  <c r="BB4545" i="1" s="1"/>
  <c r="AZ4546" i="1"/>
  <c r="BA4546" i="1" s="1"/>
  <c r="BB4546" i="1" s="1"/>
  <c r="AZ4547" i="1"/>
  <c r="BA4547" i="1" s="1"/>
  <c r="BB4547" i="1" s="1"/>
  <c r="AZ4548" i="1"/>
  <c r="BA4548" i="1" s="1"/>
  <c r="BB4548" i="1" s="1"/>
  <c r="AZ4549" i="1"/>
  <c r="BA4549" i="1" s="1"/>
  <c r="BB4549" i="1" s="1"/>
  <c r="AZ4550" i="1"/>
  <c r="BA4550" i="1" s="1"/>
  <c r="BB4550" i="1" s="1"/>
  <c r="AZ4551" i="1"/>
  <c r="BA4551" i="1" s="1"/>
  <c r="BB4551" i="1" s="1"/>
  <c r="AZ4552" i="1"/>
  <c r="BA4552" i="1" s="1"/>
  <c r="BB4552" i="1" s="1"/>
  <c r="AZ4553" i="1"/>
  <c r="BA4553" i="1" s="1"/>
  <c r="BB4553" i="1" s="1"/>
  <c r="AZ4554" i="1"/>
  <c r="BA4554" i="1" s="1"/>
  <c r="BB4554" i="1" s="1"/>
  <c r="AZ4555" i="1"/>
  <c r="BA4555" i="1" s="1"/>
  <c r="BB4555" i="1" s="1"/>
  <c r="AZ4556" i="1"/>
  <c r="BA4556" i="1" s="1"/>
  <c r="BB4556" i="1" s="1"/>
  <c r="AZ4557" i="1"/>
  <c r="BA4557" i="1" s="1"/>
  <c r="BB4557" i="1" s="1"/>
  <c r="AZ4558" i="1"/>
  <c r="BA4558" i="1" s="1"/>
  <c r="BB4558" i="1" s="1"/>
  <c r="AZ4559" i="1"/>
  <c r="BA4559" i="1" s="1"/>
  <c r="BB4559" i="1" s="1"/>
  <c r="AZ4560" i="1"/>
  <c r="BA4560" i="1" s="1"/>
  <c r="BB4560" i="1" s="1"/>
  <c r="AZ4561" i="1"/>
  <c r="BA4561" i="1" s="1"/>
  <c r="BB4561" i="1" s="1"/>
  <c r="AZ4562" i="1"/>
  <c r="BA4562" i="1" s="1"/>
  <c r="BB4562" i="1" s="1"/>
  <c r="AZ4563" i="1"/>
  <c r="BA4563" i="1" s="1"/>
  <c r="BB4563" i="1" s="1"/>
  <c r="AZ4564" i="1"/>
  <c r="BA4564" i="1" s="1"/>
  <c r="BB4564" i="1" s="1"/>
  <c r="AZ4565" i="1"/>
  <c r="BA4565" i="1" s="1"/>
  <c r="BB4565" i="1" s="1"/>
  <c r="AZ4566" i="1"/>
  <c r="BA4566" i="1" s="1"/>
  <c r="BB4566" i="1" s="1"/>
  <c r="AZ4567" i="1"/>
  <c r="BA4567" i="1" s="1"/>
  <c r="BB4567" i="1" s="1"/>
  <c r="AZ4568" i="1"/>
  <c r="BA4568" i="1" s="1"/>
  <c r="BB4568" i="1" s="1"/>
  <c r="AZ4569" i="1"/>
  <c r="BA4569" i="1" s="1"/>
  <c r="BB4569" i="1" s="1"/>
  <c r="AZ4570" i="1"/>
  <c r="BA4570" i="1" s="1"/>
  <c r="BB4570" i="1" s="1"/>
  <c r="AZ4571" i="1"/>
  <c r="BA4571" i="1" s="1"/>
  <c r="BB4571" i="1" s="1"/>
  <c r="AZ4572" i="1"/>
  <c r="BA4572" i="1" s="1"/>
  <c r="BB4572" i="1" s="1"/>
  <c r="AZ4573" i="1"/>
  <c r="BA4573" i="1" s="1"/>
  <c r="BB4573" i="1" s="1"/>
  <c r="AZ4574" i="1"/>
  <c r="BA4574" i="1" s="1"/>
  <c r="BB4574" i="1" s="1"/>
  <c r="AZ4575" i="1"/>
  <c r="BA4575" i="1" s="1"/>
  <c r="BB4575" i="1" s="1"/>
  <c r="AZ4522" i="1"/>
  <c r="BA4522" i="1" s="1"/>
  <c r="BB4522" i="1" s="1"/>
  <c r="AZ4523" i="1"/>
  <c r="BA4523" i="1" s="1"/>
  <c r="BB4523" i="1" s="1"/>
  <c r="AZ4524" i="1"/>
  <c r="BA4524" i="1" s="1"/>
  <c r="BB4524" i="1" s="1"/>
  <c r="AZ4525" i="1"/>
  <c r="BA4525" i="1" s="1"/>
  <c r="BB4525" i="1" s="1"/>
  <c r="AZ4526" i="1"/>
  <c r="BA4526" i="1" s="1"/>
  <c r="BB4526" i="1" s="1"/>
  <c r="AZ4527" i="1"/>
  <c r="BA4527" i="1" s="1"/>
  <c r="BB4527" i="1" s="1"/>
  <c r="AZ4528" i="1"/>
  <c r="BA4528" i="1" s="1"/>
  <c r="BB4528" i="1" s="1"/>
  <c r="AZ4529" i="1"/>
  <c r="BA4529" i="1" s="1"/>
  <c r="BB4529" i="1" s="1"/>
  <c r="AZ4454" i="1"/>
  <c r="BA4454" i="1" s="1"/>
  <c r="BB4454" i="1" s="1"/>
  <c r="AZ4459" i="1"/>
  <c r="BA4459" i="1" s="1"/>
  <c r="BB4459" i="1" s="1"/>
  <c r="AZ4460" i="1"/>
  <c r="BA4460" i="1" s="1"/>
  <c r="BB4460" i="1" s="1"/>
  <c r="AZ4461" i="1"/>
  <c r="BA4461" i="1" s="1"/>
  <c r="BB4461" i="1" s="1"/>
  <c r="AZ4462" i="1"/>
  <c r="BA4462" i="1" s="1"/>
  <c r="BB4462" i="1" s="1"/>
  <c r="AZ4463" i="1"/>
  <c r="BA4463" i="1" s="1"/>
  <c r="BB4463" i="1" s="1"/>
  <c r="AZ4464" i="1"/>
  <c r="BA4464" i="1" s="1"/>
  <c r="BB4464" i="1" s="1"/>
  <c r="AZ4465" i="1"/>
  <c r="BA4465" i="1" s="1"/>
  <c r="BB4465" i="1" s="1"/>
  <c r="AZ4466" i="1"/>
  <c r="BA4466" i="1" s="1"/>
  <c r="BB4466" i="1" s="1"/>
  <c r="AZ4467" i="1"/>
  <c r="BA4467" i="1" s="1"/>
  <c r="BB4467" i="1" s="1"/>
  <c r="AZ4468" i="1"/>
  <c r="BA4468" i="1" s="1"/>
  <c r="BB4468" i="1" s="1"/>
  <c r="AZ4469" i="1"/>
  <c r="BA4469" i="1" s="1"/>
  <c r="BB4469" i="1" s="1"/>
  <c r="AZ4470" i="1"/>
  <c r="BA4470" i="1" s="1"/>
  <c r="BB4470" i="1" s="1"/>
  <c r="AZ4471" i="1"/>
  <c r="BA4471" i="1" s="1"/>
  <c r="BB4471" i="1" s="1"/>
  <c r="AZ4472" i="1"/>
  <c r="BA4472" i="1" s="1"/>
  <c r="BB4472" i="1" s="1"/>
  <c r="AZ4473" i="1"/>
  <c r="BA4473" i="1" s="1"/>
  <c r="BB4473" i="1" s="1"/>
  <c r="AZ4474" i="1"/>
  <c r="BA4474" i="1" s="1"/>
  <c r="BB4474" i="1" s="1"/>
  <c r="AZ4475" i="1"/>
  <c r="BA4475" i="1" s="1"/>
  <c r="BB4475" i="1" s="1"/>
  <c r="AZ4476" i="1"/>
  <c r="BA4476" i="1" s="1"/>
  <c r="BB4476" i="1" s="1"/>
  <c r="AZ4477" i="1"/>
  <c r="BA4477" i="1" s="1"/>
  <c r="BB4477" i="1" s="1"/>
  <c r="AZ4478" i="1"/>
  <c r="BA4478" i="1" s="1"/>
  <c r="BB4478" i="1" s="1"/>
  <c r="AZ4479" i="1"/>
  <c r="BA4479" i="1" s="1"/>
  <c r="BB4479" i="1" s="1"/>
  <c r="AZ4480" i="1"/>
  <c r="BA4480" i="1" s="1"/>
  <c r="BB4480" i="1" s="1"/>
  <c r="AZ4481" i="1"/>
  <c r="BA4481" i="1" s="1"/>
  <c r="BB4481" i="1" s="1"/>
  <c r="AZ4482" i="1"/>
  <c r="BA4482" i="1" s="1"/>
  <c r="BB4482" i="1" s="1"/>
  <c r="AZ4483" i="1"/>
  <c r="BA4483" i="1" s="1"/>
  <c r="BB4483" i="1" s="1"/>
  <c r="AZ4484" i="1"/>
  <c r="BA4484" i="1" s="1"/>
  <c r="BB4484" i="1" s="1"/>
  <c r="AZ4485" i="1"/>
  <c r="BA4485" i="1" s="1"/>
  <c r="BB4485" i="1" s="1"/>
  <c r="AZ4486" i="1"/>
  <c r="BA4486" i="1" s="1"/>
  <c r="BB4486" i="1" s="1"/>
  <c r="AZ4487" i="1"/>
  <c r="BA4487" i="1" s="1"/>
  <c r="BB4487" i="1" s="1"/>
  <c r="AZ4488" i="1"/>
  <c r="BA4488" i="1" s="1"/>
  <c r="BB4488" i="1" s="1"/>
  <c r="AZ4489" i="1"/>
  <c r="BA4489" i="1" s="1"/>
  <c r="BB4489" i="1" s="1"/>
  <c r="AZ4490" i="1"/>
  <c r="BA4490" i="1" s="1"/>
  <c r="BB4490" i="1" s="1"/>
  <c r="AZ4491" i="1"/>
  <c r="BA4491" i="1" s="1"/>
  <c r="BB4491" i="1" s="1"/>
  <c r="AZ4492" i="1"/>
  <c r="BA4492" i="1" s="1"/>
  <c r="BB4492" i="1" s="1"/>
  <c r="AZ4493" i="1"/>
  <c r="BA4493" i="1" s="1"/>
  <c r="BB4493" i="1" s="1"/>
  <c r="AZ4494" i="1"/>
  <c r="BA4494" i="1" s="1"/>
  <c r="BB4494" i="1" s="1"/>
  <c r="AZ4495" i="1"/>
  <c r="BA4495" i="1" s="1"/>
  <c r="BB4495" i="1" s="1"/>
  <c r="AZ4496" i="1"/>
  <c r="BA4496" i="1" s="1"/>
  <c r="BB4496" i="1" s="1"/>
  <c r="AZ4497" i="1"/>
  <c r="BA4497" i="1" s="1"/>
  <c r="BB4497" i="1" s="1"/>
  <c r="AZ4498" i="1"/>
  <c r="BA4498" i="1" s="1"/>
  <c r="BB4498" i="1" s="1"/>
  <c r="AZ4499" i="1"/>
  <c r="BA4499" i="1" s="1"/>
  <c r="BB4499" i="1" s="1"/>
  <c r="AZ4500" i="1"/>
  <c r="BA4500" i="1" s="1"/>
  <c r="BB4500" i="1" s="1"/>
  <c r="AZ4501" i="1"/>
  <c r="BA4501" i="1" s="1"/>
  <c r="BB4501" i="1" s="1"/>
  <c r="AZ4502" i="1"/>
  <c r="BA4502" i="1" s="1"/>
  <c r="BB4502" i="1" s="1"/>
  <c r="AZ4503" i="1"/>
  <c r="BA4503" i="1" s="1"/>
  <c r="BB4503" i="1" s="1"/>
  <c r="AZ4504" i="1"/>
  <c r="BA4504" i="1" s="1"/>
  <c r="BB4504" i="1" s="1"/>
  <c r="AZ4505" i="1"/>
  <c r="BA4505" i="1" s="1"/>
  <c r="BB4505" i="1" s="1"/>
  <c r="AZ4507" i="1"/>
  <c r="BA4507" i="1" s="1"/>
  <c r="BB4507" i="1" s="1"/>
  <c r="AZ4508" i="1"/>
  <c r="BA4508" i="1" s="1"/>
  <c r="BB4508" i="1" s="1"/>
  <c r="AZ4509" i="1"/>
  <c r="BA4509" i="1" s="1"/>
  <c r="BB4509" i="1" s="1"/>
  <c r="AZ4510" i="1"/>
  <c r="BA4510" i="1" s="1"/>
  <c r="BB4510" i="1" s="1"/>
  <c r="AZ4511" i="1"/>
  <c r="BA4511" i="1" s="1"/>
  <c r="BB4511" i="1" s="1"/>
  <c r="AZ4512" i="1"/>
  <c r="BA4512" i="1" s="1"/>
  <c r="BB4512" i="1" s="1"/>
  <c r="AZ4513" i="1"/>
  <c r="BA4513" i="1" s="1"/>
  <c r="BB4513" i="1" s="1"/>
  <c r="AZ4514" i="1"/>
  <c r="BA4514" i="1" s="1"/>
  <c r="BB4514" i="1" s="1"/>
  <c r="AZ4515" i="1"/>
  <c r="BA4515" i="1" s="1"/>
  <c r="BB4515" i="1" s="1"/>
  <c r="AZ4516" i="1"/>
  <c r="BA4516" i="1" s="1"/>
  <c r="BB4516" i="1" s="1"/>
  <c r="AZ4517" i="1"/>
  <c r="BA4517" i="1" s="1"/>
  <c r="BB4517" i="1" s="1"/>
  <c r="AZ4518" i="1"/>
  <c r="BA4518" i="1" s="1"/>
  <c r="BB4518" i="1" s="1"/>
  <c r="AZ4519" i="1"/>
  <c r="BA4519" i="1" s="1"/>
  <c r="BB4519" i="1" s="1"/>
  <c r="AZ4520" i="1"/>
  <c r="BA4520" i="1" s="1"/>
  <c r="BB4520" i="1" s="1"/>
  <c r="AZ4521" i="1"/>
  <c r="BA4521" i="1" s="1"/>
  <c r="BB4521" i="1" s="1"/>
  <c r="AZ4649" i="1"/>
  <c r="BA4649" i="1" s="1"/>
  <c r="BB4649" i="1" s="1"/>
  <c r="AZ4650" i="1"/>
  <c r="BA4650" i="1" s="1"/>
  <c r="BB4650" i="1" s="1"/>
  <c r="AZ4651" i="1"/>
  <c r="BA4651" i="1" s="1"/>
  <c r="BB4651" i="1" s="1"/>
  <c r="AZ4652" i="1"/>
  <c r="BA4652" i="1" s="1"/>
  <c r="BB4652" i="1" s="1"/>
  <c r="AZ4653" i="1"/>
  <c r="BA4653" i="1" s="1"/>
  <c r="BB4653" i="1" s="1"/>
  <c r="AZ4654" i="1"/>
  <c r="BA4654" i="1" s="1"/>
  <c r="BB4654" i="1" s="1"/>
  <c r="AZ4655" i="1"/>
  <c r="BA4655" i="1" s="1"/>
  <c r="BB4655" i="1" s="1"/>
  <c r="AZ4656" i="1"/>
  <c r="BA4656" i="1" s="1"/>
  <c r="BB4656" i="1" s="1"/>
  <c r="AZ4657" i="1"/>
  <c r="BA4657" i="1" s="1"/>
  <c r="BB4657" i="1" s="1"/>
  <c r="AZ4658" i="1"/>
  <c r="BA4658" i="1" s="1"/>
  <c r="BB4658" i="1" s="1"/>
  <c r="AZ4659" i="1"/>
  <c r="BA4659" i="1" s="1"/>
  <c r="BB4659" i="1" s="1"/>
  <c r="AZ4660" i="1"/>
  <c r="BA4660" i="1" s="1"/>
  <c r="BB4660" i="1" s="1"/>
  <c r="AZ4661" i="1"/>
  <c r="BA4661" i="1" s="1"/>
  <c r="BB4661" i="1" s="1"/>
  <c r="AZ4662" i="1"/>
  <c r="BA4662" i="1" s="1"/>
  <c r="BB4662" i="1" s="1"/>
  <c r="AZ4663" i="1"/>
  <c r="BA4663" i="1" s="1"/>
  <c r="BB4663" i="1" s="1"/>
  <c r="AZ4664" i="1"/>
  <c r="BA4664" i="1" s="1"/>
  <c r="BB4664" i="1" s="1"/>
  <c r="AZ4665" i="1"/>
  <c r="BA4665" i="1" s="1"/>
  <c r="BB4665" i="1" s="1"/>
  <c r="AZ4666" i="1"/>
  <c r="BA4666" i="1" s="1"/>
  <c r="BB4666" i="1" s="1"/>
  <c r="AZ4667" i="1"/>
  <c r="BA4667" i="1" s="1"/>
  <c r="BB4667" i="1" s="1"/>
  <c r="AZ4668" i="1"/>
  <c r="BA4668" i="1" s="1"/>
  <c r="BB4668" i="1" s="1"/>
  <c r="AZ4669" i="1"/>
  <c r="BA4669" i="1" s="1"/>
  <c r="BB4669" i="1" s="1"/>
  <c r="AZ4670" i="1"/>
  <c r="BA4670" i="1" s="1"/>
  <c r="BB4670" i="1" s="1"/>
  <c r="AZ4671" i="1"/>
  <c r="BA4671" i="1" s="1"/>
  <c r="BB4671" i="1" s="1"/>
  <c r="AZ4672" i="1"/>
  <c r="BA4672" i="1" s="1"/>
  <c r="BB4672" i="1" s="1"/>
  <c r="AZ4673" i="1"/>
  <c r="BA4673" i="1" s="1"/>
  <c r="BB4673" i="1" s="1"/>
  <c r="AZ4674" i="1"/>
  <c r="BA4674" i="1" s="1"/>
  <c r="BB4674" i="1" s="1"/>
  <c r="AZ4675" i="1"/>
  <c r="BA4675" i="1" s="1"/>
  <c r="BB4675" i="1" s="1"/>
  <c r="AZ4676" i="1"/>
  <c r="BA4676" i="1" s="1"/>
  <c r="BB4676" i="1" s="1"/>
  <c r="AZ4677" i="1"/>
  <c r="BA4677" i="1" s="1"/>
  <c r="BB4677" i="1" s="1"/>
  <c r="AZ4678" i="1"/>
  <c r="BA4678" i="1" s="1"/>
  <c r="BB4678" i="1" s="1"/>
  <c r="AZ4679" i="1"/>
  <c r="BA4679" i="1" s="1"/>
  <c r="BB4679" i="1" s="1"/>
  <c r="AZ4680" i="1"/>
  <c r="BA4680" i="1" s="1"/>
  <c r="BB4680" i="1" s="1"/>
  <c r="AZ4681" i="1"/>
  <c r="BA4681" i="1" s="1"/>
  <c r="BB4681" i="1" s="1"/>
  <c r="AZ4682" i="1"/>
  <c r="BA4682" i="1" s="1"/>
  <c r="BB4682" i="1" s="1"/>
  <c r="AZ4683" i="1"/>
  <c r="BA4683" i="1" s="1"/>
  <c r="BB4683" i="1" s="1"/>
  <c r="AZ4684" i="1"/>
  <c r="BA4684" i="1" s="1"/>
  <c r="BB4684" i="1" s="1"/>
  <c r="AZ4685" i="1"/>
  <c r="BA4685" i="1" s="1"/>
  <c r="BB4685" i="1" s="1"/>
  <c r="AZ4686" i="1"/>
  <c r="BA4686" i="1" s="1"/>
  <c r="BB4686" i="1" s="1"/>
  <c r="AZ4687" i="1"/>
  <c r="BA4687" i="1" s="1"/>
  <c r="BB4687" i="1" s="1"/>
  <c r="AQ4522" i="1"/>
  <c r="AR4522" i="1"/>
  <c r="AS4522" i="1"/>
  <c r="AT4522" i="1"/>
  <c r="AV4522" i="1" s="1"/>
  <c r="AU4522" i="1"/>
  <c r="AQ4523" i="1"/>
  <c r="AR4523" i="1"/>
  <c r="AS4523" i="1"/>
  <c r="AT4523" i="1"/>
  <c r="AV4523" i="1" s="1"/>
  <c r="AU4523" i="1"/>
  <c r="AT4524" i="1"/>
  <c r="AV4524" i="1"/>
  <c r="AQ4526" i="1"/>
  <c r="AR4526" i="1"/>
  <c r="AS4526" i="1"/>
  <c r="AT4526" i="1"/>
  <c r="AV4526" i="1" s="1"/>
  <c r="AU4526" i="1"/>
  <c r="AQ4527" i="1"/>
  <c r="AR4527" i="1"/>
  <c r="AS4527" i="1"/>
  <c r="AT4527" i="1"/>
  <c r="AU4527" i="1"/>
  <c r="AV4527" i="1"/>
  <c r="AQ4530" i="1"/>
  <c r="AR4530" i="1"/>
  <c r="AS4530" i="1"/>
  <c r="AT4530" i="1"/>
  <c r="AV4530" i="1" s="1"/>
  <c r="AU4530" i="1"/>
  <c r="AQ4532" i="1"/>
  <c r="AR4532" i="1"/>
  <c r="AS4532" i="1"/>
  <c r="AQ4533" i="1"/>
  <c r="AR4533" i="1"/>
  <c r="AS4533" i="1"/>
  <c r="AT4533" i="1"/>
  <c r="AV4533" i="1" s="1"/>
  <c r="AU4533" i="1"/>
  <c r="AQ4534" i="1"/>
  <c r="AR4534" i="1"/>
  <c r="AS4534" i="1"/>
  <c r="AT4534" i="1"/>
  <c r="AV4534" i="1" s="1"/>
  <c r="AU4534" i="1"/>
  <c r="AQ4537" i="1"/>
  <c r="AR4537" i="1"/>
  <c r="AS4537" i="1"/>
  <c r="AT4537" i="1"/>
  <c r="AV4537" i="1" s="1"/>
  <c r="AU4537" i="1"/>
  <c r="AQ4538" i="1"/>
  <c r="AR4538" i="1"/>
  <c r="AS4538" i="1"/>
  <c r="AT4538" i="1"/>
  <c r="AV4538" i="1" s="1"/>
  <c r="AU4538" i="1"/>
  <c r="AQ4539" i="1"/>
  <c r="AR4539" i="1"/>
  <c r="AS4539" i="1"/>
  <c r="AT4539" i="1"/>
  <c r="AV4539" i="1" s="1"/>
  <c r="AU4539" i="1"/>
  <c r="AQ4542" i="1"/>
  <c r="AR4542" i="1"/>
  <c r="AS4542" i="1"/>
  <c r="AT4542" i="1"/>
  <c r="AU4542" i="1"/>
  <c r="AV4542" i="1"/>
  <c r="AQ4543" i="1"/>
  <c r="AR4543" i="1"/>
  <c r="AS4543" i="1"/>
  <c r="AT4543" i="1"/>
  <c r="AV4543" i="1" s="1"/>
  <c r="AU4543" i="1"/>
  <c r="AQ4545" i="1"/>
  <c r="AR4545" i="1"/>
  <c r="AS4545" i="1"/>
  <c r="AT4545" i="1"/>
  <c r="AU4545" i="1"/>
  <c r="AV4545" i="1"/>
  <c r="AQ4547" i="1"/>
  <c r="AR4547" i="1"/>
  <c r="AS4547" i="1"/>
  <c r="AT4547" i="1"/>
  <c r="AV4547" i="1" s="1"/>
  <c r="AU4547" i="1"/>
  <c r="AQ4548" i="1"/>
  <c r="AR4548" i="1"/>
  <c r="AS4548" i="1"/>
  <c r="AT4548" i="1"/>
  <c r="AV4548" i="1" s="1"/>
  <c r="AU4548" i="1"/>
  <c r="AQ4553" i="1"/>
  <c r="AR4553" i="1"/>
  <c r="AS4553" i="1"/>
  <c r="AT4553" i="1"/>
  <c r="AV4553" i="1" s="1"/>
  <c r="AU4553" i="1"/>
  <c r="AQ4555" i="1"/>
  <c r="AR4555" i="1"/>
  <c r="AS4555" i="1"/>
  <c r="AT4555" i="1"/>
  <c r="AV4555" i="1" s="1"/>
  <c r="AU4555" i="1"/>
  <c r="AQ4556" i="1"/>
  <c r="AR4556" i="1"/>
  <c r="AS4556" i="1"/>
  <c r="AT4556" i="1"/>
  <c r="AV4556" i="1" s="1"/>
  <c r="AU4556" i="1"/>
  <c r="AQ4573" i="1"/>
  <c r="AR4573" i="1"/>
  <c r="AS4573" i="1"/>
  <c r="AT4573" i="1"/>
  <c r="AU4573" i="1"/>
  <c r="AV4573" i="1"/>
  <c r="AQ4575" i="1"/>
  <c r="AR4575" i="1"/>
  <c r="AS4575" i="1"/>
  <c r="AT4575" i="1"/>
  <c r="AV4575" i="1" s="1"/>
  <c r="AU4575" i="1"/>
  <c r="AQ4581" i="1"/>
  <c r="AR4581" i="1"/>
  <c r="AS4581" i="1"/>
  <c r="AT4581" i="1"/>
  <c r="AU4581" i="1"/>
  <c r="AV4581" i="1"/>
  <c r="AQ4583" i="1"/>
  <c r="AR4583" i="1"/>
  <c r="AS4583" i="1"/>
  <c r="AT4583" i="1"/>
  <c r="AV4583" i="1" s="1"/>
  <c r="AU4583" i="1"/>
  <c r="AQ4585" i="1"/>
  <c r="AR4585" i="1"/>
  <c r="AS4585" i="1"/>
  <c r="AT4585" i="1"/>
  <c r="AV4585" i="1" s="1"/>
  <c r="AU4585" i="1"/>
  <c r="AQ4586" i="1"/>
  <c r="AR4586" i="1"/>
  <c r="AS4586" i="1"/>
  <c r="AT4586" i="1"/>
  <c r="AV4586" i="1" s="1"/>
  <c r="AU4586" i="1"/>
  <c r="AT4587" i="1"/>
  <c r="AV4587" i="1" s="1"/>
  <c r="AQ4589" i="1"/>
  <c r="AR4589" i="1"/>
  <c r="AS4589" i="1"/>
  <c r="AT4589" i="1"/>
  <c r="AV4589" i="1" s="1"/>
  <c r="AU4589" i="1"/>
  <c r="AT4594" i="1"/>
  <c r="AV4594" i="1"/>
  <c r="AT4595" i="1"/>
  <c r="AV4595" i="1" s="1"/>
  <c r="AQ4596" i="1"/>
  <c r="AR4596" i="1"/>
  <c r="AS4596" i="1"/>
  <c r="AT4596" i="1"/>
  <c r="AU4596" i="1"/>
  <c r="AV4596" i="1"/>
  <c r="AQ4597" i="1"/>
  <c r="AR4597" i="1"/>
  <c r="AS4597" i="1"/>
  <c r="AT4597" i="1"/>
  <c r="AV4597" i="1" s="1"/>
  <c r="AU4597" i="1"/>
  <c r="AQ4599" i="1"/>
  <c r="AR4599" i="1"/>
  <c r="AS4599" i="1"/>
  <c r="AT4599" i="1"/>
  <c r="AV4599" i="1" s="1"/>
  <c r="AU4599" i="1"/>
  <c r="AQ4600" i="1"/>
  <c r="AR4600" i="1"/>
  <c r="AS4600" i="1"/>
  <c r="AT4600" i="1"/>
  <c r="AV4600" i="1" s="1"/>
  <c r="AU4600" i="1"/>
  <c r="AQ4601" i="1"/>
  <c r="AR4601" i="1"/>
  <c r="AS4601" i="1"/>
  <c r="AT4601" i="1"/>
  <c r="AV4601" i="1" s="1"/>
  <c r="AU4601" i="1"/>
  <c r="AT4604" i="1"/>
  <c r="AV4604" i="1" s="1"/>
  <c r="AQ4605" i="1"/>
  <c r="AR4605" i="1"/>
  <c r="AS4605" i="1"/>
  <c r="AT4605" i="1"/>
  <c r="AU4605" i="1"/>
  <c r="AV4605" i="1"/>
  <c r="AQ4606" i="1"/>
  <c r="AR4606" i="1"/>
  <c r="AS4606" i="1"/>
  <c r="AT4606" i="1"/>
  <c r="AV4606" i="1" s="1"/>
  <c r="AU4606" i="1"/>
  <c r="AT4607" i="1"/>
  <c r="AV4607" i="1"/>
  <c r="AQ4609" i="1"/>
  <c r="AR4609" i="1"/>
  <c r="AS4609" i="1"/>
  <c r="AT4609" i="1"/>
  <c r="AV4609" i="1" s="1"/>
  <c r="AU4609" i="1"/>
  <c r="AQ4616" i="1"/>
  <c r="AR4616" i="1"/>
  <c r="AS4616" i="1"/>
  <c r="AT4616" i="1"/>
  <c r="AV4616" i="1" s="1"/>
  <c r="AU4616" i="1"/>
  <c r="AQ4617" i="1"/>
  <c r="AR4617" i="1"/>
  <c r="AS4617" i="1"/>
  <c r="AT4617" i="1"/>
  <c r="AV4617" i="1" s="1"/>
  <c r="AU4617" i="1"/>
  <c r="AQ4618" i="1"/>
  <c r="AR4618" i="1"/>
  <c r="AS4618" i="1"/>
  <c r="AT4618" i="1"/>
  <c r="AV4618" i="1" s="1"/>
  <c r="AU4618" i="1"/>
  <c r="AQ4620" i="1"/>
  <c r="AR4620" i="1"/>
  <c r="AS4620" i="1"/>
  <c r="AT4620" i="1"/>
  <c r="AV4620" i="1" s="1"/>
  <c r="AU4620" i="1"/>
  <c r="AQ4621" i="1"/>
  <c r="AR4621" i="1"/>
  <c r="AS4621" i="1"/>
  <c r="AT4621" i="1"/>
  <c r="AU4621" i="1"/>
  <c r="AV4621" i="1"/>
  <c r="AT4624" i="1"/>
  <c r="AV4624" i="1" s="1"/>
  <c r="AT4625" i="1"/>
  <c r="AV4625" i="1"/>
  <c r="AT4626" i="1"/>
  <c r="AV4626" i="1" s="1"/>
  <c r="AT4627" i="1"/>
  <c r="AV4627" i="1" s="1"/>
  <c r="AT4628" i="1"/>
  <c r="AV4628" i="1" s="1"/>
  <c r="AT4629" i="1"/>
  <c r="AV4629" i="1" s="1"/>
  <c r="AT4630" i="1"/>
  <c r="AV4630" i="1" s="1"/>
  <c r="AT4631" i="1"/>
  <c r="AV4631" i="1"/>
  <c r="AT4632" i="1"/>
  <c r="AV4632" i="1" s="1"/>
  <c r="AT4633" i="1"/>
  <c r="AV4633" i="1"/>
  <c r="AT4634" i="1"/>
  <c r="AV4634" i="1" s="1"/>
  <c r="AT4636" i="1"/>
  <c r="AV4636" i="1" s="1"/>
  <c r="AT4637" i="1"/>
  <c r="AV4637" i="1" s="1"/>
  <c r="AT4640" i="1"/>
  <c r="AV4640" i="1" s="1"/>
  <c r="AQ4641" i="1"/>
  <c r="AR4641" i="1"/>
  <c r="AS4641" i="1"/>
  <c r="AT4641" i="1"/>
  <c r="AV4641" i="1" s="1"/>
  <c r="AU4641" i="1"/>
  <c r="AQ4642" i="1"/>
  <c r="AR4642" i="1"/>
  <c r="AS4642" i="1"/>
  <c r="AT4642" i="1"/>
  <c r="AU4642" i="1"/>
  <c r="AV4642" i="1"/>
  <c r="AQ4643" i="1"/>
  <c r="AR4643" i="1"/>
  <c r="AS4643" i="1"/>
  <c r="AT4643" i="1"/>
  <c r="AV4643" i="1" s="1"/>
  <c r="AU4643" i="1"/>
  <c r="AQ4644" i="1"/>
  <c r="AR4644" i="1"/>
  <c r="AS4644" i="1"/>
  <c r="AT4644" i="1"/>
  <c r="AU4644" i="1"/>
  <c r="AV4644" i="1"/>
  <c r="AT4645" i="1"/>
  <c r="AV4645" i="1" s="1"/>
  <c r="AT4646" i="1"/>
  <c r="AV4646" i="1" s="1"/>
  <c r="AQ4648" i="1"/>
  <c r="AR4648" i="1"/>
  <c r="AS4648" i="1"/>
  <c r="AT4648" i="1"/>
  <c r="AV4648" i="1" s="1"/>
  <c r="AU4648" i="1"/>
  <c r="AQ4649" i="1"/>
  <c r="AR4649" i="1"/>
  <c r="AS4649" i="1"/>
  <c r="AT4649" i="1"/>
  <c r="AV4649" i="1" s="1"/>
  <c r="AU4649" i="1"/>
  <c r="AQ4650" i="1"/>
  <c r="AR4650" i="1"/>
  <c r="AS4650" i="1"/>
  <c r="AT4650" i="1"/>
  <c r="AV4650" i="1" s="1"/>
  <c r="AU4650" i="1"/>
  <c r="AQ4662" i="1"/>
  <c r="AR4662" i="1"/>
  <c r="AS4662" i="1"/>
  <c r="AT4662" i="1"/>
  <c r="AU4662" i="1"/>
  <c r="AV4662" i="1"/>
  <c r="AV4669" i="1"/>
  <c r="AV4671" i="1"/>
  <c r="AQ4672" i="1"/>
  <c r="AR4672" i="1"/>
  <c r="AS4672" i="1"/>
  <c r="AT4672" i="1"/>
  <c r="AU4672" i="1"/>
  <c r="AV4672" i="1"/>
  <c r="AQ4673" i="1"/>
  <c r="AR4673" i="1"/>
  <c r="AS4673" i="1"/>
  <c r="AT4673" i="1"/>
  <c r="AV4673" i="1" s="1"/>
  <c r="AU4673" i="1"/>
  <c r="AQ4674" i="1"/>
  <c r="AR4674" i="1"/>
  <c r="AS4674" i="1"/>
  <c r="AT4674" i="1"/>
  <c r="AU4674" i="1"/>
  <c r="AV4674" i="1"/>
  <c r="AQ4675" i="1"/>
  <c r="AR4675" i="1"/>
  <c r="AS4675" i="1"/>
  <c r="AT4675" i="1"/>
  <c r="AV4675" i="1" s="1"/>
  <c r="AU4675" i="1"/>
  <c r="AQ4676" i="1"/>
  <c r="AR4676" i="1"/>
  <c r="AS4676" i="1"/>
  <c r="AT4676" i="1"/>
  <c r="AU4676" i="1"/>
  <c r="AV4676" i="1"/>
  <c r="AQ4677" i="1"/>
  <c r="AR4677" i="1"/>
  <c r="AS4677" i="1"/>
  <c r="AT4677" i="1"/>
  <c r="AV4677" i="1" s="1"/>
  <c r="AU4677" i="1"/>
  <c r="AQ4678" i="1"/>
  <c r="AR4678" i="1"/>
  <c r="AS4678" i="1"/>
  <c r="AT4678" i="1"/>
  <c r="AU4678" i="1"/>
  <c r="AV4678" i="1"/>
  <c r="AQ4679" i="1"/>
  <c r="AR4679" i="1"/>
  <c r="AS4679" i="1"/>
  <c r="AT4679" i="1"/>
  <c r="AV4679" i="1" s="1"/>
  <c r="AU4679" i="1"/>
  <c r="AQ4680" i="1"/>
  <c r="AR4680" i="1"/>
  <c r="AS4680" i="1"/>
  <c r="AT4680" i="1"/>
  <c r="AU4680" i="1"/>
  <c r="AV4680" i="1"/>
  <c r="AQ4681" i="1"/>
  <c r="AR4681" i="1"/>
  <c r="AS4681" i="1"/>
  <c r="AT4681" i="1"/>
  <c r="AV4681" i="1" s="1"/>
  <c r="AU4681" i="1"/>
  <c r="AQ4682" i="1"/>
  <c r="AR4682" i="1"/>
  <c r="AS4682" i="1"/>
  <c r="AT4682" i="1"/>
  <c r="AU4682" i="1"/>
  <c r="AV4682" i="1"/>
  <c r="AQ4683" i="1"/>
  <c r="AR4683" i="1"/>
  <c r="AS4683" i="1"/>
  <c r="AT4683" i="1"/>
  <c r="AV4683" i="1" s="1"/>
  <c r="AU4683" i="1"/>
  <c r="AQ4684" i="1"/>
  <c r="AR4684" i="1"/>
  <c r="AS4684" i="1"/>
  <c r="AT4684" i="1"/>
  <c r="AU4684" i="1"/>
  <c r="AV4684" i="1"/>
  <c r="AQ4685" i="1"/>
  <c r="AR4685" i="1"/>
  <c r="AS4685" i="1"/>
  <c r="AT4685" i="1"/>
  <c r="AV4685" i="1" s="1"/>
  <c r="AU4685" i="1"/>
  <c r="AQ4686" i="1"/>
  <c r="AR4686" i="1"/>
  <c r="AS4686" i="1"/>
  <c r="AT4686" i="1"/>
  <c r="AV4686" i="1" s="1"/>
  <c r="AU4686" i="1"/>
  <c r="AQ4687" i="1"/>
  <c r="AR4687" i="1"/>
  <c r="AS4687" i="1"/>
  <c r="AT4687" i="1"/>
  <c r="AV4687" i="1" s="1"/>
  <c r="AU4687" i="1"/>
  <c r="AQ4688" i="1"/>
  <c r="AR4688" i="1"/>
  <c r="AS4688" i="1"/>
  <c r="AT4688" i="1"/>
  <c r="AU4688" i="1"/>
  <c r="AV4688" i="1"/>
  <c r="AT4689" i="1"/>
  <c r="AV4689" i="1" s="1"/>
  <c r="AQ4690" i="1"/>
  <c r="AR4690" i="1"/>
  <c r="AS4690" i="1"/>
  <c r="AT4690" i="1"/>
  <c r="AU4690" i="1"/>
  <c r="AV4690" i="1"/>
  <c r="AT4691" i="1"/>
  <c r="AV4691" i="1" s="1"/>
  <c r="AQ4692" i="1"/>
  <c r="AR4692" i="1"/>
  <c r="AS4692" i="1"/>
  <c r="AT4692" i="1"/>
  <c r="AU4692" i="1"/>
  <c r="AV4692" i="1"/>
  <c r="AT4693" i="1"/>
  <c r="AV4693" i="1" s="1"/>
  <c r="AQ4694" i="1"/>
  <c r="AR4694" i="1"/>
  <c r="AS4694" i="1"/>
  <c r="AT4694" i="1"/>
  <c r="AU4694" i="1"/>
  <c r="AV4694" i="1"/>
  <c r="AT4695" i="1"/>
  <c r="AV4695" i="1" s="1"/>
  <c r="AQ4696" i="1"/>
  <c r="AR4696" i="1"/>
  <c r="AS4696" i="1"/>
  <c r="AT4696" i="1"/>
  <c r="AU4696" i="1"/>
  <c r="AV4696" i="1"/>
  <c r="AT4697" i="1"/>
  <c r="AV4697" i="1" s="1"/>
  <c r="AT4698" i="1"/>
  <c r="AV4698" i="1" s="1"/>
  <c r="AT4699" i="1"/>
  <c r="AV4699" i="1"/>
  <c r="AQ4700" i="1"/>
  <c r="AR4700" i="1"/>
  <c r="AS4700" i="1"/>
  <c r="AT4700" i="1"/>
  <c r="AV4700" i="1" s="1"/>
  <c r="AU4700" i="1"/>
  <c r="AQ4701" i="1"/>
  <c r="AR4701" i="1"/>
  <c r="AS4701" i="1"/>
  <c r="AT4701" i="1"/>
  <c r="AV4701" i="1" s="1"/>
  <c r="AU4701" i="1"/>
  <c r="AQ4702" i="1"/>
  <c r="AR4702" i="1"/>
  <c r="AS4702" i="1"/>
  <c r="AT4702" i="1"/>
  <c r="AV4702" i="1" s="1"/>
  <c r="AU4702" i="1"/>
  <c r="AQ4703" i="1"/>
  <c r="AR4703" i="1"/>
  <c r="AS4703" i="1"/>
  <c r="AT4703" i="1"/>
  <c r="AV4703" i="1" s="1"/>
  <c r="AU4703" i="1"/>
  <c r="AT4704" i="1"/>
  <c r="AV4704" i="1" s="1"/>
  <c r="AQ4705" i="1"/>
  <c r="AR4705" i="1"/>
  <c r="AS4705" i="1"/>
  <c r="AT4705" i="1"/>
  <c r="AV4705" i="1" s="1"/>
  <c r="AU4705" i="1"/>
  <c r="AT4706" i="1"/>
  <c r="AV4706" i="1" s="1"/>
  <c r="AQ4707" i="1"/>
  <c r="AR4707" i="1"/>
  <c r="AS4707" i="1"/>
  <c r="AT4707" i="1"/>
  <c r="AV4707" i="1" s="1"/>
  <c r="AU4707" i="1"/>
  <c r="AT4708" i="1"/>
  <c r="AV4708" i="1" s="1"/>
  <c r="AQ4709" i="1"/>
  <c r="AR4709" i="1"/>
  <c r="AS4709" i="1"/>
  <c r="AT4709" i="1"/>
  <c r="AV4709" i="1" s="1"/>
  <c r="AU4709" i="1"/>
  <c r="AT4710" i="1"/>
  <c r="AV4710" i="1" s="1"/>
  <c r="AQ4711" i="1"/>
  <c r="AR4711" i="1"/>
  <c r="AS4711" i="1"/>
  <c r="AT4711" i="1"/>
  <c r="AU4711" i="1"/>
  <c r="AV4711" i="1"/>
  <c r="AT4712" i="1"/>
  <c r="AV4712" i="1" s="1"/>
  <c r="AT4713" i="1"/>
  <c r="AV4713" i="1"/>
  <c r="AT4714" i="1"/>
  <c r="AV4714" i="1" s="1"/>
  <c r="AT4715" i="1"/>
  <c r="AV4715" i="1" s="1"/>
  <c r="AT4716" i="1"/>
  <c r="AV4716" i="1" s="1"/>
  <c r="AT4717" i="1"/>
  <c r="AV4717" i="1"/>
  <c r="AT4718" i="1"/>
  <c r="AV4718" i="1" s="1"/>
  <c r="AT4719" i="1"/>
  <c r="AV4719" i="1"/>
  <c r="AT4720" i="1"/>
  <c r="AV4720" i="1" s="1"/>
  <c r="AT4721" i="1"/>
  <c r="AV4721" i="1"/>
  <c r="AT4722" i="1"/>
  <c r="AV4722" i="1" s="1"/>
  <c r="AT4723" i="1"/>
  <c r="AV4723" i="1" s="1"/>
  <c r="AT4724" i="1"/>
  <c r="AV4724" i="1" s="1"/>
  <c r="AT4725" i="1"/>
  <c r="AV4725" i="1"/>
  <c r="AT4726" i="1"/>
  <c r="AV4726" i="1" s="1"/>
  <c r="AT4727" i="1"/>
  <c r="AV4727" i="1"/>
  <c r="AQ4728" i="1"/>
  <c r="AR4728" i="1"/>
  <c r="AS4728" i="1"/>
  <c r="AT4728" i="1"/>
  <c r="AV4728" i="1" s="1"/>
  <c r="AU4728" i="1"/>
  <c r="AQ4729" i="1"/>
  <c r="AR4729" i="1"/>
  <c r="AS4729" i="1"/>
  <c r="AT4729" i="1"/>
  <c r="AV4729" i="1" s="1"/>
  <c r="AU4729" i="1"/>
  <c r="AQ4730" i="1"/>
  <c r="AR4730" i="1"/>
  <c r="AS4730" i="1"/>
  <c r="AT4730" i="1"/>
  <c r="AU4730" i="1"/>
  <c r="AV4730" i="1"/>
  <c r="AT4731" i="1"/>
  <c r="AV4731" i="1" s="1"/>
  <c r="AQ4732" i="1"/>
  <c r="AR4732" i="1"/>
  <c r="AS4732" i="1"/>
  <c r="AT4732" i="1"/>
  <c r="AU4732" i="1"/>
  <c r="AV4732" i="1"/>
  <c r="AT4733" i="1"/>
  <c r="AV4733" i="1" s="1"/>
  <c r="AT4734" i="1"/>
  <c r="AV4734" i="1" s="1"/>
  <c r="AT4735" i="1"/>
  <c r="AV4735" i="1" s="1"/>
  <c r="AT4736" i="1"/>
  <c r="AV4736" i="1" s="1"/>
  <c r="AQ4737" i="1"/>
  <c r="AR4737" i="1"/>
  <c r="AS4737" i="1"/>
  <c r="AT4737" i="1"/>
  <c r="AV4737" i="1" s="1"/>
  <c r="AU4737" i="1"/>
  <c r="AT4738" i="1"/>
  <c r="AV4738" i="1" s="1"/>
  <c r="AQ4739" i="1"/>
  <c r="AR4739" i="1"/>
  <c r="AS4739" i="1"/>
  <c r="AT4739" i="1"/>
  <c r="AV4739" i="1" s="1"/>
  <c r="AU4739" i="1"/>
  <c r="AT4740" i="1"/>
  <c r="AV4740" i="1" s="1"/>
  <c r="AQ4741" i="1"/>
  <c r="AR4741" i="1"/>
  <c r="AS4741" i="1"/>
  <c r="AT4741" i="1"/>
  <c r="AU4741" i="1"/>
  <c r="AV4741" i="1"/>
  <c r="AQ4742" i="1"/>
  <c r="AR4742" i="1"/>
  <c r="AS4742" i="1"/>
  <c r="AT4742" i="1"/>
  <c r="AV4742" i="1" s="1"/>
  <c r="AU4742" i="1"/>
  <c r="AT4743" i="1"/>
  <c r="AV4743" i="1"/>
  <c r="AQ4744" i="1"/>
  <c r="AR4744" i="1"/>
  <c r="AS4744" i="1"/>
  <c r="AT4744" i="1"/>
  <c r="AV4744" i="1" s="1"/>
  <c r="AU4744" i="1"/>
  <c r="AT4745" i="1"/>
  <c r="AV4745" i="1"/>
  <c r="AQ4746" i="1"/>
  <c r="AR4746" i="1"/>
  <c r="AS4746" i="1"/>
  <c r="AT4746" i="1"/>
  <c r="AV4746" i="1" s="1"/>
  <c r="AU4746" i="1"/>
  <c r="AQ4747" i="1"/>
  <c r="AR4747" i="1"/>
  <c r="AS4747" i="1"/>
  <c r="AT4747" i="1"/>
  <c r="AV4747" i="1" s="1"/>
  <c r="AU4747" i="1"/>
  <c r="AT4748" i="1"/>
  <c r="AV4748" i="1" s="1"/>
  <c r="AQ4749" i="1"/>
  <c r="AR4749" i="1"/>
  <c r="AS4749" i="1"/>
  <c r="AT4749" i="1"/>
  <c r="AV4749" i="1" s="1"/>
  <c r="AU4749" i="1"/>
  <c r="AT4750" i="1"/>
  <c r="AV4750" i="1" s="1"/>
  <c r="AQ4751" i="1"/>
  <c r="AR4751" i="1"/>
  <c r="AS4751" i="1"/>
  <c r="AT4751" i="1"/>
  <c r="AV4751" i="1" s="1"/>
  <c r="AU4751" i="1"/>
  <c r="AT4752" i="1"/>
  <c r="AV4752" i="1" s="1"/>
  <c r="AT4753" i="1"/>
  <c r="AV4753" i="1" s="1"/>
  <c r="AT4754" i="1"/>
  <c r="AV4754" i="1" s="1"/>
  <c r="AQ4755" i="1"/>
  <c r="AR4755" i="1"/>
  <c r="AS4755" i="1"/>
  <c r="AT4755" i="1"/>
  <c r="AV4755" i="1" s="1"/>
  <c r="AU4755" i="1"/>
  <c r="AT4756" i="1"/>
  <c r="AV4756" i="1" s="1"/>
  <c r="AQ4757" i="1"/>
  <c r="AR4757" i="1"/>
  <c r="AS4757" i="1"/>
  <c r="AT4757" i="1"/>
  <c r="AU4757" i="1"/>
  <c r="AV4757" i="1"/>
  <c r="AT4758" i="1"/>
  <c r="AV4758" i="1" s="1"/>
  <c r="AQ4759" i="1"/>
  <c r="AR4759" i="1"/>
  <c r="AS4759" i="1"/>
  <c r="AT4759" i="1"/>
  <c r="AU4759" i="1"/>
  <c r="AV4759" i="1"/>
  <c r="AT4760" i="1"/>
  <c r="AV4760" i="1" s="1"/>
  <c r="AT4761" i="1"/>
  <c r="AV4761" i="1"/>
  <c r="AQ4762" i="1"/>
  <c r="AR4762" i="1"/>
  <c r="AS4762" i="1"/>
  <c r="AT4762" i="1"/>
  <c r="AV4762" i="1" s="1"/>
  <c r="AU4762" i="1"/>
  <c r="AQ4763" i="1"/>
  <c r="AR4763" i="1"/>
  <c r="AS4763" i="1"/>
  <c r="AT4763" i="1"/>
  <c r="AV4763" i="1" s="1"/>
  <c r="AU4763" i="1"/>
  <c r="AT4764" i="1"/>
  <c r="AV4764" i="1" s="1"/>
  <c r="AT4765" i="1"/>
  <c r="AV4765" i="1"/>
  <c r="AQ4766" i="1"/>
  <c r="AR4766" i="1"/>
  <c r="AS4766" i="1"/>
  <c r="AT4766" i="1"/>
  <c r="AV4766" i="1" s="1"/>
  <c r="AU4766" i="1"/>
  <c r="AT4767" i="1"/>
  <c r="AV4767" i="1"/>
  <c r="AQ4768" i="1"/>
  <c r="AR4768" i="1"/>
  <c r="AS4768" i="1"/>
  <c r="AT4768" i="1"/>
  <c r="AV4768" i="1" s="1"/>
  <c r="AU4768" i="1"/>
  <c r="AT4769" i="1"/>
  <c r="AV4769" i="1"/>
  <c r="AQ4770" i="1"/>
  <c r="AR4770" i="1"/>
  <c r="AS4770" i="1"/>
  <c r="AT4770" i="1"/>
  <c r="AV4770" i="1" s="1"/>
  <c r="AU4770" i="1"/>
  <c r="AQ4771" i="1"/>
  <c r="AR4771" i="1"/>
  <c r="AS4771" i="1"/>
  <c r="AT4771" i="1"/>
  <c r="AV4771" i="1" s="1"/>
  <c r="AU4771" i="1"/>
  <c r="AT4772" i="1"/>
  <c r="AV4772" i="1" s="1"/>
  <c r="AT4773" i="1"/>
  <c r="AV4773" i="1" s="1"/>
  <c r="AQ4774" i="1"/>
  <c r="AR4774" i="1"/>
  <c r="AS4774" i="1"/>
  <c r="AT4774" i="1"/>
  <c r="AU4774" i="1"/>
  <c r="AV4774" i="1"/>
  <c r="AQ4775" i="1"/>
  <c r="AR4775" i="1"/>
  <c r="AS4775" i="1"/>
  <c r="AT4775" i="1"/>
  <c r="AV4775" i="1" s="1"/>
  <c r="AU4775" i="1"/>
  <c r="AT4776" i="1"/>
  <c r="AV4776" i="1" s="1"/>
  <c r="AT4777" i="1"/>
  <c r="AV4777" i="1"/>
  <c r="AQ4778" i="1"/>
  <c r="AR4778" i="1"/>
  <c r="AS4778" i="1"/>
  <c r="AT4778" i="1"/>
  <c r="AV4778" i="1" s="1"/>
  <c r="AU4778" i="1"/>
  <c r="AT4779" i="1"/>
  <c r="AV4779" i="1"/>
  <c r="AQ4780" i="1"/>
  <c r="AR4780" i="1"/>
  <c r="AS4780" i="1"/>
  <c r="AT4780" i="1"/>
  <c r="AV4780" i="1" s="1"/>
  <c r="AU4780" i="1"/>
  <c r="AT4781" i="1"/>
  <c r="AV4781" i="1"/>
  <c r="AQ4782" i="1"/>
  <c r="AR4782" i="1"/>
  <c r="AS4782" i="1"/>
  <c r="AT4782" i="1"/>
  <c r="AV4782" i="1" s="1"/>
  <c r="AU4782" i="1"/>
  <c r="AT4783" i="1"/>
  <c r="AV4783" i="1"/>
  <c r="AQ4784" i="1"/>
  <c r="AR4784" i="1"/>
  <c r="AS4784" i="1"/>
  <c r="AT4784" i="1"/>
  <c r="AV4784" i="1" s="1"/>
  <c r="AU4784" i="1"/>
  <c r="AQ4785" i="1"/>
  <c r="AR4785" i="1"/>
  <c r="AS4785" i="1"/>
  <c r="AT4785" i="1"/>
  <c r="AV4785" i="1" s="1"/>
  <c r="AU4785" i="1"/>
  <c r="AT4786" i="1"/>
  <c r="AV4786" i="1" s="1"/>
  <c r="AT4787" i="1"/>
  <c r="AV4787" i="1" s="1"/>
  <c r="AT4788" i="1"/>
  <c r="AV4788" i="1" s="1"/>
  <c r="AQ4789" i="1"/>
  <c r="AR4789" i="1"/>
  <c r="AS4789" i="1"/>
  <c r="AT4789" i="1"/>
  <c r="AV4789" i="1" s="1"/>
  <c r="AU4789" i="1"/>
  <c r="AQ4516" i="1"/>
  <c r="AR4516" i="1"/>
  <c r="AS4516" i="1"/>
  <c r="AT4516" i="1"/>
  <c r="AU4516" i="1"/>
  <c r="AV4516" i="1"/>
  <c r="AQ4517" i="1"/>
  <c r="AR4517" i="1"/>
  <c r="AS4517" i="1"/>
  <c r="AT4517" i="1"/>
  <c r="AV4517" i="1" s="1"/>
  <c r="AU4517" i="1"/>
  <c r="AQ4518" i="1"/>
  <c r="AR4518" i="1"/>
  <c r="AS4518" i="1"/>
  <c r="AT4518" i="1"/>
  <c r="AU4518" i="1"/>
  <c r="AV4518" i="1"/>
  <c r="AQ4519" i="1"/>
  <c r="AR4519" i="1"/>
  <c r="AS4519" i="1"/>
  <c r="AT4519" i="1"/>
  <c r="AV4519" i="1" s="1"/>
  <c r="AU4519" i="1"/>
  <c r="AQ4520" i="1"/>
  <c r="AR4520" i="1"/>
  <c r="AS4520" i="1"/>
  <c r="AT4520" i="1"/>
  <c r="AV4520" i="1" s="1"/>
  <c r="AU4520" i="1"/>
  <c r="AQ4521" i="1"/>
  <c r="AR4521" i="1"/>
  <c r="AS4521" i="1"/>
  <c r="AT4521" i="1"/>
  <c r="AV4521" i="1" s="1"/>
  <c r="AU4521" i="1"/>
  <c r="AQ4495" i="1"/>
  <c r="AR4495" i="1"/>
  <c r="AS4495" i="1"/>
  <c r="AT4495" i="1"/>
  <c r="AV4495" i="1" s="1"/>
  <c r="AU4495" i="1"/>
  <c r="AQ4496" i="1"/>
  <c r="AR4496" i="1"/>
  <c r="AS4496" i="1"/>
  <c r="AT4496" i="1"/>
  <c r="AV4496" i="1" s="1"/>
  <c r="AU4496" i="1"/>
  <c r="AQ4497" i="1"/>
  <c r="AR4497" i="1"/>
  <c r="AS4497" i="1"/>
  <c r="AT4497" i="1"/>
  <c r="AU4497" i="1"/>
  <c r="AV4497" i="1"/>
  <c r="AQ4498" i="1"/>
  <c r="AR4498" i="1"/>
  <c r="AS4498" i="1"/>
  <c r="AT4498" i="1"/>
  <c r="AV4498" i="1" s="1"/>
  <c r="AU4498" i="1"/>
  <c r="AQ4499" i="1"/>
  <c r="AR4499" i="1"/>
  <c r="AS4499" i="1"/>
  <c r="AT4499" i="1"/>
  <c r="AU4499" i="1"/>
  <c r="AV4499" i="1"/>
  <c r="AQ4500" i="1"/>
  <c r="AR4500" i="1"/>
  <c r="AS4500" i="1"/>
  <c r="AT4500" i="1"/>
  <c r="AV4500" i="1" s="1"/>
  <c r="AU4500" i="1"/>
  <c r="AQ4501" i="1"/>
  <c r="AR4501" i="1"/>
  <c r="AS4501" i="1"/>
  <c r="AT4501" i="1"/>
  <c r="AV4501" i="1" s="1"/>
  <c r="AU4501" i="1"/>
  <c r="AQ4502" i="1"/>
  <c r="AR4502" i="1"/>
  <c r="AS4502" i="1"/>
  <c r="AT4502" i="1"/>
  <c r="AV4502" i="1" s="1"/>
  <c r="AU4502" i="1"/>
  <c r="AQ4503" i="1"/>
  <c r="AR4503" i="1"/>
  <c r="AS4503" i="1"/>
  <c r="AT4503" i="1"/>
  <c r="AV4503" i="1" s="1"/>
  <c r="AU4503" i="1"/>
  <c r="AU2802" i="1"/>
  <c r="AU2803" i="1"/>
  <c r="AU825" i="1"/>
  <c r="AT825" i="1"/>
  <c r="AS825" i="1"/>
  <c r="AR825" i="1"/>
  <c r="AQ825" i="1"/>
  <c r="AQ877" i="1"/>
  <c r="AR877" i="1"/>
  <c r="AS877" i="1"/>
  <c r="AT877" i="1"/>
  <c r="AV877" i="1" s="1"/>
  <c r="AU877" i="1"/>
  <c r="AQ878" i="1"/>
  <c r="AR878" i="1"/>
  <c r="AS878" i="1"/>
  <c r="AT878" i="1"/>
  <c r="AU878" i="1"/>
  <c r="AV878" i="1"/>
  <c r="AU4798" i="1"/>
  <c r="AT4798" i="1"/>
  <c r="AV4798" i="1"/>
  <c r="AS4798" i="1"/>
  <c r="AR4798" i="1"/>
  <c r="AQ4798" i="1"/>
  <c r="AU4797" i="1"/>
  <c r="AT4797" i="1"/>
  <c r="AV4797" i="1" s="1"/>
  <c r="AS4797" i="1"/>
  <c r="AR4797" i="1"/>
  <c r="AQ4797" i="1"/>
  <c r="AU4796" i="1"/>
  <c r="AT4796" i="1"/>
  <c r="AV4796" i="1" s="1"/>
  <c r="AS4796" i="1"/>
  <c r="AR4796" i="1"/>
  <c r="AQ4796" i="1"/>
  <c r="AQ398" i="1"/>
  <c r="AR398" i="1"/>
  <c r="AS398" i="1"/>
  <c r="AT398" i="1"/>
  <c r="AV398" i="1" s="1"/>
  <c r="AU398" i="1"/>
  <c r="AQ256" i="1"/>
  <c r="AR256" i="1"/>
  <c r="AS256" i="1"/>
  <c r="AT256" i="1"/>
  <c r="AV256" i="1" s="1"/>
  <c r="AU256" i="1"/>
  <c r="AQ257" i="1"/>
  <c r="AR257" i="1"/>
  <c r="AS257" i="1"/>
  <c r="AT257" i="1"/>
  <c r="AU257" i="1"/>
  <c r="AQ258" i="1"/>
  <c r="AR258" i="1"/>
  <c r="AS258" i="1"/>
  <c r="AT258" i="1"/>
  <c r="AU258" i="1"/>
  <c r="AQ259" i="1"/>
  <c r="AR259" i="1"/>
  <c r="AS259" i="1"/>
  <c r="AT259" i="1"/>
  <c r="AU259" i="1"/>
  <c r="AQ260" i="1"/>
  <c r="AR260" i="1"/>
  <c r="AS260" i="1"/>
  <c r="AT260" i="1"/>
  <c r="AU260" i="1"/>
  <c r="AQ261" i="1"/>
  <c r="AR261" i="1"/>
  <c r="AS261" i="1"/>
  <c r="AT261" i="1"/>
  <c r="AU261" i="1"/>
  <c r="AZ257" i="1"/>
  <c r="BA257" i="1" s="1"/>
  <c r="BB257" i="1" s="1"/>
  <c r="AZ3673" i="1"/>
  <c r="BA3673" i="1" s="1"/>
  <c r="BB3673" i="1" s="1"/>
  <c r="AZ3674" i="1"/>
  <c r="BA3674" i="1" s="1"/>
  <c r="BB3674" i="1" s="1"/>
  <c r="AZ3675" i="1"/>
  <c r="BA3675" i="1" s="1"/>
  <c r="BB3675" i="1" s="1"/>
  <c r="AZ3676" i="1"/>
  <c r="BA3676" i="1" s="1"/>
  <c r="BB3676" i="1" s="1"/>
  <c r="AZ3677" i="1"/>
  <c r="BA3677" i="1" s="1"/>
  <c r="BB3677" i="1" s="1"/>
  <c r="AZ3678" i="1"/>
  <c r="BA3678" i="1" s="1"/>
  <c r="BB3678" i="1" s="1"/>
  <c r="AZ1959" i="1"/>
  <c r="BA1959" i="1" s="1"/>
  <c r="BB1959" i="1" s="1"/>
  <c r="AZ3679" i="1"/>
  <c r="BA3679" i="1" s="1"/>
  <c r="BB3679" i="1" s="1"/>
  <c r="AZ3680" i="1"/>
  <c r="BA3680" i="1" s="1"/>
  <c r="BB3680" i="1" s="1"/>
  <c r="AZ3681" i="1"/>
  <c r="BA3681" i="1" s="1"/>
  <c r="BB3681" i="1" s="1"/>
  <c r="AZ3682" i="1"/>
  <c r="BA3682" i="1" s="1"/>
  <c r="BB3682" i="1" s="1"/>
  <c r="AQ3673" i="1"/>
  <c r="AR3673" i="1"/>
  <c r="AS3673" i="1"/>
  <c r="AT3673" i="1"/>
  <c r="AV3673" i="1" s="1"/>
  <c r="AU3673" i="1"/>
  <c r="AQ3674" i="1"/>
  <c r="AR3674" i="1"/>
  <c r="AS3674" i="1"/>
  <c r="AT3674" i="1"/>
  <c r="AU3674" i="1"/>
  <c r="AV3674" i="1"/>
  <c r="AQ3675" i="1"/>
  <c r="AR3675" i="1"/>
  <c r="AS3675" i="1"/>
  <c r="AT3675" i="1"/>
  <c r="AV3675" i="1" s="1"/>
  <c r="AU3675" i="1"/>
  <c r="AQ3676" i="1"/>
  <c r="AR3676" i="1"/>
  <c r="AS3676" i="1"/>
  <c r="AT3676" i="1"/>
  <c r="AV3676" i="1" s="1"/>
  <c r="AU3676" i="1"/>
  <c r="AQ3677" i="1"/>
  <c r="AR3677" i="1"/>
  <c r="AS3677" i="1"/>
  <c r="AT3677" i="1"/>
  <c r="AV3677" i="1" s="1"/>
  <c r="AU3677" i="1"/>
  <c r="AQ3678" i="1"/>
  <c r="AR3678" i="1"/>
  <c r="AS3678" i="1"/>
  <c r="AT3678" i="1"/>
  <c r="AV3678" i="1" s="1"/>
  <c r="AU3678" i="1"/>
  <c r="AQ1959" i="1"/>
  <c r="AR1959" i="1"/>
  <c r="AS1959" i="1"/>
  <c r="AT1959" i="1"/>
  <c r="AV1959" i="1" s="1"/>
  <c r="AU1959" i="1"/>
  <c r="AQ3679" i="1"/>
  <c r="AR3679" i="1"/>
  <c r="AS3679" i="1"/>
  <c r="AT3679" i="1"/>
  <c r="AU3679" i="1"/>
  <c r="AV3679" i="1"/>
  <c r="AQ3680" i="1"/>
  <c r="AR3680" i="1"/>
  <c r="AS3680" i="1"/>
  <c r="AT3680" i="1"/>
  <c r="AV3680" i="1" s="1"/>
  <c r="AU3680" i="1"/>
  <c r="AQ3681" i="1"/>
  <c r="AR3681" i="1"/>
  <c r="AS3681" i="1"/>
  <c r="AT3681" i="1"/>
  <c r="AU3681" i="1"/>
  <c r="AV3681" i="1"/>
  <c r="AQ3682" i="1"/>
  <c r="AR3682" i="1"/>
  <c r="AS3682" i="1"/>
  <c r="AT3682" i="1"/>
  <c r="AV3682" i="1" s="1"/>
  <c r="AU3682" i="1"/>
  <c r="AV1191" i="1"/>
  <c r="AV3261" i="1"/>
  <c r="AU4815" i="1"/>
  <c r="AT4815" i="1"/>
  <c r="AV4815" i="1" s="1"/>
  <c r="AS4815" i="1"/>
  <c r="AR4815" i="1"/>
  <c r="AQ4815" i="1"/>
  <c r="AU4813" i="1"/>
  <c r="AT4813" i="1"/>
  <c r="AV4813" i="1" s="1"/>
  <c r="AS4813" i="1"/>
  <c r="AR4813" i="1"/>
  <c r="AQ4813" i="1"/>
  <c r="AU4812" i="1"/>
  <c r="AT4812" i="1"/>
  <c r="AV4812" i="1"/>
  <c r="AS4812" i="1"/>
  <c r="AR4812" i="1"/>
  <c r="AQ4812" i="1"/>
  <c r="AU4811" i="1"/>
  <c r="AT4811" i="1"/>
  <c r="AV4811" i="1" s="1"/>
  <c r="AS4811" i="1"/>
  <c r="AR4811" i="1"/>
  <c r="AQ4811" i="1"/>
  <c r="AZ3496" i="1"/>
  <c r="AZ863" i="1"/>
  <c r="AU864" i="1"/>
  <c r="AT864" i="1"/>
  <c r="AS864" i="1"/>
  <c r="AR864" i="1"/>
  <c r="AQ864" i="1"/>
  <c r="AU863" i="1"/>
  <c r="AT863" i="1"/>
  <c r="AS863" i="1"/>
  <c r="AR863" i="1"/>
  <c r="AQ863" i="1"/>
  <c r="AU862" i="1"/>
  <c r="AT862" i="1"/>
  <c r="AS862" i="1"/>
  <c r="AR862" i="1"/>
  <c r="AQ862" i="1"/>
  <c r="AU716" i="1"/>
  <c r="AT716" i="1"/>
  <c r="AS716" i="1"/>
  <c r="AR716" i="1"/>
  <c r="AQ716" i="1"/>
  <c r="AQ705" i="1"/>
  <c r="AR705" i="1"/>
  <c r="AS705" i="1"/>
  <c r="AT705" i="1"/>
  <c r="AU705" i="1"/>
  <c r="AV705" i="1"/>
  <c r="AZ704" i="1"/>
  <c r="BA704" i="1" s="1"/>
  <c r="BB704" i="1" s="1"/>
  <c r="AZ587" i="1"/>
  <c r="BA587" i="1" s="1"/>
  <c r="BB587" i="1" s="1"/>
  <c r="AQ241" i="1"/>
  <c r="AR241" i="1"/>
  <c r="AS241" i="1"/>
  <c r="AT241" i="1"/>
  <c r="AV241" i="1" s="1"/>
  <c r="AU241" i="1"/>
  <c r="AQ3231" i="1"/>
  <c r="AR3231" i="1"/>
  <c r="AS3231" i="1"/>
  <c r="AT3231" i="1"/>
  <c r="AV3231" i="1" s="1"/>
  <c r="AU3231" i="1"/>
  <c r="AZ3233" i="1"/>
  <c r="BA3233" i="1" s="1"/>
  <c r="BB3233" i="1" s="1"/>
  <c r="AZ3234" i="1"/>
  <c r="BA3234" i="1" s="1"/>
  <c r="BB3234" i="1" s="1"/>
  <c r="AZ3235" i="1"/>
  <c r="BA3235" i="1" s="1"/>
  <c r="BB3235" i="1" s="1"/>
  <c r="AZ3237" i="1"/>
  <c r="BA3237" i="1" s="1"/>
  <c r="BB3237" i="1" s="1"/>
  <c r="AZ3238" i="1"/>
  <c r="BA3238" i="1" s="1"/>
  <c r="BB3238" i="1" s="1"/>
  <c r="AZ3230" i="1"/>
  <c r="BA3230" i="1" s="1"/>
  <c r="BB3230" i="1" s="1"/>
  <c r="AQ2161" i="1"/>
  <c r="AR2161" i="1"/>
  <c r="AS2161" i="1"/>
  <c r="AT2161" i="1"/>
  <c r="AV2161" i="1" s="1"/>
  <c r="AU2161" i="1"/>
  <c r="AZ2161" i="1"/>
  <c r="BA2161" i="1" s="1"/>
  <c r="BB2161" i="1" s="1"/>
  <c r="AZ926" i="1"/>
  <c r="BA926" i="1" s="1"/>
  <c r="BB926" i="1" s="1"/>
  <c r="AZ927" i="1"/>
  <c r="BA927" i="1" s="1"/>
  <c r="BB927" i="1" s="1"/>
  <c r="AZ928" i="1"/>
  <c r="BA928" i="1" s="1"/>
  <c r="BB928" i="1" s="1"/>
  <c r="AZ929" i="1"/>
  <c r="BA929" i="1" s="1"/>
  <c r="BB929" i="1" s="1"/>
  <c r="AZ930" i="1"/>
  <c r="BA930" i="1" s="1"/>
  <c r="BB930" i="1" s="1"/>
  <c r="AZ931" i="1"/>
  <c r="BA931" i="1" s="1"/>
  <c r="BB931" i="1" s="1"/>
  <c r="AZ932" i="1"/>
  <c r="BA932" i="1" s="1"/>
  <c r="BB932" i="1" s="1"/>
  <c r="AZ933" i="1"/>
  <c r="BA933" i="1" s="1"/>
  <c r="BB933" i="1" s="1"/>
  <c r="AZ934" i="1"/>
  <c r="BA934" i="1" s="1"/>
  <c r="BB934" i="1" s="1"/>
  <c r="AZ935" i="1"/>
  <c r="BA935" i="1" s="1"/>
  <c r="BB935" i="1" s="1"/>
  <c r="AZ936" i="1"/>
  <c r="BA936" i="1" s="1"/>
  <c r="BB936" i="1" s="1"/>
  <c r="AZ937" i="1"/>
  <c r="BA937" i="1" s="1"/>
  <c r="BB937" i="1" s="1"/>
  <c r="AZ938" i="1"/>
  <c r="BA938" i="1" s="1"/>
  <c r="BB938" i="1" s="1"/>
  <c r="AZ939" i="1"/>
  <c r="BA939" i="1" s="1"/>
  <c r="BB939" i="1" s="1"/>
  <c r="AZ940" i="1"/>
  <c r="BA940" i="1" s="1"/>
  <c r="BB940" i="1" s="1"/>
  <c r="AZ941" i="1"/>
  <c r="BA941" i="1" s="1"/>
  <c r="BB941" i="1" s="1"/>
  <c r="AZ942" i="1"/>
  <c r="BA942" i="1" s="1"/>
  <c r="BB942" i="1" s="1"/>
  <c r="AZ943" i="1"/>
  <c r="BA943" i="1" s="1"/>
  <c r="BB943" i="1" s="1"/>
  <c r="AZ944" i="1"/>
  <c r="BA944" i="1" s="1"/>
  <c r="BB944" i="1" s="1"/>
  <c r="AZ945" i="1"/>
  <c r="BA945" i="1" s="1"/>
  <c r="BB945" i="1" s="1"/>
  <c r="AZ946" i="1"/>
  <c r="BA946" i="1" s="1"/>
  <c r="BB946" i="1" s="1"/>
  <c r="AZ947" i="1"/>
  <c r="BA947" i="1" s="1"/>
  <c r="BB947" i="1" s="1"/>
  <c r="AZ948" i="1"/>
  <c r="BA948" i="1" s="1"/>
  <c r="BB948" i="1" s="1"/>
  <c r="AZ949" i="1"/>
  <c r="BA949" i="1" s="1"/>
  <c r="BB949" i="1" s="1"/>
  <c r="AZ950" i="1"/>
  <c r="BA950" i="1" s="1"/>
  <c r="BB950" i="1" s="1"/>
  <c r="AZ951" i="1"/>
  <c r="BA951" i="1" s="1"/>
  <c r="BB951" i="1" s="1"/>
  <c r="AZ952" i="1"/>
  <c r="BA952" i="1" s="1"/>
  <c r="BB952" i="1" s="1"/>
  <c r="AZ953" i="1"/>
  <c r="BA953" i="1" s="1"/>
  <c r="BB953" i="1" s="1"/>
  <c r="AZ954" i="1"/>
  <c r="BA954" i="1" s="1"/>
  <c r="BB954" i="1" s="1"/>
  <c r="AZ955" i="1"/>
  <c r="BA955" i="1" s="1"/>
  <c r="BB955" i="1" s="1"/>
  <c r="AZ956" i="1"/>
  <c r="BA956" i="1" s="1"/>
  <c r="BB956" i="1" s="1"/>
  <c r="AZ957" i="1"/>
  <c r="BA957" i="1" s="1"/>
  <c r="BB957" i="1" s="1"/>
  <c r="AZ958" i="1"/>
  <c r="BA958" i="1" s="1"/>
  <c r="BB958" i="1" s="1"/>
  <c r="AZ959" i="1"/>
  <c r="BA959" i="1" s="1"/>
  <c r="BB959" i="1" s="1"/>
  <c r="AZ960" i="1"/>
  <c r="BA960" i="1" s="1"/>
  <c r="BB960" i="1" s="1"/>
  <c r="AZ961" i="1"/>
  <c r="BA961" i="1" s="1"/>
  <c r="BB961" i="1" s="1"/>
  <c r="AZ962" i="1"/>
  <c r="BA962" i="1" s="1"/>
  <c r="BB962" i="1" s="1"/>
  <c r="AZ963" i="1"/>
  <c r="BA963" i="1" s="1"/>
  <c r="BB963" i="1" s="1"/>
  <c r="AZ964" i="1"/>
  <c r="BA964" i="1" s="1"/>
  <c r="BB964" i="1" s="1"/>
  <c r="AZ965" i="1"/>
  <c r="BA965" i="1" s="1"/>
  <c r="BB965" i="1" s="1"/>
  <c r="AZ966" i="1"/>
  <c r="BA966" i="1" s="1"/>
  <c r="BB966" i="1" s="1"/>
  <c r="AZ967" i="1"/>
  <c r="BA967" i="1" s="1"/>
  <c r="BB967" i="1" s="1"/>
  <c r="AZ968" i="1"/>
  <c r="BA968" i="1" s="1"/>
  <c r="BB968" i="1" s="1"/>
  <c r="AZ969" i="1"/>
  <c r="BA969" i="1" s="1"/>
  <c r="BB969" i="1" s="1"/>
  <c r="AZ970" i="1"/>
  <c r="BA970" i="1" s="1"/>
  <c r="BB970" i="1" s="1"/>
  <c r="AZ971" i="1"/>
  <c r="BA971" i="1" s="1"/>
  <c r="BB971" i="1" s="1"/>
  <c r="AZ972" i="1"/>
  <c r="BA972" i="1" s="1"/>
  <c r="BB972" i="1" s="1"/>
  <c r="AZ973" i="1"/>
  <c r="BA973" i="1" s="1"/>
  <c r="BB973" i="1" s="1"/>
  <c r="AZ974" i="1"/>
  <c r="BA974" i="1" s="1"/>
  <c r="BB974" i="1" s="1"/>
  <c r="AZ975" i="1"/>
  <c r="BA975" i="1" s="1"/>
  <c r="BB975" i="1" s="1"/>
  <c r="AZ976" i="1"/>
  <c r="BA976" i="1" s="1"/>
  <c r="BB976" i="1" s="1"/>
  <c r="AZ977" i="1"/>
  <c r="BA977" i="1" s="1"/>
  <c r="BB977" i="1" s="1"/>
  <c r="AZ978" i="1"/>
  <c r="BA978" i="1" s="1"/>
  <c r="BB978" i="1" s="1"/>
  <c r="AZ979" i="1"/>
  <c r="BA979" i="1" s="1"/>
  <c r="BB979" i="1" s="1"/>
  <c r="AZ980" i="1"/>
  <c r="BA980" i="1" s="1"/>
  <c r="BB980" i="1" s="1"/>
  <c r="BA981" i="1"/>
  <c r="BB981" i="1" s="1"/>
  <c r="AZ982" i="1"/>
  <c r="BA982" i="1" s="1"/>
  <c r="BB982" i="1" s="1"/>
  <c r="AZ983" i="1"/>
  <c r="BA983" i="1" s="1"/>
  <c r="BB983" i="1" s="1"/>
  <c r="AZ984" i="1"/>
  <c r="BA984" i="1" s="1"/>
  <c r="BB984" i="1" s="1"/>
  <c r="AZ985" i="1"/>
  <c r="BA985" i="1" s="1"/>
  <c r="BB985" i="1" s="1"/>
  <c r="AZ986" i="1"/>
  <c r="BA986" i="1" s="1"/>
  <c r="BB986" i="1" s="1"/>
  <c r="AZ987" i="1"/>
  <c r="BA987" i="1" s="1"/>
  <c r="BB987" i="1" s="1"/>
  <c r="AZ988" i="1"/>
  <c r="BA988" i="1" s="1"/>
  <c r="BB988" i="1" s="1"/>
  <c r="AZ989" i="1"/>
  <c r="BA989" i="1" s="1"/>
  <c r="BB989" i="1" s="1"/>
  <c r="AZ990" i="1"/>
  <c r="BA990" i="1" s="1"/>
  <c r="BB990" i="1" s="1"/>
  <c r="AZ991" i="1"/>
  <c r="BA991" i="1" s="1"/>
  <c r="BB991" i="1" s="1"/>
  <c r="AZ992" i="1"/>
  <c r="BA992" i="1" s="1"/>
  <c r="BB992" i="1" s="1"/>
  <c r="AZ993" i="1"/>
  <c r="BA993" i="1" s="1"/>
  <c r="BB993" i="1" s="1"/>
  <c r="AZ994" i="1"/>
  <c r="BA994" i="1" s="1"/>
  <c r="BB994" i="1" s="1"/>
  <c r="AZ995" i="1"/>
  <c r="BA995" i="1" s="1"/>
  <c r="BB995" i="1" s="1"/>
  <c r="AZ996" i="1"/>
  <c r="BA996" i="1" s="1"/>
  <c r="BB996" i="1" s="1"/>
  <c r="AZ997" i="1"/>
  <c r="BA997" i="1" s="1"/>
  <c r="BB997" i="1" s="1"/>
  <c r="AZ998" i="1"/>
  <c r="BA998" i="1" s="1"/>
  <c r="BB998" i="1" s="1"/>
  <c r="AZ999" i="1"/>
  <c r="BA999" i="1" s="1"/>
  <c r="BB999" i="1" s="1"/>
  <c r="AZ1000" i="1"/>
  <c r="BA1000" i="1" s="1"/>
  <c r="BB1000" i="1" s="1"/>
  <c r="AZ1001" i="1"/>
  <c r="BA1001" i="1" s="1"/>
  <c r="BB1001" i="1" s="1"/>
  <c r="AZ1002" i="1"/>
  <c r="BA1002" i="1" s="1"/>
  <c r="BB1002" i="1" s="1"/>
  <c r="AZ1003" i="1"/>
  <c r="BA1003" i="1" s="1"/>
  <c r="BB1003" i="1" s="1"/>
  <c r="AZ1004" i="1"/>
  <c r="BA1004" i="1" s="1"/>
  <c r="BB1004" i="1" s="1"/>
  <c r="AZ1005" i="1"/>
  <c r="BA1005" i="1" s="1"/>
  <c r="BB1005" i="1" s="1"/>
  <c r="AZ1006" i="1"/>
  <c r="BA1006" i="1" s="1"/>
  <c r="BB1006" i="1" s="1"/>
  <c r="AZ1007" i="1"/>
  <c r="BA1007" i="1" s="1"/>
  <c r="BB1007" i="1" s="1"/>
  <c r="AZ1008" i="1"/>
  <c r="BA1008" i="1" s="1"/>
  <c r="BB1008" i="1" s="1"/>
  <c r="AZ1009" i="1"/>
  <c r="BA1009" i="1" s="1"/>
  <c r="BB1009" i="1" s="1"/>
  <c r="AZ1010" i="1"/>
  <c r="BA1010" i="1" s="1"/>
  <c r="BB1010" i="1" s="1"/>
  <c r="AZ1011" i="1"/>
  <c r="BA1011" i="1" s="1"/>
  <c r="BB1011" i="1" s="1"/>
  <c r="AZ1012" i="1"/>
  <c r="BA1012" i="1" s="1"/>
  <c r="BB1012" i="1" s="1"/>
  <c r="AZ1013" i="1"/>
  <c r="BA1013" i="1" s="1"/>
  <c r="BB1013" i="1" s="1"/>
  <c r="AZ1014" i="1"/>
  <c r="BA1014" i="1" s="1"/>
  <c r="BB1014" i="1" s="1"/>
  <c r="AZ1015" i="1"/>
  <c r="BA1015" i="1" s="1"/>
  <c r="BB1015" i="1" s="1"/>
  <c r="AZ1016" i="1"/>
  <c r="BA1016" i="1" s="1"/>
  <c r="BB1016" i="1" s="1"/>
  <c r="AZ1017" i="1"/>
  <c r="BA1017" i="1" s="1"/>
  <c r="BB1017" i="1" s="1"/>
  <c r="AZ1018" i="1"/>
  <c r="BA1018" i="1" s="1"/>
  <c r="BB1018" i="1" s="1"/>
  <c r="AZ1019" i="1"/>
  <c r="BA1019" i="1" s="1"/>
  <c r="BB1019" i="1" s="1"/>
  <c r="AZ1020" i="1"/>
  <c r="BA1020" i="1" s="1"/>
  <c r="BB1020" i="1" s="1"/>
  <c r="AZ1021" i="1"/>
  <c r="BA1021" i="1" s="1"/>
  <c r="BB1021" i="1" s="1"/>
  <c r="AZ1022" i="1"/>
  <c r="BA1022" i="1" s="1"/>
  <c r="BB1022" i="1" s="1"/>
  <c r="AZ1023" i="1"/>
  <c r="BA1023" i="1" s="1"/>
  <c r="BB1023" i="1" s="1"/>
  <c r="AZ1024" i="1"/>
  <c r="BA1024" i="1" s="1"/>
  <c r="BB1024" i="1" s="1"/>
  <c r="AZ1025" i="1"/>
  <c r="BA1025" i="1" s="1"/>
  <c r="BB1025" i="1" s="1"/>
  <c r="AZ1026" i="1"/>
  <c r="BA1026" i="1" s="1"/>
  <c r="BB1026" i="1" s="1"/>
  <c r="AZ1027" i="1"/>
  <c r="BA1027" i="1" s="1"/>
  <c r="BB1027" i="1" s="1"/>
  <c r="AZ1028" i="1"/>
  <c r="BA1028" i="1" s="1"/>
  <c r="BB1028" i="1" s="1"/>
  <c r="AZ1029" i="1"/>
  <c r="BA1029" i="1" s="1"/>
  <c r="BB1029" i="1" s="1"/>
  <c r="AZ1030" i="1"/>
  <c r="BA1030" i="1" s="1"/>
  <c r="BB1030" i="1" s="1"/>
  <c r="AZ1031" i="1"/>
  <c r="BA1031" i="1" s="1"/>
  <c r="BB1031" i="1" s="1"/>
  <c r="AZ1032" i="1"/>
  <c r="BA1032" i="1" s="1"/>
  <c r="BB1032" i="1" s="1"/>
  <c r="AZ1033" i="1"/>
  <c r="BA1033" i="1" s="1"/>
  <c r="BB1033" i="1" s="1"/>
  <c r="AZ1034" i="1"/>
  <c r="BA1034" i="1" s="1"/>
  <c r="BB1034" i="1" s="1"/>
  <c r="AZ1035" i="1"/>
  <c r="BA1035" i="1" s="1"/>
  <c r="BB1035" i="1" s="1"/>
  <c r="AZ1036" i="1"/>
  <c r="BA1036" i="1" s="1"/>
  <c r="BB1036" i="1" s="1"/>
  <c r="AZ1037" i="1"/>
  <c r="BA1037" i="1" s="1"/>
  <c r="BB1037" i="1" s="1"/>
  <c r="AZ1038" i="1"/>
  <c r="BA1038" i="1" s="1"/>
  <c r="BB1038" i="1" s="1"/>
  <c r="AZ1039" i="1"/>
  <c r="BA1039" i="1" s="1"/>
  <c r="BB1039" i="1" s="1"/>
  <c r="AZ1040" i="1"/>
  <c r="BA1040" i="1" s="1"/>
  <c r="BB1040" i="1" s="1"/>
  <c r="AZ1041" i="1"/>
  <c r="BA1041" i="1" s="1"/>
  <c r="BB1041" i="1" s="1"/>
  <c r="AZ1042" i="1"/>
  <c r="BA1042" i="1" s="1"/>
  <c r="BB1042" i="1" s="1"/>
  <c r="AZ1043" i="1"/>
  <c r="BA1043" i="1" s="1"/>
  <c r="BB1043" i="1" s="1"/>
  <c r="AZ1044" i="1"/>
  <c r="BA1044" i="1" s="1"/>
  <c r="BB1044" i="1" s="1"/>
  <c r="AZ1045" i="1"/>
  <c r="BA1045" i="1" s="1"/>
  <c r="BB1045" i="1" s="1"/>
  <c r="AZ1046" i="1"/>
  <c r="BA1046" i="1" s="1"/>
  <c r="BB1046" i="1" s="1"/>
  <c r="AZ1047" i="1"/>
  <c r="BA1047" i="1" s="1"/>
  <c r="BB1047" i="1" s="1"/>
  <c r="AZ1048" i="1"/>
  <c r="BA1048" i="1" s="1"/>
  <c r="BB1048" i="1" s="1"/>
  <c r="AZ1049" i="1"/>
  <c r="BA1049" i="1" s="1"/>
  <c r="BB1049" i="1" s="1"/>
  <c r="AZ1050" i="1"/>
  <c r="BA1050" i="1" s="1"/>
  <c r="BB1050" i="1" s="1"/>
  <c r="AZ1051" i="1"/>
  <c r="BA1051" i="1" s="1"/>
  <c r="BB1051" i="1" s="1"/>
  <c r="AZ1052" i="1"/>
  <c r="BA1052" i="1" s="1"/>
  <c r="BB1052" i="1" s="1"/>
  <c r="AZ1053" i="1"/>
  <c r="BA1053" i="1" s="1"/>
  <c r="BB1053" i="1" s="1"/>
  <c r="AZ1054" i="1"/>
  <c r="BA1054" i="1" s="1"/>
  <c r="BB1054" i="1" s="1"/>
  <c r="AZ1055" i="1"/>
  <c r="BA1055" i="1" s="1"/>
  <c r="BB1055" i="1" s="1"/>
  <c r="AZ1056" i="1"/>
  <c r="BA1056" i="1" s="1"/>
  <c r="BB1056" i="1" s="1"/>
  <c r="AZ1057" i="1"/>
  <c r="BA1057" i="1" s="1"/>
  <c r="BB1057" i="1" s="1"/>
  <c r="AZ1058" i="1"/>
  <c r="BA1058" i="1" s="1"/>
  <c r="BB1058" i="1" s="1"/>
  <c r="AZ1059" i="1"/>
  <c r="BA1059" i="1" s="1"/>
  <c r="BB1059" i="1" s="1"/>
  <c r="AZ1060" i="1"/>
  <c r="BA1060" i="1" s="1"/>
  <c r="BB1060" i="1" s="1"/>
  <c r="AZ1061" i="1"/>
  <c r="BA1061" i="1" s="1"/>
  <c r="BB1061" i="1" s="1"/>
  <c r="AZ1062" i="1"/>
  <c r="BA1062" i="1" s="1"/>
  <c r="BB1062" i="1" s="1"/>
  <c r="AZ1063" i="1"/>
  <c r="BA1063" i="1" s="1"/>
  <c r="BB1063" i="1" s="1"/>
  <c r="AZ1064" i="1"/>
  <c r="BA1064" i="1" s="1"/>
  <c r="BB1064" i="1" s="1"/>
  <c r="AZ1065" i="1"/>
  <c r="BA1065" i="1" s="1"/>
  <c r="BB1065" i="1" s="1"/>
  <c r="AZ1066" i="1"/>
  <c r="BA1066" i="1" s="1"/>
  <c r="BB1066" i="1" s="1"/>
  <c r="AZ1067" i="1"/>
  <c r="BA1067" i="1" s="1"/>
  <c r="BB1067" i="1" s="1"/>
  <c r="AZ1068" i="1"/>
  <c r="BA1068" i="1" s="1"/>
  <c r="BB1068" i="1" s="1"/>
  <c r="AZ1069" i="1"/>
  <c r="BA1069" i="1" s="1"/>
  <c r="BB1069" i="1" s="1"/>
  <c r="AZ1070" i="1"/>
  <c r="BA1070" i="1" s="1"/>
  <c r="BB1070" i="1" s="1"/>
  <c r="AZ1071" i="1"/>
  <c r="BA1071" i="1" s="1"/>
  <c r="BB1071" i="1" s="1"/>
  <c r="AZ1072" i="1"/>
  <c r="BA1072" i="1" s="1"/>
  <c r="BB1072" i="1" s="1"/>
  <c r="AZ1073" i="1"/>
  <c r="BA1073" i="1" s="1"/>
  <c r="BB1073" i="1" s="1"/>
  <c r="AZ1074" i="1"/>
  <c r="BA1074" i="1" s="1"/>
  <c r="BB1074" i="1" s="1"/>
  <c r="AZ1075" i="1"/>
  <c r="BA1075" i="1" s="1"/>
  <c r="BB1075" i="1" s="1"/>
  <c r="AZ1076" i="1"/>
  <c r="BA1076" i="1" s="1"/>
  <c r="BB1076" i="1" s="1"/>
  <c r="AZ1077" i="1"/>
  <c r="BA1077" i="1" s="1"/>
  <c r="BB1077" i="1" s="1"/>
  <c r="AZ1078" i="1"/>
  <c r="BA1078" i="1" s="1"/>
  <c r="BB1078" i="1" s="1"/>
  <c r="AZ1079" i="1"/>
  <c r="BA1079" i="1" s="1"/>
  <c r="BB1079" i="1" s="1"/>
  <c r="AZ1080" i="1"/>
  <c r="BA1080" i="1" s="1"/>
  <c r="BB1080" i="1" s="1"/>
  <c r="AZ1081" i="1"/>
  <c r="BA1081" i="1" s="1"/>
  <c r="BB1081" i="1" s="1"/>
  <c r="AZ1082" i="1"/>
  <c r="BA1082" i="1" s="1"/>
  <c r="BB1082" i="1" s="1"/>
  <c r="AZ1083" i="1"/>
  <c r="BA1083" i="1" s="1"/>
  <c r="BB1083" i="1" s="1"/>
  <c r="AZ1084" i="1"/>
  <c r="BA1084" i="1" s="1"/>
  <c r="BB1084" i="1" s="1"/>
  <c r="AZ1085" i="1"/>
  <c r="BA1085" i="1" s="1"/>
  <c r="BB1085" i="1" s="1"/>
  <c r="AZ1086" i="1"/>
  <c r="BA1086" i="1" s="1"/>
  <c r="BB1086" i="1" s="1"/>
  <c r="AZ1087" i="1"/>
  <c r="BA1087" i="1" s="1"/>
  <c r="BB1087" i="1" s="1"/>
  <c r="AZ1088" i="1"/>
  <c r="BA1088" i="1" s="1"/>
  <c r="BB1088" i="1" s="1"/>
  <c r="AZ1089" i="1"/>
  <c r="BA1089" i="1" s="1"/>
  <c r="BB1089" i="1" s="1"/>
  <c r="AZ1090" i="1"/>
  <c r="BA1090" i="1" s="1"/>
  <c r="BB1090" i="1" s="1"/>
  <c r="AZ1091" i="1"/>
  <c r="BA1091" i="1" s="1"/>
  <c r="BB1091" i="1" s="1"/>
  <c r="AZ1092" i="1"/>
  <c r="BA1092" i="1" s="1"/>
  <c r="BB1092" i="1" s="1"/>
  <c r="AZ1093" i="1"/>
  <c r="BA1093" i="1" s="1"/>
  <c r="BB1093" i="1" s="1"/>
  <c r="AZ1094" i="1"/>
  <c r="BA1094" i="1" s="1"/>
  <c r="BB1094" i="1" s="1"/>
  <c r="AZ1095" i="1"/>
  <c r="BA1095" i="1" s="1"/>
  <c r="BB1095" i="1" s="1"/>
  <c r="AZ1096" i="1"/>
  <c r="BA1096" i="1" s="1"/>
  <c r="BB1096" i="1" s="1"/>
  <c r="AZ1097" i="1"/>
  <c r="BA1097" i="1" s="1"/>
  <c r="BB1097" i="1" s="1"/>
  <c r="AZ1098" i="1"/>
  <c r="BA1098" i="1" s="1"/>
  <c r="BB1098" i="1" s="1"/>
  <c r="AZ1099" i="1"/>
  <c r="BA1099" i="1" s="1"/>
  <c r="BB1099" i="1" s="1"/>
  <c r="AZ1100" i="1"/>
  <c r="BA1100" i="1" s="1"/>
  <c r="BB1100" i="1" s="1"/>
  <c r="AZ1101" i="1"/>
  <c r="BA1101" i="1" s="1"/>
  <c r="BB1101" i="1" s="1"/>
  <c r="AZ1102" i="1"/>
  <c r="BA1102" i="1" s="1"/>
  <c r="BB1102" i="1" s="1"/>
  <c r="AZ1103" i="1"/>
  <c r="BA1103" i="1" s="1"/>
  <c r="BB1103" i="1" s="1"/>
  <c r="AZ1104" i="1"/>
  <c r="BA1104" i="1" s="1"/>
  <c r="BB1104" i="1" s="1"/>
  <c r="AZ1105" i="1"/>
  <c r="BA1105" i="1" s="1"/>
  <c r="BB1105" i="1" s="1"/>
  <c r="AZ1106" i="1"/>
  <c r="BA1106" i="1" s="1"/>
  <c r="BB1106" i="1" s="1"/>
  <c r="AZ1107" i="1"/>
  <c r="BA1107" i="1" s="1"/>
  <c r="BB1107" i="1" s="1"/>
  <c r="AZ1108" i="1"/>
  <c r="BA1108" i="1" s="1"/>
  <c r="BB1108" i="1" s="1"/>
  <c r="AZ1109" i="1"/>
  <c r="BA1109" i="1" s="1"/>
  <c r="BB1109" i="1" s="1"/>
  <c r="AZ1110" i="1"/>
  <c r="BA1110" i="1" s="1"/>
  <c r="BB1110" i="1" s="1"/>
  <c r="AZ1111" i="1"/>
  <c r="BA1111" i="1" s="1"/>
  <c r="BB1111" i="1" s="1"/>
  <c r="AZ1112" i="1"/>
  <c r="BA1112" i="1" s="1"/>
  <c r="BB1112" i="1" s="1"/>
  <c r="AZ1113" i="1"/>
  <c r="BA1113" i="1" s="1"/>
  <c r="BB1113" i="1" s="1"/>
  <c r="AZ1114" i="1"/>
  <c r="BA1114" i="1" s="1"/>
  <c r="BB1114" i="1" s="1"/>
  <c r="AZ1115" i="1"/>
  <c r="BA1115" i="1" s="1"/>
  <c r="BB1115" i="1" s="1"/>
  <c r="AZ1116" i="1"/>
  <c r="BA1116" i="1" s="1"/>
  <c r="BB1116" i="1" s="1"/>
  <c r="AZ1117" i="1"/>
  <c r="BA1117" i="1" s="1"/>
  <c r="BB1117" i="1" s="1"/>
  <c r="AZ1118" i="1"/>
  <c r="BA1118" i="1" s="1"/>
  <c r="BB1118" i="1" s="1"/>
  <c r="AZ1119" i="1"/>
  <c r="BA1119" i="1" s="1"/>
  <c r="BB1119" i="1" s="1"/>
  <c r="AZ1120" i="1"/>
  <c r="BA1120" i="1" s="1"/>
  <c r="BB1120" i="1" s="1"/>
  <c r="AZ1121" i="1"/>
  <c r="BA1121" i="1" s="1"/>
  <c r="BB1121" i="1" s="1"/>
  <c r="AZ1122" i="1"/>
  <c r="BA1122" i="1" s="1"/>
  <c r="BB1122" i="1" s="1"/>
  <c r="AZ1123" i="1"/>
  <c r="BA1123" i="1" s="1"/>
  <c r="BB1123" i="1" s="1"/>
  <c r="AZ1124" i="1"/>
  <c r="BA1124" i="1" s="1"/>
  <c r="BB1124" i="1" s="1"/>
  <c r="AZ1125" i="1"/>
  <c r="BA1125" i="1" s="1"/>
  <c r="BB1125" i="1" s="1"/>
  <c r="AZ1126" i="1"/>
  <c r="BA1126" i="1" s="1"/>
  <c r="BB1126" i="1" s="1"/>
  <c r="AZ436" i="1"/>
  <c r="BA436" i="1" s="1"/>
  <c r="BB436" i="1" s="1"/>
  <c r="AZ437" i="1"/>
  <c r="BA437" i="1" s="1"/>
  <c r="BB437" i="1" s="1"/>
  <c r="AZ1127" i="1"/>
  <c r="BA1127" i="1" s="1"/>
  <c r="BB1127" i="1" s="1"/>
  <c r="AZ1128" i="1"/>
  <c r="BA1128" i="1" s="1"/>
  <c r="BB1128" i="1" s="1"/>
  <c r="AZ1129" i="1"/>
  <c r="BA1129" i="1" s="1"/>
  <c r="BB1129" i="1" s="1"/>
  <c r="AZ1130" i="1"/>
  <c r="BA1130" i="1" s="1"/>
  <c r="BB1130" i="1" s="1"/>
  <c r="AZ1131" i="1"/>
  <c r="BA1131" i="1" s="1"/>
  <c r="BB1131" i="1" s="1"/>
  <c r="AZ1132" i="1"/>
  <c r="BA1132" i="1" s="1"/>
  <c r="BB1132" i="1" s="1"/>
  <c r="AZ1133" i="1"/>
  <c r="BA1133" i="1" s="1"/>
  <c r="BB1133" i="1" s="1"/>
  <c r="AZ1134" i="1"/>
  <c r="BA1134" i="1" s="1"/>
  <c r="BB1134" i="1" s="1"/>
  <c r="AZ1135" i="1"/>
  <c r="BA1135" i="1" s="1"/>
  <c r="BB1135" i="1" s="1"/>
  <c r="AZ1136" i="1"/>
  <c r="BA1136" i="1" s="1"/>
  <c r="BB1136" i="1" s="1"/>
  <c r="AZ1137" i="1"/>
  <c r="BA1137" i="1" s="1"/>
  <c r="BB1137" i="1" s="1"/>
  <c r="AZ1138" i="1"/>
  <c r="BA1138" i="1" s="1"/>
  <c r="BB1138" i="1" s="1"/>
  <c r="AZ1139" i="1"/>
  <c r="BA1139" i="1" s="1"/>
  <c r="BB1139" i="1" s="1"/>
  <c r="AZ1140" i="1"/>
  <c r="BA1140" i="1" s="1"/>
  <c r="BB1140" i="1" s="1"/>
  <c r="AZ1141" i="1"/>
  <c r="BA1141" i="1" s="1"/>
  <c r="BB1141" i="1" s="1"/>
  <c r="AZ1142" i="1"/>
  <c r="BA1142" i="1" s="1"/>
  <c r="BB1142" i="1" s="1"/>
  <c r="AZ1143" i="1"/>
  <c r="BA1143" i="1" s="1"/>
  <c r="BB1143" i="1" s="1"/>
  <c r="AZ1144" i="1"/>
  <c r="BA1144" i="1" s="1"/>
  <c r="BB1144" i="1" s="1"/>
  <c r="AZ1145" i="1"/>
  <c r="BA1145" i="1" s="1"/>
  <c r="BB1145" i="1" s="1"/>
  <c r="AZ1146" i="1"/>
  <c r="BA1146" i="1" s="1"/>
  <c r="BB1146" i="1" s="1"/>
  <c r="AZ1147" i="1"/>
  <c r="BA1147" i="1" s="1"/>
  <c r="BB1147" i="1" s="1"/>
  <c r="AZ1148" i="1"/>
  <c r="BA1148" i="1" s="1"/>
  <c r="BB1148" i="1" s="1"/>
  <c r="AZ1149" i="1"/>
  <c r="BA1149" i="1" s="1"/>
  <c r="BB1149" i="1" s="1"/>
  <c r="AZ1150" i="1"/>
  <c r="BA1150" i="1" s="1"/>
  <c r="BB1150" i="1" s="1"/>
  <c r="AZ1151" i="1"/>
  <c r="BA1151" i="1" s="1"/>
  <c r="BB1151" i="1" s="1"/>
  <c r="AZ1152" i="1"/>
  <c r="BA1152" i="1" s="1"/>
  <c r="BB1152" i="1" s="1"/>
  <c r="AZ1155" i="1"/>
  <c r="BA1155" i="1" s="1"/>
  <c r="BB1155" i="1" s="1"/>
  <c r="AZ1156" i="1"/>
  <c r="BA1156" i="1" s="1"/>
  <c r="BB1156" i="1" s="1"/>
  <c r="AZ1157" i="1"/>
  <c r="BA1157" i="1" s="1"/>
  <c r="BB1157" i="1" s="1"/>
  <c r="AZ1160" i="1"/>
  <c r="BA1160" i="1" s="1"/>
  <c r="BB1160" i="1" s="1"/>
  <c r="AZ1161" i="1"/>
  <c r="BA1161" i="1" s="1"/>
  <c r="BB1161" i="1" s="1"/>
  <c r="AZ1162" i="1"/>
  <c r="BA1162" i="1" s="1"/>
  <c r="BB1162" i="1" s="1"/>
  <c r="AZ1163" i="1"/>
  <c r="BA1163" i="1" s="1"/>
  <c r="BB1163" i="1" s="1"/>
  <c r="AZ1164" i="1"/>
  <c r="BA1164" i="1" s="1"/>
  <c r="BB1164" i="1" s="1"/>
  <c r="AZ1165" i="1"/>
  <c r="BA1165" i="1" s="1"/>
  <c r="BB1165" i="1" s="1"/>
  <c r="AZ1166" i="1"/>
  <c r="BA1166" i="1" s="1"/>
  <c r="BB1166" i="1" s="1"/>
  <c r="AZ1167" i="1"/>
  <c r="BA1167" i="1" s="1"/>
  <c r="BB1167" i="1" s="1"/>
  <c r="AZ1168" i="1"/>
  <c r="BA1168" i="1" s="1"/>
  <c r="BB1168" i="1" s="1"/>
  <c r="AZ1169" i="1"/>
  <c r="BA1169" i="1" s="1"/>
  <c r="BB1169" i="1" s="1"/>
  <c r="AZ1170" i="1"/>
  <c r="BA1170" i="1" s="1"/>
  <c r="BB1170" i="1" s="1"/>
  <c r="AZ1171" i="1"/>
  <c r="BA1171" i="1" s="1"/>
  <c r="BB1171" i="1" s="1"/>
  <c r="AZ1172" i="1"/>
  <c r="BA1172" i="1" s="1"/>
  <c r="BB1172" i="1" s="1"/>
  <c r="AZ1173" i="1"/>
  <c r="BA1173" i="1" s="1"/>
  <c r="BB1173" i="1" s="1"/>
  <c r="AZ1174" i="1"/>
  <c r="BA1174" i="1" s="1"/>
  <c r="BB1174" i="1" s="1"/>
  <c r="AZ1175" i="1"/>
  <c r="BA1175" i="1" s="1"/>
  <c r="BB1175" i="1" s="1"/>
  <c r="AZ1176" i="1"/>
  <c r="BA1176" i="1" s="1"/>
  <c r="BB1176" i="1" s="1"/>
  <c r="AZ1177" i="1"/>
  <c r="BA1177" i="1" s="1"/>
  <c r="BB1177" i="1" s="1"/>
  <c r="AZ1178" i="1"/>
  <c r="BA1178" i="1" s="1"/>
  <c r="BB1178" i="1" s="1"/>
  <c r="AZ1179" i="1"/>
  <c r="BA1179" i="1" s="1"/>
  <c r="BB1179" i="1" s="1"/>
  <c r="AZ1180" i="1"/>
  <c r="BA1180" i="1" s="1"/>
  <c r="BB1180" i="1" s="1"/>
  <c r="AZ1181" i="1"/>
  <c r="BA1181" i="1" s="1"/>
  <c r="BB1181" i="1" s="1"/>
  <c r="AZ1182" i="1"/>
  <c r="BA1182" i="1" s="1"/>
  <c r="BB1182" i="1" s="1"/>
  <c r="AZ1183" i="1"/>
  <c r="BA1183" i="1" s="1"/>
  <c r="BB1183" i="1" s="1"/>
  <c r="AZ1184" i="1"/>
  <c r="BA1184" i="1" s="1"/>
  <c r="BB1184" i="1" s="1"/>
  <c r="AZ1185" i="1"/>
  <c r="BA1185" i="1" s="1"/>
  <c r="BB1185" i="1" s="1"/>
  <c r="AZ1186" i="1"/>
  <c r="BA1186" i="1" s="1"/>
  <c r="BB1186" i="1" s="1"/>
  <c r="AZ1187" i="1"/>
  <c r="BA1187" i="1" s="1"/>
  <c r="BB1187" i="1" s="1"/>
  <c r="AZ1188" i="1"/>
  <c r="BA1188" i="1" s="1"/>
  <c r="BB1188" i="1" s="1"/>
  <c r="AZ1189" i="1"/>
  <c r="BA1189" i="1" s="1"/>
  <c r="BB1189" i="1" s="1"/>
  <c r="AZ1190" i="1"/>
  <c r="BA1190" i="1" s="1"/>
  <c r="BB1190" i="1" s="1"/>
  <c r="AZ1192" i="1"/>
  <c r="BA1192" i="1" s="1"/>
  <c r="BB1192" i="1" s="1"/>
  <c r="AZ1212" i="1"/>
  <c r="BA1212" i="1" s="1"/>
  <c r="BB1212" i="1" s="1"/>
  <c r="AZ1213" i="1"/>
  <c r="BA1213" i="1" s="1"/>
  <c r="BB1213" i="1" s="1"/>
  <c r="AZ1214" i="1"/>
  <c r="BA1214" i="1" s="1"/>
  <c r="BB1214" i="1" s="1"/>
  <c r="AZ1215" i="1"/>
  <c r="BA1215" i="1" s="1"/>
  <c r="BB1215" i="1" s="1"/>
  <c r="AZ1216" i="1"/>
  <c r="BA1216" i="1" s="1"/>
  <c r="BB1216" i="1" s="1"/>
  <c r="AZ1217" i="1"/>
  <c r="BA1217" i="1" s="1"/>
  <c r="BB1217" i="1" s="1"/>
  <c r="AZ1218" i="1"/>
  <c r="BA1218" i="1" s="1"/>
  <c r="BB1218" i="1" s="1"/>
  <c r="AZ1219" i="1"/>
  <c r="BA1219" i="1" s="1"/>
  <c r="BB1219" i="1" s="1"/>
  <c r="AZ1220" i="1"/>
  <c r="BA1220" i="1" s="1"/>
  <c r="BB1220" i="1" s="1"/>
  <c r="AZ1221" i="1"/>
  <c r="BA1221" i="1" s="1"/>
  <c r="BB1221" i="1" s="1"/>
  <c r="AZ1222" i="1"/>
  <c r="BA1222" i="1" s="1"/>
  <c r="BB1222" i="1" s="1"/>
  <c r="AZ1223" i="1"/>
  <c r="BA1223" i="1" s="1"/>
  <c r="BB1223" i="1" s="1"/>
  <c r="AZ1224" i="1"/>
  <c r="BA1224" i="1" s="1"/>
  <c r="BB1224" i="1" s="1"/>
  <c r="AZ1225" i="1"/>
  <c r="BA1225" i="1" s="1"/>
  <c r="BB1225" i="1" s="1"/>
  <c r="AZ1226" i="1"/>
  <c r="BA1226" i="1" s="1"/>
  <c r="BB1226" i="1" s="1"/>
  <c r="AZ1227" i="1"/>
  <c r="BA1227" i="1" s="1"/>
  <c r="BB1227" i="1" s="1"/>
  <c r="AZ1228" i="1"/>
  <c r="BA1228" i="1" s="1"/>
  <c r="BB1228" i="1" s="1"/>
  <c r="AZ1229" i="1"/>
  <c r="BA1229" i="1" s="1"/>
  <c r="BB1229" i="1" s="1"/>
  <c r="AZ1230" i="1"/>
  <c r="BA1230" i="1" s="1"/>
  <c r="BB1230" i="1" s="1"/>
  <c r="AZ1231" i="1"/>
  <c r="BA1231" i="1" s="1"/>
  <c r="BB1231" i="1" s="1"/>
  <c r="AZ1232" i="1"/>
  <c r="BA1232" i="1" s="1"/>
  <c r="BB1232" i="1" s="1"/>
  <c r="AZ1233" i="1"/>
  <c r="BA1233" i="1" s="1"/>
  <c r="BB1233" i="1" s="1"/>
  <c r="AZ1234" i="1"/>
  <c r="BA1234" i="1" s="1"/>
  <c r="BB1234" i="1" s="1"/>
  <c r="AZ1235" i="1"/>
  <c r="BA1235" i="1" s="1"/>
  <c r="BB1235" i="1" s="1"/>
  <c r="AZ1236" i="1"/>
  <c r="BA1236" i="1" s="1"/>
  <c r="BB1236" i="1" s="1"/>
  <c r="AZ1237" i="1"/>
  <c r="BA1237" i="1" s="1"/>
  <c r="BB1237" i="1" s="1"/>
  <c r="AZ1238" i="1"/>
  <c r="BA1238" i="1" s="1"/>
  <c r="BB1238" i="1" s="1"/>
  <c r="AZ1239" i="1"/>
  <c r="BA1239" i="1" s="1"/>
  <c r="BB1239" i="1" s="1"/>
  <c r="AZ1240" i="1"/>
  <c r="BA1240" i="1" s="1"/>
  <c r="BB1240" i="1" s="1"/>
  <c r="AZ1241" i="1"/>
  <c r="BA1241" i="1" s="1"/>
  <c r="BB1241" i="1" s="1"/>
  <c r="AZ1242" i="1"/>
  <c r="BA1242" i="1" s="1"/>
  <c r="BB1242" i="1" s="1"/>
  <c r="AZ1243" i="1"/>
  <c r="BA1243" i="1" s="1"/>
  <c r="BB1243" i="1" s="1"/>
  <c r="AZ1244" i="1"/>
  <c r="BA1244" i="1" s="1"/>
  <c r="BB1244" i="1" s="1"/>
  <c r="AZ1245" i="1"/>
  <c r="BA1245" i="1" s="1"/>
  <c r="BB1245" i="1" s="1"/>
  <c r="AZ1246" i="1"/>
  <c r="BA1246" i="1" s="1"/>
  <c r="BB1246" i="1" s="1"/>
  <c r="AZ1247" i="1"/>
  <c r="BA1247" i="1" s="1"/>
  <c r="BB1247" i="1" s="1"/>
  <c r="AZ1248" i="1"/>
  <c r="BA1248" i="1" s="1"/>
  <c r="BB1248" i="1" s="1"/>
  <c r="AZ1249" i="1"/>
  <c r="BA1249" i="1" s="1"/>
  <c r="BB1249" i="1" s="1"/>
  <c r="AZ1250" i="1"/>
  <c r="BA1250" i="1" s="1"/>
  <c r="BB1250" i="1" s="1"/>
  <c r="AZ1251" i="1"/>
  <c r="BA1251" i="1" s="1"/>
  <c r="BB1251" i="1" s="1"/>
  <c r="AZ1252" i="1"/>
  <c r="BA1252" i="1" s="1"/>
  <c r="BB1252" i="1" s="1"/>
  <c r="AZ1253" i="1"/>
  <c r="BA1253" i="1" s="1"/>
  <c r="BB1253" i="1" s="1"/>
  <c r="AZ1254" i="1"/>
  <c r="BA1254" i="1" s="1"/>
  <c r="BB1254" i="1" s="1"/>
  <c r="AZ1255" i="1"/>
  <c r="BA1255" i="1" s="1"/>
  <c r="BB1255" i="1" s="1"/>
  <c r="AZ1256" i="1"/>
  <c r="BA1256" i="1" s="1"/>
  <c r="BB1256" i="1" s="1"/>
  <c r="AZ1257" i="1"/>
  <c r="BA1257" i="1" s="1"/>
  <c r="BB1257" i="1" s="1"/>
  <c r="AZ1258" i="1"/>
  <c r="BA1258" i="1" s="1"/>
  <c r="BB1258" i="1" s="1"/>
  <c r="AZ1259" i="1"/>
  <c r="BA1259" i="1" s="1"/>
  <c r="BB1259" i="1" s="1"/>
  <c r="AZ1260" i="1"/>
  <c r="BA1260" i="1" s="1"/>
  <c r="BB1260" i="1" s="1"/>
  <c r="AZ1261" i="1"/>
  <c r="BA1261" i="1" s="1"/>
  <c r="BB1261" i="1" s="1"/>
  <c r="AZ1262" i="1"/>
  <c r="BA1262" i="1" s="1"/>
  <c r="BB1262" i="1" s="1"/>
  <c r="AZ1263" i="1"/>
  <c r="BA1263" i="1" s="1"/>
  <c r="BB1263" i="1" s="1"/>
  <c r="AZ1264" i="1"/>
  <c r="BA1264" i="1" s="1"/>
  <c r="BB1264" i="1" s="1"/>
  <c r="AZ1265" i="1"/>
  <c r="BA1265" i="1" s="1"/>
  <c r="BB1265" i="1" s="1"/>
  <c r="AZ1266" i="1"/>
  <c r="BA1266" i="1" s="1"/>
  <c r="BB1266" i="1" s="1"/>
  <c r="AZ1267" i="1"/>
  <c r="BA1267" i="1" s="1"/>
  <c r="BB1267" i="1" s="1"/>
  <c r="AZ1268" i="1"/>
  <c r="BA1268" i="1" s="1"/>
  <c r="BB1268" i="1" s="1"/>
  <c r="AZ1269" i="1"/>
  <c r="BA1269" i="1" s="1"/>
  <c r="BB1269" i="1" s="1"/>
  <c r="AZ1270" i="1"/>
  <c r="BA1270" i="1" s="1"/>
  <c r="BB1270" i="1" s="1"/>
  <c r="AZ1271" i="1"/>
  <c r="BA1271" i="1" s="1"/>
  <c r="BB1271" i="1" s="1"/>
  <c r="AZ1272" i="1"/>
  <c r="BA1272" i="1" s="1"/>
  <c r="BB1272" i="1" s="1"/>
  <c r="AZ1273" i="1"/>
  <c r="BA1273" i="1" s="1"/>
  <c r="BB1273" i="1" s="1"/>
  <c r="AZ1274" i="1"/>
  <c r="BA1274" i="1" s="1"/>
  <c r="BB1274" i="1" s="1"/>
  <c r="AZ1275" i="1"/>
  <c r="BA1275" i="1" s="1"/>
  <c r="BB1275" i="1" s="1"/>
  <c r="AZ1276" i="1"/>
  <c r="BA1276" i="1" s="1"/>
  <c r="BB1276" i="1" s="1"/>
  <c r="AZ1277" i="1"/>
  <c r="BA1277" i="1" s="1"/>
  <c r="BB1277" i="1" s="1"/>
  <c r="AZ1278" i="1"/>
  <c r="BA1278" i="1" s="1"/>
  <c r="BB1278" i="1" s="1"/>
  <c r="AZ1279" i="1"/>
  <c r="BA1279" i="1" s="1"/>
  <c r="BB1279" i="1" s="1"/>
  <c r="AZ1280" i="1"/>
  <c r="BA1280" i="1" s="1"/>
  <c r="BB1280" i="1" s="1"/>
  <c r="AZ1281" i="1"/>
  <c r="BA1281" i="1" s="1"/>
  <c r="BB1281" i="1" s="1"/>
  <c r="AZ1282" i="1"/>
  <c r="BA1282" i="1" s="1"/>
  <c r="BB1282" i="1" s="1"/>
  <c r="AZ1283" i="1"/>
  <c r="BA1283" i="1" s="1"/>
  <c r="BB1283" i="1" s="1"/>
  <c r="AZ1284" i="1"/>
  <c r="BA1284" i="1" s="1"/>
  <c r="BB1284" i="1" s="1"/>
  <c r="AZ1285" i="1"/>
  <c r="BA1285" i="1" s="1"/>
  <c r="BB1285" i="1" s="1"/>
  <c r="AZ1286" i="1"/>
  <c r="BA1286" i="1" s="1"/>
  <c r="BB1286" i="1" s="1"/>
  <c r="AZ1287" i="1"/>
  <c r="BA1287" i="1" s="1"/>
  <c r="BB1287" i="1" s="1"/>
  <c r="AZ1288" i="1"/>
  <c r="BA1288" i="1" s="1"/>
  <c r="BB1288" i="1" s="1"/>
  <c r="AZ1289" i="1"/>
  <c r="BA1289" i="1" s="1"/>
  <c r="BB1289" i="1" s="1"/>
  <c r="AZ1290" i="1"/>
  <c r="BA1290" i="1" s="1"/>
  <c r="BB1290" i="1" s="1"/>
  <c r="AZ1291" i="1"/>
  <c r="BA1291" i="1" s="1"/>
  <c r="BB1291" i="1" s="1"/>
  <c r="AZ1292" i="1"/>
  <c r="BA1292" i="1" s="1"/>
  <c r="BB1292" i="1" s="1"/>
  <c r="AZ1293" i="1"/>
  <c r="BA1293" i="1" s="1"/>
  <c r="BB1293" i="1" s="1"/>
  <c r="AZ1294" i="1"/>
  <c r="BA1294" i="1" s="1"/>
  <c r="BB1294" i="1" s="1"/>
  <c r="AZ1295" i="1"/>
  <c r="BA1295" i="1" s="1"/>
  <c r="BB1295" i="1" s="1"/>
  <c r="AZ1296" i="1"/>
  <c r="BA1296" i="1" s="1"/>
  <c r="BB1296" i="1" s="1"/>
  <c r="AZ1297" i="1"/>
  <c r="BA1297" i="1" s="1"/>
  <c r="BB1297" i="1" s="1"/>
  <c r="AZ1298" i="1"/>
  <c r="BA1298" i="1" s="1"/>
  <c r="BB1298" i="1" s="1"/>
  <c r="AZ1299" i="1"/>
  <c r="BA1299" i="1" s="1"/>
  <c r="BB1299" i="1" s="1"/>
  <c r="AZ1300" i="1"/>
  <c r="BA1300" i="1" s="1"/>
  <c r="BB1300" i="1" s="1"/>
  <c r="AZ1301" i="1"/>
  <c r="BA1301" i="1" s="1"/>
  <c r="BB1301" i="1" s="1"/>
  <c r="AZ1302" i="1"/>
  <c r="BA1302" i="1" s="1"/>
  <c r="BB1302" i="1" s="1"/>
  <c r="AZ1303" i="1"/>
  <c r="BA1303" i="1" s="1"/>
  <c r="BB1303" i="1" s="1"/>
  <c r="AZ1304" i="1"/>
  <c r="BA1304" i="1" s="1"/>
  <c r="BB1304" i="1" s="1"/>
  <c r="AZ1305" i="1"/>
  <c r="BA1305" i="1" s="1"/>
  <c r="BB1305" i="1" s="1"/>
  <c r="AZ1306" i="1"/>
  <c r="BA1306" i="1" s="1"/>
  <c r="BB1306" i="1" s="1"/>
  <c r="AZ1307" i="1"/>
  <c r="BA1307" i="1" s="1"/>
  <c r="BB1307" i="1" s="1"/>
  <c r="AZ1308" i="1"/>
  <c r="BA1308" i="1" s="1"/>
  <c r="BB1308" i="1" s="1"/>
  <c r="AZ1309" i="1"/>
  <c r="BA1309" i="1" s="1"/>
  <c r="BB1309" i="1" s="1"/>
  <c r="AZ1310" i="1"/>
  <c r="BA1310" i="1" s="1"/>
  <c r="BB1310" i="1" s="1"/>
  <c r="AZ1311" i="1"/>
  <c r="BA1311" i="1" s="1"/>
  <c r="BB1311" i="1" s="1"/>
  <c r="AZ1312" i="1"/>
  <c r="BA1312" i="1" s="1"/>
  <c r="BB1312" i="1" s="1"/>
  <c r="AZ1313" i="1"/>
  <c r="BA1313" i="1" s="1"/>
  <c r="BB1313" i="1" s="1"/>
  <c r="AZ1314" i="1"/>
  <c r="BA1314" i="1" s="1"/>
  <c r="BB1314" i="1" s="1"/>
  <c r="AZ1315" i="1"/>
  <c r="BA1315" i="1" s="1"/>
  <c r="BB1315" i="1" s="1"/>
  <c r="AZ1316" i="1"/>
  <c r="BA1316" i="1" s="1"/>
  <c r="BB1316" i="1" s="1"/>
  <c r="AZ1317" i="1"/>
  <c r="BA1317" i="1" s="1"/>
  <c r="BB1317" i="1" s="1"/>
  <c r="AZ1318" i="1"/>
  <c r="BA1318" i="1" s="1"/>
  <c r="BB1318" i="1" s="1"/>
  <c r="AZ1319" i="1"/>
  <c r="BA1319" i="1" s="1"/>
  <c r="BB1319" i="1" s="1"/>
  <c r="AZ1320" i="1"/>
  <c r="BA1320" i="1" s="1"/>
  <c r="BB1320" i="1" s="1"/>
  <c r="AZ1321" i="1"/>
  <c r="BA1321" i="1" s="1"/>
  <c r="BB1321" i="1" s="1"/>
  <c r="AZ1322" i="1"/>
  <c r="BA1322" i="1" s="1"/>
  <c r="BB1322" i="1" s="1"/>
  <c r="AZ1323" i="1"/>
  <c r="BA1323" i="1" s="1"/>
  <c r="BB1323" i="1" s="1"/>
  <c r="AZ1324" i="1"/>
  <c r="BA1324" i="1" s="1"/>
  <c r="BB1324" i="1" s="1"/>
  <c r="AZ1325" i="1"/>
  <c r="BA1325" i="1" s="1"/>
  <c r="BB1325" i="1" s="1"/>
  <c r="AZ1326" i="1"/>
  <c r="BA1326" i="1" s="1"/>
  <c r="BB1326" i="1" s="1"/>
  <c r="AZ1327" i="1"/>
  <c r="BA1327" i="1" s="1"/>
  <c r="BB1327" i="1" s="1"/>
  <c r="AZ1328" i="1"/>
  <c r="BA1328" i="1" s="1"/>
  <c r="BB1328" i="1" s="1"/>
  <c r="AZ1329" i="1"/>
  <c r="BA1329" i="1" s="1"/>
  <c r="BB1329" i="1" s="1"/>
  <c r="AZ1330" i="1"/>
  <c r="BA1330" i="1" s="1"/>
  <c r="BB1330" i="1" s="1"/>
  <c r="AZ1331" i="1"/>
  <c r="BA1331" i="1" s="1"/>
  <c r="BB1331" i="1" s="1"/>
  <c r="AZ1332" i="1"/>
  <c r="BA1332" i="1" s="1"/>
  <c r="BB1332" i="1" s="1"/>
  <c r="AZ1333" i="1"/>
  <c r="BA1333" i="1" s="1"/>
  <c r="BB1333" i="1" s="1"/>
  <c r="AZ1334" i="1"/>
  <c r="BA1334" i="1" s="1"/>
  <c r="BB1334" i="1" s="1"/>
  <c r="AZ1335" i="1"/>
  <c r="BA1335" i="1" s="1"/>
  <c r="BB1335" i="1" s="1"/>
  <c r="AZ1336" i="1"/>
  <c r="BA1336" i="1" s="1"/>
  <c r="BB1336" i="1" s="1"/>
  <c r="AZ1337" i="1"/>
  <c r="BA1337" i="1" s="1"/>
  <c r="BB1337" i="1" s="1"/>
  <c r="AZ1338" i="1"/>
  <c r="BA1338" i="1" s="1"/>
  <c r="BB1338" i="1" s="1"/>
  <c r="AZ1339" i="1"/>
  <c r="BA1339" i="1" s="1"/>
  <c r="BB1339" i="1" s="1"/>
  <c r="AZ1340" i="1"/>
  <c r="BA1340" i="1" s="1"/>
  <c r="BB1340" i="1" s="1"/>
  <c r="AZ1341" i="1"/>
  <c r="BA1341" i="1" s="1"/>
  <c r="BB1341" i="1" s="1"/>
  <c r="AZ1342" i="1"/>
  <c r="BA1342" i="1" s="1"/>
  <c r="BB1342" i="1" s="1"/>
  <c r="AZ1343" i="1"/>
  <c r="BA1343" i="1" s="1"/>
  <c r="BB1343" i="1" s="1"/>
  <c r="AZ1344" i="1"/>
  <c r="BA1344" i="1" s="1"/>
  <c r="BB1344" i="1" s="1"/>
  <c r="AZ1345" i="1"/>
  <c r="BA1345" i="1" s="1"/>
  <c r="BB1345" i="1" s="1"/>
  <c r="AZ1346" i="1"/>
  <c r="BA1346" i="1" s="1"/>
  <c r="BB1346" i="1" s="1"/>
  <c r="AZ1347" i="1"/>
  <c r="BA1347" i="1" s="1"/>
  <c r="BB1347" i="1" s="1"/>
  <c r="AZ1348" i="1"/>
  <c r="BA1348" i="1" s="1"/>
  <c r="BB1348" i="1" s="1"/>
  <c r="AZ1349" i="1"/>
  <c r="BA1349" i="1" s="1"/>
  <c r="BB1349" i="1" s="1"/>
  <c r="AZ1350" i="1"/>
  <c r="BA1350" i="1" s="1"/>
  <c r="BB1350" i="1" s="1"/>
  <c r="AZ1351" i="1"/>
  <c r="BA1351" i="1" s="1"/>
  <c r="BB1351" i="1" s="1"/>
  <c r="AZ1352" i="1"/>
  <c r="BA1352" i="1" s="1"/>
  <c r="BB1352" i="1" s="1"/>
  <c r="AZ1353" i="1"/>
  <c r="BA1353" i="1" s="1"/>
  <c r="BB1353" i="1" s="1"/>
  <c r="AZ1354" i="1"/>
  <c r="BA1354" i="1" s="1"/>
  <c r="BB1354" i="1" s="1"/>
  <c r="AZ1355" i="1"/>
  <c r="BA1355" i="1" s="1"/>
  <c r="BB1355" i="1" s="1"/>
  <c r="AZ1356" i="1"/>
  <c r="BA1356" i="1" s="1"/>
  <c r="BB1356" i="1" s="1"/>
  <c r="AZ1357" i="1"/>
  <c r="BA1357" i="1" s="1"/>
  <c r="BB1357" i="1" s="1"/>
  <c r="AZ1358" i="1"/>
  <c r="BA1358" i="1" s="1"/>
  <c r="BB1358" i="1" s="1"/>
  <c r="AZ1359" i="1"/>
  <c r="BA1359" i="1" s="1"/>
  <c r="BB1359" i="1" s="1"/>
  <c r="AZ1360" i="1"/>
  <c r="BA1360" i="1" s="1"/>
  <c r="BB1360" i="1" s="1"/>
  <c r="AZ1361" i="1"/>
  <c r="BA1361" i="1" s="1"/>
  <c r="BB1361" i="1" s="1"/>
  <c r="AZ1362" i="1"/>
  <c r="BA1362" i="1" s="1"/>
  <c r="BB1362" i="1" s="1"/>
  <c r="AZ1363" i="1"/>
  <c r="BA1363" i="1" s="1"/>
  <c r="BB1363" i="1" s="1"/>
  <c r="AZ1364" i="1"/>
  <c r="BA1364" i="1" s="1"/>
  <c r="BB1364" i="1" s="1"/>
  <c r="AZ1365" i="1"/>
  <c r="BA1365" i="1" s="1"/>
  <c r="BB1365" i="1" s="1"/>
  <c r="AZ1366" i="1"/>
  <c r="BA1366" i="1" s="1"/>
  <c r="BB1366" i="1" s="1"/>
  <c r="AZ1367" i="1"/>
  <c r="BA1367" i="1" s="1"/>
  <c r="BB1367" i="1" s="1"/>
  <c r="AZ1368" i="1"/>
  <c r="BA1368" i="1" s="1"/>
  <c r="BB1368" i="1" s="1"/>
  <c r="AZ1369" i="1"/>
  <c r="BA1369" i="1" s="1"/>
  <c r="BB1369" i="1" s="1"/>
  <c r="AZ1370" i="1"/>
  <c r="BA1370" i="1" s="1"/>
  <c r="BB1370" i="1" s="1"/>
  <c r="AZ1371" i="1"/>
  <c r="BA1371" i="1" s="1"/>
  <c r="BB1371" i="1" s="1"/>
  <c r="AZ1372" i="1"/>
  <c r="BA1372" i="1" s="1"/>
  <c r="BB1372" i="1" s="1"/>
  <c r="AZ1373" i="1"/>
  <c r="BA1373" i="1" s="1"/>
  <c r="BB1373" i="1" s="1"/>
  <c r="AZ1374" i="1"/>
  <c r="BA1374" i="1" s="1"/>
  <c r="BB1374" i="1" s="1"/>
  <c r="AZ1375" i="1"/>
  <c r="BA1375" i="1" s="1"/>
  <c r="BB1375" i="1" s="1"/>
  <c r="AZ1376" i="1"/>
  <c r="BA1376" i="1" s="1"/>
  <c r="BB1376" i="1" s="1"/>
  <c r="AZ1377" i="1"/>
  <c r="BA1377" i="1" s="1"/>
  <c r="BB1377" i="1" s="1"/>
  <c r="AZ1378" i="1"/>
  <c r="BA1378" i="1" s="1"/>
  <c r="BB1378" i="1" s="1"/>
  <c r="AZ1379" i="1"/>
  <c r="BA1379" i="1" s="1"/>
  <c r="BB1379" i="1" s="1"/>
  <c r="AZ1380" i="1"/>
  <c r="BA1380" i="1" s="1"/>
  <c r="BB1380" i="1" s="1"/>
  <c r="AZ1381" i="1"/>
  <c r="BA1381" i="1" s="1"/>
  <c r="BB1381" i="1" s="1"/>
  <c r="AZ1382" i="1"/>
  <c r="BA1382" i="1" s="1"/>
  <c r="BB1382" i="1" s="1"/>
  <c r="AZ1383" i="1"/>
  <c r="BA1383" i="1" s="1"/>
  <c r="BB1383" i="1" s="1"/>
  <c r="AZ1384" i="1"/>
  <c r="BA1384" i="1" s="1"/>
  <c r="BB1384" i="1" s="1"/>
  <c r="AZ1385" i="1"/>
  <c r="BA1385" i="1" s="1"/>
  <c r="BB1385" i="1" s="1"/>
  <c r="AZ1386" i="1"/>
  <c r="BA1386" i="1" s="1"/>
  <c r="BB1386" i="1" s="1"/>
  <c r="AZ1387" i="1"/>
  <c r="BA1387" i="1" s="1"/>
  <c r="BB1387" i="1" s="1"/>
  <c r="AZ1388" i="1"/>
  <c r="BA1388" i="1" s="1"/>
  <c r="BB1388" i="1" s="1"/>
  <c r="AZ1389" i="1"/>
  <c r="BA1389" i="1" s="1"/>
  <c r="BB1389" i="1" s="1"/>
  <c r="AZ1390" i="1"/>
  <c r="BA1390" i="1" s="1"/>
  <c r="BB1390" i="1" s="1"/>
  <c r="AZ1391" i="1"/>
  <c r="BA1391" i="1" s="1"/>
  <c r="BB1391" i="1" s="1"/>
  <c r="AZ1392" i="1"/>
  <c r="BA1392" i="1" s="1"/>
  <c r="BB1392" i="1" s="1"/>
  <c r="AZ1393" i="1"/>
  <c r="BA1393" i="1" s="1"/>
  <c r="BB1393" i="1" s="1"/>
  <c r="AZ1394" i="1"/>
  <c r="BA1394" i="1" s="1"/>
  <c r="BB1394" i="1" s="1"/>
  <c r="AZ1395" i="1"/>
  <c r="BA1395" i="1" s="1"/>
  <c r="BB1395" i="1" s="1"/>
  <c r="AZ1396" i="1"/>
  <c r="BA1396" i="1" s="1"/>
  <c r="BB1396" i="1" s="1"/>
  <c r="AZ1397" i="1"/>
  <c r="BA1397" i="1" s="1"/>
  <c r="BB1397" i="1" s="1"/>
  <c r="AZ1398" i="1"/>
  <c r="BA1398" i="1" s="1"/>
  <c r="BB1398" i="1" s="1"/>
  <c r="AZ1399" i="1"/>
  <c r="BA1399" i="1" s="1"/>
  <c r="BB1399" i="1" s="1"/>
  <c r="AZ1400" i="1"/>
  <c r="BA1400" i="1" s="1"/>
  <c r="BB1400" i="1" s="1"/>
  <c r="AZ1401" i="1"/>
  <c r="BA1401" i="1" s="1"/>
  <c r="BB1401" i="1" s="1"/>
  <c r="AZ1402" i="1"/>
  <c r="BA1402" i="1" s="1"/>
  <c r="BB1402" i="1" s="1"/>
  <c r="AZ1403" i="1"/>
  <c r="BA1403" i="1" s="1"/>
  <c r="BB1403" i="1" s="1"/>
  <c r="AZ1404" i="1"/>
  <c r="BA1404" i="1" s="1"/>
  <c r="BB1404" i="1" s="1"/>
  <c r="AZ1405" i="1"/>
  <c r="BA1405" i="1" s="1"/>
  <c r="BB1405" i="1" s="1"/>
  <c r="AZ1406" i="1"/>
  <c r="BA1406" i="1" s="1"/>
  <c r="BB1406" i="1" s="1"/>
  <c r="AZ1407" i="1"/>
  <c r="BA1407" i="1" s="1"/>
  <c r="BB1407" i="1" s="1"/>
  <c r="AZ1408" i="1"/>
  <c r="BA1408" i="1" s="1"/>
  <c r="BB1408" i="1" s="1"/>
  <c r="AZ1409" i="1"/>
  <c r="BA1409" i="1" s="1"/>
  <c r="BB1409" i="1" s="1"/>
  <c r="AZ1410" i="1"/>
  <c r="BA1410" i="1" s="1"/>
  <c r="BB1410" i="1" s="1"/>
  <c r="AZ1411" i="1"/>
  <c r="BA1411" i="1" s="1"/>
  <c r="BB1411" i="1" s="1"/>
  <c r="AZ1412" i="1"/>
  <c r="BA1412" i="1" s="1"/>
  <c r="BB1412" i="1" s="1"/>
  <c r="AZ1413" i="1"/>
  <c r="BA1413" i="1" s="1"/>
  <c r="BB1413" i="1" s="1"/>
  <c r="AZ1414" i="1"/>
  <c r="BA1414" i="1" s="1"/>
  <c r="BB1414" i="1" s="1"/>
  <c r="AZ1415" i="1"/>
  <c r="BA1415" i="1" s="1"/>
  <c r="BB1415" i="1" s="1"/>
  <c r="AZ1416" i="1"/>
  <c r="BA1416" i="1" s="1"/>
  <c r="BB1416" i="1" s="1"/>
  <c r="AZ1417" i="1"/>
  <c r="BA1417" i="1" s="1"/>
  <c r="BB1417" i="1" s="1"/>
  <c r="AZ1418" i="1"/>
  <c r="BA1418" i="1" s="1"/>
  <c r="BB1418" i="1" s="1"/>
  <c r="AZ1419" i="1"/>
  <c r="BA1419" i="1" s="1"/>
  <c r="BB1419" i="1" s="1"/>
  <c r="AZ1420" i="1"/>
  <c r="BA1420" i="1" s="1"/>
  <c r="BB1420" i="1" s="1"/>
  <c r="AZ1421" i="1"/>
  <c r="BA1421" i="1" s="1"/>
  <c r="BB1421" i="1" s="1"/>
  <c r="AZ1422" i="1"/>
  <c r="BA1422" i="1" s="1"/>
  <c r="BB1422" i="1" s="1"/>
  <c r="AZ1423" i="1"/>
  <c r="BA1423" i="1" s="1"/>
  <c r="BB1423" i="1" s="1"/>
  <c r="AZ1424" i="1"/>
  <c r="BA1424" i="1" s="1"/>
  <c r="BB1424" i="1" s="1"/>
  <c r="AZ1425" i="1"/>
  <c r="BA1425" i="1" s="1"/>
  <c r="BB1425" i="1" s="1"/>
  <c r="AZ1426" i="1"/>
  <c r="BA1426" i="1" s="1"/>
  <c r="BB1426" i="1" s="1"/>
  <c r="AZ1427" i="1"/>
  <c r="BA1427" i="1" s="1"/>
  <c r="BB1427" i="1" s="1"/>
  <c r="AZ1428" i="1"/>
  <c r="BA1428" i="1" s="1"/>
  <c r="BB1428" i="1" s="1"/>
  <c r="AZ1429" i="1"/>
  <c r="BA1429" i="1" s="1"/>
  <c r="BB1429" i="1" s="1"/>
  <c r="AZ1430" i="1"/>
  <c r="BA1430" i="1" s="1"/>
  <c r="BB1430" i="1" s="1"/>
  <c r="AZ1431" i="1"/>
  <c r="BA1431" i="1" s="1"/>
  <c r="BB1431" i="1" s="1"/>
  <c r="AZ1432" i="1"/>
  <c r="BA1432" i="1" s="1"/>
  <c r="BB1432" i="1" s="1"/>
  <c r="AZ1433" i="1"/>
  <c r="BA1433" i="1" s="1"/>
  <c r="BB1433" i="1" s="1"/>
  <c r="AZ1434" i="1"/>
  <c r="BA1434" i="1" s="1"/>
  <c r="BB1434" i="1" s="1"/>
  <c r="AZ1435" i="1"/>
  <c r="BA1435" i="1" s="1"/>
  <c r="BB1435" i="1" s="1"/>
  <c r="AZ1436" i="1"/>
  <c r="BA1436" i="1" s="1"/>
  <c r="BB1436" i="1" s="1"/>
  <c r="AZ1437" i="1"/>
  <c r="BA1437" i="1" s="1"/>
  <c r="BB1437" i="1" s="1"/>
  <c r="AZ1438" i="1"/>
  <c r="BA1438" i="1" s="1"/>
  <c r="BB1438" i="1" s="1"/>
  <c r="AZ1439" i="1"/>
  <c r="BA1439" i="1" s="1"/>
  <c r="BB1439" i="1" s="1"/>
  <c r="AZ1440" i="1"/>
  <c r="BA1440" i="1" s="1"/>
  <c r="BB1440" i="1" s="1"/>
  <c r="AZ1441" i="1"/>
  <c r="BA1441" i="1" s="1"/>
  <c r="BB1441" i="1" s="1"/>
  <c r="AZ1442" i="1"/>
  <c r="BA1442" i="1" s="1"/>
  <c r="BB1442" i="1" s="1"/>
  <c r="AZ1443" i="1"/>
  <c r="BA1443" i="1" s="1"/>
  <c r="BB1443" i="1" s="1"/>
  <c r="AZ1444" i="1"/>
  <c r="BA1444" i="1" s="1"/>
  <c r="BB1444" i="1" s="1"/>
  <c r="AZ1445" i="1"/>
  <c r="BA1445" i="1" s="1"/>
  <c r="BB1445" i="1" s="1"/>
  <c r="AZ1446" i="1"/>
  <c r="BA1446" i="1" s="1"/>
  <c r="BB1446" i="1" s="1"/>
  <c r="AZ1447" i="1"/>
  <c r="BA1447" i="1" s="1"/>
  <c r="BB1447" i="1" s="1"/>
  <c r="AZ1448" i="1"/>
  <c r="BA1448" i="1" s="1"/>
  <c r="BB1448" i="1" s="1"/>
  <c r="AZ1449" i="1"/>
  <c r="BA1449" i="1" s="1"/>
  <c r="BB1449" i="1" s="1"/>
  <c r="AZ1450" i="1"/>
  <c r="BA1450" i="1" s="1"/>
  <c r="BB1450" i="1" s="1"/>
  <c r="AZ1451" i="1"/>
  <c r="BA1451" i="1" s="1"/>
  <c r="BB1451" i="1" s="1"/>
  <c r="AZ1452" i="1"/>
  <c r="BA1452" i="1" s="1"/>
  <c r="BB1452" i="1" s="1"/>
  <c r="AZ1453" i="1"/>
  <c r="BA1453" i="1" s="1"/>
  <c r="BB1453" i="1" s="1"/>
  <c r="AZ1454" i="1"/>
  <c r="BA1454" i="1" s="1"/>
  <c r="BB1454" i="1" s="1"/>
  <c r="AZ1455" i="1"/>
  <c r="BA1455" i="1" s="1"/>
  <c r="BB1455" i="1" s="1"/>
  <c r="AZ1456" i="1"/>
  <c r="BA1456" i="1" s="1"/>
  <c r="BB1456" i="1" s="1"/>
  <c r="AZ1457" i="1"/>
  <c r="BA1457" i="1" s="1"/>
  <c r="BB1457" i="1" s="1"/>
  <c r="AZ1458" i="1"/>
  <c r="BA1458" i="1" s="1"/>
  <c r="BB1458" i="1" s="1"/>
  <c r="AZ1459" i="1"/>
  <c r="BA1459" i="1" s="1"/>
  <c r="BB1459" i="1" s="1"/>
  <c r="AZ1460" i="1"/>
  <c r="BA1460" i="1" s="1"/>
  <c r="BB1460" i="1" s="1"/>
  <c r="AZ1461" i="1"/>
  <c r="BA1461" i="1" s="1"/>
  <c r="BB1461" i="1" s="1"/>
  <c r="AZ1462" i="1"/>
  <c r="BA1462" i="1" s="1"/>
  <c r="BB1462" i="1" s="1"/>
  <c r="AZ1463" i="1"/>
  <c r="BA1463" i="1" s="1"/>
  <c r="BB1463" i="1" s="1"/>
  <c r="AZ1464" i="1"/>
  <c r="BA1464" i="1" s="1"/>
  <c r="BB1464" i="1" s="1"/>
  <c r="AZ1465" i="1"/>
  <c r="BA1465" i="1" s="1"/>
  <c r="BB1465" i="1" s="1"/>
  <c r="AZ1466" i="1"/>
  <c r="BA1466" i="1" s="1"/>
  <c r="BB1466" i="1" s="1"/>
  <c r="AZ1467" i="1"/>
  <c r="BA1467" i="1" s="1"/>
  <c r="BB1467" i="1" s="1"/>
  <c r="AZ1468" i="1"/>
  <c r="BA1468" i="1" s="1"/>
  <c r="BB1468" i="1" s="1"/>
  <c r="AZ1469" i="1"/>
  <c r="BA1469" i="1" s="1"/>
  <c r="BB1469" i="1" s="1"/>
  <c r="AZ1470" i="1"/>
  <c r="BA1470" i="1" s="1"/>
  <c r="BB1470" i="1" s="1"/>
  <c r="AZ1471" i="1"/>
  <c r="BA1471" i="1" s="1"/>
  <c r="BB1471" i="1" s="1"/>
  <c r="AZ1472" i="1"/>
  <c r="BA1472" i="1" s="1"/>
  <c r="BB1472" i="1" s="1"/>
  <c r="AZ1473" i="1"/>
  <c r="BA1473" i="1" s="1"/>
  <c r="BB1473" i="1" s="1"/>
  <c r="AZ1474" i="1"/>
  <c r="BA1474" i="1" s="1"/>
  <c r="BB1474" i="1" s="1"/>
  <c r="AZ1475" i="1"/>
  <c r="BA1475" i="1" s="1"/>
  <c r="BB1475" i="1" s="1"/>
  <c r="AZ1476" i="1"/>
  <c r="BA1476" i="1" s="1"/>
  <c r="BB1476" i="1" s="1"/>
  <c r="AZ1477" i="1"/>
  <c r="BA1477" i="1" s="1"/>
  <c r="BB1477" i="1" s="1"/>
  <c r="AZ1478" i="1"/>
  <c r="BA1478" i="1" s="1"/>
  <c r="BB1478" i="1" s="1"/>
  <c r="AZ1479" i="1"/>
  <c r="BA1479" i="1" s="1"/>
  <c r="BB1479" i="1" s="1"/>
  <c r="AZ1480" i="1"/>
  <c r="BA1480" i="1" s="1"/>
  <c r="BB1480" i="1" s="1"/>
  <c r="AZ1481" i="1"/>
  <c r="BA1481" i="1" s="1"/>
  <c r="BB1481" i="1" s="1"/>
  <c r="AZ1482" i="1"/>
  <c r="BA1482" i="1" s="1"/>
  <c r="BB1482" i="1" s="1"/>
  <c r="AZ1483" i="1"/>
  <c r="BA1483" i="1" s="1"/>
  <c r="BB1483" i="1" s="1"/>
  <c r="AZ1484" i="1"/>
  <c r="BA1484" i="1" s="1"/>
  <c r="BB1484" i="1" s="1"/>
  <c r="AZ1485" i="1"/>
  <c r="BA1485" i="1" s="1"/>
  <c r="BB1485" i="1" s="1"/>
  <c r="AZ1486" i="1"/>
  <c r="BA1486" i="1" s="1"/>
  <c r="BB1486" i="1" s="1"/>
  <c r="AZ1487" i="1"/>
  <c r="BA1487" i="1" s="1"/>
  <c r="BB1487" i="1" s="1"/>
  <c r="AZ1488" i="1"/>
  <c r="BA1488" i="1" s="1"/>
  <c r="BB1488" i="1" s="1"/>
  <c r="AZ1489" i="1"/>
  <c r="BA1489" i="1" s="1"/>
  <c r="BB1489" i="1" s="1"/>
  <c r="AZ1490" i="1"/>
  <c r="BA1490" i="1" s="1"/>
  <c r="BB1490" i="1" s="1"/>
  <c r="AZ1491" i="1"/>
  <c r="BA1491" i="1" s="1"/>
  <c r="BB1491" i="1" s="1"/>
  <c r="AZ1492" i="1"/>
  <c r="BA1492" i="1" s="1"/>
  <c r="BB1492" i="1" s="1"/>
  <c r="AZ1493" i="1"/>
  <c r="BA1493" i="1" s="1"/>
  <c r="BB1493" i="1" s="1"/>
  <c r="AZ1494" i="1"/>
  <c r="BA1494" i="1" s="1"/>
  <c r="BB1494" i="1" s="1"/>
  <c r="AZ1495" i="1"/>
  <c r="BA1495" i="1" s="1"/>
  <c r="BB1495" i="1" s="1"/>
  <c r="AZ1496" i="1"/>
  <c r="BA1496" i="1" s="1"/>
  <c r="BB1496" i="1" s="1"/>
  <c r="AZ1497" i="1"/>
  <c r="BA1497" i="1" s="1"/>
  <c r="BB1497" i="1" s="1"/>
  <c r="AZ1498" i="1"/>
  <c r="BA1498" i="1" s="1"/>
  <c r="BB1498" i="1" s="1"/>
  <c r="AZ1499" i="1"/>
  <c r="BA1499" i="1" s="1"/>
  <c r="BB1499" i="1" s="1"/>
  <c r="AZ1500" i="1"/>
  <c r="BA1500" i="1" s="1"/>
  <c r="BB1500" i="1" s="1"/>
  <c r="AZ1501" i="1"/>
  <c r="BA1501" i="1" s="1"/>
  <c r="BB1501" i="1" s="1"/>
  <c r="AZ1502" i="1"/>
  <c r="BA1502" i="1" s="1"/>
  <c r="BB1502" i="1" s="1"/>
  <c r="AZ1503" i="1"/>
  <c r="BA1503" i="1" s="1"/>
  <c r="BB1503" i="1" s="1"/>
  <c r="AZ1504" i="1"/>
  <c r="BA1504" i="1" s="1"/>
  <c r="BB1504" i="1" s="1"/>
  <c r="AZ1505" i="1"/>
  <c r="BA1505" i="1" s="1"/>
  <c r="BB1505" i="1" s="1"/>
  <c r="AZ1506" i="1"/>
  <c r="BA1506" i="1" s="1"/>
  <c r="BB1506" i="1" s="1"/>
  <c r="AZ1507" i="1"/>
  <c r="BA1507" i="1" s="1"/>
  <c r="BB1507" i="1" s="1"/>
  <c r="AZ1508" i="1"/>
  <c r="BA1508" i="1" s="1"/>
  <c r="BB1508" i="1" s="1"/>
  <c r="AZ1509" i="1"/>
  <c r="BA1509" i="1" s="1"/>
  <c r="BB1509" i="1" s="1"/>
  <c r="AZ1510" i="1"/>
  <c r="BA1510" i="1" s="1"/>
  <c r="BB1510" i="1" s="1"/>
  <c r="AZ1511" i="1"/>
  <c r="BA1511" i="1" s="1"/>
  <c r="BB1511" i="1" s="1"/>
  <c r="AZ1512" i="1"/>
  <c r="BA1512" i="1" s="1"/>
  <c r="BB1512" i="1" s="1"/>
  <c r="AZ1513" i="1"/>
  <c r="BA1513" i="1" s="1"/>
  <c r="BB1513" i="1" s="1"/>
  <c r="AZ1514" i="1"/>
  <c r="BA1514" i="1" s="1"/>
  <c r="BB1514" i="1" s="1"/>
  <c r="AZ1515" i="1"/>
  <c r="BA1515" i="1" s="1"/>
  <c r="BB1515" i="1" s="1"/>
  <c r="AZ1516" i="1"/>
  <c r="BA1516" i="1" s="1"/>
  <c r="BB1516" i="1" s="1"/>
  <c r="AZ1517" i="1"/>
  <c r="BA1517" i="1" s="1"/>
  <c r="BB1517" i="1" s="1"/>
  <c r="AZ1518" i="1"/>
  <c r="BA1518" i="1" s="1"/>
  <c r="BB1518" i="1" s="1"/>
  <c r="AZ1519" i="1"/>
  <c r="BA1519" i="1" s="1"/>
  <c r="BB1519" i="1" s="1"/>
  <c r="AZ1520" i="1"/>
  <c r="BA1520" i="1" s="1"/>
  <c r="BB1520" i="1" s="1"/>
  <c r="AZ1521" i="1"/>
  <c r="BA1521" i="1" s="1"/>
  <c r="BB1521" i="1" s="1"/>
  <c r="AZ1522" i="1"/>
  <c r="BA1522" i="1" s="1"/>
  <c r="BB1522" i="1" s="1"/>
  <c r="AZ1523" i="1"/>
  <c r="BA1523" i="1" s="1"/>
  <c r="BB1523" i="1" s="1"/>
  <c r="AZ1524" i="1"/>
  <c r="BA1524" i="1" s="1"/>
  <c r="BB1524" i="1" s="1"/>
  <c r="AZ1525" i="1"/>
  <c r="BA1525" i="1" s="1"/>
  <c r="BB1525" i="1" s="1"/>
  <c r="AZ1526" i="1"/>
  <c r="BA1526" i="1" s="1"/>
  <c r="BB1526" i="1" s="1"/>
  <c r="AZ1527" i="1"/>
  <c r="BA1527" i="1" s="1"/>
  <c r="BB1527" i="1" s="1"/>
  <c r="AZ1528" i="1"/>
  <c r="BA1528" i="1" s="1"/>
  <c r="BB1528" i="1" s="1"/>
  <c r="AZ1529" i="1"/>
  <c r="BA1529" i="1" s="1"/>
  <c r="BB1529" i="1" s="1"/>
  <c r="AZ1530" i="1"/>
  <c r="BA1530" i="1" s="1"/>
  <c r="BB1530" i="1" s="1"/>
  <c r="AZ1531" i="1"/>
  <c r="BA1531" i="1" s="1"/>
  <c r="BB1531" i="1" s="1"/>
  <c r="AZ1532" i="1"/>
  <c r="BA1532" i="1" s="1"/>
  <c r="BB1532" i="1" s="1"/>
  <c r="AZ1533" i="1"/>
  <c r="BA1533" i="1" s="1"/>
  <c r="BB1533" i="1" s="1"/>
  <c r="AZ1534" i="1"/>
  <c r="BA1534" i="1" s="1"/>
  <c r="BB1534" i="1" s="1"/>
  <c r="AZ1535" i="1"/>
  <c r="BA1535" i="1" s="1"/>
  <c r="BB1535" i="1" s="1"/>
  <c r="AZ1536" i="1"/>
  <c r="BA1536" i="1" s="1"/>
  <c r="BB1536" i="1" s="1"/>
  <c r="AZ1537" i="1"/>
  <c r="BA1537" i="1" s="1"/>
  <c r="BB1537" i="1" s="1"/>
  <c r="AZ1538" i="1"/>
  <c r="BA1538" i="1" s="1"/>
  <c r="BB1538" i="1" s="1"/>
  <c r="AZ1539" i="1"/>
  <c r="BA1539" i="1" s="1"/>
  <c r="BB1539" i="1" s="1"/>
  <c r="AZ1540" i="1"/>
  <c r="BA1540" i="1" s="1"/>
  <c r="BB1540" i="1" s="1"/>
  <c r="AZ1541" i="1"/>
  <c r="BA1541" i="1" s="1"/>
  <c r="BB1541" i="1" s="1"/>
  <c r="AZ1542" i="1"/>
  <c r="BA1542" i="1" s="1"/>
  <c r="BB1542" i="1" s="1"/>
  <c r="AZ1543" i="1"/>
  <c r="BA1543" i="1" s="1"/>
  <c r="BB1543" i="1" s="1"/>
  <c r="AZ1544" i="1"/>
  <c r="BA1544" i="1" s="1"/>
  <c r="BB1544" i="1" s="1"/>
  <c r="AZ1545" i="1"/>
  <c r="BA1545" i="1" s="1"/>
  <c r="BB1545" i="1" s="1"/>
  <c r="AZ1546" i="1"/>
  <c r="BA1546" i="1" s="1"/>
  <c r="BB1546" i="1" s="1"/>
  <c r="AZ1547" i="1"/>
  <c r="BA1547" i="1" s="1"/>
  <c r="BB1547" i="1" s="1"/>
  <c r="AZ1548" i="1"/>
  <c r="BA1548" i="1" s="1"/>
  <c r="BB1548" i="1" s="1"/>
  <c r="AZ1549" i="1"/>
  <c r="BA1549" i="1" s="1"/>
  <c r="BB1549" i="1" s="1"/>
  <c r="AZ1550" i="1"/>
  <c r="BA1550" i="1" s="1"/>
  <c r="BB1550" i="1" s="1"/>
  <c r="AZ1551" i="1"/>
  <c r="BA1551" i="1" s="1"/>
  <c r="BB1551" i="1" s="1"/>
  <c r="AZ1555" i="1"/>
  <c r="BA1555" i="1" s="1"/>
  <c r="BB1555" i="1" s="1"/>
  <c r="AZ1556" i="1"/>
  <c r="BA1556" i="1" s="1"/>
  <c r="BB1556" i="1" s="1"/>
  <c r="AZ1557" i="1"/>
  <c r="BA1557" i="1" s="1"/>
  <c r="BB1557" i="1" s="1"/>
  <c r="AZ1558" i="1"/>
  <c r="BA1558" i="1" s="1"/>
  <c r="BB1558" i="1" s="1"/>
  <c r="AZ1559" i="1"/>
  <c r="BA1559" i="1" s="1"/>
  <c r="BB1559" i="1" s="1"/>
  <c r="AZ1560" i="1"/>
  <c r="BA1560" i="1" s="1"/>
  <c r="BB1560" i="1" s="1"/>
  <c r="AZ1561" i="1"/>
  <c r="BA1561" i="1" s="1"/>
  <c r="BB1561" i="1" s="1"/>
  <c r="AZ1562" i="1"/>
  <c r="BA1562" i="1" s="1"/>
  <c r="BB1562" i="1" s="1"/>
  <c r="AZ1563" i="1"/>
  <c r="BA1563" i="1" s="1"/>
  <c r="BB1563" i="1" s="1"/>
  <c r="AZ1564" i="1"/>
  <c r="BA1564" i="1" s="1"/>
  <c r="BB1564" i="1" s="1"/>
  <c r="AZ1565" i="1"/>
  <c r="BA1565" i="1" s="1"/>
  <c r="BB1565" i="1" s="1"/>
  <c r="AZ1566" i="1"/>
  <c r="BA1566" i="1" s="1"/>
  <c r="BB1566" i="1" s="1"/>
  <c r="AZ1567" i="1"/>
  <c r="BA1567" i="1" s="1"/>
  <c r="BB1567" i="1" s="1"/>
  <c r="AZ1568" i="1"/>
  <c r="BA1568" i="1" s="1"/>
  <c r="BB1568" i="1" s="1"/>
  <c r="AZ1569" i="1"/>
  <c r="BA1569" i="1" s="1"/>
  <c r="BB1569" i="1" s="1"/>
  <c r="AZ1570" i="1"/>
  <c r="BA1570" i="1" s="1"/>
  <c r="BB1570" i="1" s="1"/>
  <c r="AZ1571" i="1"/>
  <c r="BA1571" i="1" s="1"/>
  <c r="BB1571" i="1" s="1"/>
  <c r="AZ1572" i="1"/>
  <c r="BA1572" i="1" s="1"/>
  <c r="BB1572" i="1" s="1"/>
  <c r="AZ1573" i="1"/>
  <c r="BA1573" i="1" s="1"/>
  <c r="BB1573" i="1" s="1"/>
  <c r="AZ1574" i="1"/>
  <c r="BA1574" i="1" s="1"/>
  <c r="BB1574" i="1" s="1"/>
  <c r="AZ1575" i="1"/>
  <c r="BA1575" i="1" s="1"/>
  <c r="BB1575" i="1" s="1"/>
  <c r="AZ1576" i="1"/>
  <c r="BA1576" i="1" s="1"/>
  <c r="BB1576" i="1" s="1"/>
  <c r="AZ1577" i="1"/>
  <c r="BA1577" i="1" s="1"/>
  <c r="BB1577" i="1" s="1"/>
  <c r="AZ1578" i="1"/>
  <c r="BA1578" i="1" s="1"/>
  <c r="BB1578" i="1" s="1"/>
  <c r="AZ1579" i="1"/>
  <c r="BA1579" i="1" s="1"/>
  <c r="BB1579" i="1" s="1"/>
  <c r="AZ1580" i="1"/>
  <c r="BA1580" i="1" s="1"/>
  <c r="BB1580" i="1" s="1"/>
  <c r="AZ1581" i="1"/>
  <c r="BA1581" i="1" s="1"/>
  <c r="BB1581" i="1" s="1"/>
  <c r="AZ1582" i="1"/>
  <c r="BA1582" i="1" s="1"/>
  <c r="BB1582" i="1" s="1"/>
  <c r="AZ1583" i="1"/>
  <c r="BA1583" i="1" s="1"/>
  <c r="BB1583" i="1" s="1"/>
  <c r="AZ1584" i="1"/>
  <c r="BA1584" i="1" s="1"/>
  <c r="BB1584" i="1" s="1"/>
  <c r="AZ1585" i="1"/>
  <c r="BA1585" i="1" s="1"/>
  <c r="BB1585" i="1" s="1"/>
  <c r="AZ1586" i="1"/>
  <c r="BA1586" i="1" s="1"/>
  <c r="BB1586" i="1" s="1"/>
  <c r="AZ1587" i="1"/>
  <c r="BA1587" i="1" s="1"/>
  <c r="BB1587" i="1" s="1"/>
  <c r="AZ1588" i="1"/>
  <c r="BA1588" i="1" s="1"/>
  <c r="BB1588" i="1" s="1"/>
  <c r="AZ1589" i="1"/>
  <c r="BA1589" i="1" s="1"/>
  <c r="BB1589" i="1" s="1"/>
  <c r="AZ1590" i="1"/>
  <c r="BA1590" i="1" s="1"/>
  <c r="BB1590" i="1" s="1"/>
  <c r="AZ1591" i="1"/>
  <c r="BA1591" i="1" s="1"/>
  <c r="BB1591" i="1" s="1"/>
  <c r="AZ1592" i="1"/>
  <c r="BA1592" i="1" s="1"/>
  <c r="BB1592" i="1" s="1"/>
  <c r="AZ1593" i="1"/>
  <c r="BA1593" i="1" s="1"/>
  <c r="BB1593" i="1" s="1"/>
  <c r="AZ1594" i="1"/>
  <c r="BA1594" i="1" s="1"/>
  <c r="BB1594" i="1" s="1"/>
  <c r="AZ1595" i="1"/>
  <c r="BA1595" i="1" s="1"/>
  <c r="BB1595" i="1" s="1"/>
  <c r="AZ1596" i="1"/>
  <c r="BA1596" i="1" s="1"/>
  <c r="BB1596" i="1" s="1"/>
  <c r="AZ1597" i="1"/>
  <c r="BA1597" i="1" s="1"/>
  <c r="BB1597" i="1" s="1"/>
  <c r="AZ1598" i="1"/>
  <c r="BA1598" i="1" s="1"/>
  <c r="BB1598" i="1" s="1"/>
  <c r="AZ1599" i="1"/>
  <c r="BA1599" i="1" s="1"/>
  <c r="BB1599" i="1" s="1"/>
  <c r="AZ1600" i="1"/>
  <c r="BA1600" i="1" s="1"/>
  <c r="BB1600" i="1" s="1"/>
  <c r="AZ1601" i="1"/>
  <c r="BA1601" i="1" s="1"/>
  <c r="BB1601" i="1" s="1"/>
  <c r="AZ1602" i="1"/>
  <c r="BA1602" i="1" s="1"/>
  <c r="BB1602" i="1" s="1"/>
  <c r="AZ1603" i="1"/>
  <c r="BA1603" i="1" s="1"/>
  <c r="BB1603" i="1" s="1"/>
  <c r="AZ1604" i="1"/>
  <c r="BA1604" i="1" s="1"/>
  <c r="BB1604" i="1" s="1"/>
  <c r="AZ1605" i="1"/>
  <c r="BA1605" i="1" s="1"/>
  <c r="BB1605" i="1" s="1"/>
  <c r="AZ1606" i="1"/>
  <c r="BA1606" i="1" s="1"/>
  <c r="BB1606" i="1" s="1"/>
  <c r="AZ1607" i="1"/>
  <c r="BA1607" i="1" s="1"/>
  <c r="BB1607" i="1" s="1"/>
  <c r="AZ1608" i="1"/>
  <c r="BA1608" i="1" s="1"/>
  <c r="BB1608" i="1" s="1"/>
  <c r="AZ1609" i="1"/>
  <c r="BA1609" i="1" s="1"/>
  <c r="BB1609" i="1" s="1"/>
  <c r="AZ1610" i="1"/>
  <c r="BA1610" i="1" s="1"/>
  <c r="BB1610" i="1" s="1"/>
  <c r="AZ1611" i="1"/>
  <c r="BA1611" i="1" s="1"/>
  <c r="BB1611" i="1" s="1"/>
  <c r="AZ1612" i="1"/>
  <c r="BA1612" i="1" s="1"/>
  <c r="BB1612" i="1" s="1"/>
  <c r="AZ1613" i="1"/>
  <c r="BA1613" i="1" s="1"/>
  <c r="BB1613" i="1" s="1"/>
  <c r="AZ1614" i="1"/>
  <c r="BA1614" i="1" s="1"/>
  <c r="BB1614" i="1" s="1"/>
  <c r="AZ1615" i="1"/>
  <c r="BA1615" i="1" s="1"/>
  <c r="BB1615" i="1" s="1"/>
  <c r="AZ1616" i="1"/>
  <c r="BA1616" i="1" s="1"/>
  <c r="BB1616" i="1" s="1"/>
  <c r="AZ1617" i="1"/>
  <c r="BA1617" i="1" s="1"/>
  <c r="BB1617" i="1" s="1"/>
  <c r="AZ1618" i="1"/>
  <c r="BA1618" i="1" s="1"/>
  <c r="BB1618" i="1" s="1"/>
  <c r="AZ1619" i="1"/>
  <c r="BA1619" i="1" s="1"/>
  <c r="BB1619" i="1" s="1"/>
  <c r="AZ1620" i="1"/>
  <c r="BA1620" i="1" s="1"/>
  <c r="BB1620" i="1" s="1"/>
  <c r="AZ1621" i="1"/>
  <c r="BA1621" i="1" s="1"/>
  <c r="BB1621" i="1" s="1"/>
  <c r="AZ1622" i="1"/>
  <c r="BA1622" i="1" s="1"/>
  <c r="BB1622" i="1" s="1"/>
  <c r="AZ1623" i="1"/>
  <c r="BA1623" i="1" s="1"/>
  <c r="BB1623" i="1" s="1"/>
  <c r="AZ1624" i="1"/>
  <c r="BA1624" i="1" s="1"/>
  <c r="BB1624" i="1" s="1"/>
  <c r="AZ1625" i="1"/>
  <c r="BA1625" i="1" s="1"/>
  <c r="BB1625" i="1" s="1"/>
  <c r="AZ1626" i="1"/>
  <c r="BA1626" i="1" s="1"/>
  <c r="BB1626" i="1" s="1"/>
  <c r="AZ1627" i="1"/>
  <c r="BA1627" i="1" s="1"/>
  <c r="BB1627" i="1" s="1"/>
  <c r="AZ1628" i="1"/>
  <c r="BA1628" i="1" s="1"/>
  <c r="BB1628" i="1" s="1"/>
  <c r="AZ1629" i="1"/>
  <c r="BA1629" i="1" s="1"/>
  <c r="BB1629" i="1" s="1"/>
  <c r="AZ1630" i="1"/>
  <c r="BA1630" i="1" s="1"/>
  <c r="BB1630" i="1" s="1"/>
  <c r="AZ1631" i="1"/>
  <c r="BA1631" i="1" s="1"/>
  <c r="BB1631" i="1" s="1"/>
  <c r="AZ1632" i="1"/>
  <c r="BA1632" i="1" s="1"/>
  <c r="BB1632" i="1" s="1"/>
  <c r="AZ1635" i="1"/>
  <c r="BA1635" i="1" s="1"/>
  <c r="BB1635" i="1" s="1"/>
  <c r="AZ1636" i="1"/>
  <c r="BA1636" i="1"/>
  <c r="BB1636" i="1" s="1"/>
  <c r="AZ1637" i="1"/>
  <c r="BA1637" i="1" s="1"/>
  <c r="BB1637" i="1" s="1"/>
  <c r="AZ1638" i="1"/>
  <c r="BA1638" i="1" s="1"/>
  <c r="BB1638" i="1" s="1"/>
  <c r="AZ1639" i="1"/>
  <c r="BA1639" i="1" s="1"/>
  <c r="BB1639" i="1" s="1"/>
  <c r="AZ1640" i="1"/>
  <c r="BA1640" i="1" s="1"/>
  <c r="BB1640" i="1" s="1"/>
  <c r="AZ1641" i="1"/>
  <c r="BA1641" i="1" s="1"/>
  <c r="BB1641" i="1" s="1"/>
  <c r="AZ1642" i="1"/>
  <c r="BA1642" i="1" s="1"/>
  <c r="BB1642" i="1" s="1"/>
  <c r="AZ1643" i="1"/>
  <c r="BA1643" i="1" s="1"/>
  <c r="BB1643" i="1" s="1"/>
  <c r="AZ1644" i="1"/>
  <c r="BA1644" i="1" s="1"/>
  <c r="BB1644" i="1" s="1"/>
  <c r="AZ1645" i="1"/>
  <c r="BA1645" i="1" s="1"/>
  <c r="BB1645" i="1" s="1"/>
  <c r="AZ1646" i="1"/>
  <c r="BA1646" i="1" s="1"/>
  <c r="BB1646" i="1" s="1"/>
  <c r="AZ1647" i="1"/>
  <c r="BA1647" i="1" s="1"/>
  <c r="BB1647" i="1" s="1"/>
  <c r="AZ1648" i="1"/>
  <c r="BA1648" i="1" s="1"/>
  <c r="BB1648" i="1" s="1"/>
  <c r="AZ1649" i="1"/>
  <c r="BA1649" i="1" s="1"/>
  <c r="BB1649" i="1" s="1"/>
  <c r="AZ1650" i="1"/>
  <c r="BA1650" i="1" s="1"/>
  <c r="BB1650" i="1" s="1"/>
  <c r="AZ1651" i="1"/>
  <c r="BA1651" i="1" s="1"/>
  <c r="BB1651" i="1" s="1"/>
  <c r="AZ1652" i="1"/>
  <c r="BA1652" i="1" s="1"/>
  <c r="BB1652" i="1" s="1"/>
  <c r="AZ1653" i="1"/>
  <c r="BA1653" i="1" s="1"/>
  <c r="BB1653" i="1" s="1"/>
  <c r="AZ1654" i="1"/>
  <c r="BA1654" i="1" s="1"/>
  <c r="BB1654" i="1" s="1"/>
  <c r="AZ1655" i="1"/>
  <c r="BA1655" i="1" s="1"/>
  <c r="BB1655" i="1" s="1"/>
  <c r="AZ1659" i="1"/>
  <c r="BA1659" i="1" s="1"/>
  <c r="BB1659" i="1" s="1"/>
  <c r="AZ1660" i="1"/>
  <c r="BA1660" i="1" s="1"/>
  <c r="BB1660" i="1" s="1"/>
  <c r="AZ1661" i="1"/>
  <c r="BA1661" i="1" s="1"/>
  <c r="BB1661" i="1" s="1"/>
  <c r="AZ1662" i="1"/>
  <c r="BA1662" i="1" s="1"/>
  <c r="BB1662" i="1" s="1"/>
  <c r="AZ1663" i="1"/>
  <c r="BA1663" i="1" s="1"/>
  <c r="BB1663" i="1" s="1"/>
  <c r="AZ1664" i="1"/>
  <c r="BA1664" i="1" s="1"/>
  <c r="BB1664" i="1" s="1"/>
  <c r="AZ1665" i="1"/>
  <c r="BA1665" i="1" s="1"/>
  <c r="BB1665" i="1" s="1"/>
  <c r="AZ1666" i="1"/>
  <c r="BA1666" i="1" s="1"/>
  <c r="BB1666" i="1" s="1"/>
  <c r="AZ1667" i="1"/>
  <c r="BA1667" i="1" s="1"/>
  <c r="BB1667" i="1" s="1"/>
  <c r="AZ1668" i="1"/>
  <c r="BA1668" i="1" s="1"/>
  <c r="BB1668" i="1" s="1"/>
  <c r="AZ1669" i="1"/>
  <c r="BA1669" i="1" s="1"/>
  <c r="BB1669" i="1" s="1"/>
  <c r="AZ1670" i="1"/>
  <c r="BA1670" i="1" s="1"/>
  <c r="BB1670" i="1" s="1"/>
  <c r="AZ1671" i="1"/>
  <c r="BA1671" i="1" s="1"/>
  <c r="BB1671" i="1" s="1"/>
  <c r="AZ1672" i="1"/>
  <c r="BA1672" i="1" s="1"/>
  <c r="BB1672" i="1" s="1"/>
  <c r="AZ1673" i="1"/>
  <c r="BA1673" i="1" s="1"/>
  <c r="BB1673" i="1" s="1"/>
  <c r="AZ1674" i="1"/>
  <c r="BA1674" i="1" s="1"/>
  <c r="BB1674" i="1" s="1"/>
  <c r="AZ1675" i="1"/>
  <c r="BA1675" i="1" s="1"/>
  <c r="BB1675" i="1" s="1"/>
  <c r="AZ1676" i="1"/>
  <c r="BA1676" i="1" s="1"/>
  <c r="BB1676" i="1" s="1"/>
  <c r="AZ1677" i="1"/>
  <c r="BA1677" i="1" s="1"/>
  <c r="BB1677" i="1" s="1"/>
  <c r="AZ1678" i="1"/>
  <c r="BA1678" i="1" s="1"/>
  <c r="BB1678" i="1" s="1"/>
  <c r="AZ1679" i="1"/>
  <c r="BA1679" i="1" s="1"/>
  <c r="BB1679" i="1" s="1"/>
  <c r="AZ1680" i="1"/>
  <c r="BA1680" i="1" s="1"/>
  <c r="BB1680" i="1" s="1"/>
  <c r="AZ1681" i="1"/>
  <c r="BA1681" i="1" s="1"/>
  <c r="BB1681" i="1" s="1"/>
  <c r="AZ1682" i="1"/>
  <c r="BA1682" i="1" s="1"/>
  <c r="BB1682" i="1" s="1"/>
  <c r="AZ1683" i="1"/>
  <c r="BA1683" i="1" s="1"/>
  <c r="BB1683" i="1" s="1"/>
  <c r="AZ1684" i="1"/>
  <c r="BA1684" i="1" s="1"/>
  <c r="BB1684" i="1" s="1"/>
  <c r="AZ1685" i="1"/>
  <c r="BA1685" i="1" s="1"/>
  <c r="BB1685" i="1" s="1"/>
  <c r="AZ1686" i="1"/>
  <c r="BA1686" i="1" s="1"/>
  <c r="BB1686" i="1" s="1"/>
  <c r="AZ1687" i="1"/>
  <c r="BA1687" i="1" s="1"/>
  <c r="BB1687" i="1" s="1"/>
  <c r="AZ1688" i="1"/>
  <c r="BA1688" i="1" s="1"/>
  <c r="BB1688" i="1" s="1"/>
  <c r="AZ1689" i="1"/>
  <c r="BA1689" i="1" s="1"/>
  <c r="BB1689" i="1" s="1"/>
  <c r="AZ1690" i="1"/>
  <c r="BA1690" i="1" s="1"/>
  <c r="BB1690" i="1" s="1"/>
  <c r="AZ1691" i="1"/>
  <c r="BA1691" i="1" s="1"/>
  <c r="BB1691" i="1" s="1"/>
  <c r="AZ1692" i="1"/>
  <c r="BA1692" i="1" s="1"/>
  <c r="BB1692" i="1" s="1"/>
  <c r="AZ1693" i="1"/>
  <c r="BA1693" i="1" s="1"/>
  <c r="BB1693" i="1" s="1"/>
  <c r="AZ1694" i="1"/>
  <c r="BA1694" i="1" s="1"/>
  <c r="BB1694" i="1" s="1"/>
  <c r="AZ1695" i="1"/>
  <c r="BA1695" i="1" s="1"/>
  <c r="BB1695" i="1" s="1"/>
  <c r="AZ1696" i="1"/>
  <c r="BA1696" i="1" s="1"/>
  <c r="BB1696" i="1" s="1"/>
  <c r="AZ1697" i="1"/>
  <c r="BA1697" i="1" s="1"/>
  <c r="BB1697" i="1" s="1"/>
  <c r="AZ1698" i="1"/>
  <c r="BA1698" i="1" s="1"/>
  <c r="BB1698" i="1" s="1"/>
  <c r="AZ1699" i="1"/>
  <c r="BA1699" i="1" s="1"/>
  <c r="BB1699" i="1" s="1"/>
  <c r="AZ1700" i="1"/>
  <c r="BA1700" i="1" s="1"/>
  <c r="BB1700" i="1" s="1"/>
  <c r="AZ1701" i="1"/>
  <c r="BA1701" i="1" s="1"/>
  <c r="BB1701" i="1" s="1"/>
  <c r="AZ1702" i="1"/>
  <c r="BA1702" i="1" s="1"/>
  <c r="BB1702" i="1" s="1"/>
  <c r="AZ1703" i="1"/>
  <c r="BA1703" i="1" s="1"/>
  <c r="BB1703" i="1" s="1"/>
  <c r="AZ1704" i="1"/>
  <c r="BA1704" i="1" s="1"/>
  <c r="BB1704" i="1" s="1"/>
  <c r="AZ1705" i="1"/>
  <c r="BA1705" i="1" s="1"/>
  <c r="BB1705" i="1" s="1"/>
  <c r="AZ1706" i="1"/>
  <c r="BA1706" i="1" s="1"/>
  <c r="BB1706" i="1" s="1"/>
  <c r="AZ1707" i="1"/>
  <c r="BA1707" i="1" s="1"/>
  <c r="BB1707" i="1" s="1"/>
  <c r="AZ1708" i="1"/>
  <c r="BA1708" i="1" s="1"/>
  <c r="BB1708" i="1" s="1"/>
  <c r="AZ1709" i="1"/>
  <c r="BA1709" i="1" s="1"/>
  <c r="BB1709" i="1" s="1"/>
  <c r="AZ1710" i="1"/>
  <c r="BA1710" i="1" s="1"/>
  <c r="BB1710" i="1" s="1"/>
  <c r="AZ1711" i="1"/>
  <c r="BA1711" i="1" s="1"/>
  <c r="BB1711" i="1" s="1"/>
  <c r="AZ1712" i="1"/>
  <c r="BA1712" i="1" s="1"/>
  <c r="BB1712" i="1" s="1"/>
  <c r="AZ1713" i="1"/>
  <c r="BA1713" i="1" s="1"/>
  <c r="BB1713" i="1" s="1"/>
  <c r="AZ1714" i="1"/>
  <c r="BA1714" i="1" s="1"/>
  <c r="BB1714" i="1" s="1"/>
  <c r="AZ1715" i="1"/>
  <c r="BA1715" i="1" s="1"/>
  <c r="BB1715" i="1" s="1"/>
  <c r="AZ1716" i="1"/>
  <c r="BA1716" i="1" s="1"/>
  <c r="BB1716" i="1" s="1"/>
  <c r="AZ1717" i="1"/>
  <c r="BA1717" i="1" s="1"/>
  <c r="BB1717" i="1" s="1"/>
  <c r="AZ1718" i="1"/>
  <c r="BA1718" i="1" s="1"/>
  <c r="BB1718" i="1" s="1"/>
  <c r="AZ1719" i="1"/>
  <c r="BA1719" i="1" s="1"/>
  <c r="BB1719" i="1" s="1"/>
  <c r="AZ1720" i="1"/>
  <c r="BA1720" i="1" s="1"/>
  <c r="BB1720" i="1" s="1"/>
  <c r="AZ1721" i="1"/>
  <c r="BA1721" i="1" s="1"/>
  <c r="BB1721" i="1" s="1"/>
  <c r="AZ1722" i="1"/>
  <c r="BA1722" i="1" s="1"/>
  <c r="BB1722" i="1" s="1"/>
  <c r="AZ1723" i="1"/>
  <c r="BA1723" i="1" s="1"/>
  <c r="BB1723" i="1" s="1"/>
  <c r="AZ1724" i="1"/>
  <c r="BA1724" i="1" s="1"/>
  <c r="BB1724" i="1" s="1"/>
  <c r="AZ1725" i="1"/>
  <c r="BA1725" i="1" s="1"/>
  <c r="BB1725" i="1" s="1"/>
  <c r="AZ1726" i="1"/>
  <c r="BA1726" i="1" s="1"/>
  <c r="BB1726" i="1" s="1"/>
  <c r="AZ1727" i="1"/>
  <c r="BA1727" i="1" s="1"/>
  <c r="BB1727" i="1" s="1"/>
  <c r="AZ1728" i="1"/>
  <c r="BA1728" i="1" s="1"/>
  <c r="BB1728" i="1" s="1"/>
  <c r="AZ1729" i="1"/>
  <c r="BA1729" i="1" s="1"/>
  <c r="BB1729" i="1" s="1"/>
  <c r="AZ1730" i="1"/>
  <c r="BA1730" i="1" s="1"/>
  <c r="BB1730" i="1" s="1"/>
  <c r="AZ1731" i="1"/>
  <c r="BA1731" i="1" s="1"/>
  <c r="BB1731" i="1" s="1"/>
  <c r="AZ1732" i="1"/>
  <c r="BA1732" i="1" s="1"/>
  <c r="BB1732" i="1" s="1"/>
  <c r="AZ1733" i="1"/>
  <c r="BA1733" i="1" s="1"/>
  <c r="BB1733" i="1" s="1"/>
  <c r="AZ1734" i="1"/>
  <c r="BA1734" i="1" s="1"/>
  <c r="BB1734" i="1" s="1"/>
  <c r="AZ1735" i="1"/>
  <c r="BA1735" i="1" s="1"/>
  <c r="BB1735" i="1" s="1"/>
  <c r="AZ1736" i="1"/>
  <c r="BA1736" i="1" s="1"/>
  <c r="BB1736" i="1" s="1"/>
  <c r="AZ1737" i="1"/>
  <c r="BA1737" i="1" s="1"/>
  <c r="BB1737" i="1" s="1"/>
  <c r="AZ1738" i="1"/>
  <c r="BA1738" i="1" s="1"/>
  <c r="BB1738" i="1" s="1"/>
  <c r="AZ1739" i="1"/>
  <c r="BA1739" i="1" s="1"/>
  <c r="BB1739" i="1" s="1"/>
  <c r="AZ1740" i="1"/>
  <c r="BA1740" i="1" s="1"/>
  <c r="BB1740" i="1" s="1"/>
  <c r="AZ1741" i="1"/>
  <c r="BA1741" i="1" s="1"/>
  <c r="BB1741" i="1" s="1"/>
  <c r="AZ1742" i="1"/>
  <c r="BA1742" i="1" s="1"/>
  <c r="BB1742" i="1" s="1"/>
  <c r="AZ1748" i="1"/>
  <c r="BA1748" i="1" s="1"/>
  <c r="BB1748" i="1" s="1"/>
  <c r="AZ1749" i="1"/>
  <c r="BA1749" i="1" s="1"/>
  <c r="BB1749" i="1" s="1"/>
  <c r="AZ1750" i="1"/>
  <c r="BA1750" i="1" s="1"/>
  <c r="BB1750" i="1" s="1"/>
  <c r="AZ1751" i="1"/>
  <c r="BA1751" i="1" s="1"/>
  <c r="BB1751" i="1" s="1"/>
  <c r="AZ1752" i="1"/>
  <c r="BA1752" i="1" s="1"/>
  <c r="BB1752" i="1" s="1"/>
  <c r="AZ1753" i="1"/>
  <c r="BA1753" i="1" s="1"/>
  <c r="BB1753" i="1" s="1"/>
  <c r="AZ1754" i="1"/>
  <c r="BA1754" i="1" s="1"/>
  <c r="BB1754" i="1" s="1"/>
  <c r="AZ1755" i="1"/>
  <c r="BA1755" i="1" s="1"/>
  <c r="BB1755" i="1" s="1"/>
  <c r="AZ1756" i="1"/>
  <c r="BA1756" i="1" s="1"/>
  <c r="BB1756" i="1" s="1"/>
  <c r="AZ1757" i="1"/>
  <c r="BA1757" i="1" s="1"/>
  <c r="BB1757" i="1" s="1"/>
  <c r="AZ1758" i="1"/>
  <c r="BA1758" i="1" s="1"/>
  <c r="BB1758" i="1" s="1"/>
  <c r="AZ1759" i="1"/>
  <c r="BA1759" i="1" s="1"/>
  <c r="BB1759" i="1" s="1"/>
  <c r="AZ1760" i="1"/>
  <c r="BA1760" i="1" s="1"/>
  <c r="BB1760" i="1" s="1"/>
  <c r="AZ1761" i="1"/>
  <c r="BA1761" i="1" s="1"/>
  <c r="BB1761" i="1" s="1"/>
  <c r="AZ1762" i="1"/>
  <c r="BA1762" i="1" s="1"/>
  <c r="BB1762" i="1" s="1"/>
  <c r="AZ1763" i="1"/>
  <c r="BA1763" i="1" s="1"/>
  <c r="BB1763" i="1" s="1"/>
  <c r="AZ1764" i="1"/>
  <c r="BA1764" i="1" s="1"/>
  <c r="BB1764" i="1" s="1"/>
  <c r="AZ1765" i="1"/>
  <c r="BA1765" i="1" s="1"/>
  <c r="BB1765" i="1" s="1"/>
  <c r="AZ1766" i="1"/>
  <c r="BA1766" i="1" s="1"/>
  <c r="BB1766" i="1" s="1"/>
  <c r="AZ1767" i="1"/>
  <c r="BA1767" i="1" s="1"/>
  <c r="BB1767" i="1" s="1"/>
  <c r="AZ1768" i="1"/>
  <c r="BA1768" i="1" s="1"/>
  <c r="BB1768" i="1" s="1"/>
  <c r="AZ1769" i="1"/>
  <c r="BA1769" i="1" s="1"/>
  <c r="BB1769" i="1" s="1"/>
  <c r="AZ1770" i="1"/>
  <c r="BA1770" i="1" s="1"/>
  <c r="BB1770" i="1" s="1"/>
  <c r="AZ1771" i="1"/>
  <c r="BA1771" i="1" s="1"/>
  <c r="BB1771" i="1" s="1"/>
  <c r="AZ1772" i="1"/>
  <c r="BA1772" i="1" s="1"/>
  <c r="BB1772" i="1" s="1"/>
  <c r="AZ1773" i="1"/>
  <c r="BA1773" i="1" s="1"/>
  <c r="BB1773" i="1" s="1"/>
  <c r="AZ1774" i="1"/>
  <c r="BA1774" i="1" s="1"/>
  <c r="BB1774" i="1" s="1"/>
  <c r="AZ1775" i="1"/>
  <c r="BA1775" i="1" s="1"/>
  <c r="BB1775" i="1" s="1"/>
  <c r="AZ1776" i="1"/>
  <c r="BA1776" i="1" s="1"/>
  <c r="BB1776" i="1" s="1"/>
  <c r="AZ1777" i="1"/>
  <c r="BA1777" i="1" s="1"/>
  <c r="BB1777" i="1" s="1"/>
  <c r="AZ1778" i="1"/>
  <c r="BA1778" i="1" s="1"/>
  <c r="BB1778" i="1" s="1"/>
  <c r="AZ1779" i="1"/>
  <c r="BA1779" i="1" s="1"/>
  <c r="BB1779" i="1" s="1"/>
  <c r="AZ1780" i="1"/>
  <c r="BA1780" i="1" s="1"/>
  <c r="BB1780" i="1" s="1"/>
  <c r="AZ1781" i="1"/>
  <c r="BA1781" i="1" s="1"/>
  <c r="BB1781" i="1" s="1"/>
  <c r="AZ1782" i="1"/>
  <c r="BA1782" i="1" s="1"/>
  <c r="BB1782" i="1" s="1"/>
  <c r="AZ1783" i="1"/>
  <c r="BA1783" i="1" s="1"/>
  <c r="BB1783" i="1" s="1"/>
  <c r="AZ1784" i="1"/>
  <c r="BA1784" i="1" s="1"/>
  <c r="BB1784" i="1" s="1"/>
  <c r="AZ1785" i="1"/>
  <c r="BA1785" i="1" s="1"/>
  <c r="BB1785" i="1" s="1"/>
  <c r="AZ1786" i="1"/>
  <c r="BA1786" i="1" s="1"/>
  <c r="BB1786" i="1" s="1"/>
  <c r="AZ1787" i="1"/>
  <c r="BA1787" i="1" s="1"/>
  <c r="BB1787" i="1" s="1"/>
  <c r="AZ1788" i="1"/>
  <c r="BA1788" i="1" s="1"/>
  <c r="BB1788" i="1" s="1"/>
  <c r="AZ1789" i="1"/>
  <c r="BA1789" i="1" s="1"/>
  <c r="BB1789" i="1" s="1"/>
  <c r="AZ1790" i="1"/>
  <c r="BA1790" i="1" s="1"/>
  <c r="BB1790" i="1" s="1"/>
  <c r="AZ1791" i="1"/>
  <c r="BA1791" i="1" s="1"/>
  <c r="BB1791" i="1" s="1"/>
  <c r="AZ1792" i="1"/>
  <c r="BA1792" i="1" s="1"/>
  <c r="BB1792" i="1" s="1"/>
  <c r="AZ1793" i="1"/>
  <c r="BA1793" i="1" s="1"/>
  <c r="BB1793" i="1" s="1"/>
  <c r="AZ1794" i="1"/>
  <c r="BA1794" i="1" s="1"/>
  <c r="BB1794" i="1" s="1"/>
  <c r="AZ1795" i="1"/>
  <c r="BA1795" i="1" s="1"/>
  <c r="BB1795" i="1" s="1"/>
  <c r="AZ1796" i="1"/>
  <c r="BA1796" i="1" s="1"/>
  <c r="BB1796" i="1" s="1"/>
  <c r="AZ1797" i="1"/>
  <c r="BA1797" i="1" s="1"/>
  <c r="BB1797" i="1" s="1"/>
  <c r="AZ1798" i="1"/>
  <c r="BA1798" i="1" s="1"/>
  <c r="BB1798" i="1" s="1"/>
  <c r="AZ1799" i="1"/>
  <c r="BA1799" i="1" s="1"/>
  <c r="BB1799" i="1" s="1"/>
  <c r="AZ1800" i="1"/>
  <c r="BA1800" i="1" s="1"/>
  <c r="BB1800" i="1" s="1"/>
  <c r="AZ1801" i="1"/>
  <c r="BA1801" i="1" s="1"/>
  <c r="BB1801" i="1" s="1"/>
  <c r="AZ1802" i="1"/>
  <c r="BA1802" i="1" s="1"/>
  <c r="BB1802" i="1" s="1"/>
  <c r="AZ1803" i="1"/>
  <c r="BA1803" i="1" s="1"/>
  <c r="BB1803" i="1" s="1"/>
  <c r="AZ1804" i="1"/>
  <c r="BA1804" i="1" s="1"/>
  <c r="BB1804" i="1" s="1"/>
  <c r="AZ1805" i="1"/>
  <c r="BA1805" i="1" s="1"/>
  <c r="BB1805" i="1" s="1"/>
  <c r="AZ1806" i="1"/>
  <c r="BA1806" i="1" s="1"/>
  <c r="BB1806" i="1" s="1"/>
  <c r="AZ1807" i="1"/>
  <c r="BA1807" i="1" s="1"/>
  <c r="BB1807" i="1" s="1"/>
  <c r="AZ1808" i="1"/>
  <c r="BA1808" i="1" s="1"/>
  <c r="BB1808" i="1" s="1"/>
  <c r="AZ1809" i="1"/>
  <c r="BA1809" i="1" s="1"/>
  <c r="BB1809" i="1" s="1"/>
  <c r="AZ1810" i="1"/>
  <c r="BA1810" i="1" s="1"/>
  <c r="BB1810" i="1" s="1"/>
  <c r="AZ1811" i="1"/>
  <c r="BA1811" i="1" s="1"/>
  <c r="BB1811" i="1" s="1"/>
  <c r="AZ1812" i="1"/>
  <c r="BA1812" i="1" s="1"/>
  <c r="BB1812" i="1" s="1"/>
  <c r="AZ1813" i="1"/>
  <c r="BA1813" i="1" s="1"/>
  <c r="BB1813" i="1" s="1"/>
  <c r="AZ1814" i="1"/>
  <c r="BA1814" i="1" s="1"/>
  <c r="BB1814" i="1" s="1"/>
  <c r="AZ1815" i="1"/>
  <c r="BA1815" i="1" s="1"/>
  <c r="BB1815" i="1" s="1"/>
  <c r="AZ1816" i="1"/>
  <c r="BA1816" i="1" s="1"/>
  <c r="BB1816" i="1" s="1"/>
  <c r="AZ1817" i="1"/>
  <c r="BA1817" i="1" s="1"/>
  <c r="BB1817" i="1" s="1"/>
  <c r="AZ1818" i="1"/>
  <c r="BA1818" i="1" s="1"/>
  <c r="BB1818" i="1" s="1"/>
  <c r="AZ1819" i="1"/>
  <c r="BA1819" i="1" s="1"/>
  <c r="BB1819" i="1" s="1"/>
  <c r="AZ1820" i="1"/>
  <c r="BA1820" i="1" s="1"/>
  <c r="BB1820" i="1" s="1"/>
  <c r="AZ1821" i="1"/>
  <c r="BA1821" i="1" s="1"/>
  <c r="BB1821" i="1" s="1"/>
  <c r="AZ1822" i="1"/>
  <c r="BA1822" i="1" s="1"/>
  <c r="BB1822" i="1" s="1"/>
  <c r="AZ1823" i="1"/>
  <c r="BA1823" i="1" s="1"/>
  <c r="BB1823" i="1" s="1"/>
  <c r="AZ1824" i="1"/>
  <c r="BA1824" i="1" s="1"/>
  <c r="BB1824" i="1" s="1"/>
  <c r="AZ1825" i="1"/>
  <c r="BA1825" i="1" s="1"/>
  <c r="BB1825" i="1" s="1"/>
  <c r="AZ1826" i="1"/>
  <c r="BA1826" i="1" s="1"/>
  <c r="BB1826" i="1" s="1"/>
  <c r="AZ1827" i="1"/>
  <c r="BA1827" i="1" s="1"/>
  <c r="BB1827" i="1" s="1"/>
  <c r="AZ1828" i="1"/>
  <c r="BA1828" i="1" s="1"/>
  <c r="BB1828" i="1" s="1"/>
  <c r="AZ1829" i="1"/>
  <c r="BA1829" i="1" s="1"/>
  <c r="BB1829" i="1" s="1"/>
  <c r="AZ1830" i="1"/>
  <c r="BA1830" i="1" s="1"/>
  <c r="BB1830" i="1" s="1"/>
  <c r="AZ1831" i="1"/>
  <c r="BA1831" i="1" s="1"/>
  <c r="BB1831" i="1" s="1"/>
  <c r="AZ1832" i="1"/>
  <c r="BA1832" i="1" s="1"/>
  <c r="BB1832" i="1" s="1"/>
  <c r="AZ1833" i="1"/>
  <c r="BA1833" i="1" s="1"/>
  <c r="BB1833" i="1" s="1"/>
  <c r="AZ1834" i="1"/>
  <c r="BA1834" i="1" s="1"/>
  <c r="BB1834" i="1" s="1"/>
  <c r="AZ1835" i="1"/>
  <c r="BA1835" i="1" s="1"/>
  <c r="BB1835" i="1" s="1"/>
  <c r="AZ1836" i="1"/>
  <c r="BA1836" i="1" s="1"/>
  <c r="BB1836" i="1" s="1"/>
  <c r="AZ1837" i="1"/>
  <c r="BA1837" i="1" s="1"/>
  <c r="BB1837" i="1" s="1"/>
  <c r="AZ1838" i="1"/>
  <c r="BA1838" i="1" s="1"/>
  <c r="BB1838" i="1" s="1"/>
  <c r="AZ1839" i="1"/>
  <c r="BA1839" i="1" s="1"/>
  <c r="BB1839" i="1" s="1"/>
  <c r="AZ1840" i="1"/>
  <c r="BA1840" i="1" s="1"/>
  <c r="BB1840" i="1" s="1"/>
  <c r="AZ1841" i="1"/>
  <c r="BA1841" i="1" s="1"/>
  <c r="BB1841" i="1" s="1"/>
  <c r="AZ1842" i="1"/>
  <c r="BA1842" i="1" s="1"/>
  <c r="BB1842" i="1" s="1"/>
  <c r="AZ1843" i="1"/>
  <c r="BA1843" i="1" s="1"/>
  <c r="BB1843" i="1" s="1"/>
  <c r="AZ1844" i="1"/>
  <c r="BA1844" i="1" s="1"/>
  <c r="BB1844" i="1" s="1"/>
  <c r="AZ1845" i="1"/>
  <c r="BA1845" i="1" s="1"/>
  <c r="BB1845" i="1" s="1"/>
  <c r="AZ1846" i="1"/>
  <c r="BA1846" i="1" s="1"/>
  <c r="BB1846" i="1" s="1"/>
  <c r="AZ1847" i="1"/>
  <c r="BA1847" i="1" s="1"/>
  <c r="BB1847" i="1" s="1"/>
  <c r="AZ1848" i="1"/>
  <c r="BA1848" i="1" s="1"/>
  <c r="BB1848" i="1" s="1"/>
  <c r="AZ1849" i="1"/>
  <c r="BA1849" i="1" s="1"/>
  <c r="BB1849" i="1" s="1"/>
  <c r="AZ1850" i="1"/>
  <c r="BA1850" i="1" s="1"/>
  <c r="BB1850" i="1" s="1"/>
  <c r="AZ1851" i="1"/>
  <c r="BA1851" i="1" s="1"/>
  <c r="BB1851" i="1" s="1"/>
  <c r="AZ1852" i="1"/>
  <c r="BA1852" i="1" s="1"/>
  <c r="BB1852" i="1" s="1"/>
  <c r="AZ1853" i="1"/>
  <c r="BA1853" i="1" s="1"/>
  <c r="BB1853" i="1" s="1"/>
  <c r="AZ1854" i="1"/>
  <c r="BA1854" i="1" s="1"/>
  <c r="BB1854" i="1" s="1"/>
  <c r="AZ1855" i="1"/>
  <c r="BA1855" i="1" s="1"/>
  <c r="BB1855" i="1" s="1"/>
  <c r="AZ1856" i="1"/>
  <c r="BA1856" i="1" s="1"/>
  <c r="BB1856" i="1" s="1"/>
  <c r="AZ1857" i="1"/>
  <c r="BA1857" i="1" s="1"/>
  <c r="BB1857" i="1" s="1"/>
  <c r="AZ1858" i="1"/>
  <c r="BA1858" i="1" s="1"/>
  <c r="BB1858" i="1" s="1"/>
  <c r="AZ1859" i="1"/>
  <c r="BA1859" i="1" s="1"/>
  <c r="BB1859" i="1" s="1"/>
  <c r="AZ1860" i="1"/>
  <c r="BA1860" i="1" s="1"/>
  <c r="BB1860" i="1" s="1"/>
  <c r="AZ1861" i="1"/>
  <c r="BA1861" i="1" s="1"/>
  <c r="BB1861" i="1" s="1"/>
  <c r="AZ1862" i="1"/>
  <c r="BA1862" i="1" s="1"/>
  <c r="BB1862" i="1" s="1"/>
  <c r="AZ1863" i="1"/>
  <c r="BA1863" i="1" s="1"/>
  <c r="BB1863" i="1" s="1"/>
  <c r="AZ1864" i="1"/>
  <c r="BA1864" i="1" s="1"/>
  <c r="BB1864" i="1" s="1"/>
  <c r="AZ1865" i="1"/>
  <c r="BA1865" i="1" s="1"/>
  <c r="BB1865" i="1" s="1"/>
  <c r="AZ1866" i="1"/>
  <c r="BA1866" i="1" s="1"/>
  <c r="BB1866" i="1" s="1"/>
  <c r="AZ1867" i="1"/>
  <c r="BA1867" i="1" s="1"/>
  <c r="BB1867" i="1" s="1"/>
  <c r="AZ1868" i="1"/>
  <c r="BA1868" i="1" s="1"/>
  <c r="BB1868" i="1" s="1"/>
  <c r="AZ1869" i="1"/>
  <c r="BA1869" i="1" s="1"/>
  <c r="BB1869" i="1" s="1"/>
  <c r="AZ1870" i="1"/>
  <c r="BA1870" i="1" s="1"/>
  <c r="BB1870" i="1" s="1"/>
  <c r="AZ1871" i="1"/>
  <c r="BA1871" i="1" s="1"/>
  <c r="BB1871" i="1" s="1"/>
  <c r="AZ1872" i="1"/>
  <c r="BA1872" i="1" s="1"/>
  <c r="BB1872" i="1" s="1"/>
  <c r="AZ1873" i="1"/>
  <c r="BA1873" i="1" s="1"/>
  <c r="BB1873" i="1" s="1"/>
  <c r="AZ1874" i="1"/>
  <c r="BA1874" i="1" s="1"/>
  <c r="BB1874" i="1" s="1"/>
  <c r="AZ1875" i="1"/>
  <c r="BA1875" i="1" s="1"/>
  <c r="BB1875" i="1" s="1"/>
  <c r="AZ1876" i="1"/>
  <c r="BA1876" i="1" s="1"/>
  <c r="BB1876" i="1" s="1"/>
  <c r="AZ1877" i="1"/>
  <c r="BA1877" i="1" s="1"/>
  <c r="BB1877" i="1" s="1"/>
  <c r="AZ1878" i="1"/>
  <c r="BA1878" i="1" s="1"/>
  <c r="BB1878" i="1" s="1"/>
  <c r="AZ1879" i="1"/>
  <c r="BA1879" i="1" s="1"/>
  <c r="BB1879" i="1" s="1"/>
  <c r="AZ1880" i="1"/>
  <c r="BA1880" i="1" s="1"/>
  <c r="BB1880" i="1" s="1"/>
  <c r="AZ1881" i="1"/>
  <c r="BA1881" i="1" s="1"/>
  <c r="BB1881" i="1" s="1"/>
  <c r="AZ1882" i="1"/>
  <c r="BA1882" i="1" s="1"/>
  <c r="BB1882" i="1" s="1"/>
  <c r="AZ1883" i="1"/>
  <c r="BA1883" i="1" s="1"/>
  <c r="BB1883" i="1" s="1"/>
  <c r="AZ1884" i="1"/>
  <c r="BA1884" i="1" s="1"/>
  <c r="BB1884" i="1" s="1"/>
  <c r="AZ1885" i="1"/>
  <c r="BA1885" i="1" s="1"/>
  <c r="BB1885" i="1" s="1"/>
  <c r="AZ1886" i="1"/>
  <c r="BA1886" i="1" s="1"/>
  <c r="BB1886" i="1" s="1"/>
  <c r="AZ1887" i="1"/>
  <c r="BA1887" i="1" s="1"/>
  <c r="BB1887" i="1" s="1"/>
  <c r="AZ1888" i="1"/>
  <c r="BA1888" i="1" s="1"/>
  <c r="BB1888" i="1" s="1"/>
  <c r="AZ1889" i="1"/>
  <c r="BA1889" i="1" s="1"/>
  <c r="BB1889" i="1" s="1"/>
  <c r="AZ1890" i="1"/>
  <c r="BA1890" i="1" s="1"/>
  <c r="BB1890" i="1" s="1"/>
  <c r="AZ1891" i="1"/>
  <c r="BA1891" i="1" s="1"/>
  <c r="BB1891" i="1" s="1"/>
  <c r="AZ1892" i="1"/>
  <c r="BA1892" i="1" s="1"/>
  <c r="BB1892" i="1" s="1"/>
  <c r="AZ1893" i="1"/>
  <c r="BA1893" i="1" s="1"/>
  <c r="BB1893" i="1" s="1"/>
  <c r="AZ1894" i="1"/>
  <c r="BA1894" i="1" s="1"/>
  <c r="BB1894" i="1" s="1"/>
  <c r="AZ1895" i="1"/>
  <c r="BA1895" i="1" s="1"/>
  <c r="BB1895" i="1" s="1"/>
  <c r="AZ1896" i="1"/>
  <c r="BA1896" i="1" s="1"/>
  <c r="BB1896" i="1" s="1"/>
  <c r="AZ1897" i="1"/>
  <c r="BA1897" i="1" s="1"/>
  <c r="BB1897" i="1" s="1"/>
  <c r="AZ1898" i="1"/>
  <c r="BA1898" i="1" s="1"/>
  <c r="BB1898" i="1" s="1"/>
  <c r="AZ1899" i="1"/>
  <c r="BA1899" i="1" s="1"/>
  <c r="BB1899" i="1" s="1"/>
  <c r="AZ1900" i="1"/>
  <c r="BA1900" i="1" s="1"/>
  <c r="BB1900" i="1" s="1"/>
  <c r="AZ1901" i="1"/>
  <c r="BA1901" i="1" s="1"/>
  <c r="BB1901" i="1" s="1"/>
  <c r="AZ1902" i="1"/>
  <c r="BA1902" i="1" s="1"/>
  <c r="BB1902" i="1" s="1"/>
  <c r="AZ1903" i="1"/>
  <c r="BA1903" i="1" s="1"/>
  <c r="BB1903" i="1" s="1"/>
  <c r="AZ1904" i="1"/>
  <c r="BA1904" i="1" s="1"/>
  <c r="BB1904" i="1" s="1"/>
  <c r="AZ1905" i="1"/>
  <c r="BA1905" i="1" s="1"/>
  <c r="BB1905" i="1" s="1"/>
  <c r="AZ1906" i="1"/>
  <c r="BA1906" i="1" s="1"/>
  <c r="BB1906" i="1" s="1"/>
  <c r="AZ1907" i="1"/>
  <c r="BA1907" i="1" s="1"/>
  <c r="BB1907" i="1" s="1"/>
  <c r="AZ1908" i="1"/>
  <c r="BA1908" i="1" s="1"/>
  <c r="BB1908" i="1" s="1"/>
  <c r="AZ1909" i="1"/>
  <c r="BA1909" i="1" s="1"/>
  <c r="BB1909" i="1" s="1"/>
  <c r="AZ1910" i="1"/>
  <c r="BA1910" i="1" s="1"/>
  <c r="BB1910" i="1" s="1"/>
  <c r="AZ1911" i="1"/>
  <c r="BA1911" i="1" s="1"/>
  <c r="BB1911" i="1" s="1"/>
  <c r="AZ1912" i="1"/>
  <c r="BA1912" i="1" s="1"/>
  <c r="BB1912" i="1" s="1"/>
  <c r="AZ1913" i="1"/>
  <c r="BA1913" i="1" s="1"/>
  <c r="BB1913" i="1" s="1"/>
  <c r="AZ1914" i="1"/>
  <c r="BA1914" i="1" s="1"/>
  <c r="BB1914" i="1" s="1"/>
  <c r="AZ1915" i="1"/>
  <c r="BA1915" i="1" s="1"/>
  <c r="BB1915" i="1" s="1"/>
  <c r="AZ1916" i="1"/>
  <c r="BA1916" i="1" s="1"/>
  <c r="BB1916" i="1" s="1"/>
  <c r="AZ1917" i="1"/>
  <c r="BA1917" i="1" s="1"/>
  <c r="BB1917" i="1" s="1"/>
  <c r="AZ1918" i="1"/>
  <c r="BA1918" i="1" s="1"/>
  <c r="BB1918" i="1" s="1"/>
  <c r="AZ1919" i="1"/>
  <c r="BA1919" i="1" s="1"/>
  <c r="BB1919" i="1" s="1"/>
  <c r="AZ1920" i="1"/>
  <c r="BA1920" i="1" s="1"/>
  <c r="BB1920" i="1" s="1"/>
  <c r="AZ1921" i="1"/>
  <c r="BA1921" i="1" s="1"/>
  <c r="BB1921" i="1" s="1"/>
  <c r="AZ1922" i="1"/>
  <c r="BA1922" i="1" s="1"/>
  <c r="BB1922" i="1" s="1"/>
  <c r="AZ1923" i="1"/>
  <c r="BA1923" i="1" s="1"/>
  <c r="BB1923" i="1" s="1"/>
  <c r="AZ1924" i="1"/>
  <c r="BA1924" i="1" s="1"/>
  <c r="BB1924" i="1" s="1"/>
  <c r="AZ1925" i="1"/>
  <c r="BA1925" i="1" s="1"/>
  <c r="BB1925" i="1" s="1"/>
  <c r="AZ1926" i="1"/>
  <c r="BA1926" i="1" s="1"/>
  <c r="BB1926" i="1" s="1"/>
  <c r="AZ1927" i="1"/>
  <c r="BA1927" i="1" s="1"/>
  <c r="BB1927" i="1" s="1"/>
  <c r="AZ1928" i="1"/>
  <c r="BA1928" i="1" s="1"/>
  <c r="BB1928" i="1" s="1"/>
  <c r="AZ1929" i="1"/>
  <c r="BA1929" i="1" s="1"/>
  <c r="BB1929" i="1" s="1"/>
  <c r="AZ1930" i="1"/>
  <c r="BA1930" i="1" s="1"/>
  <c r="BB1930" i="1" s="1"/>
  <c r="AZ1931" i="1"/>
  <c r="BA1931" i="1" s="1"/>
  <c r="BB1931" i="1" s="1"/>
  <c r="AZ1932" i="1"/>
  <c r="BA1932" i="1" s="1"/>
  <c r="BB1932" i="1" s="1"/>
  <c r="AZ1933" i="1"/>
  <c r="BA1933" i="1" s="1"/>
  <c r="BB1933" i="1" s="1"/>
  <c r="AZ1934" i="1"/>
  <c r="BA1934" i="1" s="1"/>
  <c r="BB1934" i="1" s="1"/>
  <c r="AZ1935" i="1"/>
  <c r="BA1935" i="1" s="1"/>
  <c r="BB1935" i="1" s="1"/>
  <c r="AZ1936" i="1"/>
  <c r="BA1936" i="1" s="1"/>
  <c r="BB1936" i="1" s="1"/>
  <c r="AZ1937" i="1"/>
  <c r="BA1937" i="1" s="1"/>
  <c r="BB1937" i="1" s="1"/>
  <c r="AZ1938" i="1"/>
  <c r="BA1938" i="1" s="1"/>
  <c r="BB1938" i="1" s="1"/>
  <c r="AZ1939" i="1"/>
  <c r="BA1939" i="1" s="1"/>
  <c r="BB1939" i="1" s="1"/>
  <c r="AZ1940" i="1"/>
  <c r="BA1940" i="1" s="1"/>
  <c r="BB1940" i="1" s="1"/>
  <c r="AZ1941" i="1"/>
  <c r="BA1941" i="1" s="1"/>
  <c r="BB1941" i="1" s="1"/>
  <c r="AZ1942" i="1"/>
  <c r="BA1942" i="1" s="1"/>
  <c r="BB1942" i="1" s="1"/>
  <c r="AZ1943" i="1"/>
  <c r="BA1943" i="1" s="1"/>
  <c r="BB1943" i="1" s="1"/>
  <c r="AZ1944" i="1"/>
  <c r="BA1944" i="1" s="1"/>
  <c r="BB1944" i="1" s="1"/>
  <c r="AZ1945" i="1"/>
  <c r="BA1945" i="1" s="1"/>
  <c r="BB1945" i="1" s="1"/>
  <c r="AZ1946" i="1"/>
  <c r="BA1946" i="1" s="1"/>
  <c r="BB1946" i="1" s="1"/>
  <c r="AZ1947" i="1"/>
  <c r="BA1947" i="1" s="1"/>
  <c r="BB1947" i="1" s="1"/>
  <c r="AZ1948" i="1"/>
  <c r="BA1948" i="1" s="1"/>
  <c r="BB1948" i="1" s="1"/>
  <c r="AZ1949" i="1"/>
  <c r="BA1949" i="1" s="1"/>
  <c r="BB1949" i="1" s="1"/>
  <c r="AZ1950" i="1"/>
  <c r="BA1950" i="1" s="1"/>
  <c r="BB1950" i="1" s="1"/>
  <c r="AZ1951" i="1"/>
  <c r="BA1951" i="1" s="1"/>
  <c r="BB1951" i="1" s="1"/>
  <c r="AZ1952" i="1"/>
  <c r="BA1952" i="1" s="1"/>
  <c r="BB1952" i="1" s="1"/>
  <c r="AZ1953" i="1"/>
  <c r="BA1953" i="1" s="1"/>
  <c r="BB1953" i="1" s="1"/>
  <c r="AZ1954" i="1"/>
  <c r="BA1954" i="1" s="1"/>
  <c r="BB1954" i="1" s="1"/>
  <c r="AZ1955" i="1"/>
  <c r="BA1955" i="1" s="1"/>
  <c r="BB1955" i="1" s="1"/>
  <c r="AZ1956" i="1"/>
  <c r="BA1956" i="1" s="1"/>
  <c r="BB1956" i="1" s="1"/>
  <c r="AZ1957" i="1"/>
  <c r="BA1957" i="1" s="1"/>
  <c r="BB1957" i="1" s="1"/>
  <c r="AZ1958" i="1"/>
  <c r="BA1958" i="1" s="1"/>
  <c r="BB1958" i="1" s="1"/>
  <c r="AZ1960" i="1"/>
  <c r="BA1960" i="1" s="1"/>
  <c r="BB1960" i="1" s="1"/>
  <c r="AZ1961" i="1"/>
  <c r="BA1961" i="1" s="1"/>
  <c r="BB1961" i="1" s="1"/>
  <c r="AZ1962" i="1"/>
  <c r="BA1962" i="1" s="1"/>
  <c r="BB1962" i="1" s="1"/>
  <c r="AZ1963" i="1"/>
  <c r="BA1963" i="1" s="1"/>
  <c r="BB1963" i="1" s="1"/>
  <c r="AZ1964" i="1"/>
  <c r="BA1964" i="1" s="1"/>
  <c r="BB1964" i="1" s="1"/>
  <c r="AZ1965" i="1"/>
  <c r="BA1965" i="1" s="1"/>
  <c r="BB1965" i="1" s="1"/>
  <c r="AZ1966" i="1"/>
  <c r="BA1966" i="1" s="1"/>
  <c r="BB1966" i="1" s="1"/>
  <c r="AZ1967" i="1"/>
  <c r="BA1967" i="1" s="1"/>
  <c r="BB1967" i="1" s="1"/>
  <c r="AZ1968" i="1"/>
  <c r="BA1968" i="1" s="1"/>
  <c r="BB1968" i="1" s="1"/>
  <c r="AZ1969" i="1"/>
  <c r="BA1969" i="1" s="1"/>
  <c r="BB1969" i="1" s="1"/>
  <c r="AZ1970" i="1"/>
  <c r="BA1970" i="1" s="1"/>
  <c r="BB1970" i="1" s="1"/>
  <c r="AZ1971" i="1"/>
  <c r="BA1971" i="1" s="1"/>
  <c r="BB1971" i="1" s="1"/>
  <c r="AZ1972" i="1"/>
  <c r="BA1972" i="1" s="1"/>
  <c r="BB1972" i="1" s="1"/>
  <c r="AZ1973" i="1"/>
  <c r="BA1973" i="1" s="1"/>
  <c r="BB1973" i="1" s="1"/>
  <c r="AZ1974" i="1"/>
  <c r="BA1974" i="1" s="1"/>
  <c r="BB1974" i="1" s="1"/>
  <c r="AZ1975" i="1"/>
  <c r="BA1975" i="1" s="1"/>
  <c r="BB1975" i="1" s="1"/>
  <c r="AZ1976" i="1"/>
  <c r="BA1976" i="1" s="1"/>
  <c r="BB1976" i="1" s="1"/>
  <c r="AZ1977" i="1"/>
  <c r="BA1977" i="1" s="1"/>
  <c r="BB1977" i="1" s="1"/>
  <c r="AZ1978" i="1"/>
  <c r="BA1978" i="1" s="1"/>
  <c r="BB1978" i="1" s="1"/>
  <c r="AZ1979" i="1"/>
  <c r="BA1979" i="1" s="1"/>
  <c r="BB1979" i="1" s="1"/>
  <c r="AZ1980" i="1"/>
  <c r="BA1980" i="1" s="1"/>
  <c r="BB1980" i="1" s="1"/>
  <c r="AZ1981" i="1"/>
  <c r="BA1981" i="1" s="1"/>
  <c r="BB1981" i="1" s="1"/>
  <c r="AZ1982" i="1"/>
  <c r="BA1982" i="1" s="1"/>
  <c r="BB1982" i="1" s="1"/>
  <c r="AZ1983" i="1"/>
  <c r="BA1983" i="1" s="1"/>
  <c r="BB1983" i="1" s="1"/>
  <c r="AZ1984" i="1"/>
  <c r="BA1984" i="1" s="1"/>
  <c r="BB1984" i="1" s="1"/>
  <c r="AZ1985" i="1"/>
  <c r="BA1985" i="1" s="1"/>
  <c r="BB1985" i="1" s="1"/>
  <c r="AZ1986" i="1"/>
  <c r="BA1986" i="1" s="1"/>
  <c r="BB1986" i="1" s="1"/>
  <c r="AZ1987" i="1"/>
  <c r="BA1987" i="1" s="1"/>
  <c r="BB1987" i="1" s="1"/>
  <c r="AZ1988" i="1"/>
  <c r="BA1988" i="1" s="1"/>
  <c r="BB1988" i="1" s="1"/>
  <c r="AZ1989" i="1"/>
  <c r="BA1989" i="1" s="1"/>
  <c r="BB1989" i="1" s="1"/>
  <c r="AZ1990" i="1"/>
  <c r="BA1990" i="1" s="1"/>
  <c r="BB1990" i="1" s="1"/>
  <c r="AZ1991" i="1"/>
  <c r="BA1991" i="1" s="1"/>
  <c r="BB1991" i="1" s="1"/>
  <c r="AZ1992" i="1"/>
  <c r="BA1992" i="1" s="1"/>
  <c r="BB1992" i="1" s="1"/>
  <c r="AZ1993" i="1"/>
  <c r="BA1993" i="1" s="1"/>
  <c r="BB1993" i="1" s="1"/>
  <c r="AZ1994" i="1"/>
  <c r="BA1994" i="1" s="1"/>
  <c r="BB1994" i="1" s="1"/>
  <c r="AZ1995" i="1"/>
  <c r="BA1995" i="1" s="1"/>
  <c r="BB1995" i="1" s="1"/>
  <c r="AZ1996" i="1"/>
  <c r="BA1996" i="1" s="1"/>
  <c r="BB1996" i="1" s="1"/>
  <c r="AZ1997" i="1"/>
  <c r="BA1997" i="1" s="1"/>
  <c r="BB1997" i="1" s="1"/>
  <c r="AZ1998" i="1"/>
  <c r="BA1998" i="1" s="1"/>
  <c r="BB1998" i="1" s="1"/>
  <c r="AZ1999" i="1"/>
  <c r="BA1999" i="1" s="1"/>
  <c r="BB1999" i="1" s="1"/>
  <c r="AZ2000" i="1"/>
  <c r="BA2000" i="1" s="1"/>
  <c r="BB2000" i="1" s="1"/>
  <c r="AZ2001" i="1"/>
  <c r="BA2001" i="1" s="1"/>
  <c r="BB2001" i="1" s="1"/>
  <c r="AZ2002" i="1"/>
  <c r="BA2002" i="1" s="1"/>
  <c r="BB2002" i="1" s="1"/>
  <c r="AZ2003" i="1"/>
  <c r="BA2003" i="1" s="1"/>
  <c r="BB2003" i="1" s="1"/>
  <c r="AZ2004" i="1"/>
  <c r="BA2004" i="1" s="1"/>
  <c r="BB2004" i="1" s="1"/>
  <c r="AZ2008" i="1"/>
  <c r="BA2008" i="1" s="1"/>
  <c r="BB2008" i="1" s="1"/>
  <c r="AZ2009" i="1"/>
  <c r="BA2009" i="1" s="1"/>
  <c r="BB2009" i="1" s="1"/>
  <c r="AZ2010" i="1"/>
  <c r="BA2010" i="1" s="1"/>
  <c r="BB2010" i="1" s="1"/>
  <c r="AZ2011" i="1"/>
  <c r="BA2011" i="1" s="1"/>
  <c r="BB2011" i="1" s="1"/>
  <c r="AZ2012" i="1"/>
  <c r="BA2012" i="1" s="1"/>
  <c r="BB2012" i="1" s="1"/>
  <c r="AZ2013" i="1"/>
  <c r="BA2013" i="1" s="1"/>
  <c r="BB2013" i="1" s="1"/>
  <c r="AZ2014" i="1"/>
  <c r="BA2014" i="1" s="1"/>
  <c r="BB2014" i="1" s="1"/>
  <c r="AZ2015" i="1"/>
  <c r="BA2015" i="1" s="1"/>
  <c r="BB2015" i="1" s="1"/>
  <c r="AZ2016" i="1"/>
  <c r="BA2016" i="1" s="1"/>
  <c r="BB2016" i="1" s="1"/>
  <c r="AZ2017" i="1"/>
  <c r="BA2017" i="1" s="1"/>
  <c r="BB2017" i="1" s="1"/>
  <c r="AZ2018" i="1"/>
  <c r="BA2018" i="1" s="1"/>
  <c r="BB2018" i="1" s="1"/>
  <c r="AZ2019" i="1"/>
  <c r="BA2019" i="1" s="1"/>
  <c r="BB2019" i="1" s="1"/>
  <c r="AZ2020" i="1"/>
  <c r="BA2020" i="1" s="1"/>
  <c r="BB2020" i="1" s="1"/>
  <c r="AZ2021" i="1"/>
  <c r="BA2021" i="1" s="1"/>
  <c r="BB2021" i="1" s="1"/>
  <c r="AZ2022" i="1"/>
  <c r="BA2022" i="1" s="1"/>
  <c r="BB2022" i="1" s="1"/>
  <c r="AZ2023" i="1"/>
  <c r="BA2023" i="1" s="1"/>
  <c r="BB2023" i="1" s="1"/>
  <c r="AZ2024" i="1"/>
  <c r="BA2024" i="1" s="1"/>
  <c r="BB2024" i="1" s="1"/>
  <c r="AZ2025" i="1"/>
  <c r="BA2025" i="1" s="1"/>
  <c r="BB2025" i="1" s="1"/>
  <c r="AZ2026" i="1"/>
  <c r="BA2026" i="1" s="1"/>
  <c r="BB2026" i="1" s="1"/>
  <c r="AZ2027" i="1"/>
  <c r="BA2027" i="1" s="1"/>
  <c r="BB2027" i="1" s="1"/>
  <c r="AZ2028" i="1"/>
  <c r="BA2028" i="1" s="1"/>
  <c r="BB2028" i="1" s="1"/>
  <c r="AZ2029" i="1"/>
  <c r="BA2029" i="1" s="1"/>
  <c r="BB2029" i="1" s="1"/>
  <c r="AZ2030" i="1"/>
  <c r="BA2030" i="1" s="1"/>
  <c r="BB2030" i="1" s="1"/>
  <c r="AZ2031" i="1"/>
  <c r="BA2031" i="1" s="1"/>
  <c r="BB2031" i="1" s="1"/>
  <c r="AZ2032" i="1"/>
  <c r="BA2032" i="1" s="1"/>
  <c r="BB2032" i="1" s="1"/>
  <c r="AZ2033" i="1"/>
  <c r="BA2033" i="1" s="1"/>
  <c r="BB2033" i="1" s="1"/>
  <c r="AZ2034" i="1"/>
  <c r="BA2034" i="1" s="1"/>
  <c r="BB2034" i="1" s="1"/>
  <c r="AZ2035" i="1"/>
  <c r="BA2035" i="1" s="1"/>
  <c r="BB2035" i="1" s="1"/>
  <c r="AZ2036" i="1"/>
  <c r="BA2036" i="1" s="1"/>
  <c r="BB2036" i="1" s="1"/>
  <c r="AZ2037" i="1"/>
  <c r="BA2037" i="1" s="1"/>
  <c r="BB2037" i="1" s="1"/>
  <c r="AZ2038" i="1"/>
  <c r="BA2038" i="1" s="1"/>
  <c r="BB2038" i="1" s="1"/>
  <c r="AZ2039" i="1"/>
  <c r="BA2039" i="1" s="1"/>
  <c r="BB2039" i="1" s="1"/>
  <c r="AZ2040" i="1"/>
  <c r="BA2040" i="1" s="1"/>
  <c r="BB2040" i="1" s="1"/>
  <c r="AZ2041" i="1"/>
  <c r="BA2041" i="1" s="1"/>
  <c r="BB2041" i="1" s="1"/>
  <c r="AZ2042" i="1"/>
  <c r="BA2042" i="1" s="1"/>
  <c r="BB2042" i="1" s="1"/>
  <c r="AZ2043" i="1"/>
  <c r="BA2043" i="1" s="1"/>
  <c r="BB2043" i="1" s="1"/>
  <c r="AZ2044" i="1"/>
  <c r="BA2044" i="1" s="1"/>
  <c r="BB2044" i="1" s="1"/>
  <c r="AZ2045" i="1"/>
  <c r="BA2045" i="1" s="1"/>
  <c r="BB2045" i="1" s="1"/>
  <c r="AZ2046" i="1"/>
  <c r="BA2046" i="1" s="1"/>
  <c r="BB2046" i="1" s="1"/>
  <c r="AZ2047" i="1"/>
  <c r="BA2047" i="1" s="1"/>
  <c r="BB2047" i="1" s="1"/>
  <c r="AZ2048" i="1"/>
  <c r="BA2048" i="1" s="1"/>
  <c r="BB2048" i="1" s="1"/>
  <c r="AZ2049" i="1"/>
  <c r="BA2049" i="1" s="1"/>
  <c r="BB2049" i="1" s="1"/>
  <c r="AZ2050" i="1"/>
  <c r="BA2050" i="1" s="1"/>
  <c r="BB2050" i="1" s="1"/>
  <c r="AZ2051" i="1"/>
  <c r="BA2051" i="1" s="1"/>
  <c r="BB2051" i="1" s="1"/>
  <c r="AZ2052" i="1"/>
  <c r="BA2052" i="1" s="1"/>
  <c r="BB2052" i="1" s="1"/>
  <c r="AZ2053" i="1"/>
  <c r="BA2053" i="1" s="1"/>
  <c r="BB2053" i="1" s="1"/>
  <c r="AZ2054" i="1"/>
  <c r="BA2054" i="1" s="1"/>
  <c r="BB2054" i="1" s="1"/>
  <c r="AZ2055" i="1"/>
  <c r="BA2055" i="1" s="1"/>
  <c r="BB2055" i="1" s="1"/>
  <c r="AZ2056" i="1"/>
  <c r="BA2056" i="1" s="1"/>
  <c r="BB2056" i="1" s="1"/>
  <c r="AZ2057" i="1"/>
  <c r="BA2057" i="1" s="1"/>
  <c r="BB2057" i="1" s="1"/>
  <c r="AZ2058" i="1"/>
  <c r="BA2058" i="1" s="1"/>
  <c r="BB2058" i="1" s="1"/>
  <c r="AZ2059" i="1"/>
  <c r="BA2059" i="1" s="1"/>
  <c r="BB2059" i="1" s="1"/>
  <c r="AZ2060" i="1"/>
  <c r="BA2060" i="1" s="1"/>
  <c r="BB2060" i="1" s="1"/>
  <c r="AZ2061" i="1"/>
  <c r="BA2061" i="1" s="1"/>
  <c r="BB2061" i="1" s="1"/>
  <c r="AZ2062" i="1"/>
  <c r="BA2062" i="1" s="1"/>
  <c r="BB2062" i="1" s="1"/>
  <c r="AZ2063" i="1"/>
  <c r="BA2063" i="1" s="1"/>
  <c r="BB2063" i="1" s="1"/>
  <c r="AZ2064" i="1"/>
  <c r="BA2064" i="1" s="1"/>
  <c r="BB2064" i="1" s="1"/>
  <c r="AZ2065" i="1"/>
  <c r="BA2065" i="1" s="1"/>
  <c r="BB2065" i="1" s="1"/>
  <c r="AZ2066" i="1"/>
  <c r="BA2066" i="1" s="1"/>
  <c r="BB2066" i="1" s="1"/>
  <c r="AZ2067" i="1"/>
  <c r="BA2067" i="1" s="1"/>
  <c r="BB2067" i="1" s="1"/>
  <c r="AZ2068" i="1"/>
  <c r="BA2068" i="1" s="1"/>
  <c r="BB2068" i="1" s="1"/>
  <c r="AZ2069" i="1"/>
  <c r="BA2069" i="1" s="1"/>
  <c r="BB2069" i="1" s="1"/>
  <c r="AZ2070" i="1"/>
  <c r="BA2070" i="1" s="1"/>
  <c r="BB2070" i="1" s="1"/>
  <c r="AZ2071" i="1"/>
  <c r="BA2071" i="1" s="1"/>
  <c r="BB2071" i="1" s="1"/>
  <c r="AZ2072" i="1"/>
  <c r="BA2072" i="1" s="1"/>
  <c r="BB2072" i="1" s="1"/>
  <c r="AZ2073" i="1"/>
  <c r="BA2073" i="1" s="1"/>
  <c r="BB2073" i="1" s="1"/>
  <c r="AZ2074" i="1"/>
  <c r="BA2074" i="1" s="1"/>
  <c r="BB2074" i="1" s="1"/>
  <c r="AZ2075" i="1"/>
  <c r="BA2075" i="1" s="1"/>
  <c r="BB2075" i="1" s="1"/>
  <c r="AZ2076" i="1"/>
  <c r="BA2076" i="1" s="1"/>
  <c r="BB2076" i="1" s="1"/>
  <c r="AZ2077" i="1"/>
  <c r="BA2077" i="1" s="1"/>
  <c r="BB2077" i="1" s="1"/>
  <c r="AZ2078" i="1"/>
  <c r="BA2078" i="1" s="1"/>
  <c r="BB2078" i="1" s="1"/>
  <c r="AZ2079" i="1"/>
  <c r="BA2079" i="1" s="1"/>
  <c r="BB2079" i="1" s="1"/>
  <c r="AZ2080" i="1"/>
  <c r="BA2080" i="1" s="1"/>
  <c r="BB2080" i="1" s="1"/>
  <c r="AZ2081" i="1"/>
  <c r="BA2081" i="1" s="1"/>
  <c r="BB2081" i="1" s="1"/>
  <c r="AZ2082" i="1"/>
  <c r="BA2082" i="1" s="1"/>
  <c r="BB2082" i="1" s="1"/>
  <c r="AZ2083" i="1"/>
  <c r="BA2083" i="1" s="1"/>
  <c r="BB2083" i="1" s="1"/>
  <c r="AZ2084" i="1"/>
  <c r="BA2084" i="1" s="1"/>
  <c r="BB2084" i="1" s="1"/>
  <c r="AZ2085" i="1"/>
  <c r="BA2085" i="1" s="1"/>
  <c r="BB2085" i="1" s="1"/>
  <c r="AZ2086" i="1"/>
  <c r="BA2086" i="1" s="1"/>
  <c r="BB2086" i="1" s="1"/>
  <c r="AZ2087" i="1"/>
  <c r="BA2087" i="1" s="1"/>
  <c r="BB2087" i="1" s="1"/>
  <c r="AZ2088" i="1"/>
  <c r="BA2088" i="1" s="1"/>
  <c r="BB2088" i="1" s="1"/>
  <c r="AZ2089" i="1"/>
  <c r="BA2089" i="1" s="1"/>
  <c r="BB2089" i="1" s="1"/>
  <c r="AZ2090" i="1"/>
  <c r="BA2090" i="1" s="1"/>
  <c r="BB2090" i="1" s="1"/>
  <c r="AZ2091" i="1"/>
  <c r="BA2091" i="1" s="1"/>
  <c r="BB2091" i="1" s="1"/>
  <c r="AZ2092" i="1"/>
  <c r="BA2092" i="1" s="1"/>
  <c r="BB2092" i="1" s="1"/>
  <c r="AZ2093" i="1"/>
  <c r="BA2093" i="1" s="1"/>
  <c r="BB2093" i="1" s="1"/>
  <c r="AZ2094" i="1"/>
  <c r="BA2094" i="1" s="1"/>
  <c r="BB2094" i="1" s="1"/>
  <c r="AZ2095" i="1"/>
  <c r="BA2095" i="1" s="1"/>
  <c r="BB2095" i="1" s="1"/>
  <c r="AZ2096" i="1"/>
  <c r="BA2096" i="1" s="1"/>
  <c r="BB2096" i="1" s="1"/>
  <c r="AZ2097" i="1"/>
  <c r="BA2097" i="1" s="1"/>
  <c r="BB2097" i="1" s="1"/>
  <c r="AZ2098" i="1"/>
  <c r="BA2098" i="1" s="1"/>
  <c r="BB2098" i="1" s="1"/>
  <c r="AZ2099" i="1"/>
  <c r="BA2099" i="1" s="1"/>
  <c r="BB2099" i="1" s="1"/>
  <c r="AZ2100" i="1"/>
  <c r="BA2100" i="1" s="1"/>
  <c r="BB2100" i="1" s="1"/>
  <c r="AZ2101" i="1"/>
  <c r="BA2101" i="1" s="1"/>
  <c r="BB2101" i="1" s="1"/>
  <c r="AZ2102" i="1"/>
  <c r="BA2102" i="1" s="1"/>
  <c r="BB2102" i="1" s="1"/>
  <c r="AZ2103" i="1"/>
  <c r="BA2103" i="1" s="1"/>
  <c r="BB2103" i="1" s="1"/>
  <c r="AZ2104" i="1"/>
  <c r="BA2104" i="1" s="1"/>
  <c r="BB2104" i="1" s="1"/>
  <c r="AZ2105" i="1"/>
  <c r="BA2105" i="1" s="1"/>
  <c r="BB2105" i="1" s="1"/>
  <c r="AZ2106" i="1"/>
  <c r="BA2106" i="1" s="1"/>
  <c r="BB2106" i="1" s="1"/>
  <c r="AZ2107" i="1"/>
  <c r="BA2107" i="1" s="1"/>
  <c r="BB2107" i="1" s="1"/>
  <c r="AZ2108" i="1"/>
  <c r="BA2108" i="1" s="1"/>
  <c r="BB2108" i="1" s="1"/>
  <c r="AZ2109" i="1"/>
  <c r="BA2109" i="1" s="1"/>
  <c r="BB2109" i="1" s="1"/>
  <c r="AZ2110" i="1"/>
  <c r="BA2110" i="1" s="1"/>
  <c r="BB2110" i="1" s="1"/>
  <c r="AZ2111" i="1"/>
  <c r="BA2111" i="1" s="1"/>
  <c r="BB2111" i="1" s="1"/>
  <c r="AZ2112" i="1"/>
  <c r="BA2112" i="1" s="1"/>
  <c r="BB2112" i="1" s="1"/>
  <c r="AZ2113" i="1"/>
  <c r="BA2113" i="1" s="1"/>
  <c r="BB2113" i="1" s="1"/>
  <c r="AZ2114" i="1"/>
  <c r="BA2114" i="1" s="1"/>
  <c r="BB2114" i="1" s="1"/>
  <c r="AZ2115" i="1"/>
  <c r="BA2115" i="1" s="1"/>
  <c r="BB2115" i="1" s="1"/>
  <c r="AZ2116" i="1"/>
  <c r="BA2116" i="1" s="1"/>
  <c r="BB2116" i="1" s="1"/>
  <c r="AZ2117" i="1"/>
  <c r="BA2117" i="1" s="1"/>
  <c r="BB2117" i="1" s="1"/>
  <c r="AZ2118" i="1"/>
  <c r="BA2118" i="1" s="1"/>
  <c r="BB2118" i="1" s="1"/>
  <c r="AZ2119" i="1"/>
  <c r="BA2119" i="1" s="1"/>
  <c r="BB2119" i="1" s="1"/>
  <c r="AZ2123" i="1"/>
  <c r="BA2123" i="1" s="1"/>
  <c r="BB2123" i="1" s="1"/>
  <c r="AZ2124" i="1"/>
  <c r="BA2124" i="1" s="1"/>
  <c r="BB2124" i="1" s="1"/>
  <c r="AZ2125" i="1"/>
  <c r="BA2125" i="1" s="1"/>
  <c r="BB2125" i="1" s="1"/>
  <c r="AZ2126" i="1"/>
  <c r="BA2126" i="1" s="1"/>
  <c r="BB2126" i="1" s="1"/>
  <c r="AZ2127" i="1"/>
  <c r="BA2127" i="1" s="1"/>
  <c r="BB2127" i="1" s="1"/>
  <c r="AZ2128" i="1"/>
  <c r="BA2128" i="1" s="1"/>
  <c r="BB2128" i="1" s="1"/>
  <c r="AZ2129" i="1"/>
  <c r="BA2129" i="1" s="1"/>
  <c r="BB2129" i="1" s="1"/>
  <c r="AZ2130" i="1"/>
  <c r="BA2130" i="1" s="1"/>
  <c r="BB2130" i="1" s="1"/>
  <c r="AZ2132" i="1"/>
  <c r="BA2132" i="1" s="1"/>
  <c r="BB2132" i="1" s="1"/>
  <c r="AZ2133" i="1"/>
  <c r="BA2133" i="1" s="1"/>
  <c r="BB2133" i="1" s="1"/>
  <c r="AZ2134" i="1"/>
  <c r="BA2134" i="1" s="1"/>
  <c r="BB2134" i="1" s="1"/>
  <c r="AZ2135" i="1"/>
  <c r="BA2135" i="1" s="1"/>
  <c r="BB2135" i="1" s="1"/>
  <c r="AZ2137" i="1"/>
  <c r="BA2137" i="1" s="1"/>
  <c r="BB2137" i="1" s="1"/>
  <c r="AZ2138" i="1"/>
  <c r="BA2138" i="1" s="1"/>
  <c r="BB2138" i="1" s="1"/>
  <c r="AZ2136" i="1"/>
  <c r="BA2136" i="1" s="1"/>
  <c r="BB2136" i="1" s="1"/>
  <c r="AZ2139" i="1"/>
  <c r="BA2139" i="1" s="1"/>
  <c r="BB2139" i="1" s="1"/>
  <c r="AZ2140" i="1"/>
  <c r="BA2140" i="1" s="1"/>
  <c r="BB2140" i="1" s="1"/>
  <c r="AZ2141" i="1"/>
  <c r="BA2141" i="1" s="1"/>
  <c r="BB2141" i="1" s="1"/>
  <c r="AZ2142" i="1"/>
  <c r="BA2142" i="1" s="1"/>
  <c r="BB2142" i="1" s="1"/>
  <c r="AZ2143" i="1"/>
  <c r="BA2143" i="1" s="1"/>
  <c r="BB2143" i="1" s="1"/>
  <c r="AZ2144" i="1"/>
  <c r="BA2144" i="1" s="1"/>
  <c r="BB2144" i="1" s="1"/>
  <c r="AZ2145" i="1"/>
  <c r="BA2145" i="1" s="1"/>
  <c r="BB2145" i="1" s="1"/>
  <c r="AZ2146" i="1"/>
  <c r="BA2146" i="1" s="1"/>
  <c r="BB2146" i="1" s="1"/>
  <c r="AZ2147" i="1"/>
  <c r="BA2147" i="1" s="1"/>
  <c r="BB2147" i="1" s="1"/>
  <c r="AZ2148" i="1"/>
  <c r="BA2148" i="1" s="1"/>
  <c r="BB2148" i="1" s="1"/>
  <c r="AZ2149" i="1"/>
  <c r="BA2149" i="1" s="1"/>
  <c r="BB2149" i="1" s="1"/>
  <c r="AZ2150" i="1"/>
  <c r="BA2150" i="1" s="1"/>
  <c r="BB2150" i="1" s="1"/>
  <c r="AZ2151" i="1"/>
  <c r="BA2151" i="1" s="1"/>
  <c r="BB2151" i="1" s="1"/>
  <c r="AZ2152" i="1"/>
  <c r="BA2152" i="1"/>
  <c r="BB2152" i="1" s="1"/>
  <c r="AZ2153" i="1"/>
  <c r="BA2153" i="1" s="1"/>
  <c r="BB2153" i="1" s="1"/>
  <c r="AZ2154" i="1"/>
  <c r="BA2154" i="1" s="1"/>
  <c r="BB2154" i="1" s="1"/>
  <c r="AZ2155" i="1"/>
  <c r="BA2155" i="1" s="1"/>
  <c r="BB2155" i="1" s="1"/>
  <c r="AZ2156" i="1"/>
  <c r="BA2156" i="1" s="1"/>
  <c r="BB2156" i="1" s="1"/>
  <c r="AZ2157" i="1"/>
  <c r="BA2157" i="1" s="1"/>
  <c r="BB2157" i="1" s="1"/>
  <c r="AZ2158" i="1"/>
  <c r="BA2158" i="1" s="1"/>
  <c r="BB2158" i="1" s="1"/>
  <c r="AZ2174" i="1"/>
  <c r="BA2174" i="1" s="1"/>
  <c r="BB2174" i="1" s="1"/>
  <c r="AZ2175" i="1"/>
  <c r="BA2175" i="1" s="1"/>
  <c r="BB2175" i="1" s="1"/>
  <c r="AZ2160" i="1"/>
  <c r="BA2160" i="1" s="1"/>
  <c r="BB2160" i="1" s="1"/>
  <c r="AZ2162" i="1"/>
  <c r="BA2162" i="1" s="1"/>
  <c r="BB2162" i="1" s="1"/>
  <c r="AZ2163" i="1"/>
  <c r="BA2163" i="1" s="1"/>
  <c r="BB2163" i="1" s="1"/>
  <c r="AZ2164" i="1"/>
  <c r="BA2164" i="1" s="1"/>
  <c r="BB2164" i="1" s="1"/>
  <c r="AZ2165" i="1"/>
  <c r="BA2165" i="1" s="1"/>
  <c r="BB2165" i="1" s="1"/>
  <c r="AZ2166" i="1"/>
  <c r="BA2166" i="1" s="1"/>
  <c r="BB2166" i="1" s="1"/>
  <c r="AZ2167" i="1"/>
  <c r="BA2167" i="1" s="1"/>
  <c r="BB2167" i="1" s="1"/>
  <c r="AZ2168" i="1"/>
  <c r="BA2168" i="1" s="1"/>
  <c r="BB2168" i="1" s="1"/>
  <c r="AZ2169" i="1"/>
  <c r="BA2169" i="1" s="1"/>
  <c r="BB2169" i="1" s="1"/>
  <c r="AZ2170" i="1"/>
  <c r="BA2170" i="1" s="1"/>
  <c r="BB2170" i="1" s="1"/>
  <c r="AZ2171" i="1"/>
  <c r="BA2171" i="1" s="1"/>
  <c r="BB2171" i="1" s="1"/>
  <c r="AZ2172" i="1"/>
  <c r="BA2172" i="1" s="1"/>
  <c r="BB2172" i="1" s="1"/>
  <c r="AZ2173" i="1"/>
  <c r="BA2173" i="1" s="1"/>
  <c r="BB2173" i="1" s="1"/>
  <c r="AZ2176" i="1"/>
  <c r="BA2176" i="1" s="1"/>
  <c r="BB2176" i="1" s="1"/>
  <c r="AZ2177" i="1"/>
  <c r="BA2177" i="1" s="1"/>
  <c r="BB2177" i="1" s="1"/>
  <c r="AZ2178" i="1"/>
  <c r="BA2178" i="1" s="1"/>
  <c r="BB2178" i="1" s="1"/>
  <c r="AZ2179" i="1"/>
  <c r="BA2179" i="1" s="1"/>
  <c r="BB2179" i="1" s="1"/>
  <c r="AZ2180" i="1"/>
  <c r="BA2180" i="1" s="1"/>
  <c r="BB2180" i="1" s="1"/>
  <c r="AZ2181" i="1"/>
  <c r="BA2181" i="1"/>
  <c r="BB2181" i="1" s="1"/>
  <c r="AZ2182" i="1"/>
  <c r="BA2182" i="1" s="1"/>
  <c r="BB2182" i="1" s="1"/>
  <c r="AZ2183" i="1"/>
  <c r="BA2183" i="1" s="1"/>
  <c r="BB2183" i="1" s="1"/>
  <c r="AZ2184" i="1"/>
  <c r="BA2184" i="1" s="1"/>
  <c r="BB2184" i="1" s="1"/>
  <c r="AZ2185" i="1"/>
  <c r="BA2185" i="1" s="1"/>
  <c r="BB2185" i="1" s="1"/>
  <c r="AZ2186" i="1"/>
  <c r="BA2186" i="1" s="1"/>
  <c r="BB2186" i="1" s="1"/>
  <c r="AZ2187" i="1"/>
  <c r="BA2187" i="1" s="1"/>
  <c r="BB2187" i="1" s="1"/>
  <c r="AZ2188" i="1"/>
  <c r="BA2188" i="1" s="1"/>
  <c r="BB2188" i="1" s="1"/>
  <c r="AZ2189" i="1"/>
  <c r="BA2189" i="1" s="1"/>
  <c r="BB2189" i="1" s="1"/>
  <c r="AZ2190" i="1"/>
  <c r="BA2190" i="1" s="1"/>
  <c r="BB2190" i="1" s="1"/>
  <c r="AZ2191" i="1"/>
  <c r="BA2191" i="1" s="1"/>
  <c r="BB2191" i="1" s="1"/>
  <c r="AZ2192" i="1"/>
  <c r="BA2192" i="1" s="1"/>
  <c r="BB2192" i="1" s="1"/>
  <c r="AZ2193" i="1"/>
  <c r="BA2193" i="1" s="1"/>
  <c r="BB2193" i="1" s="1"/>
  <c r="AZ2194" i="1"/>
  <c r="BA2194" i="1" s="1"/>
  <c r="BB2194" i="1" s="1"/>
  <c r="AZ2195" i="1"/>
  <c r="BA2195" i="1" s="1"/>
  <c r="BB2195" i="1" s="1"/>
  <c r="AZ2196" i="1"/>
  <c r="BA2196" i="1" s="1"/>
  <c r="BB2196" i="1" s="1"/>
  <c r="AZ2197" i="1"/>
  <c r="BA2197" i="1" s="1"/>
  <c r="BB2197" i="1" s="1"/>
  <c r="AZ2198" i="1"/>
  <c r="BA2198" i="1" s="1"/>
  <c r="BB2198" i="1" s="1"/>
  <c r="AZ2199" i="1"/>
  <c r="BA2199" i="1" s="1"/>
  <c r="BB2199" i="1" s="1"/>
  <c r="AZ2200" i="1"/>
  <c r="BA2200" i="1" s="1"/>
  <c r="BB2200" i="1" s="1"/>
  <c r="AZ2201" i="1"/>
  <c r="BA2201" i="1" s="1"/>
  <c r="BB2201" i="1" s="1"/>
  <c r="AZ2202" i="1"/>
  <c r="BA2202" i="1" s="1"/>
  <c r="BB2202" i="1" s="1"/>
  <c r="AZ2203" i="1"/>
  <c r="BA2203" i="1" s="1"/>
  <c r="BB2203" i="1" s="1"/>
  <c r="AZ2204" i="1"/>
  <c r="BA2204" i="1" s="1"/>
  <c r="BB2204" i="1" s="1"/>
  <c r="AZ2205" i="1"/>
  <c r="BA2205" i="1" s="1"/>
  <c r="BB2205" i="1" s="1"/>
  <c r="AZ2206" i="1"/>
  <c r="BA2206" i="1" s="1"/>
  <c r="BB2206" i="1" s="1"/>
  <c r="AZ2207" i="1"/>
  <c r="BA2207" i="1" s="1"/>
  <c r="BB2207" i="1" s="1"/>
  <c r="AZ2208" i="1"/>
  <c r="BA2208" i="1" s="1"/>
  <c r="BB2208" i="1" s="1"/>
  <c r="AZ2209" i="1"/>
  <c r="BA2209" i="1" s="1"/>
  <c r="BB2209" i="1" s="1"/>
  <c r="AZ2210" i="1"/>
  <c r="BA2210" i="1" s="1"/>
  <c r="BB2210" i="1" s="1"/>
  <c r="AZ2211" i="1"/>
  <c r="BA2211" i="1" s="1"/>
  <c r="BB2211" i="1" s="1"/>
  <c r="AZ2212" i="1"/>
  <c r="BA2212" i="1" s="1"/>
  <c r="BB2212" i="1" s="1"/>
  <c r="AZ2213" i="1"/>
  <c r="BA2213" i="1" s="1"/>
  <c r="BB2213" i="1" s="1"/>
  <c r="AZ2214" i="1"/>
  <c r="BA2214" i="1" s="1"/>
  <c r="BB2214" i="1" s="1"/>
  <c r="AZ2215" i="1"/>
  <c r="BA2215" i="1" s="1"/>
  <c r="BB2215" i="1" s="1"/>
  <c r="AZ2216" i="1"/>
  <c r="BA2216" i="1" s="1"/>
  <c r="BB2216" i="1" s="1"/>
  <c r="AZ2217" i="1"/>
  <c r="BA2217" i="1" s="1"/>
  <c r="BB2217" i="1" s="1"/>
  <c r="AZ2218" i="1"/>
  <c r="BA2218" i="1" s="1"/>
  <c r="BB2218" i="1" s="1"/>
  <c r="AZ2219" i="1"/>
  <c r="BA2219" i="1" s="1"/>
  <c r="BB2219" i="1" s="1"/>
  <c r="AZ2220" i="1"/>
  <c r="BA2220" i="1" s="1"/>
  <c r="BB2220" i="1" s="1"/>
  <c r="AZ2221" i="1"/>
  <c r="BA2221" i="1" s="1"/>
  <c r="BB2221" i="1" s="1"/>
  <c r="AZ2222" i="1"/>
  <c r="BA2222" i="1" s="1"/>
  <c r="BB2222" i="1" s="1"/>
  <c r="AZ2223" i="1"/>
  <c r="BA2223" i="1" s="1"/>
  <c r="BB2223" i="1" s="1"/>
  <c r="AZ2224" i="1"/>
  <c r="BA2224" i="1" s="1"/>
  <c r="BB2224" i="1" s="1"/>
  <c r="AZ2225" i="1"/>
  <c r="BA2225" i="1" s="1"/>
  <c r="BB2225" i="1" s="1"/>
  <c r="AZ2226" i="1"/>
  <c r="BA2226" i="1" s="1"/>
  <c r="BB2226" i="1" s="1"/>
  <c r="AZ2227" i="1"/>
  <c r="BA2227" i="1" s="1"/>
  <c r="BB2227" i="1" s="1"/>
  <c r="AZ2228" i="1"/>
  <c r="BA2228" i="1"/>
  <c r="BB2228" i="1" s="1"/>
  <c r="AZ2229" i="1"/>
  <c r="BA2229" i="1" s="1"/>
  <c r="BB2229" i="1" s="1"/>
  <c r="AZ2230" i="1"/>
  <c r="BA2230" i="1" s="1"/>
  <c r="BB2230" i="1" s="1"/>
  <c r="AZ2231" i="1"/>
  <c r="BA2231" i="1" s="1"/>
  <c r="BB2231" i="1" s="1"/>
  <c r="AZ2232" i="1"/>
  <c r="BA2232" i="1" s="1"/>
  <c r="BB2232" i="1" s="1"/>
  <c r="AZ2233" i="1"/>
  <c r="BA2233" i="1" s="1"/>
  <c r="BB2233" i="1" s="1"/>
  <c r="AZ2234" i="1"/>
  <c r="BA2234" i="1" s="1"/>
  <c r="BB2234" i="1" s="1"/>
  <c r="AZ2235" i="1"/>
  <c r="BA2235" i="1" s="1"/>
  <c r="BB2235" i="1" s="1"/>
  <c r="AZ2236" i="1"/>
  <c r="BA2236" i="1" s="1"/>
  <c r="BB2236" i="1" s="1"/>
  <c r="AZ2237" i="1"/>
  <c r="BA2237" i="1" s="1"/>
  <c r="BB2237" i="1" s="1"/>
  <c r="AZ2238" i="1"/>
  <c r="BA2238" i="1" s="1"/>
  <c r="BB2238" i="1" s="1"/>
  <c r="AZ2239" i="1"/>
  <c r="BA2239" i="1" s="1"/>
  <c r="BB2239" i="1" s="1"/>
  <c r="AZ2240" i="1"/>
  <c r="BA2240" i="1" s="1"/>
  <c r="BB2240" i="1" s="1"/>
  <c r="AZ2241" i="1"/>
  <c r="BA2241" i="1" s="1"/>
  <c r="BB2241" i="1" s="1"/>
  <c r="AZ2242" i="1"/>
  <c r="BA2242" i="1" s="1"/>
  <c r="BB2242" i="1" s="1"/>
  <c r="AZ2243" i="1"/>
  <c r="BA2243" i="1" s="1"/>
  <c r="BB2243" i="1" s="1"/>
  <c r="AZ2244" i="1"/>
  <c r="BA2244" i="1" s="1"/>
  <c r="BB2244" i="1" s="1"/>
  <c r="AZ2245" i="1"/>
  <c r="BA2245" i="1" s="1"/>
  <c r="BB2245" i="1" s="1"/>
  <c r="AZ2246" i="1"/>
  <c r="BA2246" i="1" s="1"/>
  <c r="BB2246" i="1" s="1"/>
  <c r="AZ2247" i="1"/>
  <c r="BA2247" i="1" s="1"/>
  <c r="BB2247" i="1" s="1"/>
  <c r="AZ2248" i="1"/>
  <c r="BA2248" i="1" s="1"/>
  <c r="BB2248" i="1" s="1"/>
  <c r="AZ2249" i="1"/>
  <c r="BA2249" i="1" s="1"/>
  <c r="BB2249" i="1" s="1"/>
  <c r="AZ2250" i="1"/>
  <c r="BA2250" i="1" s="1"/>
  <c r="BB2250" i="1" s="1"/>
  <c r="AZ2251" i="1"/>
  <c r="BA2251" i="1" s="1"/>
  <c r="BB2251" i="1" s="1"/>
  <c r="AZ2252" i="1"/>
  <c r="BA2252" i="1" s="1"/>
  <c r="BB2252" i="1" s="1"/>
  <c r="AZ2253" i="1"/>
  <c r="BA2253" i="1" s="1"/>
  <c r="BB2253" i="1" s="1"/>
  <c r="AZ2254" i="1"/>
  <c r="BA2254" i="1" s="1"/>
  <c r="BB2254" i="1" s="1"/>
  <c r="AZ2255" i="1"/>
  <c r="BA2255" i="1" s="1"/>
  <c r="BB2255" i="1" s="1"/>
  <c r="AZ2256" i="1"/>
  <c r="BA2256" i="1" s="1"/>
  <c r="BB2256" i="1" s="1"/>
  <c r="AZ2257" i="1"/>
  <c r="BA2257" i="1" s="1"/>
  <c r="BB2257" i="1" s="1"/>
  <c r="AZ2258" i="1"/>
  <c r="BA2258" i="1" s="1"/>
  <c r="BB2258" i="1" s="1"/>
  <c r="AZ2259" i="1"/>
  <c r="BA2259" i="1" s="1"/>
  <c r="BB2259" i="1" s="1"/>
  <c r="AZ2260" i="1"/>
  <c r="BA2260" i="1" s="1"/>
  <c r="BB2260" i="1" s="1"/>
  <c r="AZ2261" i="1"/>
  <c r="BA2261" i="1" s="1"/>
  <c r="BB2261" i="1" s="1"/>
  <c r="AZ2262" i="1"/>
  <c r="BA2262" i="1" s="1"/>
  <c r="BB2262" i="1" s="1"/>
  <c r="AZ2263" i="1"/>
  <c r="BA2263" i="1" s="1"/>
  <c r="BB2263" i="1" s="1"/>
  <c r="AZ2264" i="1"/>
  <c r="BA2264" i="1" s="1"/>
  <c r="BB2264" i="1" s="1"/>
  <c r="AZ2265" i="1"/>
  <c r="BA2265" i="1" s="1"/>
  <c r="BB2265" i="1" s="1"/>
  <c r="AZ2266" i="1"/>
  <c r="BA2266" i="1" s="1"/>
  <c r="BB2266" i="1" s="1"/>
  <c r="AZ2267" i="1"/>
  <c r="BA2267" i="1" s="1"/>
  <c r="BB2267" i="1" s="1"/>
  <c r="AZ2268" i="1"/>
  <c r="BA2268" i="1" s="1"/>
  <c r="BB2268" i="1" s="1"/>
  <c r="AZ2269" i="1"/>
  <c r="BA2269" i="1" s="1"/>
  <c r="BB2269" i="1" s="1"/>
  <c r="AZ2270" i="1"/>
  <c r="BA2270" i="1" s="1"/>
  <c r="BB2270" i="1" s="1"/>
  <c r="AZ2271" i="1"/>
  <c r="BA2271" i="1" s="1"/>
  <c r="BB2271" i="1" s="1"/>
  <c r="AZ2272" i="1"/>
  <c r="BA2272" i="1" s="1"/>
  <c r="BB2272" i="1" s="1"/>
  <c r="AZ2273" i="1"/>
  <c r="BA2273" i="1" s="1"/>
  <c r="BB2273" i="1" s="1"/>
  <c r="AZ2274" i="1"/>
  <c r="BA2274" i="1" s="1"/>
  <c r="BB2274" i="1" s="1"/>
  <c r="AZ2275" i="1"/>
  <c r="BA2275" i="1" s="1"/>
  <c r="BB2275" i="1" s="1"/>
  <c r="AZ2276" i="1"/>
  <c r="BA2276" i="1" s="1"/>
  <c r="BB2276" i="1" s="1"/>
  <c r="AZ2277" i="1"/>
  <c r="BA2277" i="1" s="1"/>
  <c r="BB2277" i="1" s="1"/>
  <c r="AZ2278" i="1"/>
  <c r="BA2278" i="1" s="1"/>
  <c r="BB2278" i="1" s="1"/>
  <c r="AZ2279" i="1"/>
  <c r="BA2279" i="1" s="1"/>
  <c r="BB2279" i="1" s="1"/>
  <c r="AZ2280" i="1"/>
  <c r="BA2280" i="1" s="1"/>
  <c r="BB2280" i="1" s="1"/>
  <c r="AZ2281" i="1"/>
  <c r="BA2281" i="1" s="1"/>
  <c r="BB2281" i="1" s="1"/>
  <c r="AZ2282" i="1"/>
  <c r="BA2282" i="1" s="1"/>
  <c r="BB2282" i="1" s="1"/>
  <c r="AZ2287" i="1"/>
  <c r="BA2287" i="1" s="1"/>
  <c r="BB2287" i="1" s="1"/>
  <c r="AZ2288" i="1"/>
  <c r="BA2288" i="1" s="1"/>
  <c r="BB2288" i="1" s="1"/>
  <c r="AZ2283" i="1"/>
  <c r="BA2283" i="1" s="1"/>
  <c r="BB2283" i="1" s="1"/>
  <c r="AZ2284" i="1"/>
  <c r="BA2284" i="1" s="1"/>
  <c r="BB2284" i="1" s="1"/>
  <c r="AZ2285" i="1"/>
  <c r="BA2285" i="1" s="1"/>
  <c r="BB2285" i="1" s="1"/>
  <c r="AZ2286" i="1"/>
  <c r="BA2286" i="1" s="1"/>
  <c r="BB2286" i="1" s="1"/>
  <c r="AZ2289" i="1"/>
  <c r="BA2289" i="1" s="1"/>
  <c r="BB2289" i="1" s="1"/>
  <c r="AZ2296" i="1"/>
  <c r="BA2296" i="1" s="1"/>
  <c r="BB2296" i="1" s="1"/>
  <c r="AZ2290" i="1"/>
  <c r="BA2290" i="1" s="1"/>
  <c r="BB2290" i="1" s="1"/>
  <c r="AZ2291" i="1"/>
  <c r="BA2291" i="1" s="1"/>
  <c r="BB2291" i="1" s="1"/>
  <c r="AZ2292" i="1"/>
  <c r="BA2292" i="1" s="1"/>
  <c r="BB2292" i="1" s="1"/>
  <c r="AZ2297" i="1"/>
  <c r="BA2297" i="1" s="1"/>
  <c r="BB2297" i="1" s="1"/>
  <c r="AZ2293" i="1"/>
  <c r="BA2293" i="1" s="1"/>
  <c r="BB2293" i="1" s="1"/>
  <c r="AZ2294" i="1"/>
  <c r="BA2294" i="1" s="1"/>
  <c r="BB2294" i="1" s="1"/>
  <c r="AZ2295" i="1"/>
  <c r="BA2295" i="1" s="1"/>
  <c r="BB2295" i="1" s="1"/>
  <c r="AZ2298" i="1"/>
  <c r="BA2298" i="1" s="1"/>
  <c r="BB2298" i="1" s="1"/>
  <c r="AZ2299" i="1"/>
  <c r="BA2299" i="1" s="1"/>
  <c r="BB2299" i="1" s="1"/>
  <c r="AZ2300" i="1"/>
  <c r="BA2300" i="1" s="1"/>
  <c r="BB2300" i="1" s="1"/>
  <c r="AZ2301" i="1"/>
  <c r="BA2301" i="1" s="1"/>
  <c r="BB2301" i="1" s="1"/>
  <c r="AZ2302" i="1"/>
  <c r="BA2302" i="1" s="1"/>
  <c r="BB2302" i="1" s="1"/>
  <c r="AZ2303" i="1"/>
  <c r="BA2303" i="1" s="1"/>
  <c r="BB2303" i="1" s="1"/>
  <c r="AZ2304" i="1"/>
  <c r="BA2304" i="1" s="1"/>
  <c r="BB2304" i="1" s="1"/>
  <c r="AZ2305" i="1"/>
  <c r="BA2305" i="1" s="1"/>
  <c r="BB2305" i="1" s="1"/>
  <c r="AZ2306" i="1"/>
  <c r="BA2306" i="1" s="1"/>
  <c r="BB2306" i="1" s="1"/>
  <c r="AZ2307" i="1"/>
  <c r="BA2307" i="1" s="1"/>
  <c r="BB2307" i="1" s="1"/>
  <c r="AZ2310" i="1"/>
  <c r="BA2310" i="1" s="1"/>
  <c r="BB2310" i="1" s="1"/>
  <c r="AZ2311" i="1"/>
  <c r="BA2311" i="1" s="1"/>
  <c r="BB2311" i="1" s="1"/>
  <c r="AZ2308" i="1"/>
  <c r="BA2308" i="1" s="1"/>
  <c r="BB2308" i="1" s="1"/>
  <c r="AZ2309" i="1"/>
  <c r="BA2309" i="1" s="1"/>
  <c r="BB2309" i="1" s="1"/>
  <c r="AZ2312" i="1"/>
  <c r="BA2312" i="1" s="1"/>
  <c r="BB2312" i="1" s="1"/>
  <c r="AZ2313" i="1"/>
  <c r="BA2313" i="1" s="1"/>
  <c r="BB2313" i="1" s="1"/>
  <c r="AZ2314" i="1"/>
  <c r="BA2314" i="1" s="1"/>
  <c r="BB2314" i="1" s="1"/>
  <c r="AZ2315" i="1"/>
  <c r="BA2315" i="1" s="1"/>
  <c r="BB2315" i="1" s="1"/>
  <c r="AZ2316" i="1"/>
  <c r="BA2316" i="1" s="1"/>
  <c r="BB2316" i="1" s="1"/>
  <c r="AZ2317" i="1"/>
  <c r="BA2317" i="1" s="1"/>
  <c r="BB2317" i="1" s="1"/>
  <c r="AZ2318" i="1"/>
  <c r="BA2318" i="1" s="1"/>
  <c r="BB2318" i="1" s="1"/>
  <c r="AZ2319" i="1"/>
  <c r="BA2319" i="1" s="1"/>
  <c r="BB2319" i="1" s="1"/>
  <c r="AZ2320" i="1"/>
  <c r="BA2320" i="1" s="1"/>
  <c r="BB2320" i="1" s="1"/>
  <c r="AZ2321" i="1"/>
  <c r="BA2321" i="1" s="1"/>
  <c r="BB2321" i="1" s="1"/>
  <c r="AZ2322" i="1"/>
  <c r="BA2322" i="1" s="1"/>
  <c r="BB2322" i="1" s="1"/>
  <c r="AZ2323" i="1"/>
  <c r="BA2323" i="1" s="1"/>
  <c r="BB2323" i="1" s="1"/>
  <c r="AZ2324" i="1"/>
  <c r="BA2324" i="1" s="1"/>
  <c r="BB2324" i="1" s="1"/>
  <c r="AZ2325" i="1"/>
  <c r="BA2325" i="1" s="1"/>
  <c r="BB2325" i="1" s="1"/>
  <c r="AZ2326" i="1"/>
  <c r="BA2326" i="1" s="1"/>
  <c r="BB2326" i="1" s="1"/>
  <c r="AZ2327" i="1"/>
  <c r="BA2327" i="1" s="1"/>
  <c r="BB2327" i="1" s="1"/>
  <c r="AZ2328" i="1"/>
  <c r="BA2328" i="1" s="1"/>
  <c r="BB2328" i="1" s="1"/>
  <c r="AZ2329" i="1"/>
  <c r="BA2329" i="1" s="1"/>
  <c r="BB2329" i="1" s="1"/>
  <c r="AZ2330" i="1"/>
  <c r="BA2330" i="1" s="1"/>
  <c r="BB2330" i="1" s="1"/>
  <c r="AZ2331" i="1"/>
  <c r="BA2331" i="1" s="1"/>
  <c r="BB2331" i="1" s="1"/>
  <c r="AZ2332" i="1"/>
  <c r="BA2332" i="1" s="1"/>
  <c r="BB2332" i="1" s="1"/>
  <c r="AZ2333" i="1"/>
  <c r="BA2333" i="1" s="1"/>
  <c r="BB2333" i="1" s="1"/>
  <c r="AZ2334" i="1"/>
  <c r="BA2334" i="1" s="1"/>
  <c r="BB2334" i="1" s="1"/>
  <c r="AZ2335" i="1"/>
  <c r="BA2335" i="1" s="1"/>
  <c r="BB2335" i="1" s="1"/>
  <c r="AZ2336" i="1"/>
  <c r="BA2336" i="1" s="1"/>
  <c r="BB2336" i="1" s="1"/>
  <c r="AZ2337" i="1"/>
  <c r="BA2337" i="1" s="1"/>
  <c r="BB2337" i="1" s="1"/>
  <c r="AZ2338" i="1"/>
  <c r="BA2338" i="1" s="1"/>
  <c r="BB2338" i="1" s="1"/>
  <c r="AZ2339" i="1"/>
  <c r="BA2339" i="1" s="1"/>
  <c r="BB2339" i="1" s="1"/>
  <c r="AZ2344" i="1"/>
  <c r="BA2344" i="1" s="1"/>
  <c r="BB2344" i="1" s="1"/>
  <c r="AZ2340" i="1"/>
  <c r="BA2340" i="1" s="1"/>
  <c r="BB2340" i="1" s="1"/>
  <c r="AZ2341" i="1"/>
  <c r="BA2341" i="1" s="1"/>
  <c r="BB2341" i="1" s="1"/>
  <c r="AZ2342" i="1"/>
  <c r="BA2342" i="1" s="1"/>
  <c r="BB2342" i="1" s="1"/>
  <c r="AZ2343" i="1"/>
  <c r="BA2343" i="1" s="1"/>
  <c r="BB2343" i="1" s="1"/>
  <c r="AZ2345" i="1"/>
  <c r="BA2345" i="1" s="1"/>
  <c r="BB2345" i="1" s="1"/>
  <c r="AZ2346" i="1"/>
  <c r="BA2346" i="1" s="1"/>
  <c r="BB2346" i="1" s="1"/>
  <c r="AZ2347" i="1"/>
  <c r="BA2347" i="1" s="1"/>
  <c r="BB2347" i="1" s="1"/>
  <c r="AZ2348" i="1"/>
  <c r="BA2348" i="1" s="1"/>
  <c r="BB2348" i="1" s="1"/>
  <c r="AZ2349" i="1"/>
  <c r="BA2349" i="1" s="1"/>
  <c r="BB2349" i="1" s="1"/>
  <c r="AZ2350" i="1"/>
  <c r="BA2350" i="1" s="1"/>
  <c r="BB2350" i="1" s="1"/>
  <c r="AZ2351" i="1"/>
  <c r="BA2351" i="1" s="1"/>
  <c r="BB2351" i="1" s="1"/>
  <c r="AZ2352" i="1"/>
  <c r="BA2352" i="1" s="1"/>
  <c r="BB2352" i="1" s="1"/>
  <c r="AZ2353" i="1"/>
  <c r="BA2353" i="1" s="1"/>
  <c r="BB2353" i="1" s="1"/>
  <c r="AZ2356" i="1"/>
  <c r="BA2356" i="1" s="1"/>
  <c r="BB2356" i="1" s="1"/>
  <c r="AZ2357" i="1"/>
  <c r="BA2357" i="1" s="1"/>
  <c r="BB2357" i="1" s="1"/>
  <c r="AZ2354" i="1"/>
  <c r="BA2354" i="1" s="1"/>
  <c r="BB2354" i="1" s="1"/>
  <c r="AZ2355" i="1"/>
  <c r="BA2355" i="1" s="1"/>
  <c r="BB2355" i="1" s="1"/>
  <c r="AZ2358" i="1"/>
  <c r="BA2358" i="1" s="1"/>
  <c r="BB2358" i="1" s="1"/>
  <c r="AZ2359" i="1"/>
  <c r="BA2359" i="1" s="1"/>
  <c r="BB2359" i="1" s="1"/>
  <c r="AZ2360" i="1"/>
  <c r="BA2360" i="1" s="1"/>
  <c r="BB2360" i="1" s="1"/>
  <c r="AZ2361" i="1"/>
  <c r="BA2361" i="1" s="1"/>
  <c r="BB2361" i="1" s="1"/>
  <c r="AZ2362" i="1"/>
  <c r="BA2362" i="1" s="1"/>
  <c r="BB2362" i="1" s="1"/>
  <c r="AZ2363" i="1"/>
  <c r="BA2363" i="1" s="1"/>
  <c r="BB2363" i="1" s="1"/>
  <c r="AZ2364" i="1"/>
  <c r="BA2364" i="1" s="1"/>
  <c r="BB2364" i="1" s="1"/>
  <c r="AZ2365" i="1"/>
  <c r="BA2365" i="1" s="1"/>
  <c r="BB2365" i="1" s="1"/>
  <c r="AZ2366" i="1"/>
  <c r="BA2366" i="1" s="1"/>
  <c r="BB2366" i="1" s="1"/>
  <c r="AZ2367" i="1"/>
  <c r="BA2367" i="1" s="1"/>
  <c r="BB2367" i="1" s="1"/>
  <c r="AZ2368" i="1"/>
  <c r="BA2368" i="1" s="1"/>
  <c r="BB2368" i="1" s="1"/>
  <c r="AZ2369" i="1"/>
  <c r="BA2369" i="1" s="1"/>
  <c r="BB2369" i="1" s="1"/>
  <c r="AZ2373" i="1"/>
  <c r="BA2373" i="1" s="1"/>
  <c r="BB2373" i="1" s="1"/>
  <c r="AZ2375" i="1"/>
  <c r="BA2375" i="1" s="1"/>
  <c r="BB2375" i="1" s="1"/>
  <c r="AZ2370" i="1"/>
  <c r="BA2370" i="1" s="1"/>
  <c r="BB2370" i="1" s="1"/>
  <c r="AZ2371" i="1"/>
  <c r="BA2371" i="1" s="1"/>
  <c r="BB2371" i="1" s="1"/>
  <c r="AZ2372" i="1"/>
  <c r="BA2372" i="1" s="1"/>
  <c r="BB2372" i="1" s="1"/>
  <c r="AZ2374" i="1"/>
  <c r="BA2374" i="1" s="1"/>
  <c r="BB2374" i="1" s="1"/>
  <c r="AZ2377" i="1"/>
  <c r="BA2377" i="1" s="1"/>
  <c r="BB2377" i="1" s="1"/>
  <c r="AZ2378" i="1"/>
  <c r="BA2378" i="1" s="1"/>
  <c r="BB2378" i="1" s="1"/>
  <c r="AZ2376" i="1"/>
  <c r="BA2376" i="1" s="1"/>
  <c r="BB2376" i="1" s="1"/>
  <c r="AZ2379" i="1"/>
  <c r="BA2379" i="1" s="1"/>
  <c r="BB2379" i="1" s="1"/>
  <c r="AZ2380" i="1"/>
  <c r="BA2380" i="1" s="1"/>
  <c r="BB2380" i="1" s="1"/>
  <c r="AZ2381" i="1"/>
  <c r="BA2381" i="1" s="1"/>
  <c r="BB2381" i="1" s="1"/>
  <c r="AZ2382" i="1"/>
  <c r="BA2382" i="1" s="1"/>
  <c r="BB2382" i="1" s="1"/>
  <c r="AZ2383" i="1"/>
  <c r="BA2383" i="1" s="1"/>
  <c r="BB2383" i="1" s="1"/>
  <c r="AZ2384" i="1"/>
  <c r="BA2384" i="1" s="1"/>
  <c r="BB2384" i="1" s="1"/>
  <c r="AZ2385" i="1"/>
  <c r="BA2385" i="1" s="1"/>
  <c r="BB2385" i="1" s="1"/>
  <c r="AZ2386" i="1"/>
  <c r="BA2386" i="1" s="1"/>
  <c r="BB2386" i="1" s="1"/>
  <c r="AZ2387" i="1"/>
  <c r="BA2387" i="1" s="1"/>
  <c r="BB2387" i="1" s="1"/>
  <c r="AZ2388" i="1"/>
  <c r="BA2388" i="1" s="1"/>
  <c r="BB2388" i="1" s="1"/>
  <c r="AZ2389" i="1"/>
  <c r="BA2389" i="1" s="1"/>
  <c r="BB2389" i="1" s="1"/>
  <c r="AZ2390" i="1"/>
  <c r="BA2390" i="1" s="1"/>
  <c r="BB2390" i="1" s="1"/>
  <c r="AZ2391" i="1"/>
  <c r="BA2391" i="1" s="1"/>
  <c r="BB2391" i="1" s="1"/>
  <c r="AZ2392" i="1"/>
  <c r="BA2392" i="1" s="1"/>
  <c r="BB2392" i="1" s="1"/>
  <c r="AZ2393" i="1"/>
  <c r="BA2393" i="1" s="1"/>
  <c r="BB2393" i="1" s="1"/>
  <c r="AZ2397" i="1"/>
  <c r="BA2397" i="1" s="1"/>
  <c r="BB2397" i="1" s="1"/>
  <c r="AZ2398" i="1"/>
  <c r="BA2398" i="1" s="1"/>
  <c r="BB2398" i="1" s="1"/>
  <c r="AZ2394" i="1"/>
  <c r="BA2394" i="1" s="1"/>
  <c r="BB2394" i="1" s="1"/>
  <c r="AZ2395" i="1"/>
  <c r="BA2395" i="1" s="1"/>
  <c r="BB2395" i="1" s="1"/>
  <c r="AZ2396" i="1"/>
  <c r="BA2396" i="1" s="1"/>
  <c r="BB2396" i="1" s="1"/>
  <c r="AZ2399" i="1"/>
  <c r="BA2399" i="1" s="1"/>
  <c r="BB2399" i="1" s="1"/>
  <c r="AZ2400" i="1"/>
  <c r="BA2400" i="1" s="1"/>
  <c r="BB2400" i="1" s="1"/>
  <c r="AZ2401" i="1"/>
  <c r="BA2401" i="1" s="1"/>
  <c r="BB2401" i="1" s="1"/>
  <c r="AZ2402" i="1"/>
  <c r="BA2402" i="1" s="1"/>
  <c r="BB2402" i="1" s="1"/>
  <c r="AZ2403" i="1"/>
  <c r="BA2403" i="1" s="1"/>
  <c r="BB2403" i="1" s="1"/>
  <c r="AZ2404" i="1"/>
  <c r="BA2404" i="1" s="1"/>
  <c r="BB2404" i="1" s="1"/>
  <c r="AZ2405" i="1"/>
  <c r="BA2405" i="1" s="1"/>
  <c r="BB2405" i="1" s="1"/>
  <c r="AZ2406" i="1"/>
  <c r="BA2406" i="1" s="1"/>
  <c r="BB2406" i="1" s="1"/>
  <c r="AZ2407" i="1"/>
  <c r="BA2407" i="1" s="1"/>
  <c r="BB2407" i="1" s="1"/>
  <c r="AZ2408" i="1"/>
  <c r="BA2408" i="1" s="1"/>
  <c r="BB2408" i="1" s="1"/>
  <c r="AZ2409" i="1"/>
  <c r="BA2409" i="1" s="1"/>
  <c r="BB2409" i="1" s="1"/>
  <c r="AZ2410" i="1"/>
  <c r="BA2410" i="1" s="1"/>
  <c r="BB2410" i="1" s="1"/>
  <c r="AZ2411" i="1"/>
  <c r="BA2411" i="1" s="1"/>
  <c r="BB2411" i="1" s="1"/>
  <c r="AZ2412" i="1"/>
  <c r="BA2412" i="1" s="1"/>
  <c r="BB2412" i="1" s="1"/>
  <c r="AZ2413" i="1"/>
  <c r="BA2413" i="1" s="1"/>
  <c r="BB2413" i="1" s="1"/>
  <c r="AZ2414" i="1"/>
  <c r="BA2414" i="1" s="1"/>
  <c r="BB2414" i="1" s="1"/>
  <c r="AZ2415" i="1"/>
  <c r="BA2415" i="1" s="1"/>
  <c r="BB2415" i="1" s="1"/>
  <c r="AZ2416" i="1"/>
  <c r="BA2416" i="1" s="1"/>
  <c r="BB2416" i="1" s="1"/>
  <c r="AZ2417" i="1"/>
  <c r="BA2417" i="1" s="1"/>
  <c r="BB2417" i="1" s="1"/>
  <c r="AZ2418" i="1"/>
  <c r="BA2418" i="1" s="1"/>
  <c r="BB2418" i="1" s="1"/>
  <c r="AZ2419" i="1"/>
  <c r="BA2419" i="1" s="1"/>
  <c r="BB2419" i="1" s="1"/>
  <c r="AZ2420" i="1"/>
  <c r="BA2420" i="1" s="1"/>
  <c r="BB2420" i="1" s="1"/>
  <c r="AZ2421" i="1"/>
  <c r="BA2421" i="1" s="1"/>
  <c r="BB2421" i="1" s="1"/>
  <c r="AZ2422" i="1"/>
  <c r="BA2422" i="1" s="1"/>
  <c r="BB2422" i="1" s="1"/>
  <c r="AZ2423" i="1"/>
  <c r="BA2423" i="1" s="1"/>
  <c r="BB2423" i="1" s="1"/>
  <c r="AZ2424" i="1"/>
  <c r="BA2424" i="1" s="1"/>
  <c r="BB2424" i="1" s="1"/>
  <c r="AZ2425" i="1"/>
  <c r="BA2425" i="1" s="1"/>
  <c r="BB2425" i="1" s="1"/>
  <c r="AZ2426" i="1"/>
  <c r="BA2426" i="1" s="1"/>
  <c r="BB2426" i="1" s="1"/>
  <c r="AZ2427" i="1"/>
  <c r="BA2427" i="1" s="1"/>
  <c r="BB2427" i="1" s="1"/>
  <c r="AZ2428" i="1"/>
  <c r="BA2428" i="1" s="1"/>
  <c r="BB2428" i="1" s="1"/>
  <c r="AZ2429" i="1"/>
  <c r="BA2429" i="1" s="1"/>
  <c r="BB2429" i="1" s="1"/>
  <c r="AZ2438" i="1"/>
  <c r="BA2438" i="1" s="1"/>
  <c r="BB2438" i="1" s="1"/>
  <c r="AZ2439" i="1"/>
  <c r="BA2439" i="1" s="1"/>
  <c r="BB2439" i="1" s="1"/>
  <c r="AZ2430" i="1"/>
  <c r="BA2430" i="1" s="1"/>
  <c r="BB2430" i="1" s="1"/>
  <c r="AZ2440" i="1"/>
  <c r="BA2440" i="1" s="1"/>
  <c r="BB2440" i="1" s="1"/>
  <c r="AZ2441" i="1"/>
  <c r="BA2441" i="1" s="1"/>
  <c r="BB2441" i="1" s="1"/>
  <c r="AZ2442" i="1"/>
  <c r="BA2442" i="1" s="1"/>
  <c r="BB2442" i="1" s="1"/>
  <c r="AZ2443" i="1"/>
  <c r="BA2443" i="1" s="1"/>
  <c r="BB2443" i="1" s="1"/>
  <c r="AZ2444" i="1"/>
  <c r="BA2444" i="1" s="1"/>
  <c r="BB2444" i="1" s="1"/>
  <c r="AZ2445" i="1"/>
  <c r="BA2445" i="1" s="1"/>
  <c r="BB2445" i="1" s="1"/>
  <c r="AZ2446" i="1"/>
  <c r="BA2446" i="1" s="1"/>
  <c r="BB2446" i="1" s="1"/>
  <c r="AZ2447" i="1"/>
  <c r="BA2447" i="1" s="1"/>
  <c r="BB2447" i="1" s="1"/>
  <c r="AZ2448" i="1"/>
  <c r="BA2448" i="1" s="1"/>
  <c r="BB2448" i="1" s="1"/>
  <c r="AZ2449" i="1"/>
  <c r="BA2449" i="1" s="1"/>
  <c r="BB2449" i="1" s="1"/>
  <c r="AZ2452" i="1"/>
  <c r="BA2452" i="1" s="1"/>
  <c r="BB2452" i="1" s="1"/>
  <c r="AZ2453" i="1"/>
  <c r="BA2453" i="1" s="1"/>
  <c r="BB2453" i="1" s="1"/>
  <c r="AZ2450" i="1"/>
  <c r="BA2450" i="1" s="1"/>
  <c r="BB2450" i="1" s="1"/>
  <c r="AZ2451" i="1"/>
  <c r="BA2451" i="1" s="1"/>
  <c r="BB2451" i="1" s="1"/>
  <c r="AZ2454" i="1"/>
  <c r="BA2454" i="1" s="1"/>
  <c r="BB2454" i="1" s="1"/>
  <c r="AZ2455" i="1"/>
  <c r="BA2455" i="1" s="1"/>
  <c r="BB2455" i="1" s="1"/>
  <c r="AZ2456" i="1"/>
  <c r="BA2456" i="1" s="1"/>
  <c r="BB2456" i="1" s="1"/>
  <c r="AZ2457" i="1"/>
  <c r="BA2457" i="1" s="1"/>
  <c r="BB2457" i="1" s="1"/>
  <c r="AZ2458" i="1"/>
  <c r="BA2458" i="1" s="1"/>
  <c r="BB2458" i="1" s="1"/>
  <c r="AZ2459" i="1"/>
  <c r="BA2459" i="1" s="1"/>
  <c r="BB2459" i="1" s="1"/>
  <c r="AZ2460" i="1"/>
  <c r="BA2460" i="1" s="1"/>
  <c r="BB2460" i="1" s="1"/>
  <c r="AZ2461" i="1"/>
  <c r="BA2461" i="1" s="1"/>
  <c r="BB2461" i="1" s="1"/>
  <c r="AZ2462" i="1"/>
  <c r="BA2462" i="1" s="1"/>
  <c r="BB2462" i="1" s="1"/>
  <c r="AZ2463" i="1"/>
  <c r="BA2463" i="1" s="1"/>
  <c r="BB2463" i="1" s="1"/>
  <c r="AZ2464" i="1"/>
  <c r="BA2464" i="1" s="1"/>
  <c r="BB2464" i="1" s="1"/>
  <c r="AZ2465" i="1"/>
  <c r="BA2465" i="1" s="1"/>
  <c r="BB2465" i="1" s="1"/>
  <c r="AZ2466" i="1"/>
  <c r="BA2466" i="1" s="1"/>
  <c r="BB2466" i="1" s="1"/>
  <c r="AZ2467" i="1"/>
  <c r="BA2467" i="1" s="1"/>
  <c r="BB2467" i="1" s="1"/>
  <c r="AZ2468" i="1"/>
  <c r="BA2468" i="1" s="1"/>
  <c r="BB2468" i="1" s="1"/>
  <c r="AZ2469" i="1"/>
  <c r="BA2469" i="1" s="1"/>
  <c r="BB2469" i="1" s="1"/>
  <c r="AZ2470" i="1"/>
  <c r="BA2470" i="1" s="1"/>
  <c r="BB2470" i="1" s="1"/>
  <c r="AZ2471" i="1"/>
  <c r="BA2471" i="1" s="1"/>
  <c r="BB2471" i="1" s="1"/>
  <c r="AZ2472" i="1"/>
  <c r="BA2472" i="1" s="1"/>
  <c r="BB2472" i="1" s="1"/>
  <c r="AZ2473" i="1"/>
  <c r="BA2473" i="1" s="1"/>
  <c r="BB2473" i="1" s="1"/>
  <c r="AZ2474" i="1"/>
  <c r="BA2474" i="1" s="1"/>
  <c r="BB2474" i="1" s="1"/>
  <c r="AZ2475" i="1"/>
  <c r="BA2475" i="1" s="1"/>
  <c r="BB2475" i="1" s="1"/>
  <c r="AZ2476" i="1"/>
  <c r="BA2476" i="1" s="1"/>
  <c r="BB2476" i="1" s="1"/>
  <c r="AZ2477" i="1"/>
  <c r="BA2477" i="1" s="1"/>
  <c r="BB2477" i="1" s="1"/>
  <c r="AZ2478" i="1"/>
  <c r="BA2478" i="1" s="1"/>
  <c r="BB2478" i="1" s="1"/>
  <c r="AZ2479" i="1"/>
  <c r="BA2479" i="1" s="1"/>
  <c r="BB2479" i="1" s="1"/>
  <c r="AZ2480" i="1"/>
  <c r="BA2480" i="1" s="1"/>
  <c r="BB2480" i="1" s="1"/>
  <c r="AZ2481" i="1"/>
  <c r="BA2481" i="1" s="1"/>
  <c r="BB2481" i="1" s="1"/>
  <c r="AZ2482" i="1"/>
  <c r="BA2482" i="1" s="1"/>
  <c r="BB2482" i="1" s="1"/>
  <c r="AZ2483" i="1"/>
  <c r="BA2483" i="1" s="1"/>
  <c r="BB2483" i="1" s="1"/>
  <c r="AZ2484" i="1"/>
  <c r="BA2484" i="1" s="1"/>
  <c r="BB2484" i="1" s="1"/>
  <c r="AZ2485" i="1"/>
  <c r="BA2485" i="1" s="1"/>
  <c r="BB2485" i="1" s="1"/>
  <c r="AZ2486" i="1"/>
  <c r="BA2486" i="1" s="1"/>
  <c r="BB2486" i="1" s="1"/>
  <c r="AZ2487" i="1"/>
  <c r="BA2487" i="1" s="1"/>
  <c r="BB2487" i="1" s="1"/>
  <c r="AZ2488" i="1"/>
  <c r="BA2488" i="1" s="1"/>
  <c r="BB2488" i="1" s="1"/>
  <c r="AZ2489" i="1"/>
  <c r="BA2489" i="1" s="1"/>
  <c r="BB2489" i="1" s="1"/>
  <c r="AZ2490" i="1"/>
  <c r="BA2490" i="1" s="1"/>
  <c r="BB2490" i="1" s="1"/>
  <c r="AZ2491" i="1"/>
  <c r="BA2491" i="1" s="1"/>
  <c r="BB2491" i="1" s="1"/>
  <c r="AZ2492" i="1"/>
  <c r="BA2492" i="1" s="1"/>
  <c r="BB2492" i="1" s="1"/>
  <c r="AZ2493" i="1"/>
  <c r="BA2493" i="1" s="1"/>
  <c r="BB2493" i="1" s="1"/>
  <c r="AZ2494" i="1"/>
  <c r="BA2494" i="1" s="1"/>
  <c r="BB2494" i="1" s="1"/>
  <c r="AZ2495" i="1"/>
  <c r="BA2495" i="1" s="1"/>
  <c r="BB2495" i="1" s="1"/>
  <c r="AZ2496" i="1"/>
  <c r="BA2496" i="1" s="1"/>
  <c r="BB2496" i="1" s="1"/>
  <c r="AZ2497" i="1"/>
  <c r="BA2497" i="1" s="1"/>
  <c r="BB2497" i="1" s="1"/>
  <c r="AZ2498" i="1"/>
  <c r="BA2498" i="1" s="1"/>
  <c r="BB2498" i="1" s="1"/>
  <c r="AZ2499" i="1"/>
  <c r="BA2499" i="1" s="1"/>
  <c r="BB2499" i="1" s="1"/>
  <c r="AZ2500" i="1"/>
  <c r="BA2500" i="1" s="1"/>
  <c r="BB2500" i="1" s="1"/>
  <c r="AZ2501" i="1"/>
  <c r="BA2501" i="1" s="1"/>
  <c r="BB2501" i="1" s="1"/>
  <c r="AZ2502" i="1"/>
  <c r="BA2502" i="1" s="1"/>
  <c r="BB2502" i="1" s="1"/>
  <c r="AZ2503" i="1"/>
  <c r="BA2503" i="1" s="1"/>
  <c r="BB2503" i="1" s="1"/>
  <c r="AZ2504" i="1"/>
  <c r="BA2504" i="1" s="1"/>
  <c r="BB2504" i="1" s="1"/>
  <c r="AZ2505" i="1"/>
  <c r="BA2505" i="1" s="1"/>
  <c r="BB2505" i="1" s="1"/>
  <c r="AZ2506" i="1"/>
  <c r="BA2506" i="1" s="1"/>
  <c r="BB2506" i="1" s="1"/>
  <c r="AZ2507" i="1"/>
  <c r="BA2507" i="1" s="1"/>
  <c r="BB2507" i="1" s="1"/>
  <c r="AZ2508" i="1"/>
  <c r="BA2508" i="1" s="1"/>
  <c r="BB2508" i="1" s="1"/>
  <c r="AZ2509" i="1"/>
  <c r="BA2509" i="1" s="1"/>
  <c r="BB2509" i="1" s="1"/>
  <c r="AZ2510" i="1"/>
  <c r="BA2510" i="1" s="1"/>
  <c r="BB2510" i="1" s="1"/>
  <c r="AZ2511" i="1"/>
  <c r="BA2511" i="1" s="1"/>
  <c r="BB2511" i="1" s="1"/>
  <c r="AZ2512" i="1"/>
  <c r="BA2512" i="1" s="1"/>
  <c r="BB2512" i="1" s="1"/>
  <c r="AZ2513" i="1"/>
  <c r="BA2513" i="1" s="1"/>
  <c r="BB2513" i="1" s="1"/>
  <c r="AZ2514" i="1"/>
  <c r="BA2514" i="1" s="1"/>
  <c r="BB2514" i="1" s="1"/>
  <c r="AZ2515" i="1"/>
  <c r="BA2515" i="1" s="1"/>
  <c r="BB2515" i="1" s="1"/>
  <c r="AZ2516" i="1"/>
  <c r="BA2516" i="1" s="1"/>
  <c r="BB2516" i="1" s="1"/>
  <c r="AZ2517" i="1"/>
  <c r="BA2517" i="1" s="1"/>
  <c r="BB2517" i="1" s="1"/>
  <c r="AZ2518" i="1"/>
  <c r="BA2518" i="1" s="1"/>
  <c r="BB2518" i="1" s="1"/>
  <c r="AZ2519" i="1"/>
  <c r="BA2519" i="1" s="1"/>
  <c r="BB2519" i="1" s="1"/>
  <c r="AZ2520" i="1"/>
  <c r="BA2520" i="1" s="1"/>
  <c r="BB2520" i="1" s="1"/>
  <c r="AZ2521" i="1"/>
  <c r="BA2521" i="1" s="1"/>
  <c r="BB2521" i="1" s="1"/>
  <c r="AZ2522" i="1"/>
  <c r="BA2522" i="1" s="1"/>
  <c r="BB2522" i="1" s="1"/>
  <c r="AZ2523" i="1"/>
  <c r="BA2523" i="1" s="1"/>
  <c r="BB2523" i="1" s="1"/>
  <c r="AZ2524" i="1"/>
  <c r="BA2524" i="1" s="1"/>
  <c r="BB2524" i="1" s="1"/>
  <c r="AZ2525" i="1"/>
  <c r="BA2525" i="1" s="1"/>
  <c r="BB2525" i="1" s="1"/>
  <c r="AZ2526" i="1"/>
  <c r="BA2526" i="1" s="1"/>
  <c r="BB2526" i="1" s="1"/>
  <c r="AZ2527" i="1"/>
  <c r="BA2527" i="1" s="1"/>
  <c r="BB2527" i="1" s="1"/>
  <c r="AZ2528" i="1"/>
  <c r="BA2528" i="1" s="1"/>
  <c r="BB2528" i="1" s="1"/>
  <c r="AZ2529" i="1"/>
  <c r="BA2529" i="1" s="1"/>
  <c r="BB2529" i="1" s="1"/>
  <c r="AZ2530" i="1"/>
  <c r="BA2530" i="1" s="1"/>
  <c r="BB2530" i="1" s="1"/>
  <c r="AZ2531" i="1"/>
  <c r="BA2531" i="1" s="1"/>
  <c r="BB2531" i="1" s="1"/>
  <c r="AZ2532" i="1"/>
  <c r="BA2532" i="1" s="1"/>
  <c r="BB2532" i="1" s="1"/>
  <c r="AZ2533" i="1"/>
  <c r="BA2533" i="1" s="1"/>
  <c r="BB2533" i="1" s="1"/>
  <c r="AZ2534" i="1"/>
  <c r="BA2534" i="1" s="1"/>
  <c r="BB2534" i="1" s="1"/>
  <c r="AZ2535" i="1"/>
  <c r="BA2535" i="1" s="1"/>
  <c r="BB2535" i="1" s="1"/>
  <c r="AZ2536" i="1"/>
  <c r="BA2536" i="1" s="1"/>
  <c r="BB2536" i="1" s="1"/>
  <c r="AZ2537" i="1"/>
  <c r="BA2537" i="1" s="1"/>
  <c r="BB2537" i="1" s="1"/>
  <c r="AZ2538" i="1"/>
  <c r="BA2538" i="1" s="1"/>
  <c r="BB2538" i="1" s="1"/>
  <c r="AZ2539" i="1"/>
  <c r="BA2539" i="1" s="1"/>
  <c r="BB2539" i="1" s="1"/>
  <c r="AZ2540" i="1"/>
  <c r="BA2540" i="1" s="1"/>
  <c r="BB2540" i="1" s="1"/>
  <c r="AZ2541" i="1"/>
  <c r="BA2541" i="1" s="1"/>
  <c r="BB2541" i="1" s="1"/>
  <c r="AZ2542" i="1"/>
  <c r="BA2542" i="1" s="1"/>
  <c r="BB2542" i="1" s="1"/>
  <c r="AZ2543" i="1"/>
  <c r="BA2543" i="1" s="1"/>
  <c r="BB2543" i="1" s="1"/>
  <c r="AZ2544" i="1"/>
  <c r="BA2544" i="1" s="1"/>
  <c r="BB2544" i="1" s="1"/>
  <c r="AZ2545" i="1"/>
  <c r="BA2545" i="1" s="1"/>
  <c r="BB2545" i="1" s="1"/>
  <c r="AZ2546" i="1"/>
  <c r="BA2546" i="1" s="1"/>
  <c r="BB2546" i="1" s="1"/>
  <c r="AZ2547" i="1"/>
  <c r="BA2547" i="1" s="1"/>
  <c r="BB2547" i="1" s="1"/>
  <c r="AZ2548" i="1"/>
  <c r="BA2548" i="1" s="1"/>
  <c r="BB2548" i="1" s="1"/>
  <c r="AZ2549" i="1"/>
  <c r="BA2549" i="1" s="1"/>
  <c r="BB2549" i="1" s="1"/>
  <c r="AZ2550" i="1"/>
  <c r="BA2550" i="1" s="1"/>
  <c r="BB2550" i="1" s="1"/>
  <c r="AZ2551" i="1"/>
  <c r="BA2551" i="1" s="1"/>
  <c r="BB2551" i="1" s="1"/>
  <c r="AZ2552" i="1"/>
  <c r="BA2552" i="1" s="1"/>
  <c r="BB2552" i="1" s="1"/>
  <c r="AZ2553" i="1"/>
  <c r="BA2553" i="1" s="1"/>
  <c r="BB2553" i="1" s="1"/>
  <c r="AZ2554" i="1"/>
  <c r="BA2554" i="1" s="1"/>
  <c r="BB2554" i="1" s="1"/>
  <c r="AZ2555" i="1"/>
  <c r="BA2555" i="1" s="1"/>
  <c r="BB2555" i="1" s="1"/>
  <c r="AZ2556" i="1"/>
  <c r="BA2556" i="1" s="1"/>
  <c r="BB2556" i="1" s="1"/>
  <c r="AZ2557" i="1"/>
  <c r="BA2557" i="1" s="1"/>
  <c r="BB2557" i="1" s="1"/>
  <c r="AZ2558" i="1"/>
  <c r="BA2558" i="1" s="1"/>
  <c r="BB2558" i="1" s="1"/>
  <c r="AZ2559" i="1"/>
  <c r="BA2559" i="1" s="1"/>
  <c r="BB2559" i="1" s="1"/>
  <c r="AZ2560" i="1"/>
  <c r="BA2560" i="1" s="1"/>
  <c r="BB2560" i="1" s="1"/>
  <c r="AZ2561" i="1"/>
  <c r="BA2561" i="1" s="1"/>
  <c r="BB2561" i="1" s="1"/>
  <c r="AZ2562" i="1"/>
  <c r="BA2562" i="1" s="1"/>
  <c r="BB2562" i="1" s="1"/>
  <c r="AZ2563" i="1"/>
  <c r="BA2563" i="1" s="1"/>
  <c r="BB2563" i="1" s="1"/>
  <c r="AZ2564" i="1"/>
  <c r="BA2564" i="1" s="1"/>
  <c r="BB2564" i="1" s="1"/>
  <c r="AZ2565" i="1"/>
  <c r="BA2565" i="1" s="1"/>
  <c r="BB2565" i="1" s="1"/>
  <c r="AZ2566" i="1"/>
  <c r="BA2566" i="1" s="1"/>
  <c r="BB2566" i="1" s="1"/>
  <c r="AZ2567" i="1"/>
  <c r="BA2567" i="1" s="1"/>
  <c r="BB2567" i="1" s="1"/>
  <c r="AZ2568" i="1"/>
  <c r="BA2568" i="1" s="1"/>
  <c r="BB2568" i="1" s="1"/>
  <c r="AZ2569" i="1"/>
  <c r="BA2569" i="1" s="1"/>
  <c r="BB2569" i="1" s="1"/>
  <c r="AZ2570" i="1"/>
  <c r="BA2570" i="1" s="1"/>
  <c r="BB2570" i="1" s="1"/>
  <c r="AZ2571" i="1"/>
  <c r="BA2571" i="1" s="1"/>
  <c r="BB2571" i="1" s="1"/>
  <c r="AZ2572" i="1"/>
  <c r="BA2572" i="1" s="1"/>
  <c r="BB2572" i="1" s="1"/>
  <c r="AZ2573" i="1"/>
  <c r="BA2573" i="1" s="1"/>
  <c r="BB2573" i="1" s="1"/>
  <c r="AZ2574" i="1"/>
  <c r="BA2574" i="1" s="1"/>
  <c r="BB2574" i="1" s="1"/>
  <c r="AZ2575" i="1"/>
  <c r="BA2575" i="1" s="1"/>
  <c r="BB2575" i="1" s="1"/>
  <c r="AZ2576" i="1"/>
  <c r="BA2576" i="1" s="1"/>
  <c r="BB2576" i="1" s="1"/>
  <c r="AZ2577" i="1"/>
  <c r="BA2577" i="1" s="1"/>
  <c r="BB2577" i="1" s="1"/>
  <c r="AZ2578" i="1"/>
  <c r="BA2578" i="1" s="1"/>
  <c r="BB2578" i="1" s="1"/>
  <c r="AZ2579" i="1"/>
  <c r="BA2579" i="1" s="1"/>
  <c r="BB2579" i="1" s="1"/>
  <c r="AZ2580" i="1"/>
  <c r="BA2580" i="1" s="1"/>
  <c r="BB2580" i="1" s="1"/>
  <c r="AZ2581" i="1"/>
  <c r="BA2581" i="1" s="1"/>
  <c r="BB2581" i="1" s="1"/>
  <c r="AZ2582" i="1"/>
  <c r="BA2582" i="1" s="1"/>
  <c r="BB2582" i="1" s="1"/>
  <c r="AZ2583" i="1"/>
  <c r="BA2583" i="1" s="1"/>
  <c r="BB2583" i="1" s="1"/>
  <c r="AZ2584" i="1"/>
  <c r="BA2584" i="1" s="1"/>
  <c r="BB2584" i="1" s="1"/>
  <c r="AZ2585" i="1"/>
  <c r="BA2585" i="1" s="1"/>
  <c r="BB2585" i="1" s="1"/>
  <c r="AZ2586" i="1"/>
  <c r="BA2586" i="1" s="1"/>
  <c r="BB2586" i="1" s="1"/>
  <c r="AZ2587" i="1"/>
  <c r="BA2587" i="1" s="1"/>
  <c r="BB2587" i="1" s="1"/>
  <c r="AZ2588" i="1"/>
  <c r="BA2588" i="1" s="1"/>
  <c r="BB2588" i="1" s="1"/>
  <c r="AZ2589" i="1"/>
  <c r="BA2589" i="1" s="1"/>
  <c r="BB2589" i="1" s="1"/>
  <c r="AZ2590" i="1"/>
  <c r="BA2590" i="1" s="1"/>
  <c r="BB2590" i="1" s="1"/>
  <c r="AZ2591" i="1"/>
  <c r="BA2591" i="1" s="1"/>
  <c r="BB2591" i="1" s="1"/>
  <c r="AZ2592" i="1"/>
  <c r="BA2592" i="1" s="1"/>
  <c r="BB2592" i="1" s="1"/>
  <c r="AZ2593" i="1"/>
  <c r="BA2593" i="1" s="1"/>
  <c r="BB2593" i="1" s="1"/>
  <c r="AZ2594" i="1"/>
  <c r="BA2594" i="1" s="1"/>
  <c r="BB2594" i="1" s="1"/>
  <c r="AZ2595" i="1"/>
  <c r="BA2595" i="1" s="1"/>
  <c r="BB2595" i="1" s="1"/>
  <c r="AZ2596" i="1"/>
  <c r="BA2596" i="1" s="1"/>
  <c r="BB2596" i="1" s="1"/>
  <c r="AZ2597" i="1"/>
  <c r="BA2597" i="1" s="1"/>
  <c r="BB2597" i="1" s="1"/>
  <c r="AZ2598" i="1"/>
  <c r="BA2598" i="1" s="1"/>
  <c r="BB2598" i="1" s="1"/>
  <c r="AZ2599" i="1"/>
  <c r="BA2599" i="1" s="1"/>
  <c r="BB2599" i="1" s="1"/>
  <c r="AZ2600" i="1"/>
  <c r="BA2600" i="1" s="1"/>
  <c r="BB2600" i="1" s="1"/>
  <c r="AZ2601" i="1"/>
  <c r="BA2601" i="1" s="1"/>
  <c r="BB2601" i="1" s="1"/>
  <c r="AZ2602" i="1"/>
  <c r="BA2602" i="1" s="1"/>
  <c r="BB2602" i="1" s="1"/>
  <c r="AZ2603" i="1"/>
  <c r="BA2603" i="1" s="1"/>
  <c r="BB2603" i="1" s="1"/>
  <c r="AZ2604" i="1"/>
  <c r="BA2604" i="1" s="1"/>
  <c r="BB2604" i="1" s="1"/>
  <c r="AZ2605" i="1"/>
  <c r="BA2605" i="1" s="1"/>
  <c r="BB2605" i="1" s="1"/>
  <c r="AZ2607" i="1"/>
  <c r="BA2607" i="1" s="1"/>
  <c r="BB2607" i="1" s="1"/>
  <c r="AZ2608" i="1"/>
  <c r="BA2608" i="1" s="1"/>
  <c r="BB2608" i="1" s="1"/>
  <c r="AZ2609" i="1"/>
  <c r="BA2609" i="1" s="1"/>
  <c r="BB2609" i="1" s="1"/>
  <c r="AZ2610" i="1"/>
  <c r="BA2610" i="1" s="1"/>
  <c r="BB2610" i="1" s="1"/>
  <c r="AZ2611" i="1"/>
  <c r="BA2611" i="1" s="1"/>
  <c r="BB2611" i="1" s="1"/>
  <c r="AZ2612" i="1"/>
  <c r="BA2612" i="1" s="1"/>
  <c r="BB2612" i="1" s="1"/>
  <c r="AZ2613" i="1"/>
  <c r="BA2613" i="1" s="1"/>
  <c r="BB2613" i="1" s="1"/>
  <c r="AZ2614" i="1"/>
  <c r="BA2614" i="1" s="1"/>
  <c r="BB2614" i="1" s="1"/>
  <c r="AZ2615" i="1"/>
  <c r="BA2615" i="1" s="1"/>
  <c r="BB2615" i="1" s="1"/>
  <c r="AZ2616" i="1"/>
  <c r="BA2616" i="1" s="1"/>
  <c r="BB2616" i="1" s="1"/>
  <c r="AZ2617" i="1"/>
  <c r="BA2617" i="1" s="1"/>
  <c r="BB2617" i="1" s="1"/>
  <c r="AZ2618" i="1"/>
  <c r="BA2618" i="1" s="1"/>
  <c r="BB2618" i="1" s="1"/>
  <c r="AZ2619" i="1"/>
  <c r="BA2619" i="1" s="1"/>
  <c r="BB2619" i="1" s="1"/>
  <c r="AZ2620" i="1"/>
  <c r="BA2620" i="1" s="1"/>
  <c r="BB2620" i="1" s="1"/>
  <c r="AZ2621" i="1"/>
  <c r="BA2621" i="1" s="1"/>
  <c r="BB2621" i="1" s="1"/>
  <c r="AZ2622" i="1"/>
  <c r="BA2622" i="1" s="1"/>
  <c r="BB2622" i="1" s="1"/>
  <c r="AZ2623" i="1"/>
  <c r="BA2623" i="1" s="1"/>
  <c r="BB2623" i="1" s="1"/>
  <c r="AZ2624" i="1"/>
  <c r="BA2624" i="1" s="1"/>
  <c r="BB2624" i="1" s="1"/>
  <c r="AZ2625" i="1"/>
  <c r="BA2625" i="1" s="1"/>
  <c r="BB2625" i="1" s="1"/>
  <c r="AZ2626" i="1"/>
  <c r="BA2626" i="1" s="1"/>
  <c r="BB2626" i="1" s="1"/>
  <c r="AZ2627" i="1"/>
  <c r="BA2627" i="1" s="1"/>
  <c r="BB2627" i="1" s="1"/>
  <c r="AZ2628" i="1"/>
  <c r="BA2628" i="1" s="1"/>
  <c r="BB2628" i="1" s="1"/>
  <c r="AZ2629" i="1"/>
  <c r="BA2629" i="1" s="1"/>
  <c r="BB2629" i="1" s="1"/>
  <c r="AZ2630" i="1"/>
  <c r="BA2630" i="1" s="1"/>
  <c r="BB2630" i="1" s="1"/>
  <c r="AZ2631" i="1"/>
  <c r="BA2631" i="1" s="1"/>
  <c r="BB2631" i="1" s="1"/>
  <c r="AZ2632" i="1"/>
  <c r="BA2632" i="1" s="1"/>
  <c r="BB2632" i="1" s="1"/>
  <c r="AZ2633" i="1"/>
  <c r="BA2633" i="1" s="1"/>
  <c r="BB2633" i="1" s="1"/>
  <c r="AZ2634" i="1"/>
  <c r="BA2634" i="1" s="1"/>
  <c r="BB2634" i="1" s="1"/>
  <c r="AZ2635" i="1"/>
  <c r="BA2635" i="1" s="1"/>
  <c r="BB2635" i="1" s="1"/>
  <c r="AZ2636" i="1"/>
  <c r="BA2636" i="1" s="1"/>
  <c r="BB2636" i="1" s="1"/>
  <c r="AZ2637" i="1"/>
  <c r="BA2637" i="1" s="1"/>
  <c r="BB2637" i="1" s="1"/>
  <c r="AZ2638" i="1"/>
  <c r="BA2638" i="1" s="1"/>
  <c r="BB2638" i="1" s="1"/>
  <c r="AZ2639" i="1"/>
  <c r="BA2639" i="1" s="1"/>
  <c r="BB2639" i="1" s="1"/>
  <c r="AZ2640" i="1"/>
  <c r="BA2640" i="1" s="1"/>
  <c r="BB2640" i="1" s="1"/>
  <c r="AZ2641" i="1"/>
  <c r="BA2641" i="1" s="1"/>
  <c r="BB2641" i="1" s="1"/>
  <c r="AZ2642" i="1"/>
  <c r="BA2642" i="1" s="1"/>
  <c r="BB2642" i="1" s="1"/>
  <c r="AZ2643" i="1"/>
  <c r="BA2643" i="1" s="1"/>
  <c r="BB2643" i="1" s="1"/>
  <c r="AZ2644" i="1"/>
  <c r="BA2644" i="1" s="1"/>
  <c r="BB2644" i="1" s="1"/>
  <c r="AZ2645" i="1"/>
  <c r="BA2645" i="1" s="1"/>
  <c r="BB2645" i="1" s="1"/>
  <c r="AZ2646" i="1"/>
  <c r="BA2646" i="1" s="1"/>
  <c r="BB2646" i="1" s="1"/>
  <c r="AZ2647" i="1"/>
  <c r="BA2647" i="1" s="1"/>
  <c r="BB2647" i="1" s="1"/>
  <c r="AZ2648" i="1"/>
  <c r="BA2648" i="1" s="1"/>
  <c r="BB2648" i="1" s="1"/>
  <c r="AZ2649" i="1"/>
  <c r="BA2649" i="1" s="1"/>
  <c r="BB2649" i="1" s="1"/>
  <c r="AZ2650" i="1"/>
  <c r="BA2650" i="1" s="1"/>
  <c r="BB2650" i="1" s="1"/>
  <c r="AZ2651" i="1"/>
  <c r="BA2651" i="1" s="1"/>
  <c r="BB2651" i="1" s="1"/>
  <c r="AZ2652" i="1"/>
  <c r="BA2652" i="1" s="1"/>
  <c r="BB2652" i="1" s="1"/>
  <c r="AZ2653" i="1"/>
  <c r="BA2653" i="1" s="1"/>
  <c r="BB2653" i="1" s="1"/>
  <c r="AZ2654" i="1"/>
  <c r="BA2654" i="1" s="1"/>
  <c r="BB2654" i="1" s="1"/>
  <c r="AZ2655" i="1"/>
  <c r="BA2655" i="1" s="1"/>
  <c r="BB2655" i="1" s="1"/>
  <c r="AZ2656" i="1"/>
  <c r="BA2656" i="1" s="1"/>
  <c r="BB2656" i="1" s="1"/>
  <c r="AZ2657" i="1"/>
  <c r="BA2657" i="1" s="1"/>
  <c r="BB2657" i="1" s="1"/>
  <c r="AZ2658" i="1"/>
  <c r="BA2658" i="1" s="1"/>
  <c r="BB2658" i="1" s="1"/>
  <c r="AZ2659" i="1"/>
  <c r="BA2659" i="1" s="1"/>
  <c r="BB2659" i="1" s="1"/>
  <c r="AZ2660" i="1"/>
  <c r="BA2660" i="1" s="1"/>
  <c r="BB2660" i="1" s="1"/>
  <c r="AZ2661" i="1"/>
  <c r="BA2661" i="1" s="1"/>
  <c r="BB2661" i="1" s="1"/>
  <c r="AZ2662" i="1"/>
  <c r="BA2662" i="1" s="1"/>
  <c r="BB2662" i="1" s="1"/>
  <c r="AZ2663" i="1"/>
  <c r="BA2663" i="1" s="1"/>
  <c r="BB2663" i="1" s="1"/>
  <c r="AZ2664" i="1"/>
  <c r="BA2664" i="1" s="1"/>
  <c r="BB2664" i="1" s="1"/>
  <c r="AZ2665" i="1"/>
  <c r="BA2665" i="1" s="1"/>
  <c r="BB2665" i="1" s="1"/>
  <c r="AZ2666" i="1"/>
  <c r="BA2666" i="1" s="1"/>
  <c r="BB2666" i="1" s="1"/>
  <c r="AZ2667" i="1"/>
  <c r="BA2667" i="1" s="1"/>
  <c r="BB2667" i="1" s="1"/>
  <c r="AZ2668" i="1"/>
  <c r="BA2668" i="1" s="1"/>
  <c r="BB2668" i="1" s="1"/>
  <c r="AZ2669" i="1"/>
  <c r="BA2669" i="1" s="1"/>
  <c r="BB2669" i="1" s="1"/>
  <c r="AZ2670" i="1"/>
  <c r="BA2670" i="1" s="1"/>
  <c r="BB2670" i="1" s="1"/>
  <c r="AZ2671" i="1"/>
  <c r="BA2671" i="1" s="1"/>
  <c r="BB2671" i="1" s="1"/>
  <c r="AZ2672" i="1"/>
  <c r="BA2672" i="1" s="1"/>
  <c r="BB2672" i="1" s="1"/>
  <c r="AZ2673" i="1"/>
  <c r="BA2673" i="1" s="1"/>
  <c r="BB2673" i="1" s="1"/>
  <c r="AZ2674" i="1"/>
  <c r="BA2674" i="1" s="1"/>
  <c r="BB2674" i="1" s="1"/>
  <c r="AZ2675" i="1"/>
  <c r="BA2675" i="1" s="1"/>
  <c r="BB2675" i="1" s="1"/>
  <c r="AZ2676" i="1"/>
  <c r="BA2676" i="1" s="1"/>
  <c r="BB2676" i="1" s="1"/>
  <c r="AZ2677" i="1"/>
  <c r="BA2677" i="1" s="1"/>
  <c r="BB2677" i="1" s="1"/>
  <c r="AZ2678" i="1"/>
  <c r="BA2678" i="1" s="1"/>
  <c r="BB2678" i="1" s="1"/>
  <c r="AZ2679" i="1"/>
  <c r="BA2679" i="1" s="1"/>
  <c r="BB2679" i="1" s="1"/>
  <c r="AZ2680" i="1"/>
  <c r="BA2680" i="1" s="1"/>
  <c r="BB2680" i="1" s="1"/>
  <c r="AZ2681" i="1"/>
  <c r="BA2681" i="1" s="1"/>
  <c r="BB2681" i="1" s="1"/>
  <c r="AZ2682" i="1"/>
  <c r="BA2682" i="1" s="1"/>
  <c r="BB2682" i="1" s="1"/>
  <c r="AZ2683" i="1"/>
  <c r="BA2683" i="1" s="1"/>
  <c r="BB2683" i="1" s="1"/>
  <c r="AZ2684" i="1"/>
  <c r="BA2684" i="1" s="1"/>
  <c r="BB2684" i="1" s="1"/>
  <c r="AZ2685" i="1"/>
  <c r="BA2685" i="1" s="1"/>
  <c r="BB2685" i="1" s="1"/>
  <c r="AZ2686" i="1"/>
  <c r="BA2686" i="1" s="1"/>
  <c r="BB2686" i="1" s="1"/>
  <c r="AZ2687" i="1"/>
  <c r="BA2687" i="1" s="1"/>
  <c r="BB2687" i="1" s="1"/>
  <c r="AZ2688" i="1"/>
  <c r="BA2688" i="1" s="1"/>
  <c r="BB2688" i="1" s="1"/>
  <c r="AZ2689" i="1"/>
  <c r="BA2689" i="1" s="1"/>
  <c r="BB2689" i="1" s="1"/>
  <c r="AZ2690" i="1"/>
  <c r="BA2690" i="1" s="1"/>
  <c r="BB2690" i="1" s="1"/>
  <c r="AZ2691" i="1"/>
  <c r="BA2691" i="1" s="1"/>
  <c r="BB2691" i="1" s="1"/>
  <c r="AZ2692" i="1"/>
  <c r="BA2692" i="1" s="1"/>
  <c r="BB2692" i="1" s="1"/>
  <c r="AZ2693" i="1"/>
  <c r="BA2693" i="1" s="1"/>
  <c r="BB2693" i="1" s="1"/>
  <c r="AZ2694" i="1"/>
  <c r="BA2694" i="1" s="1"/>
  <c r="BB2694" i="1" s="1"/>
  <c r="AZ2695" i="1"/>
  <c r="BA2695" i="1" s="1"/>
  <c r="BB2695" i="1" s="1"/>
  <c r="AZ2696" i="1"/>
  <c r="BA2696" i="1" s="1"/>
  <c r="BB2696" i="1" s="1"/>
  <c r="AZ2697" i="1"/>
  <c r="BA2697" i="1" s="1"/>
  <c r="BB2697" i="1" s="1"/>
  <c r="AZ2698" i="1"/>
  <c r="BA2698" i="1" s="1"/>
  <c r="BB2698" i="1" s="1"/>
  <c r="AZ2699" i="1"/>
  <c r="BA2699" i="1" s="1"/>
  <c r="BB2699" i="1" s="1"/>
  <c r="AZ2700" i="1"/>
  <c r="BA2700" i="1" s="1"/>
  <c r="BB2700" i="1" s="1"/>
  <c r="AZ2701" i="1"/>
  <c r="BA2701" i="1" s="1"/>
  <c r="BB2701" i="1" s="1"/>
  <c r="AZ2702" i="1"/>
  <c r="BA2702" i="1" s="1"/>
  <c r="BB2702" i="1" s="1"/>
  <c r="AZ2703" i="1"/>
  <c r="BA2703" i="1" s="1"/>
  <c r="BB2703" i="1" s="1"/>
  <c r="AZ2704" i="1"/>
  <c r="BA2704" i="1" s="1"/>
  <c r="BB2704" i="1" s="1"/>
  <c r="AZ2705" i="1"/>
  <c r="BA2705" i="1" s="1"/>
  <c r="BB2705" i="1" s="1"/>
  <c r="AZ2706" i="1"/>
  <c r="BA2706" i="1" s="1"/>
  <c r="BB2706" i="1" s="1"/>
  <c r="AZ2707" i="1"/>
  <c r="BA2707" i="1" s="1"/>
  <c r="BB2707" i="1" s="1"/>
  <c r="AZ2708" i="1"/>
  <c r="BA2708" i="1" s="1"/>
  <c r="BB2708" i="1" s="1"/>
  <c r="AZ2709" i="1"/>
  <c r="BA2709" i="1" s="1"/>
  <c r="BB2709" i="1" s="1"/>
  <c r="AZ2710" i="1"/>
  <c r="BA2710" i="1" s="1"/>
  <c r="BB2710" i="1" s="1"/>
  <c r="AZ2711" i="1"/>
  <c r="BA2711" i="1" s="1"/>
  <c r="BB2711" i="1" s="1"/>
  <c r="AZ2712" i="1"/>
  <c r="BA2712" i="1" s="1"/>
  <c r="BB2712" i="1" s="1"/>
  <c r="AZ2713" i="1"/>
  <c r="BA2713" i="1" s="1"/>
  <c r="BB2713" i="1" s="1"/>
  <c r="AZ2714" i="1"/>
  <c r="BA2714" i="1" s="1"/>
  <c r="BB2714" i="1" s="1"/>
  <c r="AZ2715" i="1"/>
  <c r="BA2715" i="1" s="1"/>
  <c r="BB2715" i="1" s="1"/>
  <c r="AZ2716" i="1"/>
  <c r="BA2716" i="1" s="1"/>
  <c r="BB2716" i="1" s="1"/>
  <c r="AZ2717" i="1"/>
  <c r="BA2717" i="1" s="1"/>
  <c r="BB2717" i="1" s="1"/>
  <c r="AZ2718" i="1"/>
  <c r="BA2718" i="1" s="1"/>
  <c r="BB2718" i="1" s="1"/>
  <c r="AZ2724" i="1"/>
  <c r="BA2724" i="1" s="1"/>
  <c r="BB2724" i="1" s="1"/>
  <c r="AZ2719" i="1"/>
  <c r="BA2719" i="1" s="1"/>
  <c r="BB2719" i="1" s="1"/>
  <c r="AZ2730" i="1"/>
  <c r="BA2730" i="1" s="1"/>
  <c r="BB2730" i="1" s="1"/>
  <c r="AZ2720" i="1"/>
  <c r="BA2720" i="1" s="1"/>
  <c r="BB2720" i="1" s="1"/>
  <c r="AZ2721" i="1"/>
  <c r="BA2721" i="1" s="1"/>
  <c r="BB2721" i="1" s="1"/>
  <c r="AZ2722" i="1"/>
  <c r="BA2722" i="1" s="1"/>
  <c r="BB2722" i="1" s="1"/>
  <c r="AZ2723" i="1"/>
  <c r="BA2723" i="1" s="1"/>
  <c r="BB2723" i="1" s="1"/>
  <c r="AZ2725" i="1"/>
  <c r="BA2725" i="1" s="1"/>
  <c r="BB2725" i="1" s="1"/>
  <c r="AZ2726" i="1"/>
  <c r="BA2726" i="1" s="1"/>
  <c r="BB2726" i="1" s="1"/>
  <c r="AZ2727" i="1"/>
  <c r="BA2727" i="1" s="1"/>
  <c r="BB2727" i="1" s="1"/>
  <c r="AZ2729" i="1"/>
  <c r="BA2729" i="1" s="1"/>
  <c r="BB2729" i="1" s="1"/>
  <c r="AZ2731" i="1"/>
  <c r="BA2731" i="1" s="1"/>
  <c r="BB2731" i="1" s="1"/>
  <c r="AZ2732" i="1"/>
  <c r="BA2732" i="1" s="1"/>
  <c r="BB2732" i="1" s="1"/>
  <c r="AZ2733" i="1"/>
  <c r="BA2733" i="1" s="1"/>
  <c r="BB2733" i="1" s="1"/>
  <c r="AZ2734" i="1"/>
  <c r="BA2734" i="1" s="1"/>
  <c r="BB2734" i="1" s="1"/>
  <c r="AZ2735" i="1"/>
  <c r="BA2735" i="1" s="1"/>
  <c r="BB2735" i="1" s="1"/>
  <c r="AZ2736" i="1"/>
  <c r="BA2736" i="1" s="1"/>
  <c r="BB2736" i="1" s="1"/>
  <c r="AZ2737" i="1"/>
  <c r="BA2737" i="1" s="1"/>
  <c r="BB2737" i="1" s="1"/>
  <c r="AZ2738" i="1"/>
  <c r="BA2738" i="1" s="1"/>
  <c r="BB2738" i="1" s="1"/>
  <c r="AZ2739" i="1"/>
  <c r="BA2739" i="1" s="1"/>
  <c r="BB2739" i="1" s="1"/>
  <c r="AZ2740" i="1"/>
  <c r="BA2740" i="1" s="1"/>
  <c r="BB2740" i="1" s="1"/>
  <c r="AZ2741" i="1"/>
  <c r="BA2741" i="1" s="1"/>
  <c r="BB2741" i="1" s="1"/>
  <c r="AZ2742" i="1"/>
  <c r="BA2742" i="1" s="1"/>
  <c r="BB2742" i="1" s="1"/>
  <c r="AZ2743" i="1"/>
  <c r="BA2743" i="1" s="1"/>
  <c r="BB2743" i="1" s="1"/>
  <c r="AZ2744" i="1"/>
  <c r="BA2744" i="1"/>
  <c r="BB2744" i="1" s="1"/>
  <c r="AZ2745" i="1"/>
  <c r="BA2745" i="1" s="1"/>
  <c r="BB2745" i="1" s="1"/>
  <c r="AZ2751" i="1"/>
  <c r="BA2751" i="1" s="1"/>
  <c r="BB2751" i="1" s="1"/>
  <c r="AZ2746" i="1"/>
  <c r="BA2746" i="1" s="1"/>
  <c r="BB2746" i="1" s="1"/>
  <c r="AZ2747" i="1"/>
  <c r="BA2747" i="1" s="1"/>
  <c r="BB2747" i="1" s="1"/>
  <c r="AZ2752" i="1"/>
  <c r="BA2752" i="1" s="1"/>
  <c r="BB2752" i="1" s="1"/>
  <c r="AZ2748" i="1"/>
  <c r="BA2748" i="1" s="1"/>
  <c r="BB2748" i="1" s="1"/>
  <c r="AZ2749" i="1"/>
  <c r="BA2749" i="1" s="1"/>
  <c r="BB2749" i="1" s="1"/>
  <c r="AZ2750" i="1"/>
  <c r="BA2750" i="1" s="1"/>
  <c r="BB2750" i="1" s="1"/>
  <c r="AZ2753" i="1"/>
  <c r="BA2753" i="1" s="1"/>
  <c r="BB2753" i="1" s="1"/>
  <c r="AZ2754" i="1"/>
  <c r="BA2754" i="1" s="1"/>
  <c r="BB2754" i="1" s="1"/>
  <c r="AZ2755" i="1"/>
  <c r="BA2755" i="1" s="1"/>
  <c r="BB2755" i="1" s="1"/>
  <c r="AZ2756" i="1"/>
  <c r="BA2756" i="1" s="1"/>
  <c r="BB2756" i="1" s="1"/>
  <c r="AZ2757" i="1"/>
  <c r="BA2757" i="1" s="1"/>
  <c r="BB2757" i="1" s="1"/>
  <c r="AZ2758" i="1"/>
  <c r="BA2758" i="1" s="1"/>
  <c r="BB2758" i="1" s="1"/>
  <c r="AZ2759" i="1"/>
  <c r="BA2759" i="1" s="1"/>
  <c r="BB2759" i="1" s="1"/>
  <c r="AZ2760" i="1"/>
  <c r="BA2760" i="1" s="1"/>
  <c r="BB2760" i="1" s="1"/>
  <c r="AZ2761" i="1"/>
  <c r="BA2761" i="1" s="1"/>
  <c r="BB2761" i="1" s="1"/>
  <c r="AZ2762" i="1"/>
  <c r="BA2762" i="1" s="1"/>
  <c r="BB2762" i="1" s="1"/>
  <c r="AZ2763" i="1"/>
  <c r="BA2763" i="1" s="1"/>
  <c r="BB2763" i="1" s="1"/>
  <c r="AZ2764" i="1"/>
  <c r="BA2764" i="1" s="1"/>
  <c r="BB2764" i="1" s="1"/>
  <c r="AZ2765" i="1"/>
  <c r="BA2765" i="1" s="1"/>
  <c r="BB2765" i="1" s="1"/>
  <c r="AZ2766" i="1"/>
  <c r="BA2766" i="1" s="1"/>
  <c r="BB2766" i="1" s="1"/>
  <c r="AZ2767" i="1"/>
  <c r="BA2767" i="1" s="1"/>
  <c r="BB2767" i="1" s="1"/>
  <c r="AZ2768" i="1"/>
  <c r="BA2768" i="1" s="1"/>
  <c r="BB2768" i="1" s="1"/>
  <c r="AZ2769" i="1"/>
  <c r="BA2769" i="1" s="1"/>
  <c r="BB2769" i="1" s="1"/>
  <c r="AZ2775" i="1"/>
  <c r="BA2775" i="1" s="1"/>
  <c r="BB2775" i="1" s="1"/>
  <c r="AZ2776" i="1"/>
  <c r="BA2776" i="1" s="1"/>
  <c r="BB2776" i="1" s="1"/>
  <c r="AZ2802" i="1"/>
  <c r="BA2802" i="1" s="1"/>
  <c r="BB2802" i="1" s="1"/>
  <c r="AZ2803" i="1"/>
  <c r="BA2803" i="1" s="1"/>
  <c r="BB2803" i="1" s="1"/>
  <c r="AZ2778" i="1"/>
  <c r="BA2778" i="1" s="1"/>
  <c r="BB2778" i="1" s="1"/>
  <c r="AZ2779" i="1"/>
  <c r="BA2779" i="1" s="1"/>
  <c r="BB2779" i="1" s="1"/>
  <c r="AZ2780" i="1"/>
  <c r="BA2780" i="1" s="1"/>
  <c r="BB2780" i="1" s="1"/>
  <c r="AZ2781" i="1"/>
  <c r="BA2781" i="1" s="1"/>
  <c r="BB2781" i="1" s="1"/>
  <c r="AZ2782" i="1"/>
  <c r="BA2782" i="1" s="1"/>
  <c r="BB2782" i="1" s="1"/>
  <c r="AZ2783" i="1"/>
  <c r="BA2783" i="1" s="1"/>
  <c r="BB2783" i="1" s="1"/>
  <c r="AZ2784" i="1"/>
  <c r="BA2784" i="1" s="1"/>
  <c r="BB2784" i="1" s="1"/>
  <c r="AZ2785" i="1"/>
  <c r="BA2785" i="1" s="1"/>
  <c r="BB2785" i="1" s="1"/>
  <c r="AZ2786" i="1"/>
  <c r="BA2786" i="1" s="1"/>
  <c r="BB2786" i="1" s="1"/>
  <c r="AZ2787" i="1"/>
  <c r="BA2787" i="1" s="1"/>
  <c r="BB2787" i="1" s="1"/>
  <c r="AZ2788" i="1"/>
  <c r="BA2788" i="1" s="1"/>
  <c r="BB2788" i="1" s="1"/>
  <c r="AZ2789" i="1"/>
  <c r="BA2789" i="1" s="1"/>
  <c r="BB2789" i="1" s="1"/>
  <c r="AZ2790" i="1"/>
  <c r="BA2790" i="1" s="1"/>
  <c r="BB2790" i="1" s="1"/>
  <c r="AZ2791" i="1"/>
  <c r="BA2791" i="1" s="1"/>
  <c r="BB2791" i="1" s="1"/>
  <c r="AZ2792" i="1"/>
  <c r="BA2792" i="1" s="1"/>
  <c r="BB2792" i="1" s="1"/>
  <c r="AZ2793" i="1"/>
  <c r="BA2793" i="1" s="1"/>
  <c r="BB2793" i="1" s="1"/>
  <c r="AZ2794" i="1"/>
  <c r="BA2794" i="1" s="1"/>
  <c r="BB2794" i="1" s="1"/>
  <c r="AZ2795" i="1"/>
  <c r="BA2795" i="1" s="1"/>
  <c r="BB2795" i="1" s="1"/>
  <c r="AZ2796" i="1"/>
  <c r="BA2796" i="1" s="1"/>
  <c r="BB2796" i="1" s="1"/>
  <c r="AZ2797" i="1"/>
  <c r="BA2797" i="1" s="1"/>
  <c r="BB2797" i="1" s="1"/>
  <c r="AZ2798" i="1"/>
  <c r="BA2798" i="1" s="1"/>
  <c r="BB2798" i="1" s="1"/>
  <c r="AZ2799" i="1"/>
  <c r="BA2799" i="1" s="1"/>
  <c r="BB2799" i="1" s="1"/>
  <c r="AZ2800" i="1"/>
  <c r="BA2800" i="1" s="1"/>
  <c r="BB2800" i="1" s="1"/>
  <c r="AZ2801" i="1"/>
  <c r="BA2801" i="1" s="1"/>
  <c r="BB2801" i="1" s="1"/>
  <c r="AZ2805" i="1"/>
  <c r="BA2805" i="1" s="1"/>
  <c r="BB2805" i="1" s="1"/>
  <c r="AZ2815" i="1"/>
  <c r="BA2815" i="1" s="1"/>
  <c r="BB2815" i="1" s="1"/>
  <c r="AZ2816" i="1"/>
  <c r="BA2816" i="1" s="1"/>
  <c r="BB2816" i="1" s="1"/>
  <c r="AZ2806" i="1"/>
  <c r="BA2806" i="1" s="1"/>
  <c r="BB2806" i="1" s="1"/>
  <c r="AZ2807" i="1"/>
  <c r="BA2807" i="1" s="1"/>
  <c r="BB2807" i="1" s="1"/>
  <c r="AZ2808" i="1"/>
  <c r="BA2808" i="1" s="1"/>
  <c r="BB2808" i="1" s="1"/>
  <c r="AZ2809" i="1"/>
  <c r="BA2809" i="1" s="1"/>
  <c r="BB2809" i="1" s="1"/>
  <c r="AZ2810" i="1"/>
  <c r="BA2810" i="1" s="1"/>
  <c r="BB2810" i="1" s="1"/>
  <c r="AZ2811" i="1"/>
  <c r="BA2811" i="1" s="1"/>
  <c r="BB2811" i="1" s="1"/>
  <c r="AZ2812" i="1"/>
  <c r="BA2812" i="1" s="1"/>
  <c r="BB2812" i="1" s="1"/>
  <c r="AZ2813" i="1"/>
  <c r="BA2813" i="1" s="1"/>
  <c r="BB2813" i="1" s="1"/>
  <c r="AZ2814" i="1"/>
  <c r="BA2814" i="1" s="1"/>
  <c r="BB2814" i="1" s="1"/>
  <c r="AZ2817" i="1"/>
  <c r="BA2817" i="1" s="1"/>
  <c r="BB2817" i="1" s="1"/>
  <c r="AZ2818" i="1"/>
  <c r="BA2818" i="1" s="1"/>
  <c r="BB2818" i="1" s="1"/>
  <c r="AZ2819" i="1"/>
  <c r="BA2819" i="1" s="1"/>
  <c r="BB2819" i="1" s="1"/>
  <c r="AZ2820" i="1"/>
  <c r="BA2820" i="1" s="1"/>
  <c r="BB2820" i="1" s="1"/>
  <c r="AZ2821" i="1"/>
  <c r="BA2821" i="1" s="1"/>
  <c r="BB2821" i="1" s="1"/>
  <c r="AZ2822" i="1"/>
  <c r="BA2822" i="1" s="1"/>
  <c r="BB2822" i="1" s="1"/>
  <c r="AZ2823" i="1"/>
  <c r="BA2823" i="1" s="1"/>
  <c r="BB2823" i="1" s="1"/>
  <c r="AZ2824" i="1"/>
  <c r="BA2824" i="1" s="1"/>
  <c r="BB2824" i="1" s="1"/>
  <c r="AZ2825" i="1"/>
  <c r="BA2825" i="1" s="1"/>
  <c r="BB2825" i="1" s="1"/>
  <c r="AZ2826" i="1"/>
  <c r="BA2826" i="1" s="1"/>
  <c r="BB2826" i="1" s="1"/>
  <c r="AZ2827" i="1"/>
  <c r="BA2827" i="1" s="1"/>
  <c r="BB2827" i="1" s="1"/>
  <c r="AZ2828" i="1"/>
  <c r="BA2828" i="1" s="1"/>
  <c r="BB2828" i="1" s="1"/>
  <c r="AZ2829" i="1"/>
  <c r="BA2829" i="1" s="1"/>
  <c r="BB2829" i="1" s="1"/>
  <c r="AZ2830" i="1"/>
  <c r="BA2830" i="1" s="1"/>
  <c r="BB2830" i="1" s="1"/>
  <c r="AZ2831" i="1"/>
  <c r="BA2831" i="1" s="1"/>
  <c r="BB2831" i="1" s="1"/>
  <c r="AZ2846" i="1"/>
  <c r="BA2846" i="1" s="1"/>
  <c r="BB2846" i="1" s="1"/>
  <c r="AZ2832" i="1"/>
  <c r="BA2832" i="1" s="1"/>
  <c r="BB2832" i="1" s="1"/>
  <c r="AZ2833" i="1"/>
  <c r="BA2833" i="1" s="1"/>
  <c r="BB2833" i="1" s="1"/>
  <c r="AZ2834" i="1"/>
  <c r="BA2834" i="1" s="1"/>
  <c r="BB2834" i="1" s="1"/>
  <c r="AZ2835" i="1"/>
  <c r="BA2835" i="1" s="1"/>
  <c r="BB2835" i="1" s="1"/>
  <c r="AZ2836" i="1"/>
  <c r="BA2836" i="1" s="1"/>
  <c r="BB2836" i="1" s="1"/>
  <c r="AZ2837" i="1"/>
  <c r="BA2837" i="1" s="1"/>
  <c r="BB2837" i="1" s="1"/>
  <c r="AZ2838" i="1"/>
  <c r="BA2838" i="1" s="1"/>
  <c r="BB2838" i="1" s="1"/>
  <c r="AZ2839" i="1"/>
  <c r="BA2839" i="1" s="1"/>
  <c r="BB2839" i="1" s="1"/>
  <c r="AZ2840" i="1"/>
  <c r="BA2840" i="1" s="1"/>
  <c r="BB2840" i="1" s="1"/>
  <c r="AZ2841" i="1"/>
  <c r="BA2841" i="1" s="1"/>
  <c r="BB2841" i="1" s="1"/>
  <c r="AZ2842" i="1"/>
  <c r="BA2842" i="1" s="1"/>
  <c r="BB2842" i="1" s="1"/>
  <c r="AZ2843" i="1"/>
  <c r="BA2843" i="1" s="1"/>
  <c r="BB2843" i="1" s="1"/>
  <c r="AZ2844" i="1"/>
  <c r="BA2844" i="1" s="1"/>
  <c r="BB2844" i="1" s="1"/>
  <c r="AZ2847" i="1"/>
  <c r="BA2847" i="1" s="1"/>
  <c r="BB2847" i="1" s="1"/>
  <c r="AZ2848" i="1"/>
  <c r="BA2848" i="1" s="1"/>
  <c r="BB2848" i="1" s="1"/>
  <c r="AZ2849" i="1"/>
  <c r="BA2849" i="1" s="1"/>
  <c r="BB2849" i="1" s="1"/>
  <c r="AZ2850" i="1"/>
  <c r="BA2850" i="1" s="1"/>
  <c r="BB2850" i="1" s="1"/>
  <c r="AZ2851" i="1"/>
  <c r="BA2851" i="1" s="1"/>
  <c r="BB2851" i="1" s="1"/>
  <c r="AZ2852" i="1"/>
  <c r="BA2852" i="1" s="1"/>
  <c r="BB2852" i="1" s="1"/>
  <c r="AZ2853" i="1"/>
  <c r="BA2853" i="1" s="1"/>
  <c r="BB2853" i="1" s="1"/>
  <c r="AZ2854" i="1"/>
  <c r="BA2854" i="1" s="1"/>
  <c r="BB2854" i="1" s="1"/>
  <c r="AZ2855" i="1"/>
  <c r="BA2855" i="1" s="1"/>
  <c r="BB2855" i="1" s="1"/>
  <c r="AZ2856" i="1"/>
  <c r="BA2856" i="1" s="1"/>
  <c r="BB2856" i="1" s="1"/>
  <c r="AZ2857" i="1"/>
  <c r="BA2857" i="1" s="1"/>
  <c r="BB2857" i="1" s="1"/>
  <c r="AZ2858" i="1"/>
  <c r="BA2858" i="1" s="1"/>
  <c r="BB2858" i="1" s="1"/>
  <c r="AZ2859" i="1"/>
  <c r="BA2859" i="1" s="1"/>
  <c r="BB2859" i="1" s="1"/>
  <c r="AZ2860" i="1"/>
  <c r="BA2860" i="1" s="1"/>
  <c r="BB2860" i="1" s="1"/>
  <c r="AZ2861" i="1"/>
  <c r="BA2861" i="1" s="1"/>
  <c r="BB2861" i="1" s="1"/>
  <c r="AZ2862" i="1"/>
  <c r="BA2862" i="1" s="1"/>
  <c r="BB2862" i="1" s="1"/>
  <c r="AZ2863" i="1"/>
  <c r="BA2863" i="1" s="1"/>
  <c r="BB2863" i="1" s="1"/>
  <c r="AZ2877" i="1"/>
  <c r="BA2877" i="1" s="1"/>
  <c r="BB2877" i="1" s="1"/>
  <c r="AZ2886" i="1"/>
  <c r="BA2886" i="1" s="1"/>
  <c r="BB2886" i="1" s="1"/>
  <c r="AZ2898" i="1"/>
  <c r="BA2898" i="1" s="1"/>
  <c r="BB2898" i="1" s="1"/>
  <c r="AZ2902" i="1"/>
  <c r="BA2902" i="1" s="1"/>
  <c r="BB2902" i="1" s="1"/>
  <c r="AZ2906" i="1"/>
  <c r="BA2906" i="1" s="1"/>
  <c r="BB2906" i="1" s="1"/>
  <c r="AZ2908" i="1"/>
  <c r="BA2908" i="1" s="1"/>
  <c r="BB2908" i="1" s="1"/>
  <c r="AZ2911" i="1"/>
  <c r="BA2911" i="1" s="1"/>
  <c r="BB2911" i="1" s="1"/>
  <c r="AZ2913" i="1"/>
  <c r="BA2913" i="1" s="1"/>
  <c r="BB2913" i="1" s="1"/>
  <c r="AZ2922" i="1"/>
  <c r="BA2922" i="1" s="1"/>
  <c r="BB2922" i="1" s="1"/>
  <c r="AZ2923" i="1"/>
  <c r="BA2923" i="1" s="1"/>
  <c r="BB2923" i="1" s="1"/>
  <c r="AZ2915" i="1"/>
  <c r="BA2915" i="1" s="1"/>
  <c r="BB2915" i="1" s="1"/>
  <c r="AZ2916" i="1"/>
  <c r="BA2916" i="1" s="1"/>
  <c r="BB2916" i="1" s="1"/>
  <c r="AZ2917" i="1"/>
  <c r="BA2917" i="1" s="1"/>
  <c r="BB2917" i="1" s="1"/>
  <c r="AZ2918" i="1"/>
  <c r="BA2918" i="1" s="1"/>
  <c r="BB2918" i="1" s="1"/>
  <c r="AZ2919" i="1"/>
  <c r="BA2919" i="1" s="1"/>
  <c r="BB2919" i="1" s="1"/>
  <c r="AZ2920" i="1"/>
  <c r="BA2920" i="1" s="1"/>
  <c r="BB2920" i="1" s="1"/>
  <c r="AZ2921" i="1"/>
  <c r="BA2921" i="1" s="1"/>
  <c r="BB2921" i="1" s="1"/>
  <c r="AZ2924" i="1"/>
  <c r="BA2924" i="1" s="1"/>
  <c r="BB2924" i="1" s="1"/>
  <c r="AZ2925" i="1"/>
  <c r="BA2925" i="1" s="1"/>
  <c r="BB2925" i="1" s="1"/>
  <c r="AZ2926" i="1"/>
  <c r="BA2926" i="1" s="1"/>
  <c r="BB2926" i="1" s="1"/>
  <c r="AZ2927" i="1"/>
  <c r="BA2927" i="1" s="1"/>
  <c r="BB2927" i="1" s="1"/>
  <c r="AZ2928" i="1"/>
  <c r="BA2928" i="1" s="1"/>
  <c r="BB2928" i="1" s="1"/>
  <c r="AZ2929" i="1"/>
  <c r="BA2929" i="1" s="1"/>
  <c r="BB2929" i="1" s="1"/>
  <c r="AZ2930" i="1"/>
  <c r="BA2930" i="1" s="1"/>
  <c r="BB2930" i="1" s="1"/>
  <c r="AZ2943" i="1"/>
  <c r="BA2943" i="1" s="1"/>
  <c r="BB2943" i="1" s="1"/>
  <c r="AZ2931" i="1"/>
  <c r="BA2931" i="1" s="1"/>
  <c r="BB2931" i="1" s="1"/>
  <c r="AZ2944" i="1"/>
  <c r="BA2944" i="1" s="1"/>
  <c r="BB2944" i="1" s="1"/>
  <c r="AZ2932" i="1"/>
  <c r="BA2932" i="1" s="1"/>
  <c r="BB2932" i="1" s="1"/>
  <c r="AZ2933" i="1"/>
  <c r="BA2933" i="1" s="1"/>
  <c r="BB2933" i="1" s="1"/>
  <c r="AZ2934" i="1"/>
  <c r="BA2934" i="1" s="1"/>
  <c r="BB2934" i="1" s="1"/>
  <c r="AZ2935" i="1"/>
  <c r="BA2935" i="1" s="1"/>
  <c r="BB2935" i="1" s="1"/>
  <c r="AZ2936" i="1"/>
  <c r="BA2936" i="1" s="1"/>
  <c r="BB2936" i="1" s="1"/>
  <c r="AZ2937" i="1"/>
  <c r="BA2937" i="1" s="1"/>
  <c r="BB2937" i="1" s="1"/>
  <c r="AZ2938" i="1"/>
  <c r="BA2938" i="1" s="1"/>
  <c r="BB2938" i="1" s="1"/>
  <c r="AZ2939" i="1"/>
  <c r="BA2939" i="1" s="1"/>
  <c r="BB2939" i="1" s="1"/>
  <c r="AZ2940" i="1"/>
  <c r="BA2940" i="1" s="1"/>
  <c r="BB2940" i="1" s="1"/>
  <c r="AZ2941" i="1"/>
  <c r="BA2941" i="1" s="1"/>
  <c r="BB2941" i="1" s="1"/>
  <c r="AZ2942" i="1"/>
  <c r="BA2942" i="1" s="1"/>
  <c r="BB2942" i="1" s="1"/>
  <c r="AZ2945" i="1"/>
  <c r="BA2945" i="1" s="1"/>
  <c r="BB2945" i="1" s="1"/>
  <c r="AZ2946" i="1"/>
  <c r="BA2946" i="1" s="1"/>
  <c r="BB2946" i="1" s="1"/>
  <c r="AZ2947" i="1"/>
  <c r="BA2947" i="1" s="1"/>
  <c r="BB2947" i="1" s="1"/>
  <c r="AZ2948" i="1"/>
  <c r="BA2948" i="1" s="1"/>
  <c r="BB2948" i="1" s="1"/>
  <c r="AZ2949" i="1"/>
  <c r="BA2949" i="1" s="1"/>
  <c r="BB2949" i="1" s="1"/>
  <c r="AZ2950" i="1"/>
  <c r="BA2950" i="1" s="1"/>
  <c r="BB2950" i="1" s="1"/>
  <c r="AZ2951" i="1"/>
  <c r="BA2951" i="1" s="1"/>
  <c r="BB2951" i="1" s="1"/>
  <c r="AZ2952" i="1"/>
  <c r="BA2952" i="1" s="1"/>
  <c r="BB2952" i="1" s="1"/>
  <c r="AZ2953" i="1"/>
  <c r="BA2953" i="1" s="1"/>
  <c r="BB2953" i="1" s="1"/>
  <c r="AZ2954" i="1"/>
  <c r="BA2954" i="1" s="1"/>
  <c r="BB2954" i="1" s="1"/>
  <c r="AZ2955" i="1"/>
  <c r="BA2955" i="1" s="1"/>
  <c r="BB2955" i="1" s="1"/>
  <c r="AZ2956" i="1"/>
  <c r="BA2956" i="1" s="1"/>
  <c r="BB2956" i="1" s="1"/>
  <c r="AZ2957" i="1"/>
  <c r="BA2957" i="1" s="1"/>
  <c r="BB2957" i="1" s="1"/>
  <c r="AZ2958" i="1"/>
  <c r="BA2958" i="1" s="1"/>
  <c r="BB2958" i="1" s="1"/>
  <c r="AZ2959" i="1"/>
  <c r="BA2959" i="1" s="1"/>
  <c r="BB2959" i="1" s="1"/>
  <c r="AZ2960" i="1"/>
  <c r="BA2960" i="1" s="1"/>
  <c r="BB2960" i="1" s="1"/>
  <c r="AZ2961" i="1"/>
  <c r="BA2961" i="1" s="1"/>
  <c r="BB2961" i="1" s="1"/>
  <c r="AZ2962" i="1"/>
  <c r="BA2962" i="1" s="1"/>
  <c r="BB2962" i="1" s="1"/>
  <c r="AZ2963" i="1"/>
  <c r="BA2963" i="1" s="1"/>
  <c r="BB2963" i="1" s="1"/>
  <c r="AZ2964" i="1"/>
  <c r="BA2964" i="1" s="1"/>
  <c r="BB2964" i="1" s="1"/>
  <c r="AZ2965" i="1"/>
  <c r="BA2965" i="1" s="1"/>
  <c r="BB2965" i="1" s="1"/>
  <c r="AZ2966" i="1"/>
  <c r="BA2966" i="1" s="1"/>
  <c r="BB2966" i="1" s="1"/>
  <c r="AZ2967" i="1"/>
  <c r="BA2967" i="1" s="1"/>
  <c r="BB2967" i="1" s="1"/>
  <c r="AZ2968" i="1"/>
  <c r="BA2968" i="1" s="1"/>
  <c r="BB2968" i="1" s="1"/>
  <c r="AZ2969" i="1"/>
  <c r="BA2969" i="1" s="1"/>
  <c r="BB2969" i="1" s="1"/>
  <c r="AZ2970" i="1"/>
  <c r="BA2970" i="1" s="1"/>
  <c r="BB2970" i="1" s="1"/>
  <c r="AZ2971" i="1"/>
  <c r="BA2971" i="1" s="1"/>
  <c r="BB2971" i="1" s="1"/>
  <c r="AZ2972" i="1"/>
  <c r="BA2972" i="1" s="1"/>
  <c r="BB2972" i="1" s="1"/>
  <c r="AZ2973" i="1"/>
  <c r="BA2973" i="1" s="1"/>
  <c r="BB2973" i="1" s="1"/>
  <c r="AZ2974" i="1"/>
  <c r="BA2974" i="1" s="1"/>
  <c r="BB2974" i="1" s="1"/>
  <c r="AZ2975" i="1"/>
  <c r="BA2975" i="1" s="1"/>
  <c r="BB2975" i="1" s="1"/>
  <c r="AZ2976" i="1"/>
  <c r="BA2976" i="1" s="1"/>
  <c r="BB2976" i="1" s="1"/>
  <c r="AZ2977" i="1"/>
  <c r="BA2977" i="1" s="1"/>
  <c r="BB2977" i="1" s="1"/>
  <c r="AZ2978" i="1"/>
  <c r="BA2978" i="1" s="1"/>
  <c r="BB2978" i="1" s="1"/>
  <c r="AZ2979" i="1"/>
  <c r="BA2979" i="1" s="1"/>
  <c r="BB2979" i="1" s="1"/>
  <c r="AZ2980" i="1"/>
  <c r="BA2980" i="1" s="1"/>
  <c r="BB2980" i="1" s="1"/>
  <c r="AZ2981" i="1"/>
  <c r="BA2981" i="1" s="1"/>
  <c r="BB2981" i="1" s="1"/>
  <c r="AZ2982" i="1"/>
  <c r="BA2982" i="1" s="1"/>
  <c r="BB2982" i="1" s="1"/>
  <c r="AZ2983" i="1"/>
  <c r="BA2983" i="1" s="1"/>
  <c r="BB2983" i="1" s="1"/>
  <c r="AZ2984" i="1"/>
  <c r="BA2984" i="1" s="1"/>
  <c r="BB2984" i="1" s="1"/>
  <c r="AZ2985" i="1"/>
  <c r="BA2985" i="1" s="1"/>
  <c r="BB2985" i="1" s="1"/>
  <c r="AZ3007" i="1"/>
  <c r="BA3007" i="1" s="1"/>
  <c r="BB3007" i="1" s="1"/>
  <c r="AZ2986" i="1"/>
  <c r="BA2986" i="1" s="1"/>
  <c r="BB2986" i="1" s="1"/>
  <c r="AZ2987" i="1"/>
  <c r="BA2987" i="1" s="1"/>
  <c r="BB2987" i="1" s="1"/>
  <c r="AZ2988" i="1"/>
  <c r="BA2988" i="1" s="1"/>
  <c r="BB2988" i="1" s="1"/>
  <c r="AZ2989" i="1"/>
  <c r="BA2989" i="1" s="1"/>
  <c r="BB2989" i="1" s="1"/>
  <c r="AZ2990" i="1"/>
  <c r="BA2990" i="1" s="1"/>
  <c r="BB2990" i="1" s="1"/>
  <c r="AZ2991" i="1"/>
  <c r="BA2991" i="1" s="1"/>
  <c r="BB2991" i="1" s="1"/>
  <c r="AZ2992" i="1"/>
  <c r="BA2992" i="1" s="1"/>
  <c r="BB2992" i="1" s="1"/>
  <c r="AZ2993" i="1"/>
  <c r="BA2993" i="1" s="1"/>
  <c r="BB2993" i="1" s="1"/>
  <c r="AZ2994" i="1"/>
  <c r="BA2994" i="1" s="1"/>
  <c r="BB2994" i="1" s="1"/>
  <c r="AZ2995" i="1"/>
  <c r="BA2995" i="1" s="1"/>
  <c r="BB2995" i="1" s="1"/>
  <c r="AZ2996" i="1"/>
  <c r="BA2996" i="1" s="1"/>
  <c r="BB2996" i="1" s="1"/>
  <c r="AZ3008" i="1"/>
  <c r="BA3008" i="1" s="1"/>
  <c r="BB3008" i="1" s="1"/>
  <c r="AZ2997" i="1"/>
  <c r="BA2997" i="1" s="1"/>
  <c r="BB2997" i="1" s="1"/>
  <c r="AZ2998" i="1"/>
  <c r="BA2998" i="1" s="1"/>
  <c r="BB2998" i="1" s="1"/>
  <c r="AZ2999" i="1"/>
  <c r="BA2999" i="1" s="1"/>
  <c r="BB2999" i="1" s="1"/>
  <c r="AZ3000" i="1"/>
  <c r="BA3000" i="1" s="1"/>
  <c r="BB3000" i="1" s="1"/>
  <c r="AZ3001" i="1"/>
  <c r="BA3001" i="1" s="1"/>
  <c r="BB3001" i="1" s="1"/>
  <c r="AZ3002" i="1"/>
  <c r="BA3002" i="1" s="1"/>
  <c r="BB3002" i="1" s="1"/>
  <c r="AZ3003" i="1"/>
  <c r="BA3003" i="1" s="1"/>
  <c r="BB3003" i="1" s="1"/>
  <c r="AZ3004" i="1"/>
  <c r="BA3004" i="1" s="1"/>
  <c r="BB3004" i="1" s="1"/>
  <c r="AZ3005" i="1"/>
  <c r="BA3005" i="1" s="1"/>
  <c r="BB3005" i="1" s="1"/>
  <c r="AZ3006" i="1"/>
  <c r="BA3006" i="1" s="1"/>
  <c r="BB3006" i="1" s="1"/>
  <c r="AZ3009" i="1"/>
  <c r="BA3009" i="1" s="1"/>
  <c r="BB3009" i="1" s="1"/>
  <c r="AZ3010" i="1"/>
  <c r="BA3010" i="1" s="1"/>
  <c r="BB3010" i="1" s="1"/>
  <c r="AZ3011" i="1"/>
  <c r="BA3011" i="1" s="1"/>
  <c r="BB3011" i="1" s="1"/>
  <c r="AZ3012" i="1"/>
  <c r="BA3012" i="1" s="1"/>
  <c r="BB3012" i="1" s="1"/>
  <c r="AZ3013" i="1"/>
  <c r="BA3013" i="1" s="1"/>
  <c r="BB3013" i="1" s="1"/>
  <c r="AZ3014" i="1"/>
  <c r="BA3014" i="1" s="1"/>
  <c r="BB3014" i="1" s="1"/>
  <c r="AZ3015" i="1"/>
  <c r="BA3015" i="1" s="1"/>
  <c r="BB3015" i="1" s="1"/>
  <c r="AZ3016" i="1"/>
  <c r="BA3016" i="1" s="1"/>
  <c r="BB3016" i="1" s="1"/>
  <c r="AZ3017" i="1"/>
  <c r="BA3017" i="1" s="1"/>
  <c r="BB3017" i="1" s="1"/>
  <c r="AZ3019" i="1"/>
  <c r="BA3019" i="1" s="1"/>
  <c r="BB3019" i="1" s="1"/>
  <c r="AZ3020" i="1"/>
  <c r="BA3020" i="1" s="1"/>
  <c r="BB3020" i="1" s="1"/>
  <c r="AZ3018" i="1"/>
  <c r="BA3018" i="1" s="1"/>
  <c r="BB3018" i="1" s="1"/>
  <c r="AZ3021" i="1"/>
  <c r="BA3021" i="1" s="1"/>
  <c r="BB3021" i="1" s="1"/>
  <c r="AZ3022" i="1"/>
  <c r="BA3022" i="1" s="1"/>
  <c r="BB3022" i="1" s="1"/>
  <c r="AZ3023" i="1"/>
  <c r="BA3023" i="1" s="1"/>
  <c r="BB3023" i="1" s="1"/>
  <c r="AZ3024" i="1"/>
  <c r="BA3024" i="1" s="1"/>
  <c r="BB3024" i="1" s="1"/>
  <c r="AZ3025" i="1"/>
  <c r="BA3025" i="1" s="1"/>
  <c r="BB3025" i="1" s="1"/>
  <c r="AZ3026" i="1"/>
  <c r="BA3026" i="1" s="1"/>
  <c r="BB3026" i="1" s="1"/>
  <c r="AZ3027" i="1"/>
  <c r="BA3027" i="1" s="1"/>
  <c r="BB3027" i="1" s="1"/>
  <c r="AZ3028" i="1"/>
  <c r="BA3028" i="1" s="1"/>
  <c r="BB3028" i="1" s="1"/>
  <c r="AZ3029" i="1"/>
  <c r="BA3029" i="1" s="1"/>
  <c r="BB3029" i="1" s="1"/>
  <c r="AZ3030" i="1"/>
  <c r="BA3030" i="1" s="1"/>
  <c r="BB3030" i="1" s="1"/>
  <c r="AZ3031" i="1"/>
  <c r="BA3031" i="1" s="1"/>
  <c r="BB3031" i="1" s="1"/>
  <c r="AZ3032" i="1"/>
  <c r="BA3032" i="1" s="1"/>
  <c r="BB3032" i="1" s="1"/>
  <c r="AZ3033" i="1"/>
  <c r="BA3033" i="1" s="1"/>
  <c r="BB3033" i="1" s="1"/>
  <c r="AZ3034" i="1"/>
  <c r="BA3034" i="1" s="1"/>
  <c r="BB3034" i="1" s="1"/>
  <c r="AZ3035" i="1"/>
  <c r="BA3035" i="1" s="1"/>
  <c r="BB3035" i="1" s="1"/>
  <c r="AZ3036" i="1"/>
  <c r="BA3036" i="1" s="1"/>
  <c r="BB3036" i="1" s="1"/>
  <c r="AZ3037" i="1"/>
  <c r="BA3037" i="1" s="1"/>
  <c r="BB3037" i="1" s="1"/>
  <c r="AZ3038" i="1"/>
  <c r="BA3038" i="1" s="1"/>
  <c r="BB3038" i="1" s="1"/>
  <c r="AZ3039" i="1"/>
  <c r="BA3039" i="1" s="1"/>
  <c r="BB3039" i="1" s="1"/>
  <c r="AZ3040" i="1"/>
  <c r="BA3040" i="1" s="1"/>
  <c r="BB3040" i="1" s="1"/>
  <c r="AZ3041" i="1"/>
  <c r="BA3041" i="1" s="1"/>
  <c r="BB3041" i="1" s="1"/>
  <c r="AZ3042" i="1"/>
  <c r="BA3042" i="1" s="1"/>
  <c r="BB3042" i="1" s="1"/>
  <c r="AZ3043" i="1"/>
  <c r="BA3043" i="1" s="1"/>
  <c r="BB3043" i="1" s="1"/>
  <c r="AZ3044" i="1"/>
  <c r="BA3044" i="1" s="1"/>
  <c r="BB3044" i="1" s="1"/>
  <c r="AZ3045" i="1"/>
  <c r="BA3045" i="1" s="1"/>
  <c r="BB3045" i="1" s="1"/>
  <c r="AZ3046" i="1"/>
  <c r="BA3046" i="1" s="1"/>
  <c r="BB3046" i="1" s="1"/>
  <c r="AZ3047" i="1"/>
  <c r="BA3047" i="1" s="1"/>
  <c r="BB3047" i="1" s="1"/>
  <c r="AZ3048" i="1"/>
  <c r="BA3048" i="1" s="1"/>
  <c r="BB3048" i="1" s="1"/>
  <c r="AZ3049" i="1"/>
  <c r="BA3049" i="1" s="1"/>
  <c r="BB3049" i="1" s="1"/>
  <c r="AZ3050" i="1"/>
  <c r="BA3050" i="1" s="1"/>
  <c r="BB3050" i="1" s="1"/>
  <c r="AZ3051" i="1"/>
  <c r="BA3051" i="1" s="1"/>
  <c r="BB3051" i="1" s="1"/>
  <c r="AZ3052" i="1"/>
  <c r="BA3052" i="1" s="1"/>
  <c r="BB3052" i="1" s="1"/>
  <c r="AZ3053" i="1"/>
  <c r="BA3053" i="1" s="1"/>
  <c r="BB3053" i="1" s="1"/>
  <c r="AZ3054" i="1"/>
  <c r="BA3054" i="1" s="1"/>
  <c r="BB3054" i="1" s="1"/>
  <c r="AZ3055" i="1"/>
  <c r="BA3055" i="1" s="1"/>
  <c r="BB3055" i="1" s="1"/>
  <c r="AZ3056" i="1"/>
  <c r="BA3056" i="1" s="1"/>
  <c r="BB3056" i="1" s="1"/>
  <c r="AZ3057" i="1"/>
  <c r="BA3057" i="1" s="1"/>
  <c r="BB3057" i="1" s="1"/>
  <c r="AZ3061" i="1"/>
  <c r="BA3061" i="1" s="1"/>
  <c r="BB3061" i="1" s="1"/>
  <c r="AZ3062" i="1"/>
  <c r="BA3062" i="1" s="1"/>
  <c r="BB3062" i="1" s="1"/>
  <c r="AZ3058" i="1"/>
  <c r="BA3058" i="1" s="1"/>
  <c r="BB3058" i="1" s="1"/>
  <c r="AZ3059" i="1"/>
  <c r="BA3059" i="1" s="1"/>
  <c r="BB3059" i="1" s="1"/>
  <c r="AZ3060" i="1"/>
  <c r="BA3060" i="1" s="1"/>
  <c r="BB3060" i="1" s="1"/>
  <c r="AZ3063" i="1"/>
  <c r="BA3063" i="1" s="1"/>
  <c r="BB3063" i="1" s="1"/>
  <c r="AZ3064" i="1"/>
  <c r="BA3064" i="1" s="1"/>
  <c r="BB3064" i="1" s="1"/>
  <c r="AZ3065" i="1"/>
  <c r="BA3065" i="1" s="1"/>
  <c r="BB3065" i="1" s="1"/>
  <c r="AZ3068" i="1"/>
  <c r="BA3068" i="1" s="1"/>
  <c r="BB3068" i="1" s="1"/>
  <c r="AZ3069" i="1"/>
  <c r="BA3069" i="1" s="1"/>
  <c r="BB3069" i="1" s="1"/>
  <c r="AZ3066" i="1"/>
  <c r="BA3066" i="1" s="1"/>
  <c r="BB3066" i="1" s="1"/>
  <c r="AZ3067" i="1"/>
  <c r="BA3067" i="1" s="1"/>
  <c r="BB3067" i="1" s="1"/>
  <c r="AZ3070" i="1"/>
  <c r="BA3070" i="1" s="1"/>
  <c r="BB3070" i="1" s="1"/>
  <c r="AZ706" i="1"/>
  <c r="BA706" i="1" s="1"/>
  <c r="BB706" i="1" s="1"/>
  <c r="AZ707" i="1"/>
  <c r="BA707" i="1" s="1"/>
  <c r="BB707" i="1" s="1"/>
  <c r="AZ3071" i="1"/>
  <c r="BA3071" i="1" s="1"/>
  <c r="BB3071" i="1" s="1"/>
  <c r="AZ3072" i="1"/>
  <c r="BA3072" i="1" s="1"/>
  <c r="BB3072" i="1" s="1"/>
  <c r="AZ3073" i="1"/>
  <c r="BA3073" i="1" s="1"/>
  <c r="BB3073" i="1" s="1"/>
  <c r="AZ3074" i="1"/>
  <c r="BA3074" i="1" s="1"/>
  <c r="BB3074" i="1" s="1"/>
  <c r="AZ3075" i="1"/>
  <c r="BA3075" i="1" s="1"/>
  <c r="BB3075" i="1" s="1"/>
  <c r="AZ3076" i="1"/>
  <c r="BA3076" i="1" s="1"/>
  <c r="BB3076" i="1" s="1"/>
  <c r="AZ3077" i="1"/>
  <c r="BA3077" i="1" s="1"/>
  <c r="BB3077" i="1" s="1"/>
  <c r="AZ3087" i="1"/>
  <c r="BA3087" i="1" s="1"/>
  <c r="BB3087" i="1" s="1"/>
  <c r="AZ3088" i="1"/>
  <c r="BA3088" i="1" s="1"/>
  <c r="BB3088" i="1" s="1"/>
  <c r="AZ3078" i="1"/>
  <c r="BA3078" i="1" s="1"/>
  <c r="BB3078" i="1" s="1"/>
  <c r="AZ3079" i="1"/>
  <c r="BA3079" i="1" s="1"/>
  <c r="BB3079" i="1" s="1"/>
  <c r="AZ3080" i="1"/>
  <c r="BA3080" i="1" s="1"/>
  <c r="BB3080" i="1" s="1"/>
  <c r="AZ3081" i="1"/>
  <c r="BA3081" i="1" s="1"/>
  <c r="BB3081" i="1" s="1"/>
  <c r="AZ3082" i="1"/>
  <c r="BA3082" i="1" s="1"/>
  <c r="BB3082" i="1" s="1"/>
  <c r="AZ3083" i="1"/>
  <c r="BA3083" i="1" s="1"/>
  <c r="BB3083" i="1" s="1"/>
  <c r="AZ3084" i="1"/>
  <c r="BA3084" i="1" s="1"/>
  <c r="BB3084" i="1" s="1"/>
  <c r="AZ3085" i="1"/>
  <c r="BA3085" i="1" s="1"/>
  <c r="BB3085" i="1" s="1"/>
  <c r="AZ3086" i="1"/>
  <c r="BA3086" i="1" s="1"/>
  <c r="BB3086" i="1" s="1"/>
  <c r="AZ3089" i="1"/>
  <c r="BA3089" i="1" s="1"/>
  <c r="BB3089" i="1" s="1"/>
  <c r="AZ3090" i="1"/>
  <c r="BA3090" i="1" s="1"/>
  <c r="BB3090" i="1" s="1"/>
  <c r="AZ3091" i="1"/>
  <c r="BA3091" i="1" s="1"/>
  <c r="BB3091" i="1" s="1"/>
  <c r="AZ3092" i="1"/>
  <c r="BA3092" i="1" s="1"/>
  <c r="BB3092" i="1" s="1"/>
  <c r="AZ3093" i="1"/>
  <c r="BA3093" i="1" s="1"/>
  <c r="BB3093" i="1" s="1"/>
  <c r="AZ3094" i="1"/>
  <c r="BA3094" i="1" s="1"/>
  <c r="BB3094" i="1" s="1"/>
  <c r="AZ3095" i="1"/>
  <c r="BA3095" i="1" s="1"/>
  <c r="BB3095" i="1" s="1"/>
  <c r="AZ3096" i="1"/>
  <c r="BA3096" i="1" s="1"/>
  <c r="BB3096" i="1" s="1"/>
  <c r="AZ3097" i="1"/>
  <c r="BA3097" i="1" s="1"/>
  <c r="BB3097" i="1" s="1"/>
  <c r="AZ3099" i="1"/>
  <c r="BA3099" i="1" s="1"/>
  <c r="BB3099" i="1" s="1"/>
  <c r="AZ3098" i="1"/>
  <c r="BA3098" i="1" s="1"/>
  <c r="BB3098" i="1" s="1"/>
  <c r="AZ3101" i="1"/>
  <c r="BA3101" i="1" s="1"/>
  <c r="BB3101" i="1" s="1"/>
  <c r="AZ3104" i="1"/>
  <c r="BA3104" i="1" s="1"/>
  <c r="BB3104" i="1" s="1"/>
  <c r="AZ3105" i="1"/>
  <c r="BA3105" i="1" s="1"/>
  <c r="BB3105" i="1" s="1"/>
  <c r="AZ3106" i="1"/>
  <c r="BA3106" i="1" s="1"/>
  <c r="BB3106" i="1" s="1"/>
  <c r="AZ3191" i="1"/>
  <c r="BA3191" i="1" s="1"/>
  <c r="BB3191" i="1" s="1"/>
  <c r="AZ3107" i="1"/>
  <c r="BA3107" i="1" s="1"/>
  <c r="BB3107" i="1" s="1"/>
  <c r="AZ3108" i="1"/>
  <c r="BA3108" i="1" s="1"/>
  <c r="BB3108" i="1" s="1"/>
  <c r="AZ3109" i="1"/>
  <c r="BA3109" i="1" s="1"/>
  <c r="BB3109" i="1" s="1"/>
  <c r="AZ3110" i="1"/>
  <c r="BA3110" i="1" s="1"/>
  <c r="BB3110" i="1" s="1"/>
  <c r="AZ3111" i="1"/>
  <c r="BA3111" i="1" s="1"/>
  <c r="BB3111" i="1" s="1"/>
  <c r="AZ3112" i="1"/>
  <c r="BA3112" i="1" s="1"/>
  <c r="BB3112" i="1" s="1"/>
  <c r="AZ3113" i="1"/>
  <c r="BA3113" i="1" s="1"/>
  <c r="BB3113" i="1" s="1"/>
  <c r="AZ3114" i="1"/>
  <c r="BA3114" i="1" s="1"/>
  <c r="BB3114" i="1" s="1"/>
  <c r="AZ3115" i="1"/>
  <c r="BA3115" i="1" s="1"/>
  <c r="BB3115" i="1" s="1"/>
  <c r="AZ3116" i="1"/>
  <c r="BA3116" i="1" s="1"/>
  <c r="BB3116" i="1" s="1"/>
  <c r="AZ3117" i="1"/>
  <c r="BA3117" i="1" s="1"/>
  <c r="BB3117" i="1" s="1"/>
  <c r="AZ3118" i="1"/>
  <c r="BA3118" i="1" s="1"/>
  <c r="BB3118" i="1" s="1"/>
  <c r="AZ3119" i="1"/>
  <c r="BA3119" i="1" s="1"/>
  <c r="BB3119" i="1" s="1"/>
  <c r="AZ3120" i="1"/>
  <c r="BA3120" i="1" s="1"/>
  <c r="BB3120" i="1" s="1"/>
  <c r="AZ3121" i="1"/>
  <c r="BA3121" i="1" s="1"/>
  <c r="BB3121" i="1" s="1"/>
  <c r="AZ3122" i="1"/>
  <c r="BA3122" i="1" s="1"/>
  <c r="BB3122" i="1" s="1"/>
  <c r="AZ3123" i="1"/>
  <c r="BA3123" i="1" s="1"/>
  <c r="BB3123" i="1" s="1"/>
  <c r="AZ3124" i="1"/>
  <c r="BA3124" i="1" s="1"/>
  <c r="BB3124" i="1" s="1"/>
  <c r="AZ3125" i="1"/>
  <c r="BA3125" i="1" s="1"/>
  <c r="BB3125" i="1" s="1"/>
  <c r="AZ3126" i="1"/>
  <c r="BA3126" i="1" s="1"/>
  <c r="BB3126" i="1" s="1"/>
  <c r="AZ3127" i="1"/>
  <c r="BA3127" i="1" s="1"/>
  <c r="BB3127" i="1" s="1"/>
  <c r="AZ3128" i="1"/>
  <c r="BA3128" i="1" s="1"/>
  <c r="BB3128" i="1" s="1"/>
  <c r="AZ3129" i="1"/>
  <c r="BA3129" i="1" s="1"/>
  <c r="BB3129" i="1" s="1"/>
  <c r="AZ3130" i="1"/>
  <c r="BA3130" i="1" s="1"/>
  <c r="BB3130" i="1" s="1"/>
  <c r="AZ3131" i="1"/>
  <c r="BA3131" i="1" s="1"/>
  <c r="BB3131" i="1" s="1"/>
  <c r="AZ3132" i="1"/>
  <c r="BA3132" i="1" s="1"/>
  <c r="BB3132" i="1" s="1"/>
  <c r="AZ3133" i="1"/>
  <c r="BA3133" i="1" s="1"/>
  <c r="BB3133" i="1" s="1"/>
  <c r="AZ3134" i="1"/>
  <c r="BA3134" i="1" s="1"/>
  <c r="BB3134" i="1" s="1"/>
  <c r="AZ3135" i="1"/>
  <c r="BA3135" i="1" s="1"/>
  <c r="BB3135" i="1" s="1"/>
  <c r="AZ3136" i="1"/>
  <c r="BA3136" i="1" s="1"/>
  <c r="BB3136" i="1" s="1"/>
  <c r="AZ3137" i="1"/>
  <c r="BA3137" i="1" s="1"/>
  <c r="BB3137" i="1" s="1"/>
  <c r="AZ3138" i="1"/>
  <c r="BA3138" i="1" s="1"/>
  <c r="BB3138" i="1" s="1"/>
  <c r="AZ3139" i="1"/>
  <c r="BA3139" i="1" s="1"/>
  <c r="BB3139" i="1" s="1"/>
  <c r="AZ3140" i="1"/>
  <c r="BA3140" i="1" s="1"/>
  <c r="BB3140" i="1" s="1"/>
  <c r="AZ3141" i="1"/>
  <c r="BA3141" i="1" s="1"/>
  <c r="BB3141" i="1" s="1"/>
  <c r="AZ3142" i="1"/>
  <c r="BA3142" i="1" s="1"/>
  <c r="BB3142" i="1" s="1"/>
  <c r="AZ3143" i="1"/>
  <c r="BA3143" i="1" s="1"/>
  <c r="BB3143" i="1" s="1"/>
  <c r="AZ3144" i="1"/>
  <c r="BA3144" i="1" s="1"/>
  <c r="BB3144" i="1" s="1"/>
  <c r="AZ3145" i="1"/>
  <c r="BA3145" i="1" s="1"/>
  <c r="BB3145" i="1" s="1"/>
  <c r="AZ3146" i="1"/>
  <c r="BA3146" i="1" s="1"/>
  <c r="BB3146" i="1" s="1"/>
  <c r="AZ3147" i="1"/>
  <c r="BA3147" i="1" s="1"/>
  <c r="BB3147" i="1" s="1"/>
  <c r="AZ3148" i="1"/>
  <c r="BA3148" i="1" s="1"/>
  <c r="BB3148" i="1" s="1"/>
  <c r="AZ3149" i="1"/>
  <c r="BA3149" i="1" s="1"/>
  <c r="BB3149" i="1" s="1"/>
  <c r="AZ3150" i="1"/>
  <c r="BA3150" i="1" s="1"/>
  <c r="BB3150" i="1" s="1"/>
  <c r="AZ3151" i="1"/>
  <c r="BA3151" i="1" s="1"/>
  <c r="BB3151" i="1" s="1"/>
  <c r="AZ3152" i="1"/>
  <c r="BA3152" i="1" s="1"/>
  <c r="BB3152" i="1" s="1"/>
  <c r="AZ3153" i="1"/>
  <c r="BA3153" i="1" s="1"/>
  <c r="BB3153" i="1" s="1"/>
  <c r="AZ3154" i="1"/>
  <c r="BA3154" i="1" s="1"/>
  <c r="BB3154" i="1" s="1"/>
  <c r="AZ3155" i="1"/>
  <c r="BA3155" i="1" s="1"/>
  <c r="BB3155" i="1" s="1"/>
  <c r="AZ3156" i="1"/>
  <c r="BA3156" i="1" s="1"/>
  <c r="BB3156" i="1" s="1"/>
  <c r="AZ3157" i="1"/>
  <c r="BA3157" i="1" s="1"/>
  <c r="BB3157" i="1" s="1"/>
  <c r="AZ3158" i="1"/>
  <c r="BA3158" i="1" s="1"/>
  <c r="BB3158" i="1" s="1"/>
  <c r="AZ3159" i="1"/>
  <c r="BA3159" i="1" s="1"/>
  <c r="BB3159" i="1" s="1"/>
  <c r="AZ3160" i="1"/>
  <c r="BA3160" i="1" s="1"/>
  <c r="BB3160" i="1" s="1"/>
  <c r="AZ3161" i="1"/>
  <c r="BA3161" i="1" s="1"/>
  <c r="BB3161" i="1" s="1"/>
  <c r="AZ3162" i="1"/>
  <c r="BA3162" i="1" s="1"/>
  <c r="BB3162" i="1" s="1"/>
  <c r="AZ3163" i="1"/>
  <c r="BA3163" i="1" s="1"/>
  <c r="BB3163" i="1" s="1"/>
  <c r="AZ3164" i="1"/>
  <c r="BA3164" i="1" s="1"/>
  <c r="BB3164" i="1" s="1"/>
  <c r="AZ3165" i="1"/>
  <c r="BA3165" i="1" s="1"/>
  <c r="BB3165" i="1" s="1"/>
  <c r="AZ3166" i="1"/>
  <c r="BA3166" i="1" s="1"/>
  <c r="BB3166" i="1" s="1"/>
  <c r="AZ3167" i="1"/>
  <c r="BA3167" i="1" s="1"/>
  <c r="BB3167" i="1" s="1"/>
  <c r="AZ3168" i="1"/>
  <c r="BA3168" i="1" s="1"/>
  <c r="BB3168" i="1" s="1"/>
  <c r="AZ3169" i="1"/>
  <c r="BA3169" i="1" s="1"/>
  <c r="BB3169" i="1" s="1"/>
  <c r="AZ3170" i="1"/>
  <c r="BA3170" i="1" s="1"/>
  <c r="BB3170" i="1" s="1"/>
  <c r="AZ3171" i="1"/>
  <c r="BA3171" i="1" s="1"/>
  <c r="BB3171" i="1" s="1"/>
  <c r="AZ3172" i="1"/>
  <c r="BA3172" i="1" s="1"/>
  <c r="BB3172" i="1" s="1"/>
  <c r="AZ3173" i="1"/>
  <c r="BA3173" i="1" s="1"/>
  <c r="BB3173" i="1" s="1"/>
  <c r="AZ3174" i="1"/>
  <c r="BA3174" i="1" s="1"/>
  <c r="BB3174" i="1" s="1"/>
  <c r="AZ3175" i="1"/>
  <c r="BA3175" i="1" s="1"/>
  <c r="BB3175" i="1" s="1"/>
  <c r="AZ3176" i="1"/>
  <c r="BA3176" i="1" s="1"/>
  <c r="BB3176" i="1" s="1"/>
  <c r="AZ3177" i="1"/>
  <c r="BA3177" i="1" s="1"/>
  <c r="BB3177" i="1" s="1"/>
  <c r="AZ3178" i="1"/>
  <c r="BA3178" i="1" s="1"/>
  <c r="BB3178" i="1" s="1"/>
  <c r="AZ3179" i="1"/>
  <c r="BA3179" i="1" s="1"/>
  <c r="BB3179" i="1" s="1"/>
  <c r="AZ3180" i="1"/>
  <c r="BA3180" i="1" s="1"/>
  <c r="BB3180" i="1" s="1"/>
  <c r="AZ3181" i="1"/>
  <c r="BA3181" i="1" s="1"/>
  <c r="BB3181" i="1" s="1"/>
  <c r="AZ3182" i="1"/>
  <c r="BA3182" i="1" s="1"/>
  <c r="BB3182" i="1" s="1"/>
  <c r="AZ3183" i="1"/>
  <c r="BA3183" i="1" s="1"/>
  <c r="BB3183" i="1" s="1"/>
  <c r="AZ3184" i="1"/>
  <c r="BA3184" i="1" s="1"/>
  <c r="BB3184" i="1" s="1"/>
  <c r="AZ3185" i="1"/>
  <c r="BA3185" i="1" s="1"/>
  <c r="BB3185" i="1" s="1"/>
  <c r="AZ3186" i="1"/>
  <c r="BA3186" i="1" s="1"/>
  <c r="BB3186" i="1" s="1"/>
  <c r="AZ3187" i="1"/>
  <c r="BA3187" i="1" s="1"/>
  <c r="BB3187" i="1" s="1"/>
  <c r="AZ3188" i="1"/>
  <c r="BA3188" i="1" s="1"/>
  <c r="BB3188" i="1" s="1"/>
  <c r="AZ3192" i="1"/>
  <c r="BA3192" i="1" s="1"/>
  <c r="BB3192" i="1" s="1"/>
  <c r="AZ3189" i="1"/>
  <c r="BA3189" i="1" s="1"/>
  <c r="BB3189" i="1" s="1"/>
  <c r="AZ3190" i="1"/>
  <c r="BA3190" i="1" s="1"/>
  <c r="BB3190" i="1" s="1"/>
  <c r="AZ3193" i="1"/>
  <c r="BA3193" i="1" s="1"/>
  <c r="BB3193" i="1" s="1"/>
  <c r="AZ3194" i="1"/>
  <c r="BA3194" i="1" s="1"/>
  <c r="BB3194" i="1" s="1"/>
  <c r="AZ3195" i="1"/>
  <c r="BA3195" i="1" s="1"/>
  <c r="BB3195" i="1" s="1"/>
  <c r="AZ3196" i="1"/>
  <c r="BA3196" i="1" s="1"/>
  <c r="BB3196" i="1" s="1"/>
  <c r="AZ3197" i="1"/>
  <c r="BA3197" i="1" s="1"/>
  <c r="BB3197" i="1" s="1"/>
  <c r="AZ3198" i="1"/>
  <c r="BA3198" i="1" s="1"/>
  <c r="BB3198" i="1" s="1"/>
  <c r="AZ3199" i="1"/>
  <c r="BA3199" i="1" s="1"/>
  <c r="BB3199" i="1" s="1"/>
  <c r="AZ3200" i="1"/>
  <c r="BA3200" i="1" s="1"/>
  <c r="BB3200" i="1" s="1"/>
  <c r="AZ3201" i="1"/>
  <c r="BA3201" i="1" s="1"/>
  <c r="BB3201" i="1" s="1"/>
  <c r="AZ3202" i="1"/>
  <c r="BA3202" i="1" s="1"/>
  <c r="BB3202" i="1" s="1"/>
  <c r="AZ3203" i="1"/>
  <c r="BA3203" i="1" s="1"/>
  <c r="BB3203" i="1" s="1"/>
  <c r="AZ3204" i="1"/>
  <c r="BA3204" i="1" s="1"/>
  <c r="BB3204" i="1" s="1"/>
  <c r="AZ3205" i="1"/>
  <c r="BA3205" i="1" s="1"/>
  <c r="BB3205" i="1" s="1"/>
  <c r="AZ3206" i="1"/>
  <c r="BA3206" i="1" s="1"/>
  <c r="BB3206" i="1" s="1"/>
  <c r="AZ3207" i="1"/>
  <c r="BA3207" i="1" s="1"/>
  <c r="BB3207" i="1" s="1"/>
  <c r="AZ3208" i="1"/>
  <c r="BA3208" i="1" s="1"/>
  <c r="BB3208" i="1" s="1"/>
  <c r="AZ3211" i="1"/>
  <c r="BA3211" i="1" s="1"/>
  <c r="BB3211" i="1" s="1"/>
  <c r="AZ3212" i="1"/>
  <c r="BA3212" i="1" s="1"/>
  <c r="BB3212" i="1" s="1"/>
  <c r="AZ3209" i="1"/>
  <c r="BA3209" i="1" s="1"/>
  <c r="BB3209" i="1" s="1"/>
  <c r="AZ3210" i="1"/>
  <c r="BA3210" i="1" s="1"/>
  <c r="BB3210" i="1" s="1"/>
  <c r="AZ3213" i="1"/>
  <c r="BA3213" i="1" s="1"/>
  <c r="BB3213" i="1" s="1"/>
  <c r="AZ3214" i="1"/>
  <c r="BA3214" i="1" s="1"/>
  <c r="BB3214" i="1" s="1"/>
  <c r="AZ3215" i="1"/>
  <c r="BA3215" i="1" s="1"/>
  <c r="BB3215" i="1" s="1"/>
  <c r="AZ3216" i="1"/>
  <c r="BA3216" i="1" s="1"/>
  <c r="BB3216" i="1" s="1"/>
  <c r="AZ3217" i="1"/>
  <c r="BA3217" i="1" s="1"/>
  <c r="BB3217" i="1" s="1"/>
  <c r="AZ3218" i="1"/>
  <c r="BA3218" i="1" s="1"/>
  <c r="BB3218" i="1" s="1"/>
  <c r="AZ3219" i="1"/>
  <c r="BA3219" i="1" s="1"/>
  <c r="BB3219" i="1" s="1"/>
  <c r="AZ3220" i="1"/>
  <c r="BA3220" i="1" s="1"/>
  <c r="BB3220" i="1" s="1"/>
  <c r="AZ3221" i="1"/>
  <c r="BA3221" i="1" s="1"/>
  <c r="BB3221" i="1" s="1"/>
  <c r="AZ3222" i="1"/>
  <c r="BA3222" i="1" s="1"/>
  <c r="BB3222" i="1" s="1"/>
  <c r="AZ3223" i="1"/>
  <c r="BA3223" i="1" s="1"/>
  <c r="BB3223" i="1" s="1"/>
  <c r="AZ3224" i="1"/>
  <c r="BA3224" i="1" s="1"/>
  <c r="BB3224" i="1" s="1"/>
  <c r="AZ3225" i="1"/>
  <c r="BA3225" i="1" s="1"/>
  <c r="BB3225" i="1" s="1"/>
  <c r="AZ3226" i="1"/>
  <c r="BA3226" i="1" s="1"/>
  <c r="BB3226" i="1" s="1"/>
  <c r="AZ3227" i="1"/>
  <c r="BA3227" i="1" s="1"/>
  <c r="BB3227" i="1" s="1"/>
  <c r="AZ3236" i="1"/>
  <c r="BA3236" i="1" s="1"/>
  <c r="BB3236" i="1" s="1"/>
  <c r="AZ3239" i="1"/>
  <c r="BA3239" i="1" s="1"/>
  <c r="BB3239" i="1" s="1"/>
  <c r="AZ3228" i="1"/>
  <c r="BA3228" i="1" s="1"/>
  <c r="BB3228" i="1" s="1"/>
  <c r="AZ3229" i="1"/>
  <c r="BA3229" i="1" s="1"/>
  <c r="BB3229" i="1" s="1"/>
  <c r="AZ3231" i="1"/>
  <c r="BA3231" i="1" s="1"/>
  <c r="BB3231" i="1" s="1"/>
  <c r="AZ3232" i="1"/>
  <c r="BA3232" i="1" s="1"/>
  <c r="BB3232" i="1" s="1"/>
  <c r="AZ3244" i="1"/>
  <c r="BA3244" i="1" s="1"/>
  <c r="BB3244" i="1" s="1"/>
  <c r="AZ3245" i="1"/>
  <c r="BA3245" i="1" s="1"/>
  <c r="BB3245" i="1" s="1"/>
  <c r="AZ3240" i="1"/>
  <c r="BA3240" i="1" s="1"/>
  <c r="BB3240" i="1" s="1"/>
  <c r="AZ3241" i="1"/>
  <c r="BA3241" i="1" s="1"/>
  <c r="BB3241" i="1" s="1"/>
  <c r="AZ3242" i="1"/>
  <c r="BA3242" i="1" s="1"/>
  <c r="BB3242" i="1" s="1"/>
  <c r="AZ3243" i="1"/>
  <c r="BA3243" i="1" s="1"/>
  <c r="BB3243" i="1" s="1"/>
  <c r="AZ3247" i="1"/>
  <c r="BA3247" i="1" s="1"/>
  <c r="BB3247" i="1" s="1"/>
  <c r="AZ3246" i="1"/>
  <c r="BA3246" i="1" s="1"/>
  <c r="BB3246" i="1" s="1"/>
  <c r="AZ3248" i="1"/>
  <c r="BA3248" i="1" s="1"/>
  <c r="BB3248" i="1" s="1"/>
  <c r="AZ3249" i="1"/>
  <c r="BA3249" i="1" s="1"/>
  <c r="BB3249" i="1" s="1"/>
  <c r="AZ3250" i="1"/>
  <c r="BA3250" i="1" s="1"/>
  <c r="BB3250" i="1" s="1"/>
  <c r="AZ3251" i="1"/>
  <c r="BA3251" i="1" s="1"/>
  <c r="BB3251" i="1" s="1"/>
  <c r="AZ3252" i="1"/>
  <c r="BA3252" i="1" s="1"/>
  <c r="BB3252" i="1" s="1"/>
  <c r="AZ3253" i="1"/>
  <c r="BA3253" i="1" s="1"/>
  <c r="BB3253" i="1" s="1"/>
  <c r="AZ3254" i="1"/>
  <c r="BA3254" i="1" s="1"/>
  <c r="BB3254" i="1" s="1"/>
  <c r="AZ3255" i="1"/>
  <c r="BA3255" i="1" s="1"/>
  <c r="BB3255" i="1" s="1"/>
  <c r="AZ3256" i="1"/>
  <c r="BA3256" i="1" s="1"/>
  <c r="BB3256" i="1" s="1"/>
  <c r="AZ3257" i="1"/>
  <c r="BA3257" i="1" s="1"/>
  <c r="BB3257" i="1" s="1"/>
  <c r="AZ3258" i="1"/>
  <c r="BA3258" i="1" s="1"/>
  <c r="BB3258" i="1" s="1"/>
  <c r="AZ3259" i="1"/>
  <c r="BA3259" i="1" s="1"/>
  <c r="BB3259" i="1" s="1"/>
  <c r="AZ3260" i="1"/>
  <c r="BA3260" i="1" s="1"/>
  <c r="BB3260" i="1" s="1"/>
  <c r="AZ3278" i="1"/>
  <c r="BA3278" i="1" s="1"/>
  <c r="BB3278" i="1" s="1"/>
  <c r="AZ3281" i="1"/>
  <c r="BA3281" i="1" s="1"/>
  <c r="BB3281" i="1" s="1"/>
  <c r="AZ3262" i="1"/>
  <c r="BA3262" i="1" s="1"/>
  <c r="BB3262" i="1" s="1"/>
  <c r="AZ3263" i="1"/>
  <c r="BA3263" i="1" s="1"/>
  <c r="BB3263" i="1" s="1"/>
  <c r="AZ3264" i="1"/>
  <c r="BA3264" i="1" s="1"/>
  <c r="BB3264" i="1" s="1"/>
  <c r="AZ3265" i="1"/>
  <c r="BA3265" i="1" s="1"/>
  <c r="BB3265" i="1" s="1"/>
  <c r="AZ3266" i="1"/>
  <c r="BA3266" i="1" s="1"/>
  <c r="BB3266" i="1" s="1"/>
  <c r="AZ3267" i="1"/>
  <c r="BA3267" i="1" s="1"/>
  <c r="BB3267" i="1" s="1"/>
  <c r="AZ3268" i="1"/>
  <c r="BA3268" i="1" s="1"/>
  <c r="BB3268" i="1" s="1"/>
  <c r="AZ3269" i="1"/>
  <c r="BA3269" i="1" s="1"/>
  <c r="BB3269" i="1" s="1"/>
  <c r="AZ3270" i="1"/>
  <c r="BA3270" i="1" s="1"/>
  <c r="BB3270" i="1" s="1"/>
  <c r="AZ3271" i="1"/>
  <c r="BA3271" i="1" s="1"/>
  <c r="BB3271" i="1" s="1"/>
  <c r="AZ3272" i="1"/>
  <c r="BA3272" i="1" s="1"/>
  <c r="BB3272" i="1" s="1"/>
  <c r="AZ3273" i="1"/>
  <c r="BA3273" i="1" s="1"/>
  <c r="BB3273" i="1" s="1"/>
  <c r="AZ3274" i="1"/>
  <c r="BA3274" i="1" s="1"/>
  <c r="BB3274" i="1" s="1"/>
  <c r="AZ3275" i="1"/>
  <c r="BA3275" i="1" s="1"/>
  <c r="BB3275" i="1" s="1"/>
  <c r="AZ3276" i="1"/>
  <c r="BA3276" i="1" s="1"/>
  <c r="BB3276" i="1" s="1"/>
  <c r="AZ3277" i="1"/>
  <c r="BA3277" i="1" s="1"/>
  <c r="BB3277" i="1" s="1"/>
  <c r="AZ3282" i="1"/>
  <c r="BA3282" i="1" s="1"/>
  <c r="BB3282" i="1" s="1"/>
  <c r="AZ3280" i="1"/>
  <c r="BA3280" i="1" s="1"/>
  <c r="BB3280" i="1" s="1"/>
  <c r="AZ3285" i="1"/>
  <c r="BA3285" i="1" s="1"/>
  <c r="BB3285" i="1" s="1"/>
  <c r="AZ3286" i="1"/>
  <c r="BA3286" i="1" s="1"/>
  <c r="BB3286" i="1" s="1"/>
  <c r="AZ3283" i="1"/>
  <c r="BA3283" i="1" s="1"/>
  <c r="BB3283" i="1" s="1"/>
  <c r="AZ3284" i="1"/>
  <c r="BA3284" i="1" s="1"/>
  <c r="BB3284" i="1" s="1"/>
  <c r="AZ3293" i="1"/>
  <c r="BA3293" i="1" s="1"/>
  <c r="BB3293" i="1" s="1"/>
  <c r="AZ3287" i="1"/>
  <c r="BA3287" i="1" s="1"/>
  <c r="BB3287" i="1" s="1"/>
  <c r="AZ3294" i="1"/>
  <c r="BA3294" i="1" s="1"/>
  <c r="BB3294" i="1" s="1"/>
  <c r="AZ3288" i="1"/>
  <c r="BA3288" i="1" s="1"/>
  <c r="BB3288" i="1" s="1"/>
  <c r="AZ3289" i="1"/>
  <c r="BA3289" i="1" s="1"/>
  <c r="BB3289" i="1" s="1"/>
  <c r="AZ3290" i="1"/>
  <c r="BA3290" i="1" s="1"/>
  <c r="BB3290" i="1" s="1"/>
  <c r="AZ3291" i="1"/>
  <c r="BA3291" i="1" s="1"/>
  <c r="BB3291" i="1" s="1"/>
  <c r="AZ3292" i="1"/>
  <c r="BA3292" i="1" s="1"/>
  <c r="BB3292" i="1" s="1"/>
  <c r="AZ3295" i="1"/>
  <c r="BA3295" i="1" s="1"/>
  <c r="BB3295" i="1" s="1"/>
  <c r="AZ3296" i="1"/>
  <c r="BA3296" i="1" s="1"/>
  <c r="BB3296" i="1" s="1"/>
  <c r="AZ3300" i="1"/>
  <c r="BA3300" i="1" s="1"/>
  <c r="BB3300" i="1" s="1"/>
  <c r="AZ3301" i="1"/>
  <c r="BA3301" i="1" s="1"/>
  <c r="BB3301" i="1" s="1"/>
  <c r="AZ3297" i="1"/>
  <c r="BA3297" i="1" s="1"/>
  <c r="BB3297" i="1" s="1"/>
  <c r="AZ3298" i="1"/>
  <c r="BA3298" i="1" s="1"/>
  <c r="BB3298" i="1" s="1"/>
  <c r="AZ3299" i="1"/>
  <c r="BA3299" i="1" s="1"/>
  <c r="BB3299" i="1" s="1"/>
  <c r="AZ3302" i="1"/>
  <c r="BA3302" i="1" s="1"/>
  <c r="BB3302" i="1" s="1"/>
  <c r="AZ3303" i="1"/>
  <c r="BA3303" i="1" s="1"/>
  <c r="BB3303" i="1" s="1"/>
  <c r="AZ3304" i="1"/>
  <c r="BA3304" i="1" s="1"/>
  <c r="BB3304" i="1" s="1"/>
  <c r="AZ3309" i="1"/>
  <c r="BA3309" i="1" s="1"/>
  <c r="BB3309" i="1" s="1"/>
  <c r="AZ3310" i="1"/>
  <c r="BA3310" i="1" s="1"/>
  <c r="BB3310" i="1" s="1"/>
  <c r="AZ3311" i="1"/>
  <c r="BA3311" i="1" s="1"/>
  <c r="BB3311" i="1" s="1"/>
  <c r="AZ3312" i="1"/>
  <c r="BA3312" i="1" s="1"/>
  <c r="BB3312" i="1" s="1"/>
  <c r="AZ3313" i="1"/>
  <c r="BA3313" i="1" s="1"/>
  <c r="BB3313" i="1" s="1"/>
  <c r="AZ3314" i="1"/>
  <c r="BA3314" i="1" s="1"/>
  <c r="BB3314" i="1" s="1"/>
  <c r="AZ3315" i="1"/>
  <c r="BA3315" i="1" s="1"/>
  <c r="BB3315" i="1" s="1"/>
  <c r="AZ3316" i="1"/>
  <c r="BA3316" i="1" s="1"/>
  <c r="BB3316" i="1" s="1"/>
  <c r="AZ3317" i="1"/>
  <c r="BA3317" i="1" s="1"/>
  <c r="BB3317" i="1" s="1"/>
  <c r="AZ3318" i="1"/>
  <c r="BA3318" i="1" s="1"/>
  <c r="BB3318" i="1" s="1"/>
  <c r="AZ3319" i="1"/>
  <c r="BA3319" i="1" s="1"/>
  <c r="BB3319" i="1" s="1"/>
  <c r="AZ3322" i="1"/>
  <c r="BA3322" i="1" s="1"/>
  <c r="BB3322" i="1" s="1"/>
  <c r="AZ3328" i="1"/>
  <c r="BA3328" i="1" s="1"/>
  <c r="BB3328" i="1" s="1"/>
  <c r="AZ3320" i="1"/>
  <c r="BA3320" i="1" s="1"/>
  <c r="BB3320" i="1" s="1"/>
  <c r="AZ3321" i="1"/>
  <c r="BA3321" i="1" s="1"/>
  <c r="BB3321" i="1" s="1"/>
  <c r="AZ3323" i="1"/>
  <c r="BA3323" i="1" s="1"/>
  <c r="BB3323" i="1" s="1"/>
  <c r="AZ3329" i="1"/>
  <c r="BA3329" i="1" s="1"/>
  <c r="BB3329" i="1" s="1"/>
  <c r="AZ3324" i="1"/>
  <c r="BA3324" i="1" s="1"/>
  <c r="BB3324" i="1" s="1"/>
  <c r="AZ3325" i="1"/>
  <c r="BA3325" i="1" s="1"/>
  <c r="BB3325" i="1" s="1"/>
  <c r="AZ3326" i="1"/>
  <c r="BA3326" i="1" s="1"/>
  <c r="BB3326" i="1" s="1"/>
  <c r="AZ3327" i="1"/>
  <c r="BA3327" i="1" s="1"/>
  <c r="BB3327" i="1" s="1"/>
  <c r="AZ3330" i="1"/>
  <c r="BA3330" i="1" s="1"/>
  <c r="BB3330" i="1" s="1"/>
  <c r="AZ3331" i="1"/>
  <c r="BA3331" i="1" s="1"/>
  <c r="BB3331" i="1" s="1"/>
  <c r="AZ3332" i="1"/>
  <c r="BA3332" i="1" s="1"/>
  <c r="BB3332" i="1" s="1"/>
  <c r="AZ3333" i="1"/>
  <c r="BA3333" i="1" s="1"/>
  <c r="BB3333" i="1" s="1"/>
  <c r="AZ3334" i="1"/>
  <c r="BA3334" i="1" s="1"/>
  <c r="BB3334" i="1" s="1"/>
  <c r="AZ3335" i="1"/>
  <c r="BA3335" i="1" s="1"/>
  <c r="BB3335" i="1" s="1"/>
  <c r="AZ3336" i="1"/>
  <c r="BA3336" i="1" s="1"/>
  <c r="BB3336" i="1" s="1"/>
  <c r="AZ3337" i="1"/>
  <c r="BA3337" i="1" s="1"/>
  <c r="BB3337" i="1" s="1"/>
  <c r="AZ3338" i="1"/>
  <c r="BA3338" i="1" s="1"/>
  <c r="BB3338" i="1" s="1"/>
  <c r="AZ3339" i="1"/>
  <c r="BA3339" i="1" s="1"/>
  <c r="BB3339" i="1" s="1"/>
  <c r="AZ4986" i="1"/>
  <c r="BA4986" i="1" s="1"/>
  <c r="BB4986" i="1" s="1"/>
  <c r="AZ3340" i="1"/>
  <c r="BA3340" i="1" s="1"/>
  <c r="BB3340" i="1" s="1"/>
  <c r="AZ3341" i="1"/>
  <c r="BA3341" i="1" s="1"/>
  <c r="BB3341" i="1" s="1"/>
  <c r="AZ3342" i="1"/>
  <c r="BA3342" i="1" s="1"/>
  <c r="BB3342" i="1" s="1"/>
  <c r="AZ3343" i="1"/>
  <c r="BA3343" i="1" s="1"/>
  <c r="BB3343" i="1" s="1"/>
  <c r="AZ3344" i="1"/>
  <c r="BA3344" i="1" s="1"/>
  <c r="BB3344" i="1" s="1"/>
  <c r="AZ3345" i="1"/>
  <c r="BA3345" i="1" s="1"/>
  <c r="BB3345" i="1" s="1"/>
  <c r="AZ3346" i="1"/>
  <c r="BA3346" i="1" s="1"/>
  <c r="BB3346" i="1" s="1"/>
  <c r="AZ3347" i="1"/>
  <c r="BA3347" i="1" s="1"/>
  <c r="BB3347" i="1" s="1"/>
  <c r="AZ3348" i="1"/>
  <c r="BA3348" i="1" s="1"/>
  <c r="BB3348" i="1" s="1"/>
  <c r="AZ3349" i="1"/>
  <c r="BA3349" i="1" s="1"/>
  <c r="BB3349" i="1" s="1"/>
  <c r="AZ3350" i="1"/>
  <c r="BA3350" i="1" s="1"/>
  <c r="BB3350" i="1" s="1"/>
  <c r="AZ3351" i="1"/>
  <c r="BA3351" i="1" s="1"/>
  <c r="BB3351" i="1" s="1"/>
  <c r="AZ3352" i="1"/>
  <c r="BA3352" i="1" s="1"/>
  <c r="BB3352" i="1" s="1"/>
  <c r="AZ3353" i="1"/>
  <c r="BA3353" i="1" s="1"/>
  <c r="BB3353" i="1" s="1"/>
  <c r="AZ3354" i="1"/>
  <c r="BA3354" i="1" s="1"/>
  <c r="BB3354" i="1" s="1"/>
  <c r="AZ3355" i="1"/>
  <c r="BA3355" i="1" s="1"/>
  <c r="BB3355" i="1" s="1"/>
  <c r="AZ3356" i="1"/>
  <c r="BA3356" i="1" s="1"/>
  <c r="BB3356" i="1" s="1"/>
  <c r="AZ3357" i="1"/>
  <c r="BA3357" i="1" s="1"/>
  <c r="BB3357" i="1" s="1"/>
  <c r="AZ3358" i="1"/>
  <c r="BA3358" i="1" s="1"/>
  <c r="BB3358" i="1" s="1"/>
  <c r="AZ3359" i="1"/>
  <c r="BA3359" i="1" s="1"/>
  <c r="BB3359" i="1" s="1"/>
  <c r="AZ3360" i="1"/>
  <c r="BA3360" i="1" s="1"/>
  <c r="BB3360" i="1" s="1"/>
  <c r="AZ3361" i="1"/>
  <c r="BA3361" i="1" s="1"/>
  <c r="BB3361" i="1" s="1"/>
  <c r="AZ3362" i="1"/>
  <c r="BA3362" i="1" s="1"/>
  <c r="BB3362" i="1" s="1"/>
  <c r="AZ3363" i="1"/>
  <c r="BA3363" i="1" s="1"/>
  <c r="BB3363" i="1" s="1"/>
  <c r="AZ3364" i="1"/>
  <c r="BA3364" i="1" s="1"/>
  <c r="BB3364" i="1" s="1"/>
  <c r="AZ3365" i="1"/>
  <c r="BA3365" i="1" s="1"/>
  <c r="BB3365" i="1" s="1"/>
  <c r="AZ3366" i="1"/>
  <c r="BA3366" i="1" s="1"/>
  <c r="BB3366" i="1" s="1"/>
  <c r="AZ3367" i="1"/>
  <c r="BA3367" i="1" s="1"/>
  <c r="BB3367" i="1" s="1"/>
  <c r="AZ3368" i="1"/>
  <c r="BA3368" i="1" s="1"/>
  <c r="BB3368" i="1" s="1"/>
  <c r="AZ3369" i="1"/>
  <c r="BA3369" i="1" s="1"/>
  <c r="BB3369" i="1" s="1"/>
  <c r="AZ3370" i="1"/>
  <c r="BA3370" i="1" s="1"/>
  <c r="BB3370" i="1" s="1"/>
  <c r="AZ3371" i="1"/>
  <c r="BA3371" i="1" s="1"/>
  <c r="BB3371" i="1" s="1"/>
  <c r="AZ3372" i="1"/>
  <c r="BA3372" i="1" s="1"/>
  <c r="BB3372" i="1" s="1"/>
  <c r="AZ3373" i="1"/>
  <c r="BA3373" i="1" s="1"/>
  <c r="BB3373" i="1" s="1"/>
  <c r="AZ3374" i="1"/>
  <c r="BA3374" i="1" s="1"/>
  <c r="BB3374" i="1" s="1"/>
  <c r="AZ3377" i="1"/>
  <c r="BA3377" i="1" s="1"/>
  <c r="BB3377" i="1" s="1"/>
  <c r="AZ3378" i="1"/>
  <c r="BA3378" i="1" s="1"/>
  <c r="BB3378" i="1" s="1"/>
  <c r="AZ3379" i="1"/>
  <c r="BA3379" i="1" s="1"/>
  <c r="BB3379" i="1" s="1"/>
  <c r="AZ3380" i="1"/>
  <c r="BA3380" i="1" s="1"/>
  <c r="BB3380" i="1" s="1"/>
  <c r="AZ3381" i="1"/>
  <c r="BA3381" i="1" s="1"/>
  <c r="BB3381" i="1" s="1"/>
  <c r="AZ3382" i="1"/>
  <c r="BA3382" i="1" s="1"/>
  <c r="BB3382" i="1" s="1"/>
  <c r="AZ3383" i="1"/>
  <c r="BA3383" i="1" s="1"/>
  <c r="BB3383" i="1" s="1"/>
  <c r="AZ3384" i="1"/>
  <c r="BA3384" i="1" s="1"/>
  <c r="BB3384" i="1" s="1"/>
  <c r="AZ3385" i="1"/>
  <c r="BA3385" i="1" s="1"/>
  <c r="BB3385" i="1" s="1"/>
  <c r="AZ3386" i="1"/>
  <c r="BA3386" i="1" s="1"/>
  <c r="BB3386" i="1" s="1"/>
  <c r="AZ3387" i="1"/>
  <c r="BA3387" i="1" s="1"/>
  <c r="BB3387" i="1" s="1"/>
  <c r="AZ3388" i="1"/>
  <c r="BA3388" i="1" s="1"/>
  <c r="BB3388" i="1" s="1"/>
  <c r="AZ3389" i="1"/>
  <c r="BA3389" i="1" s="1"/>
  <c r="BB3389" i="1" s="1"/>
  <c r="AZ3390" i="1"/>
  <c r="BA3390" i="1" s="1"/>
  <c r="BB3390" i="1" s="1"/>
  <c r="AZ3391" i="1"/>
  <c r="BA3391" i="1" s="1"/>
  <c r="BB3391" i="1" s="1"/>
  <c r="AZ3392" i="1"/>
  <c r="BA3392" i="1" s="1"/>
  <c r="BB3392" i="1" s="1"/>
  <c r="AZ3393" i="1"/>
  <c r="BA3393" i="1" s="1"/>
  <c r="BB3393" i="1" s="1"/>
  <c r="AZ3394" i="1"/>
  <c r="BA3394" i="1" s="1"/>
  <c r="BB3394" i="1" s="1"/>
  <c r="AZ3395" i="1"/>
  <c r="BA3395" i="1" s="1"/>
  <c r="BB3395" i="1" s="1"/>
  <c r="AZ3396" i="1"/>
  <c r="BA3396" i="1" s="1"/>
  <c r="BB3396" i="1" s="1"/>
  <c r="AZ3397" i="1"/>
  <c r="BA3397" i="1" s="1"/>
  <c r="BB3397" i="1" s="1"/>
  <c r="AZ3398" i="1"/>
  <c r="BA3398" i="1" s="1"/>
  <c r="BB3398" i="1" s="1"/>
  <c r="AZ3399" i="1"/>
  <c r="BA3399" i="1" s="1"/>
  <c r="BB3399" i="1" s="1"/>
  <c r="AZ3400" i="1"/>
  <c r="BA3400" i="1" s="1"/>
  <c r="BB3400" i="1" s="1"/>
  <c r="AZ3401" i="1"/>
  <c r="BA3401" i="1" s="1"/>
  <c r="BB3401" i="1" s="1"/>
  <c r="AZ3402" i="1"/>
  <c r="BA3402" i="1" s="1"/>
  <c r="BB3402" i="1" s="1"/>
  <c r="AZ3403" i="1"/>
  <c r="BA3403" i="1" s="1"/>
  <c r="BB3403" i="1" s="1"/>
  <c r="AZ3404" i="1"/>
  <c r="BA3404" i="1" s="1"/>
  <c r="BB3404" i="1" s="1"/>
  <c r="AZ3405" i="1"/>
  <c r="BA3405" i="1" s="1"/>
  <c r="BB3405" i="1" s="1"/>
  <c r="AZ3406" i="1"/>
  <c r="BA3406" i="1" s="1"/>
  <c r="BB3406" i="1" s="1"/>
  <c r="AZ3407" i="1"/>
  <c r="BA3407" i="1" s="1"/>
  <c r="BB3407" i="1" s="1"/>
  <c r="AZ3408" i="1"/>
  <c r="BA3408" i="1" s="1"/>
  <c r="BB3408" i="1" s="1"/>
  <c r="AZ3409" i="1"/>
  <c r="BA3409" i="1" s="1"/>
  <c r="BB3409" i="1" s="1"/>
  <c r="AZ3410" i="1"/>
  <c r="BA3410" i="1" s="1"/>
  <c r="BB3410" i="1" s="1"/>
  <c r="AZ3411" i="1"/>
  <c r="BA3411" i="1" s="1"/>
  <c r="BB3411" i="1" s="1"/>
  <c r="AZ3412" i="1"/>
  <c r="BA3412" i="1" s="1"/>
  <c r="BB3412" i="1" s="1"/>
  <c r="AZ3413" i="1"/>
  <c r="BA3413" i="1" s="1"/>
  <c r="BB3413" i="1" s="1"/>
  <c r="AZ3414" i="1"/>
  <c r="BA3414" i="1" s="1"/>
  <c r="BB3414" i="1" s="1"/>
  <c r="AZ3415" i="1"/>
  <c r="BA3415" i="1" s="1"/>
  <c r="BB3415" i="1" s="1"/>
  <c r="AZ3416" i="1"/>
  <c r="BA3416" i="1" s="1"/>
  <c r="BB3416" i="1" s="1"/>
  <c r="AZ3417" i="1"/>
  <c r="BA3417" i="1" s="1"/>
  <c r="BB3417" i="1" s="1"/>
  <c r="AZ3418" i="1"/>
  <c r="BA3418" i="1" s="1"/>
  <c r="BB3418" i="1" s="1"/>
  <c r="AZ3419" i="1"/>
  <c r="BA3419" i="1" s="1"/>
  <c r="BB3419" i="1" s="1"/>
  <c r="AZ3420" i="1"/>
  <c r="BA3420" i="1" s="1"/>
  <c r="BB3420" i="1" s="1"/>
  <c r="AZ3421" i="1"/>
  <c r="BA3421" i="1" s="1"/>
  <c r="BB3421" i="1" s="1"/>
  <c r="AZ3422" i="1"/>
  <c r="BA3422" i="1" s="1"/>
  <c r="BB3422" i="1" s="1"/>
  <c r="AZ3423" i="1"/>
  <c r="BA3423" i="1" s="1"/>
  <c r="BB3423" i="1" s="1"/>
  <c r="AZ3424" i="1"/>
  <c r="BA3424" i="1" s="1"/>
  <c r="BB3424" i="1" s="1"/>
  <c r="AZ3425" i="1"/>
  <c r="BA3425" i="1" s="1"/>
  <c r="BB3425" i="1" s="1"/>
  <c r="AZ3426" i="1"/>
  <c r="BA3426" i="1" s="1"/>
  <c r="BB3426" i="1" s="1"/>
  <c r="AZ3427" i="1"/>
  <c r="BA3427" i="1" s="1"/>
  <c r="BB3427" i="1" s="1"/>
  <c r="AZ3428" i="1"/>
  <c r="BA3428" i="1" s="1"/>
  <c r="BB3428" i="1" s="1"/>
  <c r="AZ3429" i="1"/>
  <c r="BA3429" i="1" s="1"/>
  <c r="BB3429" i="1" s="1"/>
  <c r="AZ3430" i="1"/>
  <c r="BA3430" i="1" s="1"/>
  <c r="BB3430" i="1" s="1"/>
  <c r="AZ3431" i="1"/>
  <c r="BA3431" i="1" s="1"/>
  <c r="BB3431" i="1" s="1"/>
  <c r="AZ3432" i="1"/>
  <c r="BA3432" i="1" s="1"/>
  <c r="BB3432" i="1" s="1"/>
  <c r="AZ3433" i="1"/>
  <c r="BA3433" i="1" s="1"/>
  <c r="BB3433" i="1" s="1"/>
  <c r="AZ3434" i="1"/>
  <c r="BA3434" i="1" s="1"/>
  <c r="BB3434" i="1" s="1"/>
  <c r="AZ3435" i="1"/>
  <c r="BA3435" i="1" s="1"/>
  <c r="BB3435" i="1" s="1"/>
  <c r="AZ3436" i="1"/>
  <c r="BA3436" i="1" s="1"/>
  <c r="BB3436" i="1" s="1"/>
  <c r="AZ3437" i="1"/>
  <c r="BA3437" i="1" s="1"/>
  <c r="BB3437" i="1" s="1"/>
  <c r="AZ3438" i="1"/>
  <c r="BA3438" i="1" s="1"/>
  <c r="BB3438" i="1" s="1"/>
  <c r="AZ3439" i="1"/>
  <c r="BA3439" i="1" s="1"/>
  <c r="BB3439" i="1" s="1"/>
  <c r="AZ3440" i="1"/>
  <c r="BA3440" i="1" s="1"/>
  <c r="BB3440" i="1" s="1"/>
  <c r="AZ3441" i="1"/>
  <c r="BA3441" i="1" s="1"/>
  <c r="BB3441" i="1" s="1"/>
  <c r="AZ3442" i="1"/>
  <c r="BA3442" i="1" s="1"/>
  <c r="BB3442" i="1" s="1"/>
  <c r="AZ3443" i="1"/>
  <c r="BA3443" i="1" s="1"/>
  <c r="BB3443" i="1" s="1"/>
  <c r="AZ3444" i="1"/>
  <c r="BA3444" i="1" s="1"/>
  <c r="BB3444" i="1" s="1"/>
  <c r="AZ3445" i="1"/>
  <c r="BA3445" i="1" s="1"/>
  <c r="BB3445" i="1" s="1"/>
  <c r="AZ3446" i="1"/>
  <c r="BA3446" i="1" s="1"/>
  <c r="BB3446" i="1" s="1"/>
  <c r="AZ3447" i="1"/>
  <c r="BA3447" i="1" s="1"/>
  <c r="BB3447" i="1" s="1"/>
  <c r="AZ3448" i="1"/>
  <c r="BA3448" i="1" s="1"/>
  <c r="BB3448" i="1" s="1"/>
  <c r="AZ3449" i="1"/>
  <c r="BA3449" i="1" s="1"/>
  <c r="BB3449" i="1" s="1"/>
  <c r="AZ3450" i="1"/>
  <c r="BA3450" i="1" s="1"/>
  <c r="BB3450" i="1" s="1"/>
  <c r="AZ3451" i="1"/>
  <c r="BA3451" i="1" s="1"/>
  <c r="BB3451" i="1" s="1"/>
  <c r="AZ3452" i="1"/>
  <c r="BA3452" i="1" s="1"/>
  <c r="BB3452" i="1" s="1"/>
  <c r="AZ3453" i="1"/>
  <c r="BA3453" i="1" s="1"/>
  <c r="BB3453" i="1" s="1"/>
  <c r="AZ3454" i="1"/>
  <c r="BA3454" i="1" s="1"/>
  <c r="BB3454" i="1" s="1"/>
  <c r="AZ3455" i="1"/>
  <c r="BA3455" i="1" s="1"/>
  <c r="BB3455" i="1" s="1"/>
  <c r="AZ3456" i="1"/>
  <c r="BA3456" i="1" s="1"/>
  <c r="BB3456" i="1" s="1"/>
  <c r="AZ3457" i="1"/>
  <c r="BA3457" i="1" s="1"/>
  <c r="BB3457" i="1" s="1"/>
  <c r="AZ3458" i="1"/>
  <c r="BA3458" i="1" s="1"/>
  <c r="BB3458" i="1" s="1"/>
  <c r="AZ3459" i="1"/>
  <c r="BA3459" i="1" s="1"/>
  <c r="BB3459" i="1" s="1"/>
  <c r="AZ3460" i="1"/>
  <c r="BA3460" i="1" s="1"/>
  <c r="BB3460" i="1" s="1"/>
  <c r="AZ3461" i="1"/>
  <c r="BA3461" i="1" s="1"/>
  <c r="BB3461" i="1" s="1"/>
  <c r="AZ3462" i="1"/>
  <c r="BA3462" i="1" s="1"/>
  <c r="BB3462" i="1" s="1"/>
  <c r="AZ3463" i="1"/>
  <c r="BA3463" i="1" s="1"/>
  <c r="BB3463" i="1" s="1"/>
  <c r="AZ3464" i="1"/>
  <c r="BA3464" i="1" s="1"/>
  <c r="BB3464" i="1" s="1"/>
  <c r="AZ3465" i="1"/>
  <c r="BA3465" i="1" s="1"/>
  <c r="BB3465" i="1" s="1"/>
  <c r="AZ3466" i="1"/>
  <c r="BA3466" i="1" s="1"/>
  <c r="BB3466" i="1" s="1"/>
  <c r="AZ3467" i="1"/>
  <c r="BA3467" i="1" s="1"/>
  <c r="BB3467" i="1" s="1"/>
  <c r="AZ3468" i="1"/>
  <c r="BA3468" i="1" s="1"/>
  <c r="BB3468" i="1" s="1"/>
  <c r="AZ3469" i="1"/>
  <c r="BA3469" i="1" s="1"/>
  <c r="BB3469" i="1" s="1"/>
  <c r="AZ3470" i="1"/>
  <c r="BA3470" i="1" s="1"/>
  <c r="BB3470" i="1" s="1"/>
  <c r="AZ3471" i="1"/>
  <c r="BA3471" i="1" s="1"/>
  <c r="BB3471" i="1" s="1"/>
  <c r="AZ3472" i="1"/>
  <c r="BA3472" i="1" s="1"/>
  <c r="BB3472" i="1" s="1"/>
  <c r="AZ3473" i="1"/>
  <c r="BA3473" i="1" s="1"/>
  <c r="BB3473" i="1" s="1"/>
  <c r="AZ3474" i="1"/>
  <c r="BA3474" i="1" s="1"/>
  <c r="BB3474" i="1" s="1"/>
  <c r="AZ3475" i="1"/>
  <c r="BA3475" i="1" s="1"/>
  <c r="BB3475" i="1" s="1"/>
  <c r="AZ3476" i="1"/>
  <c r="BA3476" i="1" s="1"/>
  <c r="BB3476" i="1" s="1"/>
  <c r="AZ3477" i="1"/>
  <c r="BA3477" i="1" s="1"/>
  <c r="BB3477" i="1" s="1"/>
  <c r="AZ3478" i="1"/>
  <c r="BA3478" i="1" s="1"/>
  <c r="BB3478" i="1" s="1"/>
  <c r="AZ3479" i="1"/>
  <c r="BA3479" i="1" s="1"/>
  <c r="BB3479" i="1" s="1"/>
  <c r="AZ3480" i="1"/>
  <c r="BA3480" i="1" s="1"/>
  <c r="BB3480" i="1" s="1"/>
  <c r="AZ3481" i="1"/>
  <c r="BA3481" i="1" s="1"/>
  <c r="BB3481" i="1" s="1"/>
  <c r="AZ3482" i="1"/>
  <c r="BA3482" i="1" s="1"/>
  <c r="BB3482" i="1" s="1"/>
  <c r="AZ3483" i="1"/>
  <c r="BA3483" i="1" s="1"/>
  <c r="BB3483" i="1" s="1"/>
  <c r="AZ3484" i="1"/>
  <c r="BA3484" i="1" s="1"/>
  <c r="BB3484" i="1" s="1"/>
  <c r="AZ3485" i="1"/>
  <c r="BA3485" i="1" s="1"/>
  <c r="BB3485" i="1" s="1"/>
  <c r="AZ3486" i="1"/>
  <c r="BA3486" i="1" s="1"/>
  <c r="BB3486" i="1" s="1"/>
  <c r="AZ3487" i="1"/>
  <c r="BA3487" i="1" s="1"/>
  <c r="BB3487" i="1" s="1"/>
  <c r="AZ3488" i="1"/>
  <c r="BA3488" i="1" s="1"/>
  <c r="BB3488" i="1" s="1"/>
  <c r="AZ3489" i="1"/>
  <c r="BA3489" i="1" s="1"/>
  <c r="BB3489" i="1" s="1"/>
  <c r="AZ3490" i="1"/>
  <c r="BA3490" i="1" s="1"/>
  <c r="BB3490" i="1" s="1"/>
  <c r="AZ3491" i="1"/>
  <c r="BA3491" i="1" s="1"/>
  <c r="BB3491" i="1" s="1"/>
  <c r="AZ3492" i="1"/>
  <c r="BA3492" i="1" s="1"/>
  <c r="BB3492" i="1" s="1"/>
  <c r="AZ3493" i="1"/>
  <c r="BA3493" i="1" s="1"/>
  <c r="BB3493" i="1" s="1"/>
  <c r="AZ3494" i="1"/>
  <c r="BA3494" i="1" s="1"/>
  <c r="BB3494" i="1" s="1"/>
  <c r="AZ3495" i="1"/>
  <c r="BA3495" i="1" s="1"/>
  <c r="BB3495" i="1" s="1"/>
  <c r="BA3496" i="1"/>
  <c r="BB3496" i="1" s="1"/>
  <c r="AZ3497" i="1"/>
  <c r="BA3497" i="1" s="1"/>
  <c r="BB3497" i="1" s="1"/>
  <c r="AZ3498" i="1"/>
  <c r="BA3498" i="1" s="1"/>
  <c r="BB3498" i="1" s="1"/>
  <c r="AZ3499" i="1"/>
  <c r="BA3499" i="1" s="1"/>
  <c r="BB3499" i="1" s="1"/>
  <c r="AZ3500" i="1"/>
  <c r="BA3500" i="1" s="1"/>
  <c r="BB3500" i="1" s="1"/>
  <c r="AZ3501" i="1"/>
  <c r="BA3501" i="1" s="1"/>
  <c r="BB3501" i="1" s="1"/>
  <c r="AZ3502" i="1"/>
  <c r="BA3502" i="1" s="1"/>
  <c r="BB3502" i="1" s="1"/>
  <c r="AZ3503" i="1"/>
  <c r="BA3503" i="1" s="1"/>
  <c r="BB3503" i="1" s="1"/>
  <c r="AZ3504" i="1"/>
  <c r="BA3504" i="1" s="1"/>
  <c r="BB3504" i="1" s="1"/>
  <c r="AZ3505" i="1"/>
  <c r="BA3505" i="1" s="1"/>
  <c r="BB3505" i="1" s="1"/>
  <c r="AZ3506" i="1"/>
  <c r="BA3506" i="1" s="1"/>
  <c r="BB3506" i="1" s="1"/>
  <c r="AZ3507" i="1"/>
  <c r="BA3507" i="1" s="1"/>
  <c r="BB3507" i="1" s="1"/>
  <c r="AZ3508" i="1"/>
  <c r="BA3508" i="1" s="1"/>
  <c r="BB3508" i="1" s="1"/>
  <c r="AZ3509" i="1"/>
  <c r="BA3509" i="1" s="1"/>
  <c r="BB3509" i="1" s="1"/>
  <c r="AZ3510" i="1"/>
  <c r="BA3510" i="1" s="1"/>
  <c r="BB3510" i="1" s="1"/>
  <c r="AZ3511" i="1"/>
  <c r="BA3511" i="1" s="1"/>
  <c r="BB3511" i="1" s="1"/>
  <c r="AZ3512" i="1"/>
  <c r="BA3512" i="1" s="1"/>
  <c r="BB3512" i="1" s="1"/>
  <c r="AZ3513" i="1"/>
  <c r="BA3513" i="1" s="1"/>
  <c r="BB3513" i="1" s="1"/>
  <c r="AZ3514" i="1"/>
  <c r="BA3514" i="1" s="1"/>
  <c r="BB3514" i="1" s="1"/>
  <c r="AZ3515" i="1"/>
  <c r="BA3515" i="1" s="1"/>
  <c r="BB3515" i="1" s="1"/>
  <c r="AZ3516" i="1"/>
  <c r="BA3516" i="1" s="1"/>
  <c r="BB3516" i="1" s="1"/>
  <c r="AZ3517" i="1"/>
  <c r="BA3517" i="1" s="1"/>
  <c r="BB3517" i="1" s="1"/>
  <c r="AZ3518" i="1"/>
  <c r="BA3518" i="1" s="1"/>
  <c r="BB3518" i="1" s="1"/>
  <c r="AZ3519" i="1"/>
  <c r="BA3519" i="1" s="1"/>
  <c r="BB3519" i="1" s="1"/>
  <c r="AZ3520" i="1"/>
  <c r="BA3520" i="1" s="1"/>
  <c r="BB3520" i="1" s="1"/>
  <c r="AZ3521" i="1"/>
  <c r="BA3521" i="1" s="1"/>
  <c r="BB3521" i="1" s="1"/>
  <c r="AZ3522" i="1"/>
  <c r="BA3522" i="1" s="1"/>
  <c r="BB3522" i="1" s="1"/>
  <c r="AZ3523" i="1"/>
  <c r="BA3523" i="1" s="1"/>
  <c r="BB3523" i="1" s="1"/>
  <c r="AZ3524" i="1"/>
  <c r="BA3524" i="1" s="1"/>
  <c r="BB3524" i="1" s="1"/>
  <c r="AZ3525" i="1"/>
  <c r="BA3525" i="1" s="1"/>
  <c r="BB3525" i="1" s="1"/>
  <c r="AZ3526" i="1"/>
  <c r="BA3526" i="1" s="1"/>
  <c r="BB3526" i="1" s="1"/>
  <c r="AZ3527" i="1"/>
  <c r="BA3527" i="1" s="1"/>
  <c r="BB3527" i="1" s="1"/>
  <c r="AZ3528" i="1"/>
  <c r="BA3528" i="1" s="1"/>
  <c r="BB3528" i="1" s="1"/>
  <c r="AZ3529" i="1"/>
  <c r="BA3529" i="1" s="1"/>
  <c r="BB3529" i="1" s="1"/>
  <c r="AZ3530" i="1"/>
  <c r="BA3530" i="1" s="1"/>
  <c r="BB3530" i="1" s="1"/>
  <c r="AZ3531" i="1"/>
  <c r="BA3531" i="1" s="1"/>
  <c r="BB3531" i="1" s="1"/>
  <c r="AZ3532" i="1"/>
  <c r="BA3532" i="1" s="1"/>
  <c r="BB3532" i="1" s="1"/>
  <c r="AZ3533" i="1"/>
  <c r="BA3533" i="1" s="1"/>
  <c r="BB3533" i="1" s="1"/>
  <c r="AZ3534" i="1"/>
  <c r="BA3534" i="1" s="1"/>
  <c r="BB3534" i="1" s="1"/>
  <c r="AZ3535" i="1"/>
  <c r="BA3535" i="1" s="1"/>
  <c r="BB3535" i="1" s="1"/>
  <c r="AZ3536" i="1"/>
  <c r="BA3536" i="1" s="1"/>
  <c r="BB3536" i="1" s="1"/>
  <c r="AZ3537" i="1"/>
  <c r="BA3537" i="1" s="1"/>
  <c r="BB3537" i="1" s="1"/>
  <c r="AZ3538" i="1"/>
  <c r="BA3538" i="1" s="1"/>
  <c r="BB3538" i="1" s="1"/>
  <c r="AZ3539" i="1"/>
  <c r="BA3539" i="1" s="1"/>
  <c r="BB3539" i="1" s="1"/>
  <c r="AZ3540" i="1"/>
  <c r="BA3540" i="1" s="1"/>
  <c r="BB3540" i="1" s="1"/>
  <c r="AZ3541" i="1"/>
  <c r="BA3541" i="1" s="1"/>
  <c r="BB3541" i="1" s="1"/>
  <c r="AZ3542" i="1"/>
  <c r="BA3542" i="1" s="1"/>
  <c r="BB3542" i="1" s="1"/>
  <c r="AZ3543" i="1"/>
  <c r="BA3543" i="1" s="1"/>
  <c r="BB3543" i="1" s="1"/>
  <c r="AZ3544" i="1"/>
  <c r="BA3544" i="1" s="1"/>
  <c r="BB3544" i="1" s="1"/>
  <c r="AZ3545" i="1"/>
  <c r="BA3545" i="1" s="1"/>
  <c r="BB3545" i="1" s="1"/>
  <c r="AZ3546" i="1"/>
  <c r="BA3546" i="1" s="1"/>
  <c r="BB3546" i="1" s="1"/>
  <c r="AZ3547" i="1"/>
  <c r="BA3547" i="1" s="1"/>
  <c r="BB3547" i="1" s="1"/>
  <c r="AZ3548" i="1"/>
  <c r="BA3548" i="1" s="1"/>
  <c r="BB3548" i="1" s="1"/>
  <c r="AZ3549" i="1"/>
  <c r="BA3549" i="1" s="1"/>
  <c r="BB3549" i="1" s="1"/>
  <c r="AZ3550" i="1"/>
  <c r="BA3550" i="1" s="1"/>
  <c r="BB3550" i="1" s="1"/>
  <c r="AZ3551" i="1"/>
  <c r="BA3551" i="1" s="1"/>
  <c r="BB3551" i="1" s="1"/>
  <c r="AZ3552" i="1"/>
  <c r="BA3552" i="1" s="1"/>
  <c r="BB3552" i="1" s="1"/>
  <c r="AZ3553" i="1"/>
  <c r="BA3553" i="1" s="1"/>
  <c r="BB3553" i="1" s="1"/>
  <c r="AZ3554" i="1"/>
  <c r="BA3554" i="1" s="1"/>
  <c r="BB3554" i="1" s="1"/>
  <c r="AZ3555" i="1"/>
  <c r="BA3555" i="1" s="1"/>
  <c r="BB3555" i="1" s="1"/>
  <c r="AZ3556" i="1"/>
  <c r="BA3556" i="1" s="1"/>
  <c r="BB3556" i="1" s="1"/>
  <c r="AZ3557" i="1"/>
  <c r="BA3557" i="1" s="1"/>
  <c r="BB3557" i="1" s="1"/>
  <c r="AZ3558" i="1"/>
  <c r="BA3558" i="1" s="1"/>
  <c r="BB3558" i="1" s="1"/>
  <c r="AZ3559" i="1"/>
  <c r="BA3559" i="1" s="1"/>
  <c r="BB3559" i="1" s="1"/>
  <c r="AZ3560" i="1"/>
  <c r="BA3560" i="1" s="1"/>
  <c r="BB3560" i="1" s="1"/>
  <c r="AZ3561" i="1"/>
  <c r="BA3561" i="1" s="1"/>
  <c r="BB3561" i="1" s="1"/>
  <c r="AZ3562" i="1"/>
  <c r="BA3562" i="1" s="1"/>
  <c r="BB3562" i="1" s="1"/>
  <c r="AZ3563" i="1"/>
  <c r="BA3563" i="1" s="1"/>
  <c r="BB3563" i="1" s="1"/>
  <c r="AZ3564" i="1"/>
  <c r="BA3564" i="1" s="1"/>
  <c r="BB3564" i="1" s="1"/>
  <c r="AZ3565" i="1"/>
  <c r="BA3565" i="1" s="1"/>
  <c r="BB3565" i="1" s="1"/>
  <c r="AZ3566" i="1"/>
  <c r="BA3566" i="1" s="1"/>
  <c r="BB3566" i="1" s="1"/>
  <c r="AZ3567" i="1"/>
  <c r="BA3567" i="1" s="1"/>
  <c r="BB3567" i="1" s="1"/>
  <c r="AZ3568" i="1"/>
  <c r="BA3568" i="1" s="1"/>
  <c r="BB3568" i="1" s="1"/>
  <c r="AZ3569" i="1"/>
  <c r="BA3569" i="1" s="1"/>
  <c r="BB3569" i="1" s="1"/>
  <c r="AZ3570" i="1"/>
  <c r="BA3570" i="1" s="1"/>
  <c r="BB3570" i="1" s="1"/>
  <c r="AZ3571" i="1"/>
  <c r="BA3571" i="1" s="1"/>
  <c r="BB3571" i="1" s="1"/>
  <c r="AZ3572" i="1"/>
  <c r="BA3572" i="1" s="1"/>
  <c r="BB3572" i="1" s="1"/>
  <c r="AZ3573" i="1"/>
  <c r="BA3573" i="1" s="1"/>
  <c r="BB3573" i="1" s="1"/>
  <c r="AZ3574" i="1"/>
  <c r="BA3574" i="1" s="1"/>
  <c r="BB3574" i="1" s="1"/>
  <c r="AZ3575" i="1"/>
  <c r="BA3575" i="1" s="1"/>
  <c r="BB3575" i="1" s="1"/>
  <c r="AZ3576" i="1"/>
  <c r="BA3576" i="1" s="1"/>
  <c r="BB3576" i="1" s="1"/>
  <c r="AZ3577" i="1"/>
  <c r="BA3577" i="1" s="1"/>
  <c r="BB3577" i="1" s="1"/>
  <c r="AZ3578" i="1"/>
  <c r="BA3578" i="1" s="1"/>
  <c r="BB3578" i="1" s="1"/>
  <c r="AZ3579" i="1"/>
  <c r="BA3579" i="1" s="1"/>
  <c r="BB3579" i="1" s="1"/>
  <c r="AZ3580" i="1"/>
  <c r="BA3580" i="1" s="1"/>
  <c r="BB3580" i="1" s="1"/>
  <c r="AZ3581" i="1"/>
  <c r="BA3581" i="1" s="1"/>
  <c r="BB3581" i="1" s="1"/>
  <c r="AZ3582" i="1"/>
  <c r="BA3582" i="1" s="1"/>
  <c r="BB3582" i="1" s="1"/>
  <c r="AZ3583" i="1"/>
  <c r="BA3583" i="1" s="1"/>
  <c r="BB3583" i="1" s="1"/>
  <c r="AZ3584" i="1"/>
  <c r="BA3584" i="1" s="1"/>
  <c r="BB3584" i="1" s="1"/>
  <c r="AZ3585" i="1"/>
  <c r="BA3585" i="1" s="1"/>
  <c r="BB3585" i="1" s="1"/>
  <c r="AZ3586" i="1"/>
  <c r="BA3586" i="1" s="1"/>
  <c r="BB3586" i="1" s="1"/>
  <c r="AZ3587" i="1"/>
  <c r="BA3587" i="1" s="1"/>
  <c r="BB3587" i="1" s="1"/>
  <c r="AZ3588" i="1"/>
  <c r="BA3588" i="1" s="1"/>
  <c r="BB3588" i="1" s="1"/>
  <c r="AZ3589" i="1"/>
  <c r="BA3589" i="1" s="1"/>
  <c r="BB3589" i="1" s="1"/>
  <c r="AZ3590" i="1"/>
  <c r="BA3590" i="1" s="1"/>
  <c r="BB3590" i="1" s="1"/>
  <c r="AZ3591" i="1"/>
  <c r="BA3591" i="1" s="1"/>
  <c r="BB3591" i="1" s="1"/>
  <c r="AZ3592" i="1"/>
  <c r="BA3592" i="1" s="1"/>
  <c r="BB3592" i="1" s="1"/>
  <c r="AZ3593" i="1"/>
  <c r="BA3593" i="1" s="1"/>
  <c r="BB3593" i="1" s="1"/>
  <c r="AZ3594" i="1"/>
  <c r="BA3594" i="1" s="1"/>
  <c r="BB3594" i="1" s="1"/>
  <c r="AZ3595" i="1"/>
  <c r="BA3595" i="1" s="1"/>
  <c r="BB3595" i="1" s="1"/>
  <c r="AZ3596" i="1"/>
  <c r="BA3596" i="1" s="1"/>
  <c r="BB3596" i="1" s="1"/>
  <c r="AZ3597" i="1"/>
  <c r="BA3597" i="1" s="1"/>
  <c r="BB3597" i="1" s="1"/>
  <c r="AZ3598" i="1"/>
  <c r="BA3598" i="1" s="1"/>
  <c r="BB3598" i="1" s="1"/>
  <c r="AZ3599" i="1"/>
  <c r="BA3599" i="1" s="1"/>
  <c r="BB3599" i="1" s="1"/>
  <c r="AZ3600" i="1"/>
  <c r="BA3600" i="1" s="1"/>
  <c r="BB3600" i="1" s="1"/>
  <c r="AZ3601" i="1"/>
  <c r="BA3601" i="1" s="1"/>
  <c r="BB3601" i="1" s="1"/>
  <c r="AZ3602" i="1"/>
  <c r="BA3602" i="1" s="1"/>
  <c r="BB3602" i="1" s="1"/>
  <c r="AZ3603" i="1"/>
  <c r="BA3603" i="1" s="1"/>
  <c r="BB3603" i="1" s="1"/>
  <c r="AZ3604" i="1"/>
  <c r="BA3604" i="1" s="1"/>
  <c r="BB3604" i="1" s="1"/>
  <c r="AZ3605" i="1"/>
  <c r="BA3605" i="1" s="1"/>
  <c r="BB3605" i="1" s="1"/>
  <c r="AZ3606" i="1"/>
  <c r="BA3606" i="1" s="1"/>
  <c r="BB3606" i="1" s="1"/>
  <c r="AZ3607" i="1"/>
  <c r="BA3607" i="1" s="1"/>
  <c r="BB3607" i="1" s="1"/>
  <c r="AZ3608" i="1"/>
  <c r="BA3608" i="1" s="1"/>
  <c r="BB3608" i="1" s="1"/>
  <c r="AZ3609" i="1"/>
  <c r="BA3609" i="1" s="1"/>
  <c r="BB3609" i="1" s="1"/>
  <c r="AZ3610" i="1"/>
  <c r="BA3610" i="1" s="1"/>
  <c r="BB3610" i="1" s="1"/>
  <c r="AZ3611" i="1"/>
  <c r="BA3611" i="1" s="1"/>
  <c r="BB3611" i="1" s="1"/>
  <c r="AZ3612" i="1"/>
  <c r="BA3612" i="1" s="1"/>
  <c r="BB3612" i="1" s="1"/>
  <c r="AZ3613" i="1"/>
  <c r="BA3613" i="1" s="1"/>
  <c r="BB3613" i="1" s="1"/>
  <c r="AZ3614" i="1"/>
  <c r="BA3614" i="1" s="1"/>
  <c r="BB3614" i="1" s="1"/>
  <c r="AZ3615" i="1"/>
  <c r="BA3615" i="1" s="1"/>
  <c r="BB3615" i="1" s="1"/>
  <c r="AZ3616" i="1"/>
  <c r="BA3616" i="1" s="1"/>
  <c r="BB3616" i="1" s="1"/>
  <c r="AZ3617" i="1"/>
  <c r="BA3617" i="1" s="1"/>
  <c r="BB3617" i="1" s="1"/>
  <c r="AZ3618" i="1"/>
  <c r="BA3618" i="1" s="1"/>
  <c r="BB3618" i="1" s="1"/>
  <c r="AZ3619" i="1"/>
  <c r="BA3619" i="1" s="1"/>
  <c r="BB3619" i="1" s="1"/>
  <c r="AZ3620" i="1"/>
  <c r="BA3620" i="1" s="1"/>
  <c r="BB3620" i="1" s="1"/>
  <c r="AZ3621" i="1"/>
  <c r="BA3621" i="1" s="1"/>
  <c r="BB3621" i="1" s="1"/>
  <c r="AZ3622" i="1"/>
  <c r="BA3622" i="1" s="1"/>
  <c r="BB3622" i="1" s="1"/>
  <c r="AZ3623" i="1"/>
  <c r="BA3623" i="1" s="1"/>
  <c r="BB3623" i="1" s="1"/>
  <c r="AZ3624" i="1"/>
  <c r="BA3624" i="1" s="1"/>
  <c r="BB3624" i="1" s="1"/>
  <c r="AZ3625" i="1"/>
  <c r="BA3625" i="1" s="1"/>
  <c r="BB3625" i="1" s="1"/>
  <c r="AZ3626" i="1"/>
  <c r="BA3626" i="1" s="1"/>
  <c r="BB3626" i="1" s="1"/>
  <c r="AZ3627" i="1"/>
  <c r="BA3627" i="1" s="1"/>
  <c r="BB3627" i="1" s="1"/>
  <c r="AZ3628" i="1"/>
  <c r="BA3628" i="1" s="1"/>
  <c r="BB3628" i="1" s="1"/>
  <c r="AZ3629" i="1"/>
  <c r="BA3629" i="1" s="1"/>
  <c r="BB3629" i="1" s="1"/>
  <c r="AZ3630" i="1"/>
  <c r="BA3630" i="1" s="1"/>
  <c r="BB3630" i="1" s="1"/>
  <c r="AZ3631" i="1"/>
  <c r="BA3631" i="1" s="1"/>
  <c r="BB3631" i="1" s="1"/>
  <c r="AZ3632" i="1"/>
  <c r="BA3632" i="1" s="1"/>
  <c r="BB3632" i="1" s="1"/>
  <c r="AZ3633" i="1"/>
  <c r="BA3633" i="1" s="1"/>
  <c r="BB3633" i="1" s="1"/>
  <c r="AZ3634" i="1"/>
  <c r="BA3634" i="1" s="1"/>
  <c r="BB3634" i="1" s="1"/>
  <c r="AZ3635" i="1"/>
  <c r="BA3635" i="1" s="1"/>
  <c r="BB3635" i="1" s="1"/>
  <c r="AZ3636" i="1"/>
  <c r="BA3636" i="1" s="1"/>
  <c r="BB3636" i="1" s="1"/>
  <c r="AZ3637" i="1"/>
  <c r="BA3637" i="1" s="1"/>
  <c r="BB3637" i="1" s="1"/>
  <c r="AZ3638" i="1"/>
  <c r="BA3638" i="1" s="1"/>
  <c r="BB3638" i="1" s="1"/>
  <c r="AZ3639" i="1"/>
  <c r="BA3639" i="1" s="1"/>
  <c r="BB3639" i="1" s="1"/>
  <c r="AZ3640" i="1"/>
  <c r="BA3640" i="1" s="1"/>
  <c r="BB3640" i="1" s="1"/>
  <c r="AZ3641" i="1"/>
  <c r="BA3641" i="1" s="1"/>
  <c r="BB3641" i="1" s="1"/>
  <c r="AZ3642" i="1"/>
  <c r="BA3642" i="1" s="1"/>
  <c r="BB3642" i="1" s="1"/>
  <c r="AZ3643" i="1"/>
  <c r="BA3643" i="1" s="1"/>
  <c r="BB3643" i="1" s="1"/>
  <c r="AZ3644" i="1"/>
  <c r="BA3644" i="1" s="1"/>
  <c r="BB3644" i="1" s="1"/>
  <c r="AZ3645" i="1"/>
  <c r="BA3645" i="1" s="1"/>
  <c r="BB3645" i="1" s="1"/>
  <c r="AZ3646" i="1"/>
  <c r="BA3646" i="1" s="1"/>
  <c r="BB3646" i="1" s="1"/>
  <c r="AZ3647" i="1"/>
  <c r="BA3647" i="1" s="1"/>
  <c r="BB3647" i="1" s="1"/>
  <c r="AZ3648" i="1"/>
  <c r="BA3648" i="1" s="1"/>
  <c r="BB3648" i="1" s="1"/>
  <c r="AZ3649" i="1"/>
  <c r="BA3649" i="1" s="1"/>
  <c r="BB3649" i="1" s="1"/>
  <c r="AZ3650" i="1"/>
  <c r="BA3650" i="1" s="1"/>
  <c r="BB3650" i="1" s="1"/>
  <c r="AZ3651" i="1"/>
  <c r="BA3651" i="1" s="1"/>
  <c r="BB3651" i="1" s="1"/>
  <c r="AZ3652" i="1"/>
  <c r="BA3652" i="1" s="1"/>
  <c r="BB3652" i="1" s="1"/>
  <c r="AZ3653" i="1"/>
  <c r="BA3653" i="1" s="1"/>
  <c r="BB3653" i="1" s="1"/>
  <c r="AZ3654" i="1"/>
  <c r="BA3654" i="1" s="1"/>
  <c r="BB3654" i="1" s="1"/>
  <c r="AZ3655" i="1"/>
  <c r="BA3655" i="1" s="1"/>
  <c r="BB3655" i="1" s="1"/>
  <c r="AZ3656" i="1"/>
  <c r="BA3656" i="1" s="1"/>
  <c r="BB3656" i="1" s="1"/>
  <c r="AZ3657" i="1"/>
  <c r="BA3657" i="1" s="1"/>
  <c r="BB3657" i="1" s="1"/>
  <c r="AZ3658" i="1"/>
  <c r="BA3658" i="1" s="1"/>
  <c r="BB3658" i="1" s="1"/>
  <c r="AZ3659" i="1"/>
  <c r="BA3659" i="1" s="1"/>
  <c r="BB3659" i="1" s="1"/>
  <c r="AZ3660" i="1"/>
  <c r="BA3660" i="1" s="1"/>
  <c r="BB3660" i="1" s="1"/>
  <c r="AZ3661" i="1"/>
  <c r="BA3661" i="1" s="1"/>
  <c r="BB3661" i="1" s="1"/>
  <c r="AZ3662" i="1"/>
  <c r="BA3662" i="1" s="1"/>
  <c r="BB3662" i="1" s="1"/>
  <c r="AZ3663" i="1"/>
  <c r="BA3663" i="1" s="1"/>
  <c r="BB3663" i="1" s="1"/>
  <c r="AZ3664" i="1"/>
  <c r="BA3664" i="1" s="1"/>
  <c r="BB3664" i="1" s="1"/>
  <c r="AZ3665" i="1"/>
  <c r="BA3665" i="1" s="1"/>
  <c r="BB3665" i="1" s="1"/>
  <c r="AZ3666" i="1"/>
  <c r="BA3666" i="1" s="1"/>
  <c r="BB3666" i="1" s="1"/>
  <c r="AZ3667" i="1"/>
  <c r="BA3667" i="1" s="1"/>
  <c r="BB3667" i="1" s="1"/>
  <c r="AZ3668" i="1"/>
  <c r="BA3668" i="1" s="1"/>
  <c r="BB3668" i="1" s="1"/>
  <c r="AZ3669" i="1"/>
  <c r="BA3669" i="1" s="1"/>
  <c r="BB3669" i="1" s="1"/>
  <c r="AZ3670" i="1"/>
  <c r="BA3670" i="1" s="1"/>
  <c r="BB3670" i="1" s="1"/>
  <c r="AZ3671" i="1"/>
  <c r="BA3671" i="1" s="1"/>
  <c r="BB3671" i="1" s="1"/>
  <c r="AZ3672" i="1"/>
  <c r="BA3672" i="1" s="1"/>
  <c r="BB3672" i="1" s="1"/>
  <c r="AZ3683" i="1"/>
  <c r="BA3683" i="1" s="1"/>
  <c r="BB3683" i="1" s="1"/>
  <c r="AZ3684" i="1"/>
  <c r="BA3684" i="1" s="1"/>
  <c r="BB3684" i="1" s="1"/>
  <c r="AZ3685" i="1"/>
  <c r="BA3685" i="1" s="1"/>
  <c r="BB3685" i="1" s="1"/>
  <c r="AZ3686" i="1"/>
  <c r="BA3686" i="1" s="1"/>
  <c r="BB3686" i="1" s="1"/>
  <c r="AZ3687" i="1"/>
  <c r="BA3687" i="1" s="1"/>
  <c r="BB3687" i="1" s="1"/>
  <c r="AZ3688" i="1"/>
  <c r="BA3688" i="1" s="1"/>
  <c r="BB3688" i="1" s="1"/>
  <c r="AZ3689" i="1"/>
  <c r="BA3689" i="1" s="1"/>
  <c r="BB3689" i="1" s="1"/>
  <c r="AZ3690" i="1"/>
  <c r="BA3690" i="1" s="1"/>
  <c r="BB3690" i="1" s="1"/>
  <c r="AZ3691" i="1"/>
  <c r="BA3691" i="1" s="1"/>
  <c r="BB3691" i="1" s="1"/>
  <c r="AZ3692" i="1"/>
  <c r="BA3692" i="1" s="1"/>
  <c r="BB3692" i="1" s="1"/>
  <c r="AZ3693" i="1"/>
  <c r="BA3693" i="1" s="1"/>
  <c r="BB3693" i="1" s="1"/>
  <c r="AZ3694" i="1"/>
  <c r="BA3694" i="1" s="1"/>
  <c r="BB3694" i="1" s="1"/>
  <c r="AZ3695" i="1"/>
  <c r="BA3695" i="1" s="1"/>
  <c r="BB3695" i="1" s="1"/>
  <c r="AZ3696" i="1"/>
  <c r="BA3696" i="1" s="1"/>
  <c r="BB3696" i="1" s="1"/>
  <c r="AZ3697" i="1"/>
  <c r="BA3697" i="1" s="1"/>
  <c r="BB3697" i="1" s="1"/>
  <c r="AZ3698" i="1"/>
  <c r="BA3698" i="1" s="1"/>
  <c r="BB3698" i="1" s="1"/>
  <c r="AZ3699" i="1"/>
  <c r="BA3699" i="1" s="1"/>
  <c r="BB3699" i="1" s="1"/>
  <c r="AZ3700" i="1"/>
  <c r="BA3700" i="1" s="1"/>
  <c r="BB3700" i="1" s="1"/>
  <c r="AZ3701" i="1"/>
  <c r="BA3701" i="1" s="1"/>
  <c r="BB3701" i="1" s="1"/>
  <c r="AZ3702" i="1"/>
  <c r="BA3702" i="1" s="1"/>
  <c r="BB3702" i="1" s="1"/>
  <c r="AZ3703" i="1"/>
  <c r="BA3703" i="1" s="1"/>
  <c r="BB3703" i="1" s="1"/>
  <c r="AZ3704" i="1"/>
  <c r="BA3704" i="1" s="1"/>
  <c r="BB3704" i="1" s="1"/>
  <c r="AZ3705" i="1"/>
  <c r="BA3705" i="1" s="1"/>
  <c r="BB3705" i="1" s="1"/>
  <c r="AZ3706" i="1"/>
  <c r="BA3706" i="1" s="1"/>
  <c r="BB3706" i="1" s="1"/>
  <c r="AZ3707" i="1"/>
  <c r="BA3707" i="1" s="1"/>
  <c r="BB3707" i="1" s="1"/>
  <c r="AZ3708" i="1"/>
  <c r="BA3708" i="1" s="1"/>
  <c r="BB3708" i="1" s="1"/>
  <c r="AZ3709" i="1"/>
  <c r="BA3709" i="1" s="1"/>
  <c r="BB3709" i="1" s="1"/>
  <c r="AZ3710" i="1"/>
  <c r="BA3710" i="1" s="1"/>
  <c r="BB3710" i="1" s="1"/>
  <c r="AZ3712" i="1"/>
  <c r="BA3712" i="1" s="1"/>
  <c r="BB3712" i="1" s="1"/>
  <c r="AZ3711" i="1"/>
  <c r="BA3711" i="1" s="1"/>
  <c r="BB3711" i="1" s="1"/>
  <c r="AZ3713" i="1"/>
  <c r="BA3713" i="1" s="1"/>
  <c r="BB3713" i="1" s="1"/>
  <c r="AZ3714" i="1"/>
  <c r="BA3714" i="1" s="1"/>
  <c r="BB3714" i="1" s="1"/>
  <c r="AZ3716" i="1"/>
  <c r="BA3716" i="1" s="1"/>
  <c r="BB3716" i="1" s="1"/>
  <c r="AZ3717" i="1"/>
  <c r="BA3717" i="1" s="1"/>
  <c r="BB3717" i="1" s="1"/>
  <c r="AZ3718" i="1"/>
  <c r="BA3718" i="1" s="1"/>
  <c r="BB3718" i="1" s="1"/>
  <c r="AZ3719" i="1"/>
  <c r="BA3719" i="1" s="1"/>
  <c r="BB3719" i="1" s="1"/>
  <c r="AZ3720" i="1"/>
  <c r="BA3720" i="1" s="1"/>
  <c r="BB3720" i="1" s="1"/>
  <c r="AZ3721" i="1"/>
  <c r="BA3721" i="1" s="1"/>
  <c r="BB3721" i="1" s="1"/>
  <c r="AZ3722" i="1"/>
  <c r="BA3722" i="1" s="1"/>
  <c r="BB3722" i="1" s="1"/>
  <c r="AZ3723" i="1"/>
  <c r="BA3723" i="1" s="1"/>
  <c r="BB3723" i="1" s="1"/>
  <c r="AZ3724" i="1"/>
  <c r="BA3724" i="1" s="1"/>
  <c r="BB3724" i="1" s="1"/>
  <c r="AZ3725" i="1"/>
  <c r="BA3725" i="1" s="1"/>
  <c r="BB3725" i="1" s="1"/>
  <c r="AZ3726" i="1"/>
  <c r="BA3726" i="1" s="1"/>
  <c r="BB3726" i="1" s="1"/>
  <c r="AZ3727" i="1"/>
  <c r="BA3727" i="1" s="1"/>
  <c r="BB3727" i="1" s="1"/>
  <c r="AZ3730" i="1"/>
  <c r="BA3730" i="1" s="1"/>
  <c r="BB3730" i="1" s="1"/>
  <c r="AZ3731" i="1"/>
  <c r="BA3731" i="1" s="1"/>
  <c r="BB3731" i="1" s="1"/>
  <c r="AZ3732" i="1"/>
  <c r="BA3732" i="1" s="1"/>
  <c r="BB3732" i="1" s="1"/>
  <c r="AZ3733" i="1"/>
  <c r="BA3733" i="1" s="1"/>
  <c r="BB3733" i="1" s="1"/>
  <c r="AZ3734" i="1"/>
  <c r="BA3734" i="1" s="1"/>
  <c r="BB3734" i="1" s="1"/>
  <c r="AZ3735" i="1"/>
  <c r="BA3735" i="1" s="1"/>
  <c r="BB3735" i="1" s="1"/>
  <c r="AZ3736" i="1"/>
  <c r="BA3736" i="1" s="1"/>
  <c r="BB3736" i="1" s="1"/>
  <c r="AZ3737" i="1"/>
  <c r="BA3737" i="1" s="1"/>
  <c r="BB3737" i="1" s="1"/>
  <c r="AZ3738" i="1"/>
  <c r="BA3738" i="1" s="1"/>
  <c r="BB3738" i="1" s="1"/>
  <c r="AZ3739" i="1"/>
  <c r="BA3739" i="1" s="1"/>
  <c r="BB3739" i="1" s="1"/>
  <c r="AZ3740" i="1"/>
  <c r="BA3740" i="1" s="1"/>
  <c r="BB3740" i="1" s="1"/>
  <c r="AZ3741" i="1"/>
  <c r="BA3741" i="1" s="1"/>
  <c r="BB3741" i="1" s="1"/>
  <c r="AZ3742" i="1"/>
  <c r="BA3742" i="1" s="1"/>
  <c r="BB3742" i="1" s="1"/>
  <c r="AZ3743" i="1"/>
  <c r="BA3743" i="1" s="1"/>
  <c r="BB3743" i="1" s="1"/>
  <c r="AZ3744" i="1"/>
  <c r="BA3744" i="1" s="1"/>
  <c r="BB3744" i="1" s="1"/>
  <c r="AZ3745" i="1"/>
  <c r="BA3745" i="1" s="1"/>
  <c r="BB3745" i="1" s="1"/>
  <c r="AZ3746" i="1"/>
  <c r="BA3746" i="1" s="1"/>
  <c r="BB3746" i="1" s="1"/>
  <c r="AZ3747" i="1"/>
  <c r="BA3747" i="1" s="1"/>
  <c r="BB3747" i="1" s="1"/>
  <c r="AZ3748" i="1"/>
  <c r="BA3748" i="1" s="1"/>
  <c r="BB3748" i="1" s="1"/>
  <c r="AZ3749" i="1"/>
  <c r="BA3749" i="1" s="1"/>
  <c r="BB3749" i="1" s="1"/>
  <c r="AZ3750" i="1"/>
  <c r="BA3750" i="1" s="1"/>
  <c r="BB3750" i="1" s="1"/>
  <c r="AZ3751" i="1"/>
  <c r="BA3751" i="1" s="1"/>
  <c r="BB3751" i="1" s="1"/>
  <c r="AZ3752" i="1"/>
  <c r="BA3752" i="1" s="1"/>
  <c r="BB3752" i="1" s="1"/>
  <c r="AZ3753" i="1"/>
  <c r="BA3753" i="1" s="1"/>
  <c r="BB3753" i="1" s="1"/>
  <c r="AZ3754" i="1"/>
  <c r="BA3754" i="1" s="1"/>
  <c r="BB3754" i="1" s="1"/>
  <c r="AZ3755" i="1"/>
  <c r="BA3755" i="1" s="1"/>
  <c r="BB3755" i="1" s="1"/>
  <c r="AZ3756" i="1"/>
  <c r="BA3756" i="1" s="1"/>
  <c r="BB3756" i="1" s="1"/>
  <c r="AZ3757" i="1"/>
  <c r="BA3757" i="1" s="1"/>
  <c r="BB3757" i="1" s="1"/>
  <c r="AZ3758" i="1"/>
  <c r="BA3758" i="1" s="1"/>
  <c r="BB3758" i="1" s="1"/>
  <c r="AZ3759" i="1"/>
  <c r="BA3759" i="1" s="1"/>
  <c r="BB3759" i="1" s="1"/>
  <c r="AZ3760" i="1"/>
  <c r="BA3760" i="1" s="1"/>
  <c r="BB3760" i="1" s="1"/>
  <c r="AZ3761" i="1"/>
  <c r="BA3761" i="1" s="1"/>
  <c r="BB3761" i="1" s="1"/>
  <c r="AZ3762" i="1"/>
  <c r="BA3762" i="1" s="1"/>
  <c r="BB3762" i="1" s="1"/>
  <c r="AZ3763" i="1"/>
  <c r="BA3763" i="1" s="1"/>
  <c r="BB3763" i="1" s="1"/>
  <c r="AZ3764" i="1"/>
  <c r="BA3764" i="1" s="1"/>
  <c r="BB3764" i="1" s="1"/>
  <c r="AZ3765" i="1"/>
  <c r="BA3765" i="1" s="1"/>
  <c r="BB3765" i="1" s="1"/>
  <c r="AZ3766" i="1"/>
  <c r="BA3766" i="1" s="1"/>
  <c r="BB3766" i="1" s="1"/>
  <c r="AZ3767" i="1"/>
  <c r="BA3767" i="1" s="1"/>
  <c r="BB3767" i="1" s="1"/>
  <c r="AZ3768" i="1"/>
  <c r="BA3768" i="1" s="1"/>
  <c r="BB3768" i="1" s="1"/>
  <c r="AZ3769" i="1"/>
  <c r="BA3769" i="1" s="1"/>
  <c r="BB3769" i="1" s="1"/>
  <c r="AZ3770" i="1"/>
  <c r="BA3770" i="1" s="1"/>
  <c r="BB3770" i="1" s="1"/>
  <c r="AZ3771" i="1"/>
  <c r="BA3771" i="1" s="1"/>
  <c r="BB3771" i="1" s="1"/>
  <c r="AZ3772" i="1"/>
  <c r="BA3772" i="1" s="1"/>
  <c r="BB3772" i="1" s="1"/>
  <c r="AZ3728" i="1"/>
  <c r="BA3728" i="1" s="1"/>
  <c r="BB3728" i="1" s="1"/>
  <c r="AZ3773" i="1"/>
  <c r="BA3773" i="1" s="1"/>
  <c r="BB3773" i="1" s="1"/>
  <c r="AZ3774" i="1"/>
  <c r="BA3774" i="1" s="1"/>
  <c r="BB3774" i="1" s="1"/>
  <c r="AZ3775" i="1"/>
  <c r="BA3775" i="1" s="1"/>
  <c r="BB3775" i="1" s="1"/>
  <c r="AZ3776" i="1"/>
  <c r="BA3776" i="1" s="1"/>
  <c r="BB3776" i="1" s="1"/>
  <c r="AZ3777" i="1"/>
  <c r="BA3777" i="1" s="1"/>
  <c r="BB3777" i="1" s="1"/>
  <c r="AZ3778" i="1"/>
  <c r="BA3778" i="1" s="1"/>
  <c r="BB3778" i="1" s="1"/>
  <c r="AZ3729" i="1"/>
  <c r="BA3729" i="1" s="1"/>
  <c r="BB3729" i="1" s="1"/>
  <c r="AZ3779" i="1"/>
  <c r="BA3779" i="1" s="1"/>
  <c r="BB3779" i="1" s="1"/>
  <c r="AZ3780" i="1"/>
  <c r="BA3780" i="1" s="1"/>
  <c r="BB3780" i="1" s="1"/>
  <c r="AZ3782" i="1"/>
  <c r="BA3782" i="1" s="1"/>
  <c r="BB3782" i="1" s="1"/>
  <c r="AZ3783" i="1"/>
  <c r="BA3783" i="1" s="1"/>
  <c r="BB3783" i="1" s="1"/>
  <c r="AZ3784" i="1"/>
  <c r="BA3784" i="1" s="1"/>
  <c r="BB3784" i="1" s="1"/>
  <c r="AZ3785" i="1"/>
  <c r="BA3785" i="1" s="1"/>
  <c r="BB3785" i="1" s="1"/>
  <c r="AZ3786" i="1"/>
  <c r="BA3786" i="1" s="1"/>
  <c r="BB3786" i="1" s="1"/>
  <c r="AZ3787" i="1"/>
  <c r="BA3787" i="1" s="1"/>
  <c r="BB3787" i="1" s="1"/>
  <c r="AZ3788" i="1"/>
  <c r="BA3788" i="1" s="1"/>
  <c r="BB3788" i="1" s="1"/>
  <c r="AZ3789" i="1"/>
  <c r="BA3789" i="1" s="1"/>
  <c r="BB3789" i="1" s="1"/>
  <c r="AZ3790" i="1"/>
  <c r="BA3790" i="1" s="1"/>
  <c r="BB3790" i="1" s="1"/>
  <c r="AZ3791" i="1"/>
  <c r="BA3791" i="1" s="1"/>
  <c r="BB3791" i="1" s="1"/>
  <c r="AZ3792" i="1"/>
  <c r="BA3792" i="1" s="1"/>
  <c r="BB3792" i="1" s="1"/>
  <c r="AZ3793" i="1"/>
  <c r="BA3793" i="1" s="1"/>
  <c r="BB3793" i="1" s="1"/>
  <c r="AZ3796" i="1"/>
  <c r="BA3796" i="1" s="1"/>
  <c r="BB3796" i="1" s="1"/>
  <c r="AZ3797" i="1"/>
  <c r="BA3797" i="1" s="1"/>
  <c r="BB3797" i="1" s="1"/>
  <c r="AZ3798" i="1"/>
  <c r="BA3798" i="1" s="1"/>
  <c r="BB3798" i="1" s="1"/>
  <c r="AZ3799" i="1"/>
  <c r="BA3799" i="1" s="1"/>
  <c r="BB3799" i="1" s="1"/>
  <c r="AZ3800" i="1"/>
  <c r="BA3800" i="1" s="1"/>
  <c r="BB3800" i="1" s="1"/>
  <c r="AZ3801" i="1"/>
  <c r="BA3801" i="1" s="1"/>
  <c r="BB3801" i="1" s="1"/>
  <c r="AZ3802" i="1"/>
  <c r="BA3802" i="1" s="1"/>
  <c r="BB3802" i="1" s="1"/>
  <c r="AZ3803" i="1"/>
  <c r="BA3803" i="1" s="1"/>
  <c r="BB3803" i="1" s="1"/>
  <c r="AZ3804" i="1"/>
  <c r="BA3804" i="1" s="1"/>
  <c r="BB3804" i="1" s="1"/>
  <c r="AZ3805" i="1"/>
  <c r="BA3805" i="1" s="1"/>
  <c r="BB3805" i="1" s="1"/>
  <c r="AZ3806" i="1"/>
  <c r="BA3806" i="1" s="1"/>
  <c r="BB3806" i="1" s="1"/>
  <c r="AZ3807" i="1"/>
  <c r="BA3807" i="1" s="1"/>
  <c r="BB3807" i="1" s="1"/>
  <c r="AZ3808" i="1"/>
  <c r="BA3808" i="1" s="1"/>
  <c r="BB3808" i="1" s="1"/>
  <c r="AZ3809" i="1"/>
  <c r="BA3809" i="1" s="1"/>
  <c r="BB3809" i="1" s="1"/>
  <c r="AZ3810" i="1"/>
  <c r="BA3810" i="1" s="1"/>
  <c r="BB3810" i="1" s="1"/>
  <c r="AZ3811" i="1"/>
  <c r="BA3811" i="1" s="1"/>
  <c r="BB3811" i="1" s="1"/>
  <c r="AZ3812" i="1"/>
  <c r="BA3812" i="1" s="1"/>
  <c r="BB3812" i="1" s="1"/>
  <c r="AZ3813" i="1"/>
  <c r="BA3813" i="1" s="1"/>
  <c r="BB3813" i="1" s="1"/>
  <c r="AZ3814" i="1"/>
  <c r="BA3814" i="1" s="1"/>
  <c r="BB3814" i="1" s="1"/>
  <c r="AZ3815" i="1"/>
  <c r="BA3815" i="1" s="1"/>
  <c r="BB3815" i="1" s="1"/>
  <c r="AZ3816" i="1"/>
  <c r="BA3816" i="1" s="1"/>
  <c r="BB3816" i="1" s="1"/>
  <c r="AZ3817" i="1"/>
  <c r="BA3817" i="1" s="1"/>
  <c r="BB3817" i="1" s="1"/>
  <c r="AZ3818" i="1"/>
  <c r="BA3818" i="1" s="1"/>
  <c r="BB3818" i="1" s="1"/>
  <c r="AZ3819" i="1"/>
  <c r="BA3819" i="1" s="1"/>
  <c r="BB3819" i="1" s="1"/>
  <c r="AZ3820" i="1"/>
  <c r="BA3820" i="1" s="1"/>
  <c r="BB3820" i="1" s="1"/>
  <c r="AZ3821" i="1"/>
  <c r="BA3821" i="1" s="1"/>
  <c r="BB3821" i="1" s="1"/>
  <c r="AZ3822" i="1"/>
  <c r="BA3822" i="1" s="1"/>
  <c r="BB3822" i="1" s="1"/>
  <c r="AZ3823" i="1"/>
  <c r="BA3823" i="1" s="1"/>
  <c r="BB3823" i="1" s="1"/>
  <c r="AZ3824" i="1"/>
  <c r="BA3824" i="1" s="1"/>
  <c r="BB3824" i="1" s="1"/>
  <c r="AZ3825" i="1"/>
  <c r="BA3825" i="1" s="1"/>
  <c r="BB3825" i="1" s="1"/>
  <c r="AZ3826" i="1"/>
  <c r="BA3826" i="1" s="1"/>
  <c r="BB3826" i="1" s="1"/>
  <c r="AZ3827" i="1"/>
  <c r="BA3827" i="1" s="1"/>
  <c r="BB3827" i="1" s="1"/>
  <c r="AZ3828" i="1"/>
  <c r="BA3828" i="1" s="1"/>
  <c r="BB3828" i="1" s="1"/>
  <c r="AZ3829" i="1"/>
  <c r="BA3829" i="1" s="1"/>
  <c r="BB3829" i="1" s="1"/>
  <c r="AZ3830" i="1"/>
  <c r="BA3830" i="1" s="1"/>
  <c r="BB3830" i="1" s="1"/>
  <c r="AZ3831" i="1"/>
  <c r="BA3831" i="1" s="1"/>
  <c r="BB3831" i="1" s="1"/>
  <c r="AZ3832" i="1"/>
  <c r="BA3832" i="1" s="1"/>
  <c r="BB3832" i="1" s="1"/>
  <c r="AZ3833" i="1"/>
  <c r="BA3833" i="1" s="1"/>
  <c r="BB3833" i="1" s="1"/>
  <c r="AZ3834" i="1"/>
  <c r="BA3834" i="1" s="1"/>
  <c r="BB3834" i="1" s="1"/>
  <c r="AZ3835" i="1"/>
  <c r="BA3835" i="1" s="1"/>
  <c r="BB3835" i="1" s="1"/>
  <c r="AZ3836" i="1"/>
  <c r="BA3836" i="1" s="1"/>
  <c r="BB3836" i="1" s="1"/>
  <c r="AZ3837" i="1"/>
  <c r="BA3837" i="1" s="1"/>
  <c r="BB3837" i="1" s="1"/>
  <c r="AZ3838" i="1"/>
  <c r="BA3838" i="1" s="1"/>
  <c r="BB3838" i="1" s="1"/>
  <c r="AZ3839" i="1"/>
  <c r="BA3839" i="1" s="1"/>
  <c r="BB3839" i="1" s="1"/>
  <c r="AZ3841" i="1"/>
  <c r="BA3841" i="1" s="1"/>
  <c r="BB3841" i="1" s="1"/>
  <c r="AZ3842" i="1"/>
  <c r="BA3842" i="1" s="1"/>
  <c r="BB3842" i="1" s="1"/>
  <c r="AZ3843" i="1"/>
  <c r="BA3843" i="1" s="1"/>
  <c r="BB3843" i="1" s="1"/>
  <c r="AZ3848" i="1"/>
  <c r="BA3848" i="1" s="1"/>
  <c r="BB3848" i="1" s="1"/>
  <c r="AZ3849" i="1"/>
  <c r="BA3849" i="1" s="1"/>
  <c r="BB3849" i="1" s="1"/>
  <c r="AZ3921" i="1"/>
  <c r="BA3921" i="1" s="1"/>
  <c r="BB3921" i="1" s="1"/>
  <c r="AZ3923" i="1"/>
  <c r="BA3923" i="1" s="1"/>
  <c r="BB3923" i="1" s="1"/>
  <c r="AZ3924" i="1"/>
  <c r="BA3924" i="1" s="1"/>
  <c r="BB3924" i="1" s="1"/>
  <c r="AZ3919" i="1"/>
  <c r="BA3919" i="1" s="1"/>
  <c r="BB3919" i="1" s="1"/>
  <c r="AZ3925" i="1"/>
  <c r="BA3925" i="1" s="1"/>
  <c r="BB3925" i="1" s="1"/>
  <c r="AZ3926" i="1"/>
  <c r="BA3926" i="1" s="1"/>
  <c r="BB3926" i="1" s="1"/>
  <c r="AZ3927" i="1"/>
  <c r="BA3927" i="1" s="1"/>
  <c r="BB3927" i="1" s="1"/>
  <c r="AZ3928" i="1"/>
  <c r="BA3928" i="1" s="1"/>
  <c r="BB3928" i="1" s="1"/>
  <c r="AZ3920" i="1"/>
  <c r="BA3920" i="1" s="1"/>
  <c r="BB3920" i="1" s="1"/>
  <c r="AZ3929" i="1"/>
  <c r="BA3929" i="1" s="1"/>
  <c r="BB3929" i="1" s="1"/>
  <c r="AZ3930" i="1"/>
  <c r="BA3930" i="1" s="1"/>
  <c r="BB3930" i="1" s="1"/>
  <c r="AZ3931" i="1"/>
  <c r="BA3931" i="1" s="1"/>
  <c r="BB3931" i="1" s="1"/>
  <c r="AZ3932" i="1"/>
  <c r="BA3932" i="1" s="1"/>
  <c r="BB3932" i="1" s="1"/>
  <c r="AZ3933" i="1"/>
  <c r="BA3933" i="1" s="1"/>
  <c r="BB3933" i="1" s="1"/>
  <c r="AZ3934" i="1"/>
  <c r="BA3934" i="1" s="1"/>
  <c r="BB3934" i="1" s="1"/>
  <c r="AZ3935" i="1"/>
  <c r="BA3935" i="1" s="1"/>
  <c r="BB3935" i="1" s="1"/>
  <c r="AZ3936" i="1"/>
  <c r="BA3936" i="1" s="1"/>
  <c r="BB3936" i="1" s="1"/>
  <c r="AZ3937" i="1"/>
  <c r="BA3937" i="1" s="1"/>
  <c r="BB3937" i="1" s="1"/>
  <c r="AZ3938" i="1"/>
  <c r="BA3938" i="1" s="1"/>
  <c r="BB3938" i="1" s="1"/>
  <c r="AZ3939" i="1"/>
  <c r="BA3939" i="1" s="1"/>
  <c r="BB3939" i="1" s="1"/>
  <c r="AZ3940" i="1"/>
  <c r="BA3940" i="1" s="1"/>
  <c r="BB3940" i="1" s="1"/>
  <c r="AZ3941" i="1"/>
  <c r="BA3941" i="1" s="1"/>
  <c r="BB3941" i="1" s="1"/>
  <c r="AZ3942" i="1"/>
  <c r="BA3942" i="1" s="1"/>
  <c r="BB3942" i="1" s="1"/>
  <c r="AZ3943" i="1"/>
  <c r="BA3943" i="1" s="1"/>
  <c r="BB3943" i="1" s="1"/>
  <c r="AZ3944" i="1"/>
  <c r="BA3944" i="1" s="1"/>
  <c r="BB3944" i="1" s="1"/>
  <c r="AZ3945" i="1"/>
  <c r="BA3945" i="1" s="1"/>
  <c r="BB3945" i="1" s="1"/>
  <c r="AZ3946" i="1"/>
  <c r="BA3946" i="1" s="1"/>
  <c r="BB3946" i="1" s="1"/>
  <c r="AZ3947" i="1"/>
  <c r="BA3947" i="1" s="1"/>
  <c r="BB3947" i="1" s="1"/>
  <c r="AZ3948" i="1"/>
  <c r="BA3948" i="1" s="1"/>
  <c r="BB3948" i="1" s="1"/>
  <c r="AZ3949" i="1"/>
  <c r="BA3949" i="1" s="1"/>
  <c r="BB3949" i="1" s="1"/>
  <c r="AZ3950" i="1"/>
  <c r="BA3950" i="1" s="1"/>
  <c r="BB3950" i="1" s="1"/>
  <c r="AZ3951" i="1"/>
  <c r="BA3951" i="1" s="1"/>
  <c r="BB3951" i="1" s="1"/>
  <c r="AZ3952" i="1"/>
  <c r="BA3952" i="1" s="1"/>
  <c r="BB3952" i="1" s="1"/>
  <c r="AZ3953" i="1"/>
  <c r="BA3953" i="1" s="1"/>
  <c r="BB3953" i="1" s="1"/>
  <c r="AZ3954" i="1"/>
  <c r="BA3954" i="1" s="1"/>
  <c r="BB3954" i="1" s="1"/>
  <c r="AZ3955" i="1"/>
  <c r="BA3955" i="1" s="1"/>
  <c r="BB3955" i="1" s="1"/>
  <c r="AZ3956" i="1"/>
  <c r="BA3956" i="1" s="1"/>
  <c r="BB3956" i="1" s="1"/>
  <c r="AZ3957" i="1"/>
  <c r="BA3957" i="1" s="1"/>
  <c r="BB3957" i="1" s="1"/>
  <c r="AZ3958" i="1"/>
  <c r="BA3958" i="1" s="1"/>
  <c r="BB3958" i="1" s="1"/>
  <c r="AZ3959" i="1"/>
  <c r="BA3959" i="1" s="1"/>
  <c r="BB3959" i="1" s="1"/>
  <c r="AZ3960" i="1"/>
  <c r="BA3960" i="1" s="1"/>
  <c r="BB3960" i="1" s="1"/>
  <c r="AZ3961" i="1"/>
  <c r="BA3961" i="1" s="1"/>
  <c r="BB3961" i="1" s="1"/>
  <c r="AZ3962" i="1"/>
  <c r="BA3962" i="1" s="1"/>
  <c r="BB3962" i="1" s="1"/>
  <c r="AZ3963" i="1"/>
  <c r="BA3963" i="1" s="1"/>
  <c r="BB3963" i="1" s="1"/>
  <c r="AZ3964" i="1"/>
  <c r="BA3964" i="1" s="1"/>
  <c r="BB3964" i="1" s="1"/>
  <c r="AZ3965" i="1"/>
  <c r="BA3965" i="1" s="1"/>
  <c r="BB3965" i="1" s="1"/>
  <c r="AZ3966" i="1"/>
  <c r="BA3966" i="1" s="1"/>
  <c r="BB3966" i="1" s="1"/>
  <c r="AZ3967" i="1"/>
  <c r="BA3967" i="1" s="1"/>
  <c r="BB3967" i="1" s="1"/>
  <c r="AZ3968" i="1"/>
  <c r="BA3968" i="1" s="1"/>
  <c r="BB3968" i="1" s="1"/>
  <c r="AZ3969" i="1"/>
  <c r="BA3969" i="1" s="1"/>
  <c r="BB3969" i="1" s="1"/>
  <c r="AZ3970" i="1"/>
  <c r="BA3970" i="1" s="1"/>
  <c r="BB3970" i="1" s="1"/>
  <c r="AZ3971" i="1"/>
  <c r="BA3971" i="1" s="1"/>
  <c r="BB3971" i="1" s="1"/>
  <c r="AZ3972" i="1"/>
  <c r="BA3972" i="1" s="1"/>
  <c r="BB3972" i="1" s="1"/>
  <c r="AZ3973" i="1"/>
  <c r="BA3973" i="1" s="1"/>
  <c r="BB3973" i="1" s="1"/>
  <c r="AZ3974" i="1"/>
  <c r="BA3974" i="1" s="1"/>
  <c r="BB3974" i="1" s="1"/>
  <c r="AZ3975" i="1"/>
  <c r="BA3975" i="1" s="1"/>
  <c r="BB3975" i="1" s="1"/>
  <c r="AZ3976" i="1"/>
  <c r="BA3976" i="1" s="1"/>
  <c r="BB3976" i="1" s="1"/>
  <c r="AZ3977" i="1"/>
  <c r="BA3977" i="1" s="1"/>
  <c r="BB3977" i="1" s="1"/>
  <c r="AZ3978" i="1"/>
  <c r="BA3978" i="1" s="1"/>
  <c r="BB3978" i="1" s="1"/>
  <c r="AZ3979" i="1"/>
  <c r="BA3979" i="1" s="1"/>
  <c r="BB3979" i="1" s="1"/>
  <c r="AZ3980" i="1"/>
  <c r="BA3980" i="1" s="1"/>
  <c r="BB3980" i="1" s="1"/>
  <c r="AZ3981" i="1"/>
  <c r="BA3981" i="1" s="1"/>
  <c r="BB3981" i="1" s="1"/>
  <c r="AZ3982" i="1"/>
  <c r="BA3982" i="1" s="1"/>
  <c r="BB3982" i="1" s="1"/>
  <c r="AZ3983" i="1"/>
  <c r="BA3983" i="1" s="1"/>
  <c r="BB3983" i="1" s="1"/>
  <c r="AZ3984" i="1"/>
  <c r="BA3984" i="1" s="1"/>
  <c r="BB3984" i="1" s="1"/>
  <c r="AZ3985" i="1"/>
  <c r="BA3985" i="1" s="1"/>
  <c r="BB3985" i="1" s="1"/>
  <c r="AZ3986" i="1"/>
  <c r="BA3986" i="1" s="1"/>
  <c r="BB3986" i="1" s="1"/>
  <c r="AZ3987" i="1"/>
  <c r="BA3987" i="1" s="1"/>
  <c r="BB3987" i="1" s="1"/>
  <c r="AZ3988" i="1"/>
  <c r="BA3988" i="1" s="1"/>
  <c r="BB3988" i="1" s="1"/>
  <c r="AZ3989" i="1"/>
  <c r="BA3989" i="1" s="1"/>
  <c r="BB3989" i="1" s="1"/>
  <c r="AZ3990" i="1"/>
  <c r="BA3990" i="1" s="1"/>
  <c r="BB3990" i="1" s="1"/>
  <c r="AZ3991" i="1"/>
  <c r="BA3991" i="1" s="1"/>
  <c r="BB3991" i="1" s="1"/>
  <c r="AZ3992" i="1"/>
  <c r="BA3992" i="1" s="1"/>
  <c r="BB3992" i="1" s="1"/>
  <c r="AZ3993" i="1"/>
  <c r="BA3993" i="1" s="1"/>
  <c r="BB3993" i="1" s="1"/>
  <c r="AZ3994" i="1"/>
  <c r="BA3994" i="1" s="1"/>
  <c r="BB3994" i="1" s="1"/>
  <c r="AZ3995" i="1"/>
  <c r="BA3995" i="1" s="1"/>
  <c r="BB3995" i="1" s="1"/>
  <c r="AZ3996" i="1"/>
  <c r="BA3996" i="1" s="1"/>
  <c r="BB3996" i="1" s="1"/>
  <c r="AZ3997" i="1"/>
  <c r="BA3997" i="1" s="1"/>
  <c r="BB3997" i="1" s="1"/>
  <c r="AZ3998" i="1"/>
  <c r="BA3998" i="1" s="1"/>
  <c r="BB3998" i="1" s="1"/>
  <c r="AZ3999" i="1"/>
  <c r="BA3999" i="1" s="1"/>
  <c r="BB3999" i="1" s="1"/>
  <c r="AZ4000" i="1"/>
  <c r="BA4000" i="1" s="1"/>
  <c r="BB4000" i="1" s="1"/>
  <c r="AZ4001" i="1"/>
  <c r="BA4001" i="1" s="1"/>
  <c r="BB4001" i="1" s="1"/>
  <c r="AZ4002" i="1"/>
  <c r="BA4002" i="1" s="1"/>
  <c r="BB4002" i="1" s="1"/>
  <c r="AZ4003" i="1"/>
  <c r="BA4003" i="1" s="1"/>
  <c r="BB4003" i="1" s="1"/>
  <c r="AZ4004" i="1"/>
  <c r="BA4004" i="1" s="1"/>
  <c r="BB4004" i="1" s="1"/>
  <c r="AZ4005" i="1"/>
  <c r="BA4005" i="1" s="1"/>
  <c r="BB4005" i="1" s="1"/>
  <c r="AZ4006" i="1"/>
  <c r="BA4006" i="1" s="1"/>
  <c r="BB4006" i="1" s="1"/>
  <c r="AZ4007" i="1"/>
  <c r="BA4007" i="1" s="1"/>
  <c r="BB4007" i="1" s="1"/>
  <c r="AZ4008" i="1"/>
  <c r="BA4008" i="1" s="1"/>
  <c r="BB4008" i="1" s="1"/>
  <c r="AZ4011" i="1"/>
  <c r="BA4011" i="1" s="1"/>
  <c r="BB4011" i="1" s="1"/>
  <c r="AZ4012" i="1"/>
  <c r="BA4012" i="1" s="1"/>
  <c r="BB4012" i="1" s="1"/>
  <c r="AZ4013" i="1"/>
  <c r="BA4013" i="1" s="1"/>
  <c r="BB4013" i="1" s="1"/>
  <c r="AZ4014" i="1"/>
  <c r="BA4014" i="1" s="1"/>
  <c r="BB4014" i="1" s="1"/>
  <c r="AZ4015" i="1"/>
  <c r="BA4015" i="1" s="1"/>
  <c r="BB4015" i="1" s="1"/>
  <c r="AZ4016" i="1"/>
  <c r="BA4016" i="1" s="1"/>
  <c r="BB4016" i="1" s="1"/>
  <c r="AZ4017" i="1"/>
  <c r="BA4017" i="1" s="1"/>
  <c r="BB4017" i="1" s="1"/>
  <c r="AZ4018" i="1"/>
  <c r="BA4018" i="1" s="1"/>
  <c r="BB4018" i="1" s="1"/>
  <c r="AZ4019" i="1"/>
  <c r="BA4019" i="1" s="1"/>
  <c r="BB4019" i="1" s="1"/>
  <c r="AZ4020" i="1"/>
  <c r="BA4020" i="1" s="1"/>
  <c r="BB4020" i="1" s="1"/>
  <c r="AZ4021" i="1"/>
  <c r="BA4021" i="1" s="1"/>
  <c r="BB4021" i="1" s="1"/>
  <c r="AZ4022" i="1"/>
  <c r="BA4022" i="1" s="1"/>
  <c r="BB4022" i="1" s="1"/>
  <c r="AZ4023" i="1"/>
  <c r="BA4023" i="1" s="1"/>
  <c r="BB4023" i="1" s="1"/>
  <c r="AZ4024" i="1"/>
  <c r="BA4024" i="1" s="1"/>
  <c r="BB4024" i="1" s="1"/>
  <c r="AZ4025" i="1"/>
  <c r="BA4025" i="1" s="1"/>
  <c r="BB4025" i="1" s="1"/>
  <c r="AZ4026" i="1"/>
  <c r="BA4026" i="1" s="1"/>
  <c r="BB4026" i="1" s="1"/>
  <c r="AZ4027" i="1"/>
  <c r="BA4027" i="1" s="1"/>
  <c r="BB4027" i="1" s="1"/>
  <c r="AZ4028" i="1"/>
  <c r="BA4028" i="1" s="1"/>
  <c r="BB4028" i="1" s="1"/>
  <c r="AZ4029" i="1"/>
  <c r="BA4029" i="1" s="1"/>
  <c r="BB4029" i="1" s="1"/>
  <c r="AZ4030" i="1"/>
  <c r="BA4030" i="1" s="1"/>
  <c r="BB4030" i="1" s="1"/>
  <c r="AZ4031" i="1"/>
  <c r="BA4031" i="1" s="1"/>
  <c r="BB4031" i="1" s="1"/>
  <c r="AZ4032" i="1"/>
  <c r="BA4032" i="1" s="1"/>
  <c r="BB4032" i="1" s="1"/>
  <c r="AZ4033" i="1"/>
  <c r="BA4033" i="1" s="1"/>
  <c r="BB4033" i="1" s="1"/>
  <c r="AZ4034" i="1"/>
  <c r="BA4034" i="1" s="1"/>
  <c r="BB4034" i="1" s="1"/>
  <c r="AZ4035" i="1"/>
  <c r="BA4035" i="1" s="1"/>
  <c r="BB4035" i="1" s="1"/>
  <c r="AZ4036" i="1"/>
  <c r="BA4036" i="1" s="1"/>
  <c r="BB4036" i="1" s="1"/>
  <c r="AZ4037" i="1"/>
  <c r="BA4037" i="1" s="1"/>
  <c r="BB4037" i="1" s="1"/>
  <c r="AZ4038" i="1"/>
  <c r="BA4038" i="1" s="1"/>
  <c r="BB4038" i="1" s="1"/>
  <c r="AZ4039" i="1"/>
  <c r="BA4039" i="1" s="1"/>
  <c r="BB4039" i="1" s="1"/>
  <c r="AZ4040" i="1"/>
  <c r="BA4040" i="1" s="1"/>
  <c r="BB4040" i="1" s="1"/>
  <c r="AZ4041" i="1"/>
  <c r="BA4041" i="1" s="1"/>
  <c r="BB4041" i="1" s="1"/>
  <c r="AZ4042" i="1"/>
  <c r="BA4042" i="1" s="1"/>
  <c r="BB4042" i="1" s="1"/>
  <c r="AZ4043" i="1"/>
  <c r="BA4043" i="1" s="1"/>
  <c r="BB4043" i="1" s="1"/>
  <c r="AZ4044" i="1"/>
  <c r="BA4044" i="1" s="1"/>
  <c r="BB4044" i="1" s="1"/>
  <c r="AZ4045" i="1"/>
  <c r="BA4045" i="1" s="1"/>
  <c r="BB4045" i="1" s="1"/>
  <c r="AZ4046" i="1"/>
  <c r="BA4046" i="1" s="1"/>
  <c r="BB4046" i="1" s="1"/>
  <c r="AZ4047" i="1"/>
  <c r="BA4047" i="1" s="1"/>
  <c r="BB4047" i="1" s="1"/>
  <c r="AZ4048" i="1"/>
  <c r="BA4048" i="1" s="1"/>
  <c r="BB4048" i="1" s="1"/>
  <c r="AZ4049" i="1"/>
  <c r="BA4049" i="1" s="1"/>
  <c r="BB4049" i="1" s="1"/>
  <c r="AZ4050" i="1"/>
  <c r="BA4050" i="1" s="1"/>
  <c r="BB4050" i="1" s="1"/>
  <c r="AZ4051" i="1"/>
  <c r="BA4051" i="1" s="1"/>
  <c r="BB4051" i="1" s="1"/>
  <c r="AZ4052" i="1"/>
  <c r="BA4052" i="1" s="1"/>
  <c r="BB4052" i="1" s="1"/>
  <c r="AZ4053" i="1"/>
  <c r="BA4053" i="1" s="1"/>
  <c r="BB4053" i="1" s="1"/>
  <c r="AZ4054" i="1"/>
  <c r="BA4054" i="1" s="1"/>
  <c r="BB4054" i="1" s="1"/>
  <c r="AZ4055" i="1"/>
  <c r="BA4055" i="1" s="1"/>
  <c r="BB4055" i="1" s="1"/>
  <c r="AZ4056" i="1"/>
  <c r="BA4056" i="1" s="1"/>
  <c r="BB4056" i="1" s="1"/>
  <c r="AZ4057" i="1"/>
  <c r="BA4057" i="1" s="1"/>
  <c r="BB4057" i="1" s="1"/>
  <c r="AZ4058" i="1"/>
  <c r="BA4058" i="1" s="1"/>
  <c r="BB4058" i="1" s="1"/>
  <c r="AZ4059" i="1"/>
  <c r="BA4059" i="1" s="1"/>
  <c r="BB4059" i="1" s="1"/>
  <c r="AZ4060" i="1"/>
  <c r="BA4060" i="1" s="1"/>
  <c r="BB4060" i="1" s="1"/>
  <c r="AZ4009" i="1"/>
  <c r="BA4009" i="1" s="1"/>
  <c r="BB4009" i="1" s="1"/>
  <c r="AZ4010" i="1"/>
  <c r="BA4010" i="1" s="1"/>
  <c r="BB4010" i="1" s="1"/>
  <c r="AZ4062" i="1"/>
  <c r="BA4062" i="1" s="1"/>
  <c r="BB4062" i="1" s="1"/>
  <c r="AZ4063" i="1"/>
  <c r="BA4063" i="1" s="1"/>
  <c r="BB4063" i="1" s="1"/>
  <c r="AZ4064" i="1"/>
  <c r="BA4064" i="1" s="1"/>
  <c r="BB4064" i="1" s="1"/>
  <c r="AZ4067" i="1"/>
  <c r="BA4067" i="1" s="1"/>
  <c r="BB4067" i="1" s="1"/>
  <c r="AZ4068" i="1"/>
  <c r="BA4068" i="1" s="1"/>
  <c r="BB4068" i="1" s="1"/>
  <c r="AZ4069" i="1"/>
  <c r="BA4069" i="1" s="1"/>
  <c r="BB4069" i="1" s="1"/>
  <c r="AZ4065" i="1"/>
  <c r="BA4065" i="1" s="1"/>
  <c r="BB4065" i="1" s="1"/>
  <c r="AZ4070" i="1"/>
  <c r="BA4070" i="1" s="1"/>
  <c r="BB4070" i="1" s="1"/>
  <c r="AZ4066" i="1"/>
  <c r="BA4066" i="1" s="1"/>
  <c r="BB4066" i="1" s="1"/>
  <c r="AZ4071" i="1"/>
  <c r="BA4071" i="1" s="1"/>
  <c r="BB4071" i="1" s="1"/>
  <c r="AZ4072" i="1"/>
  <c r="BA4072" i="1" s="1"/>
  <c r="BB4072" i="1" s="1"/>
  <c r="AZ4073" i="1"/>
  <c r="BA4073" i="1" s="1"/>
  <c r="BB4073" i="1" s="1"/>
  <c r="AZ4074" i="1"/>
  <c r="BA4074" i="1" s="1"/>
  <c r="BB4074" i="1" s="1"/>
  <c r="AZ4075" i="1"/>
  <c r="BA4075" i="1" s="1"/>
  <c r="BB4075" i="1" s="1"/>
  <c r="AZ4076" i="1"/>
  <c r="BA4076" i="1" s="1"/>
  <c r="BB4076" i="1" s="1"/>
  <c r="AZ4077" i="1"/>
  <c r="BA4077" i="1" s="1"/>
  <c r="BB4077" i="1" s="1"/>
  <c r="AZ4078" i="1"/>
  <c r="BA4078" i="1" s="1"/>
  <c r="BB4078" i="1" s="1"/>
  <c r="AZ4079" i="1"/>
  <c r="BA4079" i="1" s="1"/>
  <c r="BB4079" i="1" s="1"/>
  <c r="AZ4080" i="1"/>
  <c r="BA4080" i="1" s="1"/>
  <c r="BB4080" i="1" s="1"/>
  <c r="AZ4084" i="1"/>
  <c r="BA4084" i="1" s="1"/>
  <c r="BB4084" i="1" s="1"/>
  <c r="AZ4082" i="1"/>
  <c r="BA4082" i="1" s="1"/>
  <c r="BB4082" i="1" s="1"/>
  <c r="AZ4083" i="1"/>
  <c r="BA4083" i="1" s="1"/>
  <c r="BB4083" i="1" s="1"/>
  <c r="AZ4085" i="1"/>
  <c r="BA4085" i="1" s="1"/>
  <c r="BB4085" i="1" s="1"/>
  <c r="AZ4086" i="1"/>
  <c r="BA4086" i="1" s="1"/>
  <c r="BB4086" i="1" s="1"/>
  <c r="AZ4087" i="1"/>
  <c r="BA4087" i="1" s="1"/>
  <c r="BB4087" i="1" s="1"/>
  <c r="AZ4088" i="1"/>
  <c r="BA4088" i="1" s="1"/>
  <c r="BB4088" i="1" s="1"/>
  <c r="AZ4089" i="1"/>
  <c r="BA4089" i="1" s="1"/>
  <c r="BB4089" i="1" s="1"/>
  <c r="AZ4090" i="1"/>
  <c r="BA4090" i="1" s="1"/>
  <c r="BB4090" i="1" s="1"/>
  <c r="AZ4091" i="1"/>
  <c r="BA4091" i="1" s="1"/>
  <c r="BB4091" i="1" s="1"/>
  <c r="AZ4092" i="1"/>
  <c r="BA4092" i="1" s="1"/>
  <c r="BB4092" i="1" s="1"/>
  <c r="AZ4093" i="1"/>
  <c r="BA4093" i="1" s="1"/>
  <c r="BB4093" i="1" s="1"/>
  <c r="AZ4094" i="1"/>
  <c r="BA4094" i="1" s="1"/>
  <c r="BB4094" i="1" s="1"/>
  <c r="AZ4095" i="1"/>
  <c r="BA4095" i="1" s="1"/>
  <c r="BB4095" i="1" s="1"/>
  <c r="AZ4096" i="1"/>
  <c r="BA4096" i="1" s="1"/>
  <c r="BB4096" i="1" s="1"/>
  <c r="AZ4097" i="1"/>
  <c r="BA4097" i="1" s="1"/>
  <c r="BB4097" i="1" s="1"/>
  <c r="AZ4100" i="1"/>
  <c r="BA4100" i="1" s="1"/>
  <c r="BB4100" i="1" s="1"/>
  <c r="AZ4101" i="1"/>
  <c r="BA4101" i="1" s="1"/>
  <c r="BB4101" i="1" s="1"/>
  <c r="AZ4102" i="1"/>
  <c r="BA4102" i="1" s="1"/>
  <c r="BB4102" i="1" s="1"/>
  <c r="AZ4103" i="1"/>
  <c r="BA4103" i="1" s="1"/>
  <c r="BB4103" i="1" s="1"/>
  <c r="AZ4098" i="1"/>
  <c r="BA4098" i="1" s="1"/>
  <c r="BB4098" i="1" s="1"/>
  <c r="AZ4104" i="1"/>
  <c r="BA4104" i="1" s="1"/>
  <c r="BB4104" i="1" s="1"/>
  <c r="AZ4105" i="1"/>
  <c r="BA4105" i="1" s="1"/>
  <c r="BB4105" i="1" s="1"/>
  <c r="AZ4099" i="1"/>
  <c r="BA4099" i="1" s="1"/>
  <c r="BB4099" i="1" s="1"/>
  <c r="AZ4106" i="1"/>
  <c r="BA4106" i="1" s="1"/>
  <c r="BB4106" i="1" s="1"/>
  <c r="AZ4107" i="1"/>
  <c r="BA4107" i="1" s="1"/>
  <c r="BB4107" i="1" s="1"/>
  <c r="AZ4108" i="1"/>
  <c r="BA4108" i="1" s="1"/>
  <c r="BB4108" i="1" s="1"/>
  <c r="AZ4109" i="1"/>
  <c r="BA4109" i="1" s="1"/>
  <c r="BB4109" i="1" s="1"/>
  <c r="AZ4110" i="1"/>
  <c r="BA4110" i="1" s="1"/>
  <c r="BB4110" i="1" s="1"/>
  <c r="AZ4113" i="1"/>
  <c r="BA4113" i="1" s="1"/>
  <c r="BB4113" i="1" s="1"/>
  <c r="AZ4114" i="1"/>
  <c r="BA4114" i="1" s="1"/>
  <c r="BB4114" i="1" s="1"/>
  <c r="AZ4115" i="1"/>
  <c r="BA4115" i="1" s="1"/>
  <c r="BB4115" i="1" s="1"/>
  <c r="AZ4116" i="1"/>
  <c r="BA4116" i="1" s="1"/>
  <c r="BB4116" i="1" s="1"/>
  <c r="AZ4117" i="1"/>
  <c r="BA4117" i="1" s="1"/>
  <c r="BB4117" i="1" s="1"/>
  <c r="AZ4118" i="1"/>
  <c r="BA4118" i="1" s="1"/>
  <c r="BB4118" i="1" s="1"/>
  <c r="AZ4119" i="1"/>
  <c r="BA4119" i="1" s="1"/>
  <c r="BB4119" i="1" s="1"/>
  <c r="AZ4120" i="1"/>
  <c r="BA4120" i="1" s="1"/>
  <c r="BB4120" i="1" s="1"/>
  <c r="AZ4121" i="1"/>
  <c r="BA4121" i="1" s="1"/>
  <c r="BB4121" i="1" s="1"/>
  <c r="AZ4122" i="1"/>
  <c r="BA4122" i="1" s="1"/>
  <c r="BB4122" i="1" s="1"/>
  <c r="AZ4123" i="1"/>
  <c r="BA4123" i="1" s="1"/>
  <c r="BB4123" i="1" s="1"/>
  <c r="AZ4111" i="1"/>
  <c r="BA4111" i="1" s="1"/>
  <c r="BB4111" i="1" s="1"/>
  <c r="AZ4124" i="1"/>
  <c r="BA4124" i="1" s="1"/>
  <c r="BB4124" i="1" s="1"/>
  <c r="AZ4125" i="1"/>
  <c r="BA4125" i="1" s="1"/>
  <c r="BB4125" i="1" s="1"/>
  <c r="AZ4126" i="1"/>
  <c r="BA4126" i="1" s="1"/>
  <c r="BB4126" i="1" s="1"/>
  <c r="AZ4112" i="1"/>
  <c r="BA4112" i="1" s="1"/>
  <c r="BB4112" i="1" s="1"/>
  <c r="AZ4129" i="1"/>
  <c r="BA4129" i="1" s="1"/>
  <c r="BB4129" i="1" s="1"/>
  <c r="AZ4130" i="1"/>
  <c r="BA4130" i="1" s="1"/>
  <c r="BB4130" i="1" s="1"/>
  <c r="AZ4133" i="1"/>
  <c r="BA4133" i="1" s="1"/>
  <c r="BB4133" i="1" s="1"/>
  <c r="AZ4134" i="1"/>
  <c r="BA4134" i="1" s="1"/>
  <c r="BB4134" i="1" s="1"/>
  <c r="AZ4135" i="1"/>
  <c r="BA4135" i="1" s="1"/>
  <c r="BB4135" i="1" s="1"/>
  <c r="AZ4131" i="1"/>
  <c r="BA4131" i="1" s="1"/>
  <c r="BB4131" i="1" s="1"/>
  <c r="AZ4132" i="1"/>
  <c r="BA4132" i="1" s="1"/>
  <c r="BB4132" i="1" s="1"/>
  <c r="AZ4136" i="1"/>
  <c r="BA4136" i="1" s="1"/>
  <c r="BB4136" i="1" s="1"/>
  <c r="AZ4137" i="1"/>
  <c r="BA4137" i="1" s="1"/>
  <c r="BB4137" i="1" s="1"/>
  <c r="AZ4140" i="1"/>
  <c r="BA4140" i="1" s="1"/>
  <c r="BB4140" i="1" s="1"/>
  <c r="AZ4141" i="1"/>
  <c r="BA4141" i="1" s="1"/>
  <c r="BB4141" i="1" s="1"/>
  <c r="AZ4143" i="1"/>
  <c r="BA4143" i="1" s="1"/>
  <c r="BB4143" i="1" s="1"/>
  <c r="AZ4142" i="1"/>
  <c r="BA4142" i="1" s="1"/>
  <c r="BB4142" i="1" s="1"/>
  <c r="AZ4144" i="1"/>
  <c r="BA4144" i="1" s="1"/>
  <c r="BB4144" i="1" s="1"/>
  <c r="AZ4138" i="1"/>
  <c r="BA4138" i="1" s="1"/>
  <c r="BB4138" i="1" s="1"/>
  <c r="AZ4145" i="1"/>
  <c r="BA4145" i="1" s="1"/>
  <c r="BB4145" i="1" s="1"/>
  <c r="AZ4146" i="1"/>
  <c r="BA4146" i="1" s="1"/>
  <c r="BB4146" i="1" s="1"/>
  <c r="AZ4147" i="1"/>
  <c r="BA4147" i="1" s="1"/>
  <c r="BB4147" i="1" s="1"/>
  <c r="AZ4148" i="1"/>
  <c r="BA4148" i="1" s="1"/>
  <c r="BB4148" i="1" s="1"/>
  <c r="AZ4149" i="1"/>
  <c r="BA4149" i="1" s="1"/>
  <c r="BB4149" i="1" s="1"/>
  <c r="AZ4150" i="1"/>
  <c r="BA4150" i="1" s="1"/>
  <c r="BB4150" i="1" s="1"/>
  <c r="AZ4151" i="1"/>
  <c r="BA4151" i="1" s="1"/>
  <c r="BB4151" i="1" s="1"/>
  <c r="AZ4152" i="1"/>
  <c r="BA4152" i="1" s="1"/>
  <c r="BB4152" i="1" s="1"/>
  <c r="AZ4153" i="1"/>
  <c r="BA4153" i="1" s="1"/>
  <c r="BB4153" i="1" s="1"/>
  <c r="AZ4154" i="1"/>
  <c r="BA4154" i="1" s="1"/>
  <c r="BB4154" i="1" s="1"/>
  <c r="AZ4155" i="1"/>
  <c r="BA4155" i="1" s="1"/>
  <c r="BB4155" i="1" s="1"/>
  <c r="AZ4156" i="1"/>
  <c r="BA4156" i="1" s="1"/>
  <c r="BB4156" i="1" s="1"/>
  <c r="AZ4157" i="1"/>
  <c r="BA4157" i="1" s="1"/>
  <c r="BB4157" i="1" s="1"/>
  <c r="AZ4158" i="1"/>
  <c r="BA4158" i="1" s="1"/>
  <c r="BB4158" i="1" s="1"/>
  <c r="AZ4160" i="1"/>
  <c r="BA4160" i="1" s="1"/>
  <c r="BB4160" i="1" s="1"/>
  <c r="AZ4161" i="1"/>
  <c r="BA4161" i="1" s="1"/>
  <c r="BB4161" i="1" s="1"/>
  <c r="AZ4162" i="1"/>
  <c r="BA4162" i="1" s="1"/>
  <c r="BB4162" i="1" s="1"/>
  <c r="AZ4163" i="1"/>
  <c r="BA4163" i="1" s="1"/>
  <c r="BB4163" i="1" s="1"/>
  <c r="AZ4164" i="1"/>
  <c r="BA4164" i="1" s="1"/>
  <c r="BB4164" i="1" s="1"/>
  <c r="AZ4165" i="1"/>
  <c r="BA4165" i="1" s="1"/>
  <c r="BB4165" i="1" s="1"/>
  <c r="AZ4166" i="1"/>
  <c r="BA4166" i="1" s="1"/>
  <c r="BB4166" i="1" s="1"/>
  <c r="AZ4139" i="1"/>
  <c r="BA4139" i="1" s="1"/>
  <c r="BB4139" i="1" s="1"/>
  <c r="AZ4159" i="1"/>
  <c r="BA4159" i="1" s="1"/>
  <c r="BB4159" i="1" s="1"/>
  <c r="AZ4167" i="1"/>
  <c r="BA4167" i="1" s="1"/>
  <c r="BB4167" i="1" s="1"/>
  <c r="AZ4170" i="1"/>
  <c r="BA4170" i="1" s="1"/>
  <c r="BB4170" i="1" s="1"/>
  <c r="AZ4168" i="1"/>
  <c r="BA4168" i="1" s="1"/>
  <c r="BB4168" i="1" s="1"/>
  <c r="AZ4169" i="1"/>
  <c r="BA4169" i="1" s="1"/>
  <c r="BB4169" i="1" s="1"/>
  <c r="AZ4171" i="1"/>
  <c r="BA4171" i="1" s="1"/>
  <c r="BB4171" i="1" s="1"/>
  <c r="AZ4172" i="1"/>
  <c r="BA4172" i="1" s="1"/>
  <c r="BB4172" i="1" s="1"/>
  <c r="AZ4173" i="1"/>
  <c r="BA4173" i="1" s="1"/>
  <c r="BB4173" i="1" s="1"/>
  <c r="AZ4174" i="1"/>
  <c r="BA4174" i="1" s="1"/>
  <c r="BB4174" i="1" s="1"/>
  <c r="AZ4175" i="1"/>
  <c r="BA4175" i="1" s="1"/>
  <c r="BB4175" i="1" s="1"/>
  <c r="AZ4176" i="1"/>
  <c r="BA4176" i="1" s="1"/>
  <c r="BB4176" i="1" s="1"/>
  <c r="AZ4179" i="1"/>
  <c r="BA4179" i="1" s="1"/>
  <c r="BB4179" i="1" s="1"/>
  <c r="AZ4180" i="1"/>
  <c r="BA4180" i="1" s="1"/>
  <c r="BB4180" i="1" s="1"/>
  <c r="AZ4177" i="1"/>
  <c r="BA4177" i="1" s="1"/>
  <c r="BB4177" i="1" s="1"/>
  <c r="AZ4181" i="1"/>
  <c r="BA4181" i="1" s="1"/>
  <c r="BB4181" i="1" s="1"/>
  <c r="AZ4183" i="1"/>
  <c r="BA4183" i="1" s="1"/>
  <c r="BB4183" i="1" s="1"/>
  <c r="AZ4184" i="1"/>
  <c r="BA4184" i="1" s="1"/>
  <c r="BB4184" i="1" s="1"/>
  <c r="AZ4185" i="1"/>
  <c r="BA4185" i="1" s="1"/>
  <c r="BB4185" i="1" s="1"/>
  <c r="AZ4186" i="1"/>
  <c r="BA4186" i="1" s="1"/>
  <c r="BB4186" i="1" s="1"/>
  <c r="AZ4187" i="1"/>
  <c r="BA4187" i="1" s="1"/>
  <c r="BB4187" i="1" s="1"/>
  <c r="AZ4178" i="1"/>
  <c r="BA4178" i="1" s="1"/>
  <c r="BB4178" i="1" s="1"/>
  <c r="AZ4182" i="1"/>
  <c r="BA4182" i="1" s="1"/>
  <c r="BB4182" i="1" s="1"/>
  <c r="AZ4188" i="1"/>
  <c r="BA4188" i="1" s="1"/>
  <c r="BB4188" i="1" s="1"/>
  <c r="AZ4191" i="1"/>
  <c r="BA4191" i="1" s="1"/>
  <c r="BB4191" i="1" s="1"/>
  <c r="AZ4192" i="1"/>
  <c r="BA4192" i="1" s="1"/>
  <c r="BB4192" i="1" s="1"/>
  <c r="AZ4193" i="1"/>
  <c r="BA4193" i="1" s="1"/>
  <c r="BB4193" i="1" s="1"/>
  <c r="AZ4194" i="1"/>
  <c r="BA4194" i="1" s="1"/>
  <c r="BB4194" i="1" s="1"/>
  <c r="AZ4195" i="1"/>
  <c r="BA4195" i="1" s="1"/>
  <c r="BB4195" i="1" s="1"/>
  <c r="AZ4189" i="1"/>
  <c r="BA4189" i="1" s="1"/>
  <c r="BB4189" i="1" s="1"/>
  <c r="AZ4190" i="1"/>
  <c r="BA4190" i="1" s="1"/>
  <c r="BB4190" i="1" s="1"/>
  <c r="AZ4196" i="1"/>
  <c r="BA4196" i="1" s="1"/>
  <c r="BB4196" i="1" s="1"/>
  <c r="AZ4197" i="1"/>
  <c r="BA4197" i="1" s="1"/>
  <c r="BB4197" i="1" s="1"/>
  <c r="AZ4198" i="1"/>
  <c r="BA4198" i="1" s="1"/>
  <c r="BB4198" i="1" s="1"/>
  <c r="AZ4199" i="1"/>
  <c r="BA4199" i="1" s="1"/>
  <c r="BB4199" i="1" s="1"/>
  <c r="AZ4200" i="1"/>
  <c r="BA4200" i="1" s="1"/>
  <c r="BB4200" i="1" s="1"/>
  <c r="AZ4201" i="1"/>
  <c r="BA4201" i="1" s="1"/>
  <c r="BB4201" i="1" s="1"/>
  <c r="AZ4202" i="1"/>
  <c r="BA4202" i="1" s="1"/>
  <c r="BB4202" i="1" s="1"/>
  <c r="AZ4203" i="1"/>
  <c r="BA4203" i="1" s="1"/>
  <c r="BB4203" i="1" s="1"/>
  <c r="AZ4204" i="1"/>
  <c r="BA4204" i="1" s="1"/>
  <c r="BB4204" i="1" s="1"/>
  <c r="AZ4205" i="1"/>
  <c r="BA4205" i="1" s="1"/>
  <c r="BB4205" i="1" s="1"/>
  <c r="AZ4206" i="1"/>
  <c r="BA4206" i="1" s="1"/>
  <c r="BB4206" i="1" s="1"/>
  <c r="AZ4207" i="1"/>
  <c r="BA4207" i="1" s="1"/>
  <c r="BB4207" i="1" s="1"/>
  <c r="AZ4208" i="1"/>
  <c r="BA4208" i="1" s="1"/>
  <c r="BB4208" i="1" s="1"/>
  <c r="AZ4209" i="1"/>
  <c r="BA4209" i="1" s="1"/>
  <c r="BB4209" i="1" s="1"/>
  <c r="AZ4210" i="1"/>
  <c r="BA4210" i="1" s="1"/>
  <c r="BB4210" i="1" s="1"/>
  <c r="AZ4211" i="1"/>
  <c r="BA4211" i="1" s="1"/>
  <c r="BB4211" i="1" s="1"/>
  <c r="AZ4212" i="1"/>
  <c r="BA4212" i="1" s="1"/>
  <c r="BB4212" i="1" s="1"/>
  <c r="AZ4213" i="1"/>
  <c r="BA4213" i="1" s="1"/>
  <c r="BB4213" i="1" s="1"/>
  <c r="AZ4214" i="1"/>
  <c r="BA4214" i="1" s="1"/>
  <c r="BB4214" i="1" s="1"/>
  <c r="AZ4215" i="1"/>
  <c r="BA4215" i="1" s="1"/>
  <c r="BB4215" i="1" s="1"/>
  <c r="AZ4216" i="1"/>
  <c r="BA4216" i="1" s="1"/>
  <c r="BB4216" i="1" s="1"/>
  <c r="AZ4217" i="1"/>
  <c r="BA4217" i="1" s="1"/>
  <c r="BB4217" i="1" s="1"/>
  <c r="AZ4218" i="1"/>
  <c r="BA4218" i="1" s="1"/>
  <c r="BB4218" i="1" s="1"/>
  <c r="AZ4221" i="1"/>
  <c r="BA4221" i="1" s="1"/>
  <c r="BB4221" i="1" s="1"/>
  <c r="AZ4222" i="1"/>
  <c r="BA4222" i="1" s="1"/>
  <c r="BB4222" i="1" s="1"/>
  <c r="AZ4225" i="1"/>
  <c r="BA4225" i="1" s="1"/>
  <c r="BB4225" i="1" s="1"/>
  <c r="AZ4228" i="1"/>
  <c r="BA4228" i="1" s="1"/>
  <c r="BB4228" i="1" s="1"/>
  <c r="AZ4230" i="1"/>
  <c r="BA4230" i="1" s="1"/>
  <c r="BB4230" i="1" s="1"/>
  <c r="AZ4231" i="1"/>
  <c r="BA4231" i="1" s="1"/>
  <c r="BB4231" i="1" s="1"/>
  <c r="AZ4234" i="1"/>
  <c r="BA4234" i="1" s="1"/>
  <c r="BB4234" i="1" s="1"/>
  <c r="AZ4235" i="1"/>
  <c r="BA4235" i="1" s="1"/>
  <c r="BB4235" i="1" s="1"/>
  <c r="AZ4238" i="1"/>
  <c r="BA4238" i="1" s="1"/>
  <c r="BB4238" i="1" s="1"/>
  <c r="AZ4240" i="1"/>
  <c r="BA4240" i="1" s="1"/>
  <c r="BB4240" i="1" s="1"/>
  <c r="AZ4219" i="1"/>
  <c r="BA4219" i="1" s="1"/>
  <c r="BB4219" i="1" s="1"/>
  <c r="AZ4220" i="1"/>
  <c r="BA4220" i="1" s="1"/>
  <c r="BB4220" i="1" s="1"/>
  <c r="AZ4241" i="1"/>
  <c r="BA4241" i="1" s="1"/>
  <c r="BB4241" i="1" s="1"/>
  <c r="AZ4242" i="1"/>
  <c r="BA4242" i="1" s="1"/>
  <c r="BB4242" i="1" s="1"/>
  <c r="AZ4243" i="1"/>
  <c r="BA4243" i="1" s="1"/>
  <c r="BB4243" i="1" s="1"/>
  <c r="AZ4244" i="1"/>
  <c r="BA4244" i="1" s="1"/>
  <c r="BB4244" i="1" s="1"/>
  <c r="AZ4245" i="1"/>
  <c r="BA4245" i="1" s="1"/>
  <c r="BB4245" i="1" s="1"/>
  <c r="AZ4246" i="1"/>
  <c r="BA4246" i="1" s="1"/>
  <c r="BB4246" i="1" s="1"/>
  <c r="AZ4247" i="1"/>
  <c r="BA4247" i="1" s="1"/>
  <c r="BB4247" i="1" s="1"/>
  <c r="AZ4248" i="1"/>
  <c r="BA4248" i="1" s="1"/>
  <c r="BB4248" i="1" s="1"/>
  <c r="AZ4249" i="1"/>
  <c r="BA4249" i="1" s="1"/>
  <c r="BB4249" i="1" s="1"/>
  <c r="AZ4250" i="1"/>
  <c r="BA4250" i="1" s="1"/>
  <c r="BB4250" i="1" s="1"/>
  <c r="AZ4251" i="1"/>
  <c r="BA4251" i="1" s="1"/>
  <c r="BB4251" i="1" s="1"/>
  <c r="AZ4252" i="1"/>
  <c r="BA4252" i="1" s="1"/>
  <c r="BB4252" i="1" s="1"/>
  <c r="AZ4255" i="1"/>
  <c r="BA4255" i="1" s="1"/>
  <c r="BB4255" i="1" s="1"/>
  <c r="AZ4256" i="1"/>
  <c r="BA4256" i="1" s="1"/>
  <c r="BB4256" i="1" s="1"/>
  <c r="AZ4257" i="1"/>
  <c r="BA4257" i="1" s="1"/>
  <c r="BB4257" i="1" s="1"/>
  <c r="AZ4253" i="1"/>
  <c r="BA4253" i="1" s="1"/>
  <c r="BB4253" i="1" s="1"/>
  <c r="AZ4254" i="1"/>
  <c r="BA4254" i="1" s="1"/>
  <c r="BB4254" i="1" s="1"/>
  <c r="AZ4260" i="1"/>
  <c r="BA4260" i="1" s="1"/>
  <c r="BB4260" i="1" s="1"/>
  <c r="AZ4261" i="1"/>
  <c r="BA4261" i="1" s="1"/>
  <c r="BB4261" i="1" s="1"/>
  <c r="AZ4262" i="1"/>
  <c r="BA4262" i="1" s="1"/>
  <c r="BB4262" i="1" s="1"/>
  <c r="AZ4258" i="1"/>
  <c r="BA4258" i="1" s="1"/>
  <c r="BB4258" i="1" s="1"/>
  <c r="AZ4264" i="1"/>
  <c r="BA4264" i="1" s="1"/>
  <c r="BB4264" i="1" s="1"/>
  <c r="AZ4265" i="1"/>
  <c r="BA4265" i="1" s="1"/>
  <c r="BB4265" i="1" s="1"/>
  <c r="AZ4266" i="1"/>
  <c r="BA4266" i="1" s="1"/>
  <c r="BB4266" i="1" s="1"/>
  <c r="AZ4267" i="1"/>
  <c r="BA4267" i="1" s="1"/>
  <c r="BB4267" i="1" s="1"/>
  <c r="AZ4268" i="1"/>
  <c r="BA4268" i="1" s="1"/>
  <c r="BB4268" i="1" s="1"/>
  <c r="AZ4269" i="1"/>
  <c r="BA4269" i="1" s="1"/>
  <c r="BB4269" i="1" s="1"/>
  <c r="AZ4270" i="1"/>
  <c r="BA4270" i="1" s="1"/>
  <c r="BB4270" i="1" s="1"/>
  <c r="AZ4271" i="1"/>
  <c r="BA4271" i="1" s="1"/>
  <c r="BB4271" i="1" s="1"/>
  <c r="AZ4272" i="1"/>
  <c r="BA4272" i="1" s="1"/>
  <c r="BB4272" i="1" s="1"/>
  <c r="AZ4273" i="1"/>
  <c r="BA4273" i="1" s="1"/>
  <c r="BB4273" i="1" s="1"/>
  <c r="AZ4274" i="1"/>
  <c r="BA4274" i="1" s="1"/>
  <c r="BB4274" i="1" s="1"/>
  <c r="AZ4275" i="1"/>
  <c r="BA4275" i="1" s="1"/>
  <c r="BB4275" i="1" s="1"/>
  <c r="AZ4276" i="1"/>
  <c r="BA4276" i="1" s="1"/>
  <c r="BB4276" i="1" s="1"/>
  <c r="AZ4277" i="1"/>
  <c r="BA4277" i="1" s="1"/>
  <c r="BB4277" i="1" s="1"/>
  <c r="AZ4278" i="1"/>
  <c r="BA4278" i="1" s="1"/>
  <c r="BB4278" i="1" s="1"/>
  <c r="AZ4279" i="1"/>
  <c r="BA4279" i="1" s="1"/>
  <c r="BB4279" i="1" s="1"/>
  <c r="AZ4259" i="1"/>
  <c r="BA4259" i="1" s="1"/>
  <c r="BB4259" i="1" s="1"/>
  <c r="AZ4280" i="1"/>
  <c r="BA4280" i="1" s="1"/>
  <c r="BB4280" i="1" s="1"/>
  <c r="AZ4281" i="1"/>
  <c r="BA4281" i="1" s="1"/>
  <c r="BB4281" i="1" s="1"/>
  <c r="AZ4282" i="1"/>
  <c r="BA4282" i="1" s="1"/>
  <c r="BB4282" i="1" s="1"/>
  <c r="AZ4283" i="1"/>
  <c r="BA4283" i="1" s="1"/>
  <c r="BB4283" i="1" s="1"/>
  <c r="AZ4284" i="1"/>
  <c r="BA4284" i="1" s="1"/>
  <c r="BB4284" i="1" s="1"/>
  <c r="AZ4286" i="1"/>
  <c r="BA4286" i="1" s="1"/>
  <c r="BB4286" i="1" s="1"/>
  <c r="AZ4263" i="1"/>
  <c r="BA4263" i="1" s="1"/>
  <c r="BB4263" i="1" s="1"/>
  <c r="AZ4288" i="1"/>
  <c r="BA4288" i="1" s="1"/>
  <c r="BB4288" i="1" s="1"/>
  <c r="AZ4289" i="1"/>
  <c r="BA4289" i="1" s="1"/>
  <c r="BB4289" i="1" s="1"/>
  <c r="AZ4290" i="1"/>
  <c r="BA4290" i="1" s="1"/>
  <c r="BB4290" i="1" s="1"/>
  <c r="AZ4285" i="1"/>
  <c r="BA4285" i="1" s="1"/>
  <c r="BB4285" i="1" s="1"/>
  <c r="AZ4287" i="1"/>
  <c r="BA4287" i="1" s="1"/>
  <c r="BB4287" i="1" s="1"/>
  <c r="AZ4293" i="1"/>
  <c r="BA4293" i="1" s="1"/>
  <c r="BB4293" i="1" s="1"/>
  <c r="AZ4294" i="1"/>
  <c r="BA4294" i="1" s="1"/>
  <c r="BB4294" i="1" s="1"/>
  <c r="AZ4295" i="1"/>
  <c r="BA4295" i="1" s="1"/>
  <c r="BB4295" i="1" s="1"/>
  <c r="AZ4291" i="1"/>
  <c r="BA4291" i="1" s="1"/>
  <c r="BB4291" i="1" s="1"/>
  <c r="AZ4297" i="1"/>
  <c r="BA4297" i="1" s="1"/>
  <c r="BB4297" i="1" s="1"/>
  <c r="AZ4298" i="1"/>
  <c r="BA4298" i="1" s="1"/>
  <c r="BB4298" i="1" s="1"/>
  <c r="AZ4299" i="1"/>
  <c r="BA4299" i="1" s="1"/>
  <c r="BB4299" i="1" s="1"/>
  <c r="AZ4300" i="1"/>
  <c r="BA4300" i="1" s="1"/>
  <c r="BB4300" i="1" s="1"/>
  <c r="AZ4301" i="1"/>
  <c r="BA4301" i="1" s="1"/>
  <c r="BB4301" i="1" s="1"/>
  <c r="AZ4302" i="1"/>
  <c r="BA4302" i="1" s="1"/>
  <c r="BB4302" i="1" s="1"/>
  <c r="AZ4292" i="1"/>
  <c r="BA4292" i="1" s="1"/>
  <c r="BB4292" i="1" s="1"/>
  <c r="AZ4296" i="1"/>
  <c r="BA4296" i="1" s="1"/>
  <c r="BB4296" i="1" s="1"/>
  <c r="AZ4303" i="1"/>
  <c r="BA4303" i="1" s="1"/>
  <c r="BB4303" i="1" s="1"/>
  <c r="AZ4304" i="1"/>
  <c r="BA4304" i="1" s="1"/>
  <c r="BB4304" i="1" s="1"/>
  <c r="AZ4305" i="1"/>
  <c r="BA4305" i="1" s="1"/>
  <c r="BB4305" i="1" s="1"/>
  <c r="AZ4308" i="1"/>
  <c r="BA4308" i="1" s="1"/>
  <c r="BB4308" i="1" s="1"/>
  <c r="AZ4309" i="1"/>
  <c r="BA4309" i="1" s="1"/>
  <c r="BB4309" i="1" s="1"/>
  <c r="AZ4310" i="1"/>
  <c r="BA4310" i="1" s="1"/>
  <c r="BB4310" i="1" s="1"/>
  <c r="AZ4311" i="1"/>
  <c r="BA4311" i="1" s="1"/>
  <c r="BB4311" i="1" s="1"/>
  <c r="AZ4312" i="1"/>
  <c r="BA4312" i="1" s="1"/>
  <c r="BB4312" i="1" s="1"/>
  <c r="AZ4313" i="1"/>
  <c r="BA4313" i="1" s="1"/>
  <c r="BB4313" i="1" s="1"/>
  <c r="AZ4314" i="1"/>
  <c r="BA4314" i="1" s="1"/>
  <c r="BB4314" i="1" s="1"/>
  <c r="AZ4315" i="1"/>
  <c r="BA4315" i="1" s="1"/>
  <c r="BB4315" i="1" s="1"/>
  <c r="AZ4316" i="1"/>
  <c r="BA4316" i="1" s="1"/>
  <c r="BB4316" i="1" s="1"/>
  <c r="AZ4317" i="1"/>
  <c r="BA4317" i="1" s="1"/>
  <c r="BB4317" i="1" s="1"/>
  <c r="AZ4318" i="1"/>
  <c r="BA4318" i="1" s="1"/>
  <c r="BB4318" i="1" s="1"/>
  <c r="AZ4306" i="1"/>
  <c r="BA4306" i="1" s="1"/>
  <c r="BB4306" i="1" s="1"/>
  <c r="AZ4319" i="1"/>
  <c r="BA4319" i="1" s="1"/>
  <c r="BB4319" i="1" s="1"/>
  <c r="AZ4307" i="1"/>
  <c r="BA4307" i="1" s="1"/>
  <c r="BB4307" i="1" s="1"/>
  <c r="AZ4320" i="1"/>
  <c r="BA4320" i="1" s="1"/>
  <c r="BB4320" i="1" s="1"/>
  <c r="AZ4321" i="1"/>
  <c r="BA4321" i="1" s="1"/>
  <c r="BB4321" i="1" s="1"/>
  <c r="AZ4322" i="1"/>
  <c r="BA4322" i="1" s="1"/>
  <c r="BB4322" i="1" s="1"/>
  <c r="AZ4323" i="1"/>
  <c r="BA4323" i="1" s="1"/>
  <c r="BB4323" i="1" s="1"/>
  <c r="AZ4324" i="1"/>
  <c r="BA4324" i="1" s="1"/>
  <c r="BB4324" i="1" s="1"/>
  <c r="AZ4325" i="1"/>
  <c r="BA4325" i="1" s="1"/>
  <c r="BB4325" i="1" s="1"/>
  <c r="AZ4326" i="1"/>
  <c r="BA4326" i="1" s="1"/>
  <c r="BB4326" i="1" s="1"/>
  <c r="AZ4327" i="1"/>
  <c r="BA4327" i="1" s="1"/>
  <c r="BB4327" i="1" s="1"/>
  <c r="AZ4328" i="1"/>
  <c r="BA4328" i="1" s="1"/>
  <c r="BB4328" i="1" s="1"/>
  <c r="AZ4329" i="1"/>
  <c r="BA4329" i="1" s="1"/>
  <c r="BB4329" i="1" s="1"/>
  <c r="AZ4330" i="1"/>
  <c r="BA4330" i="1" s="1"/>
  <c r="BB4330" i="1" s="1"/>
  <c r="AZ4331" i="1"/>
  <c r="BA4331" i="1" s="1"/>
  <c r="BB4331" i="1" s="1"/>
  <c r="AZ4332" i="1"/>
  <c r="BA4332" i="1" s="1"/>
  <c r="BB4332" i="1" s="1"/>
  <c r="AZ4333" i="1"/>
  <c r="BA4333" i="1" s="1"/>
  <c r="BB4333" i="1" s="1"/>
  <c r="AZ4334" i="1"/>
  <c r="BA4334" i="1" s="1"/>
  <c r="BB4334" i="1" s="1"/>
  <c r="AZ4335" i="1"/>
  <c r="BA4335" i="1" s="1"/>
  <c r="BB4335" i="1" s="1"/>
  <c r="AZ4336" i="1"/>
  <c r="BA4336" i="1" s="1"/>
  <c r="BB4336" i="1" s="1"/>
  <c r="AZ4339" i="1"/>
  <c r="BA4339" i="1" s="1"/>
  <c r="BB4339" i="1" s="1"/>
  <c r="AZ4337" i="1"/>
  <c r="BA4337" i="1" s="1"/>
  <c r="BB4337" i="1" s="1"/>
  <c r="AZ4338" i="1"/>
  <c r="BA4338" i="1" s="1"/>
  <c r="BB4338" i="1" s="1"/>
  <c r="AZ4340" i="1"/>
  <c r="BA4340" i="1" s="1"/>
  <c r="BB4340" i="1" s="1"/>
  <c r="AZ4341" i="1"/>
  <c r="BA4341" i="1" s="1"/>
  <c r="BB4341" i="1" s="1"/>
  <c r="AZ4342" i="1"/>
  <c r="BA4342" i="1" s="1"/>
  <c r="BB4342" i="1" s="1"/>
  <c r="AZ4343" i="1"/>
  <c r="BA4343" i="1" s="1"/>
  <c r="BB4343" i="1" s="1"/>
  <c r="AZ4344" i="1"/>
  <c r="BA4344" i="1" s="1"/>
  <c r="BB4344" i="1" s="1"/>
  <c r="AZ4345" i="1"/>
  <c r="BA4345" i="1" s="1"/>
  <c r="BB4345" i="1" s="1"/>
  <c r="AZ4348" i="1"/>
  <c r="BA4348" i="1" s="1"/>
  <c r="BB4348" i="1" s="1"/>
  <c r="AZ4349" i="1"/>
  <c r="BA4349" i="1" s="1"/>
  <c r="BB4349" i="1" s="1"/>
  <c r="AZ4350" i="1"/>
  <c r="BA4350" i="1" s="1"/>
  <c r="BB4350" i="1" s="1"/>
  <c r="AZ4351" i="1"/>
  <c r="BA4351" i="1" s="1"/>
  <c r="BB4351" i="1" s="1"/>
  <c r="AZ4352" i="1"/>
  <c r="BA4352" i="1" s="1"/>
  <c r="BB4352" i="1" s="1"/>
  <c r="AZ4353" i="1"/>
  <c r="BA4353" i="1" s="1"/>
  <c r="BB4353" i="1" s="1"/>
  <c r="AZ4354" i="1"/>
  <c r="BA4354" i="1" s="1"/>
  <c r="BB4354" i="1" s="1"/>
  <c r="AZ4355" i="1"/>
  <c r="BA4355" i="1" s="1"/>
  <c r="BB4355" i="1" s="1"/>
  <c r="AZ4356" i="1"/>
  <c r="BA4356" i="1" s="1"/>
  <c r="BB4356" i="1" s="1"/>
  <c r="AZ4357" i="1"/>
  <c r="BA4357" i="1" s="1"/>
  <c r="BB4357" i="1" s="1"/>
  <c r="AZ4358" i="1"/>
  <c r="BA4358" i="1" s="1"/>
  <c r="BB4358" i="1" s="1"/>
  <c r="AZ4359" i="1"/>
  <c r="BA4359" i="1" s="1"/>
  <c r="BB4359" i="1" s="1"/>
  <c r="AZ4360" i="1"/>
  <c r="BA4360" i="1" s="1"/>
  <c r="BB4360" i="1" s="1"/>
  <c r="AZ4361" i="1"/>
  <c r="BA4361" i="1" s="1"/>
  <c r="BB4361" i="1" s="1"/>
  <c r="AZ4346" i="1"/>
  <c r="BA4346" i="1" s="1"/>
  <c r="BB4346" i="1" s="1"/>
  <c r="AZ4347" i="1"/>
  <c r="BA4347" i="1" s="1"/>
  <c r="BB4347" i="1" s="1"/>
  <c r="AZ4362" i="1"/>
  <c r="BA4362" i="1" s="1"/>
  <c r="BB4362" i="1" s="1"/>
  <c r="AZ4363" i="1"/>
  <c r="BA4363" i="1" s="1"/>
  <c r="BB4363" i="1" s="1"/>
  <c r="AZ4364" i="1"/>
  <c r="BA4364" i="1" s="1"/>
  <c r="BB4364" i="1" s="1"/>
  <c r="AZ4365" i="1"/>
  <c r="BA4365" i="1" s="1"/>
  <c r="BB4365" i="1" s="1"/>
  <c r="AZ4366" i="1"/>
  <c r="BA4366" i="1" s="1"/>
  <c r="BB4366" i="1" s="1"/>
  <c r="AZ4367" i="1"/>
  <c r="BA4367" i="1" s="1"/>
  <c r="BB4367" i="1" s="1"/>
  <c r="AZ4368" i="1"/>
  <c r="BA4368" i="1" s="1"/>
  <c r="BB4368" i="1" s="1"/>
  <c r="AZ4369" i="1"/>
  <c r="BA4369" i="1" s="1"/>
  <c r="BB4369" i="1" s="1"/>
  <c r="AZ4370" i="1"/>
  <c r="BA4370" i="1" s="1"/>
  <c r="BB4370" i="1" s="1"/>
  <c r="AZ4371" i="1"/>
  <c r="BA4371" i="1" s="1"/>
  <c r="BB4371" i="1" s="1"/>
  <c r="AZ4372" i="1"/>
  <c r="BA4372" i="1" s="1"/>
  <c r="BB4372" i="1" s="1"/>
  <c r="AZ4373" i="1"/>
  <c r="BA4373" i="1" s="1"/>
  <c r="BB4373" i="1" s="1"/>
  <c r="AZ4374" i="1"/>
  <c r="BA4374" i="1" s="1"/>
  <c r="BB4374" i="1" s="1"/>
  <c r="AZ4375" i="1"/>
  <c r="BA4375" i="1" s="1"/>
  <c r="BB4375" i="1" s="1"/>
  <c r="AZ4376" i="1"/>
  <c r="BA4376" i="1" s="1"/>
  <c r="BB4376" i="1" s="1"/>
  <c r="AZ4377" i="1"/>
  <c r="BA4377" i="1" s="1"/>
  <c r="BB4377" i="1" s="1"/>
  <c r="AZ4378" i="1"/>
  <c r="BA4378" i="1" s="1"/>
  <c r="BB4378" i="1" s="1"/>
  <c r="AZ4379" i="1"/>
  <c r="BA4379" i="1" s="1"/>
  <c r="BB4379" i="1" s="1"/>
  <c r="AZ4380" i="1"/>
  <c r="BA4380" i="1" s="1"/>
  <c r="BB4380" i="1" s="1"/>
  <c r="AZ4381" i="1"/>
  <c r="BA4381" i="1" s="1"/>
  <c r="BB4381" i="1" s="1"/>
  <c r="AZ4382" i="1"/>
  <c r="BA4382" i="1" s="1"/>
  <c r="BB4382" i="1" s="1"/>
  <c r="AZ4383" i="1"/>
  <c r="BA4383" i="1" s="1"/>
  <c r="BB4383" i="1" s="1"/>
  <c r="AZ4384" i="1"/>
  <c r="BA4384" i="1" s="1"/>
  <c r="BB4384" i="1" s="1"/>
  <c r="AZ4385" i="1"/>
  <c r="BA4385" i="1" s="1"/>
  <c r="BB4385" i="1" s="1"/>
  <c r="AZ4386" i="1"/>
  <c r="BA4386" i="1" s="1"/>
  <c r="BB4386" i="1" s="1"/>
  <c r="AZ4387" i="1"/>
  <c r="BA4387" i="1" s="1"/>
  <c r="BB4387" i="1" s="1"/>
  <c r="AZ4388" i="1"/>
  <c r="BA4388" i="1" s="1"/>
  <c r="BB4388" i="1" s="1"/>
  <c r="AZ4389" i="1"/>
  <c r="BA4389" i="1" s="1"/>
  <c r="BB4389" i="1" s="1"/>
  <c r="AZ4390" i="1"/>
  <c r="BA4390" i="1" s="1"/>
  <c r="BB4390" i="1" s="1"/>
  <c r="AZ4391" i="1"/>
  <c r="BA4391" i="1" s="1"/>
  <c r="BB4391" i="1" s="1"/>
  <c r="AZ4392" i="1"/>
  <c r="BA4392" i="1" s="1"/>
  <c r="BB4392" i="1" s="1"/>
  <c r="AZ4393" i="1"/>
  <c r="BA4393" i="1" s="1"/>
  <c r="BB4393" i="1" s="1"/>
  <c r="AZ4394" i="1"/>
  <c r="BA4394" i="1" s="1"/>
  <c r="BB4394" i="1" s="1"/>
  <c r="AZ4395" i="1"/>
  <c r="BA4395" i="1" s="1"/>
  <c r="BB4395" i="1" s="1"/>
  <c r="AZ4396" i="1"/>
  <c r="BA4396" i="1" s="1"/>
  <c r="BB4396" i="1" s="1"/>
  <c r="AZ4397" i="1"/>
  <c r="BA4397" i="1" s="1"/>
  <c r="BB4397" i="1" s="1"/>
  <c r="AZ4398" i="1"/>
  <c r="BA4398" i="1" s="1"/>
  <c r="BB4398" i="1" s="1"/>
  <c r="AZ4399" i="1"/>
  <c r="BA4399" i="1" s="1"/>
  <c r="BB4399" i="1" s="1"/>
  <c r="AZ4402" i="1"/>
  <c r="BA4402" i="1" s="1"/>
  <c r="BB4402" i="1" s="1"/>
  <c r="AZ4400" i="1"/>
  <c r="BA4400" i="1" s="1"/>
  <c r="BB4400" i="1" s="1"/>
  <c r="AZ4401" i="1"/>
  <c r="BA4401" i="1" s="1"/>
  <c r="BB4401" i="1" s="1"/>
  <c r="AZ4403" i="1"/>
  <c r="BA4403" i="1" s="1"/>
  <c r="BB4403" i="1" s="1"/>
  <c r="AZ4406" i="1"/>
  <c r="BA4406" i="1" s="1"/>
  <c r="BB4406" i="1" s="1"/>
  <c r="AZ4404" i="1"/>
  <c r="BA4404" i="1" s="1"/>
  <c r="BB4404" i="1" s="1"/>
  <c r="AZ4407" i="1"/>
  <c r="BA4407" i="1" s="1"/>
  <c r="BB4407" i="1" s="1"/>
  <c r="AZ4405" i="1"/>
  <c r="BA4405" i="1" s="1"/>
  <c r="BB4405" i="1" s="1"/>
  <c r="AZ4408" i="1"/>
  <c r="BA4408" i="1" s="1"/>
  <c r="BB4408" i="1" s="1"/>
  <c r="AZ4409" i="1"/>
  <c r="BA4409" i="1" s="1"/>
  <c r="BB4409" i="1" s="1"/>
  <c r="AZ4410" i="1"/>
  <c r="BA4410" i="1" s="1"/>
  <c r="BB4410" i="1" s="1"/>
  <c r="AZ4411" i="1"/>
  <c r="BA4411" i="1" s="1"/>
  <c r="BB4411" i="1" s="1"/>
  <c r="AZ4412" i="1"/>
  <c r="BA4412" i="1" s="1"/>
  <c r="BB4412" i="1" s="1"/>
  <c r="AZ4413" i="1"/>
  <c r="BA4413" i="1" s="1"/>
  <c r="BB4413" i="1" s="1"/>
  <c r="AZ4414" i="1"/>
  <c r="BA4414" i="1" s="1"/>
  <c r="BB4414" i="1" s="1"/>
  <c r="AZ4415" i="1"/>
  <c r="BA4415" i="1" s="1"/>
  <c r="BB4415" i="1" s="1"/>
  <c r="AZ4416" i="1"/>
  <c r="BA4416" i="1" s="1"/>
  <c r="BB4416" i="1" s="1"/>
  <c r="AZ4419" i="1"/>
  <c r="BA4419" i="1" s="1"/>
  <c r="BB4419" i="1" s="1"/>
  <c r="AZ4417" i="1"/>
  <c r="BA4417" i="1" s="1"/>
  <c r="BB4417" i="1" s="1"/>
  <c r="AZ4421" i="1"/>
  <c r="BA4421" i="1" s="1"/>
  <c r="BB4421" i="1" s="1"/>
  <c r="AZ4418" i="1"/>
  <c r="BA4418" i="1" s="1"/>
  <c r="BB4418" i="1" s="1"/>
  <c r="AZ4420" i="1"/>
  <c r="BA4420" i="1" s="1"/>
  <c r="BB4420" i="1" s="1"/>
  <c r="AZ4422" i="1"/>
  <c r="BA4422" i="1" s="1"/>
  <c r="BB4422" i="1" s="1"/>
  <c r="AZ4423" i="1"/>
  <c r="BA4423" i="1" s="1"/>
  <c r="BB4423" i="1" s="1"/>
  <c r="AZ4424" i="1"/>
  <c r="BA4424" i="1" s="1"/>
  <c r="BB4424" i="1" s="1"/>
  <c r="AZ4425" i="1"/>
  <c r="BA4425" i="1" s="1"/>
  <c r="BB4425" i="1" s="1"/>
  <c r="AZ4428" i="1"/>
  <c r="BA4428" i="1" s="1"/>
  <c r="BB4428" i="1" s="1"/>
  <c r="AZ4429" i="1"/>
  <c r="BA4429" i="1" s="1"/>
  <c r="BB4429" i="1" s="1"/>
  <c r="AZ4430" i="1"/>
  <c r="BA4430" i="1" s="1"/>
  <c r="BB4430" i="1" s="1"/>
  <c r="AZ4426" i="1"/>
  <c r="BA4426" i="1" s="1"/>
  <c r="BB4426" i="1" s="1"/>
  <c r="AZ4427" i="1"/>
  <c r="BA4427" i="1" s="1"/>
  <c r="BB4427" i="1" s="1"/>
  <c r="AZ4688" i="1"/>
  <c r="BA4688" i="1" s="1"/>
  <c r="BB4688" i="1" s="1"/>
  <c r="AZ4689" i="1"/>
  <c r="BA4689" i="1" s="1"/>
  <c r="BB4689" i="1" s="1"/>
  <c r="AZ4690" i="1"/>
  <c r="BA4690" i="1" s="1"/>
  <c r="BB4690" i="1" s="1"/>
  <c r="AZ4691" i="1"/>
  <c r="BA4691" i="1" s="1"/>
  <c r="BB4691" i="1" s="1"/>
  <c r="AZ4692" i="1"/>
  <c r="BA4692" i="1" s="1"/>
  <c r="BB4692" i="1" s="1"/>
  <c r="AZ4693" i="1"/>
  <c r="BA4693" i="1" s="1"/>
  <c r="BB4693" i="1" s="1"/>
  <c r="AZ4694" i="1"/>
  <c r="BA4694" i="1" s="1"/>
  <c r="BB4694" i="1" s="1"/>
  <c r="AZ4695" i="1"/>
  <c r="BA4695" i="1" s="1"/>
  <c r="BB4695" i="1" s="1"/>
  <c r="AZ4696" i="1"/>
  <c r="BA4696" i="1" s="1"/>
  <c r="BB4696" i="1" s="1"/>
  <c r="AZ4697" i="1"/>
  <c r="BA4697" i="1" s="1"/>
  <c r="BB4697" i="1" s="1"/>
  <c r="AZ4700" i="1"/>
  <c r="BA4700" i="1" s="1"/>
  <c r="BB4700" i="1" s="1"/>
  <c r="AZ4701" i="1"/>
  <c r="BA4701" i="1" s="1"/>
  <c r="BB4701" i="1" s="1"/>
  <c r="AZ4702" i="1"/>
  <c r="BA4702" i="1" s="1"/>
  <c r="BB4702" i="1" s="1"/>
  <c r="AZ4698" i="1"/>
  <c r="BA4698" i="1" s="1"/>
  <c r="BB4698" i="1" s="1"/>
  <c r="AZ4699" i="1"/>
  <c r="BA4699" i="1" s="1"/>
  <c r="BB4699" i="1" s="1"/>
  <c r="AZ4703" i="1"/>
  <c r="BA4703" i="1" s="1"/>
  <c r="BB4703" i="1" s="1"/>
  <c r="AZ4704" i="1"/>
  <c r="BA4704" i="1" s="1"/>
  <c r="BB4704" i="1" s="1"/>
  <c r="AZ4705" i="1"/>
  <c r="BA4705" i="1" s="1"/>
  <c r="BB4705" i="1" s="1"/>
  <c r="AZ4706" i="1"/>
  <c r="BA4706" i="1" s="1"/>
  <c r="BB4706" i="1" s="1"/>
  <c r="AZ4707" i="1"/>
  <c r="BA4707" i="1" s="1"/>
  <c r="BB4707" i="1" s="1"/>
  <c r="AZ4708" i="1"/>
  <c r="BA4708" i="1" s="1"/>
  <c r="BB4708" i="1" s="1"/>
  <c r="AZ4709" i="1"/>
  <c r="BA4709" i="1" s="1"/>
  <c r="BB4709" i="1" s="1"/>
  <c r="AZ4710" i="1"/>
  <c r="BA4710" i="1" s="1"/>
  <c r="BB4710" i="1" s="1"/>
  <c r="AZ4711" i="1"/>
  <c r="BA4711" i="1" s="1"/>
  <c r="BB4711" i="1" s="1"/>
  <c r="AZ4712" i="1"/>
  <c r="BA4712" i="1" s="1"/>
  <c r="BB4712" i="1" s="1"/>
  <c r="AZ4713" i="1"/>
  <c r="BA4713" i="1" s="1"/>
  <c r="BB4713" i="1" s="1"/>
  <c r="AZ4714" i="1"/>
  <c r="BA4714" i="1" s="1"/>
  <c r="BB4714" i="1" s="1"/>
  <c r="AZ4715" i="1"/>
  <c r="BA4715" i="1" s="1"/>
  <c r="BB4715" i="1" s="1"/>
  <c r="AZ4716" i="1"/>
  <c r="BA4716" i="1" s="1"/>
  <c r="BB4716" i="1" s="1"/>
  <c r="AZ4717" i="1"/>
  <c r="BA4717" i="1" s="1"/>
  <c r="BB4717" i="1" s="1"/>
  <c r="AZ4718" i="1"/>
  <c r="BA4718" i="1" s="1"/>
  <c r="BB4718" i="1" s="1"/>
  <c r="AZ4719" i="1"/>
  <c r="BA4719" i="1" s="1"/>
  <c r="BB4719" i="1" s="1"/>
  <c r="AZ4720" i="1"/>
  <c r="BA4720" i="1" s="1"/>
  <c r="BB4720" i="1" s="1"/>
  <c r="AZ4721" i="1"/>
  <c r="BA4721" i="1" s="1"/>
  <c r="BB4721" i="1" s="1"/>
  <c r="AZ4722" i="1"/>
  <c r="BA4722" i="1" s="1"/>
  <c r="BB4722" i="1" s="1"/>
  <c r="AZ4723" i="1"/>
  <c r="BA4723" i="1" s="1"/>
  <c r="BB4723" i="1" s="1"/>
  <c r="AZ4724" i="1"/>
  <c r="BA4724" i="1" s="1"/>
  <c r="BB4724" i="1" s="1"/>
  <c r="AZ4725" i="1"/>
  <c r="BA4725" i="1" s="1"/>
  <c r="BB4725" i="1" s="1"/>
  <c r="AZ4728" i="1"/>
  <c r="BA4728" i="1" s="1"/>
  <c r="BB4728" i="1" s="1"/>
  <c r="AZ4729" i="1"/>
  <c r="BA4729" i="1" s="1"/>
  <c r="BB4729" i="1" s="1"/>
  <c r="AZ4726" i="1"/>
  <c r="BA4726" i="1" s="1"/>
  <c r="BB4726" i="1" s="1"/>
  <c r="AZ4727" i="1"/>
  <c r="BA4727" i="1" s="1"/>
  <c r="BB4727" i="1" s="1"/>
  <c r="AZ4730" i="1"/>
  <c r="BA4730" i="1" s="1"/>
  <c r="BB4730" i="1" s="1"/>
  <c r="AZ4731" i="1"/>
  <c r="BA4731" i="1" s="1"/>
  <c r="BB4731" i="1" s="1"/>
  <c r="AZ4732" i="1"/>
  <c r="BA4732" i="1" s="1"/>
  <c r="BB4732" i="1" s="1"/>
  <c r="AZ4733" i="1"/>
  <c r="BA4733" i="1" s="1"/>
  <c r="BB4733" i="1" s="1"/>
  <c r="AZ4734" i="1"/>
  <c r="BA4734" i="1" s="1"/>
  <c r="BB4734" i="1" s="1"/>
  <c r="AZ4735" i="1"/>
  <c r="BA4735" i="1" s="1"/>
  <c r="BB4735" i="1" s="1"/>
  <c r="AZ4736" i="1"/>
  <c r="BA4736" i="1" s="1"/>
  <c r="BB4736" i="1" s="1"/>
  <c r="AZ4737" i="1"/>
  <c r="BA4737" i="1" s="1"/>
  <c r="BB4737" i="1" s="1"/>
  <c r="AZ4738" i="1"/>
  <c r="BA4738" i="1" s="1"/>
  <c r="BB4738" i="1" s="1"/>
  <c r="AZ4739" i="1"/>
  <c r="BA4739" i="1" s="1"/>
  <c r="BB4739" i="1" s="1"/>
  <c r="AZ4740" i="1"/>
  <c r="BA4740" i="1" s="1"/>
  <c r="BB4740" i="1" s="1"/>
  <c r="AZ4741" i="1"/>
  <c r="BA4741" i="1" s="1"/>
  <c r="BB4741" i="1" s="1"/>
  <c r="AZ4742" i="1"/>
  <c r="BA4742" i="1" s="1"/>
  <c r="BB4742" i="1" s="1"/>
  <c r="AZ4743" i="1"/>
  <c r="BA4743" i="1" s="1"/>
  <c r="BB4743" i="1" s="1"/>
  <c r="AZ4744" i="1"/>
  <c r="BA4744" i="1" s="1"/>
  <c r="BB4744" i="1" s="1"/>
  <c r="AZ4745" i="1"/>
  <c r="BA4745" i="1" s="1"/>
  <c r="BB4745" i="1" s="1"/>
  <c r="AZ4746" i="1"/>
  <c r="BA4746" i="1" s="1"/>
  <c r="BB4746" i="1" s="1"/>
  <c r="AZ4747" i="1"/>
  <c r="BA4747" i="1" s="1"/>
  <c r="BB4747" i="1" s="1"/>
  <c r="AZ4748" i="1"/>
  <c r="BA4748" i="1" s="1"/>
  <c r="BB4748" i="1" s="1"/>
  <c r="AZ4749" i="1"/>
  <c r="BA4749" i="1" s="1"/>
  <c r="BB4749" i="1" s="1"/>
  <c r="AZ4750" i="1"/>
  <c r="BA4750" i="1" s="1"/>
  <c r="BB4750" i="1" s="1"/>
  <c r="AZ4751" i="1"/>
  <c r="BA4751" i="1" s="1"/>
  <c r="BB4751" i="1" s="1"/>
  <c r="AZ4752" i="1"/>
  <c r="BA4752" i="1" s="1"/>
  <c r="BB4752" i="1" s="1"/>
  <c r="AZ4753" i="1"/>
  <c r="BA4753" i="1" s="1"/>
  <c r="BB4753" i="1" s="1"/>
  <c r="AZ4754" i="1"/>
  <c r="BA4754" i="1" s="1"/>
  <c r="BB4754" i="1" s="1"/>
  <c r="AZ4755" i="1"/>
  <c r="BA4755" i="1" s="1"/>
  <c r="BB4755" i="1" s="1"/>
  <c r="AZ4756" i="1"/>
  <c r="BA4756" i="1" s="1"/>
  <c r="BB4756" i="1" s="1"/>
  <c r="AZ4757" i="1"/>
  <c r="BA4757" i="1" s="1"/>
  <c r="BB4757" i="1" s="1"/>
  <c r="AZ4758" i="1"/>
  <c r="BA4758" i="1" s="1"/>
  <c r="BB4758" i="1" s="1"/>
  <c r="AZ4759" i="1"/>
  <c r="BA4759" i="1" s="1"/>
  <c r="BB4759" i="1" s="1"/>
  <c r="AZ4760" i="1"/>
  <c r="BA4760" i="1" s="1"/>
  <c r="BB4760" i="1" s="1"/>
  <c r="AZ4761" i="1"/>
  <c r="BA4761" i="1" s="1"/>
  <c r="BB4761" i="1" s="1"/>
  <c r="AZ4762" i="1"/>
  <c r="BA4762" i="1" s="1"/>
  <c r="BB4762" i="1" s="1"/>
  <c r="AZ4763" i="1"/>
  <c r="BA4763" i="1" s="1"/>
  <c r="BB4763" i="1" s="1"/>
  <c r="AZ4764" i="1"/>
  <c r="BA4764" i="1" s="1"/>
  <c r="BB4764" i="1" s="1"/>
  <c r="AZ4765" i="1"/>
  <c r="BA4765" i="1" s="1"/>
  <c r="BB4765" i="1" s="1"/>
  <c r="AZ4766" i="1"/>
  <c r="BA4766" i="1" s="1"/>
  <c r="BB4766" i="1" s="1"/>
  <c r="AZ4767" i="1"/>
  <c r="BA4767" i="1" s="1"/>
  <c r="BB4767" i="1" s="1"/>
  <c r="AZ4768" i="1"/>
  <c r="BA4768" i="1" s="1"/>
  <c r="BB4768" i="1" s="1"/>
  <c r="AZ4769" i="1"/>
  <c r="BA4769" i="1" s="1"/>
  <c r="BB4769" i="1" s="1"/>
  <c r="AZ4770" i="1"/>
  <c r="BA4770" i="1" s="1"/>
  <c r="BB4770" i="1" s="1"/>
  <c r="AZ4771" i="1"/>
  <c r="BA4771" i="1" s="1"/>
  <c r="BB4771" i="1" s="1"/>
  <c r="AZ4772" i="1"/>
  <c r="BA4772" i="1" s="1"/>
  <c r="BB4772" i="1" s="1"/>
  <c r="AZ4773" i="1"/>
  <c r="BA4773" i="1" s="1"/>
  <c r="BB4773" i="1" s="1"/>
  <c r="AZ4774" i="1"/>
  <c r="BA4774" i="1" s="1"/>
  <c r="BB4774" i="1" s="1"/>
  <c r="AZ4775" i="1"/>
  <c r="BA4775" i="1" s="1"/>
  <c r="BB4775" i="1" s="1"/>
  <c r="AZ4776" i="1"/>
  <c r="BA4776" i="1" s="1"/>
  <c r="BB4776" i="1" s="1"/>
  <c r="AZ4777" i="1"/>
  <c r="BA4777" i="1" s="1"/>
  <c r="BB4777" i="1" s="1"/>
  <c r="AZ4778" i="1"/>
  <c r="BA4778" i="1" s="1"/>
  <c r="BB4778" i="1" s="1"/>
  <c r="AZ4779" i="1"/>
  <c r="BA4779" i="1" s="1"/>
  <c r="BB4779" i="1" s="1"/>
  <c r="AZ4780" i="1"/>
  <c r="BA4780" i="1" s="1"/>
  <c r="BB4780" i="1" s="1"/>
  <c r="AZ4781" i="1"/>
  <c r="BA4781" i="1" s="1"/>
  <c r="BB4781" i="1" s="1"/>
  <c r="AZ4782" i="1"/>
  <c r="BA4782" i="1" s="1"/>
  <c r="BB4782" i="1" s="1"/>
  <c r="AZ4783" i="1"/>
  <c r="BA4783" i="1" s="1"/>
  <c r="BB4783" i="1" s="1"/>
  <c r="AZ4784" i="1"/>
  <c r="BA4784" i="1" s="1"/>
  <c r="BB4784" i="1" s="1"/>
  <c r="AZ4785" i="1"/>
  <c r="BA4785" i="1" s="1"/>
  <c r="BB4785" i="1" s="1"/>
  <c r="AZ4786" i="1"/>
  <c r="BA4786" i="1" s="1"/>
  <c r="BB4786" i="1" s="1"/>
  <c r="AZ4787" i="1"/>
  <c r="BA4787" i="1" s="1"/>
  <c r="BB4787" i="1" s="1"/>
  <c r="AZ4788" i="1"/>
  <c r="BA4788" i="1" s="1"/>
  <c r="BB4788" i="1" s="1"/>
  <c r="AZ4789" i="1"/>
  <c r="BA4789" i="1" s="1"/>
  <c r="BB4789" i="1" s="1"/>
  <c r="AZ4790" i="1"/>
  <c r="BA4790" i="1" s="1"/>
  <c r="BB4790" i="1" s="1"/>
  <c r="AZ4791" i="1"/>
  <c r="BA4791" i="1" s="1"/>
  <c r="BB4791" i="1" s="1"/>
  <c r="AZ4792" i="1"/>
  <c r="BA4792" i="1" s="1"/>
  <c r="BB4792" i="1" s="1"/>
  <c r="AZ4793" i="1"/>
  <c r="BA4793" i="1" s="1"/>
  <c r="BB4793" i="1" s="1"/>
  <c r="AZ4794" i="1"/>
  <c r="BA4794" i="1" s="1"/>
  <c r="BB4794" i="1" s="1"/>
  <c r="AZ4795" i="1"/>
  <c r="BA4795" i="1" s="1"/>
  <c r="BB4795" i="1" s="1"/>
  <c r="AZ4796" i="1"/>
  <c r="BA4796" i="1" s="1"/>
  <c r="BB4796" i="1" s="1"/>
  <c r="AZ4797" i="1"/>
  <c r="BA4797" i="1" s="1"/>
  <c r="BB4797" i="1" s="1"/>
  <c r="AZ4798" i="1"/>
  <c r="BA4798" i="1" s="1"/>
  <c r="BB4798" i="1" s="1"/>
  <c r="AZ4801" i="1"/>
  <c r="BA4801" i="1" s="1"/>
  <c r="BB4801" i="1" s="1"/>
  <c r="AZ4799" i="1"/>
  <c r="BA4799" i="1" s="1"/>
  <c r="BB4799" i="1" s="1"/>
  <c r="AZ4802" i="1"/>
  <c r="BA4802" i="1" s="1"/>
  <c r="BB4802" i="1" s="1"/>
  <c r="AZ4800" i="1"/>
  <c r="BA4800" i="1" s="1"/>
  <c r="BB4800" i="1" s="1"/>
  <c r="AZ4803" i="1"/>
  <c r="BA4803" i="1" s="1"/>
  <c r="BB4803" i="1" s="1"/>
  <c r="AZ4804" i="1"/>
  <c r="BA4804" i="1" s="1"/>
  <c r="BB4804" i="1" s="1"/>
  <c r="AZ4807" i="1"/>
  <c r="BA4807" i="1" s="1"/>
  <c r="BB4807" i="1" s="1"/>
  <c r="AZ4805" i="1"/>
  <c r="BA4805" i="1" s="1"/>
  <c r="BB4805" i="1" s="1"/>
  <c r="AZ4806" i="1"/>
  <c r="BA4806" i="1" s="1"/>
  <c r="BB4806" i="1" s="1"/>
  <c r="AZ4808" i="1"/>
  <c r="BA4808" i="1" s="1"/>
  <c r="BB4808" i="1" s="1"/>
  <c r="AZ4811" i="1"/>
  <c r="BA4811" i="1" s="1"/>
  <c r="BB4811" i="1" s="1"/>
  <c r="AZ4812" i="1"/>
  <c r="BA4812" i="1" s="1"/>
  <c r="BB4812" i="1" s="1"/>
  <c r="AZ4813" i="1"/>
  <c r="BA4813" i="1" s="1"/>
  <c r="BB4813" i="1" s="1"/>
  <c r="AZ4809" i="1"/>
  <c r="BA4809" i="1" s="1"/>
  <c r="BB4809" i="1" s="1"/>
  <c r="AZ4810" i="1"/>
  <c r="BA4810" i="1" s="1"/>
  <c r="BB4810" i="1" s="1"/>
  <c r="AZ4814" i="1"/>
  <c r="BA4814" i="1" s="1"/>
  <c r="BB4814" i="1" s="1"/>
  <c r="AZ4815" i="1"/>
  <c r="BA4815" i="1" s="1"/>
  <c r="BB4815" i="1" s="1"/>
  <c r="AZ4816" i="1"/>
  <c r="BA4816" i="1" s="1"/>
  <c r="BB4816" i="1" s="1"/>
  <c r="AZ4818" i="1"/>
  <c r="BA4818" i="1" s="1"/>
  <c r="BB4818" i="1" s="1"/>
  <c r="AZ4817" i="1"/>
  <c r="BA4817" i="1" s="1"/>
  <c r="BB4817" i="1" s="1"/>
  <c r="AZ4819" i="1"/>
  <c r="BA4819" i="1" s="1"/>
  <c r="BB4819" i="1" s="1"/>
  <c r="AZ4820" i="1"/>
  <c r="BA4820" i="1" s="1"/>
  <c r="BB4820" i="1" s="1"/>
  <c r="AZ4821" i="1"/>
  <c r="BA4821" i="1" s="1"/>
  <c r="BB4821" i="1" s="1"/>
  <c r="AZ4822" i="1"/>
  <c r="BA4822" i="1" s="1"/>
  <c r="BB4822" i="1" s="1"/>
  <c r="AZ4823" i="1"/>
  <c r="BA4823" i="1" s="1"/>
  <c r="BB4823" i="1" s="1"/>
  <c r="AZ4824" i="1"/>
  <c r="BA4824" i="1" s="1"/>
  <c r="BB4824" i="1" s="1"/>
  <c r="AZ4825" i="1"/>
  <c r="BA4825" i="1" s="1"/>
  <c r="BB4825" i="1" s="1"/>
  <c r="AZ4826" i="1"/>
  <c r="BA4826" i="1" s="1"/>
  <c r="BB4826" i="1" s="1"/>
  <c r="AZ4827" i="1"/>
  <c r="BA4827" i="1" s="1"/>
  <c r="BB4827" i="1" s="1"/>
  <c r="AZ4828" i="1"/>
  <c r="BA4828" i="1" s="1"/>
  <c r="BB4828" i="1" s="1"/>
  <c r="AZ4829" i="1"/>
  <c r="BA4829" i="1" s="1"/>
  <c r="BB4829" i="1" s="1"/>
  <c r="AZ4830" i="1"/>
  <c r="BA4830" i="1" s="1"/>
  <c r="BB4830" i="1" s="1"/>
  <c r="AZ4831" i="1"/>
  <c r="BA4831" i="1" s="1"/>
  <c r="BB4831" i="1" s="1"/>
  <c r="AZ4832" i="1"/>
  <c r="BA4832" i="1" s="1"/>
  <c r="BB4832" i="1" s="1"/>
  <c r="AZ4833" i="1"/>
  <c r="BA4833" i="1" s="1"/>
  <c r="BB4833" i="1" s="1"/>
  <c r="AZ4834" i="1"/>
  <c r="BA4834" i="1" s="1"/>
  <c r="BB4834" i="1" s="1"/>
  <c r="AZ4835" i="1"/>
  <c r="BA4835" i="1" s="1"/>
  <c r="BB4835" i="1" s="1"/>
  <c r="AZ4836" i="1"/>
  <c r="BA4836" i="1" s="1"/>
  <c r="BB4836" i="1" s="1"/>
  <c r="AZ4837" i="1"/>
  <c r="BA4837" i="1" s="1"/>
  <c r="BB4837" i="1" s="1"/>
  <c r="AZ4838" i="1"/>
  <c r="BA4838" i="1" s="1"/>
  <c r="BB4838" i="1" s="1"/>
  <c r="AZ4839" i="1"/>
  <c r="BA4839" i="1" s="1"/>
  <c r="BB4839" i="1" s="1"/>
  <c r="AZ4840" i="1"/>
  <c r="BA4840" i="1" s="1"/>
  <c r="BB4840" i="1" s="1"/>
  <c r="AZ4841" i="1"/>
  <c r="BA4841" i="1" s="1"/>
  <c r="BB4841" i="1" s="1"/>
  <c r="AZ4842" i="1"/>
  <c r="BA4842" i="1" s="1"/>
  <c r="BB4842" i="1" s="1"/>
  <c r="AZ4843" i="1"/>
  <c r="BA4843" i="1" s="1"/>
  <c r="BB4843" i="1" s="1"/>
  <c r="AZ4844" i="1"/>
  <c r="BA4844" i="1" s="1"/>
  <c r="BB4844" i="1" s="1"/>
  <c r="AZ4845" i="1"/>
  <c r="BA4845" i="1" s="1"/>
  <c r="BB4845" i="1" s="1"/>
  <c r="AZ4846" i="1"/>
  <c r="BA4846" i="1" s="1"/>
  <c r="BB4846" i="1" s="1"/>
  <c r="AZ4849" i="1"/>
  <c r="BA4849" i="1" s="1"/>
  <c r="BB4849" i="1" s="1"/>
  <c r="AZ4847" i="1"/>
  <c r="BA4847" i="1" s="1"/>
  <c r="BB4847" i="1" s="1"/>
  <c r="AZ4848" i="1"/>
  <c r="BA4848" i="1" s="1"/>
  <c r="BB4848" i="1" s="1"/>
  <c r="AZ4850" i="1"/>
  <c r="BA4850" i="1" s="1"/>
  <c r="BB4850" i="1" s="1"/>
  <c r="AZ4851" i="1"/>
  <c r="BA4851" i="1" s="1"/>
  <c r="BB4851" i="1" s="1"/>
  <c r="AZ4852" i="1"/>
  <c r="BA4852" i="1" s="1"/>
  <c r="BB4852" i="1" s="1"/>
  <c r="AZ4853" i="1"/>
  <c r="BA4853" i="1" s="1"/>
  <c r="BB4853" i="1" s="1"/>
  <c r="AZ4854" i="1"/>
  <c r="BA4854" i="1" s="1"/>
  <c r="BB4854" i="1" s="1"/>
  <c r="AZ4857" i="1"/>
  <c r="BA4857" i="1" s="1"/>
  <c r="BB4857" i="1" s="1"/>
  <c r="AZ4858" i="1"/>
  <c r="BA4858" i="1" s="1"/>
  <c r="BB4858" i="1" s="1"/>
  <c r="AZ4859" i="1"/>
  <c r="BA4859" i="1" s="1"/>
  <c r="BB4859" i="1" s="1"/>
  <c r="AZ4860" i="1"/>
  <c r="BA4860" i="1" s="1"/>
  <c r="BB4860" i="1" s="1"/>
  <c r="AZ4861" i="1"/>
  <c r="BA4861" i="1" s="1"/>
  <c r="BB4861" i="1" s="1"/>
  <c r="AZ4862" i="1"/>
  <c r="BA4862" i="1" s="1"/>
  <c r="BB4862" i="1" s="1"/>
  <c r="AZ4855" i="1"/>
  <c r="BA4855" i="1" s="1"/>
  <c r="BB4855" i="1" s="1"/>
  <c r="AZ4863" i="1"/>
  <c r="BA4863" i="1" s="1"/>
  <c r="BB4863" i="1" s="1"/>
  <c r="AZ4864" i="1"/>
  <c r="BA4864" i="1" s="1"/>
  <c r="BB4864" i="1" s="1"/>
  <c r="AZ4865" i="1"/>
  <c r="BA4865" i="1" s="1"/>
  <c r="BB4865" i="1" s="1"/>
  <c r="AZ4866" i="1"/>
  <c r="BA4866" i="1" s="1"/>
  <c r="BB4866" i="1" s="1"/>
  <c r="AZ4867" i="1"/>
  <c r="BA4867" i="1" s="1"/>
  <c r="BB4867" i="1" s="1"/>
  <c r="AZ4868" i="1"/>
  <c r="BA4868" i="1" s="1"/>
  <c r="BB4868" i="1" s="1"/>
  <c r="AZ4856" i="1"/>
  <c r="BA4856" i="1" s="1"/>
  <c r="BB4856" i="1" s="1"/>
  <c r="AZ4869" i="1"/>
  <c r="BA4869" i="1" s="1"/>
  <c r="BB4869" i="1" s="1"/>
  <c r="AZ4870" i="1"/>
  <c r="BA4870" i="1" s="1"/>
  <c r="BB4870" i="1" s="1"/>
  <c r="AZ4871" i="1"/>
  <c r="BA4871" i="1" s="1"/>
  <c r="BB4871" i="1" s="1"/>
  <c r="AZ4874" i="1"/>
  <c r="BA4874" i="1" s="1"/>
  <c r="BB4874" i="1" s="1"/>
  <c r="AZ4875" i="1"/>
  <c r="BA4875" i="1" s="1"/>
  <c r="BB4875" i="1" s="1"/>
  <c r="AZ4872" i="1"/>
  <c r="BA4872" i="1" s="1"/>
  <c r="BB4872" i="1" s="1"/>
  <c r="AZ4873" i="1"/>
  <c r="BA4873" i="1" s="1"/>
  <c r="BB4873" i="1" s="1"/>
  <c r="AZ4876" i="1"/>
  <c r="BA4876" i="1" s="1"/>
  <c r="BB4876" i="1" s="1"/>
  <c r="AZ4877" i="1"/>
  <c r="BA4877" i="1" s="1"/>
  <c r="BB4877" i="1" s="1"/>
  <c r="AZ4878" i="1"/>
  <c r="BA4878" i="1" s="1"/>
  <c r="BB4878" i="1" s="1"/>
  <c r="AZ4879" i="1"/>
  <c r="BA4879" i="1" s="1"/>
  <c r="BB4879" i="1" s="1"/>
  <c r="AZ4880" i="1"/>
  <c r="BA4880" i="1" s="1"/>
  <c r="BB4880" i="1" s="1"/>
  <c r="AZ4881" i="1"/>
  <c r="BA4881" i="1" s="1"/>
  <c r="BB4881" i="1" s="1"/>
  <c r="AZ4882" i="1"/>
  <c r="BA4882" i="1" s="1"/>
  <c r="BB4882" i="1" s="1"/>
  <c r="AZ4883" i="1"/>
  <c r="BA4883" i="1" s="1"/>
  <c r="BB4883" i="1" s="1"/>
  <c r="AZ4884" i="1"/>
  <c r="BA4884" i="1" s="1"/>
  <c r="BB4884" i="1" s="1"/>
  <c r="AZ4885" i="1"/>
  <c r="BA4885" i="1" s="1"/>
  <c r="BB4885" i="1" s="1"/>
  <c r="AZ4886" i="1"/>
  <c r="BA4886" i="1" s="1"/>
  <c r="BB4886" i="1" s="1"/>
  <c r="AZ4887" i="1"/>
  <c r="BA4887" i="1" s="1"/>
  <c r="BB4887" i="1" s="1"/>
  <c r="AZ4890" i="1"/>
  <c r="BA4890" i="1" s="1"/>
  <c r="BB4890" i="1" s="1"/>
  <c r="AZ4891" i="1"/>
  <c r="BA4891" i="1" s="1"/>
  <c r="BB4891" i="1" s="1"/>
  <c r="AZ4892" i="1"/>
  <c r="BA4892" i="1" s="1"/>
  <c r="BB4892" i="1" s="1"/>
  <c r="AZ4893" i="1"/>
  <c r="BA4893" i="1" s="1"/>
  <c r="BB4893" i="1" s="1"/>
  <c r="AZ4894" i="1"/>
  <c r="BA4894" i="1" s="1"/>
  <c r="BB4894" i="1" s="1"/>
  <c r="AZ4888" i="1"/>
  <c r="BA4888" i="1" s="1"/>
  <c r="BB4888" i="1" s="1"/>
  <c r="AZ4889" i="1"/>
  <c r="BA4889" i="1" s="1"/>
  <c r="BB4889" i="1" s="1"/>
  <c r="AZ4895" i="1"/>
  <c r="BA4895" i="1" s="1"/>
  <c r="BB4895" i="1" s="1"/>
  <c r="AZ4896" i="1"/>
  <c r="BA4896" i="1" s="1"/>
  <c r="BB4896" i="1" s="1"/>
  <c r="AZ4897" i="1"/>
  <c r="BA4897" i="1" s="1"/>
  <c r="BB4897" i="1" s="1"/>
  <c r="AZ4898" i="1"/>
  <c r="BA4898" i="1" s="1"/>
  <c r="BB4898" i="1" s="1"/>
  <c r="AZ4899" i="1"/>
  <c r="BA4899" i="1" s="1"/>
  <c r="BB4899" i="1" s="1"/>
  <c r="AZ4900" i="1"/>
  <c r="BA4900" i="1" s="1"/>
  <c r="BB4900" i="1" s="1"/>
  <c r="AZ4901" i="1"/>
  <c r="BA4901" i="1" s="1"/>
  <c r="BB4901" i="1" s="1"/>
  <c r="AZ4902" i="1"/>
  <c r="BA4902" i="1" s="1"/>
  <c r="BB4902" i="1" s="1"/>
  <c r="AZ4903" i="1"/>
  <c r="BA4903" i="1" s="1"/>
  <c r="BB4903" i="1" s="1"/>
  <c r="AZ4904" i="1"/>
  <c r="BA4904" i="1" s="1"/>
  <c r="BB4904" i="1" s="1"/>
  <c r="AZ4905" i="1"/>
  <c r="BA4905" i="1" s="1"/>
  <c r="BB4905" i="1" s="1"/>
  <c r="AZ4906" i="1"/>
  <c r="BA4906" i="1" s="1"/>
  <c r="BB4906" i="1" s="1"/>
  <c r="AZ4907" i="1"/>
  <c r="BA4907" i="1" s="1"/>
  <c r="BB4907" i="1" s="1"/>
  <c r="AZ4908" i="1"/>
  <c r="BA4908" i="1" s="1"/>
  <c r="BB4908" i="1" s="1"/>
  <c r="AZ4909" i="1"/>
  <c r="BA4909" i="1" s="1"/>
  <c r="BB4909" i="1" s="1"/>
  <c r="AZ4910" i="1"/>
  <c r="BA4910" i="1" s="1"/>
  <c r="BB4910" i="1" s="1"/>
  <c r="AZ4911" i="1"/>
  <c r="BA4911" i="1" s="1"/>
  <c r="BB4911" i="1" s="1"/>
  <c r="AZ4912" i="1"/>
  <c r="BA4912" i="1" s="1"/>
  <c r="BB4912" i="1" s="1"/>
  <c r="AZ4913" i="1"/>
  <c r="BA4913" i="1" s="1"/>
  <c r="BB4913" i="1" s="1"/>
  <c r="AZ4914" i="1"/>
  <c r="BA4914" i="1" s="1"/>
  <c r="BB4914" i="1" s="1"/>
  <c r="AZ4915" i="1"/>
  <c r="BA4915" i="1" s="1"/>
  <c r="BB4915" i="1" s="1"/>
  <c r="AZ4916" i="1"/>
  <c r="BA4916" i="1" s="1"/>
  <c r="BB4916" i="1" s="1"/>
  <c r="AZ4917" i="1"/>
  <c r="BA4917" i="1" s="1"/>
  <c r="BB4917" i="1" s="1"/>
  <c r="AZ4918" i="1"/>
  <c r="BA4918" i="1" s="1"/>
  <c r="BB4918" i="1" s="1"/>
  <c r="AZ4919" i="1"/>
  <c r="BA4919" i="1" s="1"/>
  <c r="BB4919" i="1" s="1"/>
  <c r="AZ4920" i="1"/>
  <c r="BA4920" i="1" s="1"/>
  <c r="BB4920" i="1" s="1"/>
  <c r="AZ4921" i="1"/>
  <c r="BA4921" i="1" s="1"/>
  <c r="BB4921" i="1" s="1"/>
  <c r="AZ4922" i="1"/>
  <c r="BA4922" i="1" s="1"/>
  <c r="BB4922" i="1" s="1"/>
  <c r="AZ4923" i="1"/>
  <c r="BA4923" i="1" s="1"/>
  <c r="BB4923" i="1" s="1"/>
  <c r="AZ4924" i="1"/>
  <c r="BA4924" i="1" s="1"/>
  <c r="BB4924" i="1" s="1"/>
  <c r="AZ4925" i="1"/>
  <c r="BA4925" i="1" s="1"/>
  <c r="BB4925" i="1" s="1"/>
  <c r="AZ4926" i="1"/>
  <c r="BA4926" i="1" s="1"/>
  <c r="BB4926" i="1" s="1"/>
  <c r="AZ4927" i="1"/>
  <c r="BA4927" i="1" s="1"/>
  <c r="BB4927" i="1" s="1"/>
  <c r="AZ4928" i="1"/>
  <c r="BA4928" i="1" s="1"/>
  <c r="BB4928" i="1" s="1"/>
  <c r="AZ4929" i="1"/>
  <c r="BA4929" i="1" s="1"/>
  <c r="BB4929" i="1" s="1"/>
  <c r="AZ4930" i="1"/>
  <c r="BA4930" i="1" s="1"/>
  <c r="BB4930" i="1" s="1"/>
  <c r="AZ4931" i="1"/>
  <c r="BA4931" i="1" s="1"/>
  <c r="BB4931" i="1" s="1"/>
  <c r="AZ4932" i="1"/>
  <c r="BA4932" i="1" s="1"/>
  <c r="BB4932" i="1" s="1"/>
  <c r="AZ4933" i="1"/>
  <c r="BA4933" i="1" s="1"/>
  <c r="BB4933" i="1" s="1"/>
  <c r="AZ4934" i="1"/>
  <c r="BA4934" i="1" s="1"/>
  <c r="BB4934" i="1" s="1"/>
  <c r="AZ4935" i="1"/>
  <c r="BA4935" i="1" s="1"/>
  <c r="BB4935" i="1" s="1"/>
  <c r="AZ4936" i="1"/>
  <c r="BA4936" i="1" s="1"/>
  <c r="BB4936" i="1" s="1"/>
  <c r="AZ4937" i="1"/>
  <c r="BA4937" i="1" s="1"/>
  <c r="BB4937" i="1" s="1"/>
  <c r="AZ4940" i="1"/>
  <c r="BA4940" i="1" s="1"/>
  <c r="BB4940" i="1" s="1"/>
  <c r="AZ4941" i="1"/>
  <c r="BA4941" i="1" s="1"/>
  <c r="BB4941" i="1" s="1"/>
  <c r="AZ4942" i="1"/>
  <c r="BA4942" i="1" s="1"/>
  <c r="BB4942" i="1" s="1"/>
  <c r="AZ4943" i="1"/>
  <c r="BA4943" i="1" s="1"/>
  <c r="BB4943" i="1" s="1"/>
  <c r="AZ4944" i="1"/>
  <c r="BA4944" i="1" s="1"/>
  <c r="BB4944" i="1" s="1"/>
  <c r="AZ4945" i="1"/>
  <c r="BA4945" i="1" s="1"/>
  <c r="BB4945" i="1" s="1"/>
  <c r="AZ4946" i="1"/>
  <c r="BA4946" i="1" s="1"/>
  <c r="BB4946" i="1" s="1"/>
  <c r="AZ4947" i="1"/>
  <c r="BA4947" i="1" s="1"/>
  <c r="BB4947" i="1" s="1"/>
  <c r="AZ4948" i="1"/>
  <c r="BA4948" i="1" s="1"/>
  <c r="BB4948" i="1" s="1"/>
  <c r="AZ4949" i="1"/>
  <c r="BA4949" i="1" s="1"/>
  <c r="BB4949" i="1" s="1"/>
  <c r="AZ4950" i="1"/>
  <c r="BA4950" i="1" s="1"/>
  <c r="BB4950" i="1" s="1"/>
  <c r="AZ4938" i="1"/>
  <c r="BA4938" i="1" s="1"/>
  <c r="BB4938" i="1" s="1"/>
  <c r="AZ4951" i="1"/>
  <c r="BA4951" i="1" s="1"/>
  <c r="BB4951" i="1" s="1"/>
  <c r="AZ4952" i="1"/>
  <c r="BA4952" i="1" s="1"/>
  <c r="BB4952" i="1" s="1"/>
  <c r="AZ4953" i="1"/>
  <c r="BA4953" i="1" s="1"/>
  <c r="BB4953" i="1" s="1"/>
  <c r="AZ4939" i="1"/>
  <c r="BA4939" i="1" s="1"/>
  <c r="BB4939" i="1" s="1"/>
  <c r="AZ4954" i="1"/>
  <c r="BA4954" i="1" s="1"/>
  <c r="BB4954" i="1" s="1"/>
  <c r="AZ4955" i="1"/>
  <c r="BA4955" i="1" s="1"/>
  <c r="BB4955" i="1" s="1"/>
  <c r="AZ4956" i="1"/>
  <c r="BA4956" i="1" s="1"/>
  <c r="BB4956" i="1" s="1"/>
  <c r="AZ4957" i="1"/>
  <c r="BA4957" i="1" s="1"/>
  <c r="BB4957" i="1" s="1"/>
  <c r="AZ4960" i="1"/>
  <c r="BA4960" i="1" s="1"/>
  <c r="BB4960" i="1" s="1"/>
  <c r="AZ4958" i="1"/>
  <c r="BA4958" i="1" s="1"/>
  <c r="BB4958" i="1" s="1"/>
  <c r="AZ4961" i="1"/>
  <c r="BA4961" i="1" s="1"/>
  <c r="BB4961" i="1" s="1"/>
  <c r="AZ4959" i="1"/>
  <c r="BA4959" i="1" s="1"/>
  <c r="BB4959" i="1" s="1"/>
  <c r="AZ4962" i="1"/>
  <c r="BA4962" i="1" s="1"/>
  <c r="BB4962" i="1" s="1"/>
  <c r="AZ4963" i="1"/>
  <c r="BA4963" i="1" s="1"/>
  <c r="BB4963" i="1" s="1"/>
  <c r="AZ4964" i="1"/>
  <c r="BA4964" i="1" s="1"/>
  <c r="BB4964" i="1" s="1"/>
  <c r="AZ4965" i="1"/>
  <c r="BA4965" i="1" s="1"/>
  <c r="BB4965" i="1" s="1"/>
  <c r="AZ4966" i="1"/>
  <c r="BA4966" i="1" s="1"/>
  <c r="BB4966" i="1" s="1"/>
  <c r="AZ4967" i="1"/>
  <c r="BA4967" i="1" s="1"/>
  <c r="BB4967" i="1" s="1"/>
  <c r="AZ4968" i="1"/>
  <c r="BA4968" i="1" s="1"/>
  <c r="BB4968" i="1" s="1"/>
  <c r="AZ4969" i="1"/>
  <c r="BA4969" i="1" s="1"/>
  <c r="BB4969" i="1" s="1"/>
  <c r="AZ4970" i="1"/>
  <c r="BA4970" i="1" s="1"/>
  <c r="BB4970" i="1" s="1"/>
  <c r="AZ4971" i="1"/>
  <c r="BA4971" i="1" s="1"/>
  <c r="BB4971" i="1" s="1"/>
  <c r="AZ4974" i="1"/>
  <c r="BA4974" i="1" s="1"/>
  <c r="BB4974" i="1" s="1"/>
  <c r="AZ4972" i="1"/>
  <c r="BA4972" i="1" s="1"/>
  <c r="BB4972" i="1" s="1"/>
  <c r="AZ4975" i="1"/>
  <c r="BA4975" i="1" s="1"/>
  <c r="BB4975" i="1" s="1"/>
  <c r="AZ4976" i="1"/>
  <c r="BA4976" i="1" s="1"/>
  <c r="BB4976" i="1" s="1"/>
  <c r="AZ4973" i="1"/>
  <c r="BA4973" i="1" s="1"/>
  <c r="BB4973" i="1" s="1"/>
  <c r="AZ4977" i="1"/>
  <c r="BA4977" i="1" s="1"/>
  <c r="BB4977" i="1" s="1"/>
  <c r="AZ4978" i="1"/>
  <c r="BA4978" i="1" s="1"/>
  <c r="BB4978" i="1" s="1"/>
  <c r="AZ4979" i="1"/>
  <c r="BA4979" i="1" s="1"/>
  <c r="BB4979" i="1" s="1"/>
  <c r="AZ4982" i="1"/>
  <c r="BA4982" i="1" s="1"/>
  <c r="BB4982" i="1" s="1"/>
  <c r="AZ4980" i="1"/>
  <c r="BA4980" i="1" s="1"/>
  <c r="BB4980" i="1" s="1"/>
  <c r="AZ4981" i="1"/>
  <c r="BA4981" i="1" s="1"/>
  <c r="BB4981" i="1" s="1"/>
  <c r="AZ4983" i="1"/>
  <c r="BA4983" i="1" s="1"/>
  <c r="BB4983" i="1" s="1"/>
  <c r="AZ3375" i="1"/>
  <c r="BA3375" i="1" s="1"/>
  <c r="BB3375" i="1" s="1"/>
  <c r="AZ4984" i="1"/>
  <c r="BA4984" i="1" s="1"/>
  <c r="BB4984" i="1" s="1"/>
  <c r="AZ3376" i="1"/>
  <c r="BA3376" i="1" s="1"/>
  <c r="BB3376" i="1" s="1"/>
  <c r="AZ2434" i="1"/>
  <c r="BA2434" i="1" s="1"/>
  <c r="BB2434" i="1" s="1"/>
  <c r="AZ2435" i="1"/>
  <c r="BA2435" i="1" s="1"/>
  <c r="BB2435" i="1" s="1"/>
  <c r="AZ2436" i="1"/>
  <c r="BA2436" i="1" s="1"/>
  <c r="BB2436" i="1" s="1"/>
  <c r="AZ3715" i="1"/>
  <c r="BA3715" i="1" s="1"/>
  <c r="BB3715" i="1" s="1"/>
  <c r="AZ2437" i="1"/>
  <c r="BA2437" i="1" s="1"/>
  <c r="BB2437" i="1" s="1"/>
  <c r="AZ709" i="1"/>
  <c r="BA709" i="1" s="1"/>
  <c r="BB709" i="1" s="1"/>
  <c r="AZ710" i="1"/>
  <c r="BA710" i="1" s="1"/>
  <c r="BB710" i="1" s="1"/>
  <c r="AZ2431" i="1"/>
  <c r="BA2431" i="1" s="1"/>
  <c r="BB2431" i="1" s="1"/>
  <c r="AZ2432" i="1"/>
  <c r="BA2432" i="1" s="1"/>
  <c r="BB2432" i="1" s="1"/>
  <c r="AZ2433" i="1"/>
  <c r="BA2433" i="1" s="1"/>
  <c r="BB2433" i="1" s="1"/>
  <c r="AZ2914" i="1"/>
  <c r="BA2914" i="1" s="1"/>
  <c r="BB2914" i="1" s="1"/>
  <c r="AZ2777" i="1"/>
  <c r="BA2777" i="1" s="1"/>
  <c r="BB2777" i="1" s="1"/>
  <c r="AZ627" i="1"/>
  <c r="BA627" i="1" s="1"/>
  <c r="BB627" i="1" s="1"/>
  <c r="AZ628" i="1"/>
  <c r="BA628" i="1" s="1"/>
  <c r="BB628" i="1" s="1"/>
  <c r="AZ1633" i="1"/>
  <c r="BA1633" i="1" s="1"/>
  <c r="BB1633" i="1" s="1"/>
  <c r="AZ3261" i="1"/>
  <c r="BA3261" i="1" s="1"/>
  <c r="BB3261" i="1" s="1"/>
  <c r="AZ1191" i="1"/>
  <c r="BA1191" i="1" s="1"/>
  <c r="BB1191" i="1" s="1"/>
  <c r="AZ19" i="1"/>
  <c r="BA19" i="1" s="1"/>
  <c r="BB19" i="1" s="1"/>
  <c r="AZ20" i="1"/>
  <c r="BA20" i="1" s="1"/>
  <c r="BB20" i="1" s="1"/>
  <c r="AZ21" i="1"/>
  <c r="BA21" i="1" s="1"/>
  <c r="BB21" i="1" s="1"/>
  <c r="AZ22" i="1"/>
  <c r="BA22" i="1" s="1"/>
  <c r="BB22" i="1" s="1"/>
  <c r="AZ23" i="1"/>
  <c r="BA23" i="1" s="1"/>
  <c r="BB23" i="1" s="1"/>
  <c r="AZ24" i="1"/>
  <c r="BA24" i="1" s="1"/>
  <c r="BB24" i="1" s="1"/>
  <c r="AZ25" i="1"/>
  <c r="BA25" i="1" s="1"/>
  <c r="BB25" i="1" s="1"/>
  <c r="AZ26" i="1"/>
  <c r="BA26" i="1" s="1"/>
  <c r="BB26" i="1" s="1"/>
  <c r="AZ27" i="1"/>
  <c r="BA27" i="1" s="1"/>
  <c r="BB27" i="1" s="1"/>
  <c r="AZ28" i="1"/>
  <c r="BA28" i="1" s="1"/>
  <c r="BB28" i="1" s="1"/>
  <c r="AZ29" i="1"/>
  <c r="BA29" i="1" s="1"/>
  <c r="BB29" i="1" s="1"/>
  <c r="AZ30" i="1"/>
  <c r="BA30" i="1" s="1"/>
  <c r="BB30" i="1" s="1"/>
  <c r="AZ31" i="1"/>
  <c r="BA31" i="1" s="1"/>
  <c r="BB31" i="1" s="1"/>
  <c r="AZ32" i="1"/>
  <c r="BA32" i="1" s="1"/>
  <c r="BB32" i="1" s="1"/>
  <c r="AZ33" i="1"/>
  <c r="BA33" i="1" s="1"/>
  <c r="BB33" i="1" s="1"/>
  <c r="AZ34" i="1"/>
  <c r="BA34" i="1" s="1"/>
  <c r="BB34" i="1" s="1"/>
  <c r="AZ35" i="1"/>
  <c r="BA35" i="1" s="1"/>
  <c r="BB35" i="1" s="1"/>
  <c r="AZ36" i="1"/>
  <c r="BA36" i="1" s="1"/>
  <c r="BB36" i="1" s="1"/>
  <c r="AZ37" i="1"/>
  <c r="BA37" i="1" s="1"/>
  <c r="BB37" i="1" s="1"/>
  <c r="AZ38" i="1"/>
  <c r="BA38" i="1" s="1"/>
  <c r="BB38" i="1" s="1"/>
  <c r="AZ39" i="1"/>
  <c r="BA39" i="1" s="1"/>
  <c r="BB39" i="1" s="1"/>
  <c r="AZ40" i="1"/>
  <c r="BA40" i="1" s="1"/>
  <c r="BB40" i="1" s="1"/>
  <c r="AZ41" i="1"/>
  <c r="BA41" i="1" s="1"/>
  <c r="BB41" i="1" s="1"/>
  <c r="AZ42" i="1"/>
  <c r="BA42" i="1" s="1"/>
  <c r="BB42" i="1" s="1"/>
  <c r="AZ43" i="1"/>
  <c r="BA43" i="1" s="1"/>
  <c r="BB43" i="1" s="1"/>
  <c r="AZ44" i="1"/>
  <c r="BA44" i="1" s="1"/>
  <c r="BB44" i="1" s="1"/>
  <c r="AZ45" i="1"/>
  <c r="BA45" i="1" s="1"/>
  <c r="BB45" i="1" s="1"/>
  <c r="AZ46" i="1"/>
  <c r="BA46" i="1" s="1"/>
  <c r="BB46" i="1" s="1"/>
  <c r="AZ47" i="1"/>
  <c r="BA47" i="1" s="1"/>
  <c r="BB47" i="1" s="1"/>
  <c r="AZ48" i="1"/>
  <c r="BA48" i="1" s="1"/>
  <c r="BB48" i="1" s="1"/>
  <c r="AZ49" i="1"/>
  <c r="BA49" i="1" s="1"/>
  <c r="BB49" i="1" s="1"/>
  <c r="AZ50" i="1"/>
  <c r="BA50" i="1" s="1"/>
  <c r="BB50" i="1" s="1"/>
  <c r="AZ51" i="1"/>
  <c r="BA51" i="1" s="1"/>
  <c r="BB51" i="1" s="1"/>
  <c r="AZ52" i="1"/>
  <c r="BA52" i="1" s="1"/>
  <c r="BB52" i="1" s="1"/>
  <c r="AZ53" i="1"/>
  <c r="BA53" i="1" s="1"/>
  <c r="BB53" i="1" s="1"/>
  <c r="AZ54" i="1"/>
  <c r="BA54" i="1" s="1"/>
  <c r="BB54" i="1" s="1"/>
  <c r="AZ55" i="1"/>
  <c r="BA55" i="1" s="1"/>
  <c r="BB55" i="1" s="1"/>
  <c r="AZ56" i="1"/>
  <c r="BA56" i="1" s="1"/>
  <c r="BB56" i="1" s="1"/>
  <c r="AZ57" i="1"/>
  <c r="BA57" i="1" s="1"/>
  <c r="BB57" i="1" s="1"/>
  <c r="AZ58" i="1"/>
  <c r="BA58" i="1" s="1"/>
  <c r="BB58" i="1" s="1"/>
  <c r="AZ59" i="1"/>
  <c r="BA59" i="1" s="1"/>
  <c r="BB59" i="1" s="1"/>
  <c r="AZ60" i="1"/>
  <c r="BA60" i="1" s="1"/>
  <c r="BB60" i="1" s="1"/>
  <c r="AZ61" i="1"/>
  <c r="BA61" i="1" s="1"/>
  <c r="BB61" i="1" s="1"/>
  <c r="AZ62" i="1"/>
  <c r="BA62" i="1" s="1"/>
  <c r="BB62" i="1" s="1"/>
  <c r="AZ63" i="1"/>
  <c r="BA63" i="1" s="1"/>
  <c r="BB63" i="1" s="1"/>
  <c r="AZ64" i="1"/>
  <c r="BA64" i="1" s="1"/>
  <c r="BB64" i="1" s="1"/>
  <c r="AZ65" i="1"/>
  <c r="BA65" i="1" s="1"/>
  <c r="BB65" i="1" s="1"/>
  <c r="AZ66" i="1"/>
  <c r="BA66" i="1" s="1"/>
  <c r="BB66" i="1" s="1"/>
  <c r="AZ67" i="1"/>
  <c r="BA67" i="1" s="1"/>
  <c r="BB67" i="1" s="1"/>
  <c r="AZ68" i="1"/>
  <c r="BA68" i="1" s="1"/>
  <c r="BB68" i="1" s="1"/>
  <c r="AZ69" i="1"/>
  <c r="BA69" i="1" s="1"/>
  <c r="BB69" i="1" s="1"/>
  <c r="AZ70" i="1"/>
  <c r="BA70" i="1" s="1"/>
  <c r="BB70" i="1" s="1"/>
  <c r="AZ71" i="1"/>
  <c r="BA71" i="1" s="1"/>
  <c r="BB71" i="1" s="1"/>
  <c r="AZ72" i="1"/>
  <c r="BA72" i="1" s="1"/>
  <c r="BB72" i="1" s="1"/>
  <c r="AZ73" i="1"/>
  <c r="BA73" i="1" s="1"/>
  <c r="BB73" i="1" s="1"/>
  <c r="AZ74" i="1"/>
  <c r="BA74" i="1" s="1"/>
  <c r="BB74" i="1" s="1"/>
  <c r="AZ75" i="1"/>
  <c r="BA75" i="1" s="1"/>
  <c r="BB75" i="1" s="1"/>
  <c r="AZ76" i="1"/>
  <c r="BA76" i="1" s="1"/>
  <c r="BB76" i="1" s="1"/>
  <c r="AZ77" i="1"/>
  <c r="BA77" i="1" s="1"/>
  <c r="BB77" i="1" s="1"/>
  <c r="AZ78" i="1"/>
  <c r="BA78" i="1" s="1"/>
  <c r="BB78" i="1" s="1"/>
  <c r="AZ79" i="1"/>
  <c r="BA79" i="1" s="1"/>
  <c r="BB79" i="1" s="1"/>
  <c r="AZ80" i="1"/>
  <c r="BA80" i="1" s="1"/>
  <c r="BB80" i="1" s="1"/>
  <c r="AZ81" i="1"/>
  <c r="BA81" i="1" s="1"/>
  <c r="BB81" i="1" s="1"/>
  <c r="AZ82" i="1"/>
  <c r="BA82" i="1" s="1"/>
  <c r="BB82" i="1" s="1"/>
  <c r="AZ83" i="1"/>
  <c r="BA83" i="1" s="1"/>
  <c r="BB83" i="1" s="1"/>
  <c r="AZ84" i="1"/>
  <c r="BA84" i="1" s="1"/>
  <c r="BB84" i="1" s="1"/>
  <c r="AZ85" i="1"/>
  <c r="BA85" i="1" s="1"/>
  <c r="BB85" i="1" s="1"/>
  <c r="AZ86" i="1"/>
  <c r="BA86" i="1" s="1"/>
  <c r="BB86" i="1" s="1"/>
  <c r="AZ87" i="1"/>
  <c r="BA87" i="1" s="1"/>
  <c r="BB87" i="1" s="1"/>
  <c r="AZ88" i="1"/>
  <c r="BA88" i="1" s="1"/>
  <c r="BB88" i="1" s="1"/>
  <c r="AZ89" i="1"/>
  <c r="BA89" i="1" s="1"/>
  <c r="BB89" i="1" s="1"/>
  <c r="AZ90" i="1"/>
  <c r="BA90" i="1" s="1"/>
  <c r="BB90" i="1" s="1"/>
  <c r="AZ93" i="1"/>
  <c r="BA93" i="1" s="1"/>
  <c r="BB93" i="1" s="1"/>
  <c r="AZ94" i="1"/>
  <c r="BA94" i="1" s="1"/>
  <c r="BB94" i="1" s="1"/>
  <c r="AZ95" i="1"/>
  <c r="BA95" i="1" s="1"/>
  <c r="BB95" i="1" s="1"/>
  <c r="AZ96" i="1"/>
  <c r="BA96" i="1" s="1"/>
  <c r="BB96" i="1" s="1"/>
  <c r="AZ97" i="1"/>
  <c r="BA97" i="1" s="1"/>
  <c r="BB97" i="1" s="1"/>
  <c r="AZ98" i="1"/>
  <c r="BA98" i="1" s="1"/>
  <c r="BB98" i="1" s="1"/>
  <c r="AZ99" i="1"/>
  <c r="BA99" i="1" s="1"/>
  <c r="BB99" i="1" s="1"/>
  <c r="AZ100" i="1"/>
  <c r="BA100" i="1" s="1"/>
  <c r="BB100" i="1" s="1"/>
  <c r="AZ101" i="1"/>
  <c r="BA101" i="1" s="1"/>
  <c r="BB101" i="1" s="1"/>
  <c r="AZ102" i="1"/>
  <c r="BA102" i="1" s="1"/>
  <c r="BB102" i="1" s="1"/>
  <c r="AZ103" i="1"/>
  <c r="BA103" i="1" s="1"/>
  <c r="BB103" i="1" s="1"/>
  <c r="AZ104" i="1"/>
  <c r="BA104" i="1" s="1"/>
  <c r="BB104" i="1" s="1"/>
  <c r="AZ105" i="1"/>
  <c r="BA105" i="1" s="1"/>
  <c r="BB105" i="1" s="1"/>
  <c r="AZ106" i="1"/>
  <c r="BA106" i="1" s="1"/>
  <c r="BB106" i="1" s="1"/>
  <c r="AZ107" i="1"/>
  <c r="BA107" i="1" s="1"/>
  <c r="BB107" i="1" s="1"/>
  <c r="AZ108" i="1"/>
  <c r="BA108" i="1" s="1"/>
  <c r="BB108" i="1" s="1"/>
  <c r="AZ109" i="1"/>
  <c r="BA109" i="1" s="1"/>
  <c r="BB109" i="1" s="1"/>
  <c r="AZ110" i="1"/>
  <c r="BA110" i="1" s="1"/>
  <c r="BB110" i="1" s="1"/>
  <c r="AZ111" i="1"/>
  <c r="BA111" i="1" s="1"/>
  <c r="BB111" i="1" s="1"/>
  <c r="AZ112" i="1"/>
  <c r="BA112" i="1" s="1"/>
  <c r="BB112" i="1" s="1"/>
  <c r="AZ113" i="1"/>
  <c r="BA113" i="1" s="1"/>
  <c r="BB113" i="1" s="1"/>
  <c r="AZ114" i="1"/>
  <c r="BA114" i="1" s="1"/>
  <c r="BB114" i="1" s="1"/>
  <c r="AZ115" i="1"/>
  <c r="BA115" i="1" s="1"/>
  <c r="BB115" i="1" s="1"/>
  <c r="AZ116" i="1"/>
  <c r="BA116" i="1" s="1"/>
  <c r="BB116" i="1" s="1"/>
  <c r="AZ117" i="1"/>
  <c r="BA117" i="1" s="1"/>
  <c r="BB117" i="1" s="1"/>
  <c r="AZ118" i="1"/>
  <c r="BA118" i="1" s="1"/>
  <c r="BB118" i="1" s="1"/>
  <c r="AZ119" i="1"/>
  <c r="BA119" i="1" s="1"/>
  <c r="BB119" i="1" s="1"/>
  <c r="AZ120" i="1"/>
  <c r="BA120" i="1" s="1"/>
  <c r="BB120" i="1" s="1"/>
  <c r="AZ121" i="1"/>
  <c r="BA121" i="1" s="1"/>
  <c r="BB121" i="1" s="1"/>
  <c r="AZ122" i="1"/>
  <c r="BA122" i="1" s="1"/>
  <c r="BB122" i="1" s="1"/>
  <c r="AZ123" i="1"/>
  <c r="BA123" i="1" s="1"/>
  <c r="BB123" i="1" s="1"/>
  <c r="AZ124" i="1"/>
  <c r="BA124" i="1" s="1"/>
  <c r="BB124" i="1" s="1"/>
  <c r="AZ125" i="1"/>
  <c r="BA125" i="1" s="1"/>
  <c r="BB125" i="1" s="1"/>
  <c r="AZ126" i="1"/>
  <c r="BA126" i="1" s="1"/>
  <c r="BB126" i="1" s="1"/>
  <c r="AZ127" i="1"/>
  <c r="BA127" i="1" s="1"/>
  <c r="BB127" i="1" s="1"/>
  <c r="AZ128" i="1"/>
  <c r="BA128" i="1" s="1"/>
  <c r="BB128" i="1" s="1"/>
  <c r="AZ129" i="1"/>
  <c r="BA129" i="1" s="1"/>
  <c r="BB129" i="1" s="1"/>
  <c r="AZ130" i="1"/>
  <c r="BA130" i="1" s="1"/>
  <c r="BB130" i="1" s="1"/>
  <c r="AZ131" i="1"/>
  <c r="BA131" i="1" s="1"/>
  <c r="BB131" i="1" s="1"/>
  <c r="AZ132" i="1"/>
  <c r="BA132" i="1" s="1"/>
  <c r="BB132" i="1" s="1"/>
  <c r="AZ133" i="1"/>
  <c r="BA133" i="1" s="1"/>
  <c r="BB133" i="1" s="1"/>
  <c r="AZ134" i="1"/>
  <c r="BA134" i="1" s="1"/>
  <c r="BB134" i="1" s="1"/>
  <c r="AZ135" i="1"/>
  <c r="BA135" i="1" s="1"/>
  <c r="BB135" i="1" s="1"/>
  <c r="AZ136" i="1"/>
  <c r="BA136" i="1" s="1"/>
  <c r="BB136" i="1" s="1"/>
  <c r="AZ137" i="1"/>
  <c r="BA137" i="1" s="1"/>
  <c r="BB137" i="1" s="1"/>
  <c r="AZ138" i="1"/>
  <c r="BA138" i="1" s="1"/>
  <c r="BB138" i="1" s="1"/>
  <c r="AZ139" i="1"/>
  <c r="BA139" i="1" s="1"/>
  <c r="BB139" i="1" s="1"/>
  <c r="AZ140" i="1"/>
  <c r="BA140" i="1" s="1"/>
  <c r="BB140" i="1" s="1"/>
  <c r="AZ141" i="1"/>
  <c r="BA141" i="1" s="1"/>
  <c r="BB141" i="1" s="1"/>
  <c r="AZ142" i="1"/>
  <c r="BA142" i="1" s="1"/>
  <c r="BB142" i="1" s="1"/>
  <c r="AZ143" i="1"/>
  <c r="BA143" i="1" s="1"/>
  <c r="BB143" i="1" s="1"/>
  <c r="AZ144" i="1"/>
  <c r="BA144" i="1" s="1"/>
  <c r="BB144" i="1" s="1"/>
  <c r="AZ145" i="1"/>
  <c r="BA145" i="1" s="1"/>
  <c r="BB145" i="1" s="1"/>
  <c r="AZ146" i="1"/>
  <c r="BA146" i="1" s="1"/>
  <c r="BB146" i="1" s="1"/>
  <c r="AZ147" i="1"/>
  <c r="BA147" i="1" s="1"/>
  <c r="BB147" i="1" s="1"/>
  <c r="AZ148" i="1"/>
  <c r="BA148" i="1" s="1"/>
  <c r="BB148" i="1" s="1"/>
  <c r="AZ149" i="1"/>
  <c r="BA149" i="1" s="1"/>
  <c r="BB149" i="1" s="1"/>
  <c r="AZ150" i="1"/>
  <c r="BA150" i="1" s="1"/>
  <c r="BB150" i="1" s="1"/>
  <c r="AZ151" i="1"/>
  <c r="BA151" i="1" s="1"/>
  <c r="BB151" i="1" s="1"/>
  <c r="AZ152" i="1"/>
  <c r="BA152" i="1" s="1"/>
  <c r="BB152" i="1" s="1"/>
  <c r="AZ153" i="1"/>
  <c r="BA153" i="1" s="1"/>
  <c r="BB153" i="1" s="1"/>
  <c r="AZ154" i="1"/>
  <c r="BA154" i="1" s="1"/>
  <c r="BB154" i="1" s="1"/>
  <c r="AZ155" i="1"/>
  <c r="BA155" i="1" s="1"/>
  <c r="BB155" i="1" s="1"/>
  <c r="AZ156" i="1"/>
  <c r="BA156" i="1" s="1"/>
  <c r="BB156" i="1" s="1"/>
  <c r="AZ157" i="1"/>
  <c r="BA157" i="1" s="1"/>
  <c r="BB157" i="1" s="1"/>
  <c r="AZ158" i="1"/>
  <c r="BA158" i="1" s="1"/>
  <c r="BB158" i="1" s="1"/>
  <c r="AZ159" i="1"/>
  <c r="BA159" i="1" s="1"/>
  <c r="BB159" i="1" s="1"/>
  <c r="AZ160" i="1"/>
  <c r="BA160" i="1" s="1"/>
  <c r="BB160" i="1" s="1"/>
  <c r="AZ161" i="1"/>
  <c r="BA161" i="1" s="1"/>
  <c r="BB161" i="1" s="1"/>
  <c r="AZ162" i="1"/>
  <c r="BA162" i="1" s="1"/>
  <c r="BB162" i="1" s="1"/>
  <c r="AZ163" i="1"/>
  <c r="BA163" i="1" s="1"/>
  <c r="BB163" i="1" s="1"/>
  <c r="AZ164" i="1"/>
  <c r="BA164" i="1" s="1"/>
  <c r="BB164" i="1" s="1"/>
  <c r="AZ165" i="1"/>
  <c r="BA165" i="1" s="1"/>
  <c r="BB165" i="1" s="1"/>
  <c r="AZ166" i="1"/>
  <c r="BA166" i="1" s="1"/>
  <c r="BB166" i="1" s="1"/>
  <c r="AZ167" i="1"/>
  <c r="BA167" i="1" s="1"/>
  <c r="BB167" i="1" s="1"/>
  <c r="AZ168" i="1"/>
  <c r="BA168" i="1" s="1"/>
  <c r="BB168" i="1" s="1"/>
  <c r="AZ169" i="1"/>
  <c r="BA169" i="1" s="1"/>
  <c r="BB169" i="1" s="1"/>
  <c r="AZ170" i="1"/>
  <c r="BA170" i="1" s="1"/>
  <c r="BB170" i="1" s="1"/>
  <c r="AZ171" i="1"/>
  <c r="BA171" i="1" s="1"/>
  <c r="BB171" i="1" s="1"/>
  <c r="AZ172" i="1"/>
  <c r="BA172" i="1" s="1"/>
  <c r="BB172" i="1" s="1"/>
  <c r="AZ173" i="1"/>
  <c r="BA173" i="1" s="1"/>
  <c r="BB173" i="1" s="1"/>
  <c r="AZ174" i="1"/>
  <c r="BA174" i="1" s="1"/>
  <c r="BB174" i="1" s="1"/>
  <c r="AZ175" i="1"/>
  <c r="BA175" i="1" s="1"/>
  <c r="BB175" i="1" s="1"/>
  <c r="AZ176" i="1"/>
  <c r="BA176" i="1" s="1"/>
  <c r="BB176" i="1" s="1"/>
  <c r="AZ177" i="1"/>
  <c r="BA177" i="1" s="1"/>
  <c r="BB177" i="1" s="1"/>
  <c r="AZ178" i="1"/>
  <c r="BA178" i="1" s="1"/>
  <c r="BB178" i="1" s="1"/>
  <c r="AZ179" i="1"/>
  <c r="BA179" i="1" s="1"/>
  <c r="BB179" i="1" s="1"/>
  <c r="AZ180" i="1"/>
  <c r="BA180" i="1" s="1"/>
  <c r="BB180" i="1" s="1"/>
  <c r="AZ181" i="1"/>
  <c r="BA181" i="1" s="1"/>
  <c r="BB181" i="1" s="1"/>
  <c r="AZ182" i="1"/>
  <c r="BA182" i="1" s="1"/>
  <c r="BB182" i="1" s="1"/>
  <c r="AZ183" i="1"/>
  <c r="BA183" i="1" s="1"/>
  <c r="BB183" i="1" s="1"/>
  <c r="AZ184" i="1"/>
  <c r="BA184" i="1" s="1"/>
  <c r="BB184" i="1" s="1"/>
  <c r="AZ185" i="1"/>
  <c r="BA185" i="1" s="1"/>
  <c r="BB185" i="1" s="1"/>
  <c r="AZ186" i="1"/>
  <c r="BA186" i="1" s="1"/>
  <c r="BB186" i="1" s="1"/>
  <c r="AZ187" i="1"/>
  <c r="BA187" i="1" s="1"/>
  <c r="BB187" i="1" s="1"/>
  <c r="AZ188" i="1"/>
  <c r="BA188" i="1" s="1"/>
  <c r="BB188" i="1" s="1"/>
  <c r="AZ189" i="1"/>
  <c r="BA189" i="1" s="1"/>
  <c r="BB189" i="1" s="1"/>
  <c r="AZ190" i="1"/>
  <c r="BA190" i="1" s="1"/>
  <c r="BB190" i="1" s="1"/>
  <c r="AZ191" i="1"/>
  <c r="BA191" i="1" s="1"/>
  <c r="BB191" i="1" s="1"/>
  <c r="AZ192" i="1"/>
  <c r="BA192" i="1" s="1"/>
  <c r="BB192" i="1" s="1"/>
  <c r="AZ193" i="1"/>
  <c r="BA193" i="1" s="1"/>
  <c r="BB193" i="1" s="1"/>
  <c r="AZ194" i="1"/>
  <c r="BA194" i="1" s="1"/>
  <c r="BB194" i="1" s="1"/>
  <c r="AZ195" i="1"/>
  <c r="BA195" i="1" s="1"/>
  <c r="BB195" i="1" s="1"/>
  <c r="AZ196" i="1"/>
  <c r="BA196" i="1" s="1"/>
  <c r="BB196" i="1" s="1"/>
  <c r="AZ197" i="1"/>
  <c r="BA197" i="1" s="1"/>
  <c r="BB197" i="1" s="1"/>
  <c r="AZ198" i="1"/>
  <c r="BA198" i="1" s="1"/>
  <c r="BB198" i="1" s="1"/>
  <c r="AZ199" i="1"/>
  <c r="BA199" i="1" s="1"/>
  <c r="BB199" i="1" s="1"/>
  <c r="AZ200" i="1"/>
  <c r="BA200" i="1" s="1"/>
  <c r="BB200" i="1" s="1"/>
  <c r="AZ201" i="1"/>
  <c r="BA201" i="1" s="1"/>
  <c r="BB201" i="1" s="1"/>
  <c r="AZ202" i="1"/>
  <c r="BA202" i="1" s="1"/>
  <c r="BB202" i="1" s="1"/>
  <c r="AZ203" i="1"/>
  <c r="BA203" i="1" s="1"/>
  <c r="BB203" i="1" s="1"/>
  <c r="AZ204" i="1"/>
  <c r="BA204" i="1" s="1"/>
  <c r="BB204" i="1" s="1"/>
  <c r="AZ205" i="1"/>
  <c r="BA205" i="1" s="1"/>
  <c r="BB205" i="1" s="1"/>
  <c r="AZ206" i="1"/>
  <c r="BA206" i="1" s="1"/>
  <c r="BB206" i="1" s="1"/>
  <c r="AZ207" i="1"/>
  <c r="BA207" i="1" s="1"/>
  <c r="BB207" i="1" s="1"/>
  <c r="AZ208" i="1"/>
  <c r="BA208" i="1" s="1"/>
  <c r="BB208" i="1" s="1"/>
  <c r="AZ209" i="1"/>
  <c r="BA209" i="1" s="1"/>
  <c r="BB209" i="1" s="1"/>
  <c r="AZ210" i="1"/>
  <c r="BA210" i="1" s="1"/>
  <c r="BB210" i="1" s="1"/>
  <c r="AZ211" i="1"/>
  <c r="BA211" i="1" s="1"/>
  <c r="BB211" i="1" s="1"/>
  <c r="AZ212" i="1"/>
  <c r="BA212" i="1" s="1"/>
  <c r="BB212" i="1" s="1"/>
  <c r="AZ213" i="1"/>
  <c r="BA213" i="1" s="1"/>
  <c r="BB213" i="1" s="1"/>
  <c r="AZ214" i="1"/>
  <c r="BA214" i="1" s="1"/>
  <c r="BB214" i="1" s="1"/>
  <c r="AZ215" i="1"/>
  <c r="BA215" i="1" s="1"/>
  <c r="BB215" i="1" s="1"/>
  <c r="AZ216" i="1"/>
  <c r="BA216" i="1" s="1"/>
  <c r="BB216" i="1" s="1"/>
  <c r="AZ217" i="1"/>
  <c r="BA217" i="1" s="1"/>
  <c r="BB217" i="1" s="1"/>
  <c r="AZ218" i="1"/>
  <c r="BA218" i="1" s="1"/>
  <c r="BB218" i="1" s="1"/>
  <c r="AZ219" i="1"/>
  <c r="BA219" i="1" s="1"/>
  <c r="BB219" i="1" s="1"/>
  <c r="AZ220" i="1"/>
  <c r="BA220" i="1" s="1"/>
  <c r="BB220" i="1" s="1"/>
  <c r="AZ221" i="1"/>
  <c r="BA221" i="1" s="1"/>
  <c r="BB221" i="1" s="1"/>
  <c r="AZ222" i="1"/>
  <c r="BA222" i="1" s="1"/>
  <c r="BB222" i="1" s="1"/>
  <c r="AZ223" i="1"/>
  <c r="BA223" i="1" s="1"/>
  <c r="BB223" i="1" s="1"/>
  <c r="AZ224" i="1"/>
  <c r="BA224" i="1" s="1"/>
  <c r="BB224" i="1" s="1"/>
  <c r="AZ225" i="1"/>
  <c r="BA225" i="1" s="1"/>
  <c r="BB225" i="1" s="1"/>
  <c r="AZ226" i="1"/>
  <c r="BA226" i="1" s="1"/>
  <c r="BB226" i="1" s="1"/>
  <c r="AZ227" i="1"/>
  <c r="BA227" i="1" s="1"/>
  <c r="BB227" i="1" s="1"/>
  <c r="AZ228" i="1"/>
  <c r="BA228" i="1" s="1"/>
  <c r="BB228" i="1" s="1"/>
  <c r="AZ229" i="1"/>
  <c r="BA229" i="1" s="1"/>
  <c r="BB229" i="1" s="1"/>
  <c r="AZ230" i="1"/>
  <c r="BA230" i="1" s="1"/>
  <c r="BB230" i="1" s="1"/>
  <c r="AZ231" i="1"/>
  <c r="BA231" i="1" s="1"/>
  <c r="BB231" i="1" s="1"/>
  <c r="AZ232" i="1"/>
  <c r="BA232" i="1" s="1"/>
  <c r="BB232" i="1" s="1"/>
  <c r="AZ233" i="1"/>
  <c r="BA233" i="1" s="1"/>
  <c r="BB233" i="1" s="1"/>
  <c r="AZ234" i="1"/>
  <c r="BA234" i="1" s="1"/>
  <c r="BB234" i="1" s="1"/>
  <c r="AZ235" i="1"/>
  <c r="BA235" i="1" s="1"/>
  <c r="BB235" i="1" s="1"/>
  <c r="AZ236" i="1"/>
  <c r="BA236" i="1" s="1"/>
  <c r="BB236" i="1" s="1"/>
  <c r="AZ237" i="1"/>
  <c r="BA237" i="1" s="1"/>
  <c r="BB237" i="1" s="1"/>
  <c r="AZ238" i="1"/>
  <c r="BA238" i="1" s="1"/>
  <c r="BB238" i="1" s="1"/>
  <c r="AZ239" i="1"/>
  <c r="BA239" i="1" s="1"/>
  <c r="BB239" i="1" s="1"/>
  <c r="AZ240" i="1"/>
  <c r="BA240" i="1" s="1"/>
  <c r="BB240" i="1" s="1"/>
  <c r="AZ241" i="1"/>
  <c r="BA241" i="1" s="1"/>
  <c r="BB241" i="1" s="1"/>
  <c r="AZ242" i="1"/>
  <c r="BA242" i="1" s="1"/>
  <c r="BB242" i="1" s="1"/>
  <c r="AZ243" i="1"/>
  <c r="BA243" i="1" s="1"/>
  <c r="BB243" i="1" s="1"/>
  <c r="AZ244" i="1"/>
  <c r="BA244" i="1" s="1"/>
  <c r="BB244" i="1" s="1"/>
  <c r="AZ245" i="1"/>
  <c r="BA245" i="1" s="1"/>
  <c r="BB245" i="1" s="1"/>
  <c r="AZ246" i="1"/>
  <c r="BA246" i="1" s="1"/>
  <c r="BB246" i="1" s="1"/>
  <c r="AZ247" i="1"/>
  <c r="BA247" i="1" s="1"/>
  <c r="BB247" i="1" s="1"/>
  <c r="AZ248" i="1"/>
  <c r="BA248" i="1" s="1"/>
  <c r="BB248" i="1" s="1"/>
  <c r="AZ249" i="1"/>
  <c r="BA249" i="1" s="1"/>
  <c r="BB249" i="1" s="1"/>
  <c r="AZ250" i="1"/>
  <c r="BA250" i="1" s="1"/>
  <c r="BB250" i="1" s="1"/>
  <c r="AZ251" i="1"/>
  <c r="BA251" i="1" s="1"/>
  <c r="BB251" i="1" s="1"/>
  <c r="AZ252" i="1"/>
  <c r="BA252" i="1" s="1"/>
  <c r="BB252" i="1" s="1"/>
  <c r="AZ253" i="1"/>
  <c r="BA253" i="1" s="1"/>
  <c r="BB253" i="1" s="1"/>
  <c r="AZ254" i="1"/>
  <c r="BA254" i="1" s="1"/>
  <c r="BB254" i="1" s="1"/>
  <c r="AZ255" i="1"/>
  <c r="BA255" i="1" s="1"/>
  <c r="BB255" i="1" s="1"/>
  <c r="AZ256" i="1"/>
  <c r="BA256" i="1" s="1"/>
  <c r="BB256" i="1" s="1"/>
  <c r="AZ258" i="1"/>
  <c r="BA258" i="1" s="1"/>
  <c r="BB258" i="1" s="1"/>
  <c r="AZ259" i="1"/>
  <c r="BA259" i="1" s="1"/>
  <c r="BB259" i="1" s="1"/>
  <c r="AZ260" i="1"/>
  <c r="BA260" i="1" s="1"/>
  <c r="BB260" i="1" s="1"/>
  <c r="AZ261" i="1"/>
  <c r="BA261" i="1" s="1"/>
  <c r="BB261" i="1" s="1"/>
  <c r="AZ262" i="1"/>
  <c r="BA262" i="1" s="1"/>
  <c r="BB262" i="1" s="1"/>
  <c r="AZ263" i="1"/>
  <c r="BA263" i="1" s="1"/>
  <c r="BB263" i="1" s="1"/>
  <c r="AZ264" i="1"/>
  <c r="BA264" i="1" s="1"/>
  <c r="BB264" i="1" s="1"/>
  <c r="AZ265" i="1"/>
  <c r="BA265" i="1" s="1"/>
  <c r="BB265" i="1" s="1"/>
  <c r="AZ266" i="1"/>
  <c r="BA266" i="1" s="1"/>
  <c r="BB266" i="1" s="1"/>
  <c r="AZ267" i="1"/>
  <c r="BA267" i="1" s="1"/>
  <c r="BB267" i="1" s="1"/>
  <c r="AZ268" i="1"/>
  <c r="BA268" i="1" s="1"/>
  <c r="BB268" i="1" s="1"/>
  <c r="BA269" i="1"/>
  <c r="BB269" i="1" s="1"/>
  <c r="AZ270" i="1"/>
  <c r="BA270" i="1" s="1"/>
  <c r="BB270" i="1" s="1"/>
  <c r="AZ271" i="1"/>
  <c r="BA271" i="1" s="1"/>
  <c r="BB271" i="1" s="1"/>
  <c r="AZ272" i="1"/>
  <c r="BA272" i="1" s="1"/>
  <c r="BB272" i="1" s="1"/>
  <c r="AZ273" i="1"/>
  <c r="BA273" i="1" s="1"/>
  <c r="BB273" i="1" s="1"/>
  <c r="AZ274" i="1"/>
  <c r="BA274" i="1" s="1"/>
  <c r="BB274" i="1" s="1"/>
  <c r="AZ275" i="1"/>
  <c r="BA275" i="1" s="1"/>
  <c r="BB275" i="1" s="1"/>
  <c r="AZ276" i="1"/>
  <c r="BA276" i="1" s="1"/>
  <c r="BB276" i="1" s="1"/>
  <c r="AZ277" i="1"/>
  <c r="BA277" i="1" s="1"/>
  <c r="BB277" i="1" s="1"/>
  <c r="AZ278" i="1"/>
  <c r="BA278" i="1" s="1"/>
  <c r="BB278" i="1" s="1"/>
  <c r="AZ279" i="1"/>
  <c r="BA279" i="1" s="1"/>
  <c r="BB279" i="1" s="1"/>
  <c r="AZ280" i="1"/>
  <c r="BA280" i="1" s="1"/>
  <c r="BB280" i="1" s="1"/>
  <c r="AZ281" i="1"/>
  <c r="BA281" i="1" s="1"/>
  <c r="BB281" i="1" s="1"/>
  <c r="AZ282" i="1"/>
  <c r="BA282" i="1" s="1"/>
  <c r="BB282" i="1" s="1"/>
  <c r="AZ283" i="1"/>
  <c r="BA283" i="1" s="1"/>
  <c r="BB283" i="1" s="1"/>
  <c r="AZ284" i="1"/>
  <c r="BA284" i="1" s="1"/>
  <c r="BB284" i="1" s="1"/>
  <c r="AZ285" i="1"/>
  <c r="BA285" i="1" s="1"/>
  <c r="BB285" i="1" s="1"/>
  <c r="AZ286" i="1"/>
  <c r="BA286" i="1" s="1"/>
  <c r="BB286" i="1" s="1"/>
  <c r="AZ287" i="1"/>
  <c r="BA287" i="1" s="1"/>
  <c r="BB287" i="1" s="1"/>
  <c r="AZ288" i="1"/>
  <c r="BA288" i="1" s="1"/>
  <c r="BB288" i="1" s="1"/>
  <c r="AZ289" i="1"/>
  <c r="BA289" i="1" s="1"/>
  <c r="BB289" i="1" s="1"/>
  <c r="AZ290" i="1"/>
  <c r="BA290" i="1" s="1"/>
  <c r="BB290" i="1" s="1"/>
  <c r="AZ291" i="1"/>
  <c r="BA291" i="1" s="1"/>
  <c r="BB291" i="1" s="1"/>
  <c r="AZ292" i="1"/>
  <c r="BA292" i="1" s="1"/>
  <c r="BB292" i="1" s="1"/>
  <c r="AZ293" i="1"/>
  <c r="BA293" i="1" s="1"/>
  <c r="BB293" i="1" s="1"/>
  <c r="AZ294" i="1"/>
  <c r="BA294" i="1" s="1"/>
  <c r="BB294" i="1" s="1"/>
  <c r="AZ295" i="1"/>
  <c r="BA295" i="1" s="1"/>
  <c r="BB295" i="1" s="1"/>
  <c r="AZ296" i="1"/>
  <c r="BA296" i="1" s="1"/>
  <c r="BB296" i="1" s="1"/>
  <c r="AZ297" i="1"/>
  <c r="BA297" i="1" s="1"/>
  <c r="BB297" i="1" s="1"/>
  <c r="AZ298" i="1"/>
  <c r="BA298" i="1" s="1"/>
  <c r="BB298" i="1" s="1"/>
  <c r="AZ299" i="1"/>
  <c r="BA299" i="1" s="1"/>
  <c r="BB299" i="1" s="1"/>
  <c r="AZ300" i="1"/>
  <c r="BA300" i="1" s="1"/>
  <c r="BB300" i="1" s="1"/>
  <c r="AZ301" i="1"/>
  <c r="BA301" i="1" s="1"/>
  <c r="BB301" i="1" s="1"/>
  <c r="AZ302" i="1"/>
  <c r="BA302" i="1" s="1"/>
  <c r="BB302" i="1" s="1"/>
  <c r="AZ303" i="1"/>
  <c r="BA303" i="1" s="1"/>
  <c r="BB303" i="1" s="1"/>
  <c r="AZ304" i="1"/>
  <c r="BA304" i="1" s="1"/>
  <c r="BB304" i="1" s="1"/>
  <c r="AZ305" i="1"/>
  <c r="BA305" i="1" s="1"/>
  <c r="BB305" i="1" s="1"/>
  <c r="AZ306" i="1"/>
  <c r="BA306" i="1" s="1"/>
  <c r="BB306" i="1" s="1"/>
  <c r="AZ307" i="1"/>
  <c r="BA307" i="1" s="1"/>
  <c r="BB307" i="1" s="1"/>
  <c r="AZ308" i="1"/>
  <c r="BA308" i="1" s="1"/>
  <c r="BB308" i="1" s="1"/>
  <c r="AZ309" i="1"/>
  <c r="BA309" i="1" s="1"/>
  <c r="BB309" i="1" s="1"/>
  <c r="AZ310" i="1"/>
  <c r="BA310" i="1" s="1"/>
  <c r="BB310" i="1" s="1"/>
  <c r="AZ311" i="1"/>
  <c r="BA311" i="1" s="1"/>
  <c r="BB311" i="1" s="1"/>
  <c r="AZ312" i="1"/>
  <c r="BA312" i="1" s="1"/>
  <c r="BB312" i="1" s="1"/>
  <c r="AZ313" i="1"/>
  <c r="BA313" i="1" s="1"/>
  <c r="BB313" i="1" s="1"/>
  <c r="AZ314" i="1"/>
  <c r="BA314" i="1" s="1"/>
  <c r="BB314" i="1" s="1"/>
  <c r="AZ315" i="1"/>
  <c r="BA315" i="1" s="1"/>
  <c r="BB315" i="1" s="1"/>
  <c r="AZ316" i="1"/>
  <c r="BA316" i="1" s="1"/>
  <c r="BB316" i="1" s="1"/>
  <c r="AZ317" i="1"/>
  <c r="BA317" i="1" s="1"/>
  <c r="BB317" i="1" s="1"/>
  <c r="AZ318" i="1"/>
  <c r="BA318" i="1" s="1"/>
  <c r="BB318" i="1" s="1"/>
  <c r="AZ319" i="1"/>
  <c r="BA319" i="1" s="1"/>
  <c r="BB319" i="1" s="1"/>
  <c r="AZ320" i="1"/>
  <c r="BA320" i="1" s="1"/>
  <c r="BB320" i="1" s="1"/>
  <c r="AZ321" i="1"/>
  <c r="BA321" i="1" s="1"/>
  <c r="BB321" i="1" s="1"/>
  <c r="AZ322" i="1"/>
  <c r="BA322" i="1" s="1"/>
  <c r="BB322" i="1" s="1"/>
  <c r="AZ323" i="1"/>
  <c r="BA323" i="1" s="1"/>
  <c r="BB323" i="1" s="1"/>
  <c r="AZ324" i="1"/>
  <c r="BA324" i="1" s="1"/>
  <c r="BB324" i="1" s="1"/>
  <c r="AZ325" i="1"/>
  <c r="BA325" i="1" s="1"/>
  <c r="BB325" i="1" s="1"/>
  <c r="AZ326" i="1"/>
  <c r="BA326" i="1" s="1"/>
  <c r="BB326" i="1" s="1"/>
  <c r="AZ327" i="1"/>
  <c r="BA327" i="1" s="1"/>
  <c r="BB327" i="1" s="1"/>
  <c r="AZ328" i="1"/>
  <c r="BA328" i="1"/>
  <c r="BB328" i="1" s="1"/>
  <c r="AZ329" i="1"/>
  <c r="BA329" i="1" s="1"/>
  <c r="BB329" i="1" s="1"/>
  <c r="AZ330" i="1"/>
  <c r="BA330" i="1" s="1"/>
  <c r="BB330" i="1" s="1"/>
  <c r="AZ331" i="1"/>
  <c r="BA331" i="1" s="1"/>
  <c r="BB331" i="1" s="1"/>
  <c r="AZ332" i="1"/>
  <c r="BA332" i="1" s="1"/>
  <c r="BB332" i="1" s="1"/>
  <c r="AZ333" i="1"/>
  <c r="BA333" i="1" s="1"/>
  <c r="BB333" i="1" s="1"/>
  <c r="AZ334" i="1"/>
  <c r="BA334" i="1" s="1"/>
  <c r="BB334" i="1" s="1"/>
  <c r="AZ335" i="1"/>
  <c r="BA335" i="1" s="1"/>
  <c r="BB335" i="1" s="1"/>
  <c r="AZ336" i="1"/>
  <c r="BA336" i="1" s="1"/>
  <c r="BB336" i="1" s="1"/>
  <c r="AZ337" i="1"/>
  <c r="BA337" i="1" s="1"/>
  <c r="BB337" i="1" s="1"/>
  <c r="AZ338" i="1"/>
  <c r="BA338" i="1" s="1"/>
  <c r="BB338" i="1" s="1"/>
  <c r="AZ339" i="1"/>
  <c r="BA339" i="1" s="1"/>
  <c r="BB339" i="1" s="1"/>
  <c r="AZ340" i="1"/>
  <c r="BA340" i="1" s="1"/>
  <c r="BB340" i="1" s="1"/>
  <c r="AZ341" i="1"/>
  <c r="BA341" i="1" s="1"/>
  <c r="BB341" i="1" s="1"/>
  <c r="AZ342" i="1"/>
  <c r="BA342" i="1" s="1"/>
  <c r="BB342" i="1" s="1"/>
  <c r="AZ343" i="1"/>
  <c r="BA343" i="1" s="1"/>
  <c r="BB343" i="1" s="1"/>
  <c r="AZ344" i="1"/>
  <c r="BA344" i="1" s="1"/>
  <c r="BB344" i="1" s="1"/>
  <c r="AZ345" i="1"/>
  <c r="BA345" i="1" s="1"/>
  <c r="BB345" i="1" s="1"/>
  <c r="AZ346" i="1"/>
  <c r="BA346" i="1" s="1"/>
  <c r="BB346" i="1" s="1"/>
  <c r="AZ347" i="1"/>
  <c r="BA347" i="1" s="1"/>
  <c r="BB347" i="1" s="1"/>
  <c r="AZ348" i="1"/>
  <c r="BA348" i="1" s="1"/>
  <c r="BB348" i="1" s="1"/>
  <c r="AZ349" i="1"/>
  <c r="BA349" i="1" s="1"/>
  <c r="BB349" i="1" s="1"/>
  <c r="AZ350" i="1"/>
  <c r="BA350" i="1" s="1"/>
  <c r="BB350" i="1" s="1"/>
  <c r="AZ351" i="1"/>
  <c r="BA351" i="1" s="1"/>
  <c r="BB351" i="1" s="1"/>
  <c r="AZ352" i="1"/>
  <c r="BA352" i="1" s="1"/>
  <c r="BB352" i="1" s="1"/>
  <c r="AZ353" i="1"/>
  <c r="BA353" i="1" s="1"/>
  <c r="BB353" i="1" s="1"/>
  <c r="AZ354" i="1"/>
  <c r="BA354" i="1" s="1"/>
  <c r="BB354" i="1" s="1"/>
  <c r="AZ355" i="1"/>
  <c r="BA355" i="1" s="1"/>
  <c r="BB355" i="1" s="1"/>
  <c r="AZ356" i="1"/>
  <c r="BA356" i="1" s="1"/>
  <c r="BB356" i="1" s="1"/>
  <c r="AZ357" i="1"/>
  <c r="BA357" i="1" s="1"/>
  <c r="BB357" i="1" s="1"/>
  <c r="AZ358" i="1"/>
  <c r="BA358" i="1" s="1"/>
  <c r="BB358" i="1" s="1"/>
  <c r="AZ359" i="1"/>
  <c r="BA359" i="1" s="1"/>
  <c r="BB359" i="1" s="1"/>
  <c r="AZ360" i="1"/>
  <c r="BA360" i="1" s="1"/>
  <c r="BB360" i="1" s="1"/>
  <c r="AZ361" i="1"/>
  <c r="BA361" i="1" s="1"/>
  <c r="BB361" i="1" s="1"/>
  <c r="AZ362" i="1"/>
  <c r="BA362" i="1" s="1"/>
  <c r="BB362" i="1" s="1"/>
  <c r="AZ363" i="1"/>
  <c r="BA363" i="1" s="1"/>
  <c r="BB363" i="1" s="1"/>
  <c r="AZ364" i="1"/>
  <c r="BA364" i="1" s="1"/>
  <c r="BB364" i="1" s="1"/>
  <c r="AZ365" i="1"/>
  <c r="BA365" i="1" s="1"/>
  <c r="BB365" i="1" s="1"/>
  <c r="AZ366" i="1"/>
  <c r="BA366" i="1" s="1"/>
  <c r="BB366" i="1" s="1"/>
  <c r="AZ367" i="1"/>
  <c r="BA367" i="1" s="1"/>
  <c r="BB367" i="1" s="1"/>
  <c r="AZ368" i="1"/>
  <c r="BA368" i="1" s="1"/>
  <c r="BB368" i="1" s="1"/>
  <c r="AZ369" i="1"/>
  <c r="BA369" i="1" s="1"/>
  <c r="BB369" i="1" s="1"/>
  <c r="AZ370" i="1"/>
  <c r="BA370" i="1" s="1"/>
  <c r="BB370" i="1" s="1"/>
  <c r="AZ371" i="1"/>
  <c r="BA371" i="1" s="1"/>
  <c r="BB371" i="1" s="1"/>
  <c r="AZ372" i="1"/>
  <c r="BA372" i="1" s="1"/>
  <c r="BB372" i="1" s="1"/>
  <c r="AZ373" i="1"/>
  <c r="BA373" i="1" s="1"/>
  <c r="BB373" i="1" s="1"/>
  <c r="AZ374" i="1"/>
  <c r="BA374" i="1" s="1"/>
  <c r="BB374" i="1" s="1"/>
  <c r="AZ375" i="1"/>
  <c r="BA375" i="1" s="1"/>
  <c r="BB375" i="1" s="1"/>
  <c r="AZ376" i="1"/>
  <c r="BA376" i="1" s="1"/>
  <c r="BB376" i="1" s="1"/>
  <c r="AZ377" i="1"/>
  <c r="BA377" i="1" s="1"/>
  <c r="BB377" i="1" s="1"/>
  <c r="AZ378" i="1"/>
  <c r="BA378" i="1" s="1"/>
  <c r="BB378" i="1" s="1"/>
  <c r="AZ379" i="1"/>
  <c r="BA379" i="1" s="1"/>
  <c r="BB379" i="1" s="1"/>
  <c r="AZ380" i="1"/>
  <c r="BA380" i="1" s="1"/>
  <c r="BB380" i="1" s="1"/>
  <c r="AZ381" i="1"/>
  <c r="BA381" i="1" s="1"/>
  <c r="BB381" i="1" s="1"/>
  <c r="AZ382" i="1"/>
  <c r="BA382" i="1" s="1"/>
  <c r="BB382" i="1" s="1"/>
  <c r="AZ383" i="1"/>
  <c r="BA383" i="1" s="1"/>
  <c r="BB383" i="1" s="1"/>
  <c r="AZ384" i="1"/>
  <c r="BA384" i="1" s="1"/>
  <c r="BB384" i="1" s="1"/>
  <c r="AZ385" i="1"/>
  <c r="BA385" i="1" s="1"/>
  <c r="BB385" i="1" s="1"/>
  <c r="AZ386" i="1"/>
  <c r="BA386" i="1" s="1"/>
  <c r="BB386" i="1" s="1"/>
  <c r="AZ387" i="1"/>
  <c r="BA387" i="1" s="1"/>
  <c r="BB387" i="1" s="1"/>
  <c r="AZ388" i="1"/>
  <c r="BA388" i="1" s="1"/>
  <c r="BB388" i="1" s="1"/>
  <c r="AZ389" i="1"/>
  <c r="BA389" i="1" s="1"/>
  <c r="BB389" i="1" s="1"/>
  <c r="AZ390" i="1"/>
  <c r="BA390" i="1" s="1"/>
  <c r="BB390" i="1" s="1"/>
  <c r="AZ391" i="1"/>
  <c r="BA391" i="1" s="1"/>
  <c r="BB391" i="1" s="1"/>
  <c r="AZ392" i="1"/>
  <c r="BA392" i="1" s="1"/>
  <c r="BB392" i="1" s="1"/>
  <c r="AZ393" i="1"/>
  <c r="BA393" i="1" s="1"/>
  <c r="BB393" i="1" s="1"/>
  <c r="AZ394" i="1"/>
  <c r="BA394" i="1" s="1"/>
  <c r="BB394" i="1" s="1"/>
  <c r="AZ395" i="1"/>
  <c r="BA395" i="1" s="1"/>
  <c r="BB395" i="1" s="1"/>
  <c r="AZ396" i="1"/>
  <c r="BA396" i="1" s="1"/>
  <c r="BB396" i="1" s="1"/>
  <c r="AZ397" i="1"/>
  <c r="BA397" i="1" s="1"/>
  <c r="BB397" i="1" s="1"/>
  <c r="AZ398" i="1"/>
  <c r="BA398" i="1" s="1"/>
  <c r="BB398" i="1" s="1"/>
  <c r="AZ399" i="1"/>
  <c r="BA399" i="1" s="1"/>
  <c r="BB399" i="1" s="1"/>
  <c r="AZ400" i="1"/>
  <c r="BA400" i="1" s="1"/>
  <c r="BB400" i="1" s="1"/>
  <c r="AZ401" i="1"/>
  <c r="BA401" i="1" s="1"/>
  <c r="BB401" i="1" s="1"/>
  <c r="AZ402" i="1"/>
  <c r="BA402" i="1" s="1"/>
  <c r="BB402" i="1" s="1"/>
  <c r="AZ403" i="1"/>
  <c r="BA403" i="1" s="1"/>
  <c r="BB403" i="1" s="1"/>
  <c r="AZ404" i="1"/>
  <c r="BA404" i="1" s="1"/>
  <c r="BB404" i="1" s="1"/>
  <c r="AZ405" i="1"/>
  <c r="BA405" i="1" s="1"/>
  <c r="BB405" i="1" s="1"/>
  <c r="AZ406" i="1"/>
  <c r="BA406" i="1" s="1"/>
  <c r="BB406" i="1" s="1"/>
  <c r="AZ407" i="1"/>
  <c r="BA407" i="1" s="1"/>
  <c r="BB407" i="1" s="1"/>
  <c r="AZ408" i="1"/>
  <c r="BA408" i="1" s="1"/>
  <c r="BB408" i="1" s="1"/>
  <c r="AZ409" i="1"/>
  <c r="BA409" i="1" s="1"/>
  <c r="BB409" i="1" s="1"/>
  <c r="AZ410" i="1"/>
  <c r="BA410" i="1" s="1"/>
  <c r="BB410" i="1" s="1"/>
  <c r="AZ411" i="1"/>
  <c r="BA411" i="1" s="1"/>
  <c r="BB411" i="1" s="1"/>
  <c r="AZ412" i="1"/>
  <c r="BA412" i="1" s="1"/>
  <c r="BB412" i="1" s="1"/>
  <c r="AZ413" i="1"/>
  <c r="BA413" i="1" s="1"/>
  <c r="BB413" i="1" s="1"/>
  <c r="AZ414" i="1"/>
  <c r="BA414" i="1" s="1"/>
  <c r="BB414" i="1" s="1"/>
  <c r="AZ415" i="1"/>
  <c r="BA415" i="1" s="1"/>
  <c r="BB415" i="1" s="1"/>
  <c r="AZ416" i="1"/>
  <c r="BA416" i="1" s="1"/>
  <c r="BB416" i="1" s="1"/>
  <c r="AZ417" i="1"/>
  <c r="BA417" i="1" s="1"/>
  <c r="BB417" i="1" s="1"/>
  <c r="AZ418" i="1"/>
  <c r="BA418" i="1" s="1"/>
  <c r="BB418" i="1" s="1"/>
  <c r="AZ419" i="1"/>
  <c r="BA419" i="1" s="1"/>
  <c r="BB419" i="1" s="1"/>
  <c r="AZ420" i="1"/>
  <c r="BA420" i="1" s="1"/>
  <c r="BB420" i="1" s="1"/>
  <c r="AZ421" i="1"/>
  <c r="BA421" i="1" s="1"/>
  <c r="BB421" i="1" s="1"/>
  <c r="AZ422" i="1"/>
  <c r="BA422" i="1" s="1"/>
  <c r="BB422" i="1" s="1"/>
  <c r="AZ423" i="1"/>
  <c r="BA423" i="1" s="1"/>
  <c r="BB423" i="1" s="1"/>
  <c r="AZ424" i="1"/>
  <c r="BA424" i="1" s="1"/>
  <c r="BB424" i="1" s="1"/>
  <c r="AZ425" i="1"/>
  <c r="BA425" i="1" s="1"/>
  <c r="BB425" i="1" s="1"/>
  <c r="AZ426" i="1"/>
  <c r="BA426" i="1" s="1"/>
  <c r="BB426" i="1" s="1"/>
  <c r="AZ427" i="1"/>
  <c r="BA427" i="1" s="1"/>
  <c r="BB427" i="1" s="1"/>
  <c r="AZ428" i="1"/>
  <c r="BA428" i="1" s="1"/>
  <c r="BB428" i="1" s="1"/>
  <c r="AZ429" i="1"/>
  <c r="BA429" i="1" s="1"/>
  <c r="BB429" i="1" s="1"/>
  <c r="AZ430" i="1"/>
  <c r="BA430" i="1" s="1"/>
  <c r="BB430" i="1" s="1"/>
  <c r="AZ431" i="1"/>
  <c r="BA431" i="1" s="1"/>
  <c r="BB431" i="1" s="1"/>
  <c r="AZ432" i="1"/>
  <c r="BA432" i="1" s="1"/>
  <c r="BB432" i="1" s="1"/>
  <c r="AZ433" i="1"/>
  <c r="BA433" i="1" s="1"/>
  <c r="BB433" i="1" s="1"/>
  <c r="AZ434" i="1"/>
  <c r="BA434" i="1" s="1"/>
  <c r="BB434" i="1" s="1"/>
  <c r="AZ435" i="1"/>
  <c r="BA435" i="1" s="1"/>
  <c r="BB435" i="1" s="1"/>
  <c r="AZ438" i="1"/>
  <c r="BA438" i="1" s="1"/>
  <c r="BB438" i="1" s="1"/>
  <c r="AZ439" i="1"/>
  <c r="BA439" i="1" s="1"/>
  <c r="BB439" i="1" s="1"/>
  <c r="AZ440" i="1"/>
  <c r="BA440" i="1" s="1"/>
  <c r="BB440" i="1" s="1"/>
  <c r="AZ441" i="1"/>
  <c r="BA441" i="1" s="1"/>
  <c r="BB441" i="1" s="1"/>
  <c r="AZ442" i="1"/>
  <c r="BA442" i="1" s="1"/>
  <c r="BB442" i="1" s="1"/>
  <c r="AZ443" i="1"/>
  <c r="BA443" i="1" s="1"/>
  <c r="BB443" i="1" s="1"/>
  <c r="AZ444" i="1"/>
  <c r="BA444" i="1" s="1"/>
  <c r="BB444" i="1" s="1"/>
  <c r="AZ445" i="1"/>
  <c r="BA445" i="1" s="1"/>
  <c r="BB445" i="1" s="1"/>
  <c r="AZ446" i="1"/>
  <c r="BA446" i="1" s="1"/>
  <c r="BB446" i="1" s="1"/>
  <c r="AZ447" i="1"/>
  <c r="BA447" i="1" s="1"/>
  <c r="BB447" i="1" s="1"/>
  <c r="AZ448" i="1"/>
  <c r="BA448" i="1" s="1"/>
  <c r="BB448" i="1" s="1"/>
  <c r="AZ449" i="1"/>
  <c r="BA449" i="1" s="1"/>
  <c r="BB449" i="1" s="1"/>
  <c r="AZ450" i="1"/>
  <c r="BA450" i="1" s="1"/>
  <c r="BB450" i="1" s="1"/>
  <c r="AZ451" i="1"/>
  <c r="BA451" i="1" s="1"/>
  <c r="BB451" i="1" s="1"/>
  <c r="AZ452" i="1"/>
  <c r="BA452" i="1" s="1"/>
  <c r="BB452" i="1" s="1"/>
  <c r="AZ453" i="1"/>
  <c r="BA453" i="1" s="1"/>
  <c r="BB453" i="1" s="1"/>
  <c r="AZ454" i="1"/>
  <c r="BA454" i="1" s="1"/>
  <c r="BB454" i="1" s="1"/>
  <c r="AZ455" i="1"/>
  <c r="BA455" i="1" s="1"/>
  <c r="BB455" i="1" s="1"/>
  <c r="AZ456" i="1"/>
  <c r="BA456" i="1" s="1"/>
  <c r="BB456" i="1" s="1"/>
  <c r="AZ457" i="1"/>
  <c r="BA457" i="1" s="1"/>
  <c r="BB457" i="1" s="1"/>
  <c r="AZ458" i="1"/>
  <c r="BA458" i="1" s="1"/>
  <c r="BB458" i="1" s="1"/>
  <c r="AZ459" i="1"/>
  <c r="BA459" i="1" s="1"/>
  <c r="BB459" i="1" s="1"/>
  <c r="AZ460" i="1"/>
  <c r="BA460" i="1" s="1"/>
  <c r="BB460" i="1" s="1"/>
  <c r="AZ461" i="1"/>
  <c r="BA461" i="1" s="1"/>
  <c r="BB461" i="1" s="1"/>
  <c r="AZ462" i="1"/>
  <c r="BA462" i="1" s="1"/>
  <c r="BB462" i="1" s="1"/>
  <c r="AZ463" i="1"/>
  <c r="BA463" i="1" s="1"/>
  <c r="BB463" i="1" s="1"/>
  <c r="AZ464" i="1"/>
  <c r="BA464" i="1" s="1"/>
  <c r="BB464" i="1" s="1"/>
  <c r="AZ465" i="1"/>
  <c r="BA465" i="1" s="1"/>
  <c r="BB465" i="1" s="1"/>
  <c r="AZ466" i="1"/>
  <c r="BA466" i="1" s="1"/>
  <c r="BB466" i="1" s="1"/>
  <c r="AZ467" i="1"/>
  <c r="BA467" i="1" s="1"/>
  <c r="BB467" i="1" s="1"/>
  <c r="AZ468" i="1"/>
  <c r="BA468" i="1" s="1"/>
  <c r="BB468" i="1" s="1"/>
  <c r="AZ469" i="1"/>
  <c r="BA469" i="1" s="1"/>
  <c r="BB469" i="1" s="1"/>
  <c r="AZ470" i="1"/>
  <c r="BA470" i="1" s="1"/>
  <c r="BB470" i="1" s="1"/>
  <c r="AZ471" i="1"/>
  <c r="BA471" i="1" s="1"/>
  <c r="BB471" i="1" s="1"/>
  <c r="AZ472" i="1"/>
  <c r="BA472" i="1" s="1"/>
  <c r="BB472" i="1" s="1"/>
  <c r="AZ473" i="1"/>
  <c r="BA473" i="1" s="1"/>
  <c r="BB473" i="1" s="1"/>
  <c r="AZ474" i="1"/>
  <c r="BA474" i="1" s="1"/>
  <c r="BB474" i="1" s="1"/>
  <c r="AZ475" i="1"/>
  <c r="BA475" i="1" s="1"/>
  <c r="BB475" i="1" s="1"/>
  <c r="AZ476" i="1"/>
  <c r="BA476" i="1" s="1"/>
  <c r="BB476" i="1" s="1"/>
  <c r="AZ477" i="1"/>
  <c r="BA477" i="1" s="1"/>
  <c r="BB477" i="1" s="1"/>
  <c r="AZ478" i="1"/>
  <c r="BA478" i="1" s="1"/>
  <c r="BB478" i="1" s="1"/>
  <c r="AZ479" i="1"/>
  <c r="BA479" i="1" s="1"/>
  <c r="BB479" i="1" s="1"/>
  <c r="AZ480" i="1"/>
  <c r="BA480" i="1" s="1"/>
  <c r="BB480" i="1" s="1"/>
  <c r="AZ481" i="1"/>
  <c r="BA481" i="1" s="1"/>
  <c r="BB481" i="1" s="1"/>
  <c r="AZ482" i="1"/>
  <c r="BA482" i="1" s="1"/>
  <c r="BB482" i="1" s="1"/>
  <c r="AZ483" i="1"/>
  <c r="BA483" i="1" s="1"/>
  <c r="BB483" i="1" s="1"/>
  <c r="AZ484" i="1"/>
  <c r="BA484" i="1" s="1"/>
  <c r="BB484" i="1" s="1"/>
  <c r="AZ485" i="1"/>
  <c r="BA485" i="1" s="1"/>
  <c r="BB485" i="1" s="1"/>
  <c r="AZ486" i="1"/>
  <c r="BA486" i="1" s="1"/>
  <c r="BB486" i="1" s="1"/>
  <c r="AZ487" i="1"/>
  <c r="BA487" i="1" s="1"/>
  <c r="BB487" i="1" s="1"/>
  <c r="AZ488" i="1"/>
  <c r="BA488" i="1" s="1"/>
  <c r="BB488" i="1" s="1"/>
  <c r="AZ489" i="1"/>
  <c r="BA489" i="1" s="1"/>
  <c r="BB489" i="1" s="1"/>
  <c r="AZ490" i="1"/>
  <c r="BA490" i="1" s="1"/>
  <c r="BB490" i="1" s="1"/>
  <c r="AZ491" i="1"/>
  <c r="BA491" i="1" s="1"/>
  <c r="BB491" i="1" s="1"/>
  <c r="AZ492" i="1"/>
  <c r="BA492" i="1" s="1"/>
  <c r="BB492" i="1" s="1"/>
  <c r="AZ493" i="1"/>
  <c r="BA493" i="1" s="1"/>
  <c r="BB493" i="1" s="1"/>
  <c r="AZ494" i="1"/>
  <c r="BA494" i="1" s="1"/>
  <c r="BB494" i="1" s="1"/>
  <c r="AZ495" i="1"/>
  <c r="BA495" i="1" s="1"/>
  <c r="BB495" i="1" s="1"/>
  <c r="AZ496" i="1"/>
  <c r="BA496" i="1" s="1"/>
  <c r="BB496" i="1" s="1"/>
  <c r="AZ497" i="1"/>
  <c r="BA497" i="1" s="1"/>
  <c r="BB497" i="1" s="1"/>
  <c r="AZ498" i="1"/>
  <c r="BA498" i="1" s="1"/>
  <c r="BB498" i="1" s="1"/>
  <c r="AZ499" i="1"/>
  <c r="BA499" i="1" s="1"/>
  <c r="BB499" i="1" s="1"/>
  <c r="AZ500" i="1"/>
  <c r="BA500" i="1" s="1"/>
  <c r="BB500" i="1" s="1"/>
  <c r="AZ501" i="1"/>
  <c r="BA501" i="1" s="1"/>
  <c r="BB501" i="1" s="1"/>
  <c r="AZ502" i="1"/>
  <c r="BA502" i="1" s="1"/>
  <c r="BB502" i="1" s="1"/>
  <c r="AZ503" i="1"/>
  <c r="BA503" i="1" s="1"/>
  <c r="BB503" i="1" s="1"/>
  <c r="AZ504" i="1"/>
  <c r="BA504" i="1" s="1"/>
  <c r="BB504" i="1" s="1"/>
  <c r="AZ505" i="1"/>
  <c r="BA505" i="1" s="1"/>
  <c r="BB505" i="1" s="1"/>
  <c r="AZ506" i="1"/>
  <c r="BA506" i="1" s="1"/>
  <c r="BB506" i="1" s="1"/>
  <c r="AZ507" i="1"/>
  <c r="BA507" i="1" s="1"/>
  <c r="BB507" i="1" s="1"/>
  <c r="AZ508" i="1"/>
  <c r="BA508" i="1" s="1"/>
  <c r="BB508" i="1" s="1"/>
  <c r="AZ509" i="1"/>
  <c r="BA509" i="1" s="1"/>
  <c r="BB509" i="1" s="1"/>
  <c r="AZ511" i="1"/>
  <c r="BA511" i="1" s="1"/>
  <c r="BB511" i="1" s="1"/>
  <c r="AZ512" i="1"/>
  <c r="BA512" i="1" s="1"/>
  <c r="BB512" i="1" s="1"/>
  <c r="AZ513" i="1"/>
  <c r="BA513" i="1" s="1"/>
  <c r="BB513" i="1" s="1"/>
  <c r="AZ514" i="1"/>
  <c r="BA514" i="1" s="1"/>
  <c r="BB514" i="1" s="1"/>
  <c r="AZ515" i="1"/>
  <c r="BA515" i="1" s="1"/>
  <c r="BB515" i="1" s="1"/>
  <c r="AZ516" i="1"/>
  <c r="BA516" i="1" s="1"/>
  <c r="BB516" i="1" s="1"/>
  <c r="AZ517" i="1"/>
  <c r="BA517" i="1" s="1"/>
  <c r="BB517" i="1" s="1"/>
  <c r="AZ518" i="1"/>
  <c r="BA518" i="1" s="1"/>
  <c r="BB518" i="1" s="1"/>
  <c r="AZ519" i="1"/>
  <c r="BA519" i="1" s="1"/>
  <c r="BB519" i="1" s="1"/>
  <c r="AZ520" i="1"/>
  <c r="BA520" i="1" s="1"/>
  <c r="BB520" i="1" s="1"/>
  <c r="AZ521" i="1"/>
  <c r="BA521" i="1" s="1"/>
  <c r="BB521" i="1" s="1"/>
  <c r="AZ522" i="1"/>
  <c r="BA522" i="1" s="1"/>
  <c r="BB522" i="1" s="1"/>
  <c r="AZ523" i="1"/>
  <c r="BA523" i="1" s="1"/>
  <c r="BB523" i="1" s="1"/>
  <c r="AZ524" i="1"/>
  <c r="BA524" i="1" s="1"/>
  <c r="BB524" i="1" s="1"/>
  <c r="AZ525" i="1"/>
  <c r="BA525" i="1" s="1"/>
  <c r="BB525" i="1" s="1"/>
  <c r="AZ526" i="1"/>
  <c r="BA526" i="1" s="1"/>
  <c r="BB526" i="1" s="1"/>
  <c r="AZ527" i="1"/>
  <c r="BA527" i="1" s="1"/>
  <c r="BB527" i="1" s="1"/>
  <c r="AZ528" i="1"/>
  <c r="BA528" i="1" s="1"/>
  <c r="BB528" i="1" s="1"/>
  <c r="AZ529" i="1"/>
  <c r="BA529" i="1" s="1"/>
  <c r="BB529" i="1" s="1"/>
  <c r="AZ530" i="1"/>
  <c r="BA530" i="1" s="1"/>
  <c r="BB530" i="1" s="1"/>
  <c r="AZ531" i="1"/>
  <c r="BA531" i="1" s="1"/>
  <c r="BB531" i="1" s="1"/>
  <c r="AZ532" i="1"/>
  <c r="BA532" i="1" s="1"/>
  <c r="BB532" i="1" s="1"/>
  <c r="AZ533" i="1"/>
  <c r="BA533" i="1" s="1"/>
  <c r="BB533" i="1" s="1"/>
  <c r="AZ534" i="1"/>
  <c r="BA534" i="1" s="1"/>
  <c r="BB534" i="1" s="1"/>
  <c r="AZ535" i="1"/>
  <c r="BA535" i="1" s="1"/>
  <c r="BB535" i="1" s="1"/>
  <c r="AZ536" i="1"/>
  <c r="BA536" i="1" s="1"/>
  <c r="BB536" i="1" s="1"/>
  <c r="AZ537" i="1"/>
  <c r="BA537" i="1" s="1"/>
  <c r="BB537" i="1" s="1"/>
  <c r="AZ538" i="1"/>
  <c r="BA538" i="1" s="1"/>
  <c r="BB538" i="1" s="1"/>
  <c r="AZ539" i="1"/>
  <c r="BA539" i="1" s="1"/>
  <c r="BB539" i="1" s="1"/>
  <c r="AZ540" i="1"/>
  <c r="BA540" i="1" s="1"/>
  <c r="BB540" i="1" s="1"/>
  <c r="AZ541" i="1"/>
  <c r="BA541" i="1" s="1"/>
  <c r="BB541" i="1" s="1"/>
  <c r="AZ542" i="1"/>
  <c r="BA542" i="1" s="1"/>
  <c r="BB542" i="1" s="1"/>
  <c r="AZ543" i="1"/>
  <c r="BA543" i="1" s="1"/>
  <c r="BB543" i="1" s="1"/>
  <c r="AZ544" i="1"/>
  <c r="BA544" i="1" s="1"/>
  <c r="BB544" i="1" s="1"/>
  <c r="AZ545" i="1"/>
  <c r="BA545" i="1" s="1"/>
  <c r="BB545" i="1" s="1"/>
  <c r="AZ546" i="1"/>
  <c r="BA546" i="1" s="1"/>
  <c r="BB546" i="1" s="1"/>
  <c r="AZ547" i="1"/>
  <c r="BA547" i="1" s="1"/>
  <c r="BB547" i="1" s="1"/>
  <c r="AZ548" i="1"/>
  <c r="BA548" i="1" s="1"/>
  <c r="BB548" i="1" s="1"/>
  <c r="AZ549" i="1"/>
  <c r="BA549" i="1" s="1"/>
  <c r="BB549" i="1" s="1"/>
  <c r="AZ550" i="1"/>
  <c r="BA550" i="1" s="1"/>
  <c r="BB550" i="1" s="1"/>
  <c r="AZ551" i="1"/>
  <c r="BA551" i="1" s="1"/>
  <c r="BB551" i="1" s="1"/>
  <c r="AZ552" i="1"/>
  <c r="BA552" i="1" s="1"/>
  <c r="BB552" i="1" s="1"/>
  <c r="AZ553" i="1"/>
  <c r="BA553" i="1" s="1"/>
  <c r="BB553" i="1" s="1"/>
  <c r="AZ554" i="1"/>
  <c r="BA554" i="1" s="1"/>
  <c r="BB554" i="1" s="1"/>
  <c r="AZ555" i="1"/>
  <c r="BA555" i="1" s="1"/>
  <c r="BB555" i="1" s="1"/>
  <c r="AZ556" i="1"/>
  <c r="BA556" i="1" s="1"/>
  <c r="BB556" i="1" s="1"/>
  <c r="AZ557" i="1"/>
  <c r="BA557" i="1" s="1"/>
  <c r="BB557" i="1" s="1"/>
  <c r="AZ558" i="1"/>
  <c r="BA558" i="1" s="1"/>
  <c r="BB558" i="1" s="1"/>
  <c r="AZ559" i="1"/>
  <c r="BA559" i="1" s="1"/>
  <c r="BB559" i="1" s="1"/>
  <c r="AZ560" i="1"/>
  <c r="BA560" i="1" s="1"/>
  <c r="BB560" i="1" s="1"/>
  <c r="AZ561" i="1"/>
  <c r="BA561" i="1" s="1"/>
  <c r="BB561" i="1" s="1"/>
  <c r="AZ562" i="1"/>
  <c r="BA562" i="1" s="1"/>
  <c r="BB562" i="1" s="1"/>
  <c r="AZ563" i="1"/>
  <c r="BA563" i="1" s="1"/>
  <c r="BB563" i="1" s="1"/>
  <c r="AZ564" i="1"/>
  <c r="BA564" i="1" s="1"/>
  <c r="BB564" i="1" s="1"/>
  <c r="AZ565" i="1"/>
  <c r="BA565" i="1" s="1"/>
  <c r="BB565" i="1" s="1"/>
  <c r="AZ566" i="1"/>
  <c r="BA566" i="1" s="1"/>
  <c r="BB566" i="1" s="1"/>
  <c r="AZ567" i="1"/>
  <c r="BA567" i="1" s="1"/>
  <c r="BB567" i="1" s="1"/>
  <c r="AZ568" i="1"/>
  <c r="BA568" i="1" s="1"/>
  <c r="BB568" i="1" s="1"/>
  <c r="AZ569" i="1"/>
  <c r="BA569" i="1" s="1"/>
  <c r="BB569" i="1" s="1"/>
  <c r="AZ570" i="1"/>
  <c r="BA570" i="1" s="1"/>
  <c r="BB570" i="1" s="1"/>
  <c r="AZ571" i="1"/>
  <c r="BA571" i="1" s="1"/>
  <c r="BB571" i="1" s="1"/>
  <c r="AZ572" i="1"/>
  <c r="BA572" i="1" s="1"/>
  <c r="BB572" i="1" s="1"/>
  <c r="AZ573" i="1"/>
  <c r="BA573" i="1" s="1"/>
  <c r="BB573" i="1" s="1"/>
  <c r="AZ574" i="1"/>
  <c r="BA574" i="1" s="1"/>
  <c r="BB574" i="1" s="1"/>
  <c r="AZ575" i="1"/>
  <c r="BA575" i="1" s="1"/>
  <c r="BB575" i="1" s="1"/>
  <c r="AZ576" i="1"/>
  <c r="BA576" i="1" s="1"/>
  <c r="BB576" i="1" s="1"/>
  <c r="AZ577" i="1"/>
  <c r="BA577" i="1" s="1"/>
  <c r="BB577" i="1" s="1"/>
  <c r="AZ578" i="1"/>
  <c r="BA578" i="1" s="1"/>
  <c r="BB578" i="1" s="1"/>
  <c r="AZ579" i="1"/>
  <c r="BA579" i="1" s="1"/>
  <c r="BB579" i="1" s="1"/>
  <c r="AZ580" i="1"/>
  <c r="BA580" i="1" s="1"/>
  <c r="BB580" i="1" s="1"/>
  <c r="AZ581" i="1"/>
  <c r="BA581" i="1" s="1"/>
  <c r="BB581" i="1" s="1"/>
  <c r="AZ582" i="1"/>
  <c r="BA582" i="1" s="1"/>
  <c r="BB582" i="1" s="1"/>
  <c r="AZ583" i="1"/>
  <c r="BA583" i="1" s="1"/>
  <c r="BB583" i="1" s="1"/>
  <c r="AZ584" i="1"/>
  <c r="BA584" i="1" s="1"/>
  <c r="BB584" i="1" s="1"/>
  <c r="AZ585" i="1"/>
  <c r="BA585" i="1" s="1"/>
  <c r="BB585" i="1" s="1"/>
  <c r="AZ586" i="1"/>
  <c r="BA586" i="1" s="1"/>
  <c r="BB586" i="1" s="1"/>
  <c r="AZ588" i="1"/>
  <c r="BA588" i="1" s="1"/>
  <c r="BB588" i="1" s="1"/>
  <c r="AZ589" i="1"/>
  <c r="BA589" i="1" s="1"/>
  <c r="BB589" i="1" s="1"/>
  <c r="AZ590" i="1"/>
  <c r="BA590" i="1" s="1"/>
  <c r="BB590" i="1" s="1"/>
  <c r="AZ591" i="1"/>
  <c r="BA591" i="1" s="1"/>
  <c r="BB591" i="1" s="1"/>
  <c r="AZ592" i="1"/>
  <c r="BA592" i="1" s="1"/>
  <c r="BB592" i="1" s="1"/>
  <c r="AZ593" i="1"/>
  <c r="BA593" i="1" s="1"/>
  <c r="BB593" i="1" s="1"/>
  <c r="AZ594" i="1"/>
  <c r="BA594" i="1" s="1"/>
  <c r="BB594" i="1" s="1"/>
  <c r="AZ595" i="1"/>
  <c r="BA595" i="1" s="1"/>
  <c r="BB595" i="1" s="1"/>
  <c r="AZ596" i="1"/>
  <c r="BA596" i="1" s="1"/>
  <c r="BB596" i="1" s="1"/>
  <c r="AZ597" i="1"/>
  <c r="BA597" i="1" s="1"/>
  <c r="BB597" i="1" s="1"/>
  <c r="AZ598" i="1"/>
  <c r="BA598" i="1" s="1"/>
  <c r="BB598" i="1" s="1"/>
  <c r="AZ607" i="1"/>
  <c r="BA607" i="1" s="1"/>
  <c r="BB607" i="1" s="1"/>
  <c r="AZ609" i="1"/>
  <c r="BA609" i="1" s="1"/>
  <c r="BB609" i="1" s="1"/>
  <c r="AZ610" i="1"/>
  <c r="BA610" i="1" s="1"/>
  <c r="BB610" i="1" s="1"/>
  <c r="AZ616" i="1"/>
  <c r="BA616" i="1" s="1"/>
  <c r="BB616" i="1" s="1"/>
  <c r="AZ622" i="1"/>
  <c r="BA622" i="1" s="1"/>
  <c r="BB622" i="1" s="1"/>
  <c r="AZ623" i="1"/>
  <c r="BA623" i="1" s="1"/>
  <c r="BB623" i="1" s="1"/>
  <c r="AZ624" i="1"/>
  <c r="BA624" i="1" s="1"/>
  <c r="BB624" i="1" s="1"/>
  <c r="AZ625" i="1"/>
  <c r="BA625" i="1" s="1"/>
  <c r="BB625" i="1" s="1"/>
  <c r="AZ626" i="1"/>
  <c r="BA626" i="1" s="1"/>
  <c r="BB626" i="1" s="1"/>
  <c r="AZ629" i="1"/>
  <c r="BA629" i="1" s="1"/>
  <c r="BB629" i="1" s="1"/>
  <c r="AZ630" i="1"/>
  <c r="BA630" i="1" s="1"/>
  <c r="BB630" i="1" s="1"/>
  <c r="AZ631" i="1"/>
  <c r="BA631" i="1" s="1"/>
  <c r="BB631" i="1" s="1"/>
  <c r="AZ632" i="1"/>
  <c r="BA632" i="1" s="1"/>
  <c r="BB632" i="1" s="1"/>
  <c r="AZ633" i="1"/>
  <c r="BA633" i="1" s="1"/>
  <c r="BB633" i="1" s="1"/>
  <c r="AZ634" i="1"/>
  <c r="BA634" i="1" s="1"/>
  <c r="BB634" i="1" s="1"/>
  <c r="AZ635" i="1"/>
  <c r="BA635" i="1" s="1"/>
  <c r="BB635" i="1" s="1"/>
  <c r="AZ636" i="1"/>
  <c r="BA636" i="1" s="1"/>
  <c r="BB636" i="1" s="1"/>
  <c r="AZ637" i="1"/>
  <c r="BA637" i="1" s="1"/>
  <c r="BB637" i="1" s="1"/>
  <c r="AZ642" i="1"/>
  <c r="BA642" i="1" s="1"/>
  <c r="BB642" i="1" s="1"/>
  <c r="AZ643" i="1"/>
  <c r="BA643" i="1" s="1"/>
  <c r="BB643" i="1" s="1"/>
  <c r="AZ651" i="1"/>
  <c r="BA651" i="1" s="1"/>
  <c r="BB651" i="1" s="1"/>
  <c r="BA654" i="1"/>
  <c r="AZ657" i="1"/>
  <c r="BA657" i="1" s="1"/>
  <c r="BB657" i="1" s="1"/>
  <c r="AZ658" i="1"/>
  <c r="BA658" i="1" s="1"/>
  <c r="BB658" i="1" s="1"/>
  <c r="AZ659" i="1"/>
  <c r="BA659" i="1" s="1"/>
  <c r="BB659" i="1" s="1"/>
  <c r="AZ660" i="1"/>
  <c r="BA660" i="1" s="1"/>
  <c r="BB660" i="1" s="1"/>
  <c r="AZ661" i="1"/>
  <c r="BA661" i="1" s="1"/>
  <c r="BB661" i="1" s="1"/>
  <c r="AZ662" i="1"/>
  <c r="BA662" i="1" s="1"/>
  <c r="BB662" i="1" s="1"/>
  <c r="AZ663" i="1"/>
  <c r="BA663" i="1" s="1"/>
  <c r="BB663" i="1" s="1"/>
  <c r="AZ664" i="1"/>
  <c r="BA664" i="1" s="1"/>
  <c r="BB664" i="1" s="1"/>
  <c r="AZ665" i="1"/>
  <c r="BA665" i="1" s="1"/>
  <c r="BB665" i="1" s="1"/>
  <c r="AZ666" i="1"/>
  <c r="BA666" i="1" s="1"/>
  <c r="BB666" i="1" s="1"/>
  <c r="AZ667" i="1"/>
  <c r="BA667" i="1" s="1"/>
  <c r="BB667" i="1" s="1"/>
  <c r="AZ668" i="1"/>
  <c r="BA668" i="1" s="1"/>
  <c r="BB668" i="1" s="1"/>
  <c r="AZ669" i="1"/>
  <c r="BA669" i="1" s="1"/>
  <c r="BB669" i="1" s="1"/>
  <c r="AZ670" i="1"/>
  <c r="BA670" i="1" s="1"/>
  <c r="BB670" i="1" s="1"/>
  <c r="AZ671" i="1"/>
  <c r="BA671" i="1" s="1"/>
  <c r="BB671" i="1" s="1"/>
  <c r="AZ672" i="1"/>
  <c r="BA672" i="1" s="1"/>
  <c r="BB672" i="1" s="1"/>
  <c r="AZ673" i="1"/>
  <c r="BA673" i="1" s="1"/>
  <c r="BB673" i="1" s="1"/>
  <c r="AZ674" i="1"/>
  <c r="BA674" i="1" s="1"/>
  <c r="BB674" i="1" s="1"/>
  <c r="AZ675" i="1"/>
  <c r="BA675" i="1" s="1"/>
  <c r="BB675" i="1" s="1"/>
  <c r="AZ676" i="1"/>
  <c r="BA676" i="1" s="1"/>
  <c r="BB676" i="1" s="1"/>
  <c r="AZ677" i="1"/>
  <c r="BA677" i="1" s="1"/>
  <c r="BB677" i="1" s="1"/>
  <c r="AZ678" i="1"/>
  <c r="BA678" i="1" s="1"/>
  <c r="BB678" i="1" s="1"/>
  <c r="AZ679" i="1"/>
  <c r="BA679" i="1" s="1"/>
  <c r="BB679" i="1" s="1"/>
  <c r="AZ680" i="1"/>
  <c r="BA680" i="1" s="1"/>
  <c r="BB680" i="1" s="1"/>
  <c r="AZ681" i="1"/>
  <c r="BA681" i="1" s="1"/>
  <c r="BB681" i="1" s="1"/>
  <c r="AZ682" i="1"/>
  <c r="BA682" i="1" s="1"/>
  <c r="BB682" i="1" s="1"/>
  <c r="AZ683" i="1"/>
  <c r="BA683" i="1" s="1"/>
  <c r="BB683" i="1" s="1"/>
  <c r="AZ684" i="1"/>
  <c r="BA684" i="1" s="1"/>
  <c r="BB684" i="1" s="1"/>
  <c r="AZ685" i="1"/>
  <c r="BA685" i="1" s="1"/>
  <c r="BB685" i="1" s="1"/>
  <c r="AZ686" i="1"/>
  <c r="BA686" i="1" s="1"/>
  <c r="BB686" i="1" s="1"/>
  <c r="AZ687" i="1"/>
  <c r="BA687" i="1" s="1"/>
  <c r="BB687" i="1" s="1"/>
  <c r="AZ688" i="1"/>
  <c r="BA688" i="1" s="1"/>
  <c r="BB688" i="1" s="1"/>
  <c r="AZ689" i="1"/>
  <c r="BA689" i="1" s="1"/>
  <c r="BB689" i="1" s="1"/>
  <c r="AZ690" i="1"/>
  <c r="BA690" i="1" s="1"/>
  <c r="BB690" i="1" s="1"/>
  <c r="AZ691" i="1"/>
  <c r="BA691" i="1" s="1"/>
  <c r="BB691" i="1" s="1"/>
  <c r="AZ692" i="1"/>
  <c r="BA692" i="1" s="1"/>
  <c r="BB692" i="1" s="1"/>
  <c r="AZ693" i="1"/>
  <c r="BA693" i="1" s="1"/>
  <c r="BB693" i="1" s="1"/>
  <c r="AZ694" i="1"/>
  <c r="BA694" i="1" s="1"/>
  <c r="BB694" i="1" s="1"/>
  <c r="AZ695" i="1"/>
  <c r="BA695" i="1" s="1"/>
  <c r="BB695" i="1" s="1"/>
  <c r="AZ696" i="1"/>
  <c r="BA696" i="1" s="1"/>
  <c r="BB696" i="1" s="1"/>
  <c r="AZ697" i="1"/>
  <c r="BA697" i="1" s="1"/>
  <c r="BB697" i="1" s="1"/>
  <c r="AZ698" i="1"/>
  <c r="BA698" i="1" s="1"/>
  <c r="BB698" i="1" s="1"/>
  <c r="AZ699" i="1"/>
  <c r="BA699" i="1" s="1"/>
  <c r="BB699" i="1" s="1"/>
  <c r="AZ700" i="1"/>
  <c r="BA700" i="1" s="1"/>
  <c r="BB700" i="1" s="1"/>
  <c r="AZ701" i="1"/>
  <c r="BA701" i="1" s="1"/>
  <c r="BB701" i="1" s="1"/>
  <c r="AZ702" i="1"/>
  <c r="BA702" i="1" s="1"/>
  <c r="BB702" i="1" s="1"/>
  <c r="AZ703" i="1"/>
  <c r="BA703" i="1" s="1"/>
  <c r="BB703" i="1" s="1"/>
  <c r="AZ705" i="1"/>
  <c r="BA705" i="1" s="1"/>
  <c r="BB705" i="1" s="1"/>
  <c r="AZ708" i="1"/>
  <c r="BA708" i="1" s="1"/>
  <c r="BB708" i="1" s="1"/>
  <c r="AZ711" i="1"/>
  <c r="BA711" i="1" s="1"/>
  <c r="BB711" i="1" s="1"/>
  <c r="AZ712" i="1"/>
  <c r="BA712" i="1" s="1"/>
  <c r="BB712" i="1" s="1"/>
  <c r="AZ713" i="1"/>
  <c r="BA713" i="1" s="1"/>
  <c r="BB713" i="1" s="1"/>
  <c r="AZ714" i="1"/>
  <c r="BA714" i="1" s="1"/>
  <c r="BB714" i="1" s="1"/>
  <c r="AZ715" i="1"/>
  <c r="BA715" i="1" s="1"/>
  <c r="BB715" i="1" s="1"/>
  <c r="AZ716" i="1"/>
  <c r="BA716" i="1" s="1"/>
  <c r="BB716" i="1" s="1"/>
  <c r="AZ717" i="1"/>
  <c r="BA717" i="1" s="1"/>
  <c r="BB717" i="1" s="1"/>
  <c r="AZ718" i="1"/>
  <c r="BA718" i="1" s="1"/>
  <c r="BB718" i="1" s="1"/>
  <c r="AZ719" i="1"/>
  <c r="BA719" i="1" s="1"/>
  <c r="BB719" i="1" s="1"/>
  <c r="AZ720" i="1"/>
  <c r="BA720" i="1" s="1"/>
  <c r="BB720" i="1" s="1"/>
  <c r="AZ721" i="1"/>
  <c r="BA721" i="1" s="1"/>
  <c r="BB721" i="1" s="1"/>
  <c r="AZ722" i="1"/>
  <c r="BA722" i="1" s="1"/>
  <c r="BB722" i="1" s="1"/>
  <c r="AZ723" i="1"/>
  <c r="BA723" i="1" s="1"/>
  <c r="BB723" i="1" s="1"/>
  <c r="AZ724" i="1"/>
  <c r="BA724" i="1" s="1"/>
  <c r="BB724" i="1" s="1"/>
  <c r="AZ725" i="1"/>
  <c r="BA725" i="1" s="1"/>
  <c r="BB725" i="1" s="1"/>
  <c r="AZ726" i="1"/>
  <c r="BA726" i="1" s="1"/>
  <c r="BB726" i="1" s="1"/>
  <c r="AZ727" i="1"/>
  <c r="BA727" i="1" s="1"/>
  <c r="BB727" i="1" s="1"/>
  <c r="AZ728" i="1"/>
  <c r="BA728" i="1" s="1"/>
  <c r="BB728" i="1" s="1"/>
  <c r="AZ729" i="1"/>
  <c r="BA729" i="1" s="1"/>
  <c r="BB729" i="1" s="1"/>
  <c r="AZ730" i="1"/>
  <c r="BA730" i="1" s="1"/>
  <c r="BB730" i="1" s="1"/>
  <c r="AZ731" i="1"/>
  <c r="BA731" i="1" s="1"/>
  <c r="BB731" i="1" s="1"/>
  <c r="AZ732" i="1"/>
  <c r="BA732" i="1" s="1"/>
  <c r="BB732" i="1" s="1"/>
  <c r="AZ733" i="1"/>
  <c r="BA733" i="1" s="1"/>
  <c r="BB733" i="1" s="1"/>
  <c r="AZ734" i="1"/>
  <c r="BA734" i="1" s="1"/>
  <c r="BB734" i="1" s="1"/>
  <c r="AZ735" i="1"/>
  <c r="BA735" i="1" s="1"/>
  <c r="BB735" i="1" s="1"/>
  <c r="AZ736" i="1"/>
  <c r="BA736" i="1" s="1"/>
  <c r="BB736" i="1" s="1"/>
  <c r="AZ737" i="1"/>
  <c r="BA737" i="1" s="1"/>
  <c r="BB737" i="1" s="1"/>
  <c r="AZ738" i="1"/>
  <c r="BA738" i="1" s="1"/>
  <c r="BB738" i="1" s="1"/>
  <c r="AZ739" i="1"/>
  <c r="BA739" i="1" s="1"/>
  <c r="BB739" i="1" s="1"/>
  <c r="AZ740" i="1"/>
  <c r="BA740" i="1" s="1"/>
  <c r="BB740" i="1" s="1"/>
  <c r="AZ741" i="1"/>
  <c r="BA741" i="1" s="1"/>
  <c r="BB741" i="1" s="1"/>
  <c r="AZ742" i="1"/>
  <c r="BA742" i="1" s="1"/>
  <c r="BB742" i="1" s="1"/>
  <c r="AZ743" i="1"/>
  <c r="BA743" i="1" s="1"/>
  <c r="BB743" i="1" s="1"/>
  <c r="AZ744" i="1"/>
  <c r="BA744" i="1" s="1"/>
  <c r="BB744" i="1" s="1"/>
  <c r="AZ745" i="1"/>
  <c r="BA745" i="1" s="1"/>
  <c r="BB745" i="1" s="1"/>
  <c r="AZ746" i="1"/>
  <c r="BA746" i="1" s="1"/>
  <c r="BB746" i="1" s="1"/>
  <c r="AZ747" i="1"/>
  <c r="BA747" i="1" s="1"/>
  <c r="BB747" i="1" s="1"/>
  <c r="AZ748" i="1"/>
  <c r="BA748" i="1" s="1"/>
  <c r="BB748" i="1" s="1"/>
  <c r="AZ749" i="1"/>
  <c r="BA749" i="1" s="1"/>
  <c r="BB749" i="1" s="1"/>
  <c r="AZ750" i="1"/>
  <c r="BA750" i="1" s="1"/>
  <c r="BB750" i="1" s="1"/>
  <c r="AZ751" i="1"/>
  <c r="BA751" i="1" s="1"/>
  <c r="BB751" i="1" s="1"/>
  <c r="AZ752" i="1"/>
  <c r="BA752" i="1" s="1"/>
  <c r="BB752" i="1" s="1"/>
  <c r="AZ753" i="1"/>
  <c r="BA753" i="1" s="1"/>
  <c r="BB753" i="1" s="1"/>
  <c r="AZ754" i="1"/>
  <c r="BA754" i="1" s="1"/>
  <c r="BB754" i="1" s="1"/>
  <c r="AZ755" i="1"/>
  <c r="BA755" i="1" s="1"/>
  <c r="BB755" i="1" s="1"/>
  <c r="AZ756" i="1"/>
  <c r="BA756" i="1" s="1"/>
  <c r="BB756" i="1" s="1"/>
  <c r="AZ757" i="1"/>
  <c r="BA757" i="1" s="1"/>
  <c r="BB757" i="1" s="1"/>
  <c r="AZ758" i="1"/>
  <c r="BA758" i="1" s="1"/>
  <c r="BB758" i="1" s="1"/>
  <c r="AZ759" i="1"/>
  <c r="BA759" i="1" s="1"/>
  <c r="BB759" i="1" s="1"/>
  <c r="AZ760" i="1"/>
  <c r="BA760" i="1" s="1"/>
  <c r="BB760" i="1" s="1"/>
  <c r="AZ761" i="1"/>
  <c r="BA761" i="1" s="1"/>
  <c r="BB761" i="1" s="1"/>
  <c r="AZ762" i="1"/>
  <c r="BA762" i="1" s="1"/>
  <c r="BB762" i="1" s="1"/>
  <c r="AZ763" i="1"/>
  <c r="BA763" i="1" s="1"/>
  <c r="BB763" i="1" s="1"/>
  <c r="AZ764" i="1"/>
  <c r="BA764" i="1" s="1"/>
  <c r="BB764" i="1" s="1"/>
  <c r="AZ765" i="1"/>
  <c r="BA765" i="1" s="1"/>
  <c r="BB765" i="1" s="1"/>
  <c r="AZ766" i="1"/>
  <c r="BA766" i="1" s="1"/>
  <c r="BB766" i="1" s="1"/>
  <c r="AZ767" i="1"/>
  <c r="BA767" i="1" s="1"/>
  <c r="BB767" i="1" s="1"/>
  <c r="AZ768" i="1"/>
  <c r="BA768" i="1" s="1"/>
  <c r="BB768" i="1" s="1"/>
  <c r="AZ769" i="1"/>
  <c r="BA769" i="1" s="1"/>
  <c r="BB769" i="1" s="1"/>
  <c r="AZ770" i="1"/>
  <c r="BA770" i="1" s="1"/>
  <c r="BB770" i="1" s="1"/>
  <c r="AZ771" i="1"/>
  <c r="BA771" i="1" s="1"/>
  <c r="BB771" i="1" s="1"/>
  <c r="AZ772" i="1"/>
  <c r="BA772" i="1" s="1"/>
  <c r="BB772" i="1" s="1"/>
  <c r="AZ773" i="1"/>
  <c r="BA773" i="1" s="1"/>
  <c r="BB773" i="1" s="1"/>
  <c r="AZ774" i="1"/>
  <c r="BA774" i="1" s="1"/>
  <c r="BB774" i="1" s="1"/>
  <c r="AZ775" i="1"/>
  <c r="BA775" i="1" s="1"/>
  <c r="BB775" i="1" s="1"/>
  <c r="AZ776" i="1"/>
  <c r="BA776" i="1" s="1"/>
  <c r="BB776" i="1" s="1"/>
  <c r="AZ777" i="1"/>
  <c r="BA777" i="1" s="1"/>
  <c r="BB777" i="1" s="1"/>
  <c r="AZ778" i="1"/>
  <c r="BA778" i="1" s="1"/>
  <c r="BB778" i="1" s="1"/>
  <c r="AZ779" i="1"/>
  <c r="BA779" i="1" s="1"/>
  <c r="BB779" i="1" s="1"/>
  <c r="AZ780" i="1"/>
  <c r="BA780" i="1" s="1"/>
  <c r="BB780" i="1" s="1"/>
  <c r="AZ781" i="1"/>
  <c r="BA781" i="1" s="1"/>
  <c r="BB781" i="1" s="1"/>
  <c r="AZ782" i="1"/>
  <c r="BA782" i="1" s="1"/>
  <c r="BB782" i="1" s="1"/>
  <c r="AZ783" i="1"/>
  <c r="BA783" i="1" s="1"/>
  <c r="BB783" i="1" s="1"/>
  <c r="AZ784" i="1"/>
  <c r="BA784" i="1" s="1"/>
  <c r="BB784" i="1" s="1"/>
  <c r="AZ785" i="1"/>
  <c r="BA785" i="1" s="1"/>
  <c r="BB785" i="1" s="1"/>
  <c r="AZ786" i="1"/>
  <c r="BA786" i="1" s="1"/>
  <c r="BB786" i="1" s="1"/>
  <c r="AZ787" i="1"/>
  <c r="BA787" i="1" s="1"/>
  <c r="BB787" i="1" s="1"/>
  <c r="AZ788" i="1"/>
  <c r="BA788" i="1" s="1"/>
  <c r="BB788" i="1" s="1"/>
  <c r="AZ789" i="1"/>
  <c r="BA789" i="1" s="1"/>
  <c r="BB789" i="1" s="1"/>
  <c r="AZ790" i="1"/>
  <c r="BA790" i="1" s="1"/>
  <c r="BB790" i="1" s="1"/>
  <c r="AZ791" i="1"/>
  <c r="BA791" i="1" s="1"/>
  <c r="BB791" i="1" s="1"/>
  <c r="AZ792" i="1"/>
  <c r="BA792" i="1" s="1"/>
  <c r="BB792" i="1" s="1"/>
  <c r="AZ793" i="1"/>
  <c r="BA793" i="1" s="1"/>
  <c r="BB793" i="1" s="1"/>
  <c r="AZ794" i="1"/>
  <c r="BA794" i="1" s="1"/>
  <c r="BB794" i="1" s="1"/>
  <c r="AZ795" i="1"/>
  <c r="BA795" i="1" s="1"/>
  <c r="BB795" i="1" s="1"/>
  <c r="AZ796" i="1"/>
  <c r="BA796" i="1" s="1"/>
  <c r="BB796" i="1" s="1"/>
  <c r="AZ797" i="1"/>
  <c r="BA797" i="1" s="1"/>
  <c r="BB797" i="1" s="1"/>
  <c r="AZ798" i="1"/>
  <c r="BA798" i="1" s="1"/>
  <c r="BB798" i="1" s="1"/>
  <c r="AZ799" i="1"/>
  <c r="BA799" i="1" s="1"/>
  <c r="BB799" i="1" s="1"/>
  <c r="AZ800" i="1"/>
  <c r="BA800" i="1" s="1"/>
  <c r="BB800" i="1" s="1"/>
  <c r="AZ801" i="1"/>
  <c r="BA801" i="1" s="1"/>
  <c r="BB801" i="1" s="1"/>
  <c r="AZ802" i="1"/>
  <c r="BA802" i="1" s="1"/>
  <c r="BB802" i="1" s="1"/>
  <c r="AZ803" i="1"/>
  <c r="BA803" i="1" s="1"/>
  <c r="BB803" i="1" s="1"/>
  <c r="AZ804" i="1"/>
  <c r="BA804" i="1" s="1"/>
  <c r="BB804" i="1" s="1"/>
  <c r="AZ805" i="1"/>
  <c r="BA805" i="1" s="1"/>
  <c r="BB805" i="1" s="1"/>
  <c r="AZ806" i="1"/>
  <c r="BA806" i="1" s="1"/>
  <c r="BB806" i="1" s="1"/>
  <c r="AZ807" i="1"/>
  <c r="BA807" i="1" s="1"/>
  <c r="BB807" i="1" s="1"/>
  <c r="AZ808" i="1"/>
  <c r="BA808" i="1" s="1"/>
  <c r="BB808" i="1" s="1"/>
  <c r="AZ809" i="1"/>
  <c r="BA809" i="1" s="1"/>
  <c r="BB809" i="1" s="1"/>
  <c r="AZ810" i="1"/>
  <c r="BA810" i="1" s="1"/>
  <c r="BB810" i="1" s="1"/>
  <c r="AZ811" i="1"/>
  <c r="BA811" i="1" s="1"/>
  <c r="BB811" i="1" s="1"/>
  <c r="AZ812" i="1"/>
  <c r="BA812" i="1" s="1"/>
  <c r="BB812" i="1" s="1"/>
  <c r="AZ813" i="1"/>
  <c r="BA813" i="1" s="1"/>
  <c r="BB813" i="1" s="1"/>
  <c r="AZ814" i="1"/>
  <c r="BA814" i="1" s="1"/>
  <c r="BB814" i="1" s="1"/>
  <c r="AZ815" i="1"/>
  <c r="BA815" i="1" s="1"/>
  <c r="BB815" i="1" s="1"/>
  <c r="AZ816" i="1"/>
  <c r="BA816" i="1" s="1"/>
  <c r="BB816" i="1" s="1"/>
  <c r="AZ817" i="1"/>
  <c r="BA817" i="1" s="1"/>
  <c r="BB817" i="1" s="1"/>
  <c r="AZ818" i="1"/>
  <c r="BA818" i="1" s="1"/>
  <c r="BB818" i="1" s="1"/>
  <c r="AZ819" i="1"/>
  <c r="BA819" i="1" s="1"/>
  <c r="BB819" i="1" s="1"/>
  <c r="AZ820" i="1"/>
  <c r="BA820" i="1" s="1"/>
  <c r="BB820" i="1" s="1"/>
  <c r="AZ821" i="1"/>
  <c r="BA821" i="1" s="1"/>
  <c r="BB821" i="1" s="1"/>
  <c r="AZ822" i="1"/>
  <c r="BA822" i="1" s="1"/>
  <c r="BB822" i="1" s="1"/>
  <c r="AZ823" i="1"/>
  <c r="BA823" i="1" s="1"/>
  <c r="BB823" i="1" s="1"/>
  <c r="AZ824" i="1"/>
  <c r="BA824" i="1" s="1"/>
  <c r="BB824" i="1" s="1"/>
  <c r="AZ825" i="1"/>
  <c r="BA825" i="1" s="1"/>
  <c r="BB825" i="1" s="1"/>
  <c r="AZ826" i="1"/>
  <c r="BA826" i="1" s="1"/>
  <c r="BB826" i="1" s="1"/>
  <c r="AZ827" i="1"/>
  <c r="BA827" i="1" s="1"/>
  <c r="BB827" i="1" s="1"/>
  <c r="AZ828" i="1"/>
  <c r="BA828" i="1" s="1"/>
  <c r="BB828" i="1" s="1"/>
  <c r="AZ829" i="1"/>
  <c r="BA829" i="1" s="1"/>
  <c r="BB829" i="1" s="1"/>
  <c r="AZ830" i="1"/>
  <c r="BA830" i="1" s="1"/>
  <c r="BB830" i="1" s="1"/>
  <c r="AZ831" i="1"/>
  <c r="BA831" i="1" s="1"/>
  <c r="BB831" i="1" s="1"/>
  <c r="AZ832" i="1"/>
  <c r="BA832" i="1" s="1"/>
  <c r="BB832" i="1" s="1"/>
  <c r="AZ833" i="1"/>
  <c r="BA833" i="1" s="1"/>
  <c r="BB833" i="1" s="1"/>
  <c r="AZ834" i="1"/>
  <c r="BA834" i="1" s="1"/>
  <c r="BB834" i="1" s="1"/>
  <c r="AZ835" i="1"/>
  <c r="BA835" i="1" s="1"/>
  <c r="BB835" i="1" s="1"/>
  <c r="AZ836" i="1"/>
  <c r="BA836" i="1" s="1"/>
  <c r="BB836" i="1" s="1"/>
  <c r="AZ837" i="1"/>
  <c r="BA837" i="1" s="1"/>
  <c r="BB837" i="1" s="1"/>
  <c r="AZ838" i="1"/>
  <c r="BA838" i="1" s="1"/>
  <c r="BB838" i="1" s="1"/>
  <c r="AZ839" i="1"/>
  <c r="BA839" i="1" s="1"/>
  <c r="BB839" i="1" s="1"/>
  <c r="AZ840" i="1"/>
  <c r="BA840" i="1" s="1"/>
  <c r="BB840" i="1" s="1"/>
  <c r="AZ841" i="1"/>
  <c r="BA841" i="1" s="1"/>
  <c r="BB841" i="1" s="1"/>
  <c r="AZ842" i="1"/>
  <c r="BA842" i="1" s="1"/>
  <c r="BB842" i="1" s="1"/>
  <c r="AZ843" i="1"/>
  <c r="BA843" i="1" s="1"/>
  <c r="BB843" i="1" s="1"/>
  <c r="AZ844" i="1"/>
  <c r="BA844" i="1" s="1"/>
  <c r="BB844" i="1" s="1"/>
  <c r="AZ845" i="1"/>
  <c r="BA845" i="1" s="1"/>
  <c r="BB845" i="1" s="1"/>
  <c r="AZ846" i="1"/>
  <c r="BA846" i="1" s="1"/>
  <c r="BB846" i="1" s="1"/>
  <c r="AZ847" i="1"/>
  <c r="BA847" i="1" s="1"/>
  <c r="BB847" i="1" s="1"/>
  <c r="AZ848" i="1"/>
  <c r="BA848" i="1" s="1"/>
  <c r="BB848" i="1" s="1"/>
  <c r="AZ849" i="1"/>
  <c r="BA849" i="1" s="1"/>
  <c r="BB849" i="1" s="1"/>
  <c r="AZ850" i="1"/>
  <c r="BA850" i="1" s="1"/>
  <c r="BB850" i="1" s="1"/>
  <c r="AZ851" i="1"/>
  <c r="BA851" i="1" s="1"/>
  <c r="BB851" i="1" s="1"/>
  <c r="AZ852" i="1"/>
  <c r="BA852" i="1" s="1"/>
  <c r="BB852" i="1" s="1"/>
  <c r="AZ853" i="1"/>
  <c r="BA853" i="1" s="1"/>
  <c r="BB853" i="1" s="1"/>
  <c r="AZ854" i="1"/>
  <c r="BA854" i="1" s="1"/>
  <c r="BB854" i="1" s="1"/>
  <c r="AZ855" i="1"/>
  <c r="BA855" i="1" s="1"/>
  <c r="BB855" i="1" s="1"/>
  <c r="AZ856" i="1"/>
  <c r="BA856" i="1" s="1"/>
  <c r="BB856" i="1" s="1"/>
  <c r="AZ857" i="1"/>
  <c r="BA857" i="1" s="1"/>
  <c r="BB857" i="1" s="1"/>
  <c r="AZ858" i="1"/>
  <c r="BA858" i="1" s="1"/>
  <c r="BB858" i="1" s="1"/>
  <c r="AZ859" i="1"/>
  <c r="BA859" i="1" s="1"/>
  <c r="BB859" i="1" s="1"/>
  <c r="AZ860" i="1"/>
  <c r="BA860" i="1" s="1"/>
  <c r="BB860" i="1" s="1"/>
  <c r="AZ861" i="1"/>
  <c r="BA861" i="1" s="1"/>
  <c r="BB861" i="1" s="1"/>
  <c r="AZ862" i="1"/>
  <c r="BA862" i="1" s="1"/>
  <c r="BB862" i="1" s="1"/>
  <c r="BA863" i="1"/>
  <c r="BB863" i="1" s="1"/>
  <c r="AZ864" i="1"/>
  <c r="BA864" i="1" s="1"/>
  <c r="BB864" i="1" s="1"/>
  <c r="AZ865" i="1"/>
  <c r="BA865" i="1" s="1"/>
  <c r="BB865" i="1" s="1"/>
  <c r="AZ866" i="1"/>
  <c r="BA866" i="1" s="1"/>
  <c r="BB866" i="1" s="1"/>
  <c r="AZ867" i="1"/>
  <c r="BA867" i="1" s="1"/>
  <c r="BB867" i="1" s="1"/>
  <c r="AZ868" i="1"/>
  <c r="BA868" i="1" s="1"/>
  <c r="BB868" i="1" s="1"/>
  <c r="AZ869" i="1"/>
  <c r="BA869" i="1" s="1"/>
  <c r="BB869" i="1" s="1"/>
  <c r="AZ870" i="1"/>
  <c r="BA870" i="1" s="1"/>
  <c r="BB870" i="1" s="1"/>
  <c r="AZ871" i="1"/>
  <c r="BA871" i="1" s="1"/>
  <c r="BB871" i="1" s="1"/>
  <c r="AZ872" i="1"/>
  <c r="BA872" i="1" s="1"/>
  <c r="BB872" i="1" s="1"/>
  <c r="AZ873" i="1"/>
  <c r="BA873" i="1" s="1"/>
  <c r="BB873" i="1" s="1"/>
  <c r="AZ874" i="1"/>
  <c r="BA874" i="1" s="1"/>
  <c r="BB874" i="1" s="1"/>
  <c r="AZ875" i="1"/>
  <c r="BA875" i="1" s="1"/>
  <c r="BB875" i="1" s="1"/>
  <c r="AZ876" i="1"/>
  <c r="BA876" i="1" s="1"/>
  <c r="BB876" i="1" s="1"/>
  <c r="AZ877" i="1"/>
  <c r="BA877" i="1" s="1"/>
  <c r="BB877" i="1" s="1"/>
  <c r="AZ878" i="1"/>
  <c r="BA878" i="1" s="1"/>
  <c r="BB878" i="1" s="1"/>
  <c r="AZ879" i="1"/>
  <c r="BA879" i="1" s="1"/>
  <c r="BB879" i="1" s="1"/>
  <c r="AZ880" i="1"/>
  <c r="BA880" i="1" s="1"/>
  <c r="BB880" i="1" s="1"/>
  <c r="AZ881" i="1"/>
  <c r="BA881" i="1" s="1"/>
  <c r="BB881" i="1" s="1"/>
  <c r="AZ882" i="1"/>
  <c r="BA882" i="1" s="1"/>
  <c r="BB882" i="1" s="1"/>
  <c r="AZ887" i="1"/>
  <c r="BA887" i="1" s="1"/>
  <c r="BB887" i="1" s="1"/>
  <c r="AZ888" i="1"/>
  <c r="BA888" i="1" s="1"/>
  <c r="BB888" i="1" s="1"/>
  <c r="AZ889" i="1"/>
  <c r="BA889" i="1" s="1"/>
  <c r="BB889" i="1" s="1"/>
  <c r="AZ890" i="1"/>
  <c r="BA890" i="1" s="1"/>
  <c r="BB890" i="1" s="1"/>
  <c r="AZ891" i="1"/>
  <c r="BA891" i="1" s="1"/>
  <c r="BB891" i="1" s="1"/>
  <c r="AZ892" i="1"/>
  <c r="BA892" i="1" s="1"/>
  <c r="BB892" i="1" s="1"/>
  <c r="AZ893" i="1"/>
  <c r="BA893" i="1" s="1"/>
  <c r="BB893" i="1" s="1"/>
  <c r="AZ894" i="1"/>
  <c r="BA894" i="1" s="1"/>
  <c r="BB894" i="1" s="1"/>
  <c r="AZ895" i="1"/>
  <c r="BA895" i="1" s="1"/>
  <c r="BB895" i="1" s="1"/>
  <c r="AZ896" i="1"/>
  <c r="BA896" i="1" s="1"/>
  <c r="BB896" i="1" s="1"/>
  <c r="AZ897" i="1"/>
  <c r="BA897" i="1" s="1"/>
  <c r="BB897" i="1" s="1"/>
  <c r="AZ898" i="1"/>
  <c r="BA898" i="1" s="1"/>
  <c r="BB898" i="1" s="1"/>
  <c r="AZ899" i="1"/>
  <c r="BA899" i="1" s="1"/>
  <c r="BB899" i="1" s="1"/>
  <c r="AZ900" i="1"/>
  <c r="BA900" i="1" s="1"/>
  <c r="BB900" i="1" s="1"/>
  <c r="AZ901" i="1"/>
  <c r="BA901" i="1" s="1"/>
  <c r="BB901" i="1" s="1"/>
  <c r="AZ902" i="1"/>
  <c r="BA902" i="1" s="1"/>
  <c r="BB902" i="1" s="1"/>
  <c r="AZ903" i="1"/>
  <c r="BA903" i="1" s="1"/>
  <c r="BB903" i="1" s="1"/>
  <c r="AZ904" i="1"/>
  <c r="BA904" i="1" s="1"/>
  <c r="BB904" i="1" s="1"/>
  <c r="AZ4985" i="1"/>
  <c r="BA4985" i="1" s="1"/>
  <c r="BB4985" i="1" s="1"/>
  <c r="AZ4061" i="1"/>
  <c r="BA4061" i="1" s="1"/>
  <c r="BB4061" i="1" s="1"/>
  <c r="AZ905" i="1"/>
  <c r="BA905" i="1" s="1"/>
  <c r="BB905" i="1" s="1"/>
  <c r="AZ906" i="1"/>
  <c r="BA906" i="1" s="1"/>
  <c r="BB906" i="1" s="1"/>
  <c r="AZ907" i="1"/>
  <c r="BA907" i="1" s="1"/>
  <c r="BB907" i="1" s="1"/>
  <c r="AZ908" i="1"/>
  <c r="BA908" i="1" s="1"/>
  <c r="BB908" i="1" s="1"/>
  <c r="AZ909" i="1"/>
  <c r="BA909" i="1" s="1"/>
  <c r="BB909" i="1" s="1"/>
  <c r="AZ910" i="1"/>
  <c r="BA910" i="1" s="1"/>
  <c r="BB910" i="1" s="1"/>
  <c r="AZ911" i="1"/>
  <c r="BA911" i="1" s="1"/>
  <c r="BB911" i="1" s="1"/>
  <c r="AZ912" i="1"/>
  <c r="BA912" i="1" s="1"/>
  <c r="BB912" i="1" s="1"/>
  <c r="AZ913" i="1"/>
  <c r="BA913" i="1" s="1"/>
  <c r="BB913" i="1" s="1"/>
  <c r="AZ914" i="1"/>
  <c r="BA914" i="1" s="1"/>
  <c r="BB914" i="1" s="1"/>
  <c r="AZ915" i="1"/>
  <c r="BA915" i="1" s="1"/>
  <c r="BB915" i="1" s="1"/>
  <c r="AZ916" i="1"/>
  <c r="BA916" i="1" s="1"/>
  <c r="BB916" i="1" s="1"/>
  <c r="AZ917" i="1"/>
  <c r="BA917" i="1" s="1"/>
  <c r="BB917" i="1" s="1"/>
  <c r="AZ918" i="1"/>
  <c r="BA918" i="1" s="1"/>
  <c r="BB918" i="1" s="1"/>
  <c r="AZ919" i="1"/>
  <c r="BA919" i="1" s="1"/>
  <c r="BB919" i="1" s="1"/>
  <c r="AZ920" i="1"/>
  <c r="BA920" i="1" s="1"/>
  <c r="BB920" i="1" s="1"/>
  <c r="AZ921" i="1"/>
  <c r="BA921" i="1" s="1"/>
  <c r="BB921" i="1" s="1"/>
  <c r="AZ922" i="1"/>
  <c r="BA922" i="1" s="1"/>
  <c r="BB922" i="1" s="1"/>
  <c r="AZ923" i="1"/>
  <c r="BA923" i="1" s="1"/>
  <c r="BB923" i="1" s="1"/>
  <c r="AZ924" i="1"/>
  <c r="BA924" i="1" s="1"/>
  <c r="BB924" i="1" s="1"/>
  <c r="AZ925" i="1"/>
  <c r="BA925" i="1" s="1"/>
  <c r="BB925" i="1" s="1"/>
  <c r="AZ6" i="1"/>
  <c r="BA6" i="1" s="1"/>
  <c r="BB6" i="1" s="1"/>
  <c r="AZ4" i="1"/>
  <c r="BA4" i="1" s="1"/>
  <c r="BB4" i="1" s="1"/>
  <c r="AZ5" i="1"/>
  <c r="BA5" i="1" s="1"/>
  <c r="BB5" i="1" s="1"/>
  <c r="AQ3244" i="1"/>
  <c r="AR3244" i="1"/>
  <c r="AS3244" i="1"/>
  <c r="AT3244" i="1"/>
  <c r="AV3244" i="1" s="1"/>
  <c r="AU3244" i="1"/>
  <c r="AQ3245" i="1"/>
  <c r="AR3245" i="1"/>
  <c r="AS3245" i="1"/>
  <c r="AT3245" i="1"/>
  <c r="AV3245" i="1" s="1"/>
  <c r="AU3245" i="1"/>
  <c r="AQ3240" i="1"/>
  <c r="AR3240" i="1"/>
  <c r="AS3240" i="1"/>
  <c r="AT3240" i="1"/>
  <c r="AV3240" i="1" s="1"/>
  <c r="AU3240" i="1"/>
  <c r="AQ3241" i="1"/>
  <c r="AR3241" i="1"/>
  <c r="AS3241" i="1"/>
  <c r="AT3241" i="1"/>
  <c r="AV3241" i="1" s="1"/>
  <c r="AU3241" i="1"/>
  <c r="AQ3242" i="1"/>
  <c r="AR3242" i="1"/>
  <c r="AS3242" i="1"/>
  <c r="AT3242" i="1"/>
  <c r="AV3242" i="1" s="1"/>
  <c r="AU3242" i="1"/>
  <c r="AQ3243" i="1"/>
  <c r="AR3243" i="1"/>
  <c r="AS3243" i="1"/>
  <c r="AT3243" i="1"/>
  <c r="AU3243" i="1"/>
  <c r="AV3243" i="1"/>
  <c r="AQ3247" i="1"/>
  <c r="AR3247" i="1"/>
  <c r="AS3247" i="1"/>
  <c r="AT3247" i="1"/>
  <c r="AV3247" i="1" s="1"/>
  <c r="AU3247" i="1"/>
  <c r="AQ3246" i="1"/>
  <c r="AR3246" i="1"/>
  <c r="AS3246" i="1"/>
  <c r="AT3246" i="1"/>
  <c r="AU3246" i="1"/>
  <c r="AV3246" i="1"/>
  <c r="AQ3248" i="1"/>
  <c r="AR3248" i="1"/>
  <c r="AS3248" i="1"/>
  <c r="AT3248" i="1"/>
  <c r="AV3248" i="1" s="1"/>
  <c r="AU3248" i="1"/>
  <c r="AQ3249" i="1"/>
  <c r="AR3249" i="1"/>
  <c r="AS3249" i="1"/>
  <c r="AT3249" i="1"/>
  <c r="AV3249" i="1" s="1"/>
  <c r="AU3249" i="1"/>
  <c r="AQ3250" i="1"/>
  <c r="AR3250" i="1"/>
  <c r="AS3250" i="1"/>
  <c r="AT3250" i="1"/>
  <c r="AV3250" i="1" s="1"/>
  <c r="AU3250" i="1"/>
  <c r="AQ3251" i="1"/>
  <c r="AR3251" i="1"/>
  <c r="AS3251" i="1"/>
  <c r="AT3251" i="1"/>
  <c r="AV3251" i="1" s="1"/>
  <c r="AU3251" i="1"/>
  <c r="AQ3252" i="1"/>
  <c r="AR3252" i="1"/>
  <c r="AS3252" i="1"/>
  <c r="AT3252" i="1"/>
  <c r="AV3252" i="1" s="1"/>
  <c r="AU3252" i="1"/>
  <c r="AQ3253" i="1"/>
  <c r="AR3253" i="1"/>
  <c r="AS3253" i="1"/>
  <c r="AT3253" i="1"/>
  <c r="AU3253" i="1"/>
  <c r="AV3253" i="1"/>
  <c r="AQ3254" i="1"/>
  <c r="AR3254" i="1"/>
  <c r="AS3254" i="1"/>
  <c r="AT3254" i="1"/>
  <c r="AV3254" i="1" s="1"/>
  <c r="AU3254" i="1"/>
  <c r="AQ3255" i="1"/>
  <c r="AR3255" i="1"/>
  <c r="AS3255" i="1"/>
  <c r="AT3255" i="1"/>
  <c r="AU3255" i="1"/>
  <c r="AV3255" i="1"/>
  <c r="AQ3256" i="1"/>
  <c r="AR3256" i="1"/>
  <c r="AS3256" i="1"/>
  <c r="AT3256" i="1"/>
  <c r="AV3256" i="1" s="1"/>
  <c r="AU3256" i="1"/>
  <c r="AQ3257" i="1"/>
  <c r="AR3257" i="1"/>
  <c r="AS3257" i="1"/>
  <c r="AT3257" i="1"/>
  <c r="AV3257" i="1" s="1"/>
  <c r="AU3257" i="1"/>
  <c r="AQ3258" i="1"/>
  <c r="AR3258" i="1"/>
  <c r="AS3258" i="1"/>
  <c r="AT3258" i="1"/>
  <c r="AV3258" i="1" s="1"/>
  <c r="AU3258" i="1"/>
  <c r="AQ3259" i="1"/>
  <c r="AR3259" i="1"/>
  <c r="AS3259" i="1"/>
  <c r="AT3259" i="1"/>
  <c r="AV3259" i="1" s="1"/>
  <c r="AU3259" i="1"/>
  <c r="AQ3260" i="1"/>
  <c r="AR3260" i="1"/>
  <c r="AS3260" i="1"/>
  <c r="AT3260" i="1"/>
  <c r="AV3260" i="1" s="1"/>
  <c r="AU3260" i="1"/>
  <c r="AQ3278" i="1"/>
  <c r="AR3278" i="1"/>
  <c r="AS3278" i="1"/>
  <c r="AT3278" i="1"/>
  <c r="AU3278" i="1"/>
  <c r="AV3278" i="1"/>
  <c r="AQ3281" i="1"/>
  <c r="AR3281" i="1"/>
  <c r="AS3281" i="1"/>
  <c r="AT3281" i="1"/>
  <c r="AV3281" i="1" s="1"/>
  <c r="AU3281" i="1"/>
  <c r="AQ586" i="1"/>
  <c r="AR586" i="1"/>
  <c r="AS586" i="1"/>
  <c r="AT586" i="1"/>
  <c r="AU586" i="1"/>
  <c r="AV586" i="1"/>
  <c r="AQ587" i="1"/>
  <c r="AR587" i="1"/>
  <c r="AS587" i="1"/>
  <c r="AT587" i="1"/>
  <c r="AV587" i="1" s="1"/>
  <c r="AU587" i="1"/>
  <c r="AQ588" i="1"/>
  <c r="AR588" i="1"/>
  <c r="AS588" i="1"/>
  <c r="AT588" i="1"/>
  <c r="AV588" i="1" s="1"/>
  <c r="AU588" i="1"/>
  <c r="AQ589" i="1"/>
  <c r="AR589" i="1"/>
  <c r="AS589" i="1"/>
  <c r="AT589" i="1"/>
  <c r="AV589" i="1" s="1"/>
  <c r="AU589" i="1"/>
  <c r="AQ590" i="1"/>
  <c r="AR590" i="1"/>
  <c r="AS590" i="1"/>
  <c r="AT590" i="1"/>
  <c r="AV590" i="1" s="1"/>
  <c r="AU590" i="1"/>
  <c r="AQ577" i="1"/>
  <c r="AR577" i="1"/>
  <c r="AS577" i="1"/>
  <c r="AT577" i="1"/>
  <c r="AV577" i="1" s="1"/>
  <c r="AU577" i="1"/>
  <c r="AQ578" i="1"/>
  <c r="AR578" i="1"/>
  <c r="AS578" i="1"/>
  <c r="AT578" i="1"/>
  <c r="AV578" i="1" s="1"/>
  <c r="AU578" i="1"/>
  <c r="AQ579" i="1"/>
  <c r="AR579" i="1"/>
  <c r="AS579" i="1"/>
  <c r="AT579" i="1"/>
  <c r="AV579" i="1" s="1"/>
  <c r="AU579" i="1"/>
  <c r="AQ580" i="1"/>
  <c r="AR580" i="1"/>
  <c r="AS580" i="1"/>
  <c r="AT580" i="1"/>
  <c r="AV580" i="1" s="1"/>
  <c r="AU580" i="1"/>
  <c r="AQ581" i="1"/>
  <c r="AR581" i="1"/>
  <c r="AS581" i="1"/>
  <c r="AT581" i="1"/>
  <c r="AU581" i="1"/>
  <c r="AV581" i="1"/>
  <c r="AQ582" i="1"/>
  <c r="AR582" i="1"/>
  <c r="AS582" i="1"/>
  <c r="AT582" i="1"/>
  <c r="AV582" i="1" s="1"/>
  <c r="AU582" i="1"/>
  <c r="AQ583" i="1"/>
  <c r="AR583" i="1"/>
  <c r="AS583" i="1"/>
  <c r="AT583" i="1"/>
  <c r="AU583" i="1"/>
  <c r="AV583" i="1"/>
  <c r="AQ584" i="1"/>
  <c r="AR584" i="1"/>
  <c r="AS584" i="1"/>
  <c r="AT584" i="1"/>
  <c r="AV584" i="1" s="1"/>
  <c r="AU584" i="1"/>
  <c r="AQ434" i="1"/>
  <c r="AR434" i="1"/>
  <c r="AS434" i="1"/>
  <c r="AT434" i="1"/>
  <c r="AV434" i="1" s="1"/>
  <c r="AU434" i="1"/>
  <c r="AQ435" i="1"/>
  <c r="AR435" i="1"/>
  <c r="AS435" i="1"/>
  <c r="AT435" i="1"/>
  <c r="AV435" i="1" s="1"/>
  <c r="AU435" i="1"/>
  <c r="AQ438" i="1"/>
  <c r="AR438" i="1"/>
  <c r="AS438" i="1"/>
  <c r="AT438" i="1"/>
  <c r="AV438" i="1" s="1"/>
  <c r="AU438" i="1"/>
  <c r="AQ439" i="1"/>
  <c r="AR439" i="1"/>
  <c r="AS439" i="1"/>
  <c r="AT439" i="1"/>
  <c r="AV439" i="1" s="1"/>
  <c r="AU439" i="1"/>
  <c r="AQ440" i="1"/>
  <c r="AR440" i="1"/>
  <c r="AS440" i="1"/>
  <c r="AT440" i="1"/>
  <c r="AU440" i="1"/>
  <c r="AV440" i="1"/>
  <c r="AQ441" i="1"/>
  <c r="AR441" i="1"/>
  <c r="AS441" i="1"/>
  <c r="AT441" i="1"/>
  <c r="AV441" i="1" s="1"/>
  <c r="AU441" i="1"/>
  <c r="AQ442" i="1"/>
  <c r="AR442" i="1"/>
  <c r="AS442" i="1"/>
  <c r="AT442" i="1"/>
  <c r="AU442" i="1"/>
  <c r="AV442" i="1"/>
  <c r="AQ443" i="1"/>
  <c r="AR443" i="1"/>
  <c r="AS443" i="1"/>
  <c r="AT443" i="1"/>
  <c r="AV443" i="1" s="1"/>
  <c r="AU443" i="1"/>
  <c r="AQ444" i="1"/>
  <c r="AR444" i="1"/>
  <c r="AS444" i="1"/>
  <c r="AT444" i="1"/>
  <c r="AV444" i="1" s="1"/>
  <c r="AU444" i="1"/>
  <c r="AQ445" i="1"/>
  <c r="AR445" i="1"/>
  <c r="AS445" i="1"/>
  <c r="AT445" i="1"/>
  <c r="AV445" i="1" s="1"/>
  <c r="AU445" i="1"/>
  <c r="AQ446" i="1"/>
  <c r="AR446" i="1"/>
  <c r="AS446" i="1"/>
  <c r="AT446" i="1"/>
  <c r="AV446" i="1" s="1"/>
  <c r="AU446" i="1"/>
  <c r="AQ447" i="1"/>
  <c r="AR447" i="1"/>
  <c r="AS447" i="1"/>
  <c r="AT447" i="1"/>
  <c r="AV447" i="1" s="1"/>
  <c r="AU447" i="1"/>
  <c r="AQ448" i="1"/>
  <c r="AR448" i="1"/>
  <c r="AS448" i="1"/>
  <c r="AT448" i="1"/>
  <c r="AU448" i="1"/>
  <c r="AV448" i="1"/>
  <c r="AQ449" i="1"/>
  <c r="AR449" i="1"/>
  <c r="AS449" i="1"/>
  <c r="AT449" i="1"/>
  <c r="AV449" i="1" s="1"/>
  <c r="AU449" i="1"/>
  <c r="AQ450" i="1"/>
  <c r="AR450" i="1"/>
  <c r="AS450" i="1"/>
  <c r="AT450" i="1"/>
  <c r="AU450" i="1"/>
  <c r="AV450" i="1"/>
  <c r="AQ451" i="1"/>
  <c r="AR451" i="1"/>
  <c r="AS451" i="1"/>
  <c r="AT451" i="1"/>
  <c r="AV451" i="1" s="1"/>
  <c r="AU451" i="1"/>
  <c r="AQ452" i="1"/>
  <c r="AR452" i="1"/>
  <c r="AS452" i="1"/>
  <c r="AT452" i="1"/>
  <c r="AV452" i="1" s="1"/>
  <c r="AU452" i="1"/>
  <c r="AQ453" i="1"/>
  <c r="AR453" i="1"/>
  <c r="AS453" i="1"/>
  <c r="AT453" i="1"/>
  <c r="AV453" i="1" s="1"/>
  <c r="AU453" i="1"/>
  <c r="AQ454" i="1"/>
  <c r="AR454" i="1"/>
  <c r="AS454" i="1"/>
  <c r="AT454" i="1"/>
  <c r="AV454" i="1" s="1"/>
  <c r="AU454" i="1"/>
  <c r="AQ455" i="1"/>
  <c r="AR455" i="1"/>
  <c r="AS455" i="1"/>
  <c r="AT455" i="1"/>
  <c r="AV455" i="1" s="1"/>
  <c r="AU455" i="1"/>
  <c r="AQ456" i="1"/>
  <c r="AR456" i="1"/>
  <c r="AS456" i="1"/>
  <c r="AT456" i="1"/>
  <c r="AU456" i="1"/>
  <c r="AV456" i="1"/>
  <c r="AQ457" i="1"/>
  <c r="AR457" i="1"/>
  <c r="AS457" i="1"/>
  <c r="AT457" i="1"/>
  <c r="AV457" i="1" s="1"/>
  <c r="AU457" i="1"/>
  <c r="AQ458" i="1"/>
  <c r="AR458" i="1"/>
  <c r="AS458" i="1"/>
  <c r="AT458" i="1"/>
  <c r="AU458" i="1"/>
  <c r="AV458" i="1"/>
  <c r="AQ459" i="1"/>
  <c r="AR459" i="1"/>
  <c r="AS459" i="1"/>
  <c r="AT459" i="1"/>
  <c r="AV459" i="1" s="1"/>
  <c r="AU459" i="1"/>
  <c r="AQ460" i="1"/>
  <c r="AR460" i="1"/>
  <c r="AS460" i="1"/>
  <c r="AT460" i="1"/>
  <c r="AV460" i="1" s="1"/>
  <c r="AU460" i="1"/>
  <c r="AQ461" i="1"/>
  <c r="AR461" i="1"/>
  <c r="AS461" i="1"/>
  <c r="AT461" i="1"/>
  <c r="AV461" i="1" s="1"/>
  <c r="AU461" i="1"/>
  <c r="AQ462" i="1"/>
  <c r="AR462" i="1"/>
  <c r="AS462" i="1"/>
  <c r="AT462" i="1"/>
  <c r="AV462" i="1" s="1"/>
  <c r="AU462" i="1"/>
  <c r="AQ463" i="1"/>
  <c r="AR463" i="1"/>
  <c r="AS463" i="1"/>
  <c r="AT463" i="1"/>
  <c r="AV463" i="1" s="1"/>
  <c r="AU463" i="1"/>
  <c r="AQ464" i="1"/>
  <c r="AR464" i="1"/>
  <c r="AS464" i="1"/>
  <c r="AT464" i="1"/>
  <c r="AU464" i="1"/>
  <c r="AV464" i="1"/>
  <c r="AQ465" i="1"/>
  <c r="AR465" i="1"/>
  <c r="AS465" i="1"/>
  <c r="AT465" i="1"/>
  <c r="AV465" i="1" s="1"/>
  <c r="AU465" i="1"/>
  <c r="AQ466" i="1"/>
  <c r="AR466" i="1"/>
  <c r="AS466" i="1"/>
  <c r="AT466" i="1"/>
  <c r="AV466" i="1" s="1"/>
  <c r="AU466" i="1"/>
  <c r="AQ467" i="1"/>
  <c r="AR467" i="1"/>
  <c r="AS467" i="1"/>
  <c r="AT467" i="1"/>
  <c r="AV467" i="1" s="1"/>
  <c r="AU467" i="1"/>
  <c r="AQ468" i="1"/>
  <c r="AR468" i="1"/>
  <c r="AS468" i="1"/>
  <c r="AT468" i="1"/>
  <c r="AV468" i="1" s="1"/>
  <c r="AU468" i="1"/>
  <c r="AQ469" i="1"/>
  <c r="AR469" i="1"/>
  <c r="AS469" i="1"/>
  <c r="AT469" i="1"/>
  <c r="AV469" i="1" s="1"/>
  <c r="AU469" i="1"/>
  <c r="AQ470" i="1"/>
  <c r="AR470" i="1"/>
  <c r="AS470" i="1"/>
  <c r="AT470" i="1"/>
  <c r="AV470" i="1" s="1"/>
  <c r="AU470" i="1"/>
  <c r="AQ471" i="1"/>
  <c r="AR471" i="1"/>
  <c r="AS471" i="1"/>
  <c r="AT471" i="1"/>
  <c r="AV471" i="1" s="1"/>
  <c r="AU471" i="1"/>
  <c r="AQ472" i="1"/>
  <c r="AR472" i="1"/>
  <c r="AS472" i="1"/>
  <c r="AT472" i="1"/>
  <c r="AV472" i="1" s="1"/>
  <c r="AU472" i="1"/>
  <c r="AQ473" i="1"/>
  <c r="AR473" i="1"/>
  <c r="AS473" i="1"/>
  <c r="AT473" i="1"/>
  <c r="AV473" i="1" s="1"/>
  <c r="AU473" i="1"/>
  <c r="AQ474" i="1"/>
  <c r="AR474" i="1"/>
  <c r="AS474" i="1"/>
  <c r="AT474" i="1"/>
  <c r="AU474" i="1"/>
  <c r="AV474" i="1"/>
  <c r="AU1277" i="1"/>
  <c r="AU1278" i="1"/>
  <c r="AU1279" i="1"/>
  <c r="AU1280" i="1"/>
  <c r="AU1281" i="1"/>
  <c r="AU1282" i="1"/>
  <c r="AU1283" i="1"/>
  <c r="AU1284" i="1"/>
  <c r="AU1285" i="1"/>
  <c r="AU1286" i="1"/>
  <c r="AU1287" i="1"/>
  <c r="AU1288" i="1"/>
  <c r="AU1289" i="1"/>
  <c r="AU1290" i="1"/>
  <c r="AU1291" i="1"/>
  <c r="AU1292" i="1"/>
  <c r="AU1293" i="1"/>
  <c r="AU1294" i="1"/>
  <c r="AU2751" i="1"/>
  <c r="AU2752" i="1"/>
  <c r="AU2753" i="1"/>
  <c r="AU2754" i="1"/>
  <c r="AU2755" i="1"/>
  <c r="AU2756" i="1"/>
  <c r="AU2757" i="1"/>
  <c r="AU2758" i="1"/>
  <c r="AU2759" i="1"/>
  <c r="AU2760" i="1"/>
  <c r="AU2761" i="1"/>
  <c r="AU2763" i="1"/>
  <c r="AU2764" i="1"/>
  <c r="AU2765" i="1"/>
  <c r="AU2766" i="1"/>
  <c r="AU2767" i="1"/>
  <c r="AU2768" i="1"/>
  <c r="AU2769" i="1"/>
  <c r="AU2770" i="1"/>
  <c r="AY2770" i="1" s="1"/>
  <c r="AZ2770" i="1" s="1"/>
  <c r="BA2770" i="1" s="1"/>
  <c r="BB2770" i="1" s="1"/>
  <c r="AU2771" i="1"/>
  <c r="AY2771" i="1" s="1"/>
  <c r="AZ2771" i="1" s="1"/>
  <c r="BA2771" i="1" s="1"/>
  <c r="BB2771" i="1" s="1"/>
  <c r="AU2772" i="1"/>
  <c r="AY2772" i="1" s="1"/>
  <c r="AZ2772" i="1" s="1"/>
  <c r="BA2772" i="1" s="1"/>
  <c r="BB2772" i="1" s="1"/>
  <c r="AU2773" i="1"/>
  <c r="AY2773" i="1" s="1"/>
  <c r="AZ2773" i="1" s="1"/>
  <c r="BA2773" i="1" s="1"/>
  <c r="BB2773" i="1" s="1"/>
  <c r="AU2774" i="1"/>
  <c r="AY2774" i="1" s="1"/>
  <c r="AZ2774" i="1" s="1"/>
  <c r="BA2774" i="1" s="1"/>
  <c r="BB2774" i="1" s="1"/>
  <c r="AU2775" i="1"/>
  <c r="AU2776" i="1"/>
  <c r="AQ602" i="1"/>
  <c r="AR602" i="1"/>
  <c r="AS602" i="1"/>
  <c r="AT602" i="1"/>
  <c r="AV602" i="1" s="1"/>
  <c r="AU602" i="1"/>
  <c r="AY602" i="1" s="1"/>
  <c r="AZ602" i="1" s="1"/>
  <c r="BA602" i="1" s="1"/>
  <c r="BB602" i="1" s="1"/>
  <c r="AQ603" i="1"/>
  <c r="AR603" i="1"/>
  <c r="AS603" i="1"/>
  <c r="AT603" i="1"/>
  <c r="AV603" i="1" s="1"/>
  <c r="AU603" i="1"/>
  <c r="AY603" i="1" s="1"/>
  <c r="AZ603" i="1" s="1"/>
  <c r="BA603" i="1" s="1"/>
  <c r="BB603" i="1" s="1"/>
  <c r="AQ604" i="1"/>
  <c r="AR604" i="1"/>
  <c r="AS604" i="1"/>
  <c r="AT604" i="1"/>
  <c r="AV604" i="1" s="1"/>
  <c r="AU604" i="1"/>
  <c r="AY604" i="1" s="1"/>
  <c r="AZ604" i="1" s="1"/>
  <c r="BA604" i="1" s="1"/>
  <c r="BB604" i="1" s="1"/>
  <c r="AQ605" i="1"/>
  <c r="AR605" i="1"/>
  <c r="AS605" i="1"/>
  <c r="AT605" i="1"/>
  <c r="AV605" i="1" s="1"/>
  <c r="AU605" i="1"/>
  <c r="AY605" i="1" s="1"/>
  <c r="AZ605" i="1" s="1"/>
  <c r="BA605" i="1" s="1"/>
  <c r="BB605" i="1" s="1"/>
  <c r="AQ606" i="1"/>
  <c r="AR606" i="1"/>
  <c r="AS606" i="1"/>
  <c r="AT606" i="1"/>
  <c r="AV606" i="1" s="1"/>
  <c r="AU606" i="1"/>
  <c r="AY606" i="1" s="1"/>
  <c r="AZ606" i="1" s="1"/>
  <c r="BA606" i="1" s="1"/>
  <c r="BB606" i="1" s="1"/>
  <c r="AQ607" i="1"/>
  <c r="AR607" i="1"/>
  <c r="AS607" i="1"/>
  <c r="AT607" i="1"/>
  <c r="AU607" i="1"/>
  <c r="AV607" i="1"/>
  <c r="AQ608" i="1"/>
  <c r="AR608" i="1"/>
  <c r="AS608" i="1"/>
  <c r="AT608" i="1"/>
  <c r="AV608" i="1" s="1"/>
  <c r="AU608" i="1"/>
  <c r="AY608" i="1" s="1"/>
  <c r="AZ608" i="1" s="1"/>
  <c r="BA608" i="1" s="1"/>
  <c r="BB608" i="1" s="1"/>
  <c r="AQ609" i="1"/>
  <c r="AR609" i="1"/>
  <c r="AS609" i="1"/>
  <c r="AT609" i="1"/>
  <c r="AV609" i="1" s="1"/>
  <c r="AU609" i="1"/>
  <c r="AQ610" i="1"/>
  <c r="AR610" i="1"/>
  <c r="AS610" i="1"/>
  <c r="AT610" i="1"/>
  <c r="AV610" i="1" s="1"/>
  <c r="AU610" i="1"/>
  <c r="AQ611" i="1"/>
  <c r="AR611" i="1"/>
  <c r="AS611" i="1"/>
  <c r="AT611" i="1"/>
  <c r="AV611" i="1" s="1"/>
  <c r="AU611" i="1"/>
  <c r="AY611" i="1" s="1"/>
  <c r="AZ611" i="1" s="1"/>
  <c r="BA611" i="1" s="1"/>
  <c r="BB611" i="1" s="1"/>
  <c r="AQ612" i="1"/>
  <c r="AR612" i="1"/>
  <c r="AS612" i="1"/>
  <c r="AT612" i="1"/>
  <c r="AU612" i="1"/>
  <c r="AY612" i="1" s="1"/>
  <c r="AZ612" i="1" s="1"/>
  <c r="BA612" i="1" s="1"/>
  <c r="BB612" i="1" s="1"/>
  <c r="AV612" i="1"/>
  <c r="AQ613" i="1"/>
  <c r="AR613" i="1"/>
  <c r="AS613" i="1"/>
  <c r="AT613" i="1"/>
  <c r="AV613" i="1" s="1"/>
  <c r="AU613" i="1"/>
  <c r="AY613" i="1" s="1"/>
  <c r="AZ613" i="1" s="1"/>
  <c r="BA613" i="1" s="1"/>
  <c r="BB613" i="1" s="1"/>
  <c r="AQ614" i="1"/>
  <c r="AR614" i="1"/>
  <c r="AS614" i="1"/>
  <c r="AT614" i="1"/>
  <c r="AU614" i="1"/>
  <c r="AY614" i="1" s="1"/>
  <c r="AZ614" i="1" s="1"/>
  <c r="BA614" i="1" s="1"/>
  <c r="BB614" i="1" s="1"/>
  <c r="AV614" i="1"/>
  <c r="AQ615" i="1"/>
  <c r="AR615" i="1"/>
  <c r="AS615" i="1"/>
  <c r="AT615" i="1"/>
  <c r="AV615" i="1" s="1"/>
  <c r="AU615" i="1"/>
  <c r="AY615" i="1" s="1"/>
  <c r="AZ615" i="1" s="1"/>
  <c r="BA615" i="1" s="1"/>
  <c r="BB615" i="1" s="1"/>
  <c r="AQ616" i="1"/>
  <c r="AR616" i="1"/>
  <c r="AS616" i="1"/>
  <c r="AT616" i="1"/>
  <c r="AV616" i="1" s="1"/>
  <c r="AU616" i="1"/>
  <c r="AQ617" i="1"/>
  <c r="AR617" i="1"/>
  <c r="AS617" i="1"/>
  <c r="AT617" i="1"/>
  <c r="AU617" i="1"/>
  <c r="AY617" i="1" s="1"/>
  <c r="AZ617" i="1" s="1"/>
  <c r="BA617" i="1" s="1"/>
  <c r="BB617" i="1" s="1"/>
  <c r="AV617" i="1"/>
  <c r="AQ618" i="1"/>
  <c r="AR618" i="1"/>
  <c r="AS618" i="1"/>
  <c r="AT618" i="1"/>
  <c r="AV618" i="1" s="1"/>
  <c r="AU618" i="1"/>
  <c r="AY618" i="1" s="1"/>
  <c r="AZ618" i="1" s="1"/>
  <c r="BA618" i="1" s="1"/>
  <c r="BB618" i="1" s="1"/>
  <c r="AQ619" i="1"/>
  <c r="AR619" i="1"/>
  <c r="AS619" i="1"/>
  <c r="AT619" i="1"/>
  <c r="AU619" i="1"/>
  <c r="AY619" i="1" s="1"/>
  <c r="AZ619" i="1" s="1"/>
  <c r="BA619" i="1" s="1"/>
  <c r="BB619" i="1" s="1"/>
  <c r="AV619" i="1"/>
  <c r="AQ620" i="1"/>
  <c r="AR620" i="1"/>
  <c r="AS620" i="1"/>
  <c r="AT620" i="1"/>
  <c r="AV620" i="1" s="1"/>
  <c r="AU620" i="1"/>
  <c r="AY620" i="1" s="1"/>
  <c r="AZ620" i="1" s="1"/>
  <c r="BA620" i="1" s="1"/>
  <c r="BB620" i="1" s="1"/>
  <c r="AQ621" i="1"/>
  <c r="AR621" i="1"/>
  <c r="AS621" i="1"/>
  <c r="AT621" i="1"/>
  <c r="AV621" i="1" s="1"/>
  <c r="AU621" i="1"/>
  <c r="AY621" i="1" s="1"/>
  <c r="AZ621" i="1" s="1"/>
  <c r="BA621" i="1" s="1"/>
  <c r="BB621" i="1" s="1"/>
  <c r="AQ622" i="1"/>
  <c r="AR622" i="1"/>
  <c r="AS622" i="1"/>
  <c r="AT622" i="1"/>
  <c r="AV622" i="1" s="1"/>
  <c r="AU622" i="1"/>
  <c r="AQ623" i="1"/>
  <c r="AR623" i="1"/>
  <c r="AS623" i="1"/>
  <c r="AT623" i="1"/>
  <c r="AV623" i="1" s="1"/>
  <c r="AU623" i="1"/>
  <c r="AQ624" i="1"/>
  <c r="AR624" i="1"/>
  <c r="AS624" i="1"/>
  <c r="AT624" i="1"/>
  <c r="AV624" i="1" s="1"/>
  <c r="AU624" i="1"/>
  <c r="AQ625" i="1"/>
  <c r="AR625" i="1"/>
  <c r="AS625" i="1"/>
  <c r="AT625" i="1"/>
  <c r="AU625" i="1"/>
  <c r="AV625" i="1"/>
  <c r="AQ594" i="1"/>
  <c r="AR594" i="1"/>
  <c r="AS594" i="1"/>
  <c r="AT594" i="1"/>
  <c r="AV594" i="1" s="1"/>
  <c r="AU594" i="1"/>
  <c r="AQ595" i="1"/>
  <c r="AR595" i="1"/>
  <c r="AS595" i="1"/>
  <c r="AT595" i="1"/>
  <c r="AU595" i="1"/>
  <c r="AV595" i="1"/>
  <c r="AQ596" i="1"/>
  <c r="AR596" i="1"/>
  <c r="AS596" i="1"/>
  <c r="AT596" i="1"/>
  <c r="AV596" i="1" s="1"/>
  <c r="AU596" i="1"/>
  <c r="AQ597" i="1"/>
  <c r="AR597" i="1"/>
  <c r="AS597" i="1"/>
  <c r="AT597" i="1"/>
  <c r="AV597" i="1" s="1"/>
  <c r="AU597" i="1"/>
  <c r="AQ598" i="1"/>
  <c r="AR598" i="1"/>
  <c r="AS598" i="1"/>
  <c r="AT598" i="1"/>
  <c r="AV598" i="1" s="1"/>
  <c r="AU598" i="1"/>
  <c r="AQ599" i="1"/>
  <c r="AR599" i="1"/>
  <c r="AS599" i="1"/>
  <c r="AT599" i="1"/>
  <c r="AV599" i="1" s="1"/>
  <c r="AU599" i="1"/>
  <c r="AY599" i="1" s="1"/>
  <c r="AZ599" i="1" s="1"/>
  <c r="BA599" i="1" s="1"/>
  <c r="BB599" i="1" s="1"/>
  <c r="AQ600" i="1"/>
  <c r="AR600" i="1"/>
  <c r="AS600" i="1"/>
  <c r="AT600" i="1"/>
  <c r="AV600" i="1" s="1"/>
  <c r="AU600" i="1"/>
  <c r="AY600" i="1" s="1"/>
  <c r="AZ600" i="1" s="1"/>
  <c r="BA600" i="1" s="1"/>
  <c r="BB600" i="1" s="1"/>
  <c r="AQ601" i="1"/>
  <c r="AR601" i="1"/>
  <c r="AS601" i="1"/>
  <c r="AT601" i="1"/>
  <c r="AU601" i="1"/>
  <c r="AY601" i="1" s="1"/>
  <c r="AZ601" i="1" s="1"/>
  <c r="BA601" i="1" s="1"/>
  <c r="BB601" i="1" s="1"/>
  <c r="AV601" i="1"/>
  <c r="AQ1583" i="1"/>
  <c r="AR1583" i="1"/>
  <c r="AS1583" i="1"/>
  <c r="AT1583" i="1"/>
  <c r="AV1583" i="1" s="1"/>
  <c r="AU1583" i="1"/>
  <c r="AQ1584" i="1"/>
  <c r="AR1584" i="1"/>
  <c r="AS1584" i="1"/>
  <c r="AT1584" i="1"/>
  <c r="AV1584" i="1" s="1"/>
  <c r="AU1584" i="1"/>
  <c r="AQ1581" i="1"/>
  <c r="AR1581" i="1"/>
  <c r="AS1581" i="1"/>
  <c r="AT1581" i="1"/>
  <c r="AV1581" i="1" s="1"/>
  <c r="AU1581" i="1"/>
  <c r="AQ1582" i="1"/>
  <c r="AR1582" i="1"/>
  <c r="AS1582" i="1"/>
  <c r="AT1582" i="1"/>
  <c r="AV1582" i="1" s="1"/>
  <c r="AU1582" i="1"/>
  <c r="AQ4187" i="1"/>
  <c r="AR4187" i="1"/>
  <c r="AQ3376" i="1"/>
  <c r="AR3376" i="1"/>
  <c r="AS3376" i="1"/>
  <c r="AT3376" i="1"/>
  <c r="AV3376" i="1" s="1"/>
  <c r="AU3376" i="1"/>
  <c r="AV3374" i="1"/>
  <c r="AQ3375" i="1"/>
  <c r="AR3375" i="1"/>
  <c r="AS3375" i="1"/>
  <c r="AT3375" i="1"/>
  <c r="AU3375" i="1"/>
  <c r="AV3375" i="1"/>
  <c r="AV3373" i="1"/>
  <c r="AU2230" i="1"/>
  <c r="AQ204" i="1"/>
  <c r="AR204" i="1"/>
  <c r="AS204" i="1"/>
  <c r="AT204" i="1"/>
  <c r="AU204" i="1"/>
  <c r="AV204" i="1"/>
  <c r="AQ4185" i="1"/>
  <c r="AR4185" i="1"/>
  <c r="AS4185" i="1"/>
  <c r="AT4185" i="1"/>
  <c r="AV4185" i="1" s="1"/>
  <c r="AU4185" i="1"/>
  <c r="AT1294" i="1"/>
  <c r="AV1294" i="1"/>
  <c r="AT2397" i="1"/>
  <c r="AV2397" i="1" s="1"/>
  <c r="AT4872" i="1"/>
  <c r="AV4872" i="1" s="1"/>
  <c r="AT2712" i="1"/>
  <c r="AV2712" i="1" s="1"/>
  <c r="AT2711" i="1"/>
  <c r="AV2711" i="1" s="1"/>
  <c r="AT2710" i="1"/>
  <c r="AV2710" i="1" s="1"/>
  <c r="AT2707" i="1"/>
  <c r="AV2707" i="1" s="1"/>
  <c r="AT2706" i="1"/>
  <c r="AV2706" i="1" s="1"/>
  <c r="AT2618" i="1"/>
  <c r="AV2618" i="1"/>
  <c r="AT2619" i="1"/>
  <c r="AV2619" i="1" s="1"/>
  <c r="AT2544" i="1"/>
  <c r="AV2544" i="1" s="1"/>
  <c r="AT2543" i="1"/>
  <c r="AV2543" i="1" s="1"/>
  <c r="AT2542" i="1"/>
  <c r="AV2542" i="1" s="1"/>
  <c r="AQ774" i="1"/>
  <c r="AR774" i="1"/>
  <c r="AS774" i="1"/>
  <c r="AT774" i="1"/>
  <c r="AV774" i="1" s="1"/>
  <c r="AU774" i="1"/>
  <c r="AQ697" i="1"/>
  <c r="AR697" i="1"/>
  <c r="AS697" i="1"/>
  <c r="AT697" i="1"/>
  <c r="AV697" i="1" s="1"/>
  <c r="AU697" i="1"/>
  <c r="AQ3735" i="1"/>
  <c r="AR3735" i="1"/>
  <c r="AS3735" i="1"/>
  <c r="AT3735" i="1"/>
  <c r="AU3735" i="1"/>
  <c r="AQ3736" i="1"/>
  <c r="AR3736" i="1"/>
  <c r="AS3736" i="1"/>
  <c r="AT3736" i="1"/>
  <c r="AV3736" i="1" s="1"/>
  <c r="AU3736" i="1"/>
  <c r="AV3735" i="1"/>
  <c r="AU4947" i="1"/>
  <c r="AT4947" i="1"/>
  <c r="AS4947" i="1"/>
  <c r="AR4947" i="1"/>
  <c r="AQ4947" i="1"/>
  <c r="AU678" i="1"/>
  <c r="AQ1544" i="1"/>
  <c r="AR1544" i="1"/>
  <c r="AS1544" i="1"/>
  <c r="AT1544" i="1"/>
  <c r="AU1544" i="1"/>
  <c r="AQ2614" i="1"/>
  <c r="AQ984" i="1"/>
  <c r="AQ3444" i="1"/>
  <c r="AQ591" i="1"/>
  <c r="AU3444" i="1"/>
  <c r="AT3444" i="1"/>
  <c r="AS3444" i="1"/>
  <c r="AR3444" i="1"/>
  <c r="AU591" i="1"/>
  <c r="AT591" i="1"/>
  <c r="AV591" i="1" s="1"/>
  <c r="AS591" i="1"/>
  <c r="AR591" i="1"/>
  <c r="AQ1662" i="1"/>
  <c r="AR3490" i="1"/>
  <c r="AS1662" i="1"/>
  <c r="AQ3489" i="1"/>
  <c r="AR3491" i="1"/>
  <c r="AR3492" i="1"/>
  <c r="AS3492" i="1"/>
  <c r="AQ3492" i="1"/>
  <c r="AQ1791" i="1"/>
  <c r="AR1791" i="1"/>
  <c r="AS1791" i="1"/>
  <c r="AT1791" i="1"/>
  <c r="AU1791" i="1"/>
  <c r="AQ4102" i="1"/>
  <c r="AR4102" i="1"/>
  <c r="AS4102" i="1"/>
  <c r="AT4102" i="1"/>
  <c r="AU4102" i="1"/>
  <c r="AQ676" i="1"/>
  <c r="AR676" i="1"/>
  <c r="AS676" i="1"/>
  <c r="AT676" i="1"/>
  <c r="AU676" i="1"/>
  <c r="AQ564" i="1"/>
  <c r="AR564" i="1"/>
  <c r="AS564" i="1"/>
  <c r="AT564" i="1"/>
  <c r="AU564" i="1"/>
  <c r="AQ566" i="1"/>
  <c r="AR566" i="1"/>
  <c r="AS566" i="1"/>
  <c r="AT566" i="1"/>
  <c r="AU566" i="1"/>
  <c r="AQ3651" i="1"/>
  <c r="AR3651" i="1"/>
  <c r="AS3651" i="1"/>
  <c r="AT3651" i="1"/>
  <c r="AU3651" i="1"/>
  <c r="AQ3652" i="1"/>
  <c r="AR3652" i="1"/>
  <c r="AS3652" i="1"/>
  <c r="AT3652" i="1"/>
  <c r="AU3652" i="1"/>
  <c r="AQ3653" i="1"/>
  <c r="AR3653" i="1"/>
  <c r="AS3653" i="1"/>
  <c r="AT3653" i="1"/>
  <c r="AU3653" i="1"/>
  <c r="AQ131" i="1"/>
  <c r="AR131" i="1"/>
  <c r="AS131" i="1"/>
  <c r="AT131" i="1"/>
  <c r="AU131" i="1"/>
  <c r="AQ2742" i="1"/>
  <c r="AR2742" i="1"/>
  <c r="AS2742" i="1"/>
  <c r="AT2742" i="1"/>
  <c r="AU2742" i="1"/>
  <c r="AQ2743" i="1"/>
  <c r="AR2743" i="1"/>
  <c r="AS2743" i="1"/>
  <c r="AT2743" i="1"/>
  <c r="AU2743" i="1"/>
  <c r="AQ803" i="1"/>
  <c r="AR803" i="1"/>
  <c r="AS803" i="1"/>
  <c r="AT803" i="1"/>
  <c r="AU803" i="1"/>
  <c r="AQ802" i="1"/>
  <c r="AR802" i="1"/>
  <c r="AS802" i="1"/>
  <c r="AT802" i="1"/>
  <c r="AU802" i="1"/>
  <c r="AQ1572" i="1"/>
  <c r="AR1572" i="1"/>
  <c r="AS1572" i="1"/>
  <c r="AT1572" i="1"/>
  <c r="AU1572" i="1"/>
  <c r="AQ3654" i="1"/>
  <c r="AR3654" i="1"/>
  <c r="AS3654" i="1"/>
  <c r="AT3654" i="1"/>
  <c r="AU3654" i="1"/>
  <c r="AQ4103" i="1"/>
  <c r="AR4103" i="1"/>
  <c r="AS4103" i="1"/>
  <c r="AT4103" i="1"/>
  <c r="AU4103" i="1"/>
  <c r="AQ3280" i="1"/>
  <c r="AR3280" i="1"/>
  <c r="AS3280" i="1"/>
  <c r="AT3280" i="1"/>
  <c r="AU3280" i="1"/>
  <c r="AQ4916" i="1"/>
  <c r="AR4916" i="1"/>
  <c r="AS4916" i="1"/>
  <c r="AT4916" i="1"/>
  <c r="AU4916" i="1"/>
  <c r="AQ508" i="1"/>
  <c r="AR508" i="1"/>
  <c r="AS508" i="1"/>
  <c r="AT508" i="1"/>
  <c r="AU508" i="1"/>
  <c r="AQ3655" i="1"/>
  <c r="AR3655" i="1"/>
  <c r="AS3655" i="1"/>
  <c r="AT3655" i="1"/>
  <c r="AU3655" i="1"/>
  <c r="AQ3656" i="1"/>
  <c r="AR3656" i="1"/>
  <c r="AS3656" i="1"/>
  <c r="AT3656" i="1"/>
  <c r="AU3656" i="1"/>
  <c r="AQ4917" i="1"/>
  <c r="AR4917" i="1"/>
  <c r="AS4917" i="1"/>
  <c r="AT4917" i="1"/>
  <c r="AU4917" i="1"/>
  <c r="AQ4918" i="1"/>
  <c r="AR4918" i="1"/>
  <c r="AS4918" i="1"/>
  <c r="AT4918" i="1"/>
  <c r="AU4918" i="1"/>
  <c r="AQ3658" i="1"/>
  <c r="AR3658" i="1"/>
  <c r="AS3658" i="1"/>
  <c r="AT3658" i="1"/>
  <c r="AU3658" i="1"/>
  <c r="AQ3660" i="1"/>
  <c r="AR3660" i="1"/>
  <c r="AS3660" i="1"/>
  <c r="AT3660" i="1"/>
  <c r="AU3660" i="1"/>
  <c r="AQ2848" i="1"/>
  <c r="AR2848" i="1"/>
  <c r="AS2848" i="1"/>
  <c r="AT2848" i="1"/>
  <c r="AU2848" i="1"/>
  <c r="AQ677" i="1"/>
  <c r="AR677" i="1"/>
  <c r="AS677" i="1"/>
  <c r="AT677" i="1"/>
  <c r="AU677" i="1"/>
  <c r="AQ4919" i="1"/>
  <c r="AR4919" i="1"/>
  <c r="AS4919" i="1"/>
  <c r="AT4919" i="1"/>
  <c r="AU4919" i="1"/>
  <c r="AQ3078" i="1"/>
  <c r="AR3078" i="1"/>
  <c r="AS3078" i="1"/>
  <c r="AT3078" i="1"/>
  <c r="AU3078" i="1"/>
  <c r="AQ1769" i="1"/>
  <c r="AR1769" i="1"/>
  <c r="AS1769" i="1"/>
  <c r="AT1769" i="1"/>
  <c r="AU1769" i="1"/>
  <c r="AQ4231" i="1"/>
  <c r="AR4231" i="1"/>
  <c r="AS4231" i="1"/>
  <c r="AT4231" i="1"/>
  <c r="AU4231" i="1"/>
  <c r="AQ931" i="1"/>
  <c r="AR931" i="1"/>
  <c r="AS931" i="1"/>
  <c r="AT931" i="1"/>
  <c r="AU931" i="1"/>
  <c r="AQ932" i="1"/>
  <c r="AR932" i="1"/>
  <c r="AS932" i="1"/>
  <c r="AT932" i="1"/>
  <c r="AU932" i="1"/>
  <c r="AQ804" i="1"/>
  <c r="AR804" i="1"/>
  <c r="AS804" i="1"/>
  <c r="AT804" i="1"/>
  <c r="AU804" i="1"/>
  <c r="AQ4920" i="1"/>
  <c r="AR4920" i="1"/>
  <c r="AS4920" i="1"/>
  <c r="AT4920" i="1"/>
  <c r="AU4920" i="1"/>
  <c r="AQ490" i="1"/>
  <c r="AR490" i="1"/>
  <c r="AS490" i="1"/>
  <c r="AT490" i="1"/>
  <c r="AU490" i="1"/>
  <c r="AQ3661" i="1"/>
  <c r="AR3661" i="1"/>
  <c r="AS3661" i="1"/>
  <c r="AT3661" i="1"/>
  <c r="AU3661" i="1"/>
  <c r="AQ491" i="1"/>
  <c r="AR491" i="1"/>
  <c r="AS491" i="1"/>
  <c r="AT491" i="1"/>
  <c r="AU491" i="1"/>
  <c r="AQ1708" i="1"/>
  <c r="AR1708" i="1"/>
  <c r="AS1708" i="1"/>
  <c r="AT1708" i="1"/>
  <c r="AU1708" i="1"/>
  <c r="AQ662" i="1"/>
  <c r="AR662" i="1"/>
  <c r="AS662" i="1"/>
  <c r="AT662" i="1"/>
  <c r="AU662" i="1"/>
  <c r="AQ3662" i="1"/>
  <c r="AR3662" i="1"/>
  <c r="AS3662" i="1"/>
  <c r="AT3662" i="1"/>
  <c r="AU3662" i="1"/>
  <c r="AQ678" i="1"/>
  <c r="AR678" i="1"/>
  <c r="AS678" i="1"/>
  <c r="AT678" i="1"/>
  <c r="AQ679" i="1"/>
  <c r="AR679" i="1"/>
  <c r="AS679" i="1"/>
  <c r="AT679" i="1"/>
  <c r="AU679" i="1"/>
  <c r="AQ2744" i="1"/>
  <c r="AR2744" i="1"/>
  <c r="AS2744" i="1"/>
  <c r="AT2744" i="1"/>
  <c r="AU2744" i="1"/>
  <c r="AQ4210" i="1"/>
  <c r="AR4210" i="1"/>
  <c r="AS4210" i="1"/>
  <c r="AT4210" i="1"/>
  <c r="AU4210" i="1"/>
  <c r="AQ4211" i="1"/>
  <c r="AR4211" i="1"/>
  <c r="AS4211" i="1"/>
  <c r="AT4211" i="1"/>
  <c r="AU4211" i="1"/>
  <c r="AQ4212" i="1"/>
  <c r="AR4212" i="1"/>
  <c r="AS4212" i="1"/>
  <c r="AT4212" i="1"/>
  <c r="AU4212" i="1"/>
  <c r="AQ1724" i="1"/>
  <c r="AR1724" i="1"/>
  <c r="AS1724" i="1"/>
  <c r="AT1724" i="1"/>
  <c r="AU1724" i="1"/>
  <c r="AQ1573" i="1"/>
  <c r="AR1573" i="1"/>
  <c r="AS1573" i="1"/>
  <c r="AT1573" i="1"/>
  <c r="AU1573" i="1"/>
  <c r="AQ1770" i="1"/>
  <c r="AR1770" i="1"/>
  <c r="AS1770" i="1"/>
  <c r="AT1770" i="1"/>
  <c r="AU1770" i="1"/>
  <c r="AQ4286" i="1"/>
  <c r="AR4286" i="1"/>
  <c r="AS4286" i="1"/>
  <c r="AT4286" i="1"/>
  <c r="AU4286" i="1"/>
  <c r="AQ4133" i="1"/>
  <c r="AR4133" i="1"/>
  <c r="AS4133" i="1"/>
  <c r="AT4133" i="1"/>
  <c r="AU4133" i="1"/>
  <c r="AQ2898" i="1"/>
  <c r="AR2898" i="1"/>
  <c r="AS2898" i="1"/>
  <c r="AT2898" i="1"/>
  <c r="AU2898" i="1"/>
  <c r="AQ4260" i="1"/>
  <c r="AR4260" i="1"/>
  <c r="AS4260" i="1"/>
  <c r="AT4260" i="1"/>
  <c r="AU4260" i="1"/>
  <c r="AQ4261" i="1"/>
  <c r="AR4261" i="1"/>
  <c r="AS4261" i="1"/>
  <c r="AT4261" i="1"/>
  <c r="AU4261" i="1"/>
  <c r="AQ4921" i="1"/>
  <c r="AR4921" i="1"/>
  <c r="AS4921" i="1"/>
  <c r="AT4921" i="1"/>
  <c r="AU4921" i="1"/>
  <c r="AQ2825" i="1"/>
  <c r="AR2825" i="1"/>
  <c r="AS2825" i="1"/>
  <c r="AT2825" i="1"/>
  <c r="AU2825" i="1"/>
  <c r="AQ4276" i="1"/>
  <c r="AR4276" i="1"/>
  <c r="AS4276" i="1"/>
  <c r="AT4276" i="1"/>
  <c r="AU4276" i="1"/>
  <c r="AQ4277" i="1"/>
  <c r="AR4277" i="1"/>
  <c r="AS4277" i="1"/>
  <c r="AT4277" i="1"/>
  <c r="AU4277" i="1"/>
  <c r="AQ1793" i="1"/>
  <c r="AR1793" i="1"/>
  <c r="AS1793" i="1"/>
  <c r="AT1793" i="1"/>
  <c r="AU1793" i="1"/>
  <c r="AQ1792" i="1"/>
  <c r="AR1792" i="1"/>
  <c r="AS1792" i="1"/>
  <c r="AT1792" i="1"/>
  <c r="AU1792" i="1"/>
  <c r="AQ1794" i="1"/>
  <c r="AR1794" i="1"/>
  <c r="AS1794" i="1"/>
  <c r="AT1794" i="1"/>
  <c r="AU1794" i="1"/>
  <c r="AQ3663" i="1"/>
  <c r="AR3663" i="1"/>
  <c r="AS3663" i="1"/>
  <c r="AT3663" i="1"/>
  <c r="AU3663" i="1"/>
  <c r="AQ3664" i="1"/>
  <c r="AR3664" i="1"/>
  <c r="AS3664" i="1"/>
  <c r="AT3664" i="1"/>
  <c r="AU3664" i="1"/>
  <c r="AQ569" i="1"/>
  <c r="AR569" i="1"/>
  <c r="AS569" i="1"/>
  <c r="AT569" i="1"/>
  <c r="AU569" i="1"/>
  <c r="AQ4278" i="1"/>
  <c r="AR4278" i="1"/>
  <c r="AS4278" i="1"/>
  <c r="AT4278" i="1"/>
  <c r="AU4278" i="1"/>
  <c r="AQ4279" i="1"/>
  <c r="AR4279" i="1"/>
  <c r="AS4279" i="1"/>
  <c r="AT4279" i="1"/>
  <c r="AU4279" i="1"/>
  <c r="AQ1797" i="1"/>
  <c r="AR1797" i="1"/>
  <c r="AS1797" i="1"/>
  <c r="AT1797" i="1"/>
  <c r="AU1797" i="1"/>
  <c r="AQ1796" i="1"/>
  <c r="AR1796" i="1"/>
  <c r="AS1796" i="1"/>
  <c r="AT1796" i="1"/>
  <c r="AU1796" i="1"/>
  <c r="AQ1795" i="1"/>
  <c r="AR1795" i="1"/>
  <c r="AS1795" i="1"/>
  <c r="AT1795" i="1"/>
  <c r="AU1795" i="1"/>
  <c r="AQ4922" i="1"/>
  <c r="AR4922" i="1"/>
  <c r="AS4922" i="1"/>
  <c r="AT4922" i="1"/>
  <c r="AU4922" i="1"/>
  <c r="AQ4124" i="1"/>
  <c r="AR4124" i="1"/>
  <c r="AS4124" i="1"/>
  <c r="AT4124" i="1"/>
  <c r="AU4124" i="1"/>
  <c r="AQ3524" i="1"/>
  <c r="AR3524" i="1"/>
  <c r="AS3524" i="1"/>
  <c r="AT3524" i="1"/>
  <c r="AU3524" i="1"/>
  <c r="AQ3525" i="1"/>
  <c r="AR3525" i="1"/>
  <c r="AS3525" i="1"/>
  <c r="AT3525" i="1"/>
  <c r="AU3525" i="1"/>
  <c r="AQ3665" i="1"/>
  <c r="AR3665" i="1"/>
  <c r="AS3665" i="1"/>
  <c r="AT3665" i="1"/>
  <c r="AU3665" i="1"/>
  <c r="AQ4213" i="1"/>
  <c r="AR4213" i="1"/>
  <c r="AS4213" i="1"/>
  <c r="AT4213" i="1"/>
  <c r="AU4213" i="1"/>
  <c r="AQ4214" i="1"/>
  <c r="AR4214" i="1"/>
  <c r="AS4214" i="1"/>
  <c r="AT4214" i="1"/>
  <c r="AU4214" i="1"/>
  <c r="AQ3055" i="1"/>
  <c r="AR3055" i="1"/>
  <c r="AS3055" i="1"/>
  <c r="AT3055" i="1"/>
  <c r="AU3055" i="1"/>
  <c r="AQ2856" i="1"/>
  <c r="AR2856" i="1"/>
  <c r="AS2856" i="1"/>
  <c r="AT2856" i="1"/>
  <c r="AU2856" i="1"/>
  <c r="AQ2902" i="1"/>
  <c r="AR2902" i="1"/>
  <c r="AS2902" i="1"/>
  <c r="AT2902" i="1"/>
  <c r="AU2902" i="1"/>
  <c r="AQ3276" i="1"/>
  <c r="AR3276" i="1"/>
  <c r="AS3276" i="1"/>
  <c r="AT3276" i="1"/>
  <c r="AU3276" i="1"/>
  <c r="AQ3277" i="1"/>
  <c r="AR3277" i="1"/>
  <c r="AS3277" i="1"/>
  <c r="AT3277" i="1"/>
  <c r="AU3277" i="1"/>
  <c r="AQ881" i="1"/>
  <c r="AR881" i="1"/>
  <c r="AS881" i="1"/>
  <c r="AT881" i="1"/>
  <c r="AU881" i="1"/>
  <c r="AQ1139" i="1"/>
  <c r="AR1139" i="1"/>
  <c r="AS1139" i="1"/>
  <c r="AT1139" i="1"/>
  <c r="AU1139" i="1"/>
  <c r="AQ682" i="1"/>
  <c r="AR682" i="1"/>
  <c r="AS682" i="1"/>
  <c r="AT682" i="1"/>
  <c r="AU682" i="1"/>
  <c r="AQ681" i="1"/>
  <c r="AR681" i="1"/>
  <c r="AS681" i="1"/>
  <c r="AT681" i="1"/>
  <c r="AU681" i="1"/>
  <c r="AQ680" i="1"/>
  <c r="AR680" i="1"/>
  <c r="AS680" i="1"/>
  <c r="AT680" i="1"/>
  <c r="AU680" i="1"/>
  <c r="AQ1798" i="1"/>
  <c r="AR1798" i="1"/>
  <c r="AS1798" i="1"/>
  <c r="AT1798" i="1"/>
  <c r="AU1798" i="1"/>
  <c r="AQ1799" i="1"/>
  <c r="AR1799" i="1"/>
  <c r="AS1799" i="1"/>
  <c r="AT1799" i="1"/>
  <c r="AU1799" i="1"/>
  <c r="AQ134" i="1"/>
  <c r="AR134" i="1"/>
  <c r="AS134" i="1"/>
  <c r="AT134" i="1"/>
  <c r="AU134" i="1"/>
  <c r="AQ4281" i="1"/>
  <c r="AR4281" i="1"/>
  <c r="AS4281" i="1"/>
  <c r="AT4281" i="1"/>
  <c r="AU4281" i="1"/>
  <c r="AQ4282" i="1"/>
  <c r="AR4282" i="1"/>
  <c r="AS4282" i="1"/>
  <c r="AT4282" i="1"/>
  <c r="AU4282" i="1"/>
  <c r="AQ492" i="1"/>
  <c r="AR492" i="1"/>
  <c r="AS492" i="1"/>
  <c r="AT492" i="1"/>
  <c r="AU492" i="1"/>
  <c r="AQ4134" i="1"/>
  <c r="AR4134" i="1"/>
  <c r="AS4134" i="1"/>
  <c r="AT4134" i="1"/>
  <c r="AU4134" i="1"/>
  <c r="AQ3539" i="1"/>
  <c r="AR3539" i="1"/>
  <c r="AS3539" i="1"/>
  <c r="AT3539" i="1"/>
  <c r="AU3539" i="1"/>
  <c r="AQ3540" i="1"/>
  <c r="AR3540" i="1"/>
  <c r="AS3540" i="1"/>
  <c r="AT3540" i="1"/>
  <c r="AU3540" i="1"/>
  <c r="AQ3541" i="1"/>
  <c r="AR3541" i="1"/>
  <c r="AS3541" i="1"/>
  <c r="AT3541" i="1"/>
  <c r="AU3541" i="1"/>
  <c r="AQ3543" i="1"/>
  <c r="AR3543" i="1"/>
  <c r="AS3543" i="1"/>
  <c r="AT3543" i="1"/>
  <c r="AU3543" i="1"/>
  <c r="AQ3542" i="1"/>
  <c r="AR3542" i="1"/>
  <c r="AS3542" i="1"/>
  <c r="AT3542" i="1"/>
  <c r="AU3542" i="1"/>
  <c r="AQ1800" i="1"/>
  <c r="AR1800" i="1"/>
  <c r="AS1800" i="1"/>
  <c r="AT1800" i="1"/>
  <c r="AU1800" i="1"/>
  <c r="AQ1801" i="1"/>
  <c r="AR1801" i="1"/>
  <c r="AS1801" i="1"/>
  <c r="AT1801" i="1"/>
  <c r="AU1801" i="1"/>
  <c r="AQ3079" i="1"/>
  <c r="AR3079" i="1"/>
  <c r="AS3079" i="1"/>
  <c r="AT3079" i="1"/>
  <c r="AU3079" i="1"/>
  <c r="AQ3080" i="1"/>
  <c r="AR3080" i="1"/>
  <c r="AS3080" i="1"/>
  <c r="AT3080" i="1"/>
  <c r="AU3080" i="1"/>
  <c r="AQ1807" i="1"/>
  <c r="AR1807" i="1"/>
  <c r="AS1807" i="1"/>
  <c r="AT1807" i="1"/>
  <c r="AU1807" i="1"/>
  <c r="AQ4262" i="1"/>
  <c r="AR4262" i="1"/>
  <c r="AS4262" i="1"/>
  <c r="AT4262" i="1"/>
  <c r="AU4262" i="1"/>
  <c r="AQ1261" i="1"/>
  <c r="AR1261" i="1"/>
  <c r="AS1261" i="1"/>
  <c r="AT1261" i="1"/>
  <c r="AU1261" i="1"/>
  <c r="AQ1771" i="1"/>
  <c r="AR1771" i="1"/>
  <c r="AS1771" i="1"/>
  <c r="AT1771" i="1"/>
  <c r="AU1771" i="1"/>
  <c r="AQ1772" i="1"/>
  <c r="AR1772" i="1"/>
  <c r="AS1772" i="1"/>
  <c r="AT1772" i="1"/>
  <c r="AU1772" i="1"/>
  <c r="AQ683" i="1"/>
  <c r="AR683" i="1"/>
  <c r="AS683" i="1"/>
  <c r="AT683" i="1"/>
  <c r="AU683" i="1"/>
  <c r="AQ576" i="1"/>
  <c r="AR576" i="1"/>
  <c r="AS576" i="1"/>
  <c r="AT576" i="1"/>
  <c r="AU576" i="1"/>
  <c r="AQ1574" i="1"/>
  <c r="AR1574" i="1"/>
  <c r="AS1574" i="1"/>
  <c r="AT1574" i="1"/>
  <c r="AU1574" i="1"/>
  <c r="AQ2826" i="1"/>
  <c r="AR2826" i="1"/>
  <c r="AS2826" i="1"/>
  <c r="AT2826" i="1"/>
  <c r="AU2826" i="1"/>
  <c r="AQ2827" i="1"/>
  <c r="AR2827" i="1"/>
  <c r="AS2827" i="1"/>
  <c r="AT2827" i="1"/>
  <c r="AU2827" i="1"/>
  <c r="AQ2828" i="1"/>
  <c r="AR2828" i="1"/>
  <c r="AS2828" i="1"/>
  <c r="AT2828" i="1"/>
  <c r="AU2828" i="1"/>
  <c r="AQ3056" i="1"/>
  <c r="AR3056" i="1"/>
  <c r="AS3056" i="1"/>
  <c r="AT3056" i="1"/>
  <c r="AU3056" i="1"/>
  <c r="AQ1575" i="1"/>
  <c r="AR1575" i="1"/>
  <c r="AS1575" i="1"/>
  <c r="AT1575" i="1"/>
  <c r="AU1575" i="1"/>
  <c r="AQ1576" i="1"/>
  <c r="AR1576" i="1"/>
  <c r="AS1576" i="1"/>
  <c r="AT1576" i="1"/>
  <c r="AU1576" i="1"/>
  <c r="AQ4104" i="1"/>
  <c r="AR4104" i="1"/>
  <c r="AS4104" i="1"/>
  <c r="AT4104" i="1"/>
  <c r="AU4104" i="1"/>
  <c r="AQ3081" i="1"/>
  <c r="AR3081" i="1"/>
  <c r="AS3081" i="1"/>
  <c r="AT3081" i="1"/>
  <c r="AU3081" i="1"/>
  <c r="AQ1577" i="1"/>
  <c r="AR1577" i="1"/>
  <c r="AS1577" i="1"/>
  <c r="AT1577" i="1"/>
  <c r="AU1577" i="1"/>
  <c r="AQ1578" i="1"/>
  <c r="AR1578" i="1"/>
  <c r="AS1578" i="1"/>
  <c r="AT1578" i="1"/>
  <c r="AU1578" i="1"/>
  <c r="AQ2371" i="1"/>
  <c r="AR2371" i="1"/>
  <c r="AS2371" i="1"/>
  <c r="AT2371" i="1"/>
  <c r="AU2371" i="1"/>
  <c r="AQ4075" i="1"/>
  <c r="AR4075" i="1"/>
  <c r="AS4075" i="1"/>
  <c r="AT4075" i="1"/>
  <c r="AU4075" i="1"/>
  <c r="AQ2372" i="1"/>
  <c r="AR2372" i="1"/>
  <c r="AS2372" i="1"/>
  <c r="AT2372" i="1"/>
  <c r="AU2372" i="1"/>
  <c r="AQ684" i="1"/>
  <c r="AR684" i="1"/>
  <c r="AS684" i="1"/>
  <c r="AT684" i="1"/>
  <c r="AU684" i="1"/>
  <c r="AQ1802" i="1"/>
  <c r="AR1802" i="1"/>
  <c r="AS1802" i="1"/>
  <c r="AT1802" i="1"/>
  <c r="AU1802" i="1"/>
  <c r="AQ1276" i="1"/>
  <c r="AR1276" i="1"/>
  <c r="AS1276" i="1"/>
  <c r="AT1276" i="1"/>
  <c r="AU1276" i="1"/>
  <c r="AQ685" i="1"/>
  <c r="AR685" i="1"/>
  <c r="AS685" i="1"/>
  <c r="AT685" i="1"/>
  <c r="AU685" i="1"/>
  <c r="AQ1803" i="1"/>
  <c r="AR1803" i="1"/>
  <c r="AS1803" i="1"/>
  <c r="AT1803" i="1"/>
  <c r="AU1803" i="1"/>
  <c r="AQ933" i="1"/>
  <c r="AR933" i="1"/>
  <c r="AS933" i="1"/>
  <c r="AT933" i="1"/>
  <c r="AU933" i="1"/>
  <c r="AQ934" i="1"/>
  <c r="AR934" i="1"/>
  <c r="AS934" i="1"/>
  <c r="AT934" i="1"/>
  <c r="AU934" i="1"/>
  <c r="AQ935" i="1"/>
  <c r="AR935" i="1"/>
  <c r="AS935" i="1"/>
  <c r="AT935" i="1"/>
  <c r="AU935" i="1"/>
  <c r="AQ3083" i="1"/>
  <c r="AR3083" i="1"/>
  <c r="AS3083" i="1"/>
  <c r="AT3083" i="1"/>
  <c r="AU3083" i="1"/>
  <c r="AQ3082" i="1"/>
  <c r="AR3082" i="1"/>
  <c r="AS3082" i="1"/>
  <c r="AT3082" i="1"/>
  <c r="AU3082" i="1"/>
  <c r="AQ3084" i="1"/>
  <c r="AR3084" i="1"/>
  <c r="AS3084" i="1"/>
  <c r="AT3084" i="1"/>
  <c r="AU3084" i="1"/>
  <c r="AQ4927" i="1"/>
  <c r="AR4927" i="1"/>
  <c r="AS4927" i="1"/>
  <c r="AT4927" i="1"/>
  <c r="AU4927" i="1"/>
  <c r="AQ4926" i="1"/>
  <c r="AR4926" i="1"/>
  <c r="AS4926" i="1"/>
  <c r="AT4926" i="1"/>
  <c r="AU4926" i="1"/>
  <c r="AQ4928" i="1"/>
  <c r="AR4928" i="1"/>
  <c r="AS4928" i="1"/>
  <c r="AT4928" i="1"/>
  <c r="AU4928" i="1"/>
  <c r="AQ4929" i="1"/>
  <c r="AR4929" i="1"/>
  <c r="AS4929" i="1"/>
  <c r="AT4929" i="1"/>
  <c r="AU4929" i="1"/>
  <c r="AQ998" i="1"/>
  <c r="AR998" i="1"/>
  <c r="AS998" i="1"/>
  <c r="AT998" i="1"/>
  <c r="AU998" i="1"/>
  <c r="AQ997" i="1"/>
  <c r="AR997" i="1"/>
  <c r="AS997" i="1"/>
  <c r="AT997" i="1"/>
  <c r="AU997" i="1"/>
  <c r="AQ4125" i="1"/>
  <c r="AR4125" i="1"/>
  <c r="AS4125" i="1"/>
  <c r="AT4125" i="1"/>
  <c r="AU4125" i="1"/>
  <c r="AQ4234" i="1"/>
  <c r="AR4234" i="1"/>
  <c r="AS4234" i="1"/>
  <c r="AT4234" i="1"/>
  <c r="AU4234" i="1"/>
  <c r="AQ4135" i="1"/>
  <c r="AR4135" i="1"/>
  <c r="AS4135" i="1"/>
  <c r="AT4135" i="1"/>
  <c r="AU4135" i="1"/>
  <c r="AQ4126" i="1"/>
  <c r="AR4126" i="1"/>
  <c r="AS4126" i="1"/>
  <c r="AT4126" i="1"/>
  <c r="AU4126" i="1"/>
  <c r="AQ4930" i="1"/>
  <c r="AR4930" i="1"/>
  <c r="AS4930" i="1"/>
  <c r="AT4930" i="1"/>
  <c r="AU4930" i="1"/>
  <c r="AQ4931" i="1"/>
  <c r="AR4931" i="1"/>
  <c r="AS4931" i="1"/>
  <c r="AT4931" i="1"/>
  <c r="AU4931" i="1"/>
  <c r="AQ3057" i="1"/>
  <c r="AR3057" i="1"/>
  <c r="AS3057" i="1"/>
  <c r="AT3057" i="1"/>
  <c r="AU3057" i="1"/>
  <c r="AQ4079" i="1"/>
  <c r="AR4079" i="1"/>
  <c r="AS4079" i="1"/>
  <c r="AT4079" i="1"/>
  <c r="AU4079" i="1"/>
  <c r="AQ3667" i="1"/>
  <c r="AR3667" i="1"/>
  <c r="AS3667" i="1"/>
  <c r="AT3667" i="1"/>
  <c r="AU3667" i="1"/>
  <c r="AQ1579" i="1"/>
  <c r="AR1579" i="1"/>
  <c r="AS1579" i="1"/>
  <c r="AT1579" i="1"/>
  <c r="AU1579" i="1"/>
  <c r="AQ3669" i="1"/>
  <c r="AR3669" i="1"/>
  <c r="AS3669" i="1"/>
  <c r="AT3669" i="1"/>
  <c r="AU3669" i="1"/>
  <c r="AQ3668" i="1"/>
  <c r="AR3668" i="1"/>
  <c r="AS3668" i="1"/>
  <c r="AT3668" i="1"/>
  <c r="AU3668" i="1"/>
  <c r="AQ1725" i="1"/>
  <c r="AR1725" i="1"/>
  <c r="AS1725" i="1"/>
  <c r="AT1725" i="1"/>
  <c r="AU1725" i="1"/>
  <c r="AQ570" i="1"/>
  <c r="AR570" i="1"/>
  <c r="AS570" i="1"/>
  <c r="AT570" i="1"/>
  <c r="AU570" i="1"/>
  <c r="AQ3706" i="1"/>
  <c r="AR3706" i="1"/>
  <c r="AS3706" i="1"/>
  <c r="AT3706" i="1"/>
  <c r="AU3706" i="1"/>
  <c r="AQ4105" i="1"/>
  <c r="AR4105" i="1"/>
  <c r="AS4105" i="1"/>
  <c r="AT4105" i="1"/>
  <c r="AU4105" i="1"/>
  <c r="AQ3085" i="1"/>
  <c r="AR3085" i="1"/>
  <c r="AS3085" i="1"/>
  <c r="AT3085" i="1"/>
  <c r="AU3085" i="1"/>
  <c r="AQ3086" i="1"/>
  <c r="AR3086" i="1"/>
  <c r="AS3086" i="1"/>
  <c r="AT3086" i="1"/>
  <c r="AU3086" i="1"/>
  <c r="AQ3523" i="1"/>
  <c r="AR3523" i="1"/>
  <c r="AS3523" i="1"/>
  <c r="AT3523" i="1"/>
  <c r="AU3523" i="1"/>
  <c r="AQ592" i="1"/>
  <c r="AR592" i="1"/>
  <c r="AS592" i="1"/>
  <c r="AT592" i="1"/>
  <c r="AV592" i="1" s="1"/>
  <c r="AU592" i="1"/>
  <c r="AQ593" i="1"/>
  <c r="AR593" i="1"/>
  <c r="AS593" i="1"/>
  <c r="AT593" i="1"/>
  <c r="AV593" i="1" s="1"/>
  <c r="AU593" i="1"/>
  <c r="AQ3544" i="1"/>
  <c r="AR3544" i="1"/>
  <c r="AS3544" i="1"/>
  <c r="AT3544" i="1"/>
  <c r="AU3544" i="1"/>
  <c r="AQ3670" i="1"/>
  <c r="AR3670" i="1"/>
  <c r="AS3670" i="1"/>
  <c r="AT3670" i="1"/>
  <c r="AU3670" i="1"/>
  <c r="AQ2829" i="1"/>
  <c r="AR2829" i="1"/>
  <c r="AS2829" i="1"/>
  <c r="AT2829" i="1"/>
  <c r="AU2829" i="1"/>
  <c r="AQ1262" i="1"/>
  <c r="AR1262" i="1"/>
  <c r="AS1262" i="1"/>
  <c r="AT1262" i="1"/>
  <c r="AU1262" i="1"/>
  <c r="AQ494" i="1"/>
  <c r="AR494" i="1"/>
  <c r="AS494" i="1"/>
  <c r="AT494" i="1"/>
  <c r="AU494" i="1"/>
  <c r="AQ493" i="1"/>
  <c r="AR493" i="1"/>
  <c r="AS493" i="1"/>
  <c r="AT493" i="1"/>
  <c r="AU493" i="1"/>
  <c r="AQ663" i="1"/>
  <c r="AR663" i="1"/>
  <c r="AS663" i="1"/>
  <c r="AT663" i="1"/>
  <c r="AU663" i="1"/>
  <c r="AQ3671" i="1"/>
  <c r="AR3671" i="1"/>
  <c r="AS3671" i="1"/>
  <c r="AT3671" i="1"/>
  <c r="AU3671" i="1"/>
  <c r="AQ2450" i="1"/>
  <c r="AR2450" i="1"/>
  <c r="AS2450" i="1"/>
  <c r="AT2450" i="1"/>
  <c r="AU2450" i="1"/>
  <c r="AQ4235" i="1"/>
  <c r="AR4235" i="1"/>
  <c r="AS4235" i="1"/>
  <c r="AT4235" i="1"/>
  <c r="AU4235" i="1"/>
  <c r="AQ4238" i="1"/>
  <c r="AR4238" i="1"/>
  <c r="AS4238" i="1"/>
  <c r="AT4238" i="1"/>
  <c r="AU4238" i="1"/>
  <c r="AQ495" i="1"/>
  <c r="AR495" i="1"/>
  <c r="AS495" i="1"/>
  <c r="AT495" i="1"/>
  <c r="AV495" i="1" s="1"/>
  <c r="AU495" i="1"/>
  <c r="AQ4240" i="1"/>
  <c r="AR4240" i="1"/>
  <c r="AS4240" i="1"/>
  <c r="AT4240" i="1"/>
  <c r="AU4240" i="1"/>
  <c r="AQ515" i="1"/>
  <c r="AR515" i="1"/>
  <c r="AS515" i="1"/>
  <c r="AT515" i="1"/>
  <c r="AU515" i="1"/>
  <c r="AQ516" i="1"/>
  <c r="AR516" i="1"/>
  <c r="AS516" i="1"/>
  <c r="AT516" i="1"/>
  <c r="AU516" i="1"/>
  <c r="AQ2831" i="1"/>
  <c r="AR2831" i="1"/>
  <c r="AS2831" i="1"/>
  <c r="AT2831" i="1"/>
  <c r="AU2831" i="1"/>
  <c r="AQ2830" i="1"/>
  <c r="AR2830" i="1"/>
  <c r="AS2830" i="1"/>
  <c r="AT2830" i="1"/>
  <c r="AU2830" i="1"/>
  <c r="AQ1726" i="1"/>
  <c r="AR1726" i="1"/>
  <c r="AS1726" i="1"/>
  <c r="AT1726" i="1"/>
  <c r="AU1726" i="1"/>
  <c r="AQ1804" i="1"/>
  <c r="AR1804" i="1"/>
  <c r="AS1804" i="1"/>
  <c r="AT1804" i="1"/>
  <c r="AU1804" i="1"/>
  <c r="AQ1580" i="1"/>
  <c r="AR1580" i="1"/>
  <c r="AS1580" i="1"/>
  <c r="AT1580" i="1"/>
  <c r="AU1580" i="1"/>
  <c r="AQ3672" i="1"/>
  <c r="AR3672" i="1"/>
  <c r="AS3672" i="1"/>
  <c r="AT3672" i="1"/>
  <c r="AU3672" i="1"/>
  <c r="AQ2911" i="1"/>
  <c r="AR2911" i="1"/>
  <c r="AS2911" i="1"/>
  <c r="AT2911" i="1"/>
  <c r="AU2911" i="1"/>
  <c r="AQ1277" i="1"/>
  <c r="AR1277" i="1"/>
  <c r="AS1277" i="1"/>
  <c r="AT1277" i="1"/>
  <c r="AQ1141" i="1"/>
  <c r="AR1141" i="1"/>
  <c r="AS1141" i="1"/>
  <c r="AT1141" i="1"/>
  <c r="AU1141" i="1"/>
  <c r="AQ1142" i="1"/>
  <c r="AR1142" i="1"/>
  <c r="AS1142" i="1"/>
  <c r="AT1142" i="1"/>
  <c r="AU1142" i="1"/>
  <c r="AQ1756" i="1"/>
  <c r="AR1756" i="1"/>
  <c r="AS1756" i="1"/>
  <c r="AT1756" i="1"/>
  <c r="AU1756" i="1"/>
  <c r="AQ1755" i="1"/>
  <c r="AR1755" i="1"/>
  <c r="AS1755" i="1"/>
  <c r="AT1755" i="1"/>
  <c r="AU1755" i="1"/>
  <c r="AQ4877" i="1"/>
  <c r="AR4877" i="1"/>
  <c r="AS4877" i="1"/>
  <c r="AT4877" i="1"/>
  <c r="AU4877" i="1"/>
  <c r="AQ4878" i="1"/>
  <c r="AR4878" i="1"/>
  <c r="AS4878" i="1"/>
  <c r="AT4878" i="1"/>
  <c r="AU4878" i="1"/>
  <c r="AQ496" i="1"/>
  <c r="AR496" i="1"/>
  <c r="AS496" i="1"/>
  <c r="AT496" i="1"/>
  <c r="AV496" i="1" s="1"/>
  <c r="AU496" i="1"/>
  <c r="AQ497" i="1"/>
  <c r="AR497" i="1"/>
  <c r="AS497" i="1"/>
  <c r="AT497" i="1"/>
  <c r="AV497" i="1"/>
  <c r="AU497" i="1"/>
  <c r="AQ4107" i="1"/>
  <c r="AR4107" i="1"/>
  <c r="AS4107" i="1"/>
  <c r="AT4107" i="1"/>
  <c r="AU4107" i="1"/>
  <c r="AQ4879" i="1"/>
  <c r="AR4879" i="1"/>
  <c r="AS4879" i="1"/>
  <c r="AT4879" i="1"/>
  <c r="AU4879" i="1"/>
  <c r="AQ4283" i="1"/>
  <c r="AR4283" i="1"/>
  <c r="AS4283" i="1"/>
  <c r="AT4283" i="1"/>
  <c r="AU4283" i="1"/>
  <c r="AQ1805" i="1"/>
  <c r="AR1805" i="1"/>
  <c r="AS1805" i="1"/>
  <c r="AT1805" i="1"/>
  <c r="AU1805" i="1"/>
  <c r="AQ4284" i="1"/>
  <c r="AR4284" i="1"/>
  <c r="AS4284" i="1"/>
  <c r="AT4284" i="1"/>
  <c r="AU4284" i="1"/>
  <c r="AQ4935" i="1"/>
  <c r="AR4935" i="1"/>
  <c r="AS4935" i="1"/>
  <c r="AT4935" i="1"/>
  <c r="AU4935" i="1"/>
  <c r="AQ3498" i="1"/>
  <c r="AR3498" i="1"/>
  <c r="AS3498" i="1"/>
  <c r="AT3498" i="1"/>
  <c r="AU3498" i="1"/>
  <c r="AQ801" i="1"/>
  <c r="AR801" i="1"/>
  <c r="AS801" i="1"/>
  <c r="AT801" i="1"/>
  <c r="AU801" i="1"/>
  <c r="AQ156" i="1"/>
  <c r="AR156" i="1"/>
  <c r="AS156" i="1"/>
  <c r="AT156" i="1"/>
  <c r="AU156" i="1"/>
  <c r="AQ880" i="1"/>
  <c r="AR880" i="1"/>
  <c r="AS880" i="1"/>
  <c r="AT880" i="1"/>
  <c r="AU880" i="1"/>
  <c r="AQ1758" i="1"/>
  <c r="AR1758" i="1"/>
  <c r="AS1758" i="1"/>
  <c r="AT1758" i="1"/>
  <c r="AU1758" i="1"/>
  <c r="AQ2737" i="1"/>
  <c r="AR2737" i="1"/>
  <c r="AS2737" i="1"/>
  <c r="AT2737" i="1"/>
  <c r="AU2737" i="1"/>
  <c r="AQ2738" i="1"/>
  <c r="AR2738" i="1"/>
  <c r="AS2738" i="1"/>
  <c r="AT2738" i="1"/>
  <c r="AU2738" i="1"/>
  <c r="AQ4902" i="1"/>
  <c r="AR4902" i="1"/>
  <c r="AS4902" i="1"/>
  <c r="AT4902" i="1"/>
  <c r="AU4902" i="1"/>
  <c r="AQ4901" i="1"/>
  <c r="AR4901" i="1"/>
  <c r="AS4901" i="1"/>
  <c r="AT4901" i="1"/>
  <c r="AU4901" i="1"/>
  <c r="AQ1752" i="1"/>
  <c r="AR1752" i="1"/>
  <c r="AS1752" i="1"/>
  <c r="AT1752" i="1"/>
  <c r="AU1752" i="1"/>
  <c r="AQ1751" i="1"/>
  <c r="AR1751" i="1"/>
  <c r="AS1751" i="1"/>
  <c r="AT1751" i="1"/>
  <c r="AU1751" i="1"/>
  <c r="AQ1754" i="1"/>
  <c r="AR1754" i="1"/>
  <c r="AS1754" i="1"/>
  <c r="AT1754" i="1"/>
  <c r="AU1754" i="1"/>
  <c r="AQ1753" i="1"/>
  <c r="AR1753" i="1"/>
  <c r="AS1753" i="1"/>
  <c r="AT1753" i="1"/>
  <c r="AU1753" i="1"/>
  <c r="AQ3643" i="1"/>
  <c r="AR3643" i="1"/>
  <c r="AS3643" i="1"/>
  <c r="AT3643" i="1"/>
  <c r="AU3643" i="1"/>
  <c r="AQ4119" i="1"/>
  <c r="AR4119" i="1"/>
  <c r="AS4119" i="1"/>
  <c r="AT4119" i="1"/>
  <c r="AU4119" i="1"/>
  <c r="AQ1728" i="1"/>
  <c r="AR1728" i="1"/>
  <c r="AS1728" i="1"/>
  <c r="AT1728" i="1"/>
  <c r="AU1728" i="1"/>
  <c r="AQ1994" i="1"/>
  <c r="AR1994" i="1"/>
  <c r="AS1994" i="1"/>
  <c r="AT1994" i="1"/>
  <c r="AU1994" i="1"/>
  <c r="AQ2940" i="1"/>
  <c r="AR2940" i="1"/>
  <c r="AS2940" i="1"/>
  <c r="AT2940" i="1"/>
  <c r="AU2940" i="1"/>
  <c r="AQ2937" i="1"/>
  <c r="AR2937" i="1"/>
  <c r="AS2937" i="1"/>
  <c r="AT2937" i="1"/>
  <c r="AU2937" i="1"/>
  <c r="AQ2939" i="1"/>
  <c r="AR2939" i="1"/>
  <c r="AS2939" i="1"/>
  <c r="AT2939" i="1"/>
  <c r="AU2939" i="1"/>
  <c r="AQ2941" i="1"/>
  <c r="AR2941" i="1"/>
  <c r="AS2941" i="1"/>
  <c r="AT2941" i="1"/>
  <c r="AU2941" i="1"/>
  <c r="AQ2938" i="1"/>
  <c r="AR2938" i="1"/>
  <c r="AS2938" i="1"/>
  <c r="AT2938" i="1"/>
  <c r="AU2938" i="1"/>
  <c r="AQ670" i="1"/>
  <c r="AR670" i="1"/>
  <c r="AS670" i="1"/>
  <c r="AT670" i="1"/>
  <c r="AU670" i="1"/>
  <c r="AQ1762" i="1"/>
  <c r="AR1762" i="1"/>
  <c r="AS1762" i="1"/>
  <c r="AT1762" i="1"/>
  <c r="AU1762" i="1"/>
  <c r="AQ1763" i="1"/>
  <c r="AR1763" i="1"/>
  <c r="AS1763" i="1"/>
  <c r="AT1763" i="1"/>
  <c r="AU1763" i="1"/>
  <c r="AQ1764" i="1"/>
  <c r="AR1764" i="1"/>
  <c r="AS1764" i="1"/>
  <c r="AT1764" i="1"/>
  <c r="AU1764" i="1"/>
  <c r="AQ4228" i="1"/>
  <c r="AR4228" i="1"/>
  <c r="AS4228" i="1"/>
  <c r="AT4228" i="1"/>
  <c r="AU4228" i="1"/>
  <c r="AQ2820" i="1"/>
  <c r="AR2820" i="1"/>
  <c r="AS2820" i="1"/>
  <c r="AT2820" i="1"/>
  <c r="AU2820" i="1"/>
  <c r="AQ2821" i="1"/>
  <c r="AR2821" i="1"/>
  <c r="AS2821" i="1"/>
  <c r="AT2821" i="1"/>
  <c r="AU2821" i="1"/>
  <c r="AQ1723" i="1"/>
  <c r="AR1723" i="1"/>
  <c r="AS1723" i="1"/>
  <c r="AT1723" i="1"/>
  <c r="AU1723" i="1"/>
  <c r="AQ671" i="1"/>
  <c r="AR671" i="1"/>
  <c r="AS671" i="1"/>
  <c r="AT671" i="1"/>
  <c r="AU671" i="1"/>
  <c r="AQ484" i="1"/>
  <c r="AR484" i="1"/>
  <c r="AS484" i="1"/>
  <c r="AT484" i="1"/>
  <c r="AU484" i="1"/>
  <c r="AQ1759" i="1"/>
  <c r="AR1759" i="1"/>
  <c r="AS1759" i="1"/>
  <c r="AT1759" i="1"/>
  <c r="AU1759" i="1"/>
  <c r="AQ1760" i="1"/>
  <c r="AR1760" i="1"/>
  <c r="AS1760" i="1"/>
  <c r="AT1760" i="1"/>
  <c r="AU1760" i="1"/>
  <c r="AQ4230" i="1"/>
  <c r="AR4230" i="1"/>
  <c r="AS4230" i="1"/>
  <c r="AT4230" i="1"/>
  <c r="AU4230" i="1"/>
  <c r="AQ4904" i="1"/>
  <c r="AR4904" i="1"/>
  <c r="AS4904" i="1"/>
  <c r="AT4904" i="1"/>
  <c r="AU4904" i="1"/>
  <c r="AQ3644" i="1"/>
  <c r="AR3644" i="1"/>
  <c r="AS3644" i="1"/>
  <c r="AT3644" i="1"/>
  <c r="AU3644" i="1"/>
  <c r="AQ3645" i="1"/>
  <c r="AR3645" i="1"/>
  <c r="AS3645" i="1"/>
  <c r="AT3645" i="1"/>
  <c r="AU3645" i="1"/>
  <c r="AQ1774" i="1"/>
  <c r="AR1774" i="1"/>
  <c r="AS1774" i="1"/>
  <c r="AT1774" i="1"/>
  <c r="AU1774" i="1"/>
  <c r="AQ1773" i="1"/>
  <c r="AR1773" i="1"/>
  <c r="AS1773" i="1"/>
  <c r="AT1773" i="1"/>
  <c r="AU1773" i="1"/>
  <c r="AQ2822" i="1"/>
  <c r="AR2822" i="1"/>
  <c r="AS2822" i="1"/>
  <c r="AT2822" i="1"/>
  <c r="AU2822" i="1"/>
  <c r="AQ2823" i="1"/>
  <c r="AR2823" i="1"/>
  <c r="AS2823" i="1"/>
  <c r="AT2823" i="1"/>
  <c r="AU2823" i="1"/>
  <c r="AQ658" i="1"/>
  <c r="AR658" i="1"/>
  <c r="AS658" i="1"/>
  <c r="AT658" i="1"/>
  <c r="AU658" i="1"/>
  <c r="AQ4120" i="1"/>
  <c r="AR4120" i="1"/>
  <c r="AS4120" i="1"/>
  <c r="AT4120" i="1"/>
  <c r="AU4120" i="1"/>
  <c r="AQ4121" i="1"/>
  <c r="AR4121" i="1"/>
  <c r="AS4121" i="1"/>
  <c r="AT4121" i="1"/>
  <c r="AU4121" i="1"/>
  <c r="AQ2142" i="1"/>
  <c r="AR2142" i="1"/>
  <c r="AS2142" i="1"/>
  <c r="AT2142" i="1"/>
  <c r="AU2142" i="1"/>
  <c r="AQ2143" i="1"/>
  <c r="AR2143" i="1"/>
  <c r="AS2143" i="1"/>
  <c r="AT2143" i="1"/>
  <c r="AU2143" i="1"/>
  <c r="AQ2144" i="1"/>
  <c r="AR2144" i="1"/>
  <c r="AS2144" i="1"/>
  <c r="AT2144" i="1"/>
  <c r="AU2144" i="1"/>
  <c r="AQ485" i="1"/>
  <c r="AR485" i="1"/>
  <c r="AS485" i="1"/>
  <c r="AT485" i="1"/>
  <c r="AU485" i="1"/>
  <c r="AQ486" i="1"/>
  <c r="AR486" i="1"/>
  <c r="AS486" i="1"/>
  <c r="AT486" i="1"/>
  <c r="AU486" i="1"/>
  <c r="AQ674" i="1"/>
  <c r="AR674" i="1"/>
  <c r="AS674" i="1"/>
  <c r="AT674" i="1"/>
  <c r="AU674" i="1"/>
  <c r="AQ4298" i="1"/>
  <c r="AR4298" i="1"/>
  <c r="AS4298" i="1"/>
  <c r="AT4298" i="1"/>
  <c r="AU4298" i="1"/>
  <c r="AQ4297" i="1"/>
  <c r="AR4297" i="1"/>
  <c r="AS4297" i="1"/>
  <c r="AT4297" i="1"/>
  <c r="AU4297" i="1"/>
  <c r="AQ4300" i="1"/>
  <c r="AR4300" i="1"/>
  <c r="AS4300" i="1"/>
  <c r="AT4300" i="1"/>
  <c r="AU4300" i="1"/>
  <c r="AQ4299" i="1"/>
  <c r="AR4299" i="1"/>
  <c r="AS4299" i="1"/>
  <c r="AT4299" i="1"/>
  <c r="AU4299" i="1"/>
  <c r="AQ1761" i="1"/>
  <c r="AR1761" i="1"/>
  <c r="AS1761" i="1"/>
  <c r="AT1761" i="1"/>
  <c r="AU1761" i="1"/>
  <c r="AQ488" i="1"/>
  <c r="AR488" i="1"/>
  <c r="AS488" i="1"/>
  <c r="AT488" i="1"/>
  <c r="AU488" i="1"/>
  <c r="AQ3646" i="1"/>
  <c r="AR3646" i="1"/>
  <c r="AS3646" i="1"/>
  <c r="AT3646" i="1"/>
  <c r="AU3646" i="1"/>
  <c r="AQ3647" i="1"/>
  <c r="AR3647" i="1"/>
  <c r="AS3647" i="1"/>
  <c r="AT3647" i="1"/>
  <c r="AU3647" i="1"/>
  <c r="AQ3648" i="1"/>
  <c r="AR3648" i="1"/>
  <c r="AS3648" i="1"/>
  <c r="AT3648" i="1"/>
  <c r="AU3648" i="1"/>
  <c r="AQ4339" i="1"/>
  <c r="AR4339" i="1"/>
  <c r="AS4339" i="1"/>
  <c r="AT4339" i="1"/>
  <c r="AU4339" i="1"/>
  <c r="AQ2739" i="1"/>
  <c r="AR2739" i="1"/>
  <c r="AS2739" i="1"/>
  <c r="AT2739" i="1"/>
  <c r="AU2739" i="1"/>
  <c r="AQ2740" i="1"/>
  <c r="AR2740" i="1"/>
  <c r="AS2740" i="1"/>
  <c r="AT2740" i="1"/>
  <c r="AU2740" i="1"/>
  <c r="AQ585" i="1"/>
  <c r="AR585" i="1"/>
  <c r="AS585" i="1"/>
  <c r="AT585" i="1"/>
  <c r="AV585" i="1" s="1"/>
  <c r="AU585" i="1"/>
  <c r="AQ1784" i="1"/>
  <c r="AR1784" i="1"/>
  <c r="AS1784" i="1"/>
  <c r="AT1784" i="1"/>
  <c r="AU1784" i="1"/>
  <c r="AQ4199" i="1"/>
  <c r="AR4199" i="1"/>
  <c r="AS4199" i="1"/>
  <c r="AT4199" i="1"/>
  <c r="AU4199" i="1"/>
  <c r="AQ4462" i="1"/>
  <c r="AR4462" i="1"/>
  <c r="AS4462" i="1"/>
  <c r="AT4462" i="1"/>
  <c r="AU4462" i="1"/>
  <c r="AQ4459" i="1"/>
  <c r="AR4459" i="1"/>
  <c r="AS4459" i="1"/>
  <c r="AT4459" i="1"/>
  <c r="AU4459" i="1"/>
  <c r="AQ4460" i="1"/>
  <c r="AR4460" i="1"/>
  <c r="AS4460" i="1"/>
  <c r="AT4460" i="1"/>
  <c r="AU4460" i="1"/>
  <c r="AQ4461" i="1"/>
  <c r="AR4461" i="1"/>
  <c r="AS4461" i="1"/>
  <c r="AT4461" i="1"/>
  <c r="AU4461" i="1"/>
  <c r="AQ4906" i="1"/>
  <c r="AR4906" i="1"/>
  <c r="AS4906" i="1"/>
  <c r="AT4906" i="1"/>
  <c r="AU4906" i="1"/>
  <c r="AQ1767" i="1"/>
  <c r="AR1767" i="1"/>
  <c r="AS1767" i="1"/>
  <c r="AT1767" i="1"/>
  <c r="AU1767" i="1"/>
  <c r="AQ4294" i="1"/>
  <c r="AR4294" i="1"/>
  <c r="AS4294" i="1"/>
  <c r="AT4294" i="1"/>
  <c r="AU4294" i="1"/>
  <c r="AQ4293" i="1"/>
  <c r="AR4293" i="1"/>
  <c r="AS4293" i="1"/>
  <c r="AT4293" i="1"/>
  <c r="AU4293" i="1"/>
  <c r="AQ4295" i="1"/>
  <c r="AR4295" i="1"/>
  <c r="AS4295" i="1"/>
  <c r="AT4295" i="1"/>
  <c r="AU4295" i="1"/>
  <c r="AQ4274" i="1"/>
  <c r="AR4274" i="1"/>
  <c r="AS4274" i="1"/>
  <c r="AT4274" i="1"/>
  <c r="AU4274" i="1"/>
  <c r="AQ4271" i="1"/>
  <c r="AR4271" i="1"/>
  <c r="AS4271" i="1"/>
  <c r="AT4271" i="1"/>
  <c r="AU4271" i="1"/>
  <c r="AQ4272" i="1"/>
  <c r="AR4272" i="1"/>
  <c r="AS4272" i="1"/>
  <c r="AT4272" i="1"/>
  <c r="AU4272" i="1"/>
  <c r="AQ4273" i="1"/>
  <c r="AR4273" i="1"/>
  <c r="AS4273" i="1"/>
  <c r="AT4273" i="1"/>
  <c r="AU4273" i="1"/>
  <c r="AQ3050" i="1"/>
  <c r="AR3050" i="1"/>
  <c r="AS3050" i="1"/>
  <c r="AT3050" i="1"/>
  <c r="AU3050" i="1"/>
  <c r="AQ1785" i="1"/>
  <c r="AR1785" i="1"/>
  <c r="AS1785" i="1"/>
  <c r="AT1785" i="1"/>
  <c r="AU1785" i="1"/>
  <c r="AQ1786" i="1"/>
  <c r="AR1786" i="1"/>
  <c r="AS1786" i="1"/>
  <c r="AT1786" i="1"/>
  <c r="AU1786" i="1"/>
  <c r="AQ1787" i="1"/>
  <c r="AR1787" i="1"/>
  <c r="AS1787" i="1"/>
  <c r="AT1787" i="1"/>
  <c r="AU1787" i="1"/>
  <c r="AQ1768" i="1"/>
  <c r="AR1768" i="1"/>
  <c r="AS1768" i="1"/>
  <c r="AT1768" i="1"/>
  <c r="AU1768" i="1"/>
  <c r="AQ4058" i="1"/>
  <c r="AR4058" i="1"/>
  <c r="AS4058" i="1"/>
  <c r="AT4058" i="1"/>
  <c r="AU4058" i="1"/>
  <c r="AQ1788" i="1"/>
  <c r="AR1788" i="1"/>
  <c r="AS1788" i="1"/>
  <c r="AT1788" i="1"/>
  <c r="AU1788" i="1"/>
  <c r="AQ2741" i="1"/>
  <c r="AR2741" i="1"/>
  <c r="AS2741" i="1"/>
  <c r="AT2741" i="1"/>
  <c r="AU2741" i="1"/>
  <c r="AQ1569" i="1"/>
  <c r="AR1569" i="1"/>
  <c r="AS1569" i="1"/>
  <c r="AT1569" i="1"/>
  <c r="AU1569" i="1"/>
  <c r="AQ1568" i="1"/>
  <c r="AR1568" i="1"/>
  <c r="AS1568" i="1"/>
  <c r="AT1568" i="1"/>
  <c r="AU1568" i="1"/>
  <c r="AQ1735" i="1"/>
  <c r="AR1735" i="1"/>
  <c r="AS1735" i="1"/>
  <c r="AT1735" i="1"/>
  <c r="AU1735" i="1"/>
  <c r="AQ4308" i="1"/>
  <c r="AR4308" i="1"/>
  <c r="AS4308" i="1"/>
  <c r="AT4308" i="1"/>
  <c r="AU4308" i="1"/>
  <c r="AQ4309" i="1"/>
  <c r="AR4309" i="1"/>
  <c r="AS4309" i="1"/>
  <c r="AT4309" i="1"/>
  <c r="AU4309" i="1"/>
  <c r="AQ4310" i="1"/>
  <c r="AR4310" i="1"/>
  <c r="AS4310" i="1"/>
  <c r="AT4310" i="1"/>
  <c r="AU4310" i="1"/>
  <c r="AQ4204" i="1"/>
  <c r="AR4204" i="1"/>
  <c r="AS4204" i="1"/>
  <c r="AT4204" i="1"/>
  <c r="AU4204" i="1"/>
  <c r="AQ928" i="1"/>
  <c r="AR928" i="1"/>
  <c r="AS928" i="1"/>
  <c r="AT928" i="1"/>
  <c r="AU928" i="1"/>
  <c r="AQ929" i="1"/>
  <c r="AR929" i="1"/>
  <c r="AS929" i="1"/>
  <c r="AT929" i="1"/>
  <c r="AU929" i="1"/>
  <c r="AQ930" i="1"/>
  <c r="AR930" i="1"/>
  <c r="AS930" i="1"/>
  <c r="AT930" i="1"/>
  <c r="AU930" i="1"/>
  <c r="AQ4908" i="1"/>
  <c r="AR4908" i="1"/>
  <c r="AS4908" i="1"/>
  <c r="AT4908" i="1"/>
  <c r="AU4908" i="1"/>
  <c r="AQ2376" i="1"/>
  <c r="AR2376" i="1"/>
  <c r="AS2376" i="1"/>
  <c r="AT2376" i="1"/>
  <c r="AU2376" i="1"/>
  <c r="AQ2370" i="1"/>
  <c r="AR2370" i="1"/>
  <c r="AS2370" i="1"/>
  <c r="AT2370" i="1"/>
  <c r="AU2370" i="1"/>
  <c r="AQ3649" i="1"/>
  <c r="AR3649" i="1"/>
  <c r="AS3649" i="1"/>
  <c r="AT3649" i="1"/>
  <c r="AU3649" i="1"/>
  <c r="AQ4909" i="1"/>
  <c r="AR4909" i="1"/>
  <c r="AS4909" i="1"/>
  <c r="AT4909" i="1"/>
  <c r="AU4909" i="1"/>
  <c r="AQ1731" i="1"/>
  <c r="AR1731" i="1"/>
  <c r="AS1731" i="1"/>
  <c r="AT1731" i="1"/>
  <c r="AU1731" i="1"/>
  <c r="AQ1729" i="1"/>
  <c r="AR1729" i="1"/>
  <c r="AS1729" i="1"/>
  <c r="AT1729" i="1"/>
  <c r="AU1729" i="1"/>
  <c r="AQ1730" i="1"/>
  <c r="AR1730" i="1"/>
  <c r="AS1730" i="1"/>
  <c r="AT1730" i="1"/>
  <c r="AU1730" i="1"/>
  <c r="AQ1789" i="1"/>
  <c r="AR1789" i="1"/>
  <c r="AS1789" i="1"/>
  <c r="AT1789" i="1"/>
  <c r="AU1789" i="1"/>
  <c r="AQ3538" i="1"/>
  <c r="AR3538" i="1"/>
  <c r="AS3538" i="1"/>
  <c r="AT3538" i="1"/>
  <c r="AU3538" i="1"/>
  <c r="AQ3537" i="1"/>
  <c r="AR3537" i="1"/>
  <c r="AS3537" i="1"/>
  <c r="AT3537" i="1"/>
  <c r="AU3537" i="1"/>
  <c r="AQ4911" i="1"/>
  <c r="AR4911" i="1"/>
  <c r="AS4911" i="1"/>
  <c r="AT4911" i="1"/>
  <c r="AU4911" i="1"/>
  <c r="AQ4910" i="1"/>
  <c r="AR4910" i="1"/>
  <c r="AS4910" i="1"/>
  <c r="AT4910" i="1"/>
  <c r="AU4910" i="1"/>
  <c r="AQ4912" i="1"/>
  <c r="AR4912" i="1"/>
  <c r="AS4912" i="1"/>
  <c r="AT4912" i="1"/>
  <c r="AU4912" i="1"/>
  <c r="AQ660" i="1"/>
  <c r="AR660" i="1"/>
  <c r="AS660" i="1"/>
  <c r="AT660" i="1"/>
  <c r="AU660" i="1"/>
  <c r="AQ659" i="1"/>
  <c r="AR659" i="1"/>
  <c r="AS659" i="1"/>
  <c r="AT659" i="1"/>
  <c r="AU659" i="1"/>
  <c r="AQ661" i="1"/>
  <c r="AR661" i="1"/>
  <c r="AS661" i="1"/>
  <c r="AT661" i="1"/>
  <c r="AU661" i="1"/>
  <c r="AQ4913" i="1"/>
  <c r="AR4913" i="1"/>
  <c r="AS4913" i="1"/>
  <c r="AT4913" i="1"/>
  <c r="AU4913" i="1"/>
  <c r="AQ1134" i="1"/>
  <c r="AR1134" i="1"/>
  <c r="AS1134" i="1"/>
  <c r="AT1134" i="1"/>
  <c r="AU1134" i="1"/>
  <c r="AQ1135" i="1"/>
  <c r="AR1135" i="1"/>
  <c r="AS1135" i="1"/>
  <c r="AT1135" i="1"/>
  <c r="AU1135" i="1"/>
  <c r="AQ1136" i="1"/>
  <c r="AR1136" i="1"/>
  <c r="AS1136" i="1"/>
  <c r="AT1136" i="1"/>
  <c r="AU1136" i="1"/>
  <c r="AQ1137" i="1"/>
  <c r="AR1137" i="1"/>
  <c r="AS1137" i="1"/>
  <c r="AT1137" i="1"/>
  <c r="AU1137" i="1"/>
  <c r="AQ1138" i="1"/>
  <c r="AR1138" i="1"/>
  <c r="AS1138" i="1"/>
  <c r="AT1138" i="1"/>
  <c r="AU1138" i="1"/>
  <c r="AQ2886" i="1"/>
  <c r="AR2886" i="1"/>
  <c r="AS2886" i="1"/>
  <c r="AT2886" i="1"/>
  <c r="AU2886" i="1"/>
  <c r="AQ4207" i="1"/>
  <c r="AR4207" i="1"/>
  <c r="AS4207" i="1"/>
  <c r="AT4207" i="1"/>
  <c r="AU4207" i="1"/>
  <c r="AQ4209" i="1"/>
  <c r="AR4209" i="1"/>
  <c r="AS4209" i="1"/>
  <c r="AT4209" i="1"/>
  <c r="AU4209" i="1"/>
  <c r="AQ3650" i="1"/>
  <c r="AR3650" i="1"/>
  <c r="AS3650" i="1"/>
  <c r="AT3650" i="1"/>
  <c r="AU3650" i="1"/>
  <c r="AQ489" i="1"/>
  <c r="AR489" i="1"/>
  <c r="AS489" i="1"/>
  <c r="AT489" i="1"/>
  <c r="AV489" i="1"/>
  <c r="AU489" i="1"/>
  <c r="AQ4123" i="1"/>
  <c r="AR4123" i="1"/>
  <c r="AS4123" i="1"/>
  <c r="AT4123" i="1"/>
  <c r="AU4123" i="1"/>
  <c r="AQ4122" i="1"/>
  <c r="AR4122" i="1"/>
  <c r="AS4122" i="1"/>
  <c r="AT4122" i="1"/>
  <c r="AU4122" i="1"/>
  <c r="AQ1571" i="1"/>
  <c r="AR1571" i="1"/>
  <c r="AS1571" i="1"/>
  <c r="AT1571" i="1"/>
  <c r="AU1571" i="1"/>
  <c r="AQ1570" i="1"/>
  <c r="AR1570" i="1"/>
  <c r="AS1570" i="1"/>
  <c r="AT1570" i="1"/>
  <c r="AU1570" i="1"/>
  <c r="AQ4914" i="1"/>
  <c r="AR4914" i="1"/>
  <c r="AS4914" i="1"/>
  <c r="AT4914" i="1"/>
  <c r="AU4914" i="1"/>
  <c r="AQ2824" i="1"/>
  <c r="AR2824" i="1"/>
  <c r="AS2824" i="1"/>
  <c r="AT2824" i="1"/>
  <c r="AU2824" i="1"/>
  <c r="AQ3210" i="1"/>
  <c r="AR3210" i="1"/>
  <c r="AS3210" i="1"/>
  <c r="AT3210" i="1"/>
  <c r="AU3210" i="1"/>
  <c r="AQ1790" i="1"/>
  <c r="AR1790" i="1"/>
  <c r="AS1790" i="1"/>
  <c r="AT1790" i="1"/>
  <c r="AU1790" i="1"/>
  <c r="AQ4915" i="1"/>
  <c r="AR4915" i="1"/>
  <c r="AS4915" i="1"/>
  <c r="AT4915" i="1"/>
  <c r="AU4915" i="1"/>
  <c r="AQ675" i="1"/>
  <c r="AR675" i="1"/>
  <c r="AS675" i="1"/>
  <c r="AT675" i="1"/>
  <c r="AU675" i="1"/>
  <c r="AQ4197" i="1"/>
  <c r="AR4197" i="1"/>
  <c r="AS4197" i="1"/>
  <c r="AT4197" i="1"/>
  <c r="AU4197" i="1"/>
  <c r="AQ1780" i="1"/>
  <c r="AR1780" i="1"/>
  <c r="AS1780" i="1"/>
  <c r="AT1780" i="1"/>
  <c r="AU1780" i="1"/>
  <c r="AQ1779" i="1"/>
  <c r="AR1779" i="1"/>
  <c r="AS1779" i="1"/>
  <c r="AT1779" i="1"/>
  <c r="AU1779" i="1"/>
  <c r="AQ1641" i="1"/>
  <c r="AR1641" i="1"/>
  <c r="AS1641" i="1"/>
  <c r="AT1641" i="1"/>
  <c r="AU1641" i="1"/>
  <c r="AQ879" i="1"/>
  <c r="AR879" i="1"/>
  <c r="AS879" i="1"/>
  <c r="AT879" i="1"/>
  <c r="AU879" i="1"/>
  <c r="AQ3101" i="1"/>
  <c r="AR3101" i="1"/>
  <c r="AS3101" i="1"/>
  <c r="AT3101" i="1"/>
  <c r="AU3101" i="1"/>
  <c r="AQ2368" i="1"/>
  <c r="AR2368" i="1"/>
  <c r="AS2368" i="1"/>
  <c r="AT2368" i="1"/>
  <c r="AU2368" i="1"/>
  <c r="AQ2369" i="1"/>
  <c r="AR2369" i="1"/>
  <c r="AS2369" i="1"/>
  <c r="AT2369" i="1"/>
  <c r="AU2369" i="1"/>
  <c r="AQ1781" i="1"/>
  <c r="AR1781" i="1"/>
  <c r="AS1781" i="1"/>
  <c r="AT1781" i="1"/>
  <c r="AU1781" i="1"/>
  <c r="AQ2818" i="1"/>
  <c r="AR2818" i="1"/>
  <c r="AS2818" i="1"/>
  <c r="AT2818" i="1"/>
  <c r="AU2818" i="1"/>
  <c r="AQ4429" i="1"/>
  <c r="AR4429" i="1"/>
  <c r="AS4429" i="1"/>
  <c r="AT4429" i="1"/>
  <c r="AU4429" i="1"/>
  <c r="AQ1130" i="1"/>
  <c r="AR1130" i="1"/>
  <c r="AS1130" i="1"/>
  <c r="AT1130" i="1"/>
  <c r="AU1130" i="1"/>
  <c r="AQ2819" i="1"/>
  <c r="AR2819" i="1"/>
  <c r="AS2819" i="1"/>
  <c r="AT2819" i="1"/>
  <c r="AU2819" i="1"/>
  <c r="AQ483" i="1"/>
  <c r="AR483" i="1"/>
  <c r="AS483" i="1"/>
  <c r="AT483" i="1"/>
  <c r="AU483" i="1"/>
  <c r="AQ3642" i="1"/>
  <c r="AR3642" i="1"/>
  <c r="AS3642" i="1"/>
  <c r="AT3642" i="1"/>
  <c r="AU3642" i="1"/>
  <c r="AQ4221" i="1"/>
  <c r="AR4221" i="1"/>
  <c r="AS4221" i="1"/>
  <c r="AT4221" i="1"/>
  <c r="AU4221" i="1"/>
  <c r="AQ4222" i="1"/>
  <c r="AR4222" i="1"/>
  <c r="AS4222" i="1"/>
  <c r="AT4222" i="1"/>
  <c r="AU4222" i="1"/>
  <c r="AQ4896" i="1"/>
  <c r="AR4896" i="1"/>
  <c r="AS4896" i="1"/>
  <c r="AT4896" i="1"/>
  <c r="AU4896" i="1"/>
  <c r="AQ1565" i="1"/>
  <c r="AR1565" i="1"/>
  <c r="AS1565" i="1"/>
  <c r="AT1565" i="1"/>
  <c r="AU1565" i="1"/>
  <c r="AQ3383" i="1"/>
  <c r="AR3383" i="1"/>
  <c r="AS3383" i="1"/>
  <c r="AT3383" i="1"/>
  <c r="AU3383" i="1"/>
  <c r="AQ3384" i="1"/>
  <c r="AR3384" i="1"/>
  <c r="AS3384" i="1"/>
  <c r="AT3384" i="1"/>
  <c r="AU3384" i="1"/>
  <c r="AQ3091" i="1"/>
  <c r="AR3091" i="1"/>
  <c r="AS3091" i="1"/>
  <c r="AT3091" i="1"/>
  <c r="AU3091" i="1"/>
  <c r="AQ3092" i="1"/>
  <c r="AR3092" i="1"/>
  <c r="AS3092" i="1"/>
  <c r="AT3092" i="1"/>
  <c r="AU3092" i="1"/>
  <c r="AQ4100" i="1"/>
  <c r="AR4100" i="1"/>
  <c r="AS4100" i="1"/>
  <c r="AT4100" i="1"/>
  <c r="AU4100" i="1"/>
  <c r="AQ4101" i="1"/>
  <c r="AR4101" i="1"/>
  <c r="AS4101" i="1"/>
  <c r="AT4101" i="1"/>
  <c r="AU4101" i="1"/>
  <c r="AQ4225" i="1"/>
  <c r="AR4225" i="1"/>
  <c r="AS4225" i="1"/>
  <c r="AT4225" i="1"/>
  <c r="AU4225" i="1"/>
  <c r="AQ4897" i="1"/>
  <c r="AR4897" i="1"/>
  <c r="AS4897" i="1"/>
  <c r="AT4897" i="1"/>
  <c r="AU4897" i="1"/>
  <c r="AQ3636" i="1"/>
  <c r="AR3636" i="1"/>
  <c r="AS3636" i="1"/>
  <c r="AT3636" i="1"/>
  <c r="AU3636" i="1"/>
  <c r="AQ3637" i="1"/>
  <c r="AR3637" i="1"/>
  <c r="AS3637" i="1"/>
  <c r="AT3637" i="1"/>
  <c r="AU3637" i="1"/>
  <c r="AQ1566" i="1"/>
  <c r="AR1566" i="1"/>
  <c r="AS1566" i="1"/>
  <c r="AT1566" i="1"/>
  <c r="AQ4118" i="1"/>
  <c r="AR4118" i="1"/>
  <c r="AS4118" i="1"/>
  <c r="AT4118" i="1"/>
  <c r="AU4118" i="1"/>
  <c r="AQ2160" i="1"/>
  <c r="AR2160" i="1"/>
  <c r="AS2160" i="1"/>
  <c r="AT2160" i="1"/>
  <c r="AU2160" i="1"/>
  <c r="AQ1356" i="1"/>
  <c r="AR1356" i="1"/>
  <c r="AS1356" i="1"/>
  <c r="AT1356" i="1"/>
  <c r="AU1356" i="1"/>
  <c r="AQ126" i="1"/>
  <c r="AR126" i="1"/>
  <c r="AS126" i="1"/>
  <c r="AT126" i="1"/>
  <c r="AU126" i="1"/>
  <c r="AQ4057" i="1"/>
  <c r="AR4057" i="1"/>
  <c r="AS4057" i="1"/>
  <c r="AT4057" i="1"/>
  <c r="AU4057" i="1"/>
  <c r="AQ1555" i="1"/>
  <c r="AR1555" i="1"/>
  <c r="AS1555" i="1"/>
  <c r="AT1555" i="1"/>
  <c r="AU1555" i="1"/>
  <c r="AQ1556" i="1"/>
  <c r="AR1556" i="1"/>
  <c r="AS1556" i="1"/>
  <c r="AT1556" i="1"/>
  <c r="AU1556" i="1"/>
  <c r="AQ1722" i="1"/>
  <c r="AR1722" i="1"/>
  <c r="AS1722" i="1"/>
  <c r="AT1722" i="1"/>
  <c r="AU1722" i="1"/>
  <c r="AQ3023" i="1"/>
  <c r="AR3023" i="1"/>
  <c r="AS3023" i="1"/>
  <c r="AT3023" i="1"/>
  <c r="AU3023" i="1"/>
  <c r="AQ2141" i="1"/>
  <c r="AR2141" i="1"/>
  <c r="AS2141" i="1"/>
  <c r="AT2141" i="1"/>
  <c r="AU2141" i="1"/>
  <c r="AQ926" i="1"/>
  <c r="AR926" i="1"/>
  <c r="AS926" i="1"/>
  <c r="AT926" i="1"/>
  <c r="AU926" i="1"/>
  <c r="AQ927" i="1"/>
  <c r="AR927" i="1"/>
  <c r="AS927" i="1"/>
  <c r="AT927" i="1"/>
  <c r="AU927" i="1"/>
  <c r="AQ4268" i="1"/>
  <c r="AR4268" i="1"/>
  <c r="AS4268" i="1"/>
  <c r="AT4268" i="1"/>
  <c r="AU4268" i="1"/>
  <c r="AQ4269" i="1"/>
  <c r="AR4269" i="1"/>
  <c r="AS4269" i="1"/>
  <c r="AT4269" i="1"/>
  <c r="AU4269" i="1"/>
  <c r="AQ4267" i="1"/>
  <c r="AR4267" i="1"/>
  <c r="AS4267" i="1"/>
  <c r="AT4267" i="1"/>
  <c r="AU4267" i="1"/>
  <c r="AQ991" i="1"/>
  <c r="AR991" i="1"/>
  <c r="AS991" i="1"/>
  <c r="AT991" i="1"/>
  <c r="AU991" i="1"/>
  <c r="AQ1567" i="1"/>
  <c r="AR1567" i="1"/>
  <c r="AS1567" i="1"/>
  <c r="AT1567" i="1"/>
  <c r="AU1567" i="1"/>
  <c r="AQ4898" i="1"/>
  <c r="AR4898" i="1"/>
  <c r="AS4898" i="1"/>
  <c r="AT4898" i="1"/>
  <c r="AU4898" i="1"/>
  <c r="AQ4270" i="1"/>
  <c r="AR4270" i="1"/>
  <c r="AS4270" i="1"/>
  <c r="AT4270" i="1"/>
  <c r="AU4270" i="1"/>
  <c r="AQ4430" i="1"/>
  <c r="AR4430" i="1"/>
  <c r="AS4430" i="1"/>
  <c r="AT4430" i="1"/>
  <c r="AU4430" i="1"/>
  <c r="AQ3024" i="1"/>
  <c r="AR3024" i="1"/>
  <c r="AS3024" i="1"/>
  <c r="AT3024" i="1"/>
  <c r="AU3024" i="1"/>
  <c r="AQ2877" i="1"/>
  <c r="AR2877" i="1"/>
  <c r="AS2877" i="1"/>
  <c r="AT2877" i="1"/>
  <c r="AU2877" i="1"/>
  <c r="AQ3923" i="1"/>
  <c r="AR3923" i="1"/>
  <c r="AS3923" i="1"/>
  <c r="AT3923" i="1"/>
  <c r="AU3923" i="1"/>
  <c r="AQ475" i="1"/>
  <c r="AR475" i="1"/>
  <c r="AS475" i="1"/>
  <c r="AT475" i="1"/>
  <c r="AU475" i="1"/>
  <c r="AQ4875" i="1"/>
  <c r="AR4875" i="1"/>
  <c r="AS4875" i="1"/>
  <c r="AT4875" i="1"/>
  <c r="AU4875" i="1"/>
  <c r="AQ3209" i="1"/>
  <c r="AR3209" i="1"/>
  <c r="AS3209" i="1"/>
  <c r="AT3209" i="1"/>
  <c r="AU3209" i="1"/>
  <c r="AQ125" i="1"/>
  <c r="AR125" i="1"/>
  <c r="AS125" i="1"/>
  <c r="AT125" i="1"/>
  <c r="AU125" i="1"/>
  <c r="AQ528" i="1"/>
  <c r="AR528" i="1"/>
  <c r="AS528" i="1"/>
  <c r="AT528" i="1"/>
  <c r="AU528" i="1"/>
  <c r="AQ527" i="1"/>
  <c r="AR527" i="1"/>
  <c r="AS527" i="1"/>
  <c r="AT527" i="1"/>
  <c r="AU527" i="1"/>
  <c r="AQ4114" i="1"/>
  <c r="AR4114" i="1"/>
  <c r="AS4114" i="1"/>
  <c r="AT4114" i="1"/>
  <c r="AU4114" i="1"/>
  <c r="AQ4113" i="1"/>
  <c r="AR4113" i="1"/>
  <c r="AS4113" i="1"/>
  <c r="AT4113" i="1"/>
  <c r="AU4113" i="1"/>
  <c r="AQ1260" i="1"/>
  <c r="AR1260" i="1"/>
  <c r="AS1260" i="1"/>
  <c r="AT1260" i="1"/>
  <c r="AU1260" i="1"/>
  <c r="AQ2361" i="1"/>
  <c r="AR2361" i="1"/>
  <c r="AS2361" i="1"/>
  <c r="AT2361" i="1"/>
  <c r="AU2361" i="1"/>
  <c r="AQ1128" i="1"/>
  <c r="AR1128" i="1"/>
  <c r="AS1128" i="1"/>
  <c r="AT1128" i="1"/>
  <c r="AU1128" i="1"/>
  <c r="AQ476" i="1"/>
  <c r="AR476" i="1"/>
  <c r="AS476" i="1"/>
  <c r="AT476" i="1"/>
  <c r="AU476" i="1"/>
  <c r="AQ477" i="1"/>
  <c r="AR477" i="1"/>
  <c r="AS477" i="1"/>
  <c r="AT477" i="1"/>
  <c r="AU477" i="1"/>
  <c r="AQ4890" i="1"/>
  <c r="AR4890" i="1"/>
  <c r="AS4890" i="1"/>
  <c r="AT4890" i="1"/>
  <c r="AU4890" i="1"/>
  <c r="AQ532" i="1"/>
  <c r="AR532" i="1"/>
  <c r="AS532" i="1"/>
  <c r="AT532" i="1"/>
  <c r="AU532" i="1"/>
  <c r="AQ667" i="1"/>
  <c r="AR667" i="1"/>
  <c r="AS667" i="1"/>
  <c r="AT667" i="1"/>
  <c r="AU667" i="1"/>
  <c r="AQ668" i="1"/>
  <c r="AR668" i="1"/>
  <c r="AS668" i="1"/>
  <c r="AT668" i="1"/>
  <c r="AU668" i="1"/>
  <c r="AQ1765" i="1"/>
  <c r="AR1765" i="1"/>
  <c r="AS1765" i="1"/>
  <c r="AT1765" i="1"/>
  <c r="AU1765" i="1"/>
  <c r="AQ2136" i="1"/>
  <c r="AR2136" i="1"/>
  <c r="AS2136" i="1"/>
  <c r="AT2136" i="1"/>
  <c r="AU2136" i="1"/>
  <c r="AQ1562" i="1"/>
  <c r="AR1562" i="1"/>
  <c r="AS1562" i="1"/>
  <c r="AT1562" i="1"/>
  <c r="AU1562" i="1"/>
  <c r="AQ1563" i="1"/>
  <c r="AR1563" i="1"/>
  <c r="AS1563" i="1"/>
  <c r="AT1563" i="1"/>
  <c r="AU1563" i="1"/>
  <c r="AQ2365" i="1"/>
  <c r="AR2365" i="1"/>
  <c r="AS2365" i="1"/>
  <c r="AT2365" i="1"/>
  <c r="AU2365" i="1"/>
  <c r="AQ478" i="1"/>
  <c r="AR478" i="1"/>
  <c r="AS478" i="1"/>
  <c r="AT478" i="1"/>
  <c r="AU478" i="1"/>
  <c r="AQ479" i="1"/>
  <c r="AR479" i="1"/>
  <c r="AS479" i="1"/>
  <c r="AT479" i="1"/>
  <c r="AU479" i="1"/>
  <c r="AQ4891" i="1"/>
  <c r="AR4891" i="1"/>
  <c r="AS4891" i="1"/>
  <c r="AT4891" i="1"/>
  <c r="AU4891" i="1"/>
  <c r="AQ1251" i="1"/>
  <c r="AR1251" i="1"/>
  <c r="AS1251" i="1"/>
  <c r="AT1251" i="1"/>
  <c r="AU1251" i="1"/>
  <c r="AQ1252" i="1"/>
  <c r="AR1252" i="1"/>
  <c r="AS1252" i="1"/>
  <c r="AT1252" i="1"/>
  <c r="AU1252" i="1"/>
  <c r="AQ2366" i="1"/>
  <c r="AR2366" i="1"/>
  <c r="AS2366" i="1"/>
  <c r="AT2366" i="1"/>
  <c r="AU2366" i="1"/>
  <c r="AQ3639" i="1"/>
  <c r="AR3639" i="1"/>
  <c r="AS3639" i="1"/>
  <c r="AT3639" i="1"/>
  <c r="AU3639" i="1"/>
  <c r="AQ3638" i="1"/>
  <c r="AR3638" i="1"/>
  <c r="AS3638" i="1"/>
  <c r="AT3638" i="1"/>
  <c r="AU3638" i="1"/>
  <c r="AQ989" i="1"/>
  <c r="AR989" i="1"/>
  <c r="AS989" i="1"/>
  <c r="AT989" i="1"/>
  <c r="AU989" i="1"/>
  <c r="AQ4892" i="1"/>
  <c r="AR4892" i="1"/>
  <c r="AS4892" i="1"/>
  <c r="AT4892" i="1"/>
  <c r="AU4892" i="1"/>
  <c r="AQ3641" i="1"/>
  <c r="AR3641" i="1"/>
  <c r="AS3641" i="1"/>
  <c r="AT3641" i="1"/>
  <c r="AU3641" i="1"/>
  <c r="AQ3640" i="1"/>
  <c r="AR3640" i="1"/>
  <c r="AS3640" i="1"/>
  <c r="AT3640" i="1"/>
  <c r="AU3640" i="1"/>
  <c r="AQ533" i="1"/>
  <c r="AR533" i="1"/>
  <c r="AS533" i="1"/>
  <c r="AT533" i="1"/>
  <c r="AU533" i="1"/>
  <c r="AQ534" i="1"/>
  <c r="AR534" i="1"/>
  <c r="AS534" i="1"/>
  <c r="AT534" i="1"/>
  <c r="AU534" i="1"/>
  <c r="AQ535" i="1"/>
  <c r="AR535" i="1"/>
  <c r="AS535" i="1"/>
  <c r="AT535" i="1"/>
  <c r="AU535" i="1"/>
  <c r="AQ536" i="1"/>
  <c r="AR536" i="1"/>
  <c r="AS536" i="1"/>
  <c r="AT536" i="1"/>
  <c r="AU536" i="1"/>
  <c r="AQ923" i="1"/>
  <c r="AR923" i="1"/>
  <c r="AS923" i="1"/>
  <c r="AT923" i="1"/>
  <c r="AU923" i="1"/>
  <c r="AQ4115" i="1"/>
  <c r="AR4115" i="1"/>
  <c r="AS4115" i="1"/>
  <c r="AT4115" i="1"/>
  <c r="AU4115" i="1"/>
  <c r="AQ4191" i="1"/>
  <c r="AR4191" i="1"/>
  <c r="AS4191" i="1"/>
  <c r="AT4191" i="1"/>
  <c r="AU4191" i="1"/>
  <c r="AQ4116" i="1"/>
  <c r="AR4116" i="1"/>
  <c r="AS4116" i="1"/>
  <c r="AT4116" i="1"/>
  <c r="AU4116" i="1"/>
  <c r="AQ4117" i="1"/>
  <c r="AR4117" i="1"/>
  <c r="AS4117" i="1"/>
  <c r="AT4117" i="1"/>
  <c r="AU4117" i="1"/>
  <c r="AQ4264" i="1"/>
  <c r="AR4264" i="1"/>
  <c r="AS4264" i="1"/>
  <c r="AT4264" i="1"/>
  <c r="AU4264" i="1"/>
  <c r="AQ147" i="1"/>
  <c r="AR147" i="1"/>
  <c r="AS147" i="1"/>
  <c r="AT147" i="1"/>
  <c r="AU147" i="1"/>
  <c r="AQ148" i="1"/>
  <c r="AR148" i="1"/>
  <c r="AS148" i="1"/>
  <c r="AT148" i="1"/>
  <c r="AU148" i="1"/>
  <c r="AQ146" i="1"/>
  <c r="AR146" i="1"/>
  <c r="AS146" i="1"/>
  <c r="AT146" i="1"/>
  <c r="AU146" i="1"/>
  <c r="AQ4265" i="1"/>
  <c r="AR4265" i="1"/>
  <c r="AS4265" i="1"/>
  <c r="AT4265" i="1"/>
  <c r="AU4265" i="1"/>
  <c r="AQ4266" i="1"/>
  <c r="AR4266" i="1"/>
  <c r="AS4266" i="1"/>
  <c r="AT4266" i="1"/>
  <c r="AU4266" i="1"/>
  <c r="AQ3634" i="1"/>
  <c r="AR3634" i="1"/>
  <c r="AS3634" i="1"/>
  <c r="AT3634" i="1"/>
  <c r="AU3634" i="1"/>
  <c r="AQ3633" i="1"/>
  <c r="AR3633" i="1"/>
  <c r="AS3633" i="1"/>
  <c r="AT3633" i="1"/>
  <c r="AU3633" i="1"/>
  <c r="AQ800" i="1"/>
  <c r="AR800" i="1"/>
  <c r="AS800" i="1"/>
  <c r="AT800" i="1"/>
  <c r="AU800" i="1"/>
  <c r="AQ1273" i="1"/>
  <c r="AR1273" i="1"/>
  <c r="AS1273" i="1"/>
  <c r="AT1273" i="1"/>
  <c r="AU1273" i="1"/>
  <c r="AQ1704" i="1"/>
  <c r="AR1704" i="1"/>
  <c r="AS1704" i="1"/>
  <c r="AT1704" i="1"/>
  <c r="AU1704" i="1"/>
  <c r="AQ1703" i="1"/>
  <c r="AR1703" i="1"/>
  <c r="AS1703" i="1"/>
  <c r="AT1703" i="1"/>
  <c r="AU1703" i="1"/>
  <c r="AQ3040" i="1"/>
  <c r="AR3040" i="1"/>
  <c r="AS3040" i="1"/>
  <c r="AT3040" i="1"/>
  <c r="AU3040" i="1"/>
  <c r="AQ3041" i="1"/>
  <c r="AR3041" i="1"/>
  <c r="AS3041" i="1"/>
  <c r="AT3041" i="1"/>
  <c r="AU3041" i="1"/>
  <c r="AQ3042" i="1"/>
  <c r="AR3042" i="1"/>
  <c r="AS3042" i="1"/>
  <c r="AT3042" i="1"/>
  <c r="AU3042" i="1"/>
  <c r="AQ3320" i="1"/>
  <c r="AR3320" i="1"/>
  <c r="AS3320" i="1"/>
  <c r="AT3320" i="1"/>
  <c r="AU3320" i="1"/>
  <c r="AQ3321" i="1"/>
  <c r="AR3321" i="1"/>
  <c r="AS3321" i="1"/>
  <c r="AT3321" i="1"/>
  <c r="AU3321" i="1"/>
  <c r="AQ481" i="1"/>
  <c r="AR481" i="1"/>
  <c r="AS481" i="1"/>
  <c r="AT481" i="1"/>
  <c r="AU481" i="1"/>
  <c r="AQ480" i="1"/>
  <c r="AR480" i="1"/>
  <c r="AS480" i="1"/>
  <c r="AT480" i="1"/>
  <c r="AU480" i="1"/>
  <c r="AQ4893" i="1"/>
  <c r="AR4893" i="1"/>
  <c r="AS4893" i="1"/>
  <c r="AT4893" i="1"/>
  <c r="AU4893" i="1"/>
  <c r="AQ3090" i="1"/>
  <c r="AR3090" i="1"/>
  <c r="AS3090" i="1"/>
  <c r="AT3090" i="1"/>
  <c r="AU3090" i="1"/>
  <c r="AQ1274" i="1"/>
  <c r="AR1274" i="1"/>
  <c r="AS1274" i="1"/>
  <c r="AT1274" i="1"/>
  <c r="AU1274" i="1"/>
  <c r="AQ1275" i="1"/>
  <c r="AR1275" i="1"/>
  <c r="AS1275" i="1"/>
  <c r="AT1275" i="1"/>
  <c r="AU1275" i="1"/>
  <c r="AQ4894" i="1"/>
  <c r="AR4894" i="1"/>
  <c r="AS4894" i="1"/>
  <c r="AT4894" i="1"/>
  <c r="AU4894" i="1"/>
  <c r="AQ657" i="1"/>
  <c r="AR657" i="1"/>
  <c r="AS657" i="1"/>
  <c r="AT657" i="1"/>
  <c r="AU657" i="1"/>
  <c r="AQ1766" i="1"/>
  <c r="AR1766" i="1"/>
  <c r="AS1766" i="1"/>
  <c r="AT1766" i="1"/>
  <c r="AU1766" i="1"/>
  <c r="AQ3283" i="1"/>
  <c r="AR3283" i="1"/>
  <c r="AS3283" i="1"/>
  <c r="AT3283" i="1"/>
  <c r="AU3283" i="1"/>
  <c r="AQ3284" i="1"/>
  <c r="AR3284" i="1"/>
  <c r="AS3284" i="1"/>
  <c r="AT3284" i="1"/>
  <c r="AU3284" i="1"/>
  <c r="AQ1776" i="1"/>
  <c r="AR1776" i="1"/>
  <c r="AS1776" i="1"/>
  <c r="AT1776" i="1"/>
  <c r="AU1776" i="1"/>
  <c r="AQ4194" i="1"/>
  <c r="AR4194" i="1"/>
  <c r="AS4194" i="1"/>
  <c r="AT4194" i="1"/>
  <c r="AU4194" i="1"/>
  <c r="AQ4193" i="1"/>
  <c r="AR4193" i="1"/>
  <c r="AS4193" i="1"/>
  <c r="AT4193" i="1"/>
  <c r="AU4193" i="1"/>
  <c r="AQ4192" i="1"/>
  <c r="AR4192" i="1"/>
  <c r="AS4192" i="1"/>
  <c r="AT4192" i="1"/>
  <c r="AU4192" i="1"/>
  <c r="AQ4195" i="1"/>
  <c r="AR4195" i="1"/>
  <c r="AS4195" i="1"/>
  <c r="AT4195" i="1"/>
  <c r="AU4195" i="1"/>
  <c r="AQ4895" i="1"/>
  <c r="AR4895" i="1"/>
  <c r="AS4895" i="1"/>
  <c r="AT4895" i="1"/>
  <c r="AU4895" i="1"/>
  <c r="AQ482" i="1"/>
  <c r="AR482" i="1"/>
  <c r="AS482" i="1"/>
  <c r="AT482" i="1"/>
  <c r="AU482" i="1"/>
  <c r="AQ1777" i="1"/>
  <c r="AR1777" i="1"/>
  <c r="AS1777" i="1"/>
  <c r="AT1777" i="1"/>
  <c r="AU1777" i="1"/>
  <c r="AQ1778" i="1"/>
  <c r="AR1778" i="1"/>
  <c r="AS1778" i="1"/>
  <c r="AT1778" i="1"/>
  <c r="AU1778" i="1"/>
  <c r="AQ563" i="1"/>
  <c r="AR563" i="1"/>
  <c r="AS563" i="1"/>
  <c r="AT563" i="1"/>
  <c r="AU563" i="1"/>
  <c r="AQ3928" i="1"/>
  <c r="AR3928" i="1"/>
  <c r="AS3928" i="1"/>
  <c r="AT3928" i="1"/>
  <c r="AU3928" i="1"/>
  <c r="AQ3926" i="1"/>
  <c r="AR3926" i="1"/>
  <c r="AS3926" i="1"/>
  <c r="AT3926" i="1"/>
  <c r="AU3926" i="1"/>
  <c r="AQ3927" i="1"/>
  <c r="AR3927" i="1"/>
  <c r="AS3927" i="1"/>
  <c r="AT3927" i="1"/>
  <c r="AU3927" i="1"/>
  <c r="AQ3925" i="1"/>
  <c r="AR3925" i="1"/>
  <c r="AS3925" i="1"/>
  <c r="AT3925" i="1"/>
  <c r="AU3925" i="1"/>
  <c r="AQ3924" i="1"/>
  <c r="AR3924" i="1"/>
  <c r="AS3924" i="1"/>
  <c r="AT3924" i="1"/>
  <c r="AU3924" i="1"/>
  <c r="AQ3534" i="1"/>
  <c r="AR3534" i="1"/>
  <c r="AS3534" i="1"/>
  <c r="AT3534" i="1"/>
  <c r="AU3534" i="1"/>
  <c r="AQ562" i="1"/>
  <c r="AR562" i="1"/>
  <c r="AS562" i="1"/>
  <c r="AT562" i="1"/>
  <c r="AU562" i="1"/>
  <c r="AU1030" i="1"/>
  <c r="AU1108" i="1"/>
  <c r="AU1071" i="1"/>
  <c r="AU1033" i="1"/>
  <c r="AU1014" i="1"/>
  <c r="AU1007" i="1"/>
  <c r="AU1013" i="1"/>
  <c r="AU1028" i="1"/>
  <c r="AU1029" i="1"/>
  <c r="AU1048" i="1"/>
  <c r="AU1027" i="1"/>
  <c r="AU1081" i="1"/>
  <c r="AU1035" i="1"/>
  <c r="AU1080" i="1"/>
  <c r="AU1111" i="1"/>
  <c r="AU1008" i="1"/>
  <c r="AU1009" i="1"/>
  <c r="AU1045" i="1"/>
  <c r="AU1044" i="1"/>
  <c r="AU1067" i="1"/>
  <c r="AU1068" i="1"/>
  <c r="AU1112" i="1"/>
  <c r="AU1051" i="1"/>
  <c r="AU1079" i="1"/>
  <c r="AU1109" i="1"/>
  <c r="AU1015" i="1"/>
  <c r="AU3701" i="1"/>
  <c r="AU3697" i="1"/>
  <c r="AU3699" i="1"/>
  <c r="AU3698" i="1"/>
  <c r="AU3702" i="1"/>
  <c r="AU3700" i="1"/>
  <c r="AU3189" i="1"/>
  <c r="AU3190" i="1"/>
  <c r="AU1654" i="1"/>
  <c r="AU1653" i="1"/>
  <c r="AU1655" i="1"/>
  <c r="AU525" i="1"/>
  <c r="AU526" i="1"/>
  <c r="AU524" i="1"/>
  <c r="AU4802" i="1"/>
  <c r="AU4801" i="1"/>
  <c r="AU4803" i="1"/>
  <c r="AU1996" i="1"/>
  <c r="AU2000" i="1"/>
  <c r="AU1995" i="1"/>
  <c r="AU2001" i="1"/>
  <c r="AU1997" i="1"/>
  <c r="AU1998" i="1"/>
  <c r="AU1707" i="1"/>
  <c r="AU1716" i="1"/>
  <c r="AU1256" i="1"/>
  <c r="AU2440" i="1"/>
  <c r="AU1157" i="1"/>
  <c r="AU1166" i="1"/>
  <c r="AU1167" i="1"/>
  <c r="AU1162" i="1"/>
  <c r="AU1163" i="1"/>
  <c r="AU20" i="1"/>
  <c r="AU19" i="1"/>
  <c r="AU21" i="1"/>
  <c r="AU23" i="1"/>
  <c r="AU24" i="1"/>
  <c r="AU25" i="1"/>
  <c r="AU26" i="1"/>
  <c r="AU22" i="1"/>
  <c r="AU3481" i="1"/>
  <c r="AU3480" i="1"/>
  <c r="AU3483" i="1"/>
  <c r="AU3482" i="1"/>
  <c r="AU3484" i="1"/>
  <c r="AU3485" i="1"/>
  <c r="AU3486" i="1"/>
  <c r="AU3491" i="1"/>
  <c r="AU3492" i="1"/>
  <c r="AU3489" i="1"/>
  <c r="AU3490" i="1"/>
  <c r="AU3495" i="1"/>
  <c r="AU3494" i="1"/>
  <c r="AU3493" i="1"/>
  <c r="AU3496" i="1"/>
  <c r="AU3497" i="1"/>
  <c r="AU830" i="1"/>
  <c r="AU846" i="1"/>
  <c r="AU847" i="1"/>
  <c r="AU853" i="1"/>
  <c r="AU856" i="1"/>
  <c r="AU852" i="1"/>
  <c r="AU828" i="1"/>
  <c r="AU827" i="1"/>
  <c r="AU850" i="1"/>
  <c r="AU849" i="1"/>
  <c r="AU851" i="1"/>
  <c r="AU829" i="1"/>
  <c r="AU844" i="1"/>
  <c r="AU843" i="1"/>
  <c r="AU845" i="1"/>
  <c r="AU839" i="1"/>
  <c r="AU837" i="1"/>
  <c r="AU711" i="1"/>
  <c r="AU695" i="1"/>
  <c r="AU717" i="1"/>
  <c r="AU696" i="1"/>
  <c r="AU712" i="1"/>
  <c r="AU698" i="1"/>
  <c r="AU699" i="1"/>
  <c r="AU713" i="1"/>
  <c r="AU718" i="1"/>
  <c r="AU715" i="1"/>
  <c r="AU714" i="1"/>
  <c r="AU719" i="1"/>
  <c r="AU720" i="1"/>
  <c r="AU701" i="1"/>
  <c r="AU700" i="1"/>
  <c r="AU702" i="1"/>
  <c r="AU703" i="1"/>
  <c r="AU704" i="1"/>
  <c r="AU2394" i="1"/>
  <c r="AU2396" i="1"/>
  <c r="AU2395" i="1"/>
  <c r="AU1650" i="1"/>
  <c r="AU1651" i="1"/>
  <c r="AU1649" i="1"/>
  <c r="AU1913" i="1"/>
  <c r="AU1909" i="1"/>
  <c r="AU1910" i="1"/>
  <c r="AU1911" i="1"/>
  <c r="AU1912" i="1"/>
  <c r="AU1914" i="1"/>
  <c r="AU1915" i="1"/>
  <c r="AU1916" i="1"/>
  <c r="AU1917" i="1"/>
  <c r="AU3107" i="1"/>
  <c r="AU3108" i="1"/>
  <c r="AU3109" i="1"/>
  <c r="AU3110" i="1"/>
  <c r="AU3112" i="1"/>
  <c r="AU3111" i="1"/>
  <c r="AU3113" i="1"/>
  <c r="AU3114" i="1"/>
  <c r="AU3115" i="1"/>
  <c r="AU3116" i="1"/>
  <c r="AU3117" i="1"/>
  <c r="AU3118" i="1"/>
  <c r="AU3119" i="1"/>
  <c r="AU3120" i="1"/>
  <c r="AU3121" i="1"/>
  <c r="AU3123" i="1"/>
  <c r="AU3122" i="1"/>
  <c r="AU3124" i="1"/>
  <c r="AU3126" i="1"/>
  <c r="AU3127" i="1"/>
  <c r="AU3128" i="1"/>
  <c r="AU3129" i="1"/>
  <c r="AU3130" i="1"/>
  <c r="AU3131" i="1"/>
  <c r="AU3132" i="1"/>
  <c r="AU3133" i="1"/>
  <c r="AU3134" i="1"/>
  <c r="AU3135" i="1"/>
  <c r="AU3136" i="1"/>
  <c r="AU3137" i="1"/>
  <c r="AU3141" i="1"/>
  <c r="AU3140" i="1"/>
  <c r="AU3142" i="1"/>
  <c r="AU3143" i="1"/>
  <c r="AU3139" i="1"/>
  <c r="AU3138" i="1"/>
  <c r="AU3144" i="1"/>
  <c r="AU3145" i="1"/>
  <c r="AU3146" i="1"/>
  <c r="AU3147" i="1"/>
  <c r="AU3148" i="1"/>
  <c r="AU3149" i="1"/>
  <c r="AU3150" i="1"/>
  <c r="AU3151" i="1"/>
  <c r="AU3153" i="1"/>
  <c r="AU3152" i="1"/>
  <c r="AU3154" i="1"/>
  <c r="AU3156" i="1"/>
  <c r="AU3158" i="1"/>
  <c r="AU3155" i="1"/>
  <c r="AU3157" i="1"/>
  <c r="AU3159" i="1"/>
  <c r="AU3160" i="1"/>
  <c r="AU3161" i="1"/>
  <c r="AU3162" i="1"/>
  <c r="AU3163" i="1"/>
  <c r="AU3164" i="1"/>
  <c r="AU3165" i="1"/>
  <c r="AU3167" i="1"/>
  <c r="AU3166" i="1"/>
  <c r="AU3168" i="1"/>
  <c r="AU3169" i="1"/>
  <c r="AU3170" i="1"/>
  <c r="AU3171" i="1"/>
  <c r="AU3172" i="1"/>
  <c r="AU3173" i="1"/>
  <c r="AU3174" i="1"/>
  <c r="AU3175" i="1"/>
  <c r="AU3176" i="1"/>
  <c r="AU3177" i="1"/>
  <c r="AU3178" i="1"/>
  <c r="AU3179" i="1"/>
  <c r="AU3180" i="1"/>
  <c r="AU3181" i="1"/>
  <c r="AU3182" i="1"/>
  <c r="AU3183" i="1"/>
  <c r="AU3184" i="1"/>
  <c r="AU3185" i="1"/>
  <c r="AU3186" i="1"/>
  <c r="AU3187" i="1"/>
  <c r="AU3188" i="1"/>
  <c r="AU3" i="1"/>
  <c r="AU5" i="1"/>
  <c r="AU4" i="1"/>
  <c r="AU3417" i="1"/>
  <c r="AU4140" i="1"/>
  <c r="AU4141" i="1"/>
  <c r="AU4143" i="1"/>
  <c r="AU4142" i="1"/>
  <c r="AU4144" i="1"/>
  <c r="AU4153" i="1"/>
  <c r="AU4154" i="1"/>
  <c r="AU4145" i="1"/>
  <c r="AU4157" i="1"/>
  <c r="AU4158" i="1"/>
  <c r="AU4155" i="1"/>
  <c r="AU4156" i="1"/>
  <c r="AU4146" i="1"/>
  <c r="AU4149" i="1"/>
  <c r="AU4147" i="1"/>
  <c r="AU4150" i="1"/>
  <c r="AU4148" i="1"/>
  <c r="AU4151" i="1"/>
  <c r="AU4152" i="1"/>
  <c r="AU4160" i="1"/>
  <c r="AU4161" i="1"/>
  <c r="AU4162" i="1"/>
  <c r="AU4163" i="1"/>
  <c r="AU4164" i="1"/>
  <c r="AU4165" i="1"/>
  <c r="AU4166" i="1"/>
  <c r="AU3217" i="1"/>
  <c r="AU3218" i="1"/>
  <c r="AU3224" i="1"/>
  <c r="AU3213" i="1"/>
  <c r="AU3221" i="1"/>
  <c r="AU3225" i="1"/>
  <c r="AU3226" i="1"/>
  <c r="AU3219" i="1"/>
  <c r="AU3233" i="1"/>
  <c r="AU3234" i="1"/>
  <c r="AU3235" i="1"/>
  <c r="AU3232" i="1"/>
  <c r="AU3230" i="1"/>
  <c r="AU3229" i="1"/>
  <c r="AU3228" i="1"/>
  <c r="AU3238" i="1"/>
  <c r="AU3237" i="1"/>
  <c r="AU2832" i="1"/>
  <c r="AU2834" i="1"/>
  <c r="AU2833" i="1"/>
  <c r="AU3690" i="1"/>
  <c r="AU3683" i="1"/>
  <c r="AU3684" i="1"/>
  <c r="AU3687" i="1"/>
  <c r="AU3688" i="1"/>
  <c r="AU3689" i="1"/>
  <c r="AU3685" i="1"/>
  <c r="AU3686" i="1"/>
  <c r="AU1812" i="1"/>
  <c r="AU1808" i="1"/>
  <c r="AU1809" i="1"/>
  <c r="AU1810" i="1"/>
  <c r="AU1815" i="1"/>
  <c r="AU1813" i="1"/>
  <c r="AU1814" i="1"/>
  <c r="AU1823" i="1"/>
  <c r="AU1830" i="1"/>
  <c r="AU1827" i="1"/>
  <c r="AU1817" i="1"/>
  <c r="AU1825" i="1"/>
  <c r="AU1824" i="1"/>
  <c r="AU1821" i="1"/>
  <c r="AU1831" i="1"/>
  <c r="AU1829" i="1"/>
  <c r="AU1828" i="1"/>
  <c r="AU1820" i="1"/>
  <c r="AU1832" i="1"/>
  <c r="AU1826" i="1"/>
  <c r="AU1822" i="1"/>
  <c r="AU1818" i="1"/>
  <c r="AU1819" i="1"/>
  <c r="AU1346" i="1"/>
  <c r="AU1323" i="1"/>
  <c r="AU1322" i="1"/>
  <c r="AU1345" i="1"/>
  <c r="AU1318" i="1"/>
  <c r="AU1319" i="1"/>
  <c r="AU1296" i="1"/>
  <c r="AU1314" i="1"/>
  <c r="AU1347" i="1"/>
  <c r="AU1348" i="1"/>
  <c r="AU1325" i="1"/>
  <c r="AU1312" i="1"/>
  <c r="AU1301" i="1"/>
  <c r="AU1302" i="1"/>
  <c r="AU1303" i="1"/>
  <c r="AU1315" i="1"/>
  <c r="AU1316" i="1"/>
  <c r="AU1335" i="1"/>
  <c r="AU1306" i="1"/>
  <c r="AU1307" i="1"/>
  <c r="AU1313" i="1"/>
  <c r="AU1330" i="1"/>
  <c r="AU1344" i="1"/>
  <c r="AU1309" i="1"/>
  <c r="AU1352" i="1"/>
  <c r="AU1304" i="1"/>
  <c r="AU1317" i="1"/>
  <c r="AU1326" i="1"/>
  <c r="AU1327" i="1"/>
  <c r="AU1308" i="1"/>
  <c r="AU1338" i="1"/>
  <c r="AU1337" i="1"/>
  <c r="AU1340" i="1"/>
  <c r="AU1341" i="1"/>
  <c r="AU1342" i="1"/>
  <c r="AU1343" i="1"/>
  <c r="AU1339" i="1"/>
  <c r="AU1320" i="1"/>
  <c r="AU1297" i="1"/>
  <c r="AU1350" i="1"/>
  <c r="AU1349" i="1"/>
  <c r="AU1298" i="1"/>
  <c r="AU1311" i="1"/>
  <c r="AU1310" i="1"/>
  <c r="AU1353" i="1"/>
  <c r="AU1300" i="1"/>
  <c r="AU1299" i="1"/>
  <c r="AU1295" i="1"/>
  <c r="AU1336" i="1"/>
  <c r="AU1351" i="1"/>
  <c r="AU1324" i="1"/>
  <c r="AU1321" i="1"/>
  <c r="AU2860" i="1"/>
  <c r="AU2859" i="1"/>
  <c r="AU2861" i="1"/>
  <c r="AU2862" i="1"/>
  <c r="AU2863" i="1"/>
  <c r="AU2799" i="1"/>
  <c r="AU1363" i="1"/>
  <c r="AU1365" i="1"/>
  <c r="AU1364" i="1"/>
  <c r="AU1366" i="1"/>
  <c r="AU1367" i="1"/>
  <c r="AU1368" i="1"/>
  <c r="AU1370" i="1"/>
  <c r="AU1371" i="1"/>
  <c r="AU1372" i="1"/>
  <c r="AU1369" i="1"/>
  <c r="AU1373" i="1"/>
  <c r="AU1376" i="1"/>
  <c r="AU1375" i="1"/>
  <c r="AU1374" i="1"/>
  <c r="AU1377" i="1"/>
  <c r="AU1378" i="1"/>
  <c r="AU1379" i="1"/>
  <c r="AU1380" i="1"/>
  <c r="AU1381" i="1"/>
  <c r="AU1382" i="1"/>
  <c r="AU1383" i="1"/>
  <c r="AU1384" i="1"/>
  <c r="AU1385" i="1"/>
  <c r="AU1386" i="1"/>
  <c r="AU1387" i="1"/>
  <c r="AU1388" i="1"/>
  <c r="AU1389" i="1"/>
  <c r="AU1391" i="1"/>
  <c r="AU1390" i="1"/>
  <c r="AU1392" i="1"/>
  <c r="AU1393" i="1"/>
  <c r="AU1394" i="1"/>
  <c r="AU1397" i="1"/>
  <c r="AU1396" i="1"/>
  <c r="AU1395" i="1"/>
  <c r="AU1398" i="1"/>
  <c r="AU1399" i="1"/>
  <c r="AU1401" i="1"/>
  <c r="AU1403" i="1"/>
  <c r="AU1402" i="1"/>
  <c r="AU1404" i="1"/>
  <c r="AU1408" i="1"/>
  <c r="AU1406" i="1"/>
  <c r="AU1407" i="1"/>
  <c r="AU1405" i="1"/>
  <c r="AU1412" i="1"/>
  <c r="AU1411" i="1"/>
  <c r="AU1413" i="1"/>
  <c r="AU1414" i="1"/>
  <c r="AU1417" i="1"/>
  <c r="AU1415" i="1"/>
  <c r="AU1416" i="1"/>
  <c r="AU1418" i="1"/>
  <c r="AU1419" i="1"/>
  <c r="AU1421" i="1"/>
  <c r="AU1420" i="1"/>
  <c r="AU1422" i="1"/>
  <c r="AU1423" i="1"/>
  <c r="AU1424" i="1"/>
  <c r="AU1425" i="1"/>
  <c r="AU1427" i="1"/>
  <c r="AU1426" i="1"/>
  <c r="AU1429" i="1"/>
  <c r="AU1428" i="1"/>
  <c r="AU1431" i="1"/>
  <c r="AU1430" i="1"/>
  <c r="AU1433" i="1"/>
  <c r="AU1432" i="1"/>
  <c r="AU1434" i="1"/>
  <c r="AU1435" i="1"/>
  <c r="AU1436" i="1"/>
  <c r="AU1438" i="1"/>
  <c r="AU1437" i="1"/>
  <c r="AU1439" i="1"/>
  <c r="AU1440" i="1"/>
  <c r="AU1441" i="1"/>
  <c r="AU1442" i="1"/>
  <c r="AU1443" i="1"/>
  <c r="AU1444" i="1"/>
  <c r="AU1445" i="1"/>
  <c r="AU1446" i="1"/>
  <c r="AU1447" i="1"/>
  <c r="AU1450" i="1"/>
  <c r="AU1449" i="1"/>
  <c r="AU1448" i="1"/>
  <c r="AU1451" i="1"/>
  <c r="AU1452" i="1"/>
  <c r="AU1453" i="1"/>
  <c r="AU1454" i="1"/>
  <c r="AU1455" i="1"/>
  <c r="AU1456" i="1"/>
  <c r="AU1457" i="1"/>
  <c r="AU1458" i="1"/>
  <c r="AU1460" i="1"/>
  <c r="AU1459" i="1"/>
  <c r="AU1461" i="1"/>
  <c r="AU1464" i="1"/>
  <c r="AU1463" i="1"/>
  <c r="AU1462" i="1"/>
  <c r="AU1466" i="1"/>
  <c r="AU1465" i="1"/>
  <c r="AU1467" i="1"/>
  <c r="AU1475" i="1"/>
  <c r="AU1476" i="1"/>
  <c r="AU1477" i="1"/>
  <c r="AU2016" i="1"/>
  <c r="AU2015" i="1"/>
  <c r="AU2013" i="1"/>
  <c r="AU2014" i="1"/>
  <c r="AU2018" i="1"/>
  <c r="AU2017" i="1"/>
  <c r="AU4791" i="1"/>
  <c r="AU4130" i="1"/>
  <c r="AU2158" i="1"/>
  <c r="AU2157" i="1"/>
  <c r="AU3508" i="1"/>
  <c r="AU3506" i="1"/>
  <c r="AU3510" i="1"/>
  <c r="AU3507" i="1"/>
  <c r="AU3509" i="1"/>
  <c r="AU940" i="1"/>
  <c r="AU938" i="1"/>
  <c r="AU939" i="1"/>
  <c r="AU942" i="1"/>
  <c r="AU945" i="1"/>
  <c r="AU944" i="1"/>
  <c r="AU946" i="1"/>
  <c r="AU947" i="1"/>
  <c r="AU949" i="1"/>
  <c r="AU950" i="1"/>
  <c r="AU948" i="1"/>
  <c r="AU951" i="1"/>
  <c r="AU966" i="1"/>
  <c r="AU967" i="1"/>
  <c r="AU968" i="1"/>
  <c r="AU952" i="1"/>
  <c r="AU953" i="1"/>
  <c r="AU954" i="1"/>
  <c r="AU955" i="1"/>
  <c r="AU956" i="1"/>
  <c r="AU957" i="1"/>
  <c r="AU958" i="1"/>
  <c r="AU959" i="1"/>
  <c r="AU960" i="1"/>
  <c r="AU961" i="1"/>
  <c r="AU962" i="1"/>
  <c r="AU969" i="1"/>
  <c r="AU963" i="1"/>
  <c r="AU970" i="1"/>
  <c r="AU964" i="1"/>
  <c r="AU965" i="1"/>
  <c r="AU941" i="1"/>
  <c r="AU1948" i="1"/>
  <c r="AU1949" i="1"/>
  <c r="AU1950" i="1"/>
  <c r="AU1951" i="1"/>
  <c r="AU1952" i="1"/>
  <c r="AU1953" i="1"/>
  <c r="AU1955" i="1"/>
  <c r="AU1954" i="1"/>
  <c r="AU1957" i="1"/>
  <c r="AU1956" i="1"/>
  <c r="AU1958" i="1"/>
  <c r="AU1961" i="1"/>
  <c r="AU1960" i="1"/>
  <c r="AU1962" i="1"/>
  <c r="AU1963" i="1"/>
  <c r="AU1965" i="1"/>
  <c r="AU1964" i="1"/>
  <c r="AU1966" i="1"/>
  <c r="AU1967" i="1"/>
  <c r="AU1968" i="1"/>
  <c r="AU1969" i="1"/>
  <c r="AU1970" i="1"/>
  <c r="AU1971" i="1"/>
  <c r="AU1972" i="1"/>
  <c r="AU1973" i="1"/>
  <c r="AU1974" i="1"/>
  <c r="AU1976" i="1"/>
  <c r="AU1977" i="1"/>
  <c r="AU1978" i="1"/>
  <c r="AU1979" i="1"/>
  <c r="AU1980" i="1"/>
  <c r="AU1981" i="1"/>
  <c r="AU1984" i="1"/>
  <c r="AU1983" i="1"/>
  <c r="AU1982" i="1"/>
  <c r="AU1985" i="1"/>
  <c r="AU1986" i="1"/>
  <c r="AU1987" i="1"/>
  <c r="AU1988" i="1"/>
  <c r="AU1989" i="1"/>
  <c r="AU1990" i="1"/>
  <c r="AU1993" i="1"/>
  <c r="AU2162" i="1"/>
  <c r="AU4275" i="1"/>
  <c r="AU4280" i="1"/>
  <c r="AU159" i="1"/>
  <c r="AU160" i="1"/>
  <c r="AU158" i="1"/>
  <c r="AU3267" i="1"/>
  <c r="AU3263" i="1"/>
  <c r="AU3264" i="1"/>
  <c r="AU3265" i="1"/>
  <c r="AU3266" i="1"/>
  <c r="AU3270" i="1"/>
  <c r="AU3271" i="1"/>
  <c r="AU3269" i="1"/>
  <c r="AU3268" i="1"/>
  <c r="AU3274" i="1"/>
  <c r="AU3275" i="1"/>
  <c r="AU3272" i="1"/>
  <c r="AU3273" i="1"/>
  <c r="AU1850" i="1"/>
  <c r="AU1864" i="1"/>
  <c r="AU1865" i="1"/>
  <c r="AU1866" i="1"/>
  <c r="AU1845" i="1"/>
  <c r="AU1869" i="1"/>
  <c r="AU1838" i="1"/>
  <c r="AU1839" i="1"/>
  <c r="AU1840" i="1"/>
  <c r="AU1874" i="1"/>
  <c r="AU1873" i="1"/>
  <c r="AU1846" i="1"/>
  <c r="AU1875" i="1"/>
  <c r="AU1842" i="1"/>
  <c r="AU1877" i="1"/>
  <c r="AU1856" i="1"/>
  <c r="AU1858" i="1"/>
  <c r="AU1857" i="1"/>
  <c r="AU1868" i="1"/>
  <c r="AU1867" i="1"/>
  <c r="AU1882" i="1"/>
  <c r="AU1851" i="1"/>
  <c r="AU1843" i="1"/>
  <c r="AU1844" i="1"/>
  <c r="AU1879" i="1"/>
  <c r="AU1880" i="1"/>
  <c r="AU1852" i="1"/>
  <c r="AU1836" i="1"/>
  <c r="AU1841" i="1"/>
  <c r="AU1855" i="1"/>
  <c r="AU1849" i="1"/>
  <c r="AU1847" i="1"/>
  <c r="AU1860" i="1"/>
  <c r="AU1859" i="1"/>
  <c r="AU1863" i="1"/>
  <c r="AU1862" i="1"/>
  <c r="AU1870" i="1"/>
  <c r="AU1878" i="1"/>
  <c r="AU1861" i="1"/>
  <c r="AU1881" i="1"/>
  <c r="AU1876" i="1"/>
  <c r="AU1872" i="1"/>
  <c r="AU102" i="1"/>
  <c r="AU103" i="1"/>
  <c r="AU101" i="1"/>
  <c r="AU178" i="1"/>
  <c r="AU179" i="1"/>
  <c r="AU180" i="1"/>
  <c r="AU181" i="1"/>
  <c r="AU182" i="1"/>
  <c r="AU1172" i="1"/>
  <c r="AU1174" i="1"/>
  <c r="AU1175" i="1"/>
  <c r="AU1712" i="1"/>
  <c r="AU1713" i="1"/>
  <c r="AU1714" i="1"/>
  <c r="AU1710" i="1"/>
  <c r="AU1711" i="1"/>
  <c r="AU3716" i="1"/>
  <c r="AU4319" i="1"/>
  <c r="AU4331" i="1"/>
  <c r="AU4323" i="1"/>
  <c r="AU4325" i="1"/>
  <c r="AU4324" i="1"/>
  <c r="AU4330" i="1"/>
  <c r="AU4314" i="1"/>
  <c r="AU4332" i="1"/>
  <c r="AU4333" i="1"/>
  <c r="AU4317" i="1"/>
  <c r="AU4318" i="1"/>
  <c r="AU4329" i="1"/>
  <c r="AU4328" i="1"/>
  <c r="AU4326" i="1"/>
  <c r="AU4327" i="1"/>
  <c r="AU4311" i="1"/>
  <c r="AU4320" i="1"/>
  <c r="AU4321" i="1"/>
  <c r="AU4315" i="1"/>
  <c r="AU4313" i="1"/>
  <c r="AU4312" i="1"/>
  <c r="AU4316" i="1"/>
  <c r="AU4334" i="1"/>
  <c r="AU100" i="1"/>
  <c r="AU1357" i="1"/>
  <c r="AU1358" i="1"/>
  <c r="AU1359" i="1"/>
  <c r="AU2003" i="1"/>
  <c r="AU2004" i="1"/>
  <c r="AU2002" i="1"/>
  <c r="AU3730" i="1"/>
  <c r="AU3731" i="1"/>
  <c r="AU3732" i="1"/>
  <c r="AU3733" i="1"/>
  <c r="AU3737" i="1"/>
  <c r="AU3738" i="1"/>
  <c r="AU3739" i="1"/>
  <c r="AU3740" i="1"/>
  <c r="AU3742" i="1"/>
  <c r="AU3741" i="1"/>
  <c r="AU3743" i="1"/>
  <c r="AU3744" i="1"/>
  <c r="AU3745" i="1"/>
  <c r="AU3746" i="1"/>
  <c r="AU3747" i="1"/>
  <c r="AU3748" i="1"/>
  <c r="AU3749" i="1"/>
  <c r="AU3750" i="1"/>
  <c r="AU3752" i="1"/>
  <c r="AU3751" i="1"/>
  <c r="AU3753" i="1"/>
  <c r="AU3756" i="1"/>
  <c r="AU3754" i="1"/>
  <c r="AU3755" i="1"/>
  <c r="AU3757" i="1"/>
  <c r="AU3758" i="1"/>
  <c r="AU3759" i="1"/>
  <c r="AU3760" i="1"/>
  <c r="AU3761" i="1"/>
  <c r="AU3762" i="1"/>
  <c r="AU3763" i="1"/>
  <c r="AU3764" i="1"/>
  <c r="AU3765" i="1"/>
  <c r="AU3767" i="1"/>
  <c r="AU3766" i="1"/>
  <c r="AU3768" i="1"/>
  <c r="AU3769" i="1"/>
  <c r="AU3770" i="1"/>
  <c r="AU3771" i="1"/>
  <c r="AU3772" i="1"/>
  <c r="AU3773" i="1"/>
  <c r="AU3774" i="1"/>
  <c r="AU3775" i="1"/>
  <c r="AU3776" i="1"/>
  <c r="AU3778" i="1"/>
  <c r="AU3777" i="1"/>
  <c r="AU3779" i="1"/>
  <c r="AU3780" i="1"/>
  <c r="AU3782" i="1"/>
  <c r="AU3783" i="1"/>
  <c r="AU3784" i="1"/>
  <c r="AU3785" i="1"/>
  <c r="AU3786" i="1"/>
  <c r="AU3787" i="1"/>
  <c r="AU3788" i="1"/>
  <c r="AU3789" i="1"/>
  <c r="AU3790" i="1"/>
  <c r="AU3791" i="1"/>
  <c r="AU3792" i="1"/>
  <c r="AU3796" i="1"/>
  <c r="AU3797" i="1"/>
  <c r="AU3798" i="1"/>
  <c r="AU3800" i="1"/>
  <c r="AU3801" i="1"/>
  <c r="AU3799" i="1"/>
  <c r="AU3802" i="1"/>
  <c r="AU3803" i="1"/>
  <c r="AU3804" i="1"/>
  <c r="AU3805" i="1"/>
  <c r="AU3806" i="1"/>
  <c r="AU3807" i="1"/>
  <c r="AU3808" i="1"/>
  <c r="AU3809" i="1"/>
  <c r="AU3810" i="1"/>
  <c r="AU3811" i="1"/>
  <c r="AU3813" i="1"/>
  <c r="AU3814" i="1"/>
  <c r="AU3815" i="1"/>
  <c r="AU3816" i="1"/>
  <c r="AU3817" i="1"/>
  <c r="AU3818" i="1"/>
  <c r="AU3819" i="1"/>
  <c r="AU3820" i="1"/>
  <c r="AU3821" i="1"/>
  <c r="AU3822" i="1"/>
  <c r="AU3823" i="1"/>
  <c r="AU3824" i="1"/>
  <c r="AU3825" i="1"/>
  <c r="AU3826" i="1"/>
  <c r="AU3827" i="1"/>
  <c r="AU3828" i="1"/>
  <c r="AU3829" i="1"/>
  <c r="AU3830" i="1"/>
  <c r="AU3831" i="1"/>
  <c r="AU3832" i="1"/>
  <c r="AU3833" i="1"/>
  <c r="AU3834" i="1"/>
  <c r="AU3835" i="1"/>
  <c r="AU3836" i="1"/>
  <c r="AU3837" i="1"/>
  <c r="AU3838" i="1"/>
  <c r="AU3839" i="1"/>
  <c r="AU3841" i="1"/>
  <c r="AU3842" i="1"/>
  <c r="AU3843" i="1"/>
  <c r="AU3849" i="1"/>
  <c r="AU3852" i="1"/>
  <c r="AU869" i="1"/>
  <c r="AU871" i="1"/>
  <c r="AU870" i="1"/>
  <c r="AU873" i="1"/>
  <c r="AU876" i="1"/>
  <c r="AU875" i="1"/>
  <c r="AU865" i="1"/>
  <c r="AU866" i="1"/>
  <c r="AU868" i="1"/>
  <c r="AU872" i="1"/>
  <c r="AU4288" i="1"/>
  <c r="AU4289" i="1"/>
  <c r="AU4290" i="1"/>
  <c r="AU750" i="1"/>
  <c r="AU772" i="1"/>
  <c r="AU758" i="1"/>
  <c r="AU755" i="1"/>
  <c r="AU725" i="1"/>
  <c r="AU777" i="1"/>
  <c r="AU776" i="1"/>
  <c r="AU770" i="1"/>
  <c r="AU771" i="1"/>
  <c r="AU787" i="1"/>
  <c r="AU735" i="1"/>
  <c r="AU736" i="1"/>
  <c r="AU737" i="1"/>
  <c r="AU768" i="1"/>
  <c r="AU769" i="1"/>
  <c r="AU780" i="1"/>
  <c r="AU741" i="1"/>
  <c r="AU742" i="1"/>
  <c r="AU767" i="1"/>
  <c r="AU766" i="1"/>
  <c r="AU729" i="1"/>
  <c r="AU730" i="1"/>
  <c r="AU731" i="1"/>
  <c r="AU732" i="1"/>
  <c r="AU723" i="1"/>
  <c r="AU724" i="1"/>
  <c r="AU734" i="1"/>
  <c r="AU733" i="1"/>
  <c r="AU779" i="1"/>
  <c r="AU762" i="1"/>
  <c r="AU740" i="1"/>
  <c r="AU773" i="1"/>
  <c r="AU745" i="1"/>
  <c r="AU743" i="1"/>
  <c r="AU744" i="1"/>
  <c r="AU763" i="1"/>
  <c r="AU764" i="1"/>
  <c r="AU765" i="1"/>
  <c r="AU775" i="1"/>
  <c r="AU738" i="1"/>
  <c r="AU739" i="1"/>
  <c r="AU746" i="1"/>
  <c r="AU747" i="1"/>
  <c r="AU748" i="1"/>
  <c r="AU754" i="1"/>
  <c r="AU786" i="1"/>
  <c r="AU749" i="1"/>
  <c r="AU726" i="1"/>
  <c r="AU727" i="1"/>
  <c r="AU728" i="1"/>
  <c r="AU778" i="1"/>
  <c r="AU782" i="1"/>
  <c r="AU783" i="1"/>
  <c r="AU784" i="1"/>
  <c r="AU785" i="1"/>
  <c r="AU752" i="1"/>
  <c r="AU751" i="1"/>
  <c r="AU760" i="1"/>
  <c r="AU756" i="1"/>
  <c r="AU757" i="1"/>
  <c r="AU759" i="1"/>
  <c r="AU167" i="1"/>
  <c r="AU169" i="1"/>
  <c r="AU166" i="1"/>
  <c r="AU168" i="1"/>
  <c r="AU170" i="1"/>
  <c r="AU164" i="1"/>
  <c r="AU163" i="1"/>
  <c r="AU165" i="1"/>
  <c r="AU626" i="1"/>
  <c r="AU1733" i="1"/>
  <c r="AU1734" i="1"/>
  <c r="AU2430" i="1"/>
  <c r="AU2779" i="1"/>
  <c r="AU2793" i="1"/>
  <c r="AU2785" i="1"/>
  <c r="AU2794" i="1"/>
  <c r="AU2788" i="1"/>
  <c r="AU2791" i="1"/>
  <c r="AU2797" i="1"/>
  <c r="AU2798" i="1"/>
  <c r="AU2790" i="1"/>
  <c r="AU2778" i="1"/>
  <c r="AU2783" i="1"/>
  <c r="AU2782" i="1"/>
  <c r="AU2781" i="1"/>
  <c r="AU2792" i="1"/>
  <c r="AU2796" i="1"/>
  <c r="AU2795" i="1"/>
  <c r="AU2786" i="1"/>
  <c r="AU2789" i="1"/>
  <c r="AU2787" i="1"/>
  <c r="AU2780" i="1"/>
  <c r="AU2810" i="1"/>
  <c r="AU2811" i="1"/>
  <c r="AU2814" i="1"/>
  <c r="AU2813" i="1"/>
  <c r="AU2812" i="1"/>
  <c r="AU2836" i="1"/>
  <c r="AU2835" i="1"/>
  <c r="AU2852" i="1"/>
  <c r="AU2853" i="1"/>
  <c r="AU4301" i="1"/>
  <c r="AU4302" i="1"/>
  <c r="AU2784" i="1"/>
  <c r="AU3468" i="1"/>
  <c r="AU3467" i="1"/>
  <c r="AU3466" i="1"/>
  <c r="AU3469" i="1"/>
  <c r="AU3470" i="1"/>
  <c r="AU3476" i="1"/>
  <c r="AU3472" i="1"/>
  <c r="AU3473" i="1"/>
  <c r="AU3471" i="1"/>
  <c r="AU3474" i="1"/>
  <c r="AU3475" i="1"/>
  <c r="AU3289" i="1"/>
  <c r="AU3290" i="1"/>
  <c r="AU3292" i="1"/>
  <c r="AU3291" i="1"/>
  <c r="AU3298" i="1"/>
  <c r="AU3297" i="1"/>
  <c r="AU3299" i="1"/>
  <c r="AU3287" i="1"/>
  <c r="AU3288" i="1"/>
  <c r="AU4837" i="1"/>
  <c r="AU4838" i="1"/>
  <c r="AU4827" i="1"/>
  <c r="AU4820" i="1"/>
  <c r="AU4819" i="1"/>
  <c r="AU4818" i="1"/>
  <c r="AU4829" i="1"/>
  <c r="AU4823" i="1"/>
  <c r="AU4835" i="1"/>
  <c r="AU4825" i="1"/>
  <c r="AU4831" i="1"/>
  <c r="AU4832" i="1"/>
  <c r="AU3295" i="1"/>
  <c r="AU2128" i="1"/>
  <c r="AU1646" i="1"/>
  <c r="AU1647" i="1"/>
  <c r="AU1648" i="1"/>
  <c r="AU1644" i="1"/>
  <c r="AU1643" i="1"/>
  <c r="AU1645" i="1"/>
  <c r="AU3547" i="1"/>
  <c r="AU3548" i="1"/>
  <c r="AU3549" i="1"/>
  <c r="AU3550" i="1"/>
  <c r="AU3555" i="1"/>
  <c r="AU3608" i="1"/>
  <c r="AU3560" i="1"/>
  <c r="AU3623" i="1"/>
  <c r="AU3624" i="1"/>
  <c r="AU3564" i="1"/>
  <c r="AU3562" i="1"/>
  <c r="AU3563" i="1"/>
  <c r="AU3612" i="1"/>
  <c r="AU3613" i="1"/>
  <c r="AU3611" i="1"/>
  <c r="AU3614" i="1"/>
  <c r="AU3570" i="1"/>
  <c r="AU3569" i="1"/>
  <c r="AU3576" i="1"/>
  <c r="AU3578" i="1"/>
  <c r="AU3579" i="1"/>
  <c r="AU3625" i="1"/>
  <c r="AU3627" i="1"/>
  <c r="AU3596" i="1"/>
  <c r="AU3617" i="1"/>
  <c r="AU3616" i="1"/>
  <c r="AU3598" i="1"/>
  <c r="AU3599" i="1"/>
  <c r="AU3602" i="1"/>
  <c r="AU4181" i="1"/>
  <c r="AU4179" i="1"/>
  <c r="AU4180" i="1"/>
  <c r="AU1148" i="1"/>
  <c r="AU1149" i="1"/>
  <c r="AU1127" i="1"/>
  <c r="AU2800" i="1"/>
  <c r="AU2801" i="1"/>
  <c r="AU1902" i="1"/>
  <c r="AU1904" i="1"/>
  <c r="AU1903" i="1"/>
  <c r="AU1905" i="1"/>
  <c r="AU1906" i="1"/>
  <c r="AU1907" i="1"/>
  <c r="AU1908" i="1"/>
  <c r="AU4184" i="1"/>
  <c r="AU4187" i="1"/>
  <c r="AU4186" i="1"/>
  <c r="AU1736" i="1"/>
  <c r="AU1738" i="1"/>
  <c r="AU1737" i="1"/>
  <c r="AU3719" i="1"/>
  <c r="AU4183" i="1"/>
  <c r="AU4176" i="1"/>
  <c r="AU4170" i="1"/>
  <c r="AU4511" i="1"/>
  <c r="AU4494" i="1"/>
  <c r="AU4507" i="1"/>
  <c r="AU4508" i="1"/>
  <c r="AU4512" i="1"/>
  <c r="AU4513" i="1"/>
  <c r="AU4504" i="1"/>
  <c r="AU4505" i="1"/>
  <c r="AU4488" i="1"/>
  <c r="AU4487" i="1"/>
  <c r="AU4489" i="1"/>
  <c r="AU4490" i="1"/>
  <c r="AU4492" i="1"/>
  <c r="AU4510" i="1"/>
  <c r="AU4493" i="1"/>
  <c r="AU4514" i="1"/>
  <c r="AU4515" i="1"/>
  <c r="AU4491" i="1"/>
  <c r="AU4509" i="1"/>
  <c r="AU1147" i="1"/>
  <c r="AU1145" i="1"/>
  <c r="AU1146" i="1"/>
  <c r="AU3583" i="1"/>
  <c r="AU3582" i="1"/>
  <c r="AU3590" i="1"/>
  <c r="AU3591" i="1"/>
  <c r="AU3592" i="1"/>
  <c r="AU3605" i="1"/>
  <c r="AU3604" i="1"/>
  <c r="AU689" i="1"/>
  <c r="AU690" i="1"/>
  <c r="AU3546" i="1"/>
  <c r="AU1150" i="1"/>
  <c r="AU1151" i="1"/>
  <c r="AU1361" i="1"/>
  <c r="AU1360" i="1"/>
  <c r="AU3047" i="1"/>
  <c r="AU3051" i="1"/>
  <c r="AU3053" i="1"/>
  <c r="AU3039" i="1"/>
  <c r="AU3049" i="1"/>
  <c r="AU3044" i="1"/>
  <c r="AU3035" i="1"/>
  <c r="AU3052" i="1"/>
  <c r="AU3054" i="1"/>
  <c r="AU3038" i="1"/>
  <c r="AU3046" i="1"/>
  <c r="AU3043" i="1"/>
  <c r="AU3058" i="1"/>
  <c r="AU3048" i="1"/>
  <c r="AU3045" i="1"/>
  <c r="AU3037" i="1"/>
  <c r="AU3036" i="1"/>
  <c r="AU896" i="1"/>
  <c r="AU887" i="1"/>
  <c r="AU898" i="1"/>
  <c r="AU897" i="1"/>
  <c r="AU916" i="1"/>
  <c r="AU889" i="1"/>
  <c r="AU900" i="1"/>
  <c r="AU899" i="1"/>
  <c r="AU901" i="1"/>
  <c r="AU890" i="1"/>
  <c r="AU891" i="1"/>
  <c r="AU902" i="1"/>
  <c r="AU892" i="1"/>
  <c r="AU894" i="1"/>
  <c r="AU918" i="1"/>
  <c r="AU917" i="1"/>
  <c r="AU904" i="1"/>
  <c r="AU4061" i="1"/>
  <c r="AU906" i="1"/>
  <c r="AU919" i="1"/>
  <c r="AU921" i="1"/>
  <c r="AU910" i="1"/>
  <c r="AU922" i="1"/>
  <c r="AU911" i="1"/>
  <c r="AU912" i="1"/>
  <c r="AU913" i="1"/>
  <c r="AU915" i="1"/>
  <c r="AU1186" i="1"/>
  <c r="AU1188" i="1"/>
  <c r="AU1187" i="1"/>
  <c r="AU1184" i="1"/>
  <c r="AU1183" i="1"/>
  <c r="AU2374" i="1"/>
  <c r="AU2942" i="1"/>
  <c r="AU3393" i="1"/>
  <c r="AU3391" i="1"/>
  <c r="AU3392" i="1"/>
  <c r="AU3398" i="1"/>
  <c r="AU3387" i="1"/>
  <c r="AU3399" i="1"/>
  <c r="AU3401" i="1"/>
  <c r="AU3402" i="1"/>
  <c r="AU3400" i="1"/>
  <c r="AU3403" i="1"/>
  <c r="AU3405" i="1"/>
  <c r="AU3404" i="1"/>
  <c r="AU3406" i="1"/>
  <c r="AU3408" i="1"/>
  <c r="AU3407" i="1"/>
  <c r="AU3409" i="1"/>
  <c r="AU3412" i="1"/>
  <c r="AU3411" i="1"/>
  <c r="AU3410" i="1"/>
  <c r="AU3414" i="1"/>
  <c r="AU3413" i="1"/>
  <c r="AU3415" i="1"/>
  <c r="AU3416" i="1"/>
  <c r="AU3418" i="1"/>
  <c r="AU3419" i="1"/>
  <c r="AU3420" i="1"/>
  <c r="AU3421" i="1"/>
  <c r="AU3465" i="1"/>
  <c r="AU3423" i="1"/>
  <c r="AU3422" i="1"/>
  <c r="AU3388" i="1"/>
  <c r="AU3424" i="1"/>
  <c r="AU3425" i="1"/>
  <c r="AU3427" i="1"/>
  <c r="AU3426" i="1"/>
  <c r="AU3428" i="1"/>
  <c r="AU3429" i="1"/>
  <c r="AU3430" i="1"/>
  <c r="AU3431" i="1"/>
  <c r="AU3433" i="1"/>
  <c r="AU3432" i="1"/>
  <c r="AU3434" i="1"/>
  <c r="AU3435" i="1"/>
  <c r="AU3436" i="1"/>
  <c r="AU3437" i="1"/>
  <c r="AU3438" i="1"/>
  <c r="AU3439" i="1"/>
  <c r="AU3440" i="1"/>
  <c r="AU3441" i="1"/>
  <c r="AU3442" i="1"/>
  <c r="AU3443" i="1"/>
  <c r="AU3445" i="1"/>
  <c r="AU3446" i="1"/>
  <c r="AU3447" i="1"/>
  <c r="AU3449" i="1"/>
  <c r="AU1687" i="1"/>
  <c r="AU3450" i="1"/>
  <c r="AU3451" i="1"/>
  <c r="AU3452" i="1"/>
  <c r="AU3389" i="1"/>
  <c r="AU3457" i="1"/>
  <c r="AU3456" i="1"/>
  <c r="AU3454" i="1"/>
  <c r="AU3453" i="1"/>
  <c r="AU3455" i="1"/>
  <c r="AU3458" i="1"/>
  <c r="AU3460" i="1"/>
  <c r="AU3461" i="1"/>
  <c r="AU3462" i="1"/>
  <c r="AU3459" i="1"/>
  <c r="AU936" i="1"/>
  <c r="AU914" i="1"/>
  <c r="AU833" i="1"/>
  <c r="AU834" i="1"/>
  <c r="AU859" i="1"/>
  <c r="AU858" i="1"/>
  <c r="AU836" i="1"/>
  <c r="AU831" i="1"/>
  <c r="AU832" i="1"/>
  <c r="AU860" i="1"/>
  <c r="AU861" i="1"/>
  <c r="AU841" i="1"/>
  <c r="AU840" i="1"/>
  <c r="AU842" i="1"/>
  <c r="AU2729" i="1"/>
  <c r="AU2726" i="1"/>
  <c r="AU2727" i="1"/>
  <c r="AU2725" i="1"/>
  <c r="AU2918" i="1"/>
  <c r="AU2921" i="1"/>
  <c r="AU2916" i="1"/>
  <c r="AU2919" i="1"/>
  <c r="AU2917" i="1"/>
  <c r="AU2920" i="1"/>
  <c r="AU1741" i="1"/>
  <c r="AU1742" i="1"/>
  <c r="AU1740" i="1"/>
  <c r="AU1739" i="1"/>
  <c r="AU2415" i="1"/>
  <c r="AU2407" i="1"/>
  <c r="AU2408" i="1"/>
  <c r="AU2406" i="1"/>
  <c r="AU2410" i="1"/>
  <c r="AU2411" i="1"/>
  <c r="AU2402" i="1"/>
  <c r="AU2403" i="1"/>
  <c r="AU2413" i="1"/>
  <c r="AU2416" i="1"/>
  <c r="AU2399" i="1"/>
  <c r="AU2400" i="1"/>
  <c r="AU2401" i="1"/>
  <c r="AU2414" i="1"/>
  <c r="AU2409" i="1"/>
  <c r="AU2412" i="1"/>
  <c r="AU4014" i="1"/>
  <c r="AU4013" i="1"/>
  <c r="AU4011" i="1"/>
  <c r="AU4012" i="1"/>
  <c r="AU4023" i="1"/>
  <c r="AU4056" i="1"/>
  <c r="AU4033" i="1"/>
  <c r="AU4034" i="1"/>
  <c r="AU4037" i="1"/>
  <c r="AU4039" i="1"/>
  <c r="AU4041" i="1"/>
  <c r="AU4055" i="1"/>
  <c r="AU4026" i="1"/>
  <c r="AU4035" i="1"/>
  <c r="AU4042" i="1"/>
  <c r="AU4038" i="1"/>
  <c r="AU4036" i="1"/>
  <c r="AU4045" i="1"/>
  <c r="AU4053" i="1"/>
  <c r="AU4054" i="1"/>
  <c r="AU4028" i="1"/>
  <c r="AU4027" i="1"/>
  <c r="AU4050" i="1"/>
  <c r="AU4051" i="1"/>
  <c r="AU4052" i="1"/>
  <c r="AU4021" i="1"/>
  <c r="AU4022" i="1"/>
  <c r="AU4043" i="1"/>
  <c r="AU4015" i="1"/>
  <c r="AU4018" i="1"/>
  <c r="AU4019" i="1"/>
  <c r="AU4020" i="1"/>
  <c r="AU4032" i="1"/>
  <c r="AU4047" i="1"/>
  <c r="AU4046" i="1"/>
  <c r="AU4025" i="1"/>
  <c r="AU4017" i="1"/>
  <c r="AU4040" i="1"/>
  <c r="AU4030" i="1"/>
  <c r="AU4029" i="1"/>
  <c r="AU4031" i="1"/>
  <c r="AU4024" i="1"/>
  <c r="AU4049" i="1"/>
  <c r="AU4048" i="1"/>
  <c r="AU4044" i="1"/>
  <c r="AU4016" i="1"/>
  <c r="AU99" i="1"/>
  <c r="AU98" i="1"/>
  <c r="AU2843" i="1"/>
  <c r="AU2840" i="1"/>
  <c r="AU2839" i="1"/>
  <c r="AU2842" i="1"/>
  <c r="AU2844" i="1"/>
  <c r="AU2838" i="1"/>
  <c r="AU2841" i="1"/>
  <c r="AU2837" i="1"/>
  <c r="AU4257" i="1"/>
  <c r="AU4256" i="1"/>
  <c r="AU4255" i="1"/>
  <c r="AU1179" i="1"/>
  <c r="AU1180" i="1"/>
  <c r="AU1181" i="1"/>
  <c r="AU1178" i="1"/>
  <c r="AU1177" i="1"/>
  <c r="AU1176" i="1"/>
  <c r="AU4352" i="1"/>
  <c r="AU4349" i="1"/>
  <c r="AU4350" i="1"/>
  <c r="AU4353" i="1"/>
  <c r="AU4348" i="1"/>
  <c r="AU4351" i="1"/>
  <c r="AU4358" i="1"/>
  <c r="AU4359" i="1"/>
  <c r="AU4360" i="1"/>
  <c r="AU4361" i="1"/>
  <c r="AU4355" i="1"/>
  <c r="AU4356" i="1"/>
  <c r="AU4357" i="1"/>
  <c r="AU4354" i="1"/>
  <c r="AU3060" i="1"/>
  <c r="AU3059" i="1"/>
  <c r="AU2915" i="1"/>
  <c r="AU4084" i="1"/>
  <c r="AU3262" i="1"/>
  <c r="AU1255" i="1"/>
  <c r="AU1527" i="1"/>
  <c r="AU1528" i="1"/>
  <c r="AU1529" i="1"/>
  <c r="AU1266" i="1"/>
  <c r="AU1270" i="1"/>
  <c r="AU1269" i="1"/>
  <c r="AU1265" i="1"/>
  <c r="AU1263" i="1"/>
  <c r="AU1267" i="1"/>
  <c r="AU1268" i="1"/>
  <c r="AU1264" i="1"/>
  <c r="AU1541" i="1"/>
  <c r="AU1536" i="1"/>
  <c r="AU1542" i="1"/>
  <c r="AU1540" i="1"/>
  <c r="AU1538" i="1"/>
  <c r="AU1531" i="1"/>
  <c r="AU1545" i="1"/>
  <c r="AU1546" i="1"/>
  <c r="AU3066" i="1"/>
  <c r="AU3067" i="1"/>
  <c r="AU4978" i="1"/>
  <c r="AU4977" i="1"/>
  <c r="AU4975" i="1"/>
  <c r="AU4979" i="1"/>
  <c r="AU4974" i="1"/>
  <c r="AU4976" i="1"/>
  <c r="AU421" i="1"/>
  <c r="AU420" i="1"/>
  <c r="AU419" i="1"/>
  <c r="AU425" i="1"/>
  <c r="AU426" i="1"/>
  <c r="AU428" i="1"/>
  <c r="AU427" i="1"/>
  <c r="AU418" i="1"/>
  <c r="AU422" i="1"/>
  <c r="AU423" i="1"/>
  <c r="AU424" i="1"/>
  <c r="AU432" i="1"/>
  <c r="AU433" i="1"/>
  <c r="AU4970" i="1"/>
  <c r="AU4963" i="1"/>
  <c r="AU4962" i="1"/>
  <c r="AU4966" i="1"/>
  <c r="AU4971" i="1"/>
  <c r="AU4967" i="1"/>
  <c r="AU4961" i="1"/>
  <c r="AU4965" i="1"/>
  <c r="AU4969" i="1"/>
  <c r="AU4960" i="1"/>
  <c r="AU431" i="1"/>
  <c r="AU415" i="1"/>
  <c r="AU416" i="1"/>
  <c r="AU417" i="1"/>
  <c r="AU430" i="1"/>
  <c r="AU429" i="1"/>
  <c r="AU413" i="1"/>
  <c r="AU414" i="1"/>
  <c r="AU4982" i="1"/>
  <c r="AU984" i="1"/>
  <c r="AU981" i="1"/>
  <c r="AU979" i="1"/>
  <c r="AU985" i="1"/>
  <c r="AU977" i="1"/>
  <c r="AU980" i="1"/>
  <c r="AU987" i="1"/>
  <c r="AU983" i="1"/>
  <c r="AU986" i="1"/>
  <c r="AU982" i="1"/>
  <c r="AU978" i="1"/>
  <c r="AU3526" i="1"/>
  <c r="AU3532" i="1"/>
  <c r="AU3528" i="1"/>
  <c r="AU3527" i="1"/>
  <c r="AU3531" i="1"/>
  <c r="AU4481" i="1"/>
  <c r="AU4482" i="1"/>
  <c r="AU4480" i="1"/>
  <c r="AU3323" i="1"/>
  <c r="AU1589" i="1"/>
  <c r="AU1918" i="1"/>
  <c r="AU4949" i="1"/>
  <c r="AU4950" i="1"/>
  <c r="AU4952" i="1"/>
  <c r="AU4953" i="1"/>
  <c r="AU4940" i="1"/>
  <c r="AU4941" i="1"/>
  <c r="AU4942" i="1"/>
  <c r="AU4943" i="1"/>
  <c r="AU4951" i="1"/>
  <c r="AU4946" i="1"/>
  <c r="AU4945" i="1"/>
  <c r="AU4948" i="1"/>
  <c r="AU4944" i="1"/>
  <c r="AU2720" i="1"/>
  <c r="AU2721" i="1"/>
  <c r="AU2722" i="1"/>
  <c r="AU3302" i="1"/>
  <c r="AU3303" i="1"/>
  <c r="AU3304" i="1"/>
  <c r="AU3503" i="1"/>
  <c r="AU3505" i="1"/>
  <c r="AU3504" i="1"/>
  <c r="AU3500" i="1"/>
  <c r="AU3501" i="1"/>
  <c r="AU3502" i="1"/>
  <c r="AU2341" i="1"/>
  <c r="AU2340" i="1"/>
  <c r="AU2336" i="1"/>
  <c r="AU2337" i="1"/>
  <c r="AU2343" i="1"/>
  <c r="AU2342" i="1"/>
  <c r="AU2338" i="1"/>
  <c r="AU2339" i="1"/>
  <c r="AU2335" i="1"/>
  <c r="AU4467" i="1"/>
  <c r="AU1732" i="1"/>
  <c r="AU3533" i="1"/>
  <c r="AU3535" i="1"/>
  <c r="AU2931" i="1"/>
  <c r="AU3933" i="1"/>
  <c r="AU3930" i="1"/>
  <c r="AU3931" i="1"/>
  <c r="AU3932" i="1"/>
  <c r="AU184" i="1"/>
  <c r="AU185" i="1"/>
  <c r="AU186" i="1"/>
  <c r="AU187" i="1"/>
  <c r="AU188" i="1"/>
  <c r="AU189" i="1"/>
  <c r="AU190" i="1"/>
  <c r="AU191" i="1"/>
  <c r="AU192" i="1"/>
  <c r="AU193" i="1"/>
  <c r="AU194" i="1"/>
  <c r="AU195" i="1"/>
  <c r="AU196" i="1"/>
  <c r="AU197" i="1"/>
  <c r="AU198" i="1"/>
  <c r="AU199" i="1"/>
  <c r="AU200" i="1"/>
  <c r="AU201" i="1"/>
  <c r="AU202" i="1"/>
  <c r="AU203" i="1"/>
  <c r="AU205" i="1"/>
  <c r="AU206" i="1"/>
  <c r="AU209" i="1"/>
  <c r="AU208" i="1"/>
  <c r="AU207" i="1"/>
  <c r="AU211" i="1"/>
  <c r="AU210" i="1"/>
  <c r="AU212" i="1"/>
  <c r="AU213" i="1"/>
  <c r="AU214" i="1"/>
  <c r="AU215" i="1"/>
  <c r="AU216" i="1"/>
  <c r="AU217" i="1"/>
  <c r="AU218" i="1"/>
  <c r="AU219" i="1"/>
  <c r="AU220" i="1"/>
  <c r="AU221" i="1"/>
  <c r="AU222" i="1"/>
  <c r="AU224" i="1"/>
  <c r="AU223" i="1"/>
  <c r="AU225" i="1"/>
  <c r="AU226" i="1"/>
  <c r="AU227" i="1"/>
  <c r="AU228" i="1"/>
  <c r="AU229" i="1"/>
  <c r="AU230" i="1"/>
  <c r="AU231" i="1"/>
  <c r="AU232" i="1"/>
  <c r="AU233" i="1"/>
  <c r="AU234" i="1"/>
  <c r="AU235" i="1"/>
  <c r="AU236" i="1"/>
  <c r="AU237" i="1"/>
  <c r="AU238" i="1"/>
  <c r="AU239" i="1"/>
  <c r="AU240" i="1"/>
  <c r="AU242" i="1"/>
  <c r="AU243" i="1"/>
  <c r="AU244" i="1"/>
  <c r="AU245" i="1"/>
  <c r="AU246" i="1"/>
  <c r="AU247" i="1"/>
  <c r="AU248" i="1"/>
  <c r="AU250" i="1"/>
  <c r="AU249" i="1"/>
  <c r="AU251" i="1"/>
  <c r="AU252" i="1"/>
  <c r="AU253" i="1"/>
  <c r="AU254" i="1"/>
  <c r="AU255" i="1"/>
  <c r="AU262" i="1"/>
  <c r="AU263" i="1"/>
  <c r="AU264" i="1"/>
  <c r="AU265" i="1"/>
  <c r="AU266" i="1"/>
  <c r="AU267" i="1"/>
  <c r="AU268" i="1"/>
  <c r="AU269" i="1"/>
  <c r="AU270" i="1"/>
  <c r="AU273" i="1"/>
  <c r="AU274" i="1"/>
  <c r="AU271" i="1"/>
  <c r="AU272" i="1"/>
  <c r="AU275" i="1"/>
  <c r="AU276" i="1"/>
  <c r="AU279" i="1"/>
  <c r="AU277" i="1"/>
  <c r="AU280" i="1"/>
  <c r="AU278" i="1"/>
  <c r="AU283" i="1"/>
  <c r="AU282" i="1"/>
  <c r="AU281" i="1"/>
  <c r="AU285" i="1"/>
  <c r="AU284" i="1"/>
  <c r="AU286" i="1"/>
  <c r="AU287" i="1"/>
  <c r="AU288" i="1"/>
  <c r="AU289" i="1"/>
  <c r="AU290" i="1"/>
  <c r="AU291" i="1"/>
  <c r="AU292" i="1"/>
  <c r="AU293" i="1"/>
  <c r="AU294" i="1"/>
  <c r="AU295" i="1"/>
  <c r="AU296" i="1"/>
  <c r="AU297" i="1"/>
  <c r="AU300" i="1"/>
  <c r="AU301" i="1"/>
  <c r="AU302" i="1"/>
  <c r="AU303" i="1"/>
  <c r="AU304" i="1"/>
  <c r="AU305" i="1"/>
  <c r="AU306" i="1"/>
  <c r="AU309" i="1"/>
  <c r="AU310" i="1"/>
  <c r="AU307" i="1"/>
  <c r="AU308" i="1"/>
  <c r="AU311" i="1"/>
  <c r="AU312" i="1"/>
  <c r="AU313" i="1"/>
  <c r="AU314" i="1"/>
  <c r="AU315" i="1"/>
  <c r="AU316" i="1"/>
  <c r="AU317" i="1"/>
  <c r="AU318" i="1"/>
  <c r="AU319" i="1"/>
  <c r="AU320" i="1"/>
  <c r="AU321" i="1"/>
  <c r="AU322" i="1"/>
  <c r="AU323" i="1"/>
  <c r="AU324" i="1"/>
  <c r="AU325" i="1"/>
  <c r="AU326" i="1"/>
  <c r="AU327" i="1"/>
  <c r="AU328" i="1"/>
  <c r="AU329" i="1"/>
  <c r="AU330" i="1"/>
  <c r="AU331" i="1"/>
  <c r="AU332" i="1"/>
  <c r="AU333" i="1"/>
  <c r="AU334" i="1"/>
  <c r="AU335" i="1"/>
  <c r="AU337" i="1"/>
  <c r="AU336" i="1"/>
  <c r="AU339" i="1"/>
  <c r="AU340" i="1"/>
  <c r="AU338" i="1"/>
  <c r="AU341" i="1"/>
  <c r="AU342" i="1"/>
  <c r="AU344" i="1"/>
  <c r="AU343" i="1"/>
  <c r="AU345" i="1"/>
  <c r="AU346" i="1"/>
  <c r="AU347" i="1"/>
  <c r="AU348" i="1"/>
  <c r="AU350" i="1"/>
  <c r="AU349" i="1"/>
  <c r="AU351" i="1"/>
  <c r="AU353" i="1"/>
  <c r="AU352" i="1"/>
  <c r="AU354" i="1"/>
  <c r="AU356" i="1"/>
  <c r="AU355" i="1"/>
  <c r="AU357" i="1"/>
  <c r="AU358" i="1"/>
  <c r="AU359" i="1"/>
  <c r="AU360" i="1"/>
  <c r="AU361" i="1"/>
  <c r="AU362" i="1"/>
  <c r="AU365" i="1"/>
  <c r="AU366" i="1"/>
  <c r="AU363" i="1"/>
  <c r="AU364" i="1"/>
  <c r="AU372" i="1"/>
  <c r="AU370" i="1"/>
  <c r="AU371" i="1"/>
  <c r="AU369" i="1"/>
  <c r="AU367" i="1"/>
  <c r="AU368" i="1"/>
  <c r="AU373" i="1"/>
  <c r="AU374" i="1"/>
  <c r="AU375" i="1"/>
  <c r="AU376" i="1"/>
  <c r="AU377" i="1"/>
  <c r="AU378" i="1"/>
  <c r="AU383" i="1"/>
  <c r="AU382" i="1"/>
  <c r="AU379" i="1"/>
  <c r="AU381" i="1"/>
  <c r="AU380" i="1"/>
  <c r="AU388" i="1"/>
  <c r="AU389" i="1"/>
  <c r="AU390" i="1"/>
  <c r="AU393" i="1"/>
  <c r="AU394" i="1"/>
  <c r="AU391" i="1"/>
  <c r="AU392" i="1"/>
  <c r="AU395" i="1"/>
  <c r="AU399" i="1"/>
  <c r="AU396" i="1"/>
  <c r="AU397" i="1"/>
  <c r="AU400" i="1"/>
  <c r="AU401" i="1"/>
  <c r="AU402" i="1"/>
  <c r="AU403" i="1"/>
  <c r="AU404" i="1"/>
  <c r="AU405" i="1"/>
  <c r="AU406" i="1"/>
  <c r="AU407" i="1"/>
  <c r="AU409" i="1"/>
  <c r="AU408" i="1"/>
  <c r="AU410" i="1"/>
  <c r="AU1697" i="1"/>
  <c r="AU1668" i="1"/>
  <c r="AU1691" i="1"/>
  <c r="AU1692" i="1"/>
  <c r="AU1696" i="1"/>
  <c r="AU1693" i="1"/>
  <c r="AU1689" i="1"/>
  <c r="AU1671" i="1"/>
  <c r="AU1672" i="1"/>
  <c r="AU1673" i="1"/>
  <c r="AU1699" i="1"/>
  <c r="AU1690" i="1"/>
  <c r="AU1670" i="1"/>
  <c r="AU1664" i="1"/>
  <c r="AU1665" i="1"/>
  <c r="AU1688" i="1"/>
  <c r="AU1675" i="1"/>
  <c r="AU1679" i="1"/>
  <c r="AU1678" i="1"/>
  <c r="AU1700" i="1"/>
  <c r="AU1666" i="1"/>
  <c r="AU1674" i="1"/>
  <c r="AU1677" i="1"/>
  <c r="AU1676" i="1"/>
  <c r="AU1680" i="1"/>
  <c r="AU1694" i="1"/>
  <c r="AU1695" i="1"/>
  <c r="AU1662" i="1"/>
  <c r="AU1669" i="1"/>
  <c r="AU1667" i="1"/>
  <c r="AU1659" i="1"/>
  <c r="AU1660" i="1"/>
  <c r="AU1683" i="1"/>
  <c r="AU1681" i="1"/>
  <c r="AU1682" i="1"/>
  <c r="AU1684" i="1"/>
  <c r="AU1661" i="1"/>
  <c r="AU1685" i="1"/>
  <c r="AU1663" i="1"/>
  <c r="AU3326" i="1"/>
  <c r="AU3324" i="1"/>
  <c r="AU3359" i="1"/>
  <c r="AU3364" i="1"/>
  <c r="AU3363" i="1"/>
  <c r="AU3365" i="1"/>
  <c r="AU4858" i="1"/>
  <c r="AU4857" i="1"/>
  <c r="AU4859" i="1"/>
  <c r="AU4860" i="1"/>
  <c r="AU4861" i="1"/>
  <c r="AU4862" i="1"/>
  <c r="AU4863" i="1"/>
  <c r="AU4864" i="1"/>
  <c r="AU4865" i="1"/>
  <c r="AU4867" i="1"/>
  <c r="AU4868" i="1"/>
  <c r="AU4866" i="1"/>
  <c r="AU4871" i="1"/>
  <c r="AU2809" i="1"/>
  <c r="AU2805" i="1"/>
  <c r="AU2808" i="1"/>
  <c r="AU2807" i="1"/>
  <c r="AU2806" i="1"/>
  <c r="AU2459" i="1"/>
  <c r="AU2460" i="1"/>
  <c r="AU2461" i="1"/>
  <c r="AU2462" i="1"/>
  <c r="AU2464" i="1"/>
  <c r="AU2463" i="1"/>
  <c r="AU2465" i="1"/>
  <c r="AU2466" i="1"/>
  <c r="AU2468" i="1"/>
  <c r="AU2467" i="1"/>
  <c r="AU2471" i="1"/>
  <c r="AU2472" i="1"/>
  <c r="AU2473" i="1"/>
  <c r="AU2477" i="1"/>
  <c r="AU2478" i="1"/>
  <c r="AU2479" i="1"/>
  <c r="AU2481" i="1"/>
  <c r="AU2484" i="1"/>
  <c r="AU2483" i="1"/>
  <c r="AU2486" i="1"/>
  <c r="AU2487" i="1"/>
  <c r="AU2494" i="1"/>
  <c r="AU2495" i="1"/>
  <c r="AU2496" i="1"/>
  <c r="AU2499" i="1"/>
  <c r="AU2497" i="1"/>
  <c r="AU2498" i="1"/>
  <c r="AU2503" i="1"/>
  <c r="AU2502" i="1"/>
  <c r="AU2501" i="1"/>
  <c r="AU2500" i="1"/>
  <c r="AU2504" i="1"/>
  <c r="AU2505" i="1"/>
  <c r="AU2506" i="1"/>
  <c r="AU2508" i="1"/>
  <c r="AU2509" i="1"/>
  <c r="AU2510" i="1"/>
  <c r="AU2513" i="1"/>
  <c r="AU2512" i="1"/>
  <c r="AU2514" i="1"/>
  <c r="AU2515" i="1"/>
  <c r="AU2517" i="1"/>
  <c r="AU2520" i="1"/>
  <c r="AU2523" i="1"/>
  <c r="AU2521" i="1"/>
  <c r="AU2522" i="1"/>
  <c r="AU2525" i="1"/>
  <c r="AU2526" i="1"/>
  <c r="AU2527" i="1"/>
  <c r="AU2528" i="1"/>
  <c r="AU2529" i="1"/>
  <c r="AU2530" i="1"/>
  <c r="AU2532" i="1"/>
  <c r="AU2531" i="1"/>
  <c r="AU2535" i="1"/>
  <c r="AU2536" i="1"/>
  <c r="AU2537" i="1"/>
  <c r="AU2538" i="1"/>
  <c r="AU2539" i="1"/>
  <c r="AU2550" i="1"/>
  <c r="AU2551" i="1"/>
  <c r="AU2555" i="1"/>
  <c r="AU2560" i="1"/>
  <c r="AU2569" i="1"/>
  <c r="AU2570" i="1"/>
  <c r="AU2573" i="1"/>
  <c r="AU2574" i="1"/>
  <c r="AU2575" i="1"/>
  <c r="AU2576" i="1"/>
  <c r="AU2577" i="1"/>
  <c r="AU2598" i="1"/>
  <c r="AU2599" i="1"/>
  <c r="AU2600" i="1"/>
  <c r="AU2601" i="1"/>
  <c r="AU2606" i="1"/>
  <c r="AU2612" i="1"/>
  <c r="AU2613" i="1"/>
  <c r="AU2614" i="1"/>
  <c r="AU2616" i="1"/>
  <c r="AU2615" i="1"/>
  <c r="AU2622" i="1"/>
  <c r="AU2621" i="1"/>
  <c r="AU2620" i="1"/>
  <c r="AU2629" i="1"/>
  <c r="AU2631" i="1"/>
  <c r="AU2635" i="1"/>
  <c r="AU2634" i="1"/>
  <c r="AU2640" i="1"/>
  <c r="AU2638" i="1"/>
  <c r="AU2641" i="1"/>
  <c r="AU2646" i="1"/>
  <c r="AU2643" i="1"/>
  <c r="AU2644" i="1"/>
  <c r="AU2645" i="1"/>
  <c r="AU2650" i="1"/>
  <c r="AU2651" i="1"/>
  <c r="AU2652" i="1"/>
  <c r="AU2653" i="1"/>
  <c r="AU2655" i="1"/>
  <c r="AU2656" i="1"/>
  <c r="AU2657" i="1"/>
  <c r="AU2663" i="1"/>
  <c r="AU2662" i="1"/>
  <c r="AU2665" i="1"/>
  <c r="AU2666" i="1"/>
  <c r="AU2671" i="1"/>
  <c r="AU2672" i="1"/>
  <c r="AU2682" i="1"/>
  <c r="AU2687" i="1"/>
  <c r="AU2686" i="1"/>
  <c r="AU2685" i="1"/>
  <c r="AU2684" i="1"/>
  <c r="AU2683" i="1"/>
  <c r="AU2688" i="1"/>
  <c r="AU2689" i="1"/>
  <c r="AU2691" i="1"/>
  <c r="AU2693" i="1"/>
  <c r="AU2692" i="1"/>
  <c r="AU2695" i="1"/>
  <c r="AU2696" i="1"/>
  <c r="AU2697" i="1"/>
  <c r="AU2698" i="1"/>
  <c r="AU2700" i="1"/>
  <c r="AU2701" i="1"/>
  <c r="AU2702" i="1"/>
  <c r="AU2703" i="1"/>
  <c r="AU2704" i="1"/>
  <c r="AU2709" i="1"/>
  <c r="AU2708" i="1"/>
  <c r="AU2719" i="1"/>
  <c r="AU1073" i="1"/>
  <c r="AU1074" i="1"/>
  <c r="AU1032" i="1"/>
  <c r="AU1031" i="1"/>
  <c r="AU1065" i="1"/>
  <c r="AU1064" i="1"/>
  <c r="AU1021" i="1"/>
  <c r="AU1085" i="1"/>
  <c r="AU1086" i="1"/>
  <c r="AU1023" i="1"/>
  <c r="AU1059" i="1"/>
  <c r="AU1058" i="1"/>
  <c r="AU1105" i="1"/>
  <c r="AU1107" i="1"/>
  <c r="AU1022" i="1"/>
  <c r="AU1090" i="1"/>
  <c r="AU1091" i="1"/>
  <c r="AU1092" i="1"/>
  <c r="AU1100" i="1"/>
  <c r="AU1101" i="1"/>
  <c r="AU1020" i="1"/>
  <c r="AU1049" i="1"/>
  <c r="AU1050" i="1"/>
  <c r="AU1087" i="1"/>
  <c r="AU1088" i="1"/>
  <c r="AU1089" i="1"/>
  <c r="AU1036" i="1"/>
  <c r="AU1084" i="1"/>
  <c r="AU1106" i="1"/>
  <c r="AU1043" i="1"/>
  <c r="AU1042" i="1"/>
  <c r="AU1041" i="1"/>
  <c r="AU1098" i="1"/>
  <c r="AU1099" i="1"/>
  <c r="AU1097" i="1"/>
  <c r="AU1052" i="1"/>
  <c r="AU1053" i="1"/>
  <c r="AU1054" i="1"/>
  <c r="AU1055" i="1"/>
  <c r="AU1057" i="1"/>
  <c r="AU1024" i="1"/>
  <c r="AU1025" i="1"/>
  <c r="AU1026" i="1"/>
  <c r="AU1010" i="1"/>
  <c r="AU1077" i="1"/>
  <c r="AU1078" i="1"/>
  <c r="AU1011" i="1"/>
  <c r="AU1046" i="1"/>
  <c r="AU1047" i="1"/>
  <c r="AU1083" i="1"/>
  <c r="AU1082" i="1"/>
  <c r="AU1093" i="1"/>
  <c r="AU1017" i="1"/>
  <c r="AU1016" i="1"/>
  <c r="AU1006" i="1"/>
  <c r="AU1072" i="1"/>
  <c r="AU1056" i="1"/>
  <c r="AU1040" i="1"/>
  <c r="AU1070" i="1"/>
  <c r="AU1069" i="1"/>
  <c r="AU1019" i="1"/>
  <c r="AU1060" i="1"/>
  <c r="AU1034" i="1"/>
  <c r="AU1061" i="1"/>
  <c r="AU1012" i="1"/>
  <c r="AU1066" i="1"/>
  <c r="AU1018" i="1"/>
  <c r="AU1104" i="1"/>
  <c r="AU1103" i="1"/>
  <c r="AU1102" i="1"/>
  <c r="AU1094" i="1"/>
  <c r="AU1095" i="1"/>
  <c r="AU1096" i="1"/>
  <c r="AU1037" i="1"/>
  <c r="AU1039" i="1"/>
  <c r="AU1038" i="1"/>
  <c r="AU1062" i="1"/>
  <c r="AU1075" i="1"/>
  <c r="AU1076" i="1"/>
  <c r="AU2926" i="1"/>
  <c r="AT1971" i="1"/>
  <c r="AT1972" i="1"/>
  <c r="AT1973" i="1"/>
  <c r="AT1974" i="1"/>
  <c r="AT1976" i="1"/>
  <c r="AT1977" i="1"/>
  <c r="AT1978" i="1"/>
  <c r="AT1979" i="1"/>
  <c r="AT1980" i="1"/>
  <c r="AT1981" i="1"/>
  <c r="AT1984" i="1"/>
  <c r="AT1983" i="1"/>
  <c r="AT1982" i="1"/>
  <c r="AT1985" i="1"/>
  <c r="AT1986" i="1"/>
  <c r="AT1987" i="1"/>
  <c r="AT1988" i="1"/>
  <c r="AT1989" i="1"/>
  <c r="AT1990" i="1"/>
  <c r="AT1993" i="1"/>
  <c r="AT2162" i="1"/>
  <c r="AT4275" i="1"/>
  <c r="AT4280" i="1"/>
  <c r="AT159" i="1"/>
  <c r="AT160" i="1"/>
  <c r="AT158" i="1"/>
  <c r="AT3267" i="1"/>
  <c r="AT3263" i="1"/>
  <c r="AT3264" i="1"/>
  <c r="AT3265" i="1"/>
  <c r="AT3266" i="1"/>
  <c r="AT3270" i="1"/>
  <c r="AT3271" i="1"/>
  <c r="AT3269" i="1"/>
  <c r="AT3268" i="1"/>
  <c r="AT3274" i="1"/>
  <c r="AT3275" i="1"/>
  <c r="AT3272" i="1"/>
  <c r="AT3273" i="1"/>
  <c r="AT1850" i="1"/>
  <c r="AT1864" i="1"/>
  <c r="AT1865" i="1"/>
  <c r="AT1866" i="1"/>
  <c r="AT1845" i="1"/>
  <c r="AT1869" i="1"/>
  <c r="AT1838" i="1"/>
  <c r="AT1839" i="1"/>
  <c r="AT1840" i="1"/>
  <c r="AT1874" i="1"/>
  <c r="AT1873" i="1"/>
  <c r="AT1846" i="1"/>
  <c r="AT1875" i="1"/>
  <c r="AT1842" i="1"/>
  <c r="AT1877" i="1"/>
  <c r="AT1856" i="1"/>
  <c r="AT1858" i="1"/>
  <c r="AT1857" i="1"/>
  <c r="AT1868" i="1"/>
  <c r="AT1867" i="1"/>
  <c r="AT1882" i="1"/>
  <c r="AT1851" i="1"/>
  <c r="AT1843" i="1"/>
  <c r="AT1844" i="1"/>
  <c r="AT1879" i="1"/>
  <c r="AT1880" i="1"/>
  <c r="AT1852" i="1"/>
  <c r="AT1836" i="1"/>
  <c r="AT1841" i="1"/>
  <c r="AT1855" i="1"/>
  <c r="AT1849" i="1"/>
  <c r="AT1847" i="1"/>
  <c r="AT1860" i="1"/>
  <c r="AT1859" i="1"/>
  <c r="AT1863" i="1"/>
  <c r="AT1862" i="1"/>
  <c r="AT1870" i="1"/>
  <c r="AT1878" i="1"/>
  <c r="AT1861" i="1"/>
  <c r="AT1881" i="1"/>
  <c r="AT1876" i="1"/>
  <c r="AT1872" i="1"/>
  <c r="AT102" i="1"/>
  <c r="AV102" i="1"/>
  <c r="AT103" i="1"/>
  <c r="AT101" i="1"/>
  <c r="AT178" i="1"/>
  <c r="AT179" i="1"/>
  <c r="AT180" i="1"/>
  <c r="AT181" i="1"/>
  <c r="AT182" i="1"/>
  <c r="AV182" i="1"/>
  <c r="AT1172" i="1"/>
  <c r="AT1174" i="1"/>
  <c r="AT1175" i="1"/>
  <c r="AT1712" i="1"/>
  <c r="AV1712" i="1" s="1"/>
  <c r="AT1713" i="1"/>
  <c r="AV1713" i="1" s="1"/>
  <c r="AT1714" i="1"/>
  <c r="AT1710" i="1"/>
  <c r="AT1711" i="1"/>
  <c r="AT3716" i="1"/>
  <c r="AT4319" i="1"/>
  <c r="AT4331" i="1"/>
  <c r="AT4323" i="1"/>
  <c r="AT4325" i="1"/>
  <c r="AT4324" i="1"/>
  <c r="AT4330" i="1"/>
  <c r="AT4314" i="1"/>
  <c r="AT4332" i="1"/>
  <c r="AT4333" i="1"/>
  <c r="AT4317" i="1"/>
  <c r="AT4318" i="1"/>
  <c r="AT4329" i="1"/>
  <c r="AT4328" i="1"/>
  <c r="AT4326" i="1"/>
  <c r="AT4327" i="1"/>
  <c r="AT4311" i="1"/>
  <c r="AT4320" i="1"/>
  <c r="AT4321" i="1"/>
  <c r="AT4315" i="1"/>
  <c r="AT4313" i="1"/>
  <c r="AT4312" i="1"/>
  <c r="AT4316" i="1"/>
  <c r="AT4334" i="1"/>
  <c r="AT100" i="1"/>
  <c r="AT1357" i="1"/>
  <c r="AT1358" i="1"/>
  <c r="AT1359" i="1"/>
  <c r="AT2003" i="1"/>
  <c r="AT2004" i="1"/>
  <c r="AT2002" i="1"/>
  <c r="AT3730" i="1"/>
  <c r="AT3731" i="1"/>
  <c r="AT3732" i="1"/>
  <c r="AT3734" i="1"/>
  <c r="AT3733" i="1"/>
  <c r="AT3737" i="1"/>
  <c r="AT3738" i="1"/>
  <c r="AT3739" i="1"/>
  <c r="AT3740" i="1"/>
  <c r="AT3742" i="1"/>
  <c r="AT3741" i="1"/>
  <c r="AT3743" i="1"/>
  <c r="AT3744" i="1"/>
  <c r="AT3745" i="1"/>
  <c r="AT3746" i="1"/>
  <c r="AT3747" i="1"/>
  <c r="AT3748" i="1"/>
  <c r="AT3749" i="1"/>
  <c r="AT3750" i="1"/>
  <c r="AT3752" i="1"/>
  <c r="AT3751" i="1"/>
  <c r="AT3753" i="1"/>
  <c r="AT3756" i="1"/>
  <c r="AT3754" i="1"/>
  <c r="AT3755" i="1"/>
  <c r="AT3757" i="1"/>
  <c r="AT3758" i="1"/>
  <c r="AT3759" i="1"/>
  <c r="AT3760" i="1"/>
  <c r="AT3761" i="1"/>
  <c r="AT3762" i="1"/>
  <c r="AT3763" i="1"/>
  <c r="AT3764" i="1"/>
  <c r="AT3765" i="1"/>
  <c r="AT3767" i="1"/>
  <c r="AT3766" i="1"/>
  <c r="AT3768" i="1"/>
  <c r="AT3769" i="1"/>
  <c r="AT3770" i="1"/>
  <c r="AT3771" i="1"/>
  <c r="AT3772" i="1"/>
  <c r="AT3773" i="1"/>
  <c r="AT3774" i="1"/>
  <c r="AT3775" i="1"/>
  <c r="AT3776" i="1"/>
  <c r="AT3778" i="1"/>
  <c r="AT3777" i="1"/>
  <c r="AT3779" i="1"/>
  <c r="AT3780" i="1"/>
  <c r="AT3782" i="1"/>
  <c r="AT3783" i="1"/>
  <c r="AT3784" i="1"/>
  <c r="AT3785" i="1"/>
  <c r="AT3786" i="1"/>
  <c r="AT3787" i="1"/>
  <c r="AT3788" i="1"/>
  <c r="AT3789" i="1"/>
  <c r="AT3790" i="1"/>
  <c r="AT3791" i="1"/>
  <c r="AT3792" i="1"/>
  <c r="AT3793" i="1"/>
  <c r="AT3796" i="1"/>
  <c r="AT3797" i="1"/>
  <c r="AT3798" i="1"/>
  <c r="AT3800" i="1"/>
  <c r="AT3801" i="1"/>
  <c r="AT3799" i="1"/>
  <c r="AT3802" i="1"/>
  <c r="AT3803" i="1"/>
  <c r="AT3804" i="1"/>
  <c r="AT3805" i="1"/>
  <c r="AT3806" i="1"/>
  <c r="AT3807" i="1"/>
  <c r="AT3808" i="1"/>
  <c r="AT3809" i="1"/>
  <c r="AT3810" i="1"/>
  <c r="AT3811" i="1"/>
  <c r="AT3812" i="1"/>
  <c r="AT3813" i="1"/>
  <c r="AT3814" i="1"/>
  <c r="AT3815" i="1"/>
  <c r="AT3816" i="1"/>
  <c r="AT3817" i="1"/>
  <c r="AT3818" i="1"/>
  <c r="AT3819" i="1"/>
  <c r="AT3820" i="1"/>
  <c r="AT3821" i="1"/>
  <c r="AT3822" i="1"/>
  <c r="AT3823" i="1"/>
  <c r="AT3824" i="1"/>
  <c r="AT3825" i="1"/>
  <c r="AT3826" i="1"/>
  <c r="AT3827" i="1"/>
  <c r="AT3828" i="1"/>
  <c r="AT3829" i="1"/>
  <c r="AT3830" i="1"/>
  <c r="AT3831" i="1"/>
  <c r="AT3832" i="1"/>
  <c r="AT3833" i="1"/>
  <c r="AT3834" i="1"/>
  <c r="AT3835" i="1"/>
  <c r="AT3836" i="1"/>
  <c r="AT3837" i="1"/>
  <c r="AT3838" i="1"/>
  <c r="AT3839" i="1"/>
  <c r="AT3841" i="1"/>
  <c r="AT3842" i="1"/>
  <c r="AT3843" i="1"/>
  <c r="AT3849" i="1"/>
  <c r="AV3849" i="1" s="1"/>
  <c r="AT3852" i="1"/>
  <c r="AT869" i="1"/>
  <c r="AT871" i="1"/>
  <c r="AT870" i="1"/>
  <c r="AT873" i="1"/>
  <c r="AT876" i="1"/>
  <c r="AT875" i="1"/>
  <c r="AT865" i="1"/>
  <c r="AT866" i="1"/>
  <c r="AT868" i="1"/>
  <c r="AT872" i="1"/>
  <c r="AT4288" i="1"/>
  <c r="AT4289" i="1"/>
  <c r="AT4290" i="1"/>
  <c r="AT750" i="1"/>
  <c r="AT772" i="1"/>
  <c r="AT758" i="1"/>
  <c r="AT755" i="1"/>
  <c r="AT725" i="1"/>
  <c r="AT777" i="1"/>
  <c r="AT776" i="1"/>
  <c r="AT770" i="1"/>
  <c r="AT771" i="1"/>
  <c r="AT787" i="1"/>
  <c r="AT735" i="1"/>
  <c r="AT736" i="1"/>
  <c r="AT737" i="1"/>
  <c r="AT768" i="1"/>
  <c r="AT769" i="1"/>
  <c r="AT780" i="1"/>
  <c r="AT741" i="1"/>
  <c r="AT742" i="1"/>
  <c r="AT767" i="1"/>
  <c r="AT766" i="1"/>
  <c r="AT729" i="1"/>
  <c r="AT730" i="1"/>
  <c r="AT731" i="1"/>
  <c r="AT732" i="1"/>
  <c r="AT723" i="1"/>
  <c r="AT724" i="1"/>
  <c r="AT734" i="1"/>
  <c r="AT733" i="1"/>
  <c r="AT779" i="1"/>
  <c r="AT762" i="1"/>
  <c r="AT740" i="1"/>
  <c r="AT773" i="1"/>
  <c r="AT745" i="1"/>
  <c r="AT743" i="1"/>
  <c r="AT744" i="1"/>
  <c r="AT763" i="1"/>
  <c r="AT764" i="1"/>
  <c r="AT765" i="1"/>
  <c r="AT775" i="1"/>
  <c r="AT738" i="1"/>
  <c r="AT739" i="1"/>
  <c r="AT746" i="1"/>
  <c r="AT747" i="1"/>
  <c r="AT748" i="1"/>
  <c r="AT754" i="1"/>
  <c r="AT786" i="1"/>
  <c r="AT749" i="1"/>
  <c r="AT726" i="1"/>
  <c r="AT727" i="1"/>
  <c r="AT728" i="1"/>
  <c r="AT778" i="1"/>
  <c r="AT782" i="1"/>
  <c r="AT783" i="1"/>
  <c r="AT784" i="1"/>
  <c r="AT785" i="1"/>
  <c r="AT752" i="1"/>
  <c r="AT751" i="1"/>
  <c r="AT760" i="1"/>
  <c r="AT756" i="1"/>
  <c r="AT757" i="1"/>
  <c r="AT759" i="1"/>
  <c r="AT167" i="1"/>
  <c r="AT169" i="1"/>
  <c r="AT166" i="1"/>
  <c r="AT168" i="1"/>
  <c r="AT170" i="1"/>
  <c r="AT164" i="1"/>
  <c r="AT163" i="1"/>
  <c r="AT165" i="1"/>
  <c r="AT626" i="1"/>
  <c r="AT1733" i="1"/>
  <c r="AT1734" i="1"/>
  <c r="AT2430" i="1"/>
  <c r="AT2779" i="1"/>
  <c r="AT2793" i="1"/>
  <c r="AT2785" i="1"/>
  <c r="AT2794" i="1"/>
  <c r="AT2788" i="1"/>
  <c r="AT2791" i="1"/>
  <c r="AT2797" i="1"/>
  <c r="AT2798" i="1"/>
  <c r="AT2790" i="1"/>
  <c r="AT2778" i="1"/>
  <c r="AT2783" i="1"/>
  <c r="AT2782" i="1"/>
  <c r="AT2781" i="1"/>
  <c r="AT2792" i="1"/>
  <c r="AT2796" i="1"/>
  <c r="AT2795" i="1"/>
  <c r="AT2786" i="1"/>
  <c r="AT2789" i="1"/>
  <c r="AT2787" i="1"/>
  <c r="AT2780" i="1"/>
  <c r="AT2810" i="1"/>
  <c r="AT2811" i="1"/>
  <c r="AT2814" i="1"/>
  <c r="AT2813" i="1"/>
  <c r="AT2812" i="1"/>
  <c r="AT2836" i="1"/>
  <c r="AT2835" i="1"/>
  <c r="AT2852" i="1"/>
  <c r="AT2853" i="1"/>
  <c r="AT4301" i="1"/>
  <c r="AT4302" i="1"/>
  <c r="AT2784" i="1"/>
  <c r="AT3468" i="1"/>
  <c r="AT3467" i="1"/>
  <c r="AT3466" i="1"/>
  <c r="AT3469" i="1"/>
  <c r="AT3470" i="1"/>
  <c r="AT3476" i="1"/>
  <c r="AT3472" i="1"/>
  <c r="AT3473" i="1"/>
  <c r="AT3471" i="1"/>
  <c r="AT3474" i="1"/>
  <c r="AT3475" i="1"/>
  <c r="AT3289" i="1"/>
  <c r="AT3290" i="1"/>
  <c r="AT3292" i="1"/>
  <c r="AT3291" i="1"/>
  <c r="AT3298" i="1"/>
  <c r="AT3297" i="1"/>
  <c r="AT3299" i="1"/>
  <c r="AT3287" i="1"/>
  <c r="AT3288" i="1"/>
  <c r="AT4837" i="1"/>
  <c r="AT4838" i="1"/>
  <c r="AT4827" i="1"/>
  <c r="AT4820" i="1"/>
  <c r="AT4819" i="1"/>
  <c r="AT4818" i="1"/>
  <c r="AT4829" i="1"/>
  <c r="AT4823" i="1"/>
  <c r="AT4835" i="1"/>
  <c r="AT4825" i="1"/>
  <c r="AT4831" i="1"/>
  <c r="AT4832" i="1"/>
  <c r="AT3295" i="1"/>
  <c r="AT2128" i="1"/>
  <c r="AT1646" i="1"/>
  <c r="AT1647" i="1"/>
  <c r="AT1648" i="1"/>
  <c r="AT1644" i="1"/>
  <c r="AT1643" i="1"/>
  <c r="AT1645" i="1"/>
  <c r="AT3547" i="1"/>
  <c r="AT3548" i="1"/>
  <c r="AT3549" i="1"/>
  <c r="AT3550" i="1"/>
  <c r="AT3555" i="1"/>
  <c r="AT3608" i="1"/>
  <c r="AT3560" i="1"/>
  <c r="AT3623" i="1"/>
  <c r="AT3624" i="1"/>
  <c r="AT3564" i="1"/>
  <c r="AT3562" i="1"/>
  <c r="AT3563" i="1"/>
  <c r="AT3612" i="1"/>
  <c r="AT3613" i="1"/>
  <c r="AT3611" i="1"/>
  <c r="AT3614" i="1"/>
  <c r="AT3570" i="1"/>
  <c r="AT3569" i="1"/>
  <c r="AT3576" i="1"/>
  <c r="AT3578" i="1"/>
  <c r="AT3579" i="1"/>
  <c r="AT3625" i="1"/>
  <c r="AT3627" i="1"/>
  <c r="AT3596" i="1"/>
  <c r="AT3617" i="1"/>
  <c r="AT3616" i="1"/>
  <c r="AT3598" i="1"/>
  <c r="AT3599" i="1"/>
  <c r="AT3602" i="1"/>
  <c r="AT4181" i="1"/>
  <c r="AT4179" i="1"/>
  <c r="AT4180" i="1"/>
  <c r="AT1148" i="1"/>
  <c r="AT1149" i="1"/>
  <c r="AT1127" i="1"/>
  <c r="AT2800" i="1"/>
  <c r="AT2801" i="1"/>
  <c r="AT1902" i="1"/>
  <c r="AT1904" i="1"/>
  <c r="AT1903" i="1"/>
  <c r="AT1905" i="1"/>
  <c r="AT1906" i="1"/>
  <c r="AT1907" i="1"/>
  <c r="AT1908" i="1"/>
  <c r="AT4184" i="1"/>
  <c r="AV4184" i="1" s="1"/>
  <c r="AT4187" i="1"/>
  <c r="AT4186" i="1"/>
  <c r="AT1736" i="1"/>
  <c r="AV1736" i="1" s="1"/>
  <c r="AT1738" i="1"/>
  <c r="AV1738" i="1" s="1"/>
  <c r="AT1737" i="1"/>
  <c r="AT3719" i="1"/>
  <c r="AT4183" i="1"/>
  <c r="AT4176" i="1"/>
  <c r="AT4170" i="1"/>
  <c r="AT4511" i="1"/>
  <c r="AT4494" i="1"/>
  <c r="AT4507" i="1"/>
  <c r="AT4508" i="1"/>
  <c r="AT4512" i="1"/>
  <c r="AT4513" i="1"/>
  <c r="AT4504" i="1"/>
  <c r="AT4505" i="1"/>
  <c r="AT4488" i="1"/>
  <c r="AT4487" i="1"/>
  <c r="AT4489" i="1"/>
  <c r="AT4490" i="1"/>
  <c r="AT4492" i="1"/>
  <c r="AT4510" i="1"/>
  <c r="AT4493" i="1"/>
  <c r="AT4514" i="1"/>
  <c r="AT4515" i="1"/>
  <c r="AT4491" i="1"/>
  <c r="AT4509" i="1"/>
  <c r="AT1147" i="1"/>
  <c r="AT1145" i="1"/>
  <c r="AT1146" i="1"/>
  <c r="AT3583" i="1"/>
  <c r="AT3582" i="1"/>
  <c r="AT3590" i="1"/>
  <c r="AT3591" i="1"/>
  <c r="AT3592" i="1"/>
  <c r="AT3605" i="1"/>
  <c r="AT3604" i="1"/>
  <c r="AT689" i="1"/>
  <c r="AT690" i="1"/>
  <c r="AT3546" i="1"/>
  <c r="AT1150" i="1"/>
  <c r="AT1151" i="1"/>
  <c r="AT1361" i="1"/>
  <c r="AT1360" i="1"/>
  <c r="AT3047" i="1"/>
  <c r="AT3051" i="1"/>
  <c r="AT3053" i="1"/>
  <c r="AT3039" i="1"/>
  <c r="AT3049" i="1"/>
  <c r="AT3044" i="1"/>
  <c r="AT3035" i="1"/>
  <c r="AT3052" i="1"/>
  <c r="AT3054" i="1"/>
  <c r="AT3038" i="1"/>
  <c r="AT3046" i="1"/>
  <c r="AT3043" i="1"/>
  <c r="AT3058" i="1"/>
  <c r="AT3048" i="1"/>
  <c r="AT3045" i="1"/>
  <c r="AT3037" i="1"/>
  <c r="AT3036" i="1"/>
  <c r="AV4409" i="1"/>
  <c r="AT896" i="1"/>
  <c r="AT887" i="1"/>
  <c r="AT898" i="1"/>
  <c r="AT897" i="1"/>
  <c r="AT916" i="1"/>
  <c r="AT889" i="1"/>
  <c r="AT900" i="1"/>
  <c r="AT901" i="1"/>
  <c r="AT890" i="1"/>
  <c r="AT891" i="1"/>
  <c r="AT902" i="1"/>
  <c r="AT892" i="1"/>
  <c r="AT894" i="1"/>
  <c r="AT918" i="1"/>
  <c r="AT917" i="1"/>
  <c r="AT904" i="1"/>
  <c r="AT4061" i="1"/>
  <c r="AT906" i="1"/>
  <c r="AT919" i="1"/>
  <c r="AV919" i="1" s="1"/>
  <c r="AT921" i="1"/>
  <c r="AT910" i="1"/>
  <c r="AT922" i="1"/>
  <c r="AT911" i="1"/>
  <c r="AT912" i="1"/>
  <c r="AT913" i="1"/>
  <c r="AT915" i="1"/>
  <c r="AV915" i="1"/>
  <c r="AT1186" i="1"/>
  <c r="AT1188" i="1"/>
  <c r="AT1187" i="1"/>
  <c r="AT1184" i="1"/>
  <c r="AT1183" i="1"/>
  <c r="AT2374" i="1"/>
  <c r="AT2942" i="1"/>
  <c r="AT3393" i="1"/>
  <c r="AT3391" i="1"/>
  <c r="AT3392" i="1"/>
  <c r="AT3398" i="1"/>
  <c r="AT3387" i="1"/>
  <c r="AT3399" i="1"/>
  <c r="AT3401" i="1"/>
  <c r="AT3402" i="1"/>
  <c r="AT3400" i="1"/>
  <c r="AT3403" i="1"/>
  <c r="AT3405" i="1"/>
  <c r="AT3404" i="1"/>
  <c r="AT3406" i="1"/>
  <c r="AT3408" i="1"/>
  <c r="AT3407" i="1"/>
  <c r="AT3409" i="1"/>
  <c r="AT3412" i="1"/>
  <c r="AT3411" i="1"/>
  <c r="AT3410" i="1"/>
  <c r="AT3414" i="1"/>
  <c r="AT3413" i="1"/>
  <c r="AT3415" i="1"/>
  <c r="AT3416" i="1"/>
  <c r="AT3418" i="1"/>
  <c r="AT3419" i="1"/>
  <c r="AT3420" i="1"/>
  <c r="AT3421" i="1"/>
  <c r="AT3465" i="1"/>
  <c r="AT3423" i="1"/>
  <c r="AT3422" i="1"/>
  <c r="AT3388" i="1"/>
  <c r="AT3424" i="1"/>
  <c r="AT3425" i="1"/>
  <c r="AT3427" i="1"/>
  <c r="AT3426" i="1"/>
  <c r="AT3428" i="1"/>
  <c r="AT3429" i="1"/>
  <c r="AT3430" i="1"/>
  <c r="AT3431" i="1"/>
  <c r="AT3433" i="1"/>
  <c r="AT3432" i="1"/>
  <c r="AT3434" i="1"/>
  <c r="AT3435" i="1"/>
  <c r="AT3436" i="1"/>
  <c r="AT3437" i="1"/>
  <c r="AT3438" i="1"/>
  <c r="AT3439" i="1"/>
  <c r="AT3440" i="1"/>
  <c r="AT3441" i="1"/>
  <c r="AT3442" i="1"/>
  <c r="AT3443" i="1"/>
  <c r="AT3445" i="1"/>
  <c r="AT3446" i="1"/>
  <c r="AT3447" i="1"/>
  <c r="AT3449" i="1"/>
  <c r="AT1687" i="1"/>
  <c r="AT3450" i="1"/>
  <c r="AT3451" i="1"/>
  <c r="AT3452" i="1"/>
  <c r="AT3389" i="1"/>
  <c r="AT3457" i="1"/>
  <c r="AT3456" i="1"/>
  <c r="AT3454" i="1"/>
  <c r="AT3453" i="1"/>
  <c r="AT3455" i="1"/>
  <c r="AT3458" i="1"/>
  <c r="AT3460" i="1"/>
  <c r="AT3461" i="1"/>
  <c r="AT3462" i="1"/>
  <c r="AT3459" i="1"/>
  <c r="AT936" i="1"/>
  <c r="AT914" i="1"/>
  <c r="AT833" i="1"/>
  <c r="AT834" i="1"/>
  <c r="AT859" i="1"/>
  <c r="AT858" i="1"/>
  <c r="AT836" i="1"/>
  <c r="AT831" i="1"/>
  <c r="AT832" i="1"/>
  <c r="AT860" i="1"/>
  <c r="AT861" i="1"/>
  <c r="AT841" i="1"/>
  <c r="AT840" i="1"/>
  <c r="AT842" i="1"/>
  <c r="AT2729" i="1"/>
  <c r="AT2726" i="1"/>
  <c r="AT2727" i="1"/>
  <c r="AT2725" i="1"/>
  <c r="AT2918" i="1"/>
  <c r="AT2921" i="1"/>
  <c r="AT2916" i="1"/>
  <c r="AT2919" i="1"/>
  <c r="AT2917" i="1"/>
  <c r="AT2920" i="1"/>
  <c r="AT1741" i="1"/>
  <c r="AT1742" i="1"/>
  <c r="AT1740" i="1"/>
  <c r="AT1739" i="1"/>
  <c r="AT2415" i="1"/>
  <c r="AT2407" i="1"/>
  <c r="AT2408" i="1"/>
  <c r="AT2406" i="1"/>
  <c r="AT2410" i="1"/>
  <c r="AT2411" i="1"/>
  <c r="AT2402" i="1"/>
  <c r="AT2403" i="1"/>
  <c r="AT2413" i="1"/>
  <c r="AT2416" i="1"/>
  <c r="AT2399" i="1"/>
  <c r="AT2400" i="1"/>
  <c r="AT2401" i="1"/>
  <c r="AT2414" i="1"/>
  <c r="AT2409" i="1"/>
  <c r="AT2412" i="1"/>
  <c r="AT4014" i="1"/>
  <c r="AT4013" i="1"/>
  <c r="AT4011" i="1"/>
  <c r="AT4012" i="1"/>
  <c r="AT4023" i="1"/>
  <c r="AT4056" i="1"/>
  <c r="AT4033" i="1"/>
  <c r="AT4034" i="1"/>
  <c r="AT4037" i="1"/>
  <c r="AT4039" i="1"/>
  <c r="AT4041" i="1"/>
  <c r="AT4055" i="1"/>
  <c r="AT4026" i="1"/>
  <c r="AT4035" i="1"/>
  <c r="AT4042" i="1"/>
  <c r="AT4038" i="1"/>
  <c r="AT4036" i="1"/>
  <c r="AT4045" i="1"/>
  <c r="AT4053" i="1"/>
  <c r="AT4054" i="1"/>
  <c r="AT4028" i="1"/>
  <c r="AT4027" i="1"/>
  <c r="AT4050" i="1"/>
  <c r="AT4051" i="1"/>
  <c r="AT4052" i="1"/>
  <c r="AT4021" i="1"/>
  <c r="AT4022" i="1"/>
  <c r="AT4043" i="1"/>
  <c r="AT4015" i="1"/>
  <c r="AT4018" i="1"/>
  <c r="AT4019" i="1"/>
  <c r="AT4020" i="1"/>
  <c r="AT4032" i="1"/>
  <c r="AT4047" i="1"/>
  <c r="AT4046" i="1"/>
  <c r="AT4025" i="1"/>
  <c r="AT4017" i="1"/>
  <c r="AT4040" i="1"/>
  <c r="AT4030" i="1"/>
  <c r="AT4029" i="1"/>
  <c r="AT4031" i="1"/>
  <c r="AT4024" i="1"/>
  <c r="AT4049" i="1"/>
  <c r="AT4048" i="1"/>
  <c r="AT4044" i="1"/>
  <c r="AT4016" i="1"/>
  <c r="AT99" i="1"/>
  <c r="AT98" i="1"/>
  <c r="AT2843" i="1"/>
  <c r="AT2840" i="1"/>
  <c r="AT2839" i="1"/>
  <c r="AT2842" i="1"/>
  <c r="AT2844" i="1"/>
  <c r="AT2838" i="1"/>
  <c r="AT2841" i="1"/>
  <c r="AT2837" i="1"/>
  <c r="AT4257" i="1"/>
  <c r="AT4256" i="1"/>
  <c r="AT4255" i="1"/>
  <c r="AT1179" i="1"/>
  <c r="AT1180" i="1"/>
  <c r="AT1181" i="1"/>
  <c r="AT1178" i="1"/>
  <c r="AT1177" i="1"/>
  <c r="AT1176" i="1"/>
  <c r="AT4352" i="1"/>
  <c r="AT4349" i="1"/>
  <c r="AT4350" i="1"/>
  <c r="AT4353" i="1"/>
  <c r="AT4348" i="1"/>
  <c r="AT4351" i="1"/>
  <c r="AT4358" i="1"/>
  <c r="AT4359" i="1"/>
  <c r="AT4360" i="1"/>
  <c r="AT4361" i="1"/>
  <c r="AT4355" i="1"/>
  <c r="AT4356" i="1"/>
  <c r="AT4357" i="1"/>
  <c r="AT4354" i="1"/>
  <c r="AT3060" i="1"/>
  <c r="AT3059" i="1"/>
  <c r="AT2915" i="1"/>
  <c r="AT4084" i="1"/>
  <c r="AT3262" i="1"/>
  <c r="AT1255" i="1"/>
  <c r="AT1527" i="1"/>
  <c r="AT1528" i="1"/>
  <c r="AT1529" i="1"/>
  <c r="AT1266" i="1"/>
  <c r="AT1270" i="1"/>
  <c r="AV1270" i="1" s="1"/>
  <c r="AT1269" i="1"/>
  <c r="AT1265" i="1"/>
  <c r="AT1263" i="1"/>
  <c r="AV1263" i="1"/>
  <c r="AT1267" i="1"/>
  <c r="AT1268" i="1"/>
  <c r="AT1264" i="1"/>
  <c r="AV1264" i="1"/>
  <c r="AT1541" i="1"/>
  <c r="AT1536" i="1"/>
  <c r="AT1542" i="1"/>
  <c r="AV1542" i="1"/>
  <c r="AT1540" i="1"/>
  <c r="AT1538" i="1"/>
  <c r="AT1531" i="1"/>
  <c r="AT1545" i="1"/>
  <c r="AT1546" i="1"/>
  <c r="AT3066" i="1"/>
  <c r="AT3067" i="1"/>
  <c r="AT4978" i="1"/>
  <c r="AT4977" i="1"/>
  <c r="AT4975" i="1"/>
  <c r="AT4979" i="1"/>
  <c r="AT4974" i="1"/>
  <c r="AT4976" i="1"/>
  <c r="AT421" i="1"/>
  <c r="AT420" i="1"/>
  <c r="AT419" i="1"/>
  <c r="AT425" i="1"/>
  <c r="AT426" i="1"/>
  <c r="AT428" i="1"/>
  <c r="AT427" i="1"/>
  <c r="AT418" i="1"/>
  <c r="AT422" i="1"/>
  <c r="AT423" i="1"/>
  <c r="AT424" i="1"/>
  <c r="AT432" i="1"/>
  <c r="AT433" i="1"/>
  <c r="AT4970" i="1"/>
  <c r="AT4963" i="1"/>
  <c r="AT4962" i="1"/>
  <c r="AT4966" i="1"/>
  <c r="AT4971" i="1"/>
  <c r="AT4967" i="1"/>
  <c r="AT4961" i="1"/>
  <c r="AT4965" i="1"/>
  <c r="AT4969" i="1"/>
  <c r="AT4960" i="1"/>
  <c r="AT431" i="1"/>
  <c r="AT415" i="1"/>
  <c r="AT416" i="1"/>
  <c r="AT417" i="1"/>
  <c r="AT430" i="1"/>
  <c r="AT429" i="1"/>
  <c r="AT413" i="1"/>
  <c r="AT414" i="1"/>
  <c r="AT4982" i="1"/>
  <c r="AT984" i="1"/>
  <c r="AT981" i="1"/>
  <c r="AT979" i="1"/>
  <c r="AT985" i="1"/>
  <c r="AT977" i="1"/>
  <c r="AT980" i="1"/>
  <c r="AT987" i="1"/>
  <c r="AT983" i="1"/>
  <c r="AT986" i="1"/>
  <c r="AT982" i="1"/>
  <c r="AT978" i="1"/>
  <c r="AT3526" i="1"/>
  <c r="AT3532" i="1"/>
  <c r="AT3528" i="1"/>
  <c r="AT3527" i="1"/>
  <c r="AT3531" i="1"/>
  <c r="AT4481" i="1"/>
  <c r="AT4482" i="1"/>
  <c r="AT4480" i="1"/>
  <c r="AT3323" i="1"/>
  <c r="AT1589" i="1"/>
  <c r="AT1918" i="1"/>
  <c r="AT4949" i="1"/>
  <c r="AT4950" i="1"/>
  <c r="AT4952" i="1"/>
  <c r="AT4953" i="1"/>
  <c r="AT4940" i="1"/>
  <c r="AT4941" i="1"/>
  <c r="AT4942" i="1"/>
  <c r="AT4943" i="1"/>
  <c r="AT4951" i="1"/>
  <c r="AT4946" i="1"/>
  <c r="AT4945" i="1"/>
  <c r="AT4948" i="1"/>
  <c r="AT4944" i="1"/>
  <c r="AT2720" i="1"/>
  <c r="AT2721" i="1"/>
  <c r="AT2722" i="1"/>
  <c r="AT3302" i="1"/>
  <c r="AT3303" i="1"/>
  <c r="AT3304" i="1"/>
  <c r="AT3503" i="1"/>
  <c r="AT3505" i="1"/>
  <c r="AT3504" i="1"/>
  <c r="AT3500" i="1"/>
  <c r="AT3501" i="1"/>
  <c r="AT3502" i="1"/>
  <c r="AT2341" i="1"/>
  <c r="AT2340" i="1"/>
  <c r="AT2336" i="1"/>
  <c r="AT2337" i="1"/>
  <c r="AT2343" i="1"/>
  <c r="AT2342" i="1"/>
  <c r="AT2338" i="1"/>
  <c r="AT2339" i="1"/>
  <c r="AT2335" i="1"/>
  <c r="AT4467" i="1"/>
  <c r="AT1732" i="1"/>
  <c r="AT3533" i="1"/>
  <c r="AT3535" i="1"/>
  <c r="AV3654" i="1"/>
  <c r="AT149" i="1"/>
  <c r="AV149" i="1"/>
  <c r="AT153" i="1"/>
  <c r="AV153" i="1"/>
  <c r="AT152" i="1"/>
  <c r="AV152" i="1"/>
  <c r="AT150" i="1"/>
  <c r="AV150" i="1"/>
  <c r="AT151" i="1"/>
  <c r="AV151" i="1"/>
  <c r="AT161" i="1"/>
  <c r="AV161" i="1"/>
  <c r="AT162" i="1"/>
  <c r="AV162" i="1"/>
  <c r="AT298" i="1"/>
  <c r="AV298" i="1"/>
  <c r="AT299" i="1"/>
  <c r="AV299" i="1"/>
  <c r="AT529" i="1"/>
  <c r="AV529" i="1"/>
  <c r="AV531" i="1"/>
  <c r="AT558" i="1"/>
  <c r="AV558" i="1" s="1"/>
  <c r="AT669" i="1"/>
  <c r="AV669" i="1" s="1"/>
  <c r="AT781" i="1"/>
  <c r="AV781" i="1" s="1"/>
  <c r="AT753" i="1"/>
  <c r="AV753" i="1" s="1"/>
  <c r="AT990" i="1"/>
  <c r="AV990" i="1" s="1"/>
  <c r="AT1002" i="1"/>
  <c r="AV1002" i="1" s="1"/>
  <c r="AT1003" i="1"/>
  <c r="AV1003" i="1" s="1"/>
  <c r="AT1005" i="1"/>
  <c r="AV1005" i="1" s="1"/>
  <c r="AT1063" i="1"/>
  <c r="AV1063" i="1" s="1"/>
  <c r="AT1110" i="1"/>
  <c r="AV1110" i="1" s="1"/>
  <c r="AT1292" i="1"/>
  <c r="AV1292" i="1" s="1"/>
  <c r="AT1288" i="1"/>
  <c r="AV1288" i="1" s="1"/>
  <c r="AT1285" i="1"/>
  <c r="AV1285" i="1" s="1"/>
  <c r="AT1410" i="1"/>
  <c r="AV1410" i="1" s="1"/>
  <c r="AT1474" i="1"/>
  <c r="AV1474" i="1" s="1"/>
  <c r="AT1409" i="1"/>
  <c r="AV1409" i="1" s="1"/>
  <c r="AV1698" i="1"/>
  <c r="AV1686" i="1"/>
  <c r="AT1706" i="1"/>
  <c r="AV1706" i="1" s="1"/>
  <c r="AT1782" i="1"/>
  <c r="AV1782" i="1" s="1"/>
  <c r="AT1783" i="1"/>
  <c r="AV1783" i="1" s="1"/>
  <c r="AT1975" i="1"/>
  <c r="AV1975" i="1" s="1"/>
  <c r="AV2348" i="1"/>
  <c r="AV2359" i="1"/>
  <c r="AT2438" i="1"/>
  <c r="AV2438" i="1" s="1"/>
  <c r="AT2439" i="1"/>
  <c r="AV2439" i="1" s="1"/>
  <c r="AT2446" i="1"/>
  <c r="AV2446" i="1" s="1"/>
  <c r="AT2445" i="1"/>
  <c r="AV2445" i="1" s="1"/>
  <c r="AT2448" i="1"/>
  <c r="AV2448" i="1" s="1"/>
  <c r="AT2447" i="1"/>
  <c r="AV2447" i="1" s="1"/>
  <c r="AT2492" i="1"/>
  <c r="AV2492" i="1" s="1"/>
  <c r="AT2567" i="1"/>
  <c r="AV2567" i="1" s="1"/>
  <c r="AT2568" i="1"/>
  <c r="AV2568" i="1" s="1"/>
  <c r="AT2681" i="1"/>
  <c r="AV2681" i="1" s="1"/>
  <c r="AT2694" i="1"/>
  <c r="AV2694" i="1" s="1"/>
  <c r="AT2457" i="1"/>
  <c r="AV2457" i="1" s="1"/>
  <c r="AT2458" i="1"/>
  <c r="AV2458" i="1" s="1"/>
  <c r="AT2690" i="1"/>
  <c r="AV2690" i="1" s="1"/>
  <c r="AT2730" i="1"/>
  <c r="AV2730" i="1" s="1"/>
  <c r="AT2733" i="1"/>
  <c r="AV2733" i="1" s="1"/>
  <c r="AT2732" i="1"/>
  <c r="AV2732" i="1" s="1"/>
  <c r="AT2731" i="1"/>
  <c r="AV2731" i="1" s="1"/>
  <c r="AT2759" i="1"/>
  <c r="AV2759" i="1" s="1"/>
  <c r="AT2756" i="1"/>
  <c r="AV2756" i="1" s="1"/>
  <c r="AT2760" i="1"/>
  <c r="AV2760" i="1" s="1"/>
  <c r="AT2850" i="1"/>
  <c r="AV2850" i="1" s="1"/>
  <c r="AT2851" i="1"/>
  <c r="AV2851" i="1" s="1"/>
  <c r="AT2849" i="1"/>
  <c r="AV2849" i="1" s="1"/>
  <c r="AT2854" i="1"/>
  <c r="AV2854" i="1" s="1"/>
  <c r="AT3062" i="1"/>
  <c r="AV3062" i="1" s="1"/>
  <c r="AV3356" i="1"/>
  <c r="AT3394" i="1"/>
  <c r="AV3394" i="1"/>
  <c r="AT3395" i="1"/>
  <c r="AV3395" i="1"/>
  <c r="AT3396" i="1"/>
  <c r="AV3396" i="1"/>
  <c r="AT3536" i="1"/>
  <c r="AV3536" i="1"/>
  <c r="AT3722" i="1"/>
  <c r="AV3722" i="1"/>
  <c r="AT3723" i="1"/>
  <c r="AV3723" i="1"/>
  <c r="AT3724" i="1"/>
  <c r="AV3724" i="1"/>
  <c r="AV4000" i="1"/>
  <c r="AV3947" i="1"/>
  <c r="AV4001" i="1"/>
  <c r="AV3967" i="1"/>
  <c r="AV3948" i="1"/>
  <c r="AV3956" i="1"/>
  <c r="AV3995" i="1"/>
  <c r="AV3989" i="1"/>
  <c r="AV3975" i="1"/>
  <c r="AV3957" i="1"/>
  <c r="AV3958" i="1"/>
  <c r="AV3980" i="1"/>
  <c r="AV3986" i="1"/>
  <c r="AV4004" i="1"/>
  <c r="AV3976" i="1"/>
  <c r="AV3977" i="1"/>
  <c r="AV3987" i="1"/>
  <c r="AV3950" i="1"/>
  <c r="AV3992" i="1"/>
  <c r="AV3993" i="1"/>
  <c r="AV4002" i="1"/>
  <c r="AV4003" i="1"/>
  <c r="AT4336" i="1"/>
  <c r="AV4336" i="1"/>
  <c r="AT4888" i="1"/>
  <c r="AV4888" i="1"/>
  <c r="AT4889" i="1"/>
  <c r="AV4889" i="1"/>
  <c r="AV4954" i="1"/>
  <c r="AT4973" i="1"/>
  <c r="AV4973" i="1"/>
  <c r="AT4964" i="1"/>
  <c r="AV4964" i="1"/>
  <c r="AT4972" i="1"/>
  <c r="AV4972" i="1"/>
  <c r="AT175" i="1"/>
  <c r="AV175" i="1" s="1"/>
  <c r="AT2802" i="1"/>
  <c r="AV2802" i="1" s="1"/>
  <c r="AT2803" i="1"/>
  <c r="AV2803" i="1" s="1"/>
  <c r="AT2804" i="1"/>
  <c r="AV2804" i="1" s="1"/>
  <c r="AT3088" i="1"/>
  <c r="AV3088" i="1" s="1"/>
  <c r="AT3089" i="1"/>
  <c r="AV3089" i="1" s="1"/>
  <c r="AT3093" i="1"/>
  <c r="AV3093" i="1" s="1"/>
  <c r="AT3087" i="1"/>
  <c r="AV3087" i="1" s="1"/>
  <c r="AT3382" i="1"/>
  <c r="AV3382" i="1" s="1"/>
  <c r="AT1236" i="1"/>
  <c r="AV1236" i="1" s="1"/>
  <c r="AT1246" i="1"/>
  <c r="AV1246" i="1" s="1"/>
  <c r="AT1247" i="1"/>
  <c r="AV1247" i="1" s="1"/>
  <c r="AT1240" i="1"/>
  <c r="AV1240" i="1" s="1"/>
  <c r="AT1239" i="1"/>
  <c r="AV1239" i="1" s="1"/>
  <c r="AT1233" i="1"/>
  <c r="AV1233" i="1" s="1"/>
  <c r="AT1234" i="1"/>
  <c r="AV1234" i="1" s="1"/>
  <c r="AT1235" i="1"/>
  <c r="AV1235" i="1" s="1"/>
  <c r="AT2846" i="1"/>
  <c r="AV2846" i="1" s="1"/>
  <c r="AV4397" i="1"/>
  <c r="AV4399" i="1"/>
  <c r="AV4400" i="1"/>
  <c r="AT3099" i="1"/>
  <c r="AV3099" i="1" s="1"/>
  <c r="AT2210" i="1"/>
  <c r="AV2210" i="1" s="1"/>
  <c r="AT2209" i="1"/>
  <c r="AV2209" i="1" s="1"/>
  <c r="AT1999" i="1"/>
  <c r="AV1999" i="1" s="1"/>
  <c r="AT2815" i="1"/>
  <c r="AV2815" i="1" s="1"/>
  <c r="AT2816" i="1"/>
  <c r="AV2816" i="1" s="1"/>
  <c r="AT1331" i="1"/>
  <c r="AV1331" i="1" s="1"/>
  <c r="AT1305" i="1"/>
  <c r="AV1305" i="1" s="1"/>
  <c r="AT1332" i="1"/>
  <c r="AV1332" i="1" s="1"/>
  <c r="AT1333" i="1"/>
  <c r="AV1333" i="1" s="1"/>
  <c r="AT1334" i="1"/>
  <c r="AV1334" i="1" s="1"/>
  <c r="AT1328" i="1"/>
  <c r="AV1328" i="1" s="1"/>
  <c r="AT1329" i="1"/>
  <c r="AV1329" i="1" s="1"/>
  <c r="AT1854" i="1"/>
  <c r="AV1854" i="1" s="1"/>
  <c r="AT1871" i="1"/>
  <c r="AV1871" i="1" s="1"/>
  <c r="AT1837" i="1"/>
  <c r="AV1837" i="1" s="1"/>
  <c r="AT1833" i="1"/>
  <c r="AV1833" i="1" s="1"/>
  <c r="AT1834" i="1"/>
  <c r="AV1834" i="1" s="1"/>
  <c r="AT1835" i="1"/>
  <c r="AV1835" i="1" s="1"/>
  <c r="AT1853" i="1"/>
  <c r="AV1853" i="1" s="1"/>
  <c r="AT1848" i="1"/>
  <c r="AV1848" i="1" s="1"/>
  <c r="AT1129" i="1"/>
  <c r="AV1129" i="1" s="1"/>
  <c r="AT1133" i="1"/>
  <c r="AV1133" i="1" s="1"/>
  <c r="AT1132" i="1"/>
  <c r="AV1132" i="1" s="1"/>
  <c r="AT1131" i="1"/>
  <c r="AV1131" i="1" s="1"/>
  <c r="AT1140" i="1"/>
  <c r="AV1140" i="1" s="1"/>
  <c r="AT4285" i="1"/>
  <c r="AV4285" i="1" s="1"/>
  <c r="AT4303" i="1"/>
  <c r="AV4303" i="1" s="1"/>
  <c r="AT4305" i="1"/>
  <c r="AV4305" i="1" s="1"/>
  <c r="AT4306" i="1"/>
  <c r="AV4306" i="1" s="1"/>
  <c r="AT4304" i="1"/>
  <c r="AV4304" i="1" s="1"/>
  <c r="AT4307" i="1"/>
  <c r="AV4307" i="1" s="1"/>
  <c r="AT664" i="1"/>
  <c r="AV664" i="1"/>
  <c r="AT3034" i="1"/>
  <c r="AV3034" i="1" s="1"/>
  <c r="AT3033" i="1"/>
  <c r="AV3033" i="1" s="1"/>
  <c r="AT824" i="1"/>
  <c r="AV824" i="1" s="1"/>
  <c r="AT4934" i="1"/>
  <c r="AV4934" i="1"/>
  <c r="AT4932" i="1"/>
  <c r="AV4932" i="1" s="1"/>
  <c r="AT2049" i="1"/>
  <c r="AV2049" i="1"/>
  <c r="AT2040" i="1"/>
  <c r="AV2040" i="1" s="1"/>
  <c r="AT2079" i="1"/>
  <c r="AV2079" i="1"/>
  <c r="AT2104" i="1"/>
  <c r="AV2104" i="1" s="1"/>
  <c r="AT2080" i="1"/>
  <c r="AV2080" i="1" s="1"/>
  <c r="AT2081" i="1"/>
  <c r="AV2081" i="1" s="1"/>
  <c r="AT2026" i="1"/>
  <c r="AV2026" i="1"/>
  <c r="AT2113" i="1"/>
  <c r="AV2113" i="1" s="1"/>
  <c r="AT2075" i="1"/>
  <c r="AV2075" i="1"/>
  <c r="AT2076" i="1"/>
  <c r="AV2076" i="1" s="1"/>
  <c r="AT2060" i="1"/>
  <c r="AV2060" i="1"/>
  <c r="AT2030" i="1"/>
  <c r="AV2030" i="1" s="1"/>
  <c r="AT2074" i="1"/>
  <c r="AV2074" i="1" s="1"/>
  <c r="AT2056" i="1"/>
  <c r="AV2056" i="1" s="1"/>
  <c r="AT2048" i="1"/>
  <c r="AV2048" i="1"/>
  <c r="AT2110" i="1"/>
  <c r="AV2110" i="1" s="1"/>
  <c r="AT2066" i="1"/>
  <c r="AV2066" i="1"/>
  <c r="AT2043" i="1"/>
  <c r="AV2043" i="1" s="1"/>
  <c r="AT2052" i="1"/>
  <c r="AV2052" i="1"/>
  <c r="AT2065" i="1"/>
  <c r="AV2065" i="1" s="1"/>
  <c r="AT2050" i="1"/>
  <c r="AV2050" i="1" s="1"/>
  <c r="AT2051" i="1"/>
  <c r="AV2051" i="1" s="1"/>
  <c r="AT2097" i="1"/>
  <c r="AV2097" i="1"/>
  <c r="AT2083" i="1"/>
  <c r="AV2083" i="1" s="1"/>
  <c r="AT2021" i="1"/>
  <c r="AV2021" i="1"/>
  <c r="AT2058" i="1"/>
  <c r="AV2058" i="1" s="1"/>
  <c r="AT2102" i="1"/>
  <c r="AV2102" i="1"/>
  <c r="AT2067" i="1"/>
  <c r="AV2067" i="1" s="1"/>
  <c r="AT2101" i="1"/>
  <c r="AV2101" i="1" s="1"/>
  <c r="AT2068" i="1"/>
  <c r="AV2068" i="1" s="1"/>
  <c r="AT2059" i="1"/>
  <c r="AV2059" i="1"/>
  <c r="AT2022" i="1"/>
  <c r="AV2022" i="1" s="1"/>
  <c r="AT2077" i="1"/>
  <c r="AV2077" i="1"/>
  <c r="AT2078" i="1"/>
  <c r="AV2078" i="1" s="1"/>
  <c r="AT2098" i="1"/>
  <c r="AV2098" i="1"/>
  <c r="AT2053" i="1"/>
  <c r="AV2053" i="1" s="1"/>
  <c r="AT2094" i="1"/>
  <c r="AV2094" i="1" s="1"/>
  <c r="AT2084" i="1"/>
  <c r="AV2084" i="1" s="1"/>
  <c r="AT2041" i="1"/>
  <c r="AV2041" i="1"/>
  <c r="AT2037" i="1"/>
  <c r="AV2037" i="1" s="1"/>
  <c r="AT2090" i="1"/>
  <c r="AV2090" i="1"/>
  <c r="AT2092" i="1"/>
  <c r="AV2092" i="1" s="1"/>
  <c r="AT2061" i="1"/>
  <c r="AV2061" i="1"/>
  <c r="AT2032" i="1"/>
  <c r="AV2032" i="1" s="1"/>
  <c r="AT2070" i="1"/>
  <c r="AV2070" i="1" s="1"/>
  <c r="AT2071" i="1"/>
  <c r="AV2071" i="1" s="1"/>
  <c r="AT2082" i="1"/>
  <c r="AV2082" i="1"/>
  <c r="AT2042" i="1"/>
  <c r="AV2042" i="1" s="1"/>
  <c r="AT2072" i="1"/>
  <c r="AV2072" i="1"/>
  <c r="AT2105" i="1"/>
  <c r="AV2105" i="1" s="1"/>
  <c r="AT2093" i="1"/>
  <c r="AV2093" i="1"/>
  <c r="AT2108" i="1"/>
  <c r="AV2108" i="1" s="1"/>
  <c r="AT2025" i="1"/>
  <c r="AV2025" i="1" s="1"/>
  <c r="AT3929" i="1"/>
  <c r="AV3929" i="1" s="1"/>
  <c r="AT135" i="1"/>
  <c r="AV135" i="1"/>
  <c r="AT129" i="1"/>
  <c r="AV129" i="1"/>
  <c r="AT128" i="1"/>
  <c r="AV128" i="1"/>
  <c r="AT130" i="1"/>
  <c r="AV130" i="1"/>
  <c r="AT132" i="1"/>
  <c r="AV132" i="1"/>
  <c r="AT133" i="1"/>
  <c r="AV133" i="1"/>
  <c r="AT1557" i="1"/>
  <c r="AV1557" i="1"/>
  <c r="AT572" i="1"/>
  <c r="AV572" i="1" s="1"/>
  <c r="AT574" i="1"/>
  <c r="AV574" i="1"/>
  <c r="AT4127" i="1"/>
  <c r="AV4127" i="1" s="1"/>
  <c r="AT157" i="1"/>
  <c r="AV157" i="1"/>
  <c r="AT4340" i="1"/>
  <c r="AV4340" i="1" s="1"/>
  <c r="AT4344" i="1"/>
  <c r="AV4344" i="1" s="1"/>
  <c r="AT4345" i="1"/>
  <c r="AV4345" i="1" s="1"/>
  <c r="AV4346" i="1"/>
  <c r="AT4341" i="1"/>
  <c r="AV4341" i="1" s="1"/>
  <c r="AT4342" i="1"/>
  <c r="AV4342" i="1" s="1"/>
  <c r="AT4343" i="1"/>
  <c r="AV4343" i="1"/>
  <c r="AT893" i="1"/>
  <c r="AV893" i="1" s="1"/>
  <c r="AT895" i="1"/>
  <c r="AV895" i="1"/>
  <c r="AT888" i="1"/>
  <c r="AV888" i="1" s="1"/>
  <c r="AT3239" i="1"/>
  <c r="AV3239" i="1"/>
  <c r="AT143" i="1"/>
  <c r="AV143" i="1"/>
  <c r="AT140" i="1"/>
  <c r="AV140" i="1"/>
  <c r="AT141" i="1"/>
  <c r="AV141" i="1"/>
  <c r="AT137" i="1"/>
  <c r="AV137" i="1"/>
  <c r="AT136" i="1"/>
  <c r="AV136" i="1"/>
  <c r="AT3301" i="1"/>
  <c r="AV3301" i="1"/>
  <c r="AT924" i="1"/>
  <c r="AV924" i="1" s="1"/>
  <c r="AT925" i="1"/>
  <c r="AV925" i="1" s="1"/>
  <c r="AT2130" i="1"/>
  <c r="AV2130" i="1" s="1"/>
  <c r="AT3285" i="1"/>
  <c r="AV3285" i="1"/>
  <c r="AT112" i="1"/>
  <c r="AV112" i="1"/>
  <c r="AT111" i="1"/>
  <c r="AV111" i="1"/>
  <c r="AT106" i="1"/>
  <c r="AV106" i="1"/>
  <c r="AT110" i="1"/>
  <c r="AV110" i="1"/>
  <c r="AT105" i="1"/>
  <c r="AV105" i="1"/>
  <c r="AT109" i="1"/>
  <c r="AV109" i="1"/>
  <c r="AT107" i="1"/>
  <c r="AV107" i="1"/>
  <c r="AT108" i="1"/>
  <c r="AV108" i="1"/>
  <c r="AT104" i="1"/>
  <c r="AV104" i="1"/>
  <c r="AT805" i="1"/>
  <c r="AV805" i="1"/>
  <c r="AT811" i="1"/>
  <c r="AV811" i="1" s="1"/>
  <c r="AT806" i="1"/>
  <c r="AV806" i="1"/>
  <c r="AT807" i="1"/>
  <c r="AV807" i="1" s="1"/>
  <c r="AT812" i="1"/>
  <c r="AV812" i="1"/>
  <c r="AT813" i="1"/>
  <c r="AV813" i="1" s="1"/>
  <c r="AT814" i="1"/>
  <c r="AV814" i="1" s="1"/>
  <c r="AT815" i="1"/>
  <c r="AV815" i="1" s="1"/>
  <c r="AT808" i="1"/>
  <c r="AV808" i="1"/>
  <c r="AT809" i="1"/>
  <c r="AV809" i="1"/>
  <c r="AT810" i="1"/>
  <c r="AV810" i="1"/>
  <c r="AT3215" i="1"/>
  <c r="AV3215" i="1"/>
  <c r="AT3220" i="1"/>
  <c r="AV3220" i="1"/>
  <c r="AT3211" i="1"/>
  <c r="AV3211" i="1"/>
  <c r="AT976" i="1"/>
  <c r="AV976" i="1"/>
  <c r="AT974" i="1"/>
  <c r="AV974" i="1"/>
  <c r="AT972" i="1"/>
  <c r="AV972" i="1"/>
  <c r="AT973" i="1"/>
  <c r="AV973" i="1"/>
  <c r="AT975" i="1"/>
  <c r="AV975" i="1"/>
  <c r="AT3581" i="1"/>
  <c r="AV3581" i="1"/>
  <c r="AT3551" i="1"/>
  <c r="AV3551" i="1"/>
  <c r="AT3552" i="1"/>
  <c r="AV3552" i="1"/>
  <c r="AT3553" i="1"/>
  <c r="AV3553" i="1"/>
  <c r="AT3554" i="1"/>
  <c r="AV3554" i="1"/>
  <c r="AT3606" i="1"/>
  <c r="AV3606" i="1"/>
  <c r="AT3607" i="1"/>
  <c r="AV3607" i="1"/>
  <c r="AT3584" i="1"/>
  <c r="AV3584" i="1"/>
  <c r="AT3585" i="1"/>
  <c r="AV3585" i="1"/>
  <c r="AT3589" i="1"/>
  <c r="AV3589" i="1"/>
  <c r="AT3568" i="1"/>
  <c r="AV3568" i="1"/>
  <c r="AT3556" i="1"/>
  <c r="AV3556" i="1"/>
  <c r="AT3577" i="1"/>
  <c r="AV3577" i="1"/>
  <c r="AT3557" i="1"/>
  <c r="AV3557" i="1"/>
  <c r="AT3558" i="1"/>
  <c r="AV3558" i="1"/>
  <c r="AT3559" i="1"/>
  <c r="AV3559" i="1"/>
  <c r="AT3593" i="1"/>
  <c r="AV3593" i="1"/>
  <c r="AT3594" i="1"/>
  <c r="AV3594" i="1"/>
  <c r="AT3595" i="1"/>
  <c r="AV3595" i="1"/>
  <c r="AT3600" i="1"/>
  <c r="AV3600" i="1"/>
  <c r="AT3597" i="1"/>
  <c r="AV3597" i="1"/>
  <c r="AT3565" i="1"/>
  <c r="AV3565" i="1"/>
  <c r="AT3566" i="1"/>
  <c r="AV3566" i="1"/>
  <c r="AT3567" i="1"/>
  <c r="AV3567" i="1"/>
  <c r="AT3571" i="1"/>
  <c r="AV3571" i="1"/>
  <c r="AT3572" i="1"/>
  <c r="AV3572" i="1"/>
  <c r="AT3603" i="1"/>
  <c r="AV3603" i="1"/>
  <c r="AV2345" i="1"/>
  <c r="AT2344" i="1"/>
  <c r="AV2344" i="1" s="1"/>
  <c r="AT1182" i="1"/>
  <c r="AV1182" i="1" s="1"/>
  <c r="AV1721" i="1"/>
  <c r="AV1718" i="1"/>
  <c r="AV1719" i="1"/>
  <c r="AV1720" i="1"/>
  <c r="AT971" i="1"/>
  <c r="AV971" i="1" s="1"/>
  <c r="AT943" i="1"/>
  <c r="AV943" i="1" s="1"/>
  <c r="AT3074" i="1"/>
  <c r="AV3074" i="1" s="1"/>
  <c r="AT3075" i="1"/>
  <c r="AV3075" i="1" s="1"/>
  <c r="AT3077" i="1"/>
  <c r="AV3077" i="1" s="1"/>
  <c r="AT3076" i="1"/>
  <c r="AV3076" i="1" s="1"/>
  <c r="AV4081" i="1"/>
  <c r="AT1160" i="1"/>
  <c r="AV1160" i="1" s="1"/>
  <c r="AT1161" i="1"/>
  <c r="AV1161" i="1" s="1"/>
  <c r="AT1156" i="1"/>
  <c r="AV1156" i="1" s="1"/>
  <c r="AT1155" i="1"/>
  <c r="AV1155" i="1" s="1"/>
  <c r="AT3380" i="1"/>
  <c r="AV3380" i="1" s="1"/>
  <c r="AT3379" i="1"/>
  <c r="AV3379" i="1" s="1"/>
  <c r="AT3381" i="1"/>
  <c r="AV3381" i="1" s="1"/>
  <c r="AT3095" i="1"/>
  <c r="AV3095" i="1" s="1"/>
  <c r="AT3097" i="1"/>
  <c r="AV3097" i="1" s="1"/>
  <c r="AT3096" i="1"/>
  <c r="AV3096" i="1" s="1"/>
  <c r="AT4475" i="1"/>
  <c r="AV4475" i="1" s="1"/>
  <c r="AT4469" i="1"/>
  <c r="AV4469" i="1" s="1"/>
  <c r="AT4472" i="1"/>
  <c r="AV4472" i="1" s="1"/>
  <c r="AT4471" i="1"/>
  <c r="AV4471" i="1" s="1"/>
  <c r="AT4479" i="1"/>
  <c r="AV4479" i="1" s="1"/>
  <c r="AT4470" i="1"/>
  <c r="AV4470" i="1" s="1"/>
  <c r="AT4473" i="1"/>
  <c r="AV4473" i="1" s="1"/>
  <c r="AT4474" i="1"/>
  <c r="AV4474" i="1" s="1"/>
  <c r="AT4476" i="1"/>
  <c r="AV4476" i="1" s="1"/>
  <c r="AT4477" i="1"/>
  <c r="AV4477" i="1" s="1"/>
  <c r="AT4478" i="1"/>
  <c r="AV4478" i="1"/>
  <c r="AT4128" i="1"/>
  <c r="AV4128" i="1" s="1"/>
  <c r="AT4132" i="1"/>
  <c r="AV4132" i="1" s="1"/>
  <c r="AT4129" i="1"/>
  <c r="AV4129" i="1" s="1"/>
  <c r="AT4131" i="1"/>
  <c r="AV4131" i="1"/>
  <c r="AV3939" i="1"/>
  <c r="AV3936" i="1"/>
  <c r="AV3937" i="1"/>
  <c r="AV3938" i="1"/>
  <c r="AV3934" i="1"/>
  <c r="AV3935" i="1"/>
  <c r="AT4980" i="1"/>
  <c r="AV4980" i="1"/>
  <c r="AT4981" i="1"/>
  <c r="AV4981" i="1"/>
  <c r="AT4483" i="1"/>
  <c r="AV4483" i="1"/>
  <c r="AT4485" i="1"/>
  <c r="AV4485" i="1" s="1"/>
  <c r="AT4484" i="1"/>
  <c r="AV4484" i="1" s="1"/>
  <c r="AT2449" i="1"/>
  <c r="AV2449" i="1" s="1"/>
  <c r="AT3311" i="1"/>
  <c r="AV3311" i="1"/>
  <c r="AT3312" i="1"/>
  <c r="AV3312" i="1" s="1"/>
  <c r="AT3477" i="1"/>
  <c r="AV3477" i="1" s="1"/>
  <c r="AT3478" i="1"/>
  <c r="AV3478" i="1" s="1"/>
  <c r="AT3479" i="1"/>
  <c r="AV3479" i="1"/>
  <c r="AV4805" i="1"/>
  <c r="AT3610" i="1"/>
  <c r="AV3610" i="1" s="1"/>
  <c r="AT3609" i="1"/>
  <c r="AV3609" i="1"/>
  <c r="AT2139" i="1"/>
  <c r="AV2139" i="1" s="1"/>
  <c r="AV2152" i="1"/>
  <c r="AT2153" i="1"/>
  <c r="AV2153" i="1" s="1"/>
  <c r="AT2150" i="1"/>
  <c r="AV2150" i="1" s="1"/>
  <c r="AT2154" i="1"/>
  <c r="AV2154" i="1" s="1"/>
  <c r="AT3316" i="1"/>
  <c r="AV3316" i="1"/>
  <c r="AT3313" i="1"/>
  <c r="AV3313" i="1" s="1"/>
  <c r="AT3317" i="1"/>
  <c r="AV3317" i="1" s="1"/>
  <c r="AT3314" i="1"/>
  <c r="AV3314" i="1" s="1"/>
  <c r="AT3315" i="1"/>
  <c r="AV3315" i="1"/>
  <c r="AT3318" i="1"/>
  <c r="AV3318" i="1" s="1"/>
  <c r="AT2008" i="1"/>
  <c r="AV2008" i="1" s="1"/>
  <c r="AV504" i="1"/>
  <c r="AT500" i="1"/>
  <c r="AV500" i="1" s="1"/>
  <c r="AT511" i="1"/>
  <c r="AV511" i="1" s="1"/>
  <c r="AT513" i="1"/>
  <c r="AV513" i="1" s="1"/>
  <c r="AT1004" i="1"/>
  <c r="AV1004" i="1"/>
  <c r="AT119" i="1"/>
  <c r="AV119" i="1"/>
  <c r="AT120" i="1"/>
  <c r="AV120" i="1"/>
  <c r="AT116" i="1"/>
  <c r="AV116" i="1"/>
  <c r="AT121" i="1"/>
  <c r="AV121" i="1"/>
  <c r="AT117" i="1"/>
  <c r="AV117" i="1"/>
  <c r="AT3065" i="1"/>
  <c r="AV3065" i="1"/>
  <c r="AT1749" i="1"/>
  <c r="AV1749" i="1"/>
  <c r="AT3530" i="1"/>
  <c r="AV3530" i="1"/>
  <c r="AT3529" i="1"/>
  <c r="AV3529" i="1"/>
  <c r="AT4167" i="1"/>
  <c r="AV4167" i="1"/>
  <c r="AT4168" i="1"/>
  <c r="AV4168" i="1"/>
  <c r="AT4169" i="1"/>
  <c r="AV4169" i="1"/>
  <c r="AT1185" i="1"/>
  <c r="AV1185" i="1"/>
  <c r="AT4883" i="1"/>
  <c r="AV4883" i="1"/>
  <c r="AT3708" i="1"/>
  <c r="AV3708" i="1"/>
  <c r="AT3709" i="1"/>
  <c r="AV3709" i="1"/>
  <c r="AT3710" i="1"/>
  <c r="AV3710" i="1"/>
  <c r="AT3711" i="1"/>
  <c r="AV3711" i="1"/>
  <c r="AT3693" i="1"/>
  <c r="AV3693" i="1"/>
  <c r="AT3695" i="1"/>
  <c r="AV3695" i="1"/>
  <c r="AT3696" i="1"/>
  <c r="AV3696" i="1"/>
  <c r="AT3694" i="1"/>
  <c r="AV3694" i="1"/>
  <c r="AT3721" i="1"/>
  <c r="AV3721" i="1"/>
  <c r="AT2924" i="1"/>
  <c r="AV2924" i="1"/>
  <c r="AT2927" i="1"/>
  <c r="AV2927" i="1"/>
  <c r="AT183" i="1"/>
  <c r="AV183" i="1"/>
  <c r="AT4880" i="1"/>
  <c r="AV4880" i="1"/>
  <c r="AT4876" i="1"/>
  <c r="AV4876" i="1"/>
  <c r="AT4881" i="1"/>
  <c r="AV4881" i="1"/>
  <c r="AT1126" i="1"/>
  <c r="AV1126" i="1"/>
  <c r="AT4463" i="1"/>
  <c r="AV4463" i="1" s="1"/>
  <c r="AT4464" i="1"/>
  <c r="AV4464" i="1" s="1"/>
  <c r="AT4465" i="1"/>
  <c r="AV4465" i="1" s="1"/>
  <c r="AT4466" i="1"/>
  <c r="AV4466" i="1" s="1"/>
  <c r="AT903" i="1"/>
  <c r="AV903" i="1" s="1"/>
  <c r="AV905" i="1"/>
  <c r="AV4411" i="1"/>
  <c r="AV4410" i="1"/>
  <c r="AV4413" i="1"/>
  <c r="AV4412" i="1"/>
  <c r="AV4005" i="1"/>
  <c r="AV4006" i="1"/>
  <c r="AT4106" i="1"/>
  <c r="AV4106" i="1" s="1"/>
  <c r="AT4108" i="1"/>
  <c r="AV4108" i="1" s="1"/>
  <c r="AT4109" i="1"/>
  <c r="AV4109" i="1" s="1"/>
  <c r="AT4468" i="1"/>
  <c r="AV4468" i="1" s="1"/>
  <c r="AV4369" i="1"/>
  <c r="AV4371" i="1"/>
  <c r="AV4376" i="1"/>
  <c r="AV4377" i="1"/>
  <c r="AV4375" i="1"/>
  <c r="AV4383" i="1"/>
  <c r="AV4381" i="1"/>
  <c r="AV4364" i="1"/>
  <c r="AV4365" i="1"/>
  <c r="AV4362" i="1"/>
  <c r="AV4363" i="1"/>
  <c r="AV4380" i="1"/>
  <c r="AV4379" i="1"/>
  <c r="AV4378" i="1"/>
  <c r="AV4372" i="1"/>
  <c r="AV4367" i="1"/>
  <c r="AV4368" i="1"/>
  <c r="AV4373" i="1"/>
  <c r="AV864" i="1"/>
  <c r="AT867" i="1"/>
  <c r="AV867" i="1" s="1"/>
  <c r="AT874" i="1"/>
  <c r="AV874" i="1" s="1"/>
  <c r="AV1919" i="1"/>
  <c r="AV1920" i="1"/>
  <c r="AV1924" i="1"/>
  <c r="AV1925" i="1"/>
  <c r="AT4887" i="1"/>
  <c r="AV4887" i="1" s="1"/>
  <c r="AT3714" i="1"/>
  <c r="AV3714" i="1" s="1"/>
  <c r="AT4984" i="1"/>
  <c r="AV4984" i="1"/>
  <c r="AT4983" i="1"/>
  <c r="AV4983" i="1"/>
  <c r="AT4263" i="1"/>
  <c r="AV4263" i="1" s="1"/>
  <c r="AV4395" i="1"/>
  <c r="AV4396" i="1"/>
  <c r="AT519" i="1"/>
  <c r="AV519" i="1" s="1"/>
  <c r="AT518" i="1"/>
  <c r="AV518" i="1" s="1"/>
  <c r="AT522" i="1"/>
  <c r="AV522" i="1" s="1"/>
  <c r="AT517" i="1"/>
  <c r="AV517" i="1" s="1"/>
  <c r="AT520" i="1"/>
  <c r="AV520" i="1" s="1"/>
  <c r="AT521" i="1"/>
  <c r="AV521" i="1" s="1"/>
  <c r="AT523" i="1"/>
  <c r="AV523" i="1" s="1"/>
  <c r="AT1642" i="1"/>
  <c r="AV1642" i="1" s="1"/>
  <c r="AT1938" i="1"/>
  <c r="AV1938" i="1" s="1"/>
  <c r="AT1939" i="1"/>
  <c r="AV1939" i="1"/>
  <c r="AT6" i="1"/>
  <c r="AV6" i="1"/>
  <c r="AV4388" i="1"/>
  <c r="AV4389" i="1"/>
  <c r="AV4390" i="1"/>
  <c r="AV4391" i="1"/>
  <c r="AV4392" i="1"/>
  <c r="AV4393" i="1"/>
  <c r="AV4394" i="1"/>
  <c r="AV4387" i="1"/>
  <c r="AT1117" i="1"/>
  <c r="AV1117" i="1"/>
  <c r="AT1118" i="1"/>
  <c r="AV1118" i="1" s="1"/>
  <c r="AT1115" i="1"/>
  <c r="AV1115" i="1" s="1"/>
  <c r="AT1123" i="1"/>
  <c r="AV1123" i="1" s="1"/>
  <c r="AT1122" i="1"/>
  <c r="AV1122" i="1"/>
  <c r="AT1116" i="1"/>
  <c r="AV1116" i="1" s="1"/>
  <c r="AT1121" i="1"/>
  <c r="AV1121" i="1" s="1"/>
  <c r="AT1120" i="1"/>
  <c r="AV1120" i="1" s="1"/>
  <c r="AT1119" i="1"/>
  <c r="AV1119" i="1"/>
  <c r="AT4292" i="1"/>
  <c r="AV4292" i="1" s="1"/>
  <c r="AT4291" i="1"/>
  <c r="AV4291" i="1" s="1"/>
  <c r="AT3191" i="1"/>
  <c r="AV3191" i="1" s="1"/>
  <c r="AT3192" i="1"/>
  <c r="AV3192" i="1"/>
  <c r="AT3193" i="1"/>
  <c r="AV3193" i="1" s="1"/>
  <c r="AT3194" i="1"/>
  <c r="AV3194" i="1" s="1"/>
  <c r="AT3195" i="1"/>
  <c r="AV3195" i="1" s="1"/>
  <c r="AT4821" i="1"/>
  <c r="AV4821" i="1"/>
  <c r="AT4833" i="1"/>
  <c r="AV4833" i="1" s="1"/>
  <c r="AT2373" i="1"/>
  <c r="AV2373" i="1" s="1"/>
  <c r="AT3068" i="1"/>
  <c r="AV3068" i="1" s="1"/>
  <c r="AT3069" i="1"/>
  <c r="AV3069" i="1"/>
  <c r="AT4814" i="1"/>
  <c r="AV4814" i="1" s="1"/>
  <c r="AT4816" i="1"/>
  <c r="AV4816" i="1" s="1"/>
  <c r="AT4817" i="1"/>
  <c r="AV4817" i="1" s="1"/>
  <c r="AT4010" i="1"/>
  <c r="AV4010" i="1"/>
  <c r="AT2364" i="1"/>
  <c r="AV2364" i="1" s="1"/>
  <c r="AT2367" i="1"/>
  <c r="AV2367" i="1" s="1"/>
  <c r="AT2363" i="1"/>
  <c r="AV2363" i="1" s="1"/>
  <c r="AT3518" i="1"/>
  <c r="AV3518" i="1"/>
  <c r="AT3519" i="1"/>
  <c r="AV3519" i="1" s="1"/>
  <c r="AT3520" i="1"/>
  <c r="AV3520" i="1" s="1"/>
  <c r="AT3521" i="1"/>
  <c r="AV3521" i="1" s="1"/>
  <c r="AT3522" i="1"/>
  <c r="AV3522" i="1"/>
  <c r="AT708" i="1"/>
  <c r="AV708" i="1" s="1"/>
  <c r="AT3628" i="1"/>
  <c r="AV3628" i="1" s="1"/>
  <c r="AT3319" i="1"/>
  <c r="AV3319" i="1" s="1"/>
  <c r="AT3282" i="1"/>
  <c r="AV3282" i="1"/>
  <c r="AT122" i="1"/>
  <c r="AV122" i="1"/>
  <c r="AV2353" i="1"/>
  <c r="AV2349" i="1"/>
  <c r="AV2350" i="1"/>
  <c r="AV2351" i="1"/>
  <c r="AV2352" i="1"/>
  <c r="AT1152" i="1"/>
  <c r="AV1152" i="1" s="1"/>
  <c r="AT3630" i="1"/>
  <c r="AV3630" i="1" s="1"/>
  <c r="AV3945" i="1"/>
  <c r="AV3943" i="1"/>
  <c r="AV3946" i="1"/>
  <c r="AV3944" i="1"/>
  <c r="AT3377" i="1"/>
  <c r="AV3377" i="1"/>
  <c r="AT3378" i="1"/>
  <c r="AV3378" i="1" s="1"/>
  <c r="AT3713" i="1"/>
  <c r="AV3713" i="1" s="1"/>
  <c r="AT4884" i="1"/>
  <c r="AV4884" i="1" s="1"/>
  <c r="AT4885" i="1"/>
  <c r="AV4885" i="1"/>
  <c r="AT4136" i="1"/>
  <c r="AV4136" i="1" s="1"/>
  <c r="AT4137" i="1"/>
  <c r="AV4137" i="1" s="1"/>
  <c r="AT4138" i="1"/>
  <c r="AV4138" i="1" s="1"/>
  <c r="AT4139" i="1"/>
  <c r="AV4139" i="1"/>
  <c r="AT691" i="1"/>
  <c r="AV691" i="1" s="1"/>
  <c r="AT692" i="1"/>
  <c r="AV692" i="1" s="1"/>
  <c r="AT693" i="1"/>
  <c r="AV693" i="1" s="1"/>
  <c r="AT145" i="1"/>
  <c r="AV145" i="1"/>
  <c r="AT177" i="1"/>
  <c r="AV177" i="1" s="1"/>
  <c r="AT385" i="1"/>
  <c r="AV385" i="1" s="1"/>
  <c r="AT386" i="1"/>
  <c r="AV386" i="1" s="1"/>
  <c r="AT384" i="1"/>
  <c r="AV384" i="1"/>
  <c r="AT387" i="1"/>
  <c r="AV387" i="1" s="1"/>
  <c r="AT571" i="1"/>
  <c r="AV571" i="1" s="1"/>
  <c r="AT568" i="1"/>
  <c r="AV568" i="1" s="1"/>
  <c r="AT686" i="1"/>
  <c r="AV686" i="1"/>
  <c r="AT666" i="1"/>
  <c r="AV666" i="1"/>
  <c r="AT665" i="1"/>
  <c r="AV665" i="1"/>
  <c r="AT673" i="1"/>
  <c r="AV673" i="1"/>
  <c r="AT672" i="1"/>
  <c r="AV672" i="1"/>
  <c r="AT687" i="1"/>
  <c r="AV687" i="1"/>
  <c r="AV716" i="1"/>
  <c r="AT920" i="1"/>
  <c r="AV920" i="1" s="1"/>
  <c r="AT993" i="1"/>
  <c r="AV993" i="1" s="1"/>
  <c r="AT992" i="1"/>
  <c r="AV992" i="1" s="1"/>
  <c r="AT995" i="1"/>
  <c r="AV995" i="1"/>
  <c r="AT996" i="1"/>
  <c r="AV996" i="1" s="1"/>
  <c r="AT994" i="1"/>
  <c r="AV994" i="1" s="1"/>
  <c r="AT988" i="1"/>
  <c r="AV988" i="1" s="1"/>
  <c r="AT1001" i="1"/>
  <c r="AV1001" i="1"/>
  <c r="AT999" i="1"/>
  <c r="AV999" i="1" s="1"/>
  <c r="AT1000" i="1"/>
  <c r="AV1000" i="1" s="1"/>
  <c r="AT1173" i="1"/>
  <c r="AV1173" i="1" s="1"/>
  <c r="AT1282" i="1"/>
  <c r="AV1282" i="1"/>
  <c r="AT1280" i="1"/>
  <c r="AV1280" i="1" s="1"/>
  <c r="AT1281" i="1"/>
  <c r="AV1281" i="1" s="1"/>
  <c r="AT1279" i="1"/>
  <c r="AV1279" i="1" s="1"/>
  <c r="AT1293" i="1"/>
  <c r="AV1293" i="1"/>
  <c r="AT1291" i="1"/>
  <c r="AV1291" i="1" s="1"/>
  <c r="AT1287" i="1"/>
  <c r="AV1287" i="1" s="1"/>
  <c r="AT1286" i="1"/>
  <c r="AV1286" i="1" s="1"/>
  <c r="AT1289" i="1"/>
  <c r="AV1289" i="1"/>
  <c r="AT1284" i="1"/>
  <c r="AV1284" i="1" s="1"/>
  <c r="AT1283" i="1"/>
  <c r="AV1283" i="1" s="1"/>
  <c r="AT1290" i="1"/>
  <c r="AV1290" i="1" s="1"/>
  <c r="AT1400" i="1"/>
  <c r="AV1400" i="1"/>
  <c r="AT1533" i="1"/>
  <c r="AV1533" i="1" s="1"/>
  <c r="AT1532" i="1"/>
  <c r="AV1532" i="1" s="1"/>
  <c r="AT1705" i="1"/>
  <c r="AV1705" i="1" s="1"/>
  <c r="AV1717" i="1"/>
  <c r="AT1748" i="1"/>
  <c r="AV1748" i="1" s="1"/>
  <c r="AT1811" i="1"/>
  <c r="AV1811" i="1" s="1"/>
  <c r="AT1816" i="1"/>
  <c r="AV1816" i="1"/>
  <c r="AV2357" i="1"/>
  <c r="AV2383" i="1"/>
  <c r="AV2379" i="1"/>
  <c r="AV2380" i="1"/>
  <c r="AV2382" i="1"/>
  <c r="AT2390" i="1"/>
  <c r="AV2390" i="1" s="1"/>
  <c r="AV2377" i="1"/>
  <c r="AV2384" i="1"/>
  <c r="AV2393" i="1"/>
  <c r="AV2387" i="1"/>
  <c r="AV2388" i="1"/>
  <c r="AV2385" i="1"/>
  <c r="AV2386" i="1"/>
  <c r="AV2391" i="1"/>
  <c r="AV2378" i="1"/>
  <c r="AT2404" i="1"/>
  <c r="AV2404" i="1" s="1"/>
  <c r="AT2405" i="1"/>
  <c r="AV2405" i="1" s="1"/>
  <c r="AT2398" i="1"/>
  <c r="AV2398" i="1" s="1"/>
  <c r="AT2676" i="1"/>
  <c r="AV2676" i="1"/>
  <c r="AT2677" i="1"/>
  <c r="AV2677" i="1" s="1"/>
  <c r="AT2669" i="1"/>
  <c r="AV2669" i="1" s="1"/>
  <c r="AT2559" i="1"/>
  <c r="AV2559" i="1" s="1"/>
  <c r="AT2609" i="1"/>
  <c r="AV2609" i="1"/>
  <c r="AT2605" i="1"/>
  <c r="AV2605" i="1" s="1"/>
  <c r="AT2623" i="1"/>
  <c r="AV2623" i="1" s="1"/>
  <c r="AT2648" i="1"/>
  <c r="AV2648" i="1" s="1"/>
  <c r="AT2624" i="1"/>
  <c r="AV2624" i="1"/>
  <c r="AT2625" i="1"/>
  <c r="AV2625" i="1" s="1"/>
  <c r="AT2617" i="1"/>
  <c r="AV2617" i="1" s="1"/>
  <c r="AT2713" i="1"/>
  <c r="AV2713" i="1" s="1"/>
  <c r="AT2714" i="1"/>
  <c r="AV2714" i="1"/>
  <c r="AT2715" i="1"/>
  <c r="AV2715" i="1" s="1"/>
  <c r="AT2716" i="1"/>
  <c r="AV2716" i="1" s="1"/>
  <c r="AT2717" i="1"/>
  <c r="AV2717" i="1" s="1"/>
  <c r="AT2489" i="1"/>
  <c r="AV2489" i="1"/>
  <c r="AT2566" i="1"/>
  <c r="AV2566" i="1" s="1"/>
  <c r="AT2608" i="1"/>
  <c r="AV2608" i="1" s="1"/>
  <c r="AT2454" i="1"/>
  <c r="AV2454" i="1" s="1"/>
  <c r="AT2455" i="1"/>
  <c r="AV2455" i="1"/>
  <c r="AT2456" i="1"/>
  <c r="AV2456" i="1" s="1"/>
  <c r="AT2637" i="1"/>
  <c r="AV2637" i="1" s="1"/>
  <c r="AT2647" i="1"/>
  <c r="AV2647" i="1" s="1"/>
  <c r="AT2558" i="1"/>
  <c r="AV2558" i="1"/>
  <c r="AT2554" i="1"/>
  <c r="AV2554" i="1" s="1"/>
  <c r="AT2557" i="1"/>
  <c r="AV2557" i="1" s="1"/>
  <c r="AT2556" i="1"/>
  <c r="AV2556" i="1" s="1"/>
  <c r="AT2541" i="1"/>
  <c r="AV2541" i="1"/>
  <c r="AT2545" i="1"/>
  <c r="AV2545" i="1" s="1"/>
  <c r="AT2546" i="1"/>
  <c r="AV2546" i="1" s="1"/>
  <c r="AT2547" i="1"/>
  <c r="AV2547" i="1" s="1"/>
  <c r="AT2610" i="1"/>
  <c r="AV2610" i="1"/>
  <c r="AT2480" i="1"/>
  <c r="AV2480" i="1" s="1"/>
  <c r="AT2679" i="1"/>
  <c r="AV2679" i="1" s="1"/>
  <c r="AT2680" i="1"/>
  <c r="AV2680" i="1" s="1"/>
  <c r="AT2649" i="1"/>
  <c r="AV2649" i="1"/>
  <c r="AT2654" i="1"/>
  <c r="AV2654" i="1" s="1"/>
  <c r="AT2658" i="1"/>
  <c r="AV2658" i="1"/>
  <c r="AT2659" i="1"/>
  <c r="AV2659" i="1" s="1"/>
  <c r="AT2548" i="1"/>
  <c r="AV2548" i="1"/>
  <c r="AT2507" i="1"/>
  <c r="AV2507" i="1" s="1"/>
  <c r="AT2511" i="1"/>
  <c r="AV2511" i="1" s="1"/>
  <c r="AT2699" i="1"/>
  <c r="AV2699" i="1" s="1"/>
  <c r="AT2705" i="1"/>
  <c r="AV2705" i="1"/>
  <c r="AT2571" i="1"/>
  <c r="AV2571" i="1" s="1"/>
  <c r="AT2572" i="1"/>
  <c r="AV2572" i="1"/>
  <c r="AT2491" i="1"/>
  <c r="AV2491" i="1" s="1"/>
  <c r="AT2604" i="1"/>
  <c r="AV2604" i="1"/>
  <c r="AT2627" i="1"/>
  <c r="AV2627" i="1" s="1"/>
  <c r="AT2626" i="1"/>
  <c r="AV2626" i="1" s="1"/>
  <c r="AT2476" i="1"/>
  <c r="AV2476" i="1" s="1"/>
  <c r="AT2518" i="1"/>
  <c r="AV2518" i="1"/>
  <c r="AT2664" i="1"/>
  <c r="AV2664" i="1" s="1"/>
  <c r="AT2668" i="1"/>
  <c r="AV2668" i="1" s="1"/>
  <c r="AT2661" i="1"/>
  <c r="AV2661" i="1" s="1"/>
  <c r="AT2667" i="1"/>
  <c r="AV2667" i="1"/>
  <c r="AT2549" i="1"/>
  <c r="AV2549" i="1" s="1"/>
  <c r="AT2597" i="1"/>
  <c r="AV2597" i="1" s="1"/>
  <c r="AT2607" i="1"/>
  <c r="AV2607" i="1" s="1"/>
  <c r="AT2611" i="1"/>
  <c r="AV2611" i="1"/>
  <c r="AT2602" i="1"/>
  <c r="AV2602" i="1" s="1"/>
  <c r="AT2603" i="1"/>
  <c r="AV2603" i="1" s="1"/>
  <c r="AT2639" i="1"/>
  <c r="AV2639" i="1" s="1"/>
  <c r="AT2642" i="1"/>
  <c r="AV2642" i="1"/>
  <c r="AT2670" i="1"/>
  <c r="AV2670" i="1" s="1"/>
  <c r="AT2673" i="1"/>
  <c r="AV2673" i="1" s="1"/>
  <c r="AT2674" i="1"/>
  <c r="AV2674" i="1" s="1"/>
  <c r="AT2675" i="1"/>
  <c r="AV2675" i="1"/>
  <c r="AT2474" i="1"/>
  <c r="AV2474" i="1" s="1"/>
  <c r="AT2469" i="1"/>
  <c r="AV2469" i="1" s="1"/>
  <c r="AT2470" i="1"/>
  <c r="AV2470" i="1" s="1"/>
  <c r="AT2660" i="1"/>
  <c r="AV2660" i="1"/>
  <c r="AT2552" i="1"/>
  <c r="AV2552" i="1" s="1"/>
  <c r="AT2452" i="1"/>
  <c r="AV2452" i="1" s="1"/>
  <c r="AT2453" i="1"/>
  <c r="AV2453" i="1" s="1"/>
  <c r="AT2628" i="1"/>
  <c r="AV2628" i="1"/>
  <c r="AT2630" i="1"/>
  <c r="AV2630" i="1" s="1"/>
  <c r="AT2678" i="1"/>
  <c r="AV2678" i="1" s="1"/>
  <c r="AT2493" i="1"/>
  <c r="AV2493" i="1" s="1"/>
  <c r="AT2553" i="1"/>
  <c r="AV2553" i="1" s="1"/>
  <c r="AT2475" i="1"/>
  <c r="AV2475" i="1" s="1"/>
  <c r="AT2488" i="1"/>
  <c r="AV2488" i="1" s="1"/>
  <c r="AT2482" i="1"/>
  <c r="AV2482" i="1" s="1"/>
  <c r="AT2519" i="1"/>
  <c r="AV2519" i="1"/>
  <c r="AT2524" i="1"/>
  <c r="AV2524" i="1" s="1"/>
  <c r="AT2540" i="1"/>
  <c r="AV2540" i="1" s="1"/>
  <c r="AT2533" i="1"/>
  <c r="AV2533" i="1" s="1"/>
  <c r="AT2534" i="1"/>
  <c r="AV2534" i="1"/>
  <c r="AT2636" i="1"/>
  <c r="AV2636" i="1" s="1"/>
  <c r="AT2633" i="1"/>
  <c r="AV2633" i="1" s="1"/>
  <c r="AT2632" i="1"/>
  <c r="AV2632" i="1" s="1"/>
  <c r="AT2516" i="1"/>
  <c r="AV2516" i="1"/>
  <c r="AT2734" i="1"/>
  <c r="AV2734" i="1" s="1"/>
  <c r="AT2763" i="1"/>
  <c r="AV2763" i="1" s="1"/>
  <c r="AT2758" i="1"/>
  <c r="AV2758" i="1" s="1"/>
  <c r="AT2772" i="1"/>
  <c r="AV2772" i="1"/>
  <c r="AT2773" i="1"/>
  <c r="AV2773" i="1" s="1"/>
  <c r="AT2770" i="1"/>
  <c r="AV2770" i="1" s="1"/>
  <c r="AT2764" i="1"/>
  <c r="AV2764" i="1" s="1"/>
  <c r="AT2765" i="1"/>
  <c r="AV2765" i="1"/>
  <c r="AT2766" i="1"/>
  <c r="AV2766" i="1" s="1"/>
  <c r="AT2769" i="1"/>
  <c r="AV2769" i="1" s="1"/>
  <c r="AT2771" i="1"/>
  <c r="AV2771" i="1" s="1"/>
  <c r="AT2762" i="1"/>
  <c r="AV2762" i="1"/>
  <c r="AT2761" i="1"/>
  <c r="AV2761" i="1" s="1"/>
  <c r="AT2767" i="1"/>
  <c r="AV2767" i="1" s="1"/>
  <c r="AT2768" i="1"/>
  <c r="AV2768" i="1" s="1"/>
  <c r="AT2757" i="1"/>
  <c r="AV2757" i="1"/>
  <c r="AT2774" i="1"/>
  <c r="AV2774" i="1" s="1"/>
  <c r="AT2755" i="1"/>
  <c r="AV2755" i="1"/>
  <c r="AT3061" i="1"/>
  <c r="AV3061" i="1" s="1"/>
  <c r="AT3064" i="1"/>
  <c r="AV3064" i="1" s="1"/>
  <c r="AT3063" i="1"/>
  <c r="AV3063" i="1" s="1"/>
  <c r="AT3329" i="1"/>
  <c r="AV3329" i="1" s="1"/>
  <c r="AV3358" i="1"/>
  <c r="AV3360" i="1"/>
  <c r="AT3328" i="1"/>
  <c r="AV3328" i="1" s="1"/>
  <c r="AT3397" i="1"/>
  <c r="AV3397" i="1" s="1"/>
  <c r="AT3448" i="1"/>
  <c r="AV3448" i="1"/>
  <c r="AT3615" i="1"/>
  <c r="AV3615" i="1" s="1"/>
  <c r="AT3621" i="1"/>
  <c r="AV3621" i="1"/>
  <c r="AT3622" i="1"/>
  <c r="AV3622" i="1" s="1"/>
  <c r="AT3618" i="1"/>
  <c r="AV3618" i="1" s="1"/>
  <c r="AT3620" i="1"/>
  <c r="AV3620" i="1" s="1"/>
  <c r="AT3619" i="1"/>
  <c r="AV3619" i="1" s="1"/>
  <c r="AT3626" i="1"/>
  <c r="AV3626" i="1" s="1"/>
  <c r="AT3919" i="1"/>
  <c r="AV3919" i="1"/>
  <c r="AV3982" i="1"/>
  <c r="AV3981" i="1"/>
  <c r="AV3966" i="1"/>
  <c r="AV3959" i="1"/>
  <c r="AV3952" i="1"/>
  <c r="AV3970" i="1"/>
  <c r="AV3978" i="1"/>
  <c r="AV3965" i="1"/>
  <c r="AV3961" i="1"/>
  <c r="AV3968" i="1"/>
  <c r="AV3969" i="1"/>
  <c r="AV3971" i="1"/>
  <c r="AV3983" i="1"/>
  <c r="AV3973" i="1"/>
  <c r="AV3979" i="1"/>
  <c r="AV3974" i="1"/>
  <c r="AV3962" i="1"/>
  <c r="AV3964" i="1"/>
  <c r="AV3963" i="1"/>
  <c r="AV3960" i="1"/>
  <c r="AV3984" i="1"/>
  <c r="AV3985" i="1"/>
  <c r="AV3951" i="1"/>
  <c r="AV3954" i="1"/>
  <c r="AV3996" i="1"/>
  <c r="AV3997" i="1"/>
  <c r="AV3998" i="1"/>
  <c r="AV3999" i="1"/>
  <c r="AV3994" i="1"/>
  <c r="AV3949" i="1"/>
  <c r="AV3990" i="1"/>
  <c r="AV3991" i="1"/>
  <c r="AV3972" i="1"/>
  <c r="AV3955" i="1"/>
  <c r="AV3988" i="1"/>
  <c r="AV3953" i="1"/>
  <c r="AT4062" i="1"/>
  <c r="AV4062" i="1" s="1"/>
  <c r="AT4064" i="1"/>
  <c r="AV4064" i="1"/>
  <c r="AT4063" i="1"/>
  <c r="AV4063" i="1" s="1"/>
  <c r="AT4066" i="1"/>
  <c r="AV4066" i="1"/>
  <c r="AT4065" i="1"/>
  <c r="AV4065" i="1" s="1"/>
  <c r="AT4099" i="1"/>
  <c r="AV4099" i="1" s="1"/>
  <c r="AT4098" i="1"/>
  <c r="AV4098" i="1" s="1"/>
  <c r="AT4097" i="1"/>
  <c r="AV4097" i="1"/>
  <c r="AT4171" i="1"/>
  <c r="AV4171" i="1" s="1"/>
  <c r="AT4175" i="1"/>
  <c r="AV4175" i="1"/>
  <c r="AT4172" i="1"/>
  <c r="AV4172" i="1" s="1"/>
  <c r="AT4173" i="1"/>
  <c r="AV4173" i="1"/>
  <c r="AT4174" i="1"/>
  <c r="AV4174" i="1" s="1"/>
  <c r="AT4177" i="1"/>
  <c r="AV4177" i="1" s="1"/>
  <c r="AT4178" i="1"/>
  <c r="AV4178" i="1" s="1"/>
  <c r="AT4182" i="1"/>
  <c r="AV4182" i="1"/>
  <c r="AT4218" i="1"/>
  <c r="AV4218" i="1" s="1"/>
  <c r="AT4219" i="1"/>
  <c r="AV4219" i="1" s="1"/>
  <c r="AT4201" i="1"/>
  <c r="AV4201" i="1" s="1"/>
  <c r="AT4215" i="1"/>
  <c r="AV4215" i="1"/>
  <c r="AT4206" i="1"/>
  <c r="AV4206" i="1" s="1"/>
  <c r="AT4208" i="1"/>
  <c r="AV4208" i="1" s="1"/>
  <c r="AT4217" i="1"/>
  <c r="AV4217" i="1" s="1"/>
  <c r="AT4216" i="1"/>
  <c r="AV4216" i="1"/>
  <c r="AT4202" i="1"/>
  <c r="AV4202" i="1" s="1"/>
  <c r="AT4203" i="1"/>
  <c r="AV4203" i="1"/>
  <c r="AT4205" i="1"/>
  <c r="AV4205" i="1" s="1"/>
  <c r="AT4196" i="1"/>
  <c r="AV4196" i="1"/>
  <c r="AT4198" i="1"/>
  <c r="AV4198" i="1" s="1"/>
  <c r="AT4200" i="1"/>
  <c r="AV4200" i="1" s="1"/>
  <c r="AT4335" i="1"/>
  <c r="AV4335" i="1" s="1"/>
  <c r="AT4322" i="1"/>
  <c r="AV4322" i="1"/>
  <c r="AT4792" i="1"/>
  <c r="AV4792" i="1" s="1"/>
  <c r="AT4790" i="1"/>
  <c r="AV4790" i="1"/>
  <c r="AT4793" i="1"/>
  <c r="AV4793" i="1" s="1"/>
  <c r="AT4869" i="1"/>
  <c r="AV4869" i="1"/>
  <c r="AT4873" i="1"/>
  <c r="AV4873" i="1" s="1"/>
  <c r="AT4870" i="1"/>
  <c r="AV4870" i="1" s="1"/>
  <c r="AT4968" i="1"/>
  <c r="AV4968" i="1"/>
  <c r="AT176" i="1"/>
  <c r="AV176" i="1" s="1"/>
  <c r="AT3385" i="1"/>
  <c r="AV3385" i="1" s="1"/>
  <c r="AT1225" i="1"/>
  <c r="AV1225" i="1"/>
  <c r="AT1243" i="1"/>
  <c r="AV1243" i="1" s="1"/>
  <c r="AT1242" i="1"/>
  <c r="AV1242" i="1"/>
  <c r="AT1237" i="1"/>
  <c r="AV1237" i="1" s="1"/>
  <c r="AT1224" i="1"/>
  <c r="AV1224" i="1" s="1"/>
  <c r="AT1226" i="1"/>
  <c r="AV1226" i="1" s="1"/>
  <c r="AT1238" i="1"/>
  <c r="AV1238" i="1" s="1"/>
  <c r="AT1230" i="1"/>
  <c r="AV1230" i="1" s="1"/>
  <c r="AT1232" i="1"/>
  <c r="AV1232" i="1"/>
  <c r="AT1228" i="1"/>
  <c r="AV1228" i="1" s="1"/>
  <c r="AT1249" i="1"/>
  <c r="AV1249" i="1"/>
  <c r="AT1245" i="1"/>
  <c r="AV1245" i="1" s="1"/>
  <c r="AT1231" i="1"/>
  <c r="AV1231" i="1" s="1"/>
  <c r="AT1229" i="1"/>
  <c r="AV1229" i="1" s="1"/>
  <c r="AT1244" i="1"/>
  <c r="AV1244" i="1" s="1"/>
  <c r="AT1241" i="1"/>
  <c r="AV1241" i="1" s="1"/>
  <c r="AT1248" i="1"/>
  <c r="AV1248" i="1"/>
  <c r="AT1227" i="1"/>
  <c r="AV1227" i="1" s="1"/>
  <c r="AT4959" i="1"/>
  <c r="AV4959" i="1"/>
  <c r="AT4958" i="1"/>
  <c r="AV4958" i="1"/>
  <c r="AT4454" i="1"/>
  <c r="AV4454" i="1"/>
  <c r="AT2242" i="1"/>
  <c r="AV2242" i="1" s="1"/>
  <c r="AV2206" i="1"/>
  <c r="AV2207" i="1"/>
  <c r="AT2188" i="1"/>
  <c r="AV2188" i="1" s="1"/>
  <c r="AT2236" i="1"/>
  <c r="AV2236" i="1"/>
  <c r="AT2218" i="1"/>
  <c r="AV2218" i="1" s="1"/>
  <c r="AT2219" i="1"/>
  <c r="AV2219" i="1" s="1"/>
  <c r="AT2230" i="1"/>
  <c r="AV2230" i="1" s="1"/>
  <c r="AT2231" i="1"/>
  <c r="AV2231" i="1"/>
  <c r="AT2193" i="1"/>
  <c r="AV2193" i="1" s="1"/>
  <c r="AT2192" i="1"/>
  <c r="AV2192" i="1"/>
  <c r="AV2249" i="1"/>
  <c r="AT2182" i="1"/>
  <c r="AV2182" i="1" s="1"/>
  <c r="AT2233" i="1"/>
  <c r="AV2233" i="1"/>
  <c r="AT2215" i="1"/>
  <c r="AV2215" i="1" s="1"/>
  <c r="AT2189" i="1"/>
  <c r="AV2189" i="1" s="1"/>
  <c r="AT2194" i="1"/>
  <c r="AV2194" i="1" s="1"/>
  <c r="AT2247" i="1"/>
  <c r="AV2247" i="1"/>
  <c r="AT2248" i="1"/>
  <c r="AV2248" i="1" s="1"/>
  <c r="AT2243" i="1"/>
  <c r="AV2243" i="1"/>
  <c r="AT2187" i="1"/>
  <c r="AV2187" i="1" s="1"/>
  <c r="AT2190" i="1"/>
  <c r="AV2190" i="1"/>
  <c r="AV2239" i="1"/>
  <c r="AT2179" i="1"/>
  <c r="AV2179" i="1" s="1"/>
  <c r="AT2181" i="1"/>
  <c r="AV2181" i="1" s="1"/>
  <c r="AT2180" i="1"/>
  <c r="AV2180" i="1"/>
  <c r="AT2198" i="1"/>
  <c r="AV2198" i="1" s="1"/>
  <c r="AT2195" i="1"/>
  <c r="AV2195" i="1"/>
  <c r="AV2237" i="1"/>
  <c r="AT2211" i="1"/>
  <c r="AV2211" i="1" s="1"/>
  <c r="AT2213" i="1"/>
  <c r="AV2213" i="1"/>
  <c r="AT2244" i="1"/>
  <c r="AV2244" i="1" s="1"/>
  <c r="AT2245" i="1"/>
  <c r="AV2245" i="1" s="1"/>
  <c r="AT2246" i="1"/>
  <c r="AV2246" i="1" s="1"/>
  <c r="AT2214" i="1"/>
  <c r="AV2214" i="1"/>
  <c r="AT2212" i="1"/>
  <c r="AV2212" i="1" s="1"/>
  <c r="AV2227" i="1"/>
  <c r="AT2235" i="1"/>
  <c r="AV2235" i="1" s="1"/>
  <c r="AT2229" i="1"/>
  <c r="AV2229" i="1"/>
  <c r="AT2228" i="1"/>
  <c r="AV2228" i="1" s="1"/>
  <c r="AT2202" i="1"/>
  <c r="AV2202" i="1"/>
  <c r="AT2203" i="1"/>
  <c r="AV2203" i="1" s="1"/>
  <c r="AT2204" i="1"/>
  <c r="AV2204" i="1" s="1"/>
  <c r="AT2205" i="1"/>
  <c r="AV2205" i="1" s="1"/>
  <c r="AT2208" i="1"/>
  <c r="AV2208" i="1" s="1"/>
  <c r="AT2175" i="1"/>
  <c r="AV2175" i="1" s="1"/>
  <c r="AT2224" i="1"/>
  <c r="AV2224" i="1"/>
  <c r="AT2225" i="1"/>
  <c r="AV2225" i="1" s="1"/>
  <c r="AT2217" i="1"/>
  <c r="AV2217" i="1" s="1"/>
  <c r="AT2234" i="1"/>
  <c r="AV2234" i="1" s="1"/>
  <c r="AV2199" i="1"/>
  <c r="AV2200" i="1"/>
  <c r="AT2201" i="1"/>
  <c r="AV2201" i="1" s="1"/>
  <c r="AT2226" i="1"/>
  <c r="AV2226" i="1" s="1"/>
  <c r="AT2222" i="1"/>
  <c r="AV2222" i="1" s="1"/>
  <c r="AT2241" i="1"/>
  <c r="AV2241" i="1"/>
  <c r="AT2238" i="1"/>
  <c r="AV2238" i="1" s="1"/>
  <c r="AT2232" i="1"/>
  <c r="AV2232" i="1" s="1"/>
  <c r="AV2240" i="1"/>
  <c r="AT2176" i="1"/>
  <c r="AV2176" i="1" s="1"/>
  <c r="AT2177" i="1"/>
  <c r="AV2177" i="1"/>
  <c r="AT2178" i="1"/>
  <c r="AV2178" i="1" s="1"/>
  <c r="AT2196" i="1"/>
  <c r="AV2196" i="1" s="1"/>
  <c r="AT2197" i="1"/>
  <c r="AV2197" i="1" s="1"/>
  <c r="AT2183" i="1"/>
  <c r="AV2183" i="1"/>
  <c r="AT2184" i="1"/>
  <c r="AV2184" i="1" s="1"/>
  <c r="AT2185" i="1"/>
  <c r="AV2185" i="1"/>
  <c r="AT2186" i="1"/>
  <c r="AV2186" i="1" s="1"/>
  <c r="AT2216" i="1"/>
  <c r="AV2216" i="1" s="1"/>
  <c r="AT2220" i="1"/>
  <c r="AV2220" i="1" s="1"/>
  <c r="AT2221" i="1"/>
  <c r="AV2221" i="1" s="1"/>
  <c r="AT2223" i="1"/>
  <c r="AV2223" i="1" s="1"/>
  <c r="AT2191" i="1"/>
  <c r="AV2191" i="1"/>
  <c r="AT2745" i="1"/>
  <c r="AV2745" i="1" s="1"/>
  <c r="AT4957" i="1"/>
  <c r="AV4957" i="1"/>
  <c r="AV863" i="1"/>
  <c r="AV862" i="1"/>
  <c r="AT4159" i="1"/>
  <c r="AV4159" i="1"/>
  <c r="AT3073" i="1"/>
  <c r="AV3073" i="1" s="1"/>
  <c r="AT3071" i="1"/>
  <c r="AV3071" i="1" s="1"/>
  <c r="AV825" i="1"/>
  <c r="AT821" i="1"/>
  <c r="AV821" i="1"/>
  <c r="AT822" i="1"/>
  <c r="AV822" i="1" s="1"/>
  <c r="AT823" i="1"/>
  <c r="AV823" i="1" s="1"/>
  <c r="AT826" i="1"/>
  <c r="AV826" i="1" s="1"/>
  <c r="AT4936" i="1"/>
  <c r="AV4936" i="1"/>
  <c r="AT4905" i="1"/>
  <c r="AV4905" i="1" s="1"/>
  <c r="AT4933" i="1"/>
  <c r="AV4933" i="1" s="1"/>
  <c r="AT4937" i="1"/>
  <c r="AV4937" i="1" s="1"/>
  <c r="AT4925" i="1"/>
  <c r="AV4925" i="1"/>
  <c r="AT4907" i="1"/>
  <c r="AV4907" i="1" s="1"/>
  <c r="AT4924" i="1"/>
  <c r="AV4924" i="1"/>
  <c r="AT4923" i="1"/>
  <c r="AV4923" i="1" s="1"/>
  <c r="AT4899" i="1"/>
  <c r="AV4899" i="1" s="1"/>
  <c r="AT4903" i="1"/>
  <c r="AV4903" i="1" s="1"/>
  <c r="AT2106" i="1"/>
  <c r="AV2106" i="1" s="1"/>
  <c r="AT2062" i="1"/>
  <c r="AV2062" i="1" s="1"/>
  <c r="AT2111" i="1"/>
  <c r="AV2111" i="1"/>
  <c r="AT2112" i="1"/>
  <c r="AV2112" i="1" s="1"/>
  <c r="AT2033" i="1"/>
  <c r="AV2033" i="1"/>
  <c r="AT2085" i="1"/>
  <c r="AV2085" i="1" s="1"/>
  <c r="AT2096" i="1"/>
  <c r="AV2096" i="1" s="1"/>
  <c r="AT2019" i="1"/>
  <c r="AV2019" i="1" s="1"/>
  <c r="AT2100" i="1"/>
  <c r="AV2100" i="1" s="1"/>
  <c r="AT2107" i="1"/>
  <c r="AV2107" i="1" s="1"/>
  <c r="AT2045" i="1"/>
  <c r="AV2045" i="1"/>
  <c r="AT2046" i="1"/>
  <c r="AV2046" i="1" s="1"/>
  <c r="AT2047" i="1"/>
  <c r="AV2047" i="1"/>
  <c r="AT2024" i="1"/>
  <c r="AV2024" i="1" s="1"/>
  <c r="AT2044" i="1"/>
  <c r="AV2044" i="1" s="1"/>
  <c r="AT2099" i="1"/>
  <c r="AV2099" i="1" s="1"/>
  <c r="AT2038" i="1"/>
  <c r="AV2038" i="1" s="1"/>
  <c r="AT2039" i="1"/>
  <c r="AV2039" i="1" s="1"/>
  <c r="AT2091" i="1"/>
  <c r="AV2091" i="1"/>
  <c r="AT2027" i="1"/>
  <c r="AV2027" i="1" s="1"/>
  <c r="AT2088" i="1"/>
  <c r="AV2088" i="1"/>
  <c r="AT2063" i="1"/>
  <c r="AV2063" i="1" s="1"/>
  <c r="AT2064" i="1"/>
  <c r="AV2064" i="1" s="1"/>
  <c r="AT2036" i="1"/>
  <c r="AV2036" i="1" s="1"/>
  <c r="AT2095" i="1"/>
  <c r="AV2095" i="1" s="1"/>
  <c r="AT2031" i="1"/>
  <c r="AV2031" i="1" s="1"/>
  <c r="AT2055" i="1"/>
  <c r="AV2055" i="1"/>
  <c r="AT2035" i="1"/>
  <c r="AV2035" i="1" s="1"/>
  <c r="AT2109" i="1"/>
  <c r="AV2109" i="1"/>
  <c r="AT2114" i="1"/>
  <c r="AV2114" i="1" s="1"/>
  <c r="AT2115" i="1"/>
  <c r="AV2115" i="1" s="1"/>
  <c r="AT2087" i="1"/>
  <c r="AV2087" i="1" s="1"/>
  <c r="AT2069" i="1"/>
  <c r="AV2069" i="1" s="1"/>
  <c r="AT2028" i="1"/>
  <c r="AV2028" i="1" s="1"/>
  <c r="AT2029" i="1"/>
  <c r="AV2029" i="1"/>
  <c r="AT2020" i="1"/>
  <c r="AV2020" i="1" s="1"/>
  <c r="AT2034" i="1"/>
  <c r="AV2034" i="1"/>
  <c r="AT2086" i="1"/>
  <c r="AV2086" i="1" s="1"/>
  <c r="AT3666" i="1"/>
  <c r="AV3666" i="1" s="1"/>
  <c r="AT3657" i="1"/>
  <c r="AV3657" i="1" s="1"/>
  <c r="AT3659" i="1"/>
  <c r="AV3659" i="1" s="1"/>
  <c r="AT127" i="1"/>
  <c r="AV127" i="1"/>
  <c r="AT530" i="1"/>
  <c r="AV530" i="1" s="1"/>
  <c r="AT1564" i="1"/>
  <c r="AV1564" i="1" s="1"/>
  <c r="AV4807" i="1"/>
  <c r="AT3236" i="1"/>
  <c r="AV3236" i="1" s="1"/>
  <c r="AT142" i="1"/>
  <c r="AV142" i="1"/>
  <c r="AT138" i="1"/>
  <c r="AV138" i="1"/>
  <c r="AT139" i="1"/>
  <c r="AV139" i="1"/>
  <c r="AT1587" i="1"/>
  <c r="AV1587" i="1" s="1"/>
  <c r="AT1585" i="1"/>
  <c r="AV1585" i="1" s="1"/>
  <c r="AT1586" i="1"/>
  <c r="AV1586" i="1" s="1"/>
  <c r="AT3286" i="1"/>
  <c r="AV3286" i="1" s="1"/>
  <c r="AT694" i="1"/>
  <c r="AV694" i="1"/>
  <c r="AT3212" i="1"/>
  <c r="AV3212" i="1" s="1"/>
  <c r="AT3561" i="1"/>
  <c r="AV3561" i="1" s="1"/>
  <c r="AT3580" i="1"/>
  <c r="AV3580" i="1" s="1"/>
  <c r="AT3573" i="1"/>
  <c r="AV3573" i="1" s="1"/>
  <c r="AT3574" i="1"/>
  <c r="AV3574" i="1" s="1"/>
  <c r="AT3575" i="1"/>
  <c r="AV3575" i="1" s="1"/>
  <c r="AT3601" i="1"/>
  <c r="AV3601" i="1" s="1"/>
  <c r="AT3586" i="1"/>
  <c r="AV3586" i="1"/>
  <c r="AT3587" i="1"/>
  <c r="AV3587" i="1" s="1"/>
  <c r="AT3588" i="1"/>
  <c r="AV3588" i="1" s="1"/>
  <c r="AT2857" i="1"/>
  <c r="AV2857" i="1" s="1"/>
  <c r="AT2858" i="1"/>
  <c r="AV2858" i="1" s="1"/>
  <c r="AV4806" i="1"/>
  <c r="AV4804" i="1"/>
  <c r="AT118" i="1"/>
  <c r="AV118" i="1"/>
  <c r="AT114" i="1"/>
  <c r="AV114" i="1"/>
  <c r="AT115" i="1"/>
  <c r="AV115" i="1"/>
  <c r="AT113" i="1"/>
  <c r="AV113" i="1"/>
  <c r="AT3227" i="1"/>
  <c r="AV3227" i="1" s="1"/>
  <c r="AV3199" i="1"/>
  <c r="AV3200" i="1"/>
  <c r="AV3207" i="1"/>
  <c r="AV3208" i="1"/>
  <c r="AT3196" i="1"/>
  <c r="AV3196" i="1" s="1"/>
  <c r="AV3198" i="1"/>
  <c r="AT3197" i="1"/>
  <c r="AV3197" i="1" s="1"/>
  <c r="AT3205" i="1"/>
  <c r="AV3205" i="1" s="1"/>
  <c r="AT3202" i="1"/>
  <c r="AV3202" i="1" s="1"/>
  <c r="AT3203" i="1"/>
  <c r="AV3203" i="1" s="1"/>
  <c r="AT3206" i="1"/>
  <c r="AV3206" i="1" s="1"/>
  <c r="AT4828" i="1"/>
  <c r="AV4828" i="1" s="1"/>
  <c r="AT4836" i="1"/>
  <c r="AV4836" i="1"/>
  <c r="AT4822" i="1"/>
  <c r="AV4822" i="1" s="1"/>
  <c r="AT4830" i="1"/>
  <c r="AV4830" i="1" s="1"/>
  <c r="AT4824" i="1"/>
  <c r="AV4824" i="1" s="1"/>
  <c r="AT4826" i="1"/>
  <c r="AV4826" i="1" s="1"/>
  <c r="AT4834" i="1"/>
  <c r="AV4834" i="1" s="1"/>
  <c r="AT3632" i="1"/>
  <c r="AV3632" i="1" s="1"/>
  <c r="AT3631" i="1"/>
  <c r="AV3631" i="1" s="1"/>
  <c r="AT4188" i="1"/>
  <c r="AV4188" i="1"/>
  <c r="AT95" i="1"/>
  <c r="AV95" i="1"/>
  <c r="AT96" i="1"/>
  <c r="AV96" i="1"/>
  <c r="AT97" i="1"/>
  <c r="AV97" i="1"/>
  <c r="AT123" i="1"/>
  <c r="AV123" i="1"/>
  <c r="AT124" i="1"/>
  <c r="AV124" i="1"/>
  <c r="AT144" i="1"/>
  <c r="AV144" i="1"/>
  <c r="AT154" i="1"/>
  <c r="AV154" i="1"/>
  <c r="AT155" i="1"/>
  <c r="AV155" i="1"/>
  <c r="AT171" i="1"/>
  <c r="AV171" i="1" s="1"/>
  <c r="AT172" i="1"/>
  <c r="AV172" i="1" s="1"/>
  <c r="AT173" i="1"/>
  <c r="AV173" i="1" s="1"/>
  <c r="AT174" i="1"/>
  <c r="AV174" i="1"/>
  <c r="AT411" i="1"/>
  <c r="AV411" i="1" s="1"/>
  <c r="AT412" i="1"/>
  <c r="AV412" i="1" s="1"/>
  <c r="AT688" i="1"/>
  <c r="AV688" i="1" s="1"/>
  <c r="AT721" i="1"/>
  <c r="AV721" i="1"/>
  <c r="AT722" i="1"/>
  <c r="AV722" i="1" s="1"/>
  <c r="AT816" i="1"/>
  <c r="AV816" i="1" s="1"/>
  <c r="AT817" i="1"/>
  <c r="AV817" i="1" s="1"/>
  <c r="AT818" i="1"/>
  <c r="AV818" i="1"/>
  <c r="AT819" i="1"/>
  <c r="AV819" i="1" s="1"/>
  <c r="AT820" i="1"/>
  <c r="AV820" i="1" s="1"/>
  <c r="AT882" i="1"/>
  <c r="AV882" i="1" s="1"/>
  <c r="AT937" i="1"/>
  <c r="AV937" i="1"/>
  <c r="AT1113" i="1"/>
  <c r="AV1113" i="1" s="1"/>
  <c r="AT1114" i="1"/>
  <c r="AV1114" i="1" s="1"/>
  <c r="AT1124" i="1"/>
  <c r="AV1124" i="1" s="1"/>
  <c r="AT1125" i="1"/>
  <c r="AV1125" i="1"/>
  <c r="AT1143" i="1"/>
  <c r="AV1143" i="1" s="1"/>
  <c r="AT1144" i="1"/>
  <c r="AV1144" i="1" s="1"/>
  <c r="AT1168" i="1"/>
  <c r="AV1168" i="1" s="1"/>
  <c r="AT1169" i="1"/>
  <c r="AV1169" i="1"/>
  <c r="AT1170" i="1"/>
  <c r="AV1170" i="1" s="1"/>
  <c r="AT1171" i="1"/>
  <c r="AV1171" i="1" s="1"/>
  <c r="AT1250" i="1"/>
  <c r="AV1250" i="1" s="1"/>
  <c r="AT1253" i="1"/>
  <c r="AV1253" i="1"/>
  <c r="AT1254" i="1"/>
  <c r="AV1254" i="1" s="1"/>
  <c r="AT1271" i="1"/>
  <c r="AV1271" i="1" s="1"/>
  <c r="AT1272" i="1"/>
  <c r="AV1272" i="1" s="1"/>
  <c r="AT1278" i="1"/>
  <c r="AV1278" i="1"/>
  <c r="AT1354" i="1"/>
  <c r="AV1354" i="1" s="1"/>
  <c r="AT1355" i="1"/>
  <c r="AV1355" i="1" s="1"/>
  <c r="AT1362" i="1"/>
  <c r="AV1362" i="1" s="1"/>
  <c r="AT1548" i="1"/>
  <c r="AV1548" i="1"/>
  <c r="AT1549" i="1"/>
  <c r="AV1549" i="1" s="1"/>
  <c r="AT1550" i="1"/>
  <c r="AV1550" i="1" s="1"/>
  <c r="AT1551" i="1"/>
  <c r="AV1551" i="1" s="1"/>
  <c r="AT1561" i="1"/>
  <c r="AV1561" i="1"/>
  <c r="AT1588" i="1"/>
  <c r="AV1588" i="1" s="1"/>
  <c r="AT1640" i="1"/>
  <c r="AV1640" i="1" s="1"/>
  <c r="AT1652" i="1"/>
  <c r="AV1652" i="1" s="1"/>
  <c r="AT1701" i="1"/>
  <c r="AV1701" i="1" s="1"/>
  <c r="AT1702" i="1"/>
  <c r="AV1702" i="1" s="1"/>
  <c r="AT1715" i="1"/>
  <c r="AV1715" i="1" s="1"/>
  <c r="AT1727" i="1"/>
  <c r="AV1727" i="1" s="1"/>
  <c r="AT1750" i="1"/>
  <c r="AV1750" i="1"/>
  <c r="AT1757" i="1"/>
  <c r="AV1757" i="1" s="1"/>
  <c r="AT1806" i="1"/>
  <c r="AV1806" i="1" s="1"/>
  <c r="AT1883" i="1"/>
  <c r="AV1883" i="1" s="1"/>
  <c r="AT1884" i="1"/>
  <c r="AV1884" i="1" s="1"/>
  <c r="AT1885" i="1"/>
  <c r="AV1885" i="1" s="1"/>
  <c r="AT1886" i="1"/>
  <c r="AV1886" i="1" s="1"/>
  <c r="AT1887" i="1"/>
  <c r="AV1887" i="1" s="1"/>
  <c r="AT1888" i="1"/>
  <c r="AV1888" i="1"/>
  <c r="AT1889" i="1"/>
  <c r="AV1889" i="1" s="1"/>
  <c r="AT1890" i="1"/>
  <c r="AV1890" i="1"/>
  <c r="AT1891" i="1"/>
  <c r="AV1891" i="1"/>
  <c r="AT1892" i="1"/>
  <c r="AV1892" i="1"/>
  <c r="AT1893" i="1"/>
  <c r="AV1893" i="1"/>
  <c r="AT1894" i="1"/>
  <c r="AV1894" i="1"/>
  <c r="AT1895" i="1"/>
  <c r="AV1895" i="1"/>
  <c r="AT1896" i="1"/>
  <c r="AV1896" i="1"/>
  <c r="AT1897" i="1"/>
  <c r="AV1897" i="1"/>
  <c r="AT1898" i="1"/>
  <c r="AV1898" i="1"/>
  <c r="AT1899" i="1"/>
  <c r="AV1899" i="1"/>
  <c r="AT1900" i="1"/>
  <c r="AV1900" i="1"/>
  <c r="AT1901" i="1"/>
  <c r="AV1901" i="1"/>
  <c r="AT1926" i="1"/>
  <c r="AV1926" i="1"/>
  <c r="AT1927" i="1"/>
  <c r="AV1927" i="1"/>
  <c r="AT1928" i="1"/>
  <c r="AV1928" i="1"/>
  <c r="AT1929" i="1"/>
  <c r="AV1929" i="1"/>
  <c r="AT1930" i="1"/>
  <c r="AV1930" i="1"/>
  <c r="AT1931" i="1"/>
  <c r="AV1931" i="1"/>
  <c r="AT1932" i="1"/>
  <c r="AV1932" i="1"/>
  <c r="AT1933" i="1"/>
  <c r="AV1933" i="1"/>
  <c r="AT1934" i="1"/>
  <c r="AV1934" i="1"/>
  <c r="AT1935" i="1"/>
  <c r="AV1935" i="1"/>
  <c r="AT1936" i="1"/>
  <c r="AV1936" i="1"/>
  <c r="AT1937" i="1"/>
  <c r="AV1937" i="1"/>
  <c r="AT1940" i="1"/>
  <c r="AV1940" i="1"/>
  <c r="AT1941" i="1"/>
  <c r="AV1941" i="1"/>
  <c r="AT1942" i="1"/>
  <c r="AV1942" i="1"/>
  <c r="AT1943" i="1"/>
  <c r="AV1943" i="1"/>
  <c r="AT1944" i="1"/>
  <c r="AV1944" i="1"/>
  <c r="AT1945" i="1"/>
  <c r="AV1945" i="1"/>
  <c r="AT1946" i="1"/>
  <c r="AV1946" i="1"/>
  <c r="AT1947" i="1"/>
  <c r="AV1947" i="1"/>
  <c r="AT2009" i="1"/>
  <c r="AV2009" i="1"/>
  <c r="AT2010" i="1"/>
  <c r="AV2010" i="1"/>
  <c r="AT2011" i="1"/>
  <c r="AV2011" i="1"/>
  <c r="AT2012" i="1"/>
  <c r="AV2012" i="1"/>
  <c r="AT2116" i="1"/>
  <c r="AV2116" i="1"/>
  <c r="AT2117" i="1"/>
  <c r="AV2117" i="1"/>
  <c r="AT2118" i="1"/>
  <c r="AV2118" i="1"/>
  <c r="AT2119" i="1"/>
  <c r="AV2119" i="1"/>
  <c r="AT2123" i="1"/>
  <c r="AV2123" i="1"/>
  <c r="AT2124" i="1"/>
  <c r="AV2124" i="1"/>
  <c r="AT2125" i="1"/>
  <c r="AV2125" i="1"/>
  <c r="AT2126" i="1"/>
  <c r="AV2126" i="1"/>
  <c r="AT2127" i="1"/>
  <c r="AV2127" i="1"/>
  <c r="AT2132" i="1"/>
  <c r="AV2132" i="1"/>
  <c r="AT2133" i="1"/>
  <c r="AV2133" i="1"/>
  <c r="AT2134" i="1"/>
  <c r="AV2134" i="1"/>
  <c r="AT2135" i="1"/>
  <c r="AV2135" i="1"/>
  <c r="AT2155" i="1"/>
  <c r="AV2155" i="1"/>
  <c r="AT2156" i="1"/>
  <c r="AV2156" i="1"/>
  <c r="AT2174" i="1"/>
  <c r="AV2174" i="1"/>
  <c r="AV2347" i="1"/>
  <c r="AT2375" i="1"/>
  <c r="AV2375" i="1" s="1"/>
  <c r="AT2441" i="1"/>
  <c r="AV2441" i="1" s="1"/>
  <c r="AT2442" i="1"/>
  <c r="AV2442" i="1" s="1"/>
  <c r="AT2443" i="1"/>
  <c r="AV2443" i="1" s="1"/>
  <c r="AT2444" i="1"/>
  <c r="AV2444" i="1"/>
  <c r="AT2718" i="1"/>
  <c r="AV2718" i="1" s="1"/>
  <c r="AT2724" i="1"/>
  <c r="AV2724" i="1" s="1"/>
  <c r="AT2735" i="1"/>
  <c r="AV2735" i="1" s="1"/>
  <c r="AT2736" i="1"/>
  <c r="AV2736" i="1" s="1"/>
  <c r="AT2775" i="1"/>
  <c r="AV2775" i="1" s="1"/>
  <c r="AT2776" i="1"/>
  <c r="AV2776" i="1"/>
  <c r="AT2817" i="1"/>
  <c r="AV2817" i="1" s="1"/>
  <c r="AT2847" i="1"/>
  <c r="AV2847" i="1" s="1"/>
  <c r="AT2855" i="1"/>
  <c r="AV2855" i="1" s="1"/>
  <c r="AT2906" i="1"/>
  <c r="AV2906" i="1"/>
  <c r="AT2908" i="1"/>
  <c r="AV2908" i="1" s="1"/>
  <c r="AT2913" i="1"/>
  <c r="AV2913" i="1" s="1"/>
  <c r="AT2930" i="1"/>
  <c r="AV2930" i="1" s="1"/>
  <c r="AT3025" i="1"/>
  <c r="AV3025" i="1"/>
  <c r="AT3026" i="1"/>
  <c r="AV3026" i="1" s="1"/>
  <c r="AT3027" i="1"/>
  <c r="AV3027" i="1" s="1"/>
  <c r="AT3028" i="1"/>
  <c r="AV3028" i="1" s="1"/>
  <c r="AT3029" i="1"/>
  <c r="AV3029" i="1"/>
  <c r="AT3030" i="1"/>
  <c r="AV3030" i="1" s="1"/>
  <c r="AT3031" i="1"/>
  <c r="AV3031" i="1" s="1"/>
  <c r="AT3032" i="1"/>
  <c r="AV3032" i="1" s="1"/>
  <c r="AT3070" i="1"/>
  <c r="AV3070" i="1"/>
  <c r="AT3094" i="1"/>
  <c r="AV3094" i="1" s="1"/>
  <c r="AT3104" i="1"/>
  <c r="AV3104" i="1" s="1"/>
  <c r="AT3105" i="1"/>
  <c r="AV3105" i="1" s="1"/>
  <c r="AT3106" i="1"/>
  <c r="AV3106" i="1"/>
  <c r="AT3222" i="1"/>
  <c r="AV3222" i="1" s="1"/>
  <c r="AT3223" i="1"/>
  <c r="AV3223" i="1" s="1"/>
  <c r="AT3293" i="1"/>
  <c r="AV3293" i="1" s="1"/>
  <c r="AT3294" i="1"/>
  <c r="AV3294" i="1"/>
  <c r="AT3296" i="1"/>
  <c r="AV3296" i="1" s="1"/>
  <c r="AT3300" i="1"/>
  <c r="AV3300" i="1" s="1"/>
  <c r="AT3309" i="1"/>
  <c r="AV3309" i="1" s="1"/>
  <c r="AT3310" i="1"/>
  <c r="AV3310" i="1"/>
  <c r="AT3322" i="1"/>
  <c r="AV3322" i="1" s="1"/>
  <c r="AT3362" i="1"/>
  <c r="AV3362" i="1" s="1"/>
  <c r="AT3366" i="1"/>
  <c r="AV3366" i="1" s="1"/>
  <c r="AT3367" i="1"/>
  <c r="AV3367" i="1"/>
  <c r="AT3368" i="1"/>
  <c r="AV3368" i="1" s="1"/>
  <c r="AT3369" i="1"/>
  <c r="AV3369" i="1" s="1"/>
  <c r="AT3370" i="1"/>
  <c r="AV3370" i="1" s="1"/>
  <c r="AT3371" i="1"/>
  <c r="AV3371" i="1"/>
  <c r="AT3372" i="1"/>
  <c r="AV3372" i="1" s="1"/>
  <c r="AT3386" i="1"/>
  <c r="AV3386" i="1" s="1"/>
  <c r="AT3390" i="1"/>
  <c r="AV3390" i="1" s="1"/>
  <c r="AT3463" i="1"/>
  <c r="AV3463" i="1"/>
  <c r="AT3464" i="1"/>
  <c r="AV3464" i="1" s="1"/>
  <c r="AT3487" i="1"/>
  <c r="AV3487" i="1" s="1"/>
  <c r="AT3488" i="1"/>
  <c r="AV3488" i="1" s="1"/>
  <c r="AT3499" i="1"/>
  <c r="AV3499" i="1"/>
  <c r="AT3511" i="1"/>
  <c r="AV3511" i="1" s="1"/>
  <c r="AT3512" i="1"/>
  <c r="AV3512" i="1" s="1"/>
  <c r="AT3513" i="1"/>
  <c r="AV3513" i="1" s="1"/>
  <c r="AT3514" i="1"/>
  <c r="AV3514" i="1"/>
  <c r="AT3515" i="1"/>
  <c r="AV3515" i="1" s="1"/>
  <c r="AT3516" i="1"/>
  <c r="AV3516" i="1" s="1"/>
  <c r="AT3517" i="1"/>
  <c r="AV3517" i="1" s="1"/>
  <c r="AT3545" i="1"/>
  <c r="AV3545" i="1"/>
  <c r="AT3629" i="1"/>
  <c r="AV3629" i="1" s="1"/>
  <c r="AT3635" i="1"/>
  <c r="AV3635" i="1" s="1"/>
  <c r="AT3691" i="1"/>
  <c r="AV3691" i="1" s="1"/>
  <c r="AT3692" i="1"/>
  <c r="AV3692" i="1"/>
  <c r="AT3725" i="1"/>
  <c r="AV3725" i="1" s="1"/>
  <c r="AT3726" i="1"/>
  <c r="AV3726" i="1" s="1"/>
  <c r="AT3727" i="1"/>
  <c r="AV3727" i="1" s="1"/>
  <c r="AV3940" i="1"/>
  <c r="AV3941" i="1"/>
  <c r="AV3942" i="1"/>
  <c r="AV4007" i="1"/>
  <c r="AV4008" i="1"/>
  <c r="AT4009" i="1"/>
  <c r="AV4009" i="1" s="1"/>
  <c r="AT4110" i="1"/>
  <c r="AV4110" i="1" s="1"/>
  <c r="AT4111" i="1"/>
  <c r="AV4111" i="1"/>
  <c r="AT4112" i="1"/>
  <c r="AV4112" i="1" s="1"/>
  <c r="AT4189" i="1"/>
  <c r="AV4189" i="1" s="1"/>
  <c r="AT4190" i="1"/>
  <c r="AV4190" i="1" s="1"/>
  <c r="AT4220" i="1"/>
  <c r="AV4220" i="1"/>
  <c r="AT4241" i="1"/>
  <c r="AV4241" i="1" s="1"/>
  <c r="AT4242" i="1"/>
  <c r="AV4242" i="1" s="1"/>
  <c r="AT4243" i="1"/>
  <c r="AV4243" i="1" s="1"/>
  <c r="AT4244" i="1"/>
  <c r="AV4244" i="1"/>
  <c r="AT4245" i="1"/>
  <c r="AV4245" i="1" s="1"/>
  <c r="AT4246" i="1"/>
  <c r="AV4246" i="1" s="1"/>
  <c r="AT4247" i="1"/>
  <c r="AV4247" i="1" s="1"/>
  <c r="AT4248" i="1"/>
  <c r="AV4248" i="1" s="1"/>
  <c r="AT4249" i="1"/>
  <c r="AV4249" i="1" s="1"/>
  <c r="AT4250" i="1"/>
  <c r="AV4250" i="1" s="1"/>
  <c r="AT4251" i="1"/>
  <c r="AV4251" i="1" s="1"/>
  <c r="AT4252" i="1"/>
  <c r="AV4252" i="1" s="1"/>
  <c r="AT4253" i="1"/>
  <c r="AV4253" i="1" s="1"/>
  <c r="AT4254" i="1"/>
  <c r="AV4254" i="1" s="1"/>
  <c r="AT4258" i="1"/>
  <c r="AV4258" i="1" s="1"/>
  <c r="AT4259" i="1"/>
  <c r="AV4259" i="1" s="1"/>
  <c r="AT4287" i="1"/>
  <c r="AV4287" i="1" s="1"/>
  <c r="AT4296" i="1"/>
  <c r="AV4296" i="1" s="1"/>
  <c r="AT4337" i="1"/>
  <c r="AV4337" i="1" s="1"/>
  <c r="AT4338" i="1"/>
  <c r="AV4338" i="1" s="1"/>
  <c r="AV4347" i="1"/>
  <c r="AV4384" i="1"/>
  <c r="AV4385" i="1"/>
  <c r="AV4401" i="1"/>
  <c r="AV4404" i="1"/>
  <c r="AV4405" i="1"/>
  <c r="AV4414" i="1"/>
  <c r="AV4415" i="1"/>
  <c r="AV4416" i="1"/>
  <c r="AV4417" i="1"/>
  <c r="AV4418" i="1"/>
  <c r="AV4420" i="1"/>
  <c r="AT4486" i="1"/>
  <c r="AV4486" i="1" s="1"/>
  <c r="AT4794" i="1"/>
  <c r="AV4794" i="1" s="1"/>
  <c r="AT4795" i="1"/>
  <c r="AV4795" i="1" s="1"/>
  <c r="AT4799" i="1"/>
  <c r="AV4799" i="1" s="1"/>
  <c r="AT4800" i="1"/>
  <c r="AV4800" i="1" s="1"/>
  <c r="AT4808" i="1"/>
  <c r="AV4808" i="1" s="1"/>
  <c r="AT4809" i="1"/>
  <c r="AV4809" i="1" s="1"/>
  <c r="AT4810" i="1"/>
  <c r="AV4810" i="1" s="1"/>
  <c r="AT4882" i="1"/>
  <c r="AV4882" i="1" s="1"/>
  <c r="AT4886" i="1"/>
  <c r="AV4886" i="1" s="1"/>
  <c r="AT4938" i="1"/>
  <c r="AV4938" i="1" s="1"/>
  <c r="AT4939" i="1"/>
  <c r="AV4939" i="1" s="1"/>
  <c r="AT4955" i="1"/>
  <c r="AV4955" i="1"/>
  <c r="AT4956" i="1"/>
  <c r="AV4956" i="1"/>
  <c r="AT2751" i="1"/>
  <c r="AV2751" i="1" s="1"/>
  <c r="AT2752" i="1"/>
  <c r="AV2752" i="1" s="1"/>
  <c r="AT2753" i="1"/>
  <c r="AV2753" i="1" s="1"/>
  <c r="AT2754" i="1"/>
  <c r="AV2754" i="1" s="1"/>
  <c r="AT2434" i="1"/>
  <c r="AV2434" i="1" s="1"/>
  <c r="AT2435" i="1"/>
  <c r="AV2435" i="1" s="1"/>
  <c r="AT2436" i="1"/>
  <c r="AV2436" i="1" s="1"/>
  <c r="AT3715" i="1"/>
  <c r="AV3715" i="1" s="1"/>
  <c r="AT2437" i="1"/>
  <c r="AV2437" i="1" s="1"/>
  <c r="AT709" i="1"/>
  <c r="AV709" i="1" s="1"/>
  <c r="AT710" i="1"/>
  <c r="AV710" i="1" s="1"/>
  <c r="AT2431" i="1"/>
  <c r="AV2431" i="1" s="1"/>
  <c r="AT2432" i="1"/>
  <c r="AV2432" i="1" s="1"/>
  <c r="AT2914" i="1"/>
  <c r="AV2914" i="1" s="1"/>
  <c r="AT2777" i="1"/>
  <c r="AV2777" i="1" s="1"/>
  <c r="AT5024" i="1"/>
  <c r="AV5024" i="1"/>
  <c r="AT5025" i="1"/>
  <c r="AV5025" i="1"/>
  <c r="AT5026" i="1"/>
  <c r="AV5026" i="1"/>
  <c r="AT5027" i="1"/>
  <c r="AV5027" i="1"/>
  <c r="AT5028" i="1"/>
  <c r="AV5028" i="1"/>
  <c r="AT5029" i="1"/>
  <c r="AV5029" i="1"/>
  <c r="AT5030" i="1"/>
  <c r="AV5030" i="1"/>
  <c r="AT5031" i="1"/>
  <c r="AV5031" i="1"/>
  <c r="AT5032" i="1"/>
  <c r="AV5032" i="1"/>
  <c r="AT5033" i="1"/>
  <c r="AV5033" i="1"/>
  <c r="AT5034" i="1"/>
  <c r="AV5034" i="1"/>
  <c r="AT5035" i="1"/>
  <c r="AV5035" i="1"/>
  <c r="AT5036" i="1"/>
  <c r="AV5036" i="1"/>
  <c r="AT5037" i="1"/>
  <c r="AV5037" i="1"/>
  <c r="AT5038" i="1"/>
  <c r="AV5038" i="1"/>
  <c r="AT5039" i="1"/>
  <c r="AV5039" i="1"/>
  <c r="AT5040" i="1"/>
  <c r="AV5040" i="1"/>
  <c r="AT5041" i="1"/>
  <c r="AV5041" i="1"/>
  <c r="AT5042" i="1"/>
  <c r="AV5042" i="1"/>
  <c r="AT5043" i="1"/>
  <c r="AV5043" i="1"/>
  <c r="AT5044" i="1"/>
  <c r="AV5044" i="1"/>
  <c r="AT5045" i="1"/>
  <c r="AV5045" i="1"/>
  <c r="AT5046" i="1"/>
  <c r="AV5046" i="1"/>
  <c r="AT5047" i="1"/>
  <c r="AV5047" i="1"/>
  <c r="AT5048" i="1"/>
  <c r="AV5048" i="1"/>
  <c r="AT5049" i="1"/>
  <c r="AV5049" i="1"/>
  <c r="AT5050" i="1"/>
  <c r="AV5050" i="1"/>
  <c r="AT5051" i="1"/>
  <c r="AV5051" i="1"/>
  <c r="AT5052" i="1"/>
  <c r="AV5052" i="1"/>
  <c r="AT5053" i="1"/>
  <c r="AV5053" i="1"/>
  <c r="AT5054" i="1"/>
  <c r="AV5054" i="1"/>
  <c r="AT5055" i="1"/>
  <c r="AV5055" i="1"/>
  <c r="AT5056" i="1"/>
  <c r="AV5056" i="1"/>
  <c r="AT5057" i="1"/>
  <c r="AV5057" i="1"/>
  <c r="AT5058" i="1"/>
  <c r="AV5058" i="1"/>
  <c r="AT5059" i="1"/>
  <c r="AV5059" i="1"/>
  <c r="AT5060" i="1"/>
  <c r="AV5060" i="1"/>
  <c r="AT5061" i="1"/>
  <c r="AV5061" i="1"/>
  <c r="AT5062" i="1"/>
  <c r="AV5062" i="1"/>
  <c r="AT5063" i="1"/>
  <c r="AV5063" i="1"/>
  <c r="AT5064" i="1"/>
  <c r="AV5064" i="1"/>
  <c r="AT5065" i="1"/>
  <c r="AV5065" i="1"/>
  <c r="AT5066" i="1"/>
  <c r="AV5066" i="1"/>
  <c r="AT5067" i="1"/>
  <c r="AV5067" i="1"/>
  <c r="AT5068" i="1"/>
  <c r="AV5068" i="1"/>
  <c r="AT5069" i="1"/>
  <c r="AV5069" i="1"/>
  <c r="AT5070" i="1"/>
  <c r="AV5070" i="1"/>
  <c r="AT5071" i="1"/>
  <c r="AV5071" i="1"/>
  <c r="AT5072" i="1"/>
  <c r="AV5072" i="1"/>
  <c r="AT5073" i="1"/>
  <c r="AV5073" i="1"/>
  <c r="AT5074" i="1"/>
  <c r="AV5074" i="1"/>
  <c r="AT5075" i="1"/>
  <c r="AV5075" i="1"/>
  <c r="AT5076" i="1"/>
  <c r="AV5076" i="1"/>
  <c r="AT5077" i="1"/>
  <c r="AV5077" i="1"/>
  <c r="AT5078" i="1"/>
  <c r="AV5078" i="1"/>
  <c r="AT5079" i="1"/>
  <c r="AV5079" i="1"/>
  <c r="AT5080" i="1"/>
  <c r="AV5080" i="1"/>
  <c r="AT5081" i="1"/>
  <c r="AV5081" i="1"/>
  <c r="AT5082" i="1"/>
  <c r="AV5082" i="1"/>
  <c r="AT5083" i="1"/>
  <c r="AV5083" i="1"/>
  <c r="AT5084" i="1"/>
  <c r="AV5084" i="1"/>
  <c r="AT5085" i="1"/>
  <c r="AV5085" i="1"/>
  <c r="AT5086" i="1"/>
  <c r="AV5086" i="1"/>
  <c r="AT5087" i="1"/>
  <c r="AV5087" i="1"/>
  <c r="AT5088" i="1"/>
  <c r="AV5088" i="1"/>
  <c r="AT5089" i="1"/>
  <c r="AV5089" i="1"/>
  <c r="AT5090" i="1"/>
  <c r="AV5090" i="1"/>
  <c r="AT5091" i="1"/>
  <c r="AV5091" i="1"/>
  <c r="AT5092" i="1"/>
  <c r="AV5092" i="1"/>
  <c r="AT5093" i="1"/>
  <c r="AV5093" i="1"/>
  <c r="AT5094" i="1"/>
  <c r="AV5094" i="1"/>
  <c r="AT5095" i="1"/>
  <c r="AV5095" i="1"/>
  <c r="AT5096" i="1"/>
  <c r="AV5096" i="1"/>
  <c r="AT5097" i="1"/>
  <c r="AV5097" i="1"/>
  <c r="AT5098" i="1"/>
  <c r="AV5098" i="1"/>
  <c r="AT5099" i="1"/>
  <c r="AV5099" i="1"/>
  <c r="AT5100" i="1"/>
  <c r="AV5100" i="1"/>
  <c r="AT5101" i="1"/>
  <c r="AV5101" i="1"/>
  <c r="AT5102" i="1"/>
  <c r="AV5102" i="1"/>
  <c r="AT5103" i="1"/>
  <c r="AV5103" i="1"/>
  <c r="AT5104" i="1"/>
  <c r="AV5104" i="1"/>
  <c r="AT5105" i="1"/>
  <c r="AV5105" i="1"/>
  <c r="AT5106" i="1"/>
  <c r="AV5106" i="1"/>
  <c r="AT5107" i="1"/>
  <c r="AV5107" i="1"/>
  <c r="AT5108" i="1"/>
  <c r="AV5108" i="1"/>
  <c r="AT5109" i="1"/>
  <c r="AV5109" i="1"/>
  <c r="AT5110" i="1"/>
  <c r="AV5110" i="1"/>
  <c r="AT5111" i="1"/>
  <c r="AV5111" i="1"/>
  <c r="AT5112" i="1"/>
  <c r="AV5112" i="1"/>
  <c r="AT5113" i="1"/>
  <c r="AV5113" i="1"/>
  <c r="AT5114" i="1"/>
  <c r="AV5114" i="1"/>
  <c r="AT5115" i="1"/>
  <c r="AV5115" i="1"/>
  <c r="AT5116" i="1"/>
  <c r="AV5116" i="1"/>
  <c r="AT5117" i="1"/>
  <c r="AV5117" i="1"/>
  <c r="AT5118" i="1"/>
  <c r="AV5118" i="1"/>
  <c r="AT5119" i="1"/>
  <c r="AV5119" i="1"/>
  <c r="AT5120" i="1"/>
  <c r="AV5120" i="1"/>
  <c r="AT5121" i="1"/>
  <c r="AV5121" i="1"/>
  <c r="AT5122" i="1"/>
  <c r="AV5122" i="1"/>
  <c r="AT5123" i="1"/>
  <c r="AV5123" i="1"/>
  <c r="AT5124" i="1"/>
  <c r="AV5124" i="1"/>
  <c r="AT5125" i="1"/>
  <c r="AV5125" i="1"/>
  <c r="AT5126" i="1"/>
  <c r="AV5126" i="1"/>
  <c r="AT5127" i="1"/>
  <c r="AV5127" i="1"/>
  <c r="AT5128" i="1"/>
  <c r="AV5128" i="1"/>
  <c r="AT5129" i="1"/>
  <c r="AV5129" i="1"/>
  <c r="AT5130" i="1"/>
  <c r="AV5130" i="1"/>
  <c r="AT5131" i="1"/>
  <c r="AV5131" i="1"/>
  <c r="AT5132" i="1"/>
  <c r="AV5132" i="1"/>
  <c r="AT5133" i="1"/>
  <c r="AV5133" i="1"/>
  <c r="AT5134" i="1"/>
  <c r="AV5134" i="1"/>
  <c r="AT5135" i="1"/>
  <c r="AV5135" i="1"/>
  <c r="AT5136" i="1"/>
  <c r="AV5136" i="1"/>
  <c r="AT5137" i="1"/>
  <c r="AV5137" i="1"/>
  <c r="AT5138" i="1"/>
  <c r="AV5138" i="1"/>
  <c r="AT5139" i="1"/>
  <c r="AV5139" i="1"/>
  <c r="AT5140" i="1"/>
  <c r="AV5140" i="1"/>
  <c r="AT5141" i="1"/>
  <c r="AV5141" i="1"/>
  <c r="AT5142" i="1"/>
  <c r="AV5142" i="1"/>
  <c r="AT5143" i="1"/>
  <c r="AV5143" i="1"/>
  <c r="AT5144" i="1"/>
  <c r="AV5144" i="1"/>
  <c r="AT5145" i="1"/>
  <c r="AV5145" i="1"/>
  <c r="AT5146" i="1"/>
  <c r="AV5146" i="1"/>
  <c r="AT5147" i="1"/>
  <c r="AV5147" i="1"/>
  <c r="AT5148" i="1"/>
  <c r="AV5148" i="1"/>
  <c r="AT5149" i="1"/>
  <c r="AV5149" i="1"/>
  <c r="AT5150" i="1"/>
  <c r="AV5150" i="1"/>
  <c r="AT5151" i="1"/>
  <c r="AV5151" i="1"/>
  <c r="AT5152" i="1"/>
  <c r="AV5152" i="1"/>
  <c r="AT5153" i="1"/>
  <c r="AV5153" i="1"/>
  <c r="AT5154" i="1"/>
  <c r="AV5154" i="1"/>
  <c r="AT5155" i="1"/>
  <c r="AV5155" i="1"/>
  <c r="AT5156" i="1"/>
  <c r="AV5156" i="1"/>
  <c r="AT5157" i="1"/>
  <c r="AV5157" i="1"/>
  <c r="AT5158" i="1"/>
  <c r="AV5158" i="1"/>
  <c r="AT5159" i="1"/>
  <c r="AV5159" i="1"/>
  <c r="AT5160" i="1"/>
  <c r="AV5160" i="1"/>
  <c r="AT5161" i="1"/>
  <c r="AV5161" i="1"/>
  <c r="AT5162" i="1"/>
  <c r="AV5162" i="1"/>
  <c r="AT5163" i="1"/>
  <c r="AV5163" i="1"/>
  <c r="AT5164" i="1"/>
  <c r="AV5164" i="1"/>
  <c r="AT5165" i="1"/>
  <c r="AV5165" i="1"/>
  <c r="AT5166" i="1"/>
  <c r="AV5166" i="1"/>
  <c r="AT5167" i="1"/>
  <c r="AV5167" i="1"/>
  <c r="AT5168" i="1"/>
  <c r="AV5168" i="1"/>
  <c r="AT5169" i="1"/>
  <c r="AV5169" i="1"/>
  <c r="AT5170" i="1"/>
  <c r="AV5170" i="1"/>
  <c r="AT5171" i="1"/>
  <c r="AV5171" i="1"/>
  <c r="AT5172" i="1"/>
  <c r="AV5172" i="1"/>
  <c r="AT5173" i="1"/>
  <c r="AV5173" i="1"/>
  <c r="AT5174" i="1"/>
  <c r="AV5174" i="1"/>
  <c r="AT5175" i="1"/>
  <c r="AV5175" i="1"/>
  <c r="AT5176" i="1"/>
  <c r="AV5176" i="1"/>
  <c r="AT5177" i="1"/>
  <c r="AV5177" i="1"/>
  <c r="AT5178" i="1"/>
  <c r="AV5178" i="1"/>
  <c r="AT5179" i="1"/>
  <c r="AV5179" i="1"/>
  <c r="AT5180" i="1"/>
  <c r="AV5180" i="1"/>
  <c r="AT5181" i="1"/>
  <c r="AV5181" i="1"/>
  <c r="AT5182" i="1"/>
  <c r="AV5182" i="1"/>
  <c r="AT5183" i="1"/>
  <c r="AV5183" i="1"/>
  <c r="AT5184" i="1"/>
  <c r="AV5184" i="1"/>
  <c r="AT5185" i="1"/>
  <c r="AV5185" i="1"/>
  <c r="AT5186" i="1"/>
  <c r="AV5186" i="1"/>
  <c r="AT5187" i="1"/>
  <c r="AV5187" i="1"/>
  <c r="AT5188" i="1"/>
  <c r="AV5188" i="1"/>
  <c r="AT5189" i="1"/>
  <c r="AV5189" i="1"/>
  <c r="AT5190" i="1"/>
  <c r="AV5190" i="1"/>
  <c r="AT5191" i="1"/>
  <c r="AV5191" i="1"/>
  <c r="AT5192" i="1"/>
  <c r="AV5192" i="1"/>
  <c r="AT5193" i="1"/>
  <c r="AV5193" i="1"/>
  <c r="AT5194" i="1"/>
  <c r="AV5194" i="1"/>
  <c r="AT5195" i="1"/>
  <c r="AV5195" i="1"/>
  <c r="AT5196" i="1"/>
  <c r="AV5196" i="1"/>
  <c r="AT5197" i="1"/>
  <c r="AV5197" i="1"/>
  <c r="AT5198" i="1"/>
  <c r="AV5198" i="1"/>
  <c r="AT5199" i="1"/>
  <c r="AV5199" i="1"/>
  <c r="AT5200" i="1"/>
  <c r="AV5200" i="1"/>
  <c r="AT5201" i="1"/>
  <c r="AV5201" i="1"/>
  <c r="AT5202" i="1"/>
  <c r="AV5202" i="1"/>
  <c r="AT5203" i="1"/>
  <c r="AV5203" i="1"/>
  <c r="AT5204" i="1"/>
  <c r="AV5204" i="1"/>
  <c r="AT5205" i="1"/>
  <c r="AV5205" i="1"/>
  <c r="AT5206" i="1"/>
  <c r="AV5206" i="1"/>
  <c r="AT5207" i="1"/>
  <c r="AV5207" i="1"/>
  <c r="AT5208" i="1"/>
  <c r="AV5208" i="1"/>
  <c r="AT5209" i="1"/>
  <c r="AV5209" i="1"/>
  <c r="AT5210" i="1"/>
  <c r="AV5210" i="1"/>
  <c r="AT5211" i="1"/>
  <c r="AV5211" i="1"/>
  <c r="AT5212" i="1"/>
  <c r="AV5212" i="1"/>
  <c r="AT5213" i="1"/>
  <c r="AV5213" i="1"/>
  <c r="AT5214" i="1"/>
  <c r="AV5214" i="1"/>
  <c r="AT5215" i="1"/>
  <c r="AV5215" i="1"/>
  <c r="AT5216" i="1"/>
  <c r="AV5216" i="1"/>
  <c r="AT5217" i="1"/>
  <c r="AV5217" i="1"/>
  <c r="AT5218" i="1"/>
  <c r="AV5218" i="1"/>
  <c r="AT5219" i="1"/>
  <c r="AV5219" i="1"/>
  <c r="AT5220" i="1"/>
  <c r="AV5220" i="1"/>
  <c r="AT5221" i="1"/>
  <c r="AV5221" i="1"/>
  <c r="AT5222" i="1"/>
  <c r="AV5222" i="1"/>
  <c r="AT5223" i="1"/>
  <c r="AV5223" i="1"/>
  <c r="AT5224" i="1"/>
  <c r="AV5224" i="1"/>
  <c r="AT5225" i="1"/>
  <c r="AV5225" i="1"/>
  <c r="AT5226" i="1"/>
  <c r="AV5226" i="1"/>
  <c r="AT5227" i="1"/>
  <c r="AV5227" i="1"/>
  <c r="AT5228" i="1"/>
  <c r="AV5228" i="1"/>
  <c r="AT5229" i="1"/>
  <c r="AV5229" i="1"/>
  <c r="AT5230" i="1"/>
  <c r="AV5230" i="1"/>
  <c r="AT5231" i="1"/>
  <c r="AV5231" i="1"/>
  <c r="AT5232" i="1"/>
  <c r="AV5232" i="1"/>
  <c r="AT5233" i="1"/>
  <c r="AV5233" i="1"/>
  <c r="AT5234" i="1"/>
  <c r="AV5234" i="1"/>
  <c r="AT5235" i="1"/>
  <c r="AV5235" i="1"/>
  <c r="AT5236" i="1"/>
  <c r="AV5236" i="1"/>
  <c r="AT5237" i="1"/>
  <c r="AV5237" i="1"/>
  <c r="AT5238" i="1"/>
  <c r="AV5238" i="1"/>
  <c r="AT5239" i="1"/>
  <c r="AV5239" i="1"/>
  <c r="AT5240" i="1"/>
  <c r="AV5240" i="1"/>
  <c r="AT5241" i="1"/>
  <c r="AV5241" i="1"/>
  <c r="AT5242" i="1"/>
  <c r="AV5242" i="1"/>
  <c r="AT5243" i="1"/>
  <c r="AV5243" i="1"/>
  <c r="AT5244" i="1"/>
  <c r="AV5244" i="1"/>
  <c r="AT5245" i="1"/>
  <c r="AV5245" i="1"/>
  <c r="AT5246" i="1"/>
  <c r="AV5246" i="1"/>
  <c r="AT5247" i="1"/>
  <c r="AV5247" i="1"/>
  <c r="AT5248" i="1"/>
  <c r="AV5248" i="1"/>
  <c r="AT5249" i="1"/>
  <c r="AV5249" i="1"/>
  <c r="AT5250" i="1"/>
  <c r="AV5250" i="1"/>
  <c r="AT5251" i="1"/>
  <c r="AV5251" i="1"/>
  <c r="AT5252" i="1"/>
  <c r="AV5252" i="1"/>
  <c r="AT5253" i="1"/>
  <c r="AV5253" i="1"/>
  <c r="AT5254" i="1"/>
  <c r="AV5254" i="1"/>
  <c r="AT5255" i="1"/>
  <c r="AV5255" i="1"/>
  <c r="AT5256" i="1"/>
  <c r="AV5256" i="1"/>
  <c r="AT5257" i="1"/>
  <c r="AV5257" i="1"/>
  <c r="AT5258" i="1"/>
  <c r="AV5258" i="1"/>
  <c r="AT5259" i="1"/>
  <c r="AV5259" i="1"/>
  <c r="AT5260" i="1"/>
  <c r="AV5260" i="1"/>
  <c r="AT3509" i="1"/>
  <c r="AT940" i="1"/>
  <c r="AT938" i="1"/>
  <c r="AT939" i="1"/>
  <c r="AV939" i="1" s="1"/>
  <c r="AT942" i="1"/>
  <c r="AT945" i="1"/>
  <c r="AT944" i="1"/>
  <c r="AT946" i="1"/>
  <c r="AT947" i="1"/>
  <c r="AT949" i="1"/>
  <c r="AT950" i="1"/>
  <c r="AT948" i="1"/>
  <c r="AV948" i="1" s="1"/>
  <c r="AT951" i="1"/>
  <c r="AT966" i="1"/>
  <c r="AT967" i="1"/>
  <c r="AV967" i="1" s="1"/>
  <c r="AT968" i="1"/>
  <c r="AV968" i="1" s="1"/>
  <c r="AT952" i="1"/>
  <c r="AT953" i="1"/>
  <c r="AT954" i="1"/>
  <c r="AT955" i="1"/>
  <c r="AV955" i="1" s="1"/>
  <c r="AT956" i="1"/>
  <c r="AT957" i="1"/>
  <c r="AT958" i="1"/>
  <c r="AT959" i="1"/>
  <c r="AV959" i="1" s="1"/>
  <c r="AT960" i="1"/>
  <c r="AT961" i="1"/>
  <c r="AT962" i="1"/>
  <c r="AT969" i="1"/>
  <c r="AT963" i="1"/>
  <c r="AT970" i="1"/>
  <c r="AT964" i="1"/>
  <c r="AT965" i="1"/>
  <c r="AV965" i="1" s="1"/>
  <c r="AT941" i="1"/>
  <c r="AT1948" i="1"/>
  <c r="AT1949" i="1"/>
  <c r="AV1949" i="1" s="1"/>
  <c r="AT1950" i="1"/>
  <c r="AT1951" i="1"/>
  <c r="AT1952" i="1"/>
  <c r="AT1953" i="1"/>
  <c r="AT1955" i="1"/>
  <c r="AV1955" i="1" s="1"/>
  <c r="AT1954" i="1"/>
  <c r="AT1957" i="1"/>
  <c r="AT1956" i="1"/>
  <c r="AT1958" i="1"/>
  <c r="AT1961" i="1"/>
  <c r="AT1960" i="1"/>
  <c r="AT1962" i="1"/>
  <c r="AT1963" i="1"/>
  <c r="AV1963" i="1" s="1"/>
  <c r="AT1965" i="1"/>
  <c r="AT1964" i="1"/>
  <c r="AT1966" i="1"/>
  <c r="AT1967" i="1"/>
  <c r="AV1967" i="1" s="1"/>
  <c r="AT1968" i="1"/>
  <c r="AT1969" i="1"/>
  <c r="AT1970" i="1"/>
  <c r="AT2931" i="1"/>
  <c r="AT3933" i="1"/>
  <c r="AT3930" i="1"/>
  <c r="AT3931" i="1"/>
  <c r="AT3932" i="1"/>
  <c r="AT184" i="1"/>
  <c r="AT185" i="1"/>
  <c r="AT186" i="1"/>
  <c r="AT187" i="1"/>
  <c r="AT188" i="1"/>
  <c r="AT189" i="1"/>
  <c r="AT190" i="1"/>
  <c r="AV190" i="1" s="1"/>
  <c r="AT191" i="1"/>
  <c r="AT192" i="1"/>
  <c r="AT193" i="1"/>
  <c r="AT194" i="1"/>
  <c r="AT195" i="1"/>
  <c r="AT196" i="1"/>
  <c r="AT197" i="1"/>
  <c r="AT198" i="1"/>
  <c r="AT199" i="1"/>
  <c r="AT200" i="1"/>
  <c r="AT201" i="1"/>
  <c r="AT202" i="1"/>
  <c r="AT203" i="1"/>
  <c r="AT205" i="1"/>
  <c r="AT206" i="1"/>
  <c r="AT209" i="1"/>
  <c r="AT208" i="1"/>
  <c r="AV208" i="1" s="1"/>
  <c r="AT207" i="1"/>
  <c r="AT211" i="1"/>
  <c r="AT210" i="1"/>
  <c r="AT212" i="1"/>
  <c r="AV212" i="1" s="1"/>
  <c r="AT213" i="1"/>
  <c r="AT214" i="1"/>
  <c r="AT215" i="1"/>
  <c r="AT216" i="1"/>
  <c r="AV216" i="1" s="1"/>
  <c r="AT217" i="1"/>
  <c r="AT218" i="1"/>
  <c r="AT219" i="1"/>
  <c r="AT220" i="1"/>
  <c r="AV220" i="1" s="1"/>
  <c r="AT221" i="1"/>
  <c r="AT222" i="1"/>
  <c r="AT224" i="1"/>
  <c r="AT223" i="1"/>
  <c r="AV223" i="1" s="1"/>
  <c r="AT225" i="1"/>
  <c r="AT226" i="1"/>
  <c r="AT227" i="1"/>
  <c r="AT228" i="1"/>
  <c r="AV228" i="1" s="1"/>
  <c r="AT229" i="1"/>
  <c r="AT230" i="1"/>
  <c r="AT231" i="1"/>
  <c r="AT232" i="1"/>
  <c r="AV232" i="1" s="1"/>
  <c r="AT233" i="1"/>
  <c r="AT234" i="1"/>
  <c r="AT235" i="1"/>
  <c r="AT236" i="1"/>
  <c r="AT237" i="1"/>
  <c r="AT238" i="1"/>
  <c r="AT239" i="1"/>
  <c r="AT240" i="1"/>
  <c r="AT242" i="1"/>
  <c r="AT243" i="1"/>
  <c r="AT244" i="1"/>
  <c r="AT245" i="1"/>
  <c r="AV245" i="1" s="1"/>
  <c r="AT246" i="1"/>
  <c r="AT247" i="1"/>
  <c r="AT248" i="1"/>
  <c r="AT250" i="1"/>
  <c r="AT249" i="1"/>
  <c r="AT251" i="1"/>
  <c r="AT252" i="1"/>
  <c r="AT253" i="1"/>
  <c r="AV253" i="1" s="1"/>
  <c r="AT254" i="1"/>
  <c r="AT255" i="1"/>
  <c r="AT262" i="1"/>
  <c r="AT263" i="1"/>
  <c r="AV263" i="1" s="1"/>
  <c r="AT264" i="1"/>
  <c r="AT265" i="1"/>
  <c r="AT266" i="1"/>
  <c r="AT267" i="1"/>
  <c r="AV267" i="1" s="1"/>
  <c r="AT268" i="1"/>
  <c r="AT269" i="1"/>
  <c r="AT270" i="1"/>
  <c r="AT273" i="1"/>
  <c r="AT274" i="1"/>
  <c r="AT271" i="1"/>
  <c r="AT272" i="1"/>
  <c r="AV272" i="1" s="1"/>
  <c r="AT275" i="1"/>
  <c r="AT276" i="1"/>
  <c r="AT279" i="1"/>
  <c r="AT277" i="1"/>
  <c r="AT280" i="1"/>
  <c r="AV280" i="1" s="1"/>
  <c r="AT278" i="1"/>
  <c r="AT283" i="1"/>
  <c r="AT282" i="1"/>
  <c r="AT281" i="1"/>
  <c r="AV281" i="1" s="1"/>
  <c r="AT285" i="1"/>
  <c r="AT284" i="1"/>
  <c r="AT286" i="1"/>
  <c r="AT287" i="1"/>
  <c r="AV287" i="1" s="1"/>
  <c r="AT288" i="1"/>
  <c r="AT289" i="1"/>
  <c r="AT290" i="1"/>
  <c r="AT291" i="1"/>
  <c r="AT292" i="1"/>
  <c r="AT293" i="1"/>
  <c r="AT294" i="1"/>
  <c r="AT295" i="1"/>
  <c r="AV295" i="1" s="1"/>
  <c r="AT296" i="1"/>
  <c r="AT297" i="1"/>
  <c r="AT300" i="1"/>
  <c r="AV300" i="1" s="1"/>
  <c r="AT301" i="1"/>
  <c r="AT302" i="1"/>
  <c r="AT303" i="1"/>
  <c r="AT304" i="1"/>
  <c r="AT305" i="1"/>
  <c r="AT306" i="1"/>
  <c r="AT309" i="1"/>
  <c r="AT310" i="1"/>
  <c r="AT307" i="1"/>
  <c r="AV307" i="1" s="1"/>
  <c r="AT308" i="1"/>
  <c r="AT311" i="1"/>
  <c r="AT312" i="1"/>
  <c r="AT313" i="1"/>
  <c r="AV313" i="1" s="1"/>
  <c r="AT314" i="1"/>
  <c r="AT315" i="1"/>
  <c r="AT316" i="1"/>
  <c r="AT317" i="1"/>
  <c r="AT318" i="1"/>
  <c r="AT319" i="1"/>
  <c r="AT320" i="1"/>
  <c r="AT321" i="1"/>
  <c r="AT322" i="1"/>
  <c r="AT323" i="1"/>
  <c r="AT324" i="1"/>
  <c r="AV324" i="1" s="1"/>
  <c r="AT325" i="1"/>
  <c r="AV325" i="1" s="1"/>
  <c r="AT326" i="1"/>
  <c r="AT327" i="1"/>
  <c r="AT328" i="1"/>
  <c r="AT329" i="1"/>
  <c r="AV329" i="1" s="1"/>
  <c r="AT330" i="1"/>
  <c r="AT331" i="1"/>
  <c r="AT332" i="1"/>
  <c r="AT333" i="1"/>
  <c r="AV333" i="1" s="1"/>
  <c r="AT334" i="1"/>
  <c r="AT335" i="1"/>
  <c r="AT337" i="1"/>
  <c r="AT336" i="1"/>
  <c r="AV336" i="1" s="1"/>
  <c r="AT339" i="1"/>
  <c r="AT340" i="1"/>
  <c r="AT338" i="1"/>
  <c r="AT341" i="1"/>
  <c r="AV341" i="1" s="1"/>
  <c r="AT342" i="1"/>
  <c r="AT344" i="1"/>
  <c r="AT343" i="1"/>
  <c r="AT345" i="1"/>
  <c r="AV345" i="1" s="1"/>
  <c r="AT346" i="1"/>
  <c r="AT347" i="1"/>
  <c r="AT348" i="1"/>
  <c r="AT350" i="1"/>
  <c r="AT349" i="1"/>
  <c r="AT351" i="1"/>
  <c r="AT353" i="1"/>
  <c r="AT352" i="1"/>
  <c r="AV352" i="1" s="1"/>
  <c r="AT354" i="1"/>
  <c r="AT356" i="1"/>
  <c r="AT355" i="1"/>
  <c r="AV355" i="1" s="1"/>
  <c r="AT357" i="1"/>
  <c r="AT358" i="1"/>
  <c r="AT359" i="1"/>
  <c r="AT360" i="1"/>
  <c r="AT361" i="1"/>
  <c r="AV361" i="1" s="1"/>
  <c r="AT362" i="1"/>
  <c r="AT365" i="1"/>
  <c r="AT366" i="1"/>
  <c r="AT363" i="1"/>
  <c r="AT364" i="1"/>
  <c r="AT372" i="1"/>
  <c r="AT370" i="1"/>
  <c r="AT371" i="1"/>
  <c r="AV371" i="1" s="1"/>
  <c r="AT369" i="1"/>
  <c r="AT367" i="1"/>
  <c r="AT368" i="1"/>
  <c r="AT373" i="1"/>
  <c r="AT374" i="1"/>
  <c r="AT375" i="1"/>
  <c r="AT376" i="1"/>
  <c r="AT377" i="1"/>
  <c r="AT378" i="1"/>
  <c r="AT383" i="1"/>
  <c r="AT382" i="1"/>
  <c r="AV382" i="1" s="1"/>
  <c r="AT379" i="1"/>
  <c r="AV379" i="1" s="1"/>
  <c r="AT381" i="1"/>
  <c r="AT380" i="1"/>
  <c r="AT388" i="1"/>
  <c r="AT389" i="1"/>
  <c r="AV389" i="1" s="1"/>
  <c r="AT390" i="1"/>
  <c r="AT393" i="1"/>
  <c r="AT394" i="1"/>
  <c r="AV394" i="1" s="1"/>
  <c r="AT391" i="1"/>
  <c r="AV391" i="1" s="1"/>
  <c r="AT392" i="1"/>
  <c r="AT395" i="1"/>
  <c r="AT399" i="1"/>
  <c r="AT396" i="1"/>
  <c r="AV396" i="1" s="1"/>
  <c r="AT397" i="1"/>
  <c r="AT400" i="1"/>
  <c r="AT401" i="1"/>
  <c r="AT402" i="1"/>
  <c r="AV402" i="1" s="1"/>
  <c r="AT403" i="1"/>
  <c r="AT404" i="1"/>
  <c r="AT405" i="1"/>
  <c r="AT406" i="1"/>
  <c r="AT407" i="1"/>
  <c r="AT409" i="1"/>
  <c r="AT408" i="1"/>
  <c r="AV408" i="1" s="1"/>
  <c r="AT410" i="1"/>
  <c r="AV410" i="1" s="1"/>
  <c r="AT1697" i="1"/>
  <c r="AT1668" i="1"/>
  <c r="AT1691" i="1"/>
  <c r="AT1692" i="1"/>
  <c r="AV1692" i="1" s="1"/>
  <c r="AT1696" i="1"/>
  <c r="AT1693" i="1"/>
  <c r="AT1689" i="1"/>
  <c r="AV1689" i="1"/>
  <c r="AT1671" i="1"/>
  <c r="AT1672" i="1"/>
  <c r="AT1673" i="1"/>
  <c r="AT1699" i="1"/>
  <c r="AV1699" i="1" s="1"/>
  <c r="AT1690" i="1"/>
  <c r="AV1690" i="1"/>
  <c r="AT1670" i="1"/>
  <c r="AV1670" i="1" s="1"/>
  <c r="AT1664" i="1"/>
  <c r="AT1665" i="1"/>
  <c r="AT1688" i="1"/>
  <c r="AT1675" i="1"/>
  <c r="AT1679" i="1"/>
  <c r="AT1678" i="1"/>
  <c r="AT1700" i="1"/>
  <c r="AT1666" i="1"/>
  <c r="AT1674" i="1"/>
  <c r="AT1677" i="1"/>
  <c r="AT1676" i="1"/>
  <c r="AT1680" i="1"/>
  <c r="AV1680" i="1" s="1"/>
  <c r="AT1694" i="1"/>
  <c r="AT1695" i="1"/>
  <c r="AV1695" i="1"/>
  <c r="AT1662" i="1"/>
  <c r="AV1662" i="1" s="1"/>
  <c r="AT1669" i="1"/>
  <c r="AV1669" i="1" s="1"/>
  <c r="AT1667" i="1"/>
  <c r="AT1659" i="1"/>
  <c r="AT1660" i="1"/>
  <c r="AT1683" i="1"/>
  <c r="AV1683" i="1" s="1"/>
  <c r="AT1681" i="1"/>
  <c r="AV1681" i="1"/>
  <c r="AT1682" i="1"/>
  <c r="AT1684" i="1"/>
  <c r="AV1684" i="1" s="1"/>
  <c r="AT1661" i="1"/>
  <c r="AT1685" i="1"/>
  <c r="AT1663" i="1"/>
  <c r="AT3326" i="1"/>
  <c r="AT3324" i="1"/>
  <c r="AT3359" i="1"/>
  <c r="AV3359" i="1" s="1"/>
  <c r="AT3364" i="1"/>
  <c r="AV3339" i="1"/>
  <c r="AT3363" i="1"/>
  <c r="AT3365" i="1"/>
  <c r="AT4858" i="1"/>
  <c r="AT4857" i="1"/>
  <c r="AT4859" i="1"/>
  <c r="AT4860" i="1"/>
  <c r="AT4861" i="1"/>
  <c r="AT4862" i="1"/>
  <c r="AT4863" i="1"/>
  <c r="AT4864" i="1"/>
  <c r="AV4864" i="1" s="1"/>
  <c r="AT4865" i="1"/>
  <c r="AT4867" i="1"/>
  <c r="AT4868" i="1"/>
  <c r="AT4866" i="1"/>
  <c r="AV4866" i="1" s="1"/>
  <c r="AT4871" i="1"/>
  <c r="AT2809" i="1"/>
  <c r="AT2805" i="1"/>
  <c r="AT2808" i="1"/>
  <c r="AV2808" i="1" s="1"/>
  <c r="AT2807" i="1"/>
  <c r="AT2806" i="1"/>
  <c r="AT2459" i="1"/>
  <c r="AT2460" i="1"/>
  <c r="AT2461" i="1"/>
  <c r="AT2462" i="1"/>
  <c r="AT2464" i="1"/>
  <c r="AT2463" i="1"/>
  <c r="AT2465" i="1"/>
  <c r="AT2466" i="1"/>
  <c r="AT2468" i="1"/>
  <c r="AT2467" i="1"/>
  <c r="AV2467" i="1" s="1"/>
  <c r="AT2471" i="1"/>
  <c r="AT2472" i="1"/>
  <c r="AT2473" i="1"/>
  <c r="AT2477" i="1"/>
  <c r="AV2477" i="1" s="1"/>
  <c r="AT2478" i="1"/>
  <c r="AT2479" i="1"/>
  <c r="AT2481" i="1"/>
  <c r="AT2484" i="1"/>
  <c r="AV2484" i="1" s="1"/>
  <c r="AT2483" i="1"/>
  <c r="AT2486" i="1"/>
  <c r="AT2487" i="1"/>
  <c r="AT2494" i="1"/>
  <c r="AV2494" i="1" s="1"/>
  <c r="AT2495" i="1"/>
  <c r="AT2496" i="1"/>
  <c r="AT2499" i="1"/>
  <c r="AT2497" i="1"/>
  <c r="AV2497" i="1" s="1"/>
  <c r="AT2498" i="1"/>
  <c r="AT2503" i="1"/>
  <c r="AT2502" i="1"/>
  <c r="AT2501" i="1"/>
  <c r="AV2501" i="1" s="1"/>
  <c r="AT2500" i="1"/>
  <c r="AT2504" i="1"/>
  <c r="AT2505" i="1"/>
  <c r="AT2506" i="1"/>
  <c r="AV2506" i="1" s="1"/>
  <c r="AT2508" i="1"/>
  <c r="AT2509" i="1"/>
  <c r="AT2510" i="1"/>
  <c r="AT2513" i="1"/>
  <c r="AT2512" i="1"/>
  <c r="AT2514" i="1"/>
  <c r="AT2515" i="1"/>
  <c r="AT2517" i="1"/>
  <c r="AV2517" i="1" s="1"/>
  <c r="AT2520" i="1"/>
  <c r="AT2523" i="1"/>
  <c r="AT2521" i="1"/>
  <c r="AT2522" i="1"/>
  <c r="AV2522" i="1" s="1"/>
  <c r="AT2525" i="1"/>
  <c r="AT2526" i="1"/>
  <c r="AT2527" i="1"/>
  <c r="AT2528" i="1"/>
  <c r="AV2528" i="1" s="1"/>
  <c r="AT2529" i="1"/>
  <c r="AT2530" i="1"/>
  <c r="AT2532" i="1"/>
  <c r="AT2531" i="1"/>
  <c r="AV2531" i="1" s="1"/>
  <c r="AT2535" i="1"/>
  <c r="AT2536" i="1"/>
  <c r="AT2537" i="1"/>
  <c r="AT2538" i="1"/>
  <c r="AV2538" i="1" s="1"/>
  <c r="AT2539" i="1"/>
  <c r="AT2550" i="1"/>
  <c r="AT2551" i="1"/>
  <c r="AT2555" i="1"/>
  <c r="AV2555" i="1" s="1"/>
  <c r="AT2560" i="1"/>
  <c r="AT2569" i="1"/>
  <c r="AT2570" i="1"/>
  <c r="AV2570" i="1" s="1"/>
  <c r="AT2573" i="1"/>
  <c r="AT2574" i="1"/>
  <c r="AT2575" i="1"/>
  <c r="AT2576" i="1"/>
  <c r="AT2577" i="1"/>
  <c r="AT2598" i="1"/>
  <c r="AT2599" i="1"/>
  <c r="AT2600" i="1"/>
  <c r="AT2601" i="1"/>
  <c r="AT2606" i="1"/>
  <c r="AT2612" i="1"/>
  <c r="AT2613" i="1"/>
  <c r="AT2614" i="1"/>
  <c r="AV2614" i="1" s="1"/>
  <c r="AT2616" i="1"/>
  <c r="AT2615" i="1"/>
  <c r="AT2622" i="1"/>
  <c r="AT2621" i="1"/>
  <c r="AV2621" i="1" s="1"/>
  <c r="AT2620" i="1"/>
  <c r="AT2629" i="1"/>
  <c r="AT2631" i="1"/>
  <c r="AT2635" i="1"/>
  <c r="AV2635" i="1" s="1"/>
  <c r="AT2634" i="1"/>
  <c r="AT2640" i="1"/>
  <c r="AT2638" i="1"/>
  <c r="AT2641" i="1"/>
  <c r="AV2641" i="1" s="1"/>
  <c r="AT2646" i="1"/>
  <c r="AT2643" i="1"/>
  <c r="AT2644" i="1"/>
  <c r="AT2645" i="1"/>
  <c r="AV2645" i="1" s="1"/>
  <c r="AT2650" i="1"/>
  <c r="AT2651" i="1"/>
  <c r="AT2652" i="1"/>
  <c r="AT2653" i="1"/>
  <c r="AT2655" i="1"/>
  <c r="AT2656" i="1"/>
  <c r="AT2657" i="1"/>
  <c r="AT2663" i="1"/>
  <c r="AV2663" i="1" s="1"/>
  <c r="AT2662" i="1"/>
  <c r="AT2665" i="1"/>
  <c r="AT2666" i="1"/>
  <c r="AT2671" i="1"/>
  <c r="AV2671" i="1" s="1"/>
  <c r="AT2672" i="1"/>
  <c r="AT2682" i="1"/>
  <c r="AT2687" i="1"/>
  <c r="AT2686" i="1"/>
  <c r="AV2686" i="1" s="1"/>
  <c r="AT2685" i="1"/>
  <c r="AT2684" i="1"/>
  <c r="AT2683" i="1"/>
  <c r="AT2688" i="1"/>
  <c r="AV2688" i="1" s="1"/>
  <c r="AT2689" i="1"/>
  <c r="AT2691" i="1"/>
  <c r="AT2693" i="1"/>
  <c r="AT2692" i="1"/>
  <c r="AV2692" i="1" s="1"/>
  <c r="AT2695" i="1"/>
  <c r="AT2696" i="1"/>
  <c r="AT2697" i="1"/>
  <c r="AT2698" i="1"/>
  <c r="AV2698" i="1" s="1"/>
  <c r="AT2700" i="1"/>
  <c r="AT2701" i="1"/>
  <c r="AT2702" i="1"/>
  <c r="AT2703" i="1"/>
  <c r="AV2703" i="1" s="1"/>
  <c r="AT2704" i="1"/>
  <c r="AT2709" i="1"/>
  <c r="AT2708" i="1"/>
  <c r="AT2719" i="1"/>
  <c r="AT1073" i="1"/>
  <c r="AT1074" i="1"/>
  <c r="AT1032" i="1"/>
  <c r="AT1031" i="1"/>
  <c r="AV1031" i="1" s="1"/>
  <c r="AT1065" i="1"/>
  <c r="AT1064" i="1"/>
  <c r="AT1021" i="1"/>
  <c r="AT1085" i="1"/>
  <c r="AV1085" i="1" s="1"/>
  <c r="AT1086" i="1"/>
  <c r="AT1023" i="1"/>
  <c r="AT1059" i="1"/>
  <c r="AT1058" i="1"/>
  <c r="AV1058" i="1" s="1"/>
  <c r="AT1105" i="1"/>
  <c r="AT1107" i="1"/>
  <c r="AT1022" i="1"/>
  <c r="AT1090" i="1"/>
  <c r="AV1090" i="1" s="1"/>
  <c r="AT1091" i="1"/>
  <c r="AT1092" i="1"/>
  <c r="AT1100" i="1"/>
  <c r="AT1101" i="1"/>
  <c r="AT1020" i="1"/>
  <c r="AT1049" i="1"/>
  <c r="AT1050" i="1"/>
  <c r="AT1087" i="1"/>
  <c r="AV1087" i="1" s="1"/>
  <c r="AT1088" i="1"/>
  <c r="AT1089" i="1"/>
  <c r="AT1036" i="1"/>
  <c r="AT1084" i="1"/>
  <c r="AV1084" i="1" s="1"/>
  <c r="AT1106" i="1"/>
  <c r="AT1043" i="1"/>
  <c r="AT1042" i="1"/>
  <c r="AT1041" i="1"/>
  <c r="AT1098" i="1"/>
  <c r="AT1099" i="1"/>
  <c r="AT1097" i="1"/>
  <c r="AT1052" i="1"/>
  <c r="AT1053" i="1"/>
  <c r="AT1054" i="1"/>
  <c r="AT1055" i="1"/>
  <c r="AT1057" i="1"/>
  <c r="AV1057" i="1" s="1"/>
  <c r="AT1024" i="1"/>
  <c r="AT1025" i="1"/>
  <c r="AT1026" i="1"/>
  <c r="AT1010" i="1"/>
  <c r="AV1010" i="1" s="1"/>
  <c r="AT1077" i="1"/>
  <c r="AT1078" i="1"/>
  <c r="AT1011" i="1"/>
  <c r="AT1046" i="1"/>
  <c r="AV1046" i="1" s="1"/>
  <c r="AT1047" i="1"/>
  <c r="AT1083" i="1"/>
  <c r="AT1082" i="1"/>
  <c r="AT1093" i="1"/>
  <c r="AT1017" i="1"/>
  <c r="AT1016" i="1"/>
  <c r="AT1006" i="1"/>
  <c r="AT1072" i="1"/>
  <c r="AT1056" i="1"/>
  <c r="AT1040" i="1"/>
  <c r="AT1070" i="1"/>
  <c r="AT1069" i="1"/>
  <c r="AV1069" i="1" s="1"/>
  <c r="AT1019" i="1"/>
  <c r="AT1060" i="1"/>
  <c r="AT1034" i="1"/>
  <c r="AT1061" i="1"/>
  <c r="AV1061" i="1" s="1"/>
  <c r="AT1012" i="1"/>
  <c r="AT1066" i="1"/>
  <c r="AT1018" i="1"/>
  <c r="AT1104" i="1"/>
  <c r="AV1104" i="1" s="1"/>
  <c r="AT1103" i="1"/>
  <c r="AT1102" i="1"/>
  <c r="AT1094" i="1"/>
  <c r="AT1095" i="1"/>
  <c r="AT1096" i="1"/>
  <c r="AT1037" i="1"/>
  <c r="AT1039" i="1"/>
  <c r="AT1038" i="1"/>
  <c r="AV1038" i="1" s="1"/>
  <c r="AT1062" i="1"/>
  <c r="AT1075" i="1"/>
  <c r="AT1076" i="1"/>
  <c r="AT1030" i="1"/>
  <c r="AV1030" i="1" s="1"/>
  <c r="AT1108" i="1"/>
  <c r="AT1071" i="1"/>
  <c r="AT1033" i="1"/>
  <c r="AT1014" i="1"/>
  <c r="AT1007" i="1"/>
  <c r="AT1013" i="1"/>
  <c r="AT1028" i="1"/>
  <c r="AT1029" i="1"/>
  <c r="AV1029" i="1" s="1"/>
  <c r="AT1048" i="1"/>
  <c r="AT1027" i="1"/>
  <c r="AT1081" i="1"/>
  <c r="AV1081" i="1" s="1"/>
  <c r="AT1035" i="1"/>
  <c r="AV1035" i="1" s="1"/>
  <c r="AT1080" i="1"/>
  <c r="AT1111" i="1"/>
  <c r="AT1008" i="1"/>
  <c r="AT1009" i="1"/>
  <c r="AV1009" i="1" s="1"/>
  <c r="AT1045" i="1"/>
  <c r="AT1044" i="1"/>
  <c r="AT1067" i="1"/>
  <c r="AV1067" i="1" s="1"/>
  <c r="AT1068" i="1"/>
  <c r="AV1068" i="1" s="1"/>
  <c r="AT1112" i="1"/>
  <c r="AT1051" i="1"/>
  <c r="AT1079" i="1"/>
  <c r="AT1109" i="1"/>
  <c r="AV1109" i="1" s="1"/>
  <c r="AT1015" i="1"/>
  <c r="AT3701" i="1"/>
  <c r="AT3697" i="1"/>
  <c r="AV3697" i="1" s="1"/>
  <c r="AT3699" i="1"/>
  <c r="AV3699" i="1" s="1"/>
  <c r="AT3698" i="1"/>
  <c r="AT3702" i="1"/>
  <c r="AT3700" i="1"/>
  <c r="AT3189" i="1"/>
  <c r="AV3189" i="1" s="1"/>
  <c r="AT3190" i="1"/>
  <c r="AT1654" i="1"/>
  <c r="AT1653" i="1"/>
  <c r="AT1655" i="1"/>
  <c r="AV1655" i="1" s="1"/>
  <c r="AT525" i="1"/>
  <c r="AT526" i="1"/>
  <c r="AT524" i="1"/>
  <c r="AT4802" i="1"/>
  <c r="AV4802" i="1" s="1"/>
  <c r="AT4801" i="1"/>
  <c r="AT4803" i="1"/>
  <c r="AT1996" i="1"/>
  <c r="AT2000" i="1"/>
  <c r="AV2000" i="1" s="1"/>
  <c r="AT1995" i="1"/>
  <c r="AT2001" i="1"/>
  <c r="AT1997" i="1"/>
  <c r="AT1998" i="1"/>
  <c r="AV1998" i="1" s="1"/>
  <c r="AT1707" i="1"/>
  <c r="AT1716" i="1"/>
  <c r="AT1256" i="1"/>
  <c r="AT2440" i="1"/>
  <c r="AT1157" i="1"/>
  <c r="AT1166" i="1"/>
  <c r="AT1167" i="1"/>
  <c r="AV1167" i="1" s="1"/>
  <c r="AT1162" i="1"/>
  <c r="AT1163" i="1"/>
  <c r="AT20" i="1"/>
  <c r="AT19" i="1"/>
  <c r="AT21" i="1"/>
  <c r="AT23" i="1"/>
  <c r="AT24" i="1"/>
  <c r="AT25" i="1"/>
  <c r="AT26" i="1"/>
  <c r="AT22" i="1"/>
  <c r="AV22" i="1"/>
  <c r="AT3481" i="1"/>
  <c r="AT3480" i="1"/>
  <c r="AV3480" i="1" s="1"/>
  <c r="AT3483" i="1"/>
  <c r="AT3482" i="1"/>
  <c r="AT3484" i="1"/>
  <c r="AV3484" i="1" s="1"/>
  <c r="AT3485" i="1"/>
  <c r="AV3485" i="1" s="1"/>
  <c r="AT3486" i="1"/>
  <c r="AT3491" i="1"/>
  <c r="AT3492" i="1"/>
  <c r="AT3489" i="1"/>
  <c r="AV3489" i="1" s="1"/>
  <c r="AT3490" i="1"/>
  <c r="AT3495" i="1"/>
  <c r="AT3494" i="1"/>
  <c r="AT3493" i="1"/>
  <c r="AT3496" i="1"/>
  <c r="AT3497" i="1"/>
  <c r="AT830" i="1"/>
  <c r="AT846" i="1"/>
  <c r="AV846" i="1" s="1"/>
  <c r="AT847" i="1"/>
  <c r="AT853" i="1"/>
  <c r="AT856" i="1"/>
  <c r="AT852" i="1"/>
  <c r="AT828" i="1"/>
  <c r="AT827" i="1"/>
  <c r="AT850" i="1"/>
  <c r="AT849" i="1"/>
  <c r="AT851" i="1"/>
  <c r="AT829" i="1"/>
  <c r="AT844" i="1"/>
  <c r="AV844" i="1" s="1"/>
  <c r="AT843" i="1"/>
  <c r="AV843" i="1" s="1"/>
  <c r="AT845" i="1"/>
  <c r="AT839" i="1"/>
  <c r="AT837" i="1"/>
  <c r="AT711" i="1"/>
  <c r="AV711" i="1" s="1"/>
  <c r="AT695" i="1"/>
  <c r="AT717" i="1"/>
  <c r="AT696" i="1"/>
  <c r="AV696" i="1" s="1"/>
  <c r="AT712" i="1"/>
  <c r="AT698" i="1"/>
  <c r="AT699" i="1"/>
  <c r="AT713" i="1"/>
  <c r="AT718" i="1"/>
  <c r="AT715" i="1"/>
  <c r="AT714" i="1"/>
  <c r="AT719" i="1"/>
  <c r="AT720" i="1"/>
  <c r="AT701" i="1"/>
  <c r="AT700" i="1"/>
  <c r="AT702" i="1"/>
  <c r="AT703" i="1"/>
  <c r="AT704" i="1"/>
  <c r="AT2394" i="1"/>
  <c r="AT2396" i="1"/>
  <c r="AT2395" i="1"/>
  <c r="AT1650" i="1"/>
  <c r="AT1651" i="1"/>
  <c r="AT1649" i="1"/>
  <c r="AT1913" i="1"/>
  <c r="AV1913" i="1" s="1"/>
  <c r="AT1909" i="1"/>
  <c r="AT1910" i="1"/>
  <c r="AT1911" i="1"/>
  <c r="AT1912" i="1"/>
  <c r="AV1912" i="1" s="1"/>
  <c r="AT1914" i="1"/>
  <c r="AT1915" i="1"/>
  <c r="AT1916" i="1"/>
  <c r="AT1917" i="1"/>
  <c r="AV1917" i="1" s="1"/>
  <c r="AT3107" i="1"/>
  <c r="AT3108" i="1"/>
  <c r="AV3108" i="1"/>
  <c r="AT3109" i="1"/>
  <c r="AV3109" i="1" s="1"/>
  <c r="AT3110" i="1"/>
  <c r="AT3112" i="1"/>
  <c r="AT3111" i="1"/>
  <c r="AT3113" i="1"/>
  <c r="AT3114" i="1"/>
  <c r="AT3115" i="1"/>
  <c r="AT3116" i="1"/>
  <c r="AV3116" i="1"/>
  <c r="AT3117" i="1"/>
  <c r="AT3118" i="1"/>
  <c r="AT3119" i="1"/>
  <c r="AT3120" i="1"/>
  <c r="AV3120" i="1" s="1"/>
  <c r="AT3121" i="1"/>
  <c r="AT3123" i="1"/>
  <c r="AT3122" i="1"/>
  <c r="AT3124" i="1"/>
  <c r="AV3124" i="1" s="1"/>
  <c r="AT3125" i="1"/>
  <c r="AT3126" i="1"/>
  <c r="AT3127" i="1"/>
  <c r="AT3128" i="1"/>
  <c r="AV3128" i="1" s="1"/>
  <c r="AT3129" i="1"/>
  <c r="AT3130" i="1"/>
  <c r="AV3130" i="1"/>
  <c r="AT3131" i="1"/>
  <c r="AT3132" i="1"/>
  <c r="AV3132" i="1" s="1"/>
  <c r="AT3133" i="1"/>
  <c r="AV3133" i="1" s="1"/>
  <c r="AT3134" i="1"/>
  <c r="AT3135" i="1"/>
  <c r="AT3136" i="1"/>
  <c r="AV3136" i="1" s="1"/>
  <c r="AT3137" i="1"/>
  <c r="AV3137" i="1"/>
  <c r="AT3141" i="1"/>
  <c r="AV3141" i="1" s="1"/>
  <c r="AT3140" i="1"/>
  <c r="AT3142" i="1"/>
  <c r="AV3142" i="1" s="1"/>
  <c r="AT3143" i="1"/>
  <c r="AV3143" i="1" s="1"/>
  <c r="AT3139" i="1"/>
  <c r="AV3139" i="1"/>
  <c r="AT3138" i="1"/>
  <c r="AT3144" i="1"/>
  <c r="AV3144" i="1"/>
  <c r="AT3145" i="1"/>
  <c r="AV3145" i="1" s="1"/>
  <c r="AT3146" i="1"/>
  <c r="AV3146" i="1"/>
  <c r="AT3147" i="1"/>
  <c r="AV3147" i="1" s="1"/>
  <c r="AT3148" i="1"/>
  <c r="AV3148" i="1"/>
  <c r="AT3149" i="1"/>
  <c r="AV3149" i="1" s="1"/>
  <c r="AT3150" i="1"/>
  <c r="AV3150" i="1"/>
  <c r="AT3151" i="1"/>
  <c r="AV3151" i="1" s="1"/>
  <c r="AT3153" i="1"/>
  <c r="AV3153" i="1"/>
  <c r="AT3152" i="1"/>
  <c r="AV3152" i="1" s="1"/>
  <c r="AT3154" i="1"/>
  <c r="AV3154" i="1" s="1"/>
  <c r="AT3156" i="1"/>
  <c r="AT3158" i="1"/>
  <c r="AV3158" i="1"/>
  <c r="AT3155" i="1"/>
  <c r="AV3155" i="1" s="1"/>
  <c r="AT3157" i="1"/>
  <c r="AV3157" i="1" s="1"/>
  <c r="AT3159" i="1"/>
  <c r="AV3159" i="1" s="1"/>
  <c r="AT3160" i="1"/>
  <c r="AV3160" i="1" s="1"/>
  <c r="AT3161" i="1"/>
  <c r="AT3162" i="1"/>
  <c r="AV3162" i="1" s="1"/>
  <c r="AT3163" i="1"/>
  <c r="AV3163" i="1"/>
  <c r="AT3164" i="1"/>
  <c r="AT3165" i="1"/>
  <c r="AV3165" i="1" s="1"/>
  <c r="AT3167" i="1"/>
  <c r="AV3167" i="1" s="1"/>
  <c r="AT3166" i="1"/>
  <c r="AV3166" i="1" s="1"/>
  <c r="AT3168" i="1"/>
  <c r="AV3168" i="1"/>
  <c r="AT3169" i="1"/>
  <c r="AT3170" i="1"/>
  <c r="AT3171" i="1"/>
  <c r="AV3171" i="1"/>
  <c r="AT3172" i="1"/>
  <c r="AV3172" i="1" s="1"/>
  <c r="AT3173" i="1"/>
  <c r="AT3174" i="1"/>
  <c r="AV3174" i="1" s="1"/>
  <c r="AT3175" i="1"/>
  <c r="AV3175" i="1" s="1"/>
  <c r="AT3176" i="1"/>
  <c r="AT3177" i="1"/>
  <c r="AT3178" i="1"/>
  <c r="AT3179" i="1"/>
  <c r="AV3179" i="1" s="1"/>
  <c r="AT3180" i="1"/>
  <c r="AT3181" i="1"/>
  <c r="AT3182" i="1"/>
  <c r="AT3183" i="1"/>
  <c r="AV3183" i="1" s="1"/>
  <c r="AT3184" i="1"/>
  <c r="AT3185" i="1"/>
  <c r="AV3185" i="1" s="1"/>
  <c r="AT3186" i="1"/>
  <c r="AV3186" i="1" s="1"/>
  <c r="AT3187" i="1"/>
  <c r="AT3188" i="1"/>
  <c r="AT3" i="1"/>
  <c r="AT5" i="1"/>
  <c r="AT4" i="1"/>
  <c r="AT3417" i="1"/>
  <c r="AT4140" i="1"/>
  <c r="AV4140" i="1" s="1"/>
  <c r="AT4141" i="1"/>
  <c r="AT4143" i="1"/>
  <c r="AT4142" i="1"/>
  <c r="AT4144" i="1"/>
  <c r="AV4144" i="1" s="1"/>
  <c r="AT4153" i="1"/>
  <c r="AT4154" i="1"/>
  <c r="AT4145" i="1"/>
  <c r="AT4157" i="1"/>
  <c r="AV4157" i="1" s="1"/>
  <c r="AT4158" i="1"/>
  <c r="AT4155" i="1"/>
  <c r="AV4155" i="1" s="1"/>
  <c r="AT4156" i="1"/>
  <c r="AV4156" i="1" s="1"/>
  <c r="AT4146" i="1"/>
  <c r="AT4149" i="1"/>
  <c r="AT4147" i="1"/>
  <c r="AT4150" i="1"/>
  <c r="AV4150" i="1" s="1"/>
  <c r="AT4148" i="1"/>
  <c r="AT4151" i="1"/>
  <c r="AT4152" i="1"/>
  <c r="AT4160" i="1"/>
  <c r="AV4160" i="1" s="1"/>
  <c r="AT4161" i="1"/>
  <c r="AT4162" i="1"/>
  <c r="AT4163" i="1"/>
  <c r="AT4164" i="1"/>
  <c r="AV4164" i="1" s="1"/>
  <c r="AT4165" i="1"/>
  <c r="AT4166" i="1"/>
  <c r="AT3217" i="1"/>
  <c r="AV3217" i="1" s="1"/>
  <c r="AT3218" i="1"/>
  <c r="AT3224" i="1"/>
  <c r="AT3213" i="1"/>
  <c r="AT3221" i="1"/>
  <c r="AV3221" i="1" s="1"/>
  <c r="AT3225" i="1"/>
  <c r="AV3225" i="1" s="1"/>
  <c r="AT3226" i="1"/>
  <c r="AT3219" i="1"/>
  <c r="AT3233" i="1"/>
  <c r="AV3233" i="1" s="1"/>
  <c r="AT3234" i="1"/>
  <c r="AV3234" i="1" s="1"/>
  <c r="AT3235" i="1"/>
  <c r="AT3232" i="1"/>
  <c r="AV3232" i="1" s="1"/>
  <c r="AT3230" i="1"/>
  <c r="AT3229" i="1"/>
  <c r="AT3228" i="1"/>
  <c r="AV3228" i="1" s="1"/>
  <c r="AT3238" i="1"/>
  <c r="AV3238" i="1" s="1"/>
  <c r="AT3237" i="1"/>
  <c r="AT2832" i="1"/>
  <c r="AT2834" i="1"/>
  <c r="AV2834" i="1" s="1"/>
  <c r="AT2833" i="1"/>
  <c r="AT3690" i="1"/>
  <c r="AT3683" i="1"/>
  <c r="AT3684" i="1"/>
  <c r="AV3684" i="1" s="1"/>
  <c r="AT3687" i="1"/>
  <c r="AT3688" i="1"/>
  <c r="AT3689" i="1"/>
  <c r="AT3685" i="1"/>
  <c r="AT3686" i="1"/>
  <c r="AV3686" i="1" s="1"/>
  <c r="AT1812" i="1"/>
  <c r="AT1808" i="1"/>
  <c r="AT1809" i="1"/>
  <c r="AT1810" i="1"/>
  <c r="AV1810" i="1" s="1"/>
  <c r="AT1815" i="1"/>
  <c r="AT1813" i="1"/>
  <c r="AT1814" i="1"/>
  <c r="AT1823" i="1"/>
  <c r="AT1830" i="1"/>
  <c r="AT1827" i="1"/>
  <c r="AT1817" i="1"/>
  <c r="AV1817" i="1" s="1"/>
  <c r="AT1825" i="1"/>
  <c r="AT1824" i="1"/>
  <c r="AT1821" i="1"/>
  <c r="AT1831" i="1"/>
  <c r="AV1831" i="1" s="1"/>
  <c r="AT1829" i="1"/>
  <c r="AT1828" i="1"/>
  <c r="AT1820" i="1"/>
  <c r="AT1832" i="1"/>
  <c r="AT1826" i="1"/>
  <c r="AT1822" i="1"/>
  <c r="AT1818" i="1"/>
  <c r="AT1819" i="1"/>
  <c r="AT1346" i="1"/>
  <c r="AV1346" i="1" s="1"/>
  <c r="AT1323" i="1"/>
  <c r="AT1322" i="1"/>
  <c r="AT1345" i="1"/>
  <c r="AT1318" i="1"/>
  <c r="AV1318" i="1" s="1"/>
  <c r="AT1319" i="1"/>
  <c r="AT1296" i="1"/>
  <c r="AT1314" i="1"/>
  <c r="AT1347" i="1"/>
  <c r="AV1347" i="1" s="1"/>
  <c r="AT1348" i="1"/>
  <c r="AT1325" i="1"/>
  <c r="AT1312" i="1"/>
  <c r="AT1301" i="1"/>
  <c r="AV1301" i="1" s="1"/>
  <c r="AT1302" i="1"/>
  <c r="AT1303" i="1"/>
  <c r="AT1315" i="1"/>
  <c r="AT1316" i="1"/>
  <c r="AV1316" i="1" s="1"/>
  <c r="AT1335" i="1"/>
  <c r="AT1306" i="1"/>
  <c r="AT1307" i="1"/>
  <c r="AT1313" i="1"/>
  <c r="AT1330" i="1"/>
  <c r="AT1344" i="1"/>
  <c r="AT1309" i="1"/>
  <c r="AT1352" i="1"/>
  <c r="AV1352" i="1" s="1"/>
  <c r="AT1304" i="1"/>
  <c r="AT1317" i="1"/>
  <c r="AT1326" i="1"/>
  <c r="AT1327" i="1"/>
  <c r="AV1327" i="1" s="1"/>
  <c r="AT1308" i="1"/>
  <c r="AT1338" i="1"/>
  <c r="AV1338" i="1" s="1"/>
  <c r="AT1337" i="1"/>
  <c r="AT1340" i="1"/>
  <c r="AV1340" i="1" s="1"/>
  <c r="AT1341" i="1"/>
  <c r="AT1342" i="1"/>
  <c r="AT1343" i="1"/>
  <c r="AT1339" i="1"/>
  <c r="AT1320" i="1"/>
  <c r="AT1297" i="1"/>
  <c r="AT1350" i="1"/>
  <c r="AT1349" i="1"/>
  <c r="AV1349" i="1" s="1"/>
  <c r="AT1298" i="1"/>
  <c r="AT1311" i="1"/>
  <c r="AT1310" i="1"/>
  <c r="AT1353" i="1"/>
  <c r="AV1353" i="1" s="1"/>
  <c r="AT1300" i="1"/>
  <c r="AT1299" i="1"/>
  <c r="AT1295" i="1"/>
  <c r="AT1336" i="1"/>
  <c r="AV1336" i="1" s="1"/>
  <c r="AT1351" i="1"/>
  <c r="AT1324" i="1"/>
  <c r="AT1321" i="1"/>
  <c r="AT2860" i="1"/>
  <c r="AV2860" i="1" s="1"/>
  <c r="AT2859" i="1"/>
  <c r="AT2861" i="1"/>
  <c r="AV2861" i="1" s="1"/>
  <c r="AT2862" i="1"/>
  <c r="AV2862" i="1"/>
  <c r="AT2863" i="1"/>
  <c r="AV2863" i="1" s="1"/>
  <c r="AT2799" i="1"/>
  <c r="AT1363" i="1"/>
  <c r="AT1365" i="1"/>
  <c r="AT1364" i="1"/>
  <c r="AV1364" i="1" s="1"/>
  <c r="AT1366" i="1"/>
  <c r="AT1367" i="1"/>
  <c r="AT1368" i="1"/>
  <c r="AT1370" i="1"/>
  <c r="AT1371" i="1"/>
  <c r="AT1372" i="1"/>
  <c r="AT1369" i="1"/>
  <c r="AT1373" i="1"/>
  <c r="AV1373" i="1" s="1"/>
  <c r="AT1376" i="1"/>
  <c r="AT1375" i="1"/>
  <c r="AT1374" i="1"/>
  <c r="AT1377" i="1"/>
  <c r="AV1377" i="1" s="1"/>
  <c r="AT1378" i="1"/>
  <c r="AT1379" i="1"/>
  <c r="AT1380" i="1"/>
  <c r="AT1381" i="1"/>
  <c r="AV1381" i="1" s="1"/>
  <c r="AT1382" i="1"/>
  <c r="AT1383" i="1"/>
  <c r="AT1384" i="1"/>
  <c r="AT1385" i="1"/>
  <c r="AV1385" i="1" s="1"/>
  <c r="AT1386" i="1"/>
  <c r="AT1387" i="1"/>
  <c r="AT1388" i="1"/>
  <c r="AT1389" i="1"/>
  <c r="AT1391" i="1"/>
  <c r="AT1390" i="1"/>
  <c r="AT1392" i="1"/>
  <c r="AT1393" i="1"/>
  <c r="AV1393" i="1" s="1"/>
  <c r="AT1394" i="1"/>
  <c r="AT1397" i="1"/>
  <c r="AT1396" i="1"/>
  <c r="AT1395" i="1"/>
  <c r="AV1395" i="1" s="1"/>
  <c r="AT1398" i="1"/>
  <c r="AT1399" i="1"/>
  <c r="AT1401" i="1"/>
  <c r="AT1403" i="1"/>
  <c r="AV1403" i="1" s="1"/>
  <c r="AT1402" i="1"/>
  <c r="AT1404" i="1"/>
  <c r="AT1408" i="1"/>
  <c r="AT1406" i="1"/>
  <c r="AV1406" i="1" s="1"/>
  <c r="AT1407" i="1"/>
  <c r="AT1405" i="1"/>
  <c r="AT1412" i="1"/>
  <c r="AT1411" i="1"/>
  <c r="AV1411" i="1" s="1"/>
  <c r="AT1413" i="1"/>
  <c r="AT1414" i="1"/>
  <c r="AT1417" i="1"/>
  <c r="AT1415" i="1"/>
  <c r="AV1415" i="1" s="1"/>
  <c r="AT1416" i="1"/>
  <c r="AT1418" i="1"/>
  <c r="AT1419" i="1"/>
  <c r="AT1421" i="1"/>
  <c r="AV1421" i="1" s="1"/>
  <c r="AT1420" i="1"/>
  <c r="AT1422" i="1"/>
  <c r="AT1423" i="1"/>
  <c r="AT1424" i="1"/>
  <c r="AV1424" i="1" s="1"/>
  <c r="AT1425" i="1"/>
  <c r="AT1427" i="1"/>
  <c r="AT1426" i="1"/>
  <c r="AT1429" i="1"/>
  <c r="AV1429" i="1" s="1"/>
  <c r="AT1428" i="1"/>
  <c r="AT1431" i="1"/>
  <c r="AT1430" i="1"/>
  <c r="AT1433" i="1"/>
  <c r="AV1433" i="1" s="1"/>
  <c r="AT1432" i="1"/>
  <c r="AT1434" i="1"/>
  <c r="AT1435" i="1"/>
  <c r="AT1436" i="1"/>
  <c r="AV1436" i="1" s="1"/>
  <c r="AT1438" i="1"/>
  <c r="AT1437" i="1"/>
  <c r="AT1439" i="1"/>
  <c r="AT1440" i="1"/>
  <c r="AT1441" i="1"/>
  <c r="AT1442" i="1"/>
  <c r="AT1443" i="1"/>
  <c r="AT1444" i="1"/>
  <c r="AV1444" i="1" s="1"/>
  <c r="AT1445" i="1"/>
  <c r="AT1446" i="1"/>
  <c r="AT1447" i="1"/>
  <c r="AT1450" i="1"/>
  <c r="AV1450" i="1" s="1"/>
  <c r="AT1449" i="1"/>
  <c r="AT1448" i="1"/>
  <c r="AT1451" i="1"/>
  <c r="AT1452" i="1"/>
  <c r="AV1452" i="1" s="1"/>
  <c r="AT1453" i="1"/>
  <c r="AT1454" i="1"/>
  <c r="AT1455" i="1"/>
  <c r="AT1456" i="1"/>
  <c r="AV1456" i="1" s="1"/>
  <c r="AT1457" i="1"/>
  <c r="AT1458" i="1"/>
  <c r="AT1460" i="1"/>
  <c r="AT1459" i="1"/>
  <c r="AV1459" i="1" s="1"/>
  <c r="AT1461" i="1"/>
  <c r="AT1464" i="1"/>
  <c r="AT1463" i="1"/>
  <c r="AT1462" i="1"/>
  <c r="AV1462" i="1" s="1"/>
  <c r="AT1466" i="1"/>
  <c r="AT1465" i="1"/>
  <c r="AT1467" i="1"/>
  <c r="AT1475" i="1"/>
  <c r="AV1475" i="1" s="1"/>
  <c r="AT1476" i="1"/>
  <c r="AT1477" i="1"/>
  <c r="AT2016" i="1"/>
  <c r="AV2016" i="1" s="1"/>
  <c r="AT2015" i="1"/>
  <c r="AT2013" i="1"/>
  <c r="AT2014" i="1"/>
  <c r="AT2018" i="1"/>
  <c r="AT2017" i="1"/>
  <c r="AV2017" i="1" s="1"/>
  <c r="AT4791" i="1"/>
  <c r="AT4130" i="1"/>
  <c r="AT2158" i="1"/>
  <c r="AT2157" i="1"/>
  <c r="AV2157" i="1" s="1"/>
  <c r="AT3508" i="1"/>
  <c r="AT3506" i="1"/>
  <c r="AT3510" i="1"/>
  <c r="AT3507" i="1"/>
  <c r="AV3507" i="1" s="1"/>
  <c r="AT2926" i="1"/>
  <c r="AV4152" i="1"/>
  <c r="AV1910" i="1"/>
  <c r="AV1370" i="1"/>
  <c r="AV3214" i="1"/>
  <c r="AV1828" i="1"/>
  <c r="AV3497" i="1"/>
  <c r="AV1111" i="1"/>
  <c r="AV698" i="1"/>
  <c r="AV1572" i="1"/>
  <c r="AV1040" i="1"/>
  <c r="AV1099" i="1"/>
  <c r="AV1023" i="1"/>
  <c r="AV2691" i="1"/>
  <c r="AV2643" i="1"/>
  <c r="AV2536" i="1"/>
  <c r="AV2504" i="1"/>
  <c r="AV2466" i="1"/>
  <c r="AV4857" i="1"/>
  <c r="AV3337" i="1"/>
  <c r="AV1696" i="1"/>
  <c r="AV390" i="1"/>
  <c r="AV362" i="1"/>
  <c r="AV339" i="1"/>
  <c r="AV314" i="1"/>
  <c r="AV288" i="1"/>
  <c r="AV264" i="1"/>
  <c r="AV238" i="1"/>
  <c r="AV214" i="1"/>
  <c r="AV1813" i="1"/>
  <c r="AV4154" i="1"/>
  <c r="AV3184" i="1"/>
  <c r="AV3111" i="1"/>
  <c r="AV704" i="1"/>
  <c r="AV829" i="1"/>
  <c r="AV3482" i="1"/>
  <c r="AV19" i="1"/>
  <c r="AV3701" i="1"/>
  <c r="AV1071" i="1"/>
  <c r="AV1102" i="1"/>
  <c r="AV1078" i="1"/>
  <c r="AV1049" i="1"/>
  <c r="AV2709" i="1"/>
  <c r="AV2665" i="1"/>
  <c r="AV2615" i="1"/>
  <c r="AV2523" i="1"/>
  <c r="AV2486" i="1"/>
  <c r="AV2809" i="1"/>
  <c r="AV3340" i="1"/>
  <c r="AV3326" i="1"/>
  <c r="AV1675" i="1"/>
  <c r="AV403" i="1"/>
  <c r="AV374" i="1"/>
  <c r="AV349" i="1"/>
  <c r="AV326" i="1"/>
  <c r="AV302" i="1"/>
  <c r="AV276" i="1"/>
  <c r="AV251" i="1"/>
  <c r="AV226" i="1"/>
  <c r="AV202" i="1"/>
  <c r="AV2742" i="1"/>
  <c r="AV932" i="1"/>
  <c r="AV566" i="1"/>
  <c r="AV4234" i="1"/>
  <c r="AV658" i="1"/>
  <c r="AV881" i="1"/>
  <c r="AV4947" i="1"/>
  <c r="AV4791" i="1"/>
  <c r="AV1458" i="1"/>
  <c r="AV1434" i="1"/>
  <c r="AV1405" i="1"/>
  <c r="AV1383" i="1"/>
  <c r="AV1296" i="1"/>
  <c r="AV3114" i="1"/>
  <c r="AV2396" i="1"/>
  <c r="AV1014" i="1"/>
  <c r="AV4919" i="1"/>
  <c r="AV1807" i="1"/>
  <c r="AV1798" i="1"/>
  <c r="AV1796" i="1"/>
  <c r="AV4286" i="1"/>
  <c r="AV4211" i="1"/>
  <c r="AV880" i="1"/>
  <c r="AV1962" i="1"/>
  <c r="AV4123" i="1"/>
  <c r="AV1466" i="1"/>
  <c r="AV1416" i="1"/>
  <c r="AV1391" i="1"/>
  <c r="AV1302" i="1"/>
  <c r="AV1821" i="1"/>
  <c r="AV3169" i="1"/>
  <c r="AV3121" i="1"/>
  <c r="AV24" i="1"/>
  <c r="AV1441" i="1"/>
  <c r="AV1366" i="1"/>
  <c r="AV1320" i="1"/>
  <c r="AV3683" i="1"/>
  <c r="AV1649" i="1"/>
  <c r="AV3494" i="1"/>
  <c r="AV21" i="1"/>
  <c r="AV3660" i="1"/>
  <c r="AV570" i="1"/>
  <c r="AV3082" i="1"/>
  <c r="AV4274" i="1"/>
  <c r="AV679" i="1"/>
  <c r="AV802" i="1"/>
  <c r="AV1407" i="1"/>
  <c r="AV1308" i="1"/>
  <c r="AV1814" i="1"/>
  <c r="AV2394" i="1"/>
  <c r="AV1432" i="1"/>
  <c r="AV2689" i="1"/>
  <c r="AV2859" i="1"/>
  <c r="AV3161" i="1"/>
  <c r="AV1056" i="1"/>
  <c r="AV2465" i="1"/>
  <c r="AV1390" i="1"/>
  <c r="AV3123" i="1"/>
  <c r="AV25" i="1"/>
  <c r="AV348" i="1"/>
  <c r="AV250" i="1"/>
  <c r="AV1382" i="1"/>
  <c r="AV1033" i="1"/>
  <c r="AV213" i="1"/>
  <c r="AV1367" i="1"/>
  <c r="AV4148" i="1"/>
  <c r="AV368" i="1"/>
  <c r="AV200" i="1"/>
  <c r="AV1319" i="1"/>
  <c r="AV4145" i="1"/>
  <c r="AV3113" i="1"/>
  <c r="AV1098" i="1"/>
  <c r="AV4858" i="1"/>
  <c r="AV189" i="1"/>
  <c r="AV1442" i="1"/>
  <c r="AV401" i="1"/>
  <c r="AV1086" i="1"/>
  <c r="AV2646" i="1"/>
  <c r="AV2535" i="1"/>
  <c r="AV2500" i="1"/>
  <c r="AV3354" i="1"/>
  <c r="AV237" i="1"/>
  <c r="AV1418" i="1"/>
  <c r="AV1303" i="1"/>
  <c r="AV3170" i="1"/>
  <c r="AV1101" i="1"/>
  <c r="AV1663" i="1"/>
  <c r="AV1964" i="1"/>
  <c r="AV962" i="1"/>
  <c r="AV3438" i="1"/>
  <c r="AV3415" i="1"/>
  <c r="AV1183" i="1"/>
  <c r="AV891" i="1"/>
  <c r="AV3048" i="1"/>
  <c r="AV3591" i="1"/>
  <c r="AV4493" i="1"/>
  <c r="AV1465" i="1"/>
  <c r="AV1297" i="1"/>
  <c r="AV3493" i="1"/>
  <c r="AV1707" i="1"/>
  <c r="AV3350" i="1"/>
  <c r="AV1665" i="1"/>
  <c r="AV1953" i="1"/>
  <c r="AV938" i="1"/>
  <c r="AV2720" i="1"/>
  <c r="AV3527" i="1"/>
  <c r="AV4960" i="1"/>
  <c r="AV4974" i="1"/>
  <c r="AV1267" i="1"/>
  <c r="AV4351" i="1"/>
  <c r="AV99" i="1"/>
  <c r="AV4050" i="1"/>
  <c r="AV2919" i="1"/>
  <c r="AV3462" i="1"/>
  <c r="AV4176" i="1"/>
  <c r="AV1457" i="1"/>
  <c r="AV960" i="1"/>
  <c r="AV3509" i="1"/>
  <c r="AV2371" i="1"/>
  <c r="AV3543" i="1"/>
  <c r="AV4284" i="1"/>
  <c r="AV3544" i="1"/>
  <c r="AV4928" i="1"/>
  <c r="AV1770" i="1"/>
  <c r="AV3656" i="1"/>
  <c r="AV1791" i="1"/>
  <c r="AV1954" i="1"/>
  <c r="AV952" i="1"/>
  <c r="AV3510" i="1"/>
  <c r="AV2014" i="1"/>
  <c r="AV1440" i="1"/>
  <c r="AV1389" i="1"/>
  <c r="AV1339" i="1"/>
  <c r="AV1824" i="1"/>
  <c r="AV1808" i="1"/>
  <c r="AV4147" i="1"/>
  <c r="AV4143" i="1"/>
  <c r="AV3180" i="1"/>
  <c r="AV1651" i="1"/>
  <c r="AV701" i="1"/>
  <c r="AV717" i="1"/>
  <c r="AV827" i="1"/>
  <c r="AV3495" i="1"/>
  <c r="AV23" i="1"/>
  <c r="AV524" i="1"/>
  <c r="AV1051" i="1"/>
  <c r="AV1027" i="1"/>
  <c r="AV1016" i="1"/>
  <c r="AV2701" i="1"/>
  <c r="AV2530" i="1"/>
  <c r="AV3332" i="1"/>
  <c r="AV334" i="1"/>
  <c r="AV260" i="1"/>
  <c r="AV695" i="1"/>
  <c r="AV1025" i="1"/>
  <c r="AV2612" i="1"/>
  <c r="AV2503" i="1"/>
  <c r="AV358" i="1"/>
  <c r="AV285" i="1"/>
  <c r="AV198" i="1"/>
  <c r="AV1075" i="1"/>
  <c r="AV2656" i="1"/>
  <c r="AV2479" i="1"/>
  <c r="AV397" i="1"/>
  <c r="AV308" i="1"/>
  <c r="AV234" i="1"/>
  <c r="AV1555" i="1"/>
  <c r="AV1066" i="1"/>
  <c r="AV2640" i="1"/>
  <c r="AV2462" i="1"/>
  <c r="AV381" i="1"/>
  <c r="AV274" i="1"/>
  <c r="AV186" i="1"/>
  <c r="AV1092" i="1"/>
  <c r="AV369" i="1"/>
  <c r="AV296" i="1"/>
  <c r="AV211" i="1"/>
  <c r="AV1960" i="1"/>
  <c r="AV958" i="1"/>
  <c r="AV950" i="1"/>
  <c r="AV1064" i="1"/>
  <c r="AV4867" i="1"/>
  <c r="AV1697" i="1"/>
  <c r="AV322" i="1"/>
  <c r="AV222" i="1"/>
  <c r="AV1043" i="1"/>
  <c r="AV2684" i="1"/>
  <c r="AV2514" i="1"/>
  <c r="AV3355" i="1"/>
  <c r="AV346" i="1"/>
  <c r="AV247" i="1"/>
  <c r="AV1091" i="1"/>
  <c r="AV4865" i="1"/>
  <c r="AV1024" i="1"/>
  <c r="AV1012" i="1"/>
  <c r="AV2655" i="1"/>
  <c r="AV321" i="1"/>
  <c r="AV221" i="1"/>
  <c r="AV2560" i="1"/>
  <c r="AV2478" i="1"/>
  <c r="AV197" i="1"/>
  <c r="AV2512" i="1"/>
  <c r="AV3348" i="1"/>
  <c r="AV273" i="1"/>
  <c r="AV2700" i="1"/>
  <c r="AV246" i="1"/>
  <c r="AV1579" i="1"/>
  <c r="AV2898" i="1"/>
  <c r="AV4194" i="1"/>
  <c r="AV3091" i="1"/>
  <c r="AV332" i="1"/>
  <c r="AV933" i="1"/>
  <c r="AV576" i="1"/>
  <c r="AV1448" i="1"/>
  <c r="AV1399" i="1"/>
  <c r="AV3230" i="1"/>
  <c r="AV852" i="1"/>
  <c r="AV3341" i="1"/>
  <c r="AV4165" i="1"/>
  <c r="AV719" i="1"/>
  <c r="AV2015" i="1"/>
  <c r="AV3178" i="1"/>
  <c r="AV1093" i="1"/>
  <c r="AV3330" i="1"/>
  <c r="AV1677" i="1"/>
  <c r="AV310" i="1"/>
  <c r="AV258" i="1"/>
  <c r="AV1299" i="1"/>
  <c r="AV1375" i="1"/>
  <c r="AV1344" i="1"/>
  <c r="AV525" i="1"/>
  <c r="AV2460" i="1"/>
  <c r="AV282" i="1"/>
  <c r="AV1819" i="1"/>
  <c r="AV184" i="1"/>
  <c r="AV1427" i="1"/>
  <c r="AV660" i="1"/>
  <c r="AV941" i="1"/>
  <c r="AV947" i="1"/>
  <c r="AV1096" i="1"/>
  <c r="AV1073" i="1"/>
  <c r="AV2575" i="1"/>
  <c r="AV1700" i="1"/>
  <c r="AV2620" i="1"/>
  <c r="AV3352" i="1"/>
  <c r="AV254" i="1"/>
  <c r="AV1052" i="1"/>
  <c r="AV2598" i="1"/>
  <c r="AV4860" i="1"/>
  <c r="AV3338" i="1"/>
  <c r="AV366" i="1"/>
  <c r="AV338" i="1"/>
  <c r="AV316" i="1"/>
  <c r="AV290" i="1"/>
  <c r="AV266" i="1"/>
  <c r="AV240" i="1"/>
  <c r="AV192" i="1"/>
  <c r="AV229" i="1"/>
  <c r="AV2339" i="1"/>
  <c r="AV3504" i="1"/>
  <c r="AV1923" i="1"/>
  <c r="AV414" i="1"/>
  <c r="AV427" i="1"/>
  <c r="AV4354" i="1"/>
  <c r="AV2841" i="1"/>
  <c r="AV4019" i="1"/>
  <c r="AV4033" i="1"/>
  <c r="AV2407" i="1"/>
  <c r="AV2525" i="1"/>
  <c r="AV2807" i="1"/>
  <c r="AV305" i="1"/>
  <c r="AV1088" i="1"/>
  <c r="AV2495" i="1"/>
  <c r="AV3327" i="1"/>
  <c r="AV377" i="1"/>
  <c r="AV205" i="1"/>
  <c r="AV1047" i="1"/>
  <c r="AV2672" i="1"/>
  <c r="AV406" i="1"/>
  <c r="AV3930" i="1"/>
  <c r="AV1830" i="1"/>
  <c r="AV1157" i="1"/>
  <c r="AV1822" i="1"/>
  <c r="AV715" i="1"/>
  <c r="AV3702" i="1"/>
  <c r="AV2158" i="1"/>
  <c r="AV4163" i="1"/>
  <c r="AV3188" i="1"/>
  <c r="AV839" i="1"/>
  <c r="AV1313" i="1"/>
  <c r="AV3235" i="1"/>
  <c r="AV1044" i="1"/>
  <c r="AV2832" i="1"/>
  <c r="AV3176" i="1"/>
  <c r="AV1915" i="1"/>
  <c r="AV1013" i="1"/>
  <c r="AV2370" i="1"/>
  <c r="AV1477" i="1"/>
  <c r="AV3164" i="1"/>
  <c r="AV853" i="1"/>
  <c r="AV1653" i="1"/>
  <c r="AV4879" i="1"/>
  <c r="AV3672" i="1"/>
  <c r="AV3523" i="1"/>
  <c r="AV3084" i="1"/>
  <c r="AV3539" i="1"/>
  <c r="AV662" i="1"/>
  <c r="AV676" i="1"/>
  <c r="AV3444" i="1"/>
  <c r="AV1969" i="1"/>
  <c r="AV1956" i="1"/>
  <c r="AV964" i="1"/>
  <c r="AV954" i="1"/>
  <c r="AV944" i="1"/>
  <c r="AV1970" i="1"/>
  <c r="AV1449" i="1"/>
  <c r="AV1376" i="1"/>
  <c r="AV1300" i="1"/>
  <c r="AV1818" i="1"/>
  <c r="AV3417" i="1"/>
  <c r="AV3177" i="1"/>
  <c r="AV1916" i="1"/>
  <c r="AV856" i="1"/>
  <c r="AV1398" i="1"/>
  <c r="AV3685" i="1"/>
  <c r="AV3129" i="1"/>
  <c r="AV1037" i="1"/>
  <c r="AV1060" i="1"/>
  <c r="AV1083" i="1"/>
  <c r="AV1054" i="1"/>
  <c r="AV1089" i="1"/>
  <c r="AV1107" i="1"/>
  <c r="AV1074" i="1"/>
  <c r="AV2696" i="1"/>
  <c r="AV2682" i="1"/>
  <c r="AV2651" i="1"/>
  <c r="AV2629" i="1"/>
  <c r="AV2600" i="1"/>
  <c r="AV2576" i="1"/>
  <c r="AV2550" i="1"/>
  <c r="AV2526" i="1"/>
  <c r="AV2509" i="1"/>
  <c r="AV2496" i="1"/>
  <c r="AV2472" i="1"/>
  <c r="AV2806" i="1"/>
  <c r="AV4862" i="1"/>
  <c r="AV3351" i="1"/>
  <c r="AV3344" i="1"/>
  <c r="AV1666" i="1"/>
  <c r="AV1672" i="1"/>
  <c r="AV407" i="1"/>
  <c r="AV392" i="1"/>
  <c r="AV378" i="1"/>
  <c r="AV364" i="1"/>
  <c r="AV354" i="1"/>
  <c r="AV342" i="1"/>
  <c r="AV330" i="1"/>
  <c r="AV318" i="1"/>
  <c r="AV306" i="1"/>
  <c r="AV292" i="1"/>
  <c r="AV278" i="1"/>
  <c r="AV268" i="1"/>
  <c r="AV255" i="1"/>
  <c r="AV243" i="1"/>
  <c r="AV230" i="1"/>
  <c r="AV218" i="1"/>
  <c r="AV206" i="1"/>
  <c r="AV194" i="1"/>
  <c r="AV3931" i="1"/>
  <c r="AV1356" i="1"/>
  <c r="AV946" i="1"/>
  <c r="AV1425" i="1"/>
  <c r="AV1330" i="1"/>
  <c r="AV714" i="1"/>
  <c r="AV927" i="1"/>
  <c r="AV4941" i="1"/>
  <c r="AV987" i="1"/>
  <c r="AV4963" i="1"/>
  <c r="AV1545" i="1"/>
  <c r="AV1528" i="1"/>
  <c r="AV1178" i="1"/>
  <c r="AV4030" i="1"/>
  <c r="AV4042" i="1"/>
  <c r="AV2416" i="1"/>
  <c r="AV2729" i="1"/>
  <c r="AV3457" i="1"/>
  <c r="AV3430" i="1"/>
  <c r="AV3408" i="1"/>
  <c r="AV911" i="1"/>
  <c r="AV898" i="1"/>
  <c r="AV3044" i="1"/>
  <c r="AV2143" i="1"/>
  <c r="AV836" i="1"/>
  <c r="AV3446" i="1"/>
  <c r="AV3422" i="1"/>
  <c r="AV906" i="1"/>
  <c r="AV1151" i="1"/>
  <c r="AV4125" i="1"/>
  <c r="AV1276" i="1"/>
  <c r="AV1578" i="1"/>
  <c r="AV2827" i="1"/>
  <c r="AV1800" i="1"/>
  <c r="AV4134" i="1"/>
  <c r="AV680" i="1"/>
  <c r="AV2902" i="1"/>
  <c r="AV4213" i="1"/>
  <c r="AV1797" i="1"/>
  <c r="AV1794" i="1"/>
  <c r="AV678" i="1"/>
  <c r="AV1708" i="1"/>
  <c r="AV931" i="1"/>
  <c r="AV3658" i="1"/>
  <c r="AV508" i="1"/>
  <c r="AV131" i="1"/>
  <c r="AV4102" i="1"/>
  <c r="AV1576" i="1"/>
  <c r="AV134" i="1"/>
  <c r="AV4124" i="1"/>
  <c r="AV4276" i="1"/>
  <c r="AV991" i="1"/>
  <c r="AV1729" i="1"/>
  <c r="AV929" i="1"/>
  <c r="AV1139" i="1"/>
  <c r="AV3524" i="1"/>
  <c r="AV4212" i="1"/>
  <c r="AV490" i="1"/>
  <c r="AV3078" i="1"/>
  <c r="AV4115" i="1"/>
  <c r="AV1765" i="1"/>
  <c r="AV4904" i="1"/>
  <c r="AV4230" i="1"/>
  <c r="AV1752" i="1"/>
  <c r="AV2737" i="1"/>
  <c r="AV4238" i="1"/>
  <c r="AV4419" i="1"/>
  <c r="AV2355" i="1"/>
  <c r="AV4930" i="1"/>
  <c r="AV4935" i="1"/>
  <c r="AV1726" i="1"/>
  <c r="AV3669" i="1"/>
  <c r="AV4931" i="1"/>
  <c r="AV569" i="1"/>
  <c r="AV879" i="1"/>
  <c r="AV1454" i="1"/>
  <c r="AV1431" i="1"/>
  <c r="AV1414" i="1"/>
  <c r="AV1397" i="1"/>
  <c r="AV1379" i="1"/>
  <c r="AV1363" i="1"/>
  <c r="AV1324" i="1"/>
  <c r="AV1311" i="1"/>
  <c r="AV1342" i="1"/>
  <c r="AV1317" i="1"/>
  <c r="AV1306" i="1"/>
  <c r="AV1325" i="1"/>
  <c r="AV1322" i="1"/>
  <c r="AV1832" i="1"/>
  <c r="AV3688" i="1"/>
  <c r="AV2833" i="1"/>
  <c r="AV3237" i="1"/>
  <c r="AV3224" i="1"/>
  <c r="AV4161" i="1"/>
  <c r="AV4146" i="1"/>
  <c r="AV5" i="1"/>
  <c r="AV3182" i="1"/>
  <c r="AV3134" i="1"/>
  <c r="AV3126" i="1"/>
  <c r="AV3118" i="1"/>
  <c r="AV3110" i="1"/>
  <c r="AV4421" i="1"/>
  <c r="AV702" i="1"/>
  <c r="AV713" i="1"/>
  <c r="AV849" i="1"/>
  <c r="AV1163" i="1"/>
  <c r="AV1256" i="1"/>
  <c r="AV2001" i="1"/>
  <c r="AV4801" i="1"/>
  <c r="AV3190" i="1"/>
  <c r="AV3508" i="1"/>
  <c r="AV1464" i="1"/>
  <c r="AV1446" i="1"/>
  <c r="AV1437" i="1"/>
  <c r="AV1422" i="1"/>
  <c r="AV1404" i="1"/>
  <c r="AV1387" i="1"/>
  <c r="AV1372" i="1"/>
  <c r="AV2018" i="1"/>
  <c r="AV1461" i="1"/>
  <c r="AV1453" i="1"/>
  <c r="AV1445" i="1"/>
  <c r="AV1438" i="1"/>
  <c r="AV1428" i="1"/>
  <c r="AV1420" i="1"/>
  <c r="AV1413" i="1"/>
  <c r="AV1402" i="1"/>
  <c r="AV1394" i="1"/>
  <c r="AV1386" i="1"/>
  <c r="AV1378" i="1"/>
  <c r="AV1371" i="1"/>
  <c r="AV2799" i="1"/>
  <c r="AV1351" i="1"/>
  <c r="AV1298" i="1"/>
  <c r="AV1341" i="1"/>
  <c r="AV1304" i="1"/>
  <c r="AV1335" i="1"/>
  <c r="AV1348" i="1"/>
  <c r="AV1323" i="1"/>
  <c r="AV1820" i="1"/>
  <c r="AV1827" i="1"/>
  <c r="AV1809" i="1"/>
  <c r="AV3687" i="1"/>
  <c r="AV3219" i="1"/>
  <c r="AV3218" i="1"/>
  <c r="AV4142" i="1"/>
  <c r="AV3" i="1"/>
  <c r="AV3181" i="1"/>
  <c r="AV3173" i="1"/>
  <c r="AV3125" i="1"/>
  <c r="AV3117" i="1"/>
  <c r="AV1911" i="1"/>
  <c r="AV700" i="1"/>
  <c r="AV699" i="1"/>
  <c r="AV837" i="1"/>
  <c r="AV850" i="1"/>
  <c r="AV830" i="1"/>
  <c r="AV3481" i="1"/>
  <c r="AV1095" i="1"/>
  <c r="AV1041" i="1"/>
  <c r="AV2719" i="1"/>
  <c r="AV2653" i="1"/>
  <c r="AV2606" i="1"/>
  <c r="AV2574" i="1"/>
  <c r="AV2513" i="1"/>
  <c r="AV2463" i="1"/>
  <c r="AV3333" i="1"/>
  <c r="AV3357" i="1"/>
  <c r="AV3347" i="1"/>
  <c r="AV3346" i="1"/>
  <c r="AV3325" i="1"/>
  <c r="AV1682" i="1"/>
  <c r="AV1678" i="1"/>
  <c r="AV1691" i="1"/>
  <c r="AV405" i="1"/>
  <c r="AV399" i="1"/>
  <c r="AV388" i="1"/>
  <c r="AV376" i="1"/>
  <c r="AV370" i="1"/>
  <c r="AV360" i="1"/>
  <c r="AV353" i="1"/>
  <c r="AV343" i="1"/>
  <c r="AV337" i="1"/>
  <c r="AV328" i="1"/>
  <c r="AV320" i="1"/>
  <c r="AV312" i="1"/>
  <c r="AV304" i="1"/>
  <c r="AV294" i="1"/>
  <c r="AV286" i="1"/>
  <c r="AV277" i="1"/>
  <c r="AV270" i="1"/>
  <c r="AV262" i="1"/>
  <c r="AV236" i="1"/>
  <c r="AV196" i="1"/>
  <c r="AV188" i="1"/>
  <c r="AV3933" i="1"/>
  <c r="AV4058" i="1"/>
  <c r="AV1764" i="1"/>
  <c r="AV2938" i="1"/>
  <c r="AV3643" i="1"/>
  <c r="AV1756" i="1"/>
  <c r="AV515" i="1"/>
  <c r="AV1771" i="1"/>
  <c r="AV4214" i="1"/>
  <c r="AV3663" i="1"/>
  <c r="AV1162" i="1"/>
  <c r="AV1995" i="1"/>
  <c r="AV3700" i="1"/>
  <c r="AV1079" i="1"/>
  <c r="AV1008" i="1"/>
  <c r="AV1028" i="1"/>
  <c r="AV563" i="1"/>
  <c r="AV1779" i="1"/>
  <c r="AV1790" i="1"/>
  <c r="AV1137" i="1"/>
  <c r="AV4309" i="1"/>
  <c r="AV2741" i="1"/>
  <c r="AV3050" i="1"/>
  <c r="AV1767" i="1"/>
  <c r="AV488" i="1"/>
  <c r="AV485" i="1"/>
  <c r="AV2821" i="1"/>
  <c r="AV1994" i="1"/>
  <c r="AV4878" i="1"/>
  <c r="AV2830" i="1"/>
  <c r="AV2335" i="1"/>
  <c r="AV2341" i="1"/>
  <c r="AV3500" i="1"/>
  <c r="AV2721" i="1"/>
  <c r="AV4942" i="1"/>
  <c r="AV1921" i="1"/>
  <c r="AV3531" i="1"/>
  <c r="AV983" i="1"/>
  <c r="AV4982" i="1"/>
  <c r="AV431" i="1"/>
  <c r="AV4962" i="1"/>
  <c r="AV418" i="1"/>
  <c r="AV4976" i="1"/>
  <c r="AV1546" i="1"/>
  <c r="AV1268" i="1"/>
  <c r="AV1529" i="1"/>
  <c r="AV3060" i="1"/>
  <c r="AV4358" i="1"/>
  <c r="AV1177" i="1"/>
  <c r="AV2837" i="1"/>
  <c r="AV98" i="1"/>
  <c r="AV3321" i="1"/>
  <c r="AV146" i="1"/>
  <c r="AV3640" i="1"/>
  <c r="AV989" i="1"/>
  <c r="AV4891" i="1"/>
  <c r="AV4114" i="1"/>
  <c r="AV4270" i="1"/>
  <c r="AV4225" i="1"/>
  <c r="AV2818" i="1"/>
  <c r="AV4029" i="1"/>
  <c r="AV4020" i="1"/>
  <c r="AV4051" i="1"/>
  <c r="AV4038" i="1"/>
  <c r="AV4034" i="1"/>
  <c r="AV2399" i="1"/>
  <c r="AV2408" i="1"/>
  <c r="AV2917" i="1"/>
  <c r="AV2726" i="1"/>
  <c r="AV831" i="1"/>
  <c r="AV3459" i="1"/>
  <c r="AV3456" i="1"/>
  <c r="AV3447" i="1"/>
  <c r="AV1908" i="1"/>
  <c r="AV2800" i="1"/>
  <c r="AV3599" i="1"/>
  <c r="AV3578" i="1"/>
  <c r="AV3563" i="1"/>
  <c r="AV1647" i="1"/>
  <c r="AV4823" i="1"/>
  <c r="AV3298" i="1"/>
  <c r="AV3473" i="1"/>
  <c r="AV2784" i="1"/>
  <c r="AV2813" i="1"/>
  <c r="AV2795" i="1"/>
  <c r="AV2798" i="1"/>
  <c r="AV2430" i="1"/>
  <c r="AV164" i="1"/>
  <c r="AV756" i="1"/>
  <c r="AV778" i="1"/>
  <c r="AV747" i="1"/>
  <c r="AV763" i="1"/>
  <c r="AV733" i="1"/>
  <c r="AV766" i="1"/>
  <c r="AV736" i="1"/>
  <c r="AV755" i="1"/>
  <c r="AV873" i="1"/>
  <c r="AV3837" i="1"/>
  <c r="AV3829" i="1"/>
  <c r="AV3821" i="1"/>
  <c r="AV3813" i="1"/>
  <c r="AV3805" i="1"/>
  <c r="AV3797" i="1"/>
  <c r="AV3789" i="1"/>
  <c r="AV3774" i="1"/>
  <c r="AV3767" i="1"/>
  <c r="AV3758" i="1"/>
  <c r="AV3750" i="1"/>
  <c r="AV3741" i="1"/>
  <c r="AV3733" i="1"/>
  <c r="AV1359" i="1"/>
  <c r="AV4313" i="1"/>
  <c r="AV4329" i="1"/>
  <c r="AV4325" i="1"/>
  <c r="AV179" i="1"/>
  <c r="AV1861" i="1"/>
  <c r="AV1849" i="1"/>
  <c r="AV1843" i="1"/>
  <c r="AV1877" i="1"/>
  <c r="AV1838" i="1"/>
  <c r="AV3272" i="1"/>
  <c r="AV3265" i="1"/>
  <c r="AV4275" i="1"/>
  <c r="AV1986" i="1"/>
  <c r="AV1978" i="1"/>
  <c r="AV3534" i="1"/>
  <c r="AV3209" i="1"/>
  <c r="AV3092" i="1"/>
  <c r="AV4914" i="1"/>
  <c r="AV4207" i="1"/>
  <c r="AV1138" i="1"/>
  <c r="AV1735" i="1"/>
  <c r="AV1785" i="1"/>
  <c r="AV4459" i="1"/>
  <c r="AV2739" i="1"/>
  <c r="AV3647" i="1"/>
  <c r="AV4297" i="1"/>
  <c r="AV4120" i="1"/>
  <c r="AV1773" i="1"/>
  <c r="AV3644" i="1"/>
  <c r="AV4073" i="1"/>
  <c r="AV1763" i="1"/>
  <c r="AV2941" i="1"/>
  <c r="AV2940" i="1"/>
  <c r="AV4901" i="1"/>
  <c r="AV801" i="1"/>
  <c r="AV1142" i="1"/>
  <c r="AV1277" i="1"/>
  <c r="AV663" i="1"/>
  <c r="AV2829" i="1"/>
  <c r="AV3085" i="1"/>
  <c r="AV4929" i="1"/>
  <c r="AV934" i="1"/>
  <c r="AV684" i="1"/>
  <c r="AV4104" i="1"/>
  <c r="AV1574" i="1"/>
  <c r="AV3542" i="1"/>
  <c r="AV4281" i="1"/>
  <c r="AV2856" i="1"/>
  <c r="AV4277" i="1"/>
  <c r="AV4916" i="1"/>
  <c r="AV3651" i="1"/>
  <c r="AV3925" i="1"/>
  <c r="AV4895" i="1"/>
  <c r="AV3090" i="1"/>
  <c r="AV3040" i="1"/>
  <c r="AV3639" i="1"/>
  <c r="AV4896" i="1"/>
  <c r="AV2926" i="1"/>
  <c r="AV1951" i="1"/>
  <c r="AV963" i="1"/>
  <c r="AV956" i="1"/>
  <c r="AV951" i="1"/>
  <c r="AV942" i="1"/>
  <c r="AV1966" i="1"/>
  <c r="AV1950" i="1"/>
  <c r="AV1958" i="1"/>
  <c r="AV969" i="1"/>
  <c r="AV1778" i="1"/>
  <c r="AV1766" i="1"/>
  <c r="AV3633" i="1"/>
  <c r="AV4117" i="1"/>
  <c r="AV534" i="1"/>
  <c r="AV2365" i="1"/>
  <c r="AV4890" i="1"/>
  <c r="AV1566" i="1"/>
  <c r="AV1768" i="1"/>
  <c r="AV1062" i="1"/>
  <c r="AV1017" i="1"/>
  <c r="AV1106" i="1"/>
  <c r="AV1065" i="1"/>
  <c r="AV2662" i="1"/>
  <c r="AV2616" i="1"/>
  <c r="AV2569" i="1"/>
  <c r="AV2520" i="1"/>
  <c r="AV2498" i="1"/>
  <c r="AV2461" i="1"/>
  <c r="AV3331" i="1"/>
  <c r="AV3336" i="1"/>
  <c r="AV1676" i="1"/>
  <c r="AV1671" i="1"/>
  <c r="AV363" i="1"/>
  <c r="AV350" i="1"/>
  <c r="AV291" i="1"/>
  <c r="AV275" i="1"/>
  <c r="AV259" i="1"/>
  <c r="AV242" i="1"/>
  <c r="AV217" i="1"/>
  <c r="AV193" i="1"/>
  <c r="AV3229" i="1"/>
  <c r="AV1019" i="1"/>
  <c r="AV1053" i="1"/>
  <c r="AV1105" i="1"/>
  <c r="AV2695" i="1"/>
  <c r="AV2634" i="1"/>
  <c r="AV2529" i="1"/>
  <c r="AV2483" i="1"/>
  <c r="AV3343" i="1"/>
  <c r="AV225" i="1"/>
  <c r="AV201" i="1"/>
  <c r="AV4467" i="1"/>
  <c r="AV2340" i="1"/>
  <c r="AV3501" i="1"/>
  <c r="AV2722" i="1"/>
  <c r="AV4943" i="1"/>
  <c r="AV1918" i="1"/>
  <c r="AV4481" i="1"/>
  <c r="AV986" i="1"/>
  <c r="AV984" i="1"/>
  <c r="AV415" i="1"/>
  <c r="AV4966" i="1"/>
  <c r="AV422" i="1"/>
  <c r="AV421" i="1"/>
  <c r="AV3066" i="1"/>
  <c r="AV3059" i="1"/>
  <c r="AV4359" i="1"/>
  <c r="AV1176" i="1"/>
  <c r="AV4257" i="1"/>
  <c r="AV2843" i="1"/>
  <c r="AV4031" i="1"/>
  <c r="AV4032" i="1"/>
  <c r="AV4052" i="1"/>
  <c r="AV4036" i="1"/>
  <c r="AV4037" i="1"/>
  <c r="AV4014" i="1"/>
  <c r="AV2400" i="1"/>
  <c r="AV2406" i="1"/>
  <c r="AV2920" i="1"/>
  <c r="AV2727" i="1"/>
  <c r="AV832" i="1"/>
  <c r="AV936" i="1"/>
  <c r="AV3454" i="1"/>
  <c r="AV3449" i="1"/>
  <c r="AV4183" i="1"/>
  <c r="AV2801" i="1"/>
  <c r="AV3602" i="1"/>
  <c r="AV3579" i="1"/>
  <c r="AV3612" i="1"/>
  <c r="AV3555" i="1"/>
  <c r="AV1648" i="1"/>
  <c r="AV4835" i="1"/>
  <c r="AV4837" i="1"/>
  <c r="AV3297" i="1"/>
  <c r="AV3471" i="1"/>
  <c r="AV3468" i="1"/>
  <c r="AV2812" i="1"/>
  <c r="AV2786" i="1"/>
  <c r="AV1103" i="1"/>
  <c r="AV1077" i="1"/>
  <c r="AV1020" i="1"/>
  <c r="AV2704" i="1"/>
  <c r="AV2685" i="1"/>
  <c r="AV2650" i="1"/>
  <c r="AV2599" i="1"/>
  <c r="AV2539" i="1"/>
  <c r="AV2508" i="1"/>
  <c r="AV2471" i="1"/>
  <c r="AV4871" i="1"/>
  <c r="AV4861" i="1"/>
  <c r="AV3349" i="1"/>
  <c r="AV1688" i="1"/>
  <c r="AV373" i="1"/>
  <c r="AV357" i="1"/>
  <c r="AV317" i="1"/>
  <c r="AV301" i="1"/>
  <c r="AV249" i="1"/>
  <c r="AV233" i="1"/>
  <c r="AV207" i="1"/>
  <c r="AV185" i="1"/>
  <c r="AV3439" i="1"/>
  <c r="AV3431" i="1"/>
  <c r="AV3388" i="1"/>
  <c r="AV3416" i="1"/>
  <c r="AV3407" i="1"/>
  <c r="AV3401" i="1"/>
  <c r="AV2374" i="1"/>
  <c r="AV912" i="1"/>
  <c r="AV907" i="1"/>
  <c r="AV902" i="1"/>
  <c r="AV897" i="1"/>
  <c r="AV3045" i="1"/>
  <c r="AV3924" i="1"/>
  <c r="AV3283" i="1"/>
  <c r="AV3041" i="1"/>
  <c r="AV800" i="1"/>
  <c r="AV4264" i="1"/>
  <c r="AV535" i="1"/>
  <c r="AV3638" i="1"/>
  <c r="AV532" i="1"/>
  <c r="AV2360" i="1"/>
  <c r="AV125" i="1"/>
  <c r="AV3923" i="1"/>
  <c r="AV1567" i="1"/>
  <c r="AV4057" i="1"/>
  <c r="AV4118" i="1"/>
  <c r="AV4100" i="1"/>
  <c r="AV1565" i="1"/>
  <c r="AV1130" i="1"/>
  <c r="AV3101" i="1"/>
  <c r="AV675" i="1"/>
  <c r="AV2824" i="1"/>
  <c r="AV4209" i="1"/>
  <c r="AV1134" i="1"/>
  <c r="AV4911" i="1"/>
  <c r="AV1730" i="1"/>
  <c r="AV930" i="1"/>
  <c r="AV4271" i="1"/>
  <c r="AV4460" i="1"/>
  <c r="AV4300" i="1"/>
  <c r="AV484" i="1"/>
  <c r="AV1262" i="1"/>
  <c r="AV3706" i="1"/>
  <c r="AV2828" i="1"/>
  <c r="AV1801" i="1"/>
  <c r="AV2790" i="1"/>
  <c r="AV2779" i="1"/>
  <c r="AV163" i="1"/>
  <c r="AV757" i="1"/>
  <c r="AV782" i="1"/>
  <c r="AV748" i="1"/>
  <c r="AV764" i="1"/>
  <c r="AV779" i="1"/>
  <c r="AV729" i="1"/>
  <c r="AV737" i="1"/>
  <c r="AV725" i="1"/>
  <c r="AV876" i="1"/>
  <c r="AV3838" i="1"/>
  <c r="AV3830" i="1"/>
  <c r="AV3822" i="1"/>
  <c r="AV3814" i="1"/>
  <c r="AV3806" i="1"/>
  <c r="AV3798" i="1"/>
  <c r="AV3790" i="1"/>
  <c r="AV3782" i="1"/>
  <c r="AV3775" i="1"/>
  <c r="AV3766" i="1"/>
  <c r="AV3759" i="1"/>
  <c r="AV3752" i="1"/>
  <c r="AV3743" i="1"/>
  <c r="AV2003" i="1"/>
  <c r="AV4312" i="1"/>
  <c r="AV4328" i="1"/>
  <c r="AV4324" i="1"/>
  <c r="AV1714" i="1"/>
  <c r="AV180" i="1"/>
  <c r="AV1881" i="1"/>
  <c r="AV1847" i="1"/>
  <c r="AV1844" i="1"/>
  <c r="AV1856" i="1"/>
  <c r="AV1839" i="1"/>
  <c r="AV3273" i="1"/>
  <c r="AV3266" i="1"/>
  <c r="AV4280" i="1"/>
  <c r="AV1987" i="1"/>
  <c r="AV1979" i="1"/>
  <c r="AV3035" i="1"/>
  <c r="AV1361" i="1"/>
  <c r="AV3592" i="1"/>
  <c r="AV4488" i="1"/>
  <c r="AV4511" i="1"/>
  <c r="AV3533" i="1"/>
  <c r="AV2337" i="1"/>
  <c r="AV3303" i="1"/>
  <c r="AV4946" i="1"/>
  <c r="AV4950" i="1"/>
  <c r="AV4480" i="1"/>
  <c r="AV978" i="1"/>
  <c r="AV979" i="1"/>
  <c r="AV417" i="1"/>
  <c r="AV4967" i="1"/>
  <c r="AV424" i="1"/>
  <c r="AV419" i="1"/>
  <c r="AV4978" i="1"/>
  <c r="AV1540" i="1"/>
  <c r="AV4084" i="1"/>
  <c r="AV4361" i="1"/>
  <c r="AV4349" i="1"/>
  <c r="AV4255" i="1"/>
  <c r="AV2839" i="1"/>
  <c r="AV4049" i="1"/>
  <c r="AV4046" i="1"/>
  <c r="AV4022" i="1"/>
  <c r="AV4053" i="1"/>
  <c r="AV4041" i="1"/>
  <c r="AV4011" i="1"/>
  <c r="AV2414" i="1"/>
  <c r="AV2411" i="1"/>
  <c r="AV1742" i="1"/>
  <c r="AV2725" i="1"/>
  <c r="AV861" i="1"/>
  <c r="AV833" i="1"/>
  <c r="AV3455" i="1"/>
  <c r="AV3450" i="1"/>
  <c r="AV1732" i="1"/>
  <c r="AV2336" i="1"/>
  <c r="AV3502" i="1"/>
  <c r="AV3302" i="1"/>
  <c r="AV4951" i="1"/>
  <c r="AV4949" i="1"/>
  <c r="AV4482" i="1"/>
  <c r="AV982" i="1"/>
  <c r="AV981" i="1"/>
  <c r="AV416" i="1"/>
  <c r="AV4971" i="1"/>
  <c r="AV423" i="1"/>
  <c r="AV420" i="1"/>
  <c r="AV3067" i="1"/>
  <c r="AV1541" i="1"/>
  <c r="AV1266" i="1"/>
  <c r="AV2915" i="1"/>
  <c r="AV4360" i="1"/>
  <c r="AV4352" i="1"/>
  <c r="AV4256" i="1"/>
  <c r="AV2840" i="1"/>
  <c r="AV4024" i="1"/>
  <c r="AV4047" i="1"/>
  <c r="AV4021" i="1"/>
  <c r="AV4045" i="1"/>
  <c r="AV4039" i="1"/>
  <c r="AV4013" i="1"/>
  <c r="AV2401" i="1"/>
  <c r="AV2410" i="1"/>
  <c r="AV1741" i="1"/>
  <c r="AV860" i="1"/>
  <c r="AV914" i="1"/>
  <c r="AV3453" i="1"/>
  <c r="AV1687" i="1"/>
  <c r="AV3441" i="1"/>
  <c r="AV3432" i="1"/>
  <c r="AV3425" i="1"/>
  <c r="AV3419" i="1"/>
  <c r="AV3412" i="1"/>
  <c r="AV3400" i="1"/>
  <c r="AV894" i="1"/>
  <c r="AV889" i="1"/>
  <c r="AV3036" i="1"/>
  <c r="AV3436" i="1"/>
  <c r="AV3428" i="1"/>
  <c r="AV3465" i="1"/>
  <c r="AV3414" i="1"/>
  <c r="AV3404" i="1"/>
  <c r="AV1187" i="1"/>
  <c r="AV910" i="1"/>
  <c r="AV904" i="1"/>
  <c r="AV901" i="1"/>
  <c r="AV896" i="1"/>
  <c r="AV4407" i="1"/>
  <c r="AV3043" i="1"/>
  <c r="AV3039" i="1"/>
  <c r="AV3546" i="1"/>
  <c r="AV3582" i="1"/>
  <c r="AV4491" i="1"/>
  <c r="AV4510" i="1"/>
  <c r="AV4504" i="1"/>
  <c r="AV4507" i="1"/>
  <c r="AV1737" i="1"/>
  <c r="AV1906" i="1"/>
  <c r="AV1149" i="1"/>
  <c r="AV3616" i="1"/>
  <c r="AV3569" i="1"/>
  <c r="AV3564" i="1"/>
  <c r="AV2128" i="1"/>
  <c r="AV4818" i="1"/>
  <c r="AV3292" i="1"/>
  <c r="AV3476" i="1"/>
  <c r="AV4301" i="1"/>
  <c r="AV2811" i="1"/>
  <c r="AV2792" i="1"/>
  <c r="AV2791" i="1"/>
  <c r="AV168" i="1"/>
  <c r="AV751" i="1"/>
  <c r="AV727" i="1"/>
  <c r="AV739" i="1"/>
  <c r="AV743" i="1"/>
  <c r="AV724" i="1"/>
  <c r="AV742" i="1"/>
  <c r="AV787" i="1"/>
  <c r="AV772" i="1"/>
  <c r="AV872" i="1"/>
  <c r="AV871" i="1"/>
  <c r="AV3054" i="1"/>
  <c r="AV3047" i="1"/>
  <c r="AV3604" i="1"/>
  <c r="AV1145" i="1"/>
  <c r="AV4489" i="1"/>
  <c r="AV4508" i="1"/>
  <c r="AV4186" i="1"/>
  <c r="AV1904" i="1"/>
  <c r="AV4179" i="1"/>
  <c r="AV3627" i="1"/>
  <c r="AV3611" i="1"/>
  <c r="AV3560" i="1"/>
  <c r="AV1643" i="1"/>
  <c r="AV4831" i="1"/>
  <c r="AV4827" i="1"/>
  <c r="AV3287" i="1"/>
  <c r="AV3475" i="1"/>
  <c r="AV3466" i="1"/>
  <c r="AV2835" i="1"/>
  <c r="AV2787" i="1"/>
  <c r="AV2783" i="1"/>
  <c r="AV2785" i="1"/>
  <c r="AV1734" i="1"/>
  <c r="AV626" i="1"/>
  <c r="AV167" i="1"/>
  <c r="AV784" i="1"/>
  <c r="AV786" i="1"/>
  <c r="AV740" i="1"/>
  <c r="AV731" i="1"/>
  <c r="AV769" i="1"/>
  <c r="AV776" i="1"/>
  <c r="AV4289" i="1"/>
  <c r="AV865" i="1"/>
  <c r="AV3832" i="1"/>
  <c r="AV3824" i="1"/>
  <c r="AV3816" i="1"/>
  <c r="AV3808" i="1"/>
  <c r="AV3801" i="1"/>
  <c r="AV3792" i="1"/>
  <c r="AV3784" i="1"/>
  <c r="AV3778" i="1"/>
  <c r="AV3769" i="1"/>
  <c r="AV3761" i="1"/>
  <c r="AV3753" i="1"/>
  <c r="AV3745" i="1"/>
  <c r="AV3737" i="1"/>
  <c r="AV2002" i="1"/>
  <c r="AV4334" i="1"/>
  <c r="AV4327" i="1"/>
  <c r="AV4314" i="1"/>
  <c r="AV1711" i="1"/>
  <c r="AV1872" i="1"/>
  <c r="AV1859" i="1"/>
  <c r="AV1880" i="1"/>
  <c r="AV1857" i="1"/>
  <c r="AV1874" i="1"/>
  <c r="AV1864" i="1"/>
  <c r="AV3271" i="1"/>
  <c r="AV160" i="1"/>
  <c r="AV1989" i="1"/>
  <c r="AV1981" i="1"/>
  <c r="AV1972" i="1"/>
  <c r="AV3440" i="1"/>
  <c r="AV3433" i="1"/>
  <c r="AV3424" i="1"/>
  <c r="AV3418" i="1"/>
  <c r="AV3409" i="1"/>
  <c r="AV3402" i="1"/>
  <c r="AV2942" i="1"/>
  <c r="AV913" i="1"/>
  <c r="AV908" i="1"/>
  <c r="AV892" i="1"/>
  <c r="AV916" i="1"/>
  <c r="AV3037" i="1"/>
  <c r="AV3052" i="1"/>
  <c r="AV1360" i="1"/>
  <c r="AV3605" i="1"/>
  <c r="AV1147" i="1"/>
  <c r="AV4487" i="1"/>
  <c r="AV4187" i="1"/>
  <c r="AV1902" i="1"/>
  <c r="AV4181" i="1"/>
  <c r="AV3625" i="1"/>
  <c r="AV3613" i="1"/>
  <c r="AV3608" i="1"/>
  <c r="AV1644" i="1"/>
  <c r="AV4825" i="1"/>
  <c r="AV4838" i="1"/>
  <c r="AV3299" i="1"/>
  <c r="AV3474" i="1"/>
  <c r="AV3467" i="1"/>
  <c r="AV2836" i="1"/>
  <c r="AV2789" i="1"/>
  <c r="AV2778" i="1"/>
  <c r="AV2793" i="1"/>
  <c r="AV1733" i="1"/>
  <c r="AV165" i="1"/>
  <c r="AV759" i="1"/>
  <c r="AV783" i="1"/>
  <c r="AV754" i="1"/>
  <c r="AV765" i="1"/>
  <c r="AV762" i="1"/>
  <c r="AV730" i="1"/>
  <c r="AV768" i="1"/>
  <c r="AV777" i="1"/>
  <c r="AV4288" i="1"/>
  <c r="AV875" i="1"/>
  <c r="AV2338" i="1"/>
  <c r="AV3505" i="1"/>
  <c r="AV4944" i="1"/>
  <c r="AV4940" i="1"/>
  <c r="AV1922" i="1"/>
  <c r="AV3528" i="1"/>
  <c r="AV980" i="1"/>
  <c r="AV413" i="1"/>
  <c r="AV4969" i="1"/>
  <c r="AV4970" i="1"/>
  <c r="AV428" i="1"/>
  <c r="AV4979" i="1"/>
  <c r="AV1531" i="1"/>
  <c r="AV1536" i="1"/>
  <c r="AV1527" i="1"/>
  <c r="AV4357" i="1"/>
  <c r="AV4348" i="1"/>
  <c r="AV1181" i="1"/>
  <c r="AV2838" i="1"/>
  <c r="AV4016" i="1"/>
  <c r="AV4040" i="1"/>
  <c r="AV4018" i="1"/>
  <c r="AV4027" i="1"/>
  <c r="AV4035" i="1"/>
  <c r="AV4056" i="1"/>
  <c r="AV2413" i="1"/>
  <c r="AV2415" i="1"/>
  <c r="AV2916" i="1"/>
  <c r="AV842" i="1"/>
  <c r="AV858" i="1"/>
  <c r="AV3461" i="1"/>
  <c r="AV3389" i="1"/>
  <c r="AV3445" i="1"/>
  <c r="AV3437" i="1"/>
  <c r="AV3429" i="1"/>
  <c r="AV3423" i="1"/>
  <c r="AV3413" i="1"/>
  <c r="AV3406" i="1"/>
  <c r="AV3387" i="1"/>
  <c r="AV1184" i="1"/>
  <c r="AV922" i="1"/>
  <c r="AV4061" i="1"/>
  <c r="AV890" i="1"/>
  <c r="AV887" i="1"/>
  <c r="AV3058" i="1"/>
  <c r="AV3049" i="1"/>
  <c r="AV1150" i="1"/>
  <c r="AV3590" i="1"/>
  <c r="AV4509" i="1"/>
  <c r="AV4505" i="1"/>
  <c r="AV4512" i="1"/>
  <c r="AV3719" i="1"/>
  <c r="AV1907" i="1"/>
  <c r="AV1127" i="1"/>
  <c r="AV3598" i="1"/>
  <c r="AV3576" i="1"/>
  <c r="AV3562" i="1"/>
  <c r="AV3549" i="1"/>
  <c r="AV1646" i="1"/>
  <c r="AV4829" i="1"/>
  <c r="AV3291" i="1"/>
  <c r="AV3472" i="1"/>
  <c r="AV4302" i="1"/>
  <c r="AV2814" i="1"/>
  <c r="AV2796" i="1"/>
  <c r="AV2797" i="1"/>
  <c r="AV170" i="1"/>
  <c r="AV760" i="1"/>
  <c r="AV728" i="1"/>
  <c r="AV746" i="1"/>
  <c r="AV744" i="1"/>
  <c r="AV734" i="1"/>
  <c r="AV767" i="1"/>
  <c r="AV735" i="1"/>
  <c r="AV758" i="1"/>
  <c r="AV870" i="1"/>
  <c r="AV3852" i="1"/>
  <c r="AV3839" i="1"/>
  <c r="AV3831" i="1"/>
  <c r="AV3823" i="1"/>
  <c r="AV3815" i="1"/>
  <c r="AV3807" i="1"/>
  <c r="AV3800" i="1"/>
  <c r="AV3791" i="1"/>
  <c r="AV3783" i="1"/>
  <c r="AV3776" i="1"/>
  <c r="AV3768" i="1"/>
  <c r="AV3760" i="1"/>
  <c r="AV3751" i="1"/>
  <c r="AV3744" i="1"/>
  <c r="AV2004" i="1"/>
  <c r="AV4316" i="1"/>
  <c r="AV4326" i="1"/>
  <c r="AV4330" i="1"/>
  <c r="AV1710" i="1"/>
  <c r="AV181" i="1"/>
  <c r="AV1876" i="1"/>
  <c r="AV1860" i="1"/>
  <c r="AV1879" i="1"/>
  <c r="AV1858" i="1"/>
  <c r="AV1840" i="1"/>
  <c r="AV1850" i="1"/>
  <c r="AV3270" i="1"/>
  <c r="AV159" i="1"/>
  <c r="AV1988" i="1"/>
  <c r="AV1980" i="1"/>
  <c r="AV1971" i="1"/>
  <c r="AV3836" i="1"/>
  <c r="AV3828" i="1"/>
  <c r="AV3820" i="1"/>
  <c r="AV3812" i="1"/>
  <c r="AV3804" i="1"/>
  <c r="AV3788" i="1"/>
  <c r="AV3780" i="1"/>
  <c r="AV3773" i="1"/>
  <c r="AV3765" i="1"/>
  <c r="AV3757" i="1"/>
  <c r="AV3749" i="1"/>
  <c r="AV3742" i="1"/>
  <c r="AV3734" i="1"/>
  <c r="AV1358" i="1"/>
  <c r="AV4315" i="1"/>
  <c r="AV4318" i="1"/>
  <c r="AV4323" i="1"/>
  <c r="AV178" i="1"/>
  <c r="AV1878" i="1"/>
  <c r="AV1855" i="1"/>
  <c r="AV1851" i="1"/>
  <c r="AV1842" i="1"/>
  <c r="AV1869" i="1"/>
  <c r="AV3275" i="1"/>
  <c r="AV3264" i="1"/>
  <c r="AV1985" i="1"/>
  <c r="AV1977" i="1"/>
  <c r="AV2136" i="1"/>
  <c r="AV4113" i="1"/>
  <c r="AV3843" i="1"/>
  <c r="AV3835" i="1"/>
  <c r="AV3827" i="1"/>
  <c r="AV3819" i="1"/>
  <c r="AV3811" i="1"/>
  <c r="AV3803" i="1"/>
  <c r="AV3787" i="1"/>
  <c r="AV3779" i="1"/>
  <c r="AV3772" i="1"/>
  <c r="AV3764" i="1"/>
  <c r="AV3755" i="1"/>
  <c r="AV3748" i="1"/>
  <c r="AV3740" i="1"/>
  <c r="AV3732" i="1"/>
  <c r="AV1357" i="1"/>
  <c r="AV4321" i="1"/>
  <c r="AV4317" i="1"/>
  <c r="AV4331" i="1"/>
  <c r="AV1175" i="1"/>
  <c r="AV101" i="1"/>
  <c r="AV1870" i="1"/>
  <c r="AV1841" i="1"/>
  <c r="AV1882" i="1"/>
  <c r="AV1875" i="1"/>
  <c r="AV1845" i="1"/>
  <c r="AV3274" i="1"/>
  <c r="AV3263" i="1"/>
  <c r="AV2162" i="1"/>
  <c r="AV1982" i="1"/>
  <c r="AV1976" i="1"/>
  <c r="AV2342" i="1"/>
  <c r="AV3503" i="1"/>
  <c r="AV4948" i="1"/>
  <c r="AV4953" i="1"/>
  <c r="AV1589" i="1"/>
  <c r="AV3532" i="1"/>
  <c r="AV977" i="1"/>
  <c r="AV429" i="1"/>
  <c r="AV4965" i="1"/>
  <c r="AV433" i="1"/>
  <c r="AV426" i="1"/>
  <c r="AV4975" i="1"/>
  <c r="AV1538" i="1"/>
  <c r="AV1265" i="1"/>
  <c r="AV4356" i="1"/>
  <c r="AV4353" i="1"/>
  <c r="AV1180" i="1"/>
  <c r="AV2844" i="1"/>
  <c r="AV4044" i="1"/>
  <c r="AV4017" i="1"/>
  <c r="AV4015" i="1"/>
  <c r="AV4028" i="1"/>
  <c r="AV4026" i="1"/>
  <c r="AV4023" i="1"/>
  <c r="AV2412" i="1"/>
  <c r="AV2403" i="1"/>
  <c r="AV1739" i="1"/>
  <c r="AV2921" i="1"/>
  <c r="AV840" i="1"/>
  <c r="AV859" i="1"/>
  <c r="AV3460" i="1"/>
  <c r="AV3452" i="1"/>
  <c r="AV3535" i="1"/>
  <c r="AV2343" i="1"/>
  <c r="AV3304" i="1"/>
  <c r="AV4945" i="1"/>
  <c r="AV4952" i="1"/>
  <c r="AV3323" i="1"/>
  <c r="AV3526" i="1"/>
  <c r="AV985" i="1"/>
  <c r="AV430" i="1"/>
  <c r="AV4961" i="1"/>
  <c r="AV432" i="1"/>
  <c r="AV425" i="1"/>
  <c r="AV4977" i="1"/>
  <c r="AV1269" i="1"/>
  <c r="AV3262" i="1"/>
  <c r="AV4355" i="1"/>
  <c r="AV4350" i="1"/>
  <c r="AV1179" i="1"/>
  <c r="AV2842" i="1"/>
  <c r="AV4048" i="1"/>
  <c r="AV4025" i="1"/>
  <c r="AV4043" i="1"/>
  <c r="AV4054" i="1"/>
  <c r="AV4055" i="1"/>
  <c r="AV4012" i="1"/>
  <c r="AV2409" i="1"/>
  <c r="AV2402" i="1"/>
  <c r="AV1740" i="1"/>
  <c r="AV2918" i="1"/>
  <c r="AV841" i="1"/>
  <c r="AV834" i="1"/>
  <c r="AV3458" i="1"/>
  <c r="AV3451" i="1"/>
  <c r="AV3443" i="1"/>
  <c r="AV3435" i="1"/>
  <c r="AV3426" i="1"/>
  <c r="AV3421" i="1"/>
  <c r="AV3410" i="1"/>
  <c r="AV3405" i="1"/>
  <c r="AV1188" i="1"/>
  <c r="AV921" i="1"/>
  <c r="AV917" i="1"/>
  <c r="AV899" i="1"/>
  <c r="AV3046" i="1"/>
  <c r="AV3053" i="1"/>
  <c r="AV690" i="1"/>
  <c r="AV3583" i="1"/>
  <c r="AV4514" i="1"/>
  <c r="AV4492" i="1"/>
  <c r="AV4494" i="1"/>
  <c r="AV1905" i="1"/>
  <c r="AV1148" i="1"/>
  <c r="AV3617" i="1"/>
  <c r="AV3570" i="1"/>
  <c r="AV3624" i="1"/>
  <c r="AV3295" i="1"/>
  <c r="AV4819" i="1"/>
  <c r="AV3442" i="1"/>
  <c r="AV3434" i="1"/>
  <c r="AV3427" i="1"/>
  <c r="AV3420" i="1"/>
  <c r="AV3411" i="1"/>
  <c r="AV3403" i="1"/>
  <c r="AV1186" i="1"/>
  <c r="AV909" i="1"/>
  <c r="AV918" i="1"/>
  <c r="AV900" i="1"/>
  <c r="AV3038" i="1"/>
  <c r="AV3051" i="1"/>
  <c r="AV689" i="1"/>
  <c r="AV1146" i="1"/>
  <c r="AV4515" i="1"/>
  <c r="AV4490" i="1"/>
  <c r="AV4513" i="1"/>
  <c r="AV1903" i="1"/>
  <c r="AV4180" i="1"/>
  <c r="AV3596" i="1"/>
  <c r="AV3614" i="1"/>
  <c r="AV3623" i="1"/>
  <c r="AV1645" i="1"/>
  <c r="AV4832" i="1"/>
  <c r="AV4820" i="1"/>
  <c r="AV3288" i="1"/>
  <c r="AV3290" i="1"/>
  <c r="AV3470" i="1"/>
  <c r="AV2853" i="1"/>
  <c r="AV2810" i="1"/>
  <c r="AV2781" i="1"/>
  <c r="AV2788" i="1"/>
  <c r="AV166" i="1"/>
  <c r="AV752" i="1"/>
  <c r="AV726" i="1"/>
  <c r="AV738" i="1"/>
  <c r="AV745" i="1"/>
  <c r="AV723" i="1"/>
  <c r="AV741" i="1"/>
  <c r="AV771" i="1"/>
  <c r="AV750" i="1"/>
  <c r="AV868" i="1"/>
  <c r="AV869" i="1"/>
  <c r="AV3842" i="1"/>
  <c r="AV3834" i="1"/>
  <c r="AV3826" i="1"/>
  <c r="AV3818" i="1"/>
  <c r="AV3810" i="1"/>
  <c r="AV3802" i="1"/>
  <c r="AV3796" i="1"/>
  <c r="AV3786" i="1"/>
  <c r="AV3771" i="1"/>
  <c r="AV3763" i="1"/>
  <c r="AV3754" i="1"/>
  <c r="AV3747" i="1"/>
  <c r="AV3739" i="1"/>
  <c r="AV3731" i="1"/>
  <c r="AV4320" i="1"/>
  <c r="AV4333" i="1"/>
  <c r="AV4319" i="1"/>
  <c r="AV1174" i="1"/>
  <c r="AV103" i="1"/>
  <c r="AV1862" i="1"/>
  <c r="AV1836" i="1"/>
  <c r="AV1867" i="1"/>
  <c r="AV1846" i="1"/>
  <c r="AV1866" i="1"/>
  <c r="AV3268" i="1"/>
  <c r="AV3267" i="1"/>
  <c r="AV1993" i="1"/>
  <c r="AV1983" i="1"/>
  <c r="AV1974" i="1"/>
  <c r="AV3289" i="1"/>
  <c r="AV3469" i="1"/>
  <c r="AV2852" i="1"/>
  <c r="AV2780" i="1"/>
  <c r="AV2782" i="1"/>
  <c r="AV2794" i="1"/>
  <c r="AV169" i="1"/>
  <c r="AV785" i="1"/>
  <c r="AV749" i="1"/>
  <c r="AV775" i="1"/>
  <c r="AV773" i="1"/>
  <c r="AV732" i="1"/>
  <c r="AV780" i="1"/>
  <c r="AV770" i="1"/>
  <c r="AV4290" i="1"/>
  <c r="AV866" i="1"/>
  <c r="AV3841" i="1"/>
  <c r="AV3833" i="1"/>
  <c r="AV3825" i="1"/>
  <c r="AV3817" i="1"/>
  <c r="AV3809" i="1"/>
  <c r="AV3799" i="1"/>
  <c r="AV3793" i="1"/>
  <c r="AV3785" i="1"/>
  <c r="AV3777" i="1"/>
  <c r="AV3770" i="1"/>
  <c r="AV3762" i="1"/>
  <c r="AV3756" i="1"/>
  <c r="AV3746" i="1"/>
  <c r="AV3738" i="1"/>
  <c r="AV3730" i="1"/>
  <c r="AV100" i="1"/>
  <c r="AV4311" i="1"/>
  <c r="AV4332" i="1"/>
  <c r="AV3716" i="1"/>
  <c r="AV1172" i="1"/>
  <c r="AV1863" i="1"/>
  <c r="AV1852" i="1"/>
  <c r="AV1868" i="1"/>
  <c r="AV1873" i="1"/>
  <c r="AV1865" i="1"/>
  <c r="AV3269" i="1"/>
  <c r="AV158" i="1"/>
  <c r="AV1990" i="1"/>
  <c r="AV1984" i="1"/>
  <c r="AV1973" i="1"/>
  <c r="AV3928" i="1"/>
  <c r="AV482" i="1"/>
  <c r="AV4193" i="1"/>
  <c r="AV481" i="1"/>
  <c r="AV4265" i="1"/>
  <c r="AV4892" i="1"/>
  <c r="AV1251" i="1"/>
  <c r="AV476" i="1"/>
  <c r="AV4430" i="1"/>
  <c r="AV4268" i="1"/>
  <c r="AV1556" i="1"/>
  <c r="AV4897" i="1"/>
  <c r="AV3642" i="1"/>
  <c r="AV1781" i="1"/>
  <c r="AV1641" i="1"/>
  <c r="AV4915" i="1"/>
  <c r="AV4122" i="1"/>
  <c r="AV659" i="1"/>
  <c r="AV1789" i="1"/>
  <c r="AV3649" i="1"/>
  <c r="AV486" i="1"/>
  <c r="AV1723" i="1"/>
  <c r="AV1751" i="1"/>
  <c r="AV2738" i="1"/>
  <c r="AV1544" i="1"/>
  <c r="AV562" i="1"/>
  <c r="AV3927" i="1"/>
  <c r="AV1777" i="1"/>
  <c r="AV4195" i="1"/>
  <c r="AV1776" i="1"/>
  <c r="AV657" i="1"/>
  <c r="AV1275" i="1"/>
  <c r="AV4893" i="1"/>
  <c r="AV3320" i="1"/>
  <c r="AV3634" i="1"/>
  <c r="AV148" i="1"/>
  <c r="AV4116" i="1"/>
  <c r="AV923" i="1"/>
  <c r="AV533" i="1"/>
  <c r="AV3641" i="1"/>
  <c r="AV2366" i="1"/>
  <c r="AV479" i="1"/>
  <c r="AV1563" i="1"/>
  <c r="AV2361" i="1"/>
  <c r="AV527" i="1"/>
  <c r="AV4875" i="1"/>
  <c r="AV2877" i="1"/>
  <c r="AV4898" i="1"/>
  <c r="AV4267" i="1"/>
  <c r="AV926" i="1"/>
  <c r="AV3023" i="1"/>
  <c r="AV126" i="1"/>
  <c r="AV2160" i="1"/>
  <c r="AV3384" i="1"/>
  <c r="AV4222" i="1"/>
  <c r="AV483" i="1"/>
  <c r="AV4429" i="1"/>
  <c r="AV2369" i="1"/>
  <c r="AV1780" i="1"/>
  <c r="AV3210" i="1"/>
  <c r="AV1570" i="1"/>
  <c r="AV2354" i="1"/>
  <c r="AV1136" i="1"/>
  <c r="AV4913" i="1"/>
  <c r="AV4912" i="1"/>
  <c r="AV3537" i="1"/>
  <c r="AV4192" i="1"/>
  <c r="AV3284" i="1"/>
  <c r="AV4894" i="1"/>
  <c r="AV1274" i="1"/>
  <c r="AV3042" i="1"/>
  <c r="AV1704" i="1"/>
  <c r="AV1273" i="1"/>
  <c r="AV536" i="1"/>
  <c r="AV1252" i="1"/>
  <c r="AV478" i="1"/>
  <c r="AV1562" i="1"/>
  <c r="AV667" i="1"/>
  <c r="AV1260" i="1"/>
  <c r="AV528" i="1"/>
  <c r="AV475" i="1"/>
  <c r="AV3024" i="1"/>
  <c r="AV4269" i="1"/>
  <c r="AV2141" i="1"/>
  <c r="AV1722" i="1"/>
  <c r="AV3636" i="1"/>
  <c r="AV4101" i="1"/>
  <c r="AV3383" i="1"/>
  <c r="AV4221" i="1"/>
  <c r="AV2819" i="1"/>
  <c r="AV2368" i="1"/>
  <c r="AV4197" i="1"/>
  <c r="AV1571" i="1"/>
  <c r="AV2886" i="1"/>
  <c r="AV1731" i="1"/>
  <c r="AV2376" i="1"/>
  <c r="AV4908" i="1"/>
  <c r="AV928" i="1"/>
  <c r="AV4204" i="1"/>
  <c r="AV4308" i="1"/>
  <c r="AV1568" i="1"/>
  <c r="AV1788" i="1"/>
  <c r="AV1787" i="1"/>
  <c r="AV4273" i="1"/>
  <c r="AV4272" i="1"/>
  <c r="AV4295" i="1"/>
  <c r="AV4906" i="1"/>
  <c r="AV4462" i="1"/>
  <c r="AV4199" i="1"/>
  <c r="AV4339" i="1"/>
  <c r="AV3646" i="1"/>
  <c r="AV1761" i="1"/>
  <c r="AV4298" i="1"/>
  <c r="AV2142" i="1"/>
  <c r="AV2823" i="1"/>
  <c r="AV2822" i="1"/>
  <c r="AV1774" i="1"/>
  <c r="AV3645" i="1"/>
  <c r="AV1760" i="1"/>
  <c r="AV2820" i="1"/>
  <c r="AV4228" i="1"/>
  <c r="AV1762" i="1"/>
  <c r="AV670" i="1"/>
  <c r="AV2939" i="1"/>
  <c r="AV2937" i="1"/>
  <c r="AV1728" i="1"/>
  <c r="AV4119" i="1"/>
  <c r="AV1753" i="1"/>
  <c r="AV1754" i="1"/>
  <c r="AV4902" i="1"/>
  <c r="AV1758" i="1"/>
  <c r="AV3498" i="1"/>
  <c r="AV1805" i="1"/>
  <c r="AV4283" i="1"/>
  <c r="AV4107" i="1"/>
  <c r="AV4877" i="1"/>
  <c r="AV1755" i="1"/>
  <c r="AV1141" i="1"/>
  <c r="AV2911" i="1"/>
  <c r="AV1580" i="1"/>
  <c r="AV1804" i="1"/>
  <c r="AV2831" i="1"/>
  <c r="AV516" i="1"/>
  <c r="AV4240" i="1"/>
  <c r="AV4235" i="1"/>
  <c r="AV2450" i="1"/>
  <c r="AV3671" i="1"/>
  <c r="AV493" i="1"/>
  <c r="AV494" i="1"/>
  <c r="AV3670" i="1"/>
  <c r="AV3086" i="1"/>
  <c r="AV4105" i="1"/>
  <c r="AV1725" i="1"/>
  <c r="AV3668" i="1"/>
  <c r="AV3667" i="1"/>
  <c r="AV4079" i="1"/>
  <c r="AV3057" i="1"/>
  <c r="AV4126" i="1"/>
  <c r="AV4135" i="1"/>
  <c r="AV997" i="1"/>
  <c r="AV998" i="1"/>
  <c r="AV4927" i="1"/>
  <c r="AV3083" i="1"/>
  <c r="AV935" i="1"/>
  <c r="AV1803" i="1"/>
  <c r="AV685" i="1"/>
  <c r="AV1802" i="1"/>
  <c r="AV2372" i="1"/>
  <c r="AV4075" i="1"/>
  <c r="AV1577" i="1"/>
  <c r="AV3081" i="1"/>
  <c r="AV1575" i="1"/>
  <c r="AV3056" i="1"/>
  <c r="AV2826" i="1"/>
  <c r="AV683" i="1"/>
  <c r="AV1772" i="1"/>
  <c r="AV1261" i="1"/>
  <c r="AV4262" i="1"/>
  <c r="AV3080" i="1"/>
  <c r="AV3079" i="1"/>
  <c r="AV3541" i="1"/>
  <c r="AV3540" i="1"/>
  <c r="AV492" i="1"/>
  <c r="AV4282" i="1"/>
  <c r="AV1799" i="1"/>
  <c r="AV681" i="1"/>
  <c r="AV682" i="1"/>
  <c r="AV3277" i="1"/>
  <c r="AV3276" i="1"/>
  <c r="AV3055" i="1"/>
  <c r="AV3665" i="1"/>
  <c r="AV3525" i="1"/>
  <c r="AV4922" i="1"/>
  <c r="AV1795" i="1"/>
  <c r="AV4279" i="1"/>
  <c r="AV4278" i="1"/>
  <c r="AV3664" i="1"/>
  <c r="AV1792" i="1"/>
  <c r="AV1793" i="1"/>
  <c r="AV2825" i="1"/>
  <c r="AV4921" i="1"/>
  <c r="AV4261" i="1"/>
  <c r="AV4260" i="1"/>
  <c r="AV4133" i="1"/>
  <c r="AV1573" i="1"/>
  <c r="AV1724" i="1"/>
  <c r="AV4210" i="1"/>
  <c r="AV2744" i="1"/>
  <c r="AV3662" i="1"/>
  <c r="AV491" i="1"/>
  <c r="AV3661" i="1"/>
  <c r="AV4920" i="1"/>
  <c r="AV804" i="1"/>
  <c r="AV4231" i="1"/>
  <c r="AV1769" i="1"/>
  <c r="AV677" i="1"/>
  <c r="AV2848" i="1"/>
  <c r="AV4918" i="1"/>
  <c r="AV4917" i="1"/>
  <c r="AV3655" i="1"/>
  <c r="AV4060" i="1"/>
  <c r="AV3280" i="1"/>
  <c r="AV4103" i="1"/>
  <c r="AV803" i="1"/>
  <c r="AV2743" i="1"/>
  <c r="AV3653" i="1"/>
  <c r="AV3652" i="1"/>
  <c r="AV564" i="1"/>
  <c r="AV4310" i="1"/>
  <c r="AV668" i="1"/>
  <c r="AV4926" i="1"/>
  <c r="AV4294" i="1"/>
  <c r="AV1784" i="1"/>
  <c r="AV2740" i="1"/>
  <c r="AV3648" i="1"/>
  <c r="AV2144" i="1"/>
  <c r="AV3506" i="1"/>
  <c r="AV4130" i="1"/>
  <c r="AV2013" i="1"/>
  <c r="AV1476" i="1"/>
  <c r="AV1467" i="1"/>
  <c r="AV1463" i="1"/>
  <c r="AV1460" i="1"/>
  <c r="AV1455" i="1"/>
  <c r="AV1451" i="1"/>
  <c r="AV1447" i="1"/>
  <c r="AV1443" i="1"/>
  <c r="AV1439" i="1"/>
  <c r="AV1435" i="1"/>
  <c r="AV1430" i="1"/>
  <c r="AV1426" i="1"/>
  <c r="AV1423" i="1"/>
  <c r="AV1419" i="1"/>
  <c r="AV1417" i="1"/>
  <c r="AV1412" i="1"/>
  <c r="AV1408" i="1"/>
  <c r="AV1401" i="1"/>
  <c r="AV1396" i="1"/>
  <c r="AV1392" i="1"/>
  <c r="AV1388" i="1"/>
  <c r="AV1384" i="1"/>
  <c r="AV1380" i="1"/>
  <c r="AV1374" i="1"/>
  <c r="AV1369" i="1"/>
  <c r="AV1368" i="1"/>
  <c r="AV1365" i="1"/>
  <c r="AV1321" i="1"/>
  <c r="AV1295" i="1"/>
  <c r="AV1310" i="1"/>
  <c r="AV1350" i="1"/>
  <c r="AV1343" i="1"/>
  <c r="AV1337" i="1"/>
  <c r="AV1326" i="1"/>
  <c r="AV1309" i="1"/>
  <c r="AV1307" i="1"/>
  <c r="AV1315" i="1"/>
  <c r="AV1312" i="1"/>
  <c r="AV1314" i="1"/>
  <c r="AV1345" i="1"/>
  <c r="AV1826" i="1"/>
  <c r="AV1829" i="1"/>
  <c r="AV1825" i="1"/>
  <c r="AV1823" i="1"/>
  <c r="AV1815" i="1"/>
  <c r="AV1812" i="1"/>
  <c r="AV3689" i="1"/>
  <c r="AV3690" i="1"/>
  <c r="AV3226" i="1"/>
  <c r="AV3216" i="1"/>
  <c r="AV4166" i="1"/>
  <c r="AV4162" i="1"/>
  <c r="AV4151" i="1"/>
  <c r="AV4149" i="1"/>
  <c r="AV4158" i="1"/>
  <c r="AV4153" i="1"/>
  <c r="AV4141" i="1"/>
  <c r="AV4" i="1"/>
  <c r="AV3187" i="1"/>
  <c r="AV3156" i="1"/>
  <c r="AV3140" i="1"/>
  <c r="AV3135" i="1"/>
  <c r="AV3131" i="1"/>
  <c r="AV3127" i="1"/>
  <c r="AV3122" i="1"/>
  <c r="AV3119" i="1"/>
  <c r="AV3115" i="1"/>
  <c r="AV3112" i="1"/>
  <c r="AV3107" i="1"/>
  <c r="AV1914" i="1"/>
  <c r="AV1909" i="1"/>
  <c r="AV1650" i="1"/>
  <c r="AV3926" i="1"/>
  <c r="AV1076" i="1"/>
  <c r="AV1039" i="1"/>
  <c r="AV1094" i="1"/>
  <c r="AV1018" i="1"/>
  <c r="AV1034" i="1"/>
  <c r="AV1070" i="1"/>
  <c r="AV1006" i="1"/>
  <c r="AV1082" i="1"/>
  <c r="AV1011" i="1"/>
  <c r="AV1026" i="1"/>
  <c r="AV1055" i="1"/>
  <c r="AV1097" i="1"/>
  <c r="AV1042" i="1"/>
  <c r="AV1036" i="1"/>
  <c r="AV1050" i="1"/>
  <c r="AV1100" i="1"/>
  <c r="AV1022" i="1"/>
  <c r="AV1059" i="1"/>
  <c r="AV1021" i="1"/>
  <c r="AV1032" i="1"/>
  <c r="AV2708" i="1"/>
  <c r="AV2702" i="1"/>
  <c r="AV2697" i="1"/>
  <c r="AV2693" i="1"/>
  <c r="AV2683" i="1"/>
  <c r="AV2687" i="1"/>
  <c r="AV2666" i="1"/>
  <c r="AV2657" i="1"/>
  <c r="AV2652" i="1"/>
  <c r="AV2644" i="1"/>
  <c r="AV2638" i="1"/>
  <c r="AV2631" i="1"/>
  <c r="AV2622" i="1"/>
  <c r="AV2613" i="1"/>
  <c r="AV2601" i="1"/>
  <c r="AV2577" i="1"/>
  <c r="AV2573" i="1"/>
  <c r="AV2551" i="1"/>
  <c r="AV2537" i="1"/>
  <c r="AV2532" i="1"/>
  <c r="AV2527" i="1"/>
  <c r="AV2521" i="1"/>
  <c r="AV2515" i="1"/>
  <c r="AV2510" i="1"/>
  <c r="AV2505" i="1"/>
  <c r="AV2502" i="1"/>
  <c r="AV2499" i="1"/>
  <c r="AV2487" i="1"/>
  <c r="AV2481" i="1"/>
  <c r="AV2473" i="1"/>
  <c r="AV2468" i="1"/>
  <c r="AV2464" i="1"/>
  <c r="AV2459" i="1"/>
  <c r="AV2805" i="1"/>
  <c r="AV4868" i="1"/>
  <c r="AV4863" i="1"/>
  <c r="AV4859" i="1"/>
  <c r="AV3334" i="1"/>
  <c r="AV3335" i="1"/>
  <c r="AV3365" i="1"/>
  <c r="AV3363" i="1"/>
  <c r="AV3353" i="1"/>
  <c r="AV3345" i="1"/>
  <c r="AV3342" i="1"/>
  <c r="AV3364" i="1"/>
  <c r="AV3324" i="1"/>
  <c r="AV1685" i="1"/>
  <c r="AV1667" i="1"/>
  <c r="AV1694" i="1"/>
  <c r="AV1674" i="1"/>
  <c r="AV1679" i="1"/>
  <c r="AV1664" i="1"/>
  <c r="AV1673" i="1"/>
  <c r="AV1693" i="1"/>
  <c r="AV1668" i="1"/>
  <c r="AV409" i="1"/>
  <c r="AV404" i="1"/>
  <c r="AV400" i="1"/>
  <c r="AV395" i="1"/>
  <c r="AV393" i="1"/>
  <c r="AV380" i="1"/>
  <c r="AV383" i="1"/>
  <c r="AV375" i="1"/>
  <c r="AV367" i="1"/>
  <c r="AV372" i="1"/>
  <c r="AV365" i="1"/>
  <c r="AV359" i="1"/>
  <c r="AV356" i="1"/>
  <c r="AV351" i="1"/>
  <c r="AV347" i="1"/>
  <c r="AV344" i="1"/>
  <c r="AV340" i="1"/>
  <c r="AV335" i="1"/>
  <c r="AV331" i="1"/>
  <c r="AV327" i="1"/>
  <c r="AV323" i="1"/>
  <c r="AV319" i="1"/>
  <c r="AV315" i="1"/>
  <c r="AV311" i="1"/>
  <c r="AV309" i="1"/>
  <c r="AV303" i="1"/>
  <c r="AV297" i="1"/>
  <c r="AV293" i="1"/>
  <c r="AV289" i="1"/>
  <c r="AV284" i="1"/>
  <c r="AV283" i="1"/>
  <c r="AV279" i="1"/>
  <c r="AV271" i="1"/>
  <c r="AV269" i="1"/>
  <c r="AV265" i="1"/>
  <c r="AV261" i="1"/>
  <c r="AV252" i="1"/>
  <c r="AV248" i="1"/>
  <c r="AV244" i="1"/>
  <c r="AV239" i="1"/>
  <c r="AV235" i="1"/>
  <c r="AV231" i="1"/>
  <c r="AV227" i="1"/>
  <c r="AV224" i="1"/>
  <c r="AV219" i="1"/>
  <c r="AV215" i="1"/>
  <c r="AV210" i="1"/>
  <c r="AV209" i="1"/>
  <c r="AV203" i="1"/>
  <c r="AV199" i="1"/>
  <c r="AV195" i="1"/>
  <c r="AV191" i="1"/>
  <c r="AV187" i="1"/>
  <c r="AV3932" i="1"/>
  <c r="AV2931" i="1"/>
  <c r="AV480" i="1"/>
  <c r="AV4266" i="1"/>
  <c r="AV147" i="1"/>
  <c r="AV4191" i="1"/>
  <c r="AV477" i="1"/>
  <c r="AV1128" i="1"/>
  <c r="AV3650" i="1"/>
  <c r="AV1135" i="1"/>
  <c r="AV4910" i="1"/>
  <c r="AV4059" i="1"/>
  <c r="AV4293" i="1"/>
  <c r="AV4461" i="1"/>
  <c r="AV4299" i="1"/>
  <c r="AV2395" i="1"/>
  <c r="AV703" i="1"/>
  <c r="AV720" i="1"/>
  <c r="AV718" i="1"/>
  <c r="AV712" i="1"/>
  <c r="AV845" i="1"/>
  <c r="AV851" i="1"/>
  <c r="AV828" i="1"/>
  <c r="AV847" i="1"/>
  <c r="AV3496" i="1"/>
  <c r="AV3486" i="1"/>
  <c r="AV3483" i="1"/>
  <c r="AV26" i="1"/>
  <c r="AV20" i="1"/>
  <c r="AV1166" i="1"/>
  <c r="AV2440" i="1"/>
  <c r="AV1716" i="1"/>
  <c r="AV1997" i="1"/>
  <c r="AV1996" i="1"/>
  <c r="AV4803" i="1"/>
  <c r="AV526" i="1"/>
  <c r="AV1654" i="1"/>
  <c r="AV3698" i="1"/>
  <c r="AV1015" i="1"/>
  <c r="AV1112" i="1"/>
  <c r="AV1045" i="1"/>
  <c r="AV1080" i="1"/>
  <c r="AV1048" i="1"/>
  <c r="AV1007" i="1"/>
  <c r="AV1108" i="1"/>
  <c r="AV1968" i="1"/>
  <c r="AV1965" i="1"/>
  <c r="AV1961" i="1"/>
  <c r="AV1957" i="1"/>
  <c r="AV1952" i="1"/>
  <c r="AV1948" i="1"/>
  <c r="AV970" i="1"/>
  <c r="AV961" i="1"/>
  <c r="AV957" i="1"/>
  <c r="AV953" i="1"/>
  <c r="AV966" i="1"/>
  <c r="AV949" i="1"/>
  <c r="AV945" i="1"/>
  <c r="AV940" i="1"/>
  <c r="AV661" i="1"/>
  <c r="AV3538" i="1"/>
  <c r="AV4909" i="1"/>
  <c r="AV1569" i="1"/>
  <c r="AV1786" i="1"/>
  <c r="AV674" i="1"/>
  <c r="AV4121" i="1"/>
  <c r="AV1759" i="1"/>
  <c r="AV671" i="1"/>
  <c r="AV3637" i="1"/>
  <c r="AV156" i="1"/>
  <c r="AR268" i="1"/>
  <c r="AS169" i="1"/>
  <c r="AR169" i="1"/>
  <c r="AQ169" i="1"/>
  <c r="AS170" i="1"/>
  <c r="AR170" i="1"/>
  <c r="AQ170" i="1"/>
  <c r="AS762" i="1"/>
  <c r="AR762" i="1"/>
  <c r="AQ762" i="1"/>
  <c r="AS163" i="1"/>
  <c r="AR163" i="1"/>
  <c r="AQ163" i="1"/>
  <c r="AS164" i="1"/>
  <c r="AR164" i="1"/>
  <c r="AQ164" i="1"/>
  <c r="AR252" i="1"/>
  <c r="AR3753" i="1"/>
  <c r="AR2473" i="1"/>
  <c r="AR4327" i="1"/>
  <c r="AR897" i="1"/>
  <c r="AR4326" i="1"/>
  <c r="AQ3455" i="1"/>
  <c r="AQ1022" i="1"/>
  <c r="AH3841" i="1"/>
  <c r="AQ4015" i="1"/>
  <c r="AS5" i="1"/>
  <c r="AS4" i="1"/>
  <c r="AS20" i="1"/>
  <c r="AS19" i="1"/>
  <c r="AS21" i="1"/>
  <c r="AS23" i="1"/>
  <c r="AS24" i="1"/>
  <c r="AS25" i="1"/>
  <c r="AS26" i="1"/>
  <c r="AS22" i="1"/>
  <c r="AS98" i="1"/>
  <c r="AS99" i="1"/>
  <c r="AS102" i="1"/>
  <c r="AS103" i="1"/>
  <c r="AS101" i="1"/>
  <c r="AS159" i="1"/>
  <c r="AS160" i="1"/>
  <c r="AS158" i="1"/>
  <c r="AS167" i="1"/>
  <c r="AS166" i="1"/>
  <c r="AS168" i="1"/>
  <c r="AS165" i="1"/>
  <c r="AS178" i="1"/>
  <c r="AS179" i="1"/>
  <c r="AS180" i="1"/>
  <c r="AS181" i="1"/>
  <c r="AS182" i="1"/>
  <c r="AS328" i="1"/>
  <c r="AS329" i="1"/>
  <c r="AS252" i="1"/>
  <c r="AS251" i="1"/>
  <c r="AS279" i="1"/>
  <c r="AS277" i="1"/>
  <c r="AS280" i="1"/>
  <c r="AS278" i="1"/>
  <c r="AS189" i="1"/>
  <c r="AS190" i="1"/>
  <c r="AS191" i="1"/>
  <c r="AS214" i="1"/>
  <c r="AS350" i="1"/>
  <c r="AS349" i="1"/>
  <c r="AS215" i="1"/>
  <c r="AS216" i="1"/>
  <c r="AS300" i="1"/>
  <c r="AS301" i="1"/>
  <c r="AS302" i="1"/>
  <c r="AS390" i="1"/>
  <c r="AS303" i="1"/>
  <c r="AS345" i="1"/>
  <c r="AS346" i="1"/>
  <c r="AS335" i="1"/>
  <c r="AS378" i="1"/>
  <c r="AS383" i="1"/>
  <c r="AS382" i="1"/>
  <c r="AS379" i="1"/>
  <c r="AS381" i="1"/>
  <c r="AS380" i="1"/>
  <c r="AS269" i="1"/>
  <c r="AS270" i="1"/>
  <c r="AS309" i="1"/>
  <c r="AS310" i="1"/>
  <c r="AS307" i="1"/>
  <c r="AS308" i="1"/>
  <c r="AS273" i="1"/>
  <c r="AS351" i="1"/>
  <c r="AS353" i="1"/>
  <c r="AS274" i="1"/>
  <c r="AS271" i="1"/>
  <c r="AS272" i="1"/>
  <c r="AS275" i="1"/>
  <c r="AS352" i="1"/>
  <c r="AS354" i="1"/>
  <c r="AS372" i="1"/>
  <c r="AS370" i="1"/>
  <c r="AS371" i="1"/>
  <c r="AS369" i="1"/>
  <c r="AS367" i="1"/>
  <c r="AS368" i="1"/>
  <c r="AS285" i="1"/>
  <c r="AS284" i="1"/>
  <c r="AS196" i="1"/>
  <c r="AS197" i="1"/>
  <c r="AS229" i="1"/>
  <c r="AS244" i="1"/>
  <c r="AS245" i="1"/>
  <c r="AS247" i="1"/>
  <c r="AS246" i="1"/>
  <c r="AS253" i="1"/>
  <c r="AS254" i="1"/>
  <c r="AS255" i="1"/>
  <c r="AS267" i="1"/>
  <c r="AS268" i="1"/>
  <c r="AS292" i="1"/>
  <c r="AS293" i="1"/>
  <c r="AS291" i="1"/>
  <c r="AS313" i="1"/>
  <c r="AS314" i="1"/>
  <c r="AS373" i="1"/>
  <c r="AS374" i="1"/>
  <c r="AS375" i="1"/>
  <c r="AS360" i="1"/>
  <c r="AS361" i="1"/>
  <c r="AS362" i="1"/>
  <c r="AS290" i="1"/>
  <c r="AS347" i="1"/>
  <c r="AS294" i="1"/>
  <c r="AS295" i="1"/>
  <c r="AS296" i="1"/>
  <c r="AS297" i="1"/>
  <c r="AS404" i="1"/>
  <c r="AS405" i="1"/>
  <c r="AS192" i="1"/>
  <c r="AS202" i="1"/>
  <c r="AS205" i="1"/>
  <c r="AS203" i="1"/>
  <c r="AS220" i="1"/>
  <c r="AS221" i="1"/>
  <c r="AS235" i="1"/>
  <c r="AS236" i="1"/>
  <c r="AS237" i="1"/>
  <c r="AS238" i="1"/>
  <c r="AS240" i="1"/>
  <c r="AS262" i="1"/>
  <c r="AS288" i="1"/>
  <c r="AS289" i="1"/>
  <c r="AS304" i="1"/>
  <c r="AS305" i="1"/>
  <c r="AS306" i="1"/>
  <c r="AS324" i="1"/>
  <c r="AS325" i="1"/>
  <c r="AS326" i="1"/>
  <c r="AS337" i="1"/>
  <c r="AS184" i="1"/>
  <c r="AS185" i="1"/>
  <c r="AS186" i="1"/>
  <c r="AS198" i="1"/>
  <c r="AS199" i="1"/>
  <c r="AS311" i="1"/>
  <c r="AS330" i="1"/>
  <c r="AS395" i="1"/>
  <c r="AS406" i="1"/>
  <c r="AS312" i="1"/>
  <c r="AS376" i="1"/>
  <c r="AS187" i="1"/>
  <c r="AS188" i="1"/>
  <c r="AS193" i="1"/>
  <c r="AS242" i="1"/>
  <c r="AS239" i="1"/>
  <c r="AS342" i="1"/>
  <c r="AS377" i="1"/>
  <c r="AS348" i="1"/>
  <c r="AS276" i="1"/>
  <c r="AS206" i="1"/>
  <c r="AS344" i="1"/>
  <c r="AS343" i="1"/>
  <c r="AS402" i="1"/>
  <c r="AS403" i="1"/>
  <c r="AS231" i="1"/>
  <c r="AS286" i="1"/>
  <c r="AS356" i="1"/>
  <c r="AS410" i="1"/>
  <c r="AS200" i="1"/>
  <c r="AS283" i="1"/>
  <c r="AS282" i="1"/>
  <c r="AS281" i="1"/>
  <c r="AS407" i="1"/>
  <c r="AS327" i="1"/>
  <c r="AS250" i="1"/>
  <c r="AS249" i="1"/>
  <c r="AS232" i="1"/>
  <c r="AS233" i="1"/>
  <c r="AS209" i="1"/>
  <c r="AS208" i="1"/>
  <c r="AS207" i="1"/>
  <c r="AS248" i="1"/>
  <c r="AS393" i="1"/>
  <c r="AS394" i="1"/>
  <c r="AS391" i="1"/>
  <c r="AS392" i="1"/>
  <c r="AS234" i="1"/>
  <c r="AS212" i="1"/>
  <c r="AS211" i="1"/>
  <c r="AS213" i="1"/>
  <c r="AS287" i="1"/>
  <c r="AS388" i="1"/>
  <c r="AS194" i="1"/>
  <c r="AS243" i="1"/>
  <c r="AS399" i="1"/>
  <c r="AS396" i="1"/>
  <c r="AS397" i="1"/>
  <c r="AS400" i="1"/>
  <c r="AS401" i="1"/>
  <c r="AS315" i="1"/>
  <c r="AS316" i="1"/>
  <c r="AS317" i="1"/>
  <c r="AS318" i="1"/>
  <c r="AS409" i="1"/>
  <c r="AS408" i="1"/>
  <c r="AS389" i="1"/>
  <c r="AS357" i="1"/>
  <c r="AS358" i="1"/>
  <c r="AS359" i="1"/>
  <c r="AS264" i="1"/>
  <c r="AS265" i="1"/>
  <c r="AS266" i="1"/>
  <c r="AS230" i="1"/>
  <c r="AS263" i="1"/>
  <c r="AS334" i="1"/>
  <c r="AS333" i="1"/>
  <c r="AS331" i="1"/>
  <c r="AS332" i="1"/>
  <c r="AS365" i="1"/>
  <c r="AS366" i="1"/>
  <c r="AS363" i="1"/>
  <c r="AS364" i="1"/>
  <c r="AS217" i="1"/>
  <c r="AS218" i="1"/>
  <c r="AS336" i="1"/>
  <c r="AS322" i="1"/>
  <c r="AS219" i="1"/>
  <c r="AS319" i="1"/>
  <c r="AS320" i="1"/>
  <c r="AS321" i="1"/>
  <c r="AS355" i="1"/>
  <c r="AS195" i="1"/>
  <c r="AS210" i="1"/>
  <c r="AS226" i="1"/>
  <c r="AS227" i="1"/>
  <c r="AS228" i="1"/>
  <c r="AS323" i="1"/>
  <c r="AS341" i="1"/>
  <c r="AS421" i="1"/>
  <c r="AS420" i="1"/>
  <c r="AS419" i="1"/>
  <c r="AS425" i="1"/>
  <c r="AS426" i="1"/>
  <c r="AS428" i="1"/>
  <c r="AS427" i="1"/>
  <c r="AS418" i="1"/>
  <c r="AS422" i="1"/>
  <c r="AS423" i="1"/>
  <c r="AS424" i="1"/>
  <c r="AS432" i="1"/>
  <c r="AS433" i="1"/>
  <c r="AS525" i="1"/>
  <c r="AS526" i="1"/>
  <c r="AS524" i="1"/>
  <c r="AS626" i="1"/>
  <c r="AS689" i="1"/>
  <c r="AS690" i="1"/>
  <c r="AS696" i="1"/>
  <c r="AS695" i="1"/>
  <c r="AS701" i="1"/>
  <c r="AS700" i="1"/>
  <c r="AS702" i="1"/>
  <c r="AS704" i="1"/>
  <c r="AS698" i="1"/>
  <c r="AS699" i="1"/>
  <c r="AS711" i="1"/>
  <c r="AS712" i="1"/>
  <c r="AS715" i="1"/>
  <c r="AS714" i="1"/>
  <c r="AS703" i="1"/>
  <c r="AS713" i="1"/>
  <c r="AS717" i="1"/>
  <c r="AS718" i="1"/>
  <c r="AS719" i="1"/>
  <c r="AS720" i="1"/>
  <c r="AS750" i="1"/>
  <c r="AS772" i="1"/>
  <c r="AS758" i="1"/>
  <c r="AS755" i="1"/>
  <c r="AS725" i="1"/>
  <c r="AS777" i="1"/>
  <c r="AS776" i="1"/>
  <c r="AS770" i="1"/>
  <c r="AS771" i="1"/>
  <c r="AS787" i="1"/>
  <c r="AS735" i="1"/>
  <c r="AS736" i="1"/>
  <c r="AS737" i="1"/>
  <c r="AS768" i="1"/>
  <c r="AS769" i="1"/>
  <c r="AS780" i="1"/>
  <c r="AS741" i="1"/>
  <c r="AS742" i="1"/>
  <c r="AS767" i="1"/>
  <c r="AS766" i="1"/>
  <c r="AS729" i="1"/>
  <c r="AS730" i="1"/>
  <c r="AS731" i="1"/>
  <c r="AS732" i="1"/>
  <c r="AS723" i="1"/>
  <c r="AS724" i="1"/>
  <c r="AS734" i="1"/>
  <c r="AS733" i="1"/>
  <c r="AS779" i="1"/>
  <c r="AS740" i="1"/>
  <c r="AS773" i="1"/>
  <c r="AS745" i="1"/>
  <c r="AS743" i="1"/>
  <c r="AS744" i="1"/>
  <c r="AS763" i="1"/>
  <c r="AS764" i="1"/>
  <c r="AS765" i="1"/>
  <c r="AS775" i="1"/>
  <c r="AS738" i="1"/>
  <c r="AS739" i="1"/>
  <c r="AS746" i="1"/>
  <c r="AS747" i="1"/>
  <c r="AS748" i="1"/>
  <c r="AS754" i="1"/>
  <c r="AS786" i="1"/>
  <c r="AS749" i="1"/>
  <c r="AS726" i="1"/>
  <c r="AS727" i="1"/>
  <c r="AS728" i="1"/>
  <c r="AS778" i="1"/>
  <c r="AS782" i="1"/>
  <c r="AS783" i="1"/>
  <c r="AS784" i="1"/>
  <c r="AS785" i="1"/>
  <c r="AS752" i="1"/>
  <c r="AS751" i="1"/>
  <c r="AS760" i="1"/>
  <c r="AS756" i="1"/>
  <c r="AS757" i="1"/>
  <c r="AS759" i="1"/>
  <c r="AS833" i="1"/>
  <c r="AS834" i="1"/>
  <c r="AS859" i="1"/>
  <c r="AS858" i="1"/>
  <c r="AS830" i="1"/>
  <c r="AS846" i="1"/>
  <c r="AS847" i="1"/>
  <c r="AS853" i="1"/>
  <c r="AS856" i="1"/>
  <c r="AS852" i="1"/>
  <c r="AS836" i="1"/>
  <c r="AS831" i="1"/>
  <c r="AS832" i="1"/>
  <c r="AS860" i="1"/>
  <c r="AS861" i="1"/>
  <c r="AS828" i="1"/>
  <c r="AS827" i="1"/>
  <c r="AS850" i="1"/>
  <c r="AS849" i="1"/>
  <c r="AS851" i="1"/>
  <c r="AS829" i="1"/>
  <c r="AS844" i="1"/>
  <c r="AS843" i="1"/>
  <c r="AS845" i="1"/>
  <c r="AS839" i="1"/>
  <c r="AS837" i="1"/>
  <c r="AS841" i="1"/>
  <c r="AS840" i="1"/>
  <c r="AS842" i="1"/>
  <c r="AS869" i="1"/>
  <c r="AS871" i="1"/>
  <c r="AS870" i="1"/>
  <c r="AS873" i="1"/>
  <c r="AS876" i="1"/>
  <c r="AS875" i="1"/>
  <c r="AS865" i="1"/>
  <c r="AS866" i="1"/>
  <c r="AS868" i="1"/>
  <c r="AS872" i="1"/>
  <c r="AS891" i="1"/>
  <c r="AS911" i="1"/>
  <c r="AS889" i="1"/>
  <c r="AS890" i="1"/>
  <c r="AS892" i="1"/>
  <c r="AS887" i="1"/>
  <c r="AS894" i="1"/>
  <c r="AS900" i="1"/>
  <c r="AS899" i="1"/>
  <c r="AS896" i="1"/>
  <c r="AS913" i="1"/>
  <c r="AS915" i="1"/>
  <c r="AS898" i="1"/>
  <c r="AS912" i="1"/>
  <c r="AS901" i="1"/>
  <c r="AS897" i="1"/>
  <c r="AS914" i="1"/>
  <c r="AS910" i="1"/>
  <c r="AS4061" i="1"/>
  <c r="AS906" i="1"/>
  <c r="AS902" i="1"/>
  <c r="AS904" i="1"/>
  <c r="AS919" i="1"/>
  <c r="AS921" i="1"/>
  <c r="AS922" i="1"/>
  <c r="AS916" i="1"/>
  <c r="AS918" i="1"/>
  <c r="AS917" i="1"/>
  <c r="AS936" i="1"/>
  <c r="AS945" i="1"/>
  <c r="AS946" i="1"/>
  <c r="AS940" i="1"/>
  <c r="AS958" i="1"/>
  <c r="AS949" i="1"/>
  <c r="AS962" i="1"/>
  <c r="AS953" i="1"/>
  <c r="AS951" i="1"/>
  <c r="AS950" i="1"/>
  <c r="AS948" i="1"/>
  <c r="AS954" i="1"/>
  <c r="AS964" i="1"/>
  <c r="AS965" i="1"/>
  <c r="AS947" i="1"/>
  <c r="AS960" i="1"/>
  <c r="AS942" i="1"/>
  <c r="AS961" i="1"/>
  <c r="AS955" i="1"/>
  <c r="AS956" i="1"/>
  <c r="AS957" i="1"/>
  <c r="AS959" i="1"/>
  <c r="AS938" i="1"/>
  <c r="AS939" i="1"/>
  <c r="AS944" i="1"/>
  <c r="AS963" i="1"/>
  <c r="AS952" i="1"/>
  <c r="AS970" i="1"/>
  <c r="AS968" i="1"/>
  <c r="AS967" i="1"/>
  <c r="AS966" i="1"/>
  <c r="AS969" i="1"/>
  <c r="AS984" i="1"/>
  <c r="AS981" i="1"/>
  <c r="AS979" i="1"/>
  <c r="AS985" i="1"/>
  <c r="AS977" i="1"/>
  <c r="AS980" i="1"/>
  <c r="AS987" i="1"/>
  <c r="AS983" i="1"/>
  <c r="AS986" i="1"/>
  <c r="AS982" i="1"/>
  <c r="AS978" i="1"/>
  <c r="AS1073" i="1"/>
  <c r="AS1074" i="1"/>
  <c r="AS1032" i="1"/>
  <c r="AS1031" i="1"/>
  <c r="AS1065" i="1"/>
  <c r="AS1064" i="1"/>
  <c r="AS1021" i="1"/>
  <c r="AS1085" i="1"/>
  <c r="AS1086" i="1"/>
  <c r="AS1023" i="1"/>
  <c r="AS1059" i="1"/>
  <c r="AS1058" i="1"/>
  <c r="AS1105" i="1"/>
  <c r="AS1107" i="1"/>
  <c r="AS1022" i="1"/>
  <c r="AS1090" i="1"/>
  <c r="AS1091" i="1"/>
  <c r="AS1092" i="1"/>
  <c r="AS1100" i="1"/>
  <c r="AS1101" i="1"/>
  <c r="AS1020" i="1"/>
  <c r="AS1049" i="1"/>
  <c r="AS1050" i="1"/>
  <c r="AS1087" i="1"/>
  <c r="AS1088" i="1"/>
  <c r="AS1089" i="1"/>
  <c r="AS1036" i="1"/>
  <c r="AS1084" i="1"/>
  <c r="AS1106" i="1"/>
  <c r="AS1043" i="1"/>
  <c r="AS1042" i="1"/>
  <c r="AS1041" i="1"/>
  <c r="AS1098" i="1"/>
  <c r="AS1099" i="1"/>
  <c r="AS1097" i="1"/>
  <c r="AS1052" i="1"/>
  <c r="AS1053" i="1"/>
  <c r="AS1054" i="1"/>
  <c r="AS1055" i="1"/>
  <c r="AS1057" i="1"/>
  <c r="AS1024" i="1"/>
  <c r="AS1025" i="1"/>
  <c r="AS1026" i="1"/>
  <c r="AS1010" i="1"/>
  <c r="AS1077" i="1"/>
  <c r="AS1078" i="1"/>
  <c r="AS1011" i="1"/>
  <c r="AS1046" i="1"/>
  <c r="AS1047" i="1"/>
  <c r="AS1083" i="1"/>
  <c r="AS1082" i="1"/>
  <c r="AS1093" i="1"/>
  <c r="AS1017" i="1"/>
  <c r="AS1016" i="1"/>
  <c r="AS1006" i="1"/>
  <c r="AS1072" i="1"/>
  <c r="AS1056" i="1"/>
  <c r="AS1040" i="1"/>
  <c r="AS1070" i="1"/>
  <c r="AS1069" i="1"/>
  <c r="AS1019" i="1"/>
  <c r="AS1060" i="1"/>
  <c r="AS1034" i="1"/>
  <c r="AS1061" i="1"/>
  <c r="AS1012" i="1"/>
  <c r="AS1066" i="1"/>
  <c r="AS1018" i="1"/>
  <c r="AS1104" i="1"/>
  <c r="AS1103" i="1"/>
  <c r="AS1102" i="1"/>
  <c r="AS1094" i="1"/>
  <c r="AS1095" i="1"/>
  <c r="AS1096" i="1"/>
  <c r="AS1037" i="1"/>
  <c r="AS1039" i="1"/>
  <c r="AS1038" i="1"/>
  <c r="AS1062" i="1"/>
  <c r="AS1075" i="1"/>
  <c r="AS1076" i="1"/>
  <c r="AS1030" i="1"/>
  <c r="AS1108" i="1"/>
  <c r="AS1071" i="1"/>
  <c r="AS1033" i="1"/>
  <c r="AS1014" i="1"/>
  <c r="AS1007" i="1"/>
  <c r="AS1013" i="1"/>
  <c r="AS1028" i="1"/>
  <c r="AS1029" i="1"/>
  <c r="AS1048" i="1"/>
  <c r="AS1027" i="1"/>
  <c r="AS1081" i="1"/>
  <c r="AS1035" i="1"/>
  <c r="AS1080" i="1"/>
  <c r="AS1111" i="1"/>
  <c r="AS1008" i="1"/>
  <c r="AS1009" i="1"/>
  <c r="AS1045" i="1"/>
  <c r="AS1044" i="1"/>
  <c r="AS1067" i="1"/>
  <c r="AS1068" i="1"/>
  <c r="AS1112" i="1"/>
  <c r="AS1051" i="1"/>
  <c r="AS1079" i="1"/>
  <c r="AS1109" i="1"/>
  <c r="AS1015" i="1"/>
  <c r="AS1148" i="1"/>
  <c r="AS1149" i="1"/>
  <c r="AS1150" i="1"/>
  <c r="AS1151" i="1"/>
  <c r="AS1157" i="1"/>
  <c r="AS1166" i="1"/>
  <c r="AS1167" i="1"/>
  <c r="AS1162" i="1"/>
  <c r="AS1163" i="1"/>
  <c r="AS1172" i="1"/>
  <c r="AS1174" i="1"/>
  <c r="AS1175" i="1"/>
  <c r="AS1179" i="1"/>
  <c r="AS1180" i="1"/>
  <c r="AS1181" i="1"/>
  <c r="AS1178" i="1"/>
  <c r="AS1177" i="1"/>
  <c r="AS1176" i="1"/>
  <c r="AS1186" i="1"/>
  <c r="AS1188" i="1"/>
  <c r="AS1187" i="1"/>
  <c r="AS1184" i="1"/>
  <c r="AS1183" i="1"/>
  <c r="AS1255" i="1"/>
  <c r="AS1256" i="1"/>
  <c r="AS1266" i="1"/>
  <c r="AS1270" i="1"/>
  <c r="AS1269" i="1"/>
  <c r="AS1265" i="1"/>
  <c r="AS1263" i="1"/>
  <c r="AS1267" i="1"/>
  <c r="AS1268" i="1"/>
  <c r="AS1264" i="1"/>
  <c r="AS1346" i="1"/>
  <c r="AS1323" i="1"/>
  <c r="AS1322" i="1"/>
  <c r="AS1345" i="1"/>
  <c r="AS1318" i="1"/>
  <c r="AS1319" i="1"/>
  <c r="AS1296" i="1"/>
  <c r="AS1314" i="1"/>
  <c r="AS1347" i="1"/>
  <c r="AS1348" i="1"/>
  <c r="AS1325" i="1"/>
  <c r="AS1312" i="1"/>
  <c r="AS1301" i="1"/>
  <c r="AS1302" i="1"/>
  <c r="AS1303" i="1"/>
  <c r="AS1315" i="1"/>
  <c r="AS1316" i="1"/>
  <c r="AS1335" i="1"/>
  <c r="AS1306" i="1"/>
  <c r="AS1307" i="1"/>
  <c r="AS1313" i="1"/>
  <c r="AS1330" i="1"/>
  <c r="AS1344" i="1"/>
  <c r="AS1309" i="1"/>
  <c r="AS1352" i="1"/>
  <c r="AS1304" i="1"/>
  <c r="AS1317" i="1"/>
  <c r="AS1326" i="1"/>
  <c r="AS1327" i="1"/>
  <c r="AS1308" i="1"/>
  <c r="AS1338" i="1"/>
  <c r="AS1337" i="1"/>
  <c r="AS1340" i="1"/>
  <c r="AS1341" i="1"/>
  <c r="AS1342" i="1"/>
  <c r="AS1343" i="1"/>
  <c r="AS1339" i="1"/>
  <c r="AS1320" i="1"/>
  <c r="AS1297" i="1"/>
  <c r="AS1350" i="1"/>
  <c r="AS1349" i="1"/>
  <c r="AS1298" i="1"/>
  <c r="AS1311" i="1"/>
  <c r="AS1310" i="1"/>
  <c r="AS1353" i="1"/>
  <c r="AS1300" i="1"/>
  <c r="AS1299" i="1"/>
  <c r="AS1295" i="1"/>
  <c r="AS1336" i="1"/>
  <c r="AS1351" i="1"/>
  <c r="AS1324" i="1"/>
  <c r="AS1321" i="1"/>
  <c r="AS1357" i="1"/>
  <c r="AS1358" i="1"/>
  <c r="AS1359" i="1"/>
  <c r="AS1361" i="1"/>
  <c r="AS1360" i="1"/>
  <c r="AS1457" i="1"/>
  <c r="AS1418" i="1"/>
  <c r="AS1419" i="1"/>
  <c r="AS1431" i="1"/>
  <c r="AS1466" i="1"/>
  <c r="AS1465" i="1"/>
  <c r="AS1422" i="1"/>
  <c r="AS1373" i="1"/>
  <c r="AS1464" i="1"/>
  <c r="AS1463" i="1"/>
  <c r="AS1462" i="1"/>
  <c r="AS1430" i="1"/>
  <c r="AS1401" i="1"/>
  <c r="AS1445" i="1"/>
  <c r="AS1447" i="1"/>
  <c r="AS1414" i="1"/>
  <c r="AS1450" i="1"/>
  <c r="AS1425" i="1"/>
  <c r="AS1413" i="1"/>
  <c r="AS1393" i="1"/>
  <c r="AS1458" i="1"/>
  <c r="AS1424" i="1"/>
  <c r="AS1476" i="1"/>
  <c r="AS1453" i="1"/>
  <c r="AS1454" i="1"/>
  <c r="AS1455" i="1"/>
  <c r="AS1417" i="1"/>
  <c r="AS1376" i="1"/>
  <c r="AS1387" i="1"/>
  <c r="AS1436" i="1"/>
  <c r="AS1456" i="1"/>
  <c r="AS1449" i="1"/>
  <c r="AS1388" i="1"/>
  <c r="AS1448" i="1"/>
  <c r="AS1423" i="1"/>
  <c r="AS1404" i="1"/>
  <c r="AS1397" i="1"/>
  <c r="AS1398" i="1"/>
  <c r="AS1396" i="1"/>
  <c r="AS1446" i="1"/>
  <c r="AS1475" i="1"/>
  <c r="AS1408" i="1"/>
  <c r="AS1435" i="1"/>
  <c r="AS1434" i="1"/>
  <c r="AS1444" i="1"/>
  <c r="AS1438" i="1"/>
  <c r="AS1403" i="1"/>
  <c r="AS1402" i="1"/>
  <c r="AS1391" i="1"/>
  <c r="AS1437" i="1"/>
  <c r="AS1415" i="1"/>
  <c r="AS1416" i="1"/>
  <c r="AS1370" i="1"/>
  <c r="AS1371" i="1"/>
  <c r="AS1368" i="1"/>
  <c r="AS1390" i="1"/>
  <c r="AS1427" i="1"/>
  <c r="AS1426" i="1"/>
  <c r="AS1392" i="1"/>
  <c r="AS1363" i="1"/>
  <c r="AS1406" i="1"/>
  <c r="AS1451" i="1"/>
  <c r="AS1452" i="1"/>
  <c r="AS1407" i="1"/>
  <c r="AS1367" i="1"/>
  <c r="AS1460" i="1"/>
  <c r="AS1459" i="1"/>
  <c r="AS1440" i="1"/>
  <c r="AS1441" i="1"/>
  <c r="AS1477" i="1"/>
  <c r="AS1461" i="1"/>
  <c r="AS1394" i="1"/>
  <c r="AS1429" i="1"/>
  <c r="AS1428" i="1"/>
  <c r="AS1412" i="1"/>
  <c r="AS1395" i="1"/>
  <c r="AS1372" i="1"/>
  <c r="AS1369" i="1"/>
  <c r="AS1365" i="1"/>
  <c r="AS1389" i="1"/>
  <c r="AS1379" i="1"/>
  <c r="AS1375" i="1"/>
  <c r="AS1374" i="1"/>
  <c r="AS1433" i="1"/>
  <c r="AS1366" i="1"/>
  <c r="AS1385" i="1"/>
  <c r="AS1386" i="1"/>
  <c r="AS1421" i="1"/>
  <c r="AS1420" i="1"/>
  <c r="AS1439" i="1"/>
  <c r="AS1432" i="1"/>
  <c r="AS1380" i="1"/>
  <c r="AS1443" i="1"/>
  <c r="AS1467" i="1"/>
  <c r="AS1411" i="1"/>
  <c r="AS1399" i="1"/>
  <c r="AS1378" i="1"/>
  <c r="AS1442" i="1"/>
  <c r="AS1377" i="1"/>
  <c r="AS1381" i="1"/>
  <c r="AS1382" i="1"/>
  <c r="AS1383" i="1"/>
  <c r="AS1384" i="1"/>
  <c r="AS1364" i="1"/>
  <c r="AS1405" i="1"/>
  <c r="AS1527" i="1"/>
  <c r="AS1528" i="1"/>
  <c r="AS1529" i="1"/>
  <c r="AS1541" i="1"/>
  <c r="AS1536" i="1"/>
  <c r="AS1542" i="1"/>
  <c r="AS1540" i="1"/>
  <c r="AS1538" i="1"/>
  <c r="AS1531" i="1"/>
  <c r="AS1545" i="1"/>
  <c r="AS1546" i="1"/>
  <c r="AS1589" i="1"/>
  <c r="AS1646" i="1"/>
  <c r="AS1647" i="1"/>
  <c r="AS1648" i="1"/>
  <c r="AS1644" i="1"/>
  <c r="AS1643" i="1"/>
  <c r="AS1645" i="1"/>
  <c r="AS1650" i="1"/>
  <c r="AS1651" i="1"/>
  <c r="AS1649" i="1"/>
  <c r="AS1654" i="1"/>
  <c r="AS1653" i="1"/>
  <c r="AS1655" i="1"/>
  <c r="AS1697" i="1"/>
  <c r="AS1668" i="1"/>
  <c r="AS1691" i="1"/>
  <c r="AS1692" i="1"/>
  <c r="AS1696" i="1"/>
  <c r="AS1693" i="1"/>
  <c r="AS1689" i="1"/>
  <c r="AS1671" i="1"/>
  <c r="AS1672" i="1"/>
  <c r="AS1673" i="1"/>
  <c r="AS1699" i="1"/>
  <c r="AS1690" i="1"/>
  <c r="AS1670" i="1"/>
  <c r="AS1664" i="1"/>
  <c r="AS1665" i="1"/>
  <c r="AS1688" i="1"/>
  <c r="AS1675" i="1"/>
  <c r="AS1679" i="1"/>
  <c r="AS1678" i="1"/>
  <c r="AS1700" i="1"/>
  <c r="AS1666" i="1"/>
  <c r="AS1674" i="1"/>
  <c r="AS1677" i="1"/>
  <c r="AS1676" i="1"/>
  <c r="AS1680" i="1"/>
  <c r="AS1694" i="1"/>
  <c r="AS1695" i="1"/>
  <c r="AS1669" i="1"/>
  <c r="AS1667" i="1"/>
  <c r="AS1659" i="1"/>
  <c r="AS1660" i="1"/>
  <c r="AS1683" i="1"/>
  <c r="AS1681" i="1"/>
  <c r="AS1682" i="1"/>
  <c r="AS1684" i="1"/>
  <c r="AS1661" i="1"/>
  <c r="AS1685" i="1"/>
  <c r="AS1663" i="1"/>
  <c r="AS1707" i="1"/>
  <c r="AS1712" i="1"/>
  <c r="AS1713" i="1"/>
  <c r="AS1714" i="1"/>
  <c r="AS1710" i="1"/>
  <c r="AS1711" i="1"/>
  <c r="AS1716" i="1"/>
  <c r="AS1732" i="1"/>
  <c r="AS1733" i="1"/>
  <c r="AS1734" i="1"/>
  <c r="AS1736" i="1"/>
  <c r="AS1738" i="1"/>
  <c r="AS1737" i="1"/>
  <c r="AS1740" i="1"/>
  <c r="AS1739" i="1"/>
  <c r="AS1741" i="1"/>
  <c r="AS1742" i="1"/>
  <c r="AS1812" i="1"/>
  <c r="AS1808" i="1"/>
  <c r="AS1809" i="1"/>
  <c r="AS1810" i="1"/>
  <c r="AS1815" i="1"/>
  <c r="AS1813" i="1"/>
  <c r="AS1814" i="1"/>
  <c r="AS1823" i="1"/>
  <c r="AS1830" i="1"/>
  <c r="AS1827" i="1"/>
  <c r="AS1817" i="1"/>
  <c r="AS1825" i="1"/>
  <c r="AS1824" i="1"/>
  <c r="AS1821" i="1"/>
  <c r="AS1831" i="1"/>
  <c r="AS1829" i="1"/>
  <c r="AS1828" i="1"/>
  <c r="AS1820" i="1"/>
  <c r="AS1832" i="1"/>
  <c r="AS1826" i="1"/>
  <c r="AS1822" i="1"/>
  <c r="AS1818" i="1"/>
  <c r="AS1819" i="1"/>
  <c r="AS1850" i="1"/>
  <c r="AS1864" i="1"/>
  <c r="AS1865" i="1"/>
  <c r="AS1866" i="1"/>
  <c r="AS1845" i="1"/>
  <c r="AS1869" i="1"/>
  <c r="AS1838" i="1"/>
  <c r="AS1839" i="1"/>
  <c r="AS1840" i="1"/>
  <c r="AS1874" i="1"/>
  <c r="AS1873" i="1"/>
  <c r="AS1846" i="1"/>
  <c r="AS1875" i="1"/>
  <c r="AS1842" i="1"/>
  <c r="AS1877" i="1"/>
  <c r="AS1856" i="1"/>
  <c r="AS1858" i="1"/>
  <c r="AS1857" i="1"/>
  <c r="AS1868" i="1"/>
  <c r="AS1867" i="1"/>
  <c r="AS1882" i="1"/>
  <c r="AS1851" i="1"/>
  <c r="AS1843" i="1"/>
  <c r="AS1844" i="1"/>
  <c r="AS1879" i="1"/>
  <c r="AS1880" i="1"/>
  <c r="AS1852" i="1"/>
  <c r="AS1836" i="1"/>
  <c r="AS1841" i="1"/>
  <c r="AS1855" i="1"/>
  <c r="AS1849" i="1"/>
  <c r="AS1847" i="1"/>
  <c r="AS1860" i="1"/>
  <c r="AS1859" i="1"/>
  <c r="AS1863" i="1"/>
  <c r="AS1862" i="1"/>
  <c r="AS1870" i="1"/>
  <c r="AS1878" i="1"/>
  <c r="AS1861" i="1"/>
  <c r="AS1881" i="1"/>
  <c r="AS1876" i="1"/>
  <c r="AS1872" i="1"/>
  <c r="AS1902" i="1"/>
  <c r="AS1904" i="1"/>
  <c r="AS1903" i="1"/>
  <c r="AS1905" i="1"/>
  <c r="AS1906" i="1"/>
  <c r="AS1907" i="1"/>
  <c r="AS1908" i="1"/>
  <c r="AS1913" i="1"/>
  <c r="AS1909" i="1"/>
  <c r="AS1910" i="1"/>
  <c r="AS1911" i="1"/>
  <c r="AS1912" i="1"/>
  <c r="AS1914" i="1"/>
  <c r="AS1915" i="1"/>
  <c r="AS1916" i="1"/>
  <c r="AS1917" i="1"/>
  <c r="AS1918" i="1"/>
  <c r="AS1963" i="1"/>
  <c r="AS1951" i="1"/>
  <c r="AS1962" i="1"/>
  <c r="AS1957" i="1"/>
  <c r="AS1956" i="1"/>
  <c r="AS1988" i="1"/>
  <c r="AS1985" i="1"/>
  <c r="AS1986" i="1"/>
  <c r="AS1987" i="1"/>
  <c r="AS1965" i="1"/>
  <c r="AS1964" i="1"/>
  <c r="AS1976" i="1"/>
  <c r="AS1993" i="1"/>
  <c r="AS1961" i="1"/>
  <c r="AS1960" i="1"/>
  <c r="AS1972" i="1"/>
  <c r="AS1971" i="1"/>
  <c r="AS1970" i="1"/>
  <c r="AS1981" i="1"/>
  <c r="AS1952" i="1"/>
  <c r="AS1953" i="1"/>
  <c r="AS1967" i="1"/>
  <c r="AS1984" i="1"/>
  <c r="AS1983" i="1"/>
  <c r="AS1982" i="1"/>
  <c r="AS1958" i="1"/>
  <c r="AS1948" i="1"/>
  <c r="AS1949" i="1"/>
  <c r="AS1955" i="1"/>
  <c r="AS1954" i="1"/>
  <c r="AS1966" i="1"/>
  <c r="AS1973" i="1"/>
  <c r="AS1990" i="1"/>
  <c r="AS1977" i="1"/>
  <c r="AS1969" i="1"/>
  <c r="AS1978" i="1"/>
  <c r="AS1980" i="1"/>
  <c r="AS1979" i="1"/>
  <c r="AS1950" i="1"/>
  <c r="AS1974" i="1"/>
  <c r="AS1968" i="1"/>
  <c r="AS1989" i="1"/>
  <c r="AS1996" i="1"/>
  <c r="AS2000" i="1"/>
  <c r="AS1995" i="1"/>
  <c r="AS2001" i="1"/>
  <c r="AS1997" i="1"/>
  <c r="AS1998" i="1"/>
  <c r="AS2003" i="1"/>
  <c r="AS2004" i="1"/>
  <c r="AS2002" i="1"/>
  <c r="AS2016" i="1"/>
  <c r="AS2015" i="1"/>
  <c r="AS2013" i="1"/>
  <c r="AS2014" i="1"/>
  <c r="AS2018" i="1"/>
  <c r="AS2017" i="1"/>
  <c r="AS2128" i="1"/>
  <c r="AS2158" i="1"/>
  <c r="AS2157" i="1"/>
  <c r="AS2162" i="1"/>
  <c r="AS2341" i="1"/>
  <c r="AS2340" i="1"/>
  <c r="AS2336" i="1"/>
  <c r="AS2337" i="1"/>
  <c r="AS2343" i="1"/>
  <c r="AS2342" i="1"/>
  <c r="AS2338" i="1"/>
  <c r="AS2339" i="1"/>
  <c r="AS2335" i="1"/>
  <c r="AS2374" i="1"/>
  <c r="AS2394" i="1"/>
  <c r="AS2396" i="1"/>
  <c r="AS2395" i="1"/>
  <c r="AS2415" i="1"/>
  <c r="AS2407" i="1"/>
  <c r="AS2408" i="1"/>
  <c r="AS2406" i="1"/>
  <c r="AS2410" i="1"/>
  <c r="AS2411" i="1"/>
  <c r="AS2402" i="1"/>
  <c r="AS2403" i="1"/>
  <c r="AS2413" i="1"/>
  <c r="AS2416" i="1"/>
  <c r="AS2399" i="1"/>
  <c r="AS2400" i="1"/>
  <c r="AS2401" i="1"/>
  <c r="AS2414" i="1"/>
  <c r="AS2430" i="1"/>
  <c r="AS2440" i="1"/>
  <c r="AS2665" i="1"/>
  <c r="AS2550" i="1"/>
  <c r="AS2698" i="1"/>
  <c r="AS2551" i="1"/>
  <c r="AS2525" i="1"/>
  <c r="AS2526" i="1"/>
  <c r="AS2657" i="1"/>
  <c r="AS2666" i="1"/>
  <c r="AS2600" i="1"/>
  <c r="AS2601" i="1"/>
  <c r="AS2598" i="1"/>
  <c r="AS2499" i="1"/>
  <c r="AS2599" i="1"/>
  <c r="AS2497" i="1"/>
  <c r="AS2498" i="1"/>
  <c r="AS2703" i="1"/>
  <c r="AS2704" i="1"/>
  <c r="AS2700" i="1"/>
  <c r="AS2701" i="1"/>
  <c r="AS2702" i="1"/>
  <c r="AS2691" i="1"/>
  <c r="AS2693" i="1"/>
  <c r="AS2692" i="1"/>
  <c r="AS2517" i="1"/>
  <c r="AS2477" i="1"/>
  <c r="AS2478" i="1"/>
  <c r="AS2504" i="1"/>
  <c r="AS2505" i="1"/>
  <c r="AS2506" i="1"/>
  <c r="AS2495" i="1"/>
  <c r="AS2496" i="1"/>
  <c r="AS2535" i="1"/>
  <c r="AS2536" i="1"/>
  <c r="AS2537" i="1"/>
  <c r="AS2539" i="1"/>
  <c r="AS2538" i="1"/>
  <c r="AS2695" i="1"/>
  <c r="AS2696" i="1"/>
  <c r="AS2697" i="1"/>
  <c r="AS2575" i="1"/>
  <c r="AS2576" i="1"/>
  <c r="AS2577" i="1"/>
  <c r="AS2555" i="1"/>
  <c r="AS2682" i="1"/>
  <c r="AS2486" i="1"/>
  <c r="AS2652" i="1"/>
  <c r="AS2508" i="1"/>
  <c r="AS2629" i="1"/>
  <c r="AS2671" i="1"/>
  <c r="AS2672" i="1"/>
  <c r="AS2471" i="1"/>
  <c r="AS2472" i="1"/>
  <c r="AS2612" i="1"/>
  <c r="AS2709" i="1"/>
  <c r="AS2708" i="1"/>
  <c r="AS2719" i="1"/>
  <c r="AS2514" i="1"/>
  <c r="AS2515" i="1"/>
  <c r="AS2464" i="1"/>
  <c r="AS2463" i="1"/>
  <c r="AS2468" i="1"/>
  <c r="AS2467" i="1"/>
  <c r="AS2622" i="1"/>
  <c r="AS2621" i="1"/>
  <c r="AS2606" i="1"/>
  <c r="AS2616" i="1"/>
  <c r="AS2503" i="1"/>
  <c r="AS2502" i="1"/>
  <c r="AS2501" i="1"/>
  <c r="AS2500" i="1"/>
  <c r="AS2620" i="1"/>
  <c r="AS2641" i="1"/>
  <c r="AS2640" i="1"/>
  <c r="AS2560" i="1"/>
  <c r="AS2651" i="1"/>
  <c r="AS2650" i="1"/>
  <c r="AS2479" i="1"/>
  <c r="AS2520" i="1"/>
  <c r="AS2663" i="1"/>
  <c r="AS2662" i="1"/>
  <c r="AS2513" i="1"/>
  <c r="AS2523" i="1"/>
  <c r="AS2512" i="1"/>
  <c r="AS2527" i="1"/>
  <c r="AS2615" i="1"/>
  <c r="AS2687" i="1"/>
  <c r="AS2686" i="1"/>
  <c r="AS2473" i="1"/>
  <c r="AS2688" i="1"/>
  <c r="AS2689" i="1"/>
  <c r="AS2635" i="1"/>
  <c r="AS2634" i="1"/>
  <c r="AS2655" i="1"/>
  <c r="AS2653" i="1"/>
  <c r="AS2494" i="1"/>
  <c r="AS2465" i="1"/>
  <c r="AS2466" i="1"/>
  <c r="AS2685" i="1"/>
  <c r="AS2684" i="1"/>
  <c r="AS2683" i="1"/>
  <c r="AS2631" i="1"/>
  <c r="AS2487" i="1"/>
  <c r="AS2521" i="1"/>
  <c r="AS2522" i="1"/>
  <c r="AS2528" i="1"/>
  <c r="AS2529" i="1"/>
  <c r="AS2530" i="1"/>
  <c r="AS2646" i="1"/>
  <c r="AS2643" i="1"/>
  <c r="AS2644" i="1"/>
  <c r="AS2645" i="1"/>
  <c r="AS2613" i="1"/>
  <c r="AS2614" i="1"/>
  <c r="AS2532" i="1"/>
  <c r="AS2531" i="1"/>
  <c r="AS2484" i="1"/>
  <c r="AS2483" i="1"/>
  <c r="AS2459" i="1"/>
  <c r="AS2460" i="1"/>
  <c r="AS2461" i="1"/>
  <c r="AS2462" i="1"/>
  <c r="AS2481" i="1"/>
  <c r="AS2638" i="1"/>
  <c r="AS2656" i="1"/>
  <c r="AS2509" i="1"/>
  <c r="AS2510" i="1"/>
  <c r="AS2720" i="1"/>
  <c r="AS2721" i="1"/>
  <c r="AS2722" i="1"/>
  <c r="AS2729" i="1"/>
  <c r="AS2726" i="1"/>
  <c r="AS2727" i="1"/>
  <c r="AS2725" i="1"/>
  <c r="AS2779" i="1"/>
  <c r="AS2793" i="1"/>
  <c r="AS2785" i="1"/>
  <c r="AS2794" i="1"/>
  <c r="AS2788" i="1"/>
  <c r="AS2791" i="1"/>
  <c r="AS2797" i="1"/>
  <c r="AS2798" i="1"/>
  <c r="AS2790" i="1"/>
  <c r="AS2778" i="1"/>
  <c r="AS2783" i="1"/>
  <c r="AS2782" i="1"/>
  <c r="AS2781" i="1"/>
  <c r="AS2792" i="1"/>
  <c r="AS2796" i="1"/>
  <c r="AS2795" i="1"/>
  <c r="AS2786" i="1"/>
  <c r="AS2789" i="1"/>
  <c r="AS2787" i="1"/>
  <c r="AS2780" i="1"/>
  <c r="AS2799" i="1"/>
  <c r="AS2800" i="1"/>
  <c r="AS2801" i="1"/>
  <c r="AS2809" i="1"/>
  <c r="AS2805" i="1"/>
  <c r="AS2808" i="1"/>
  <c r="AS2807" i="1"/>
  <c r="AS2806" i="1"/>
  <c r="AS2810" i="1"/>
  <c r="AS2811" i="1"/>
  <c r="AS2814" i="1"/>
  <c r="AS2813" i="1"/>
  <c r="AS2812" i="1"/>
  <c r="AS2836" i="1"/>
  <c r="AS2835" i="1"/>
  <c r="AS2832" i="1"/>
  <c r="AS2834" i="1"/>
  <c r="AS2833" i="1"/>
  <c r="AS2843" i="1"/>
  <c r="AS2840" i="1"/>
  <c r="AS2839" i="1"/>
  <c r="AS2842" i="1"/>
  <c r="AS2844" i="1"/>
  <c r="AS2838" i="1"/>
  <c r="AS2841" i="1"/>
  <c r="AS2837" i="1"/>
  <c r="AS2852" i="1"/>
  <c r="AS2853" i="1"/>
  <c r="AS2860" i="1"/>
  <c r="AS2859" i="1"/>
  <c r="AS2861" i="1"/>
  <c r="AS2862" i="1"/>
  <c r="AS2863" i="1"/>
  <c r="AS2915" i="1"/>
  <c r="AS2918" i="1"/>
  <c r="AS2921" i="1"/>
  <c r="AS2916" i="1"/>
  <c r="AS2919" i="1"/>
  <c r="AS2917" i="1"/>
  <c r="AS2920" i="1"/>
  <c r="AS2931" i="1"/>
  <c r="AS2926" i="1"/>
  <c r="AS2942" i="1"/>
  <c r="AS3047" i="1"/>
  <c r="AS3051" i="1"/>
  <c r="AS3053" i="1"/>
  <c r="AS3039" i="1"/>
  <c r="AS3049" i="1"/>
  <c r="AS3044" i="1"/>
  <c r="AS3035" i="1"/>
  <c r="AS3052" i="1"/>
  <c r="AS3054" i="1"/>
  <c r="AS3038" i="1"/>
  <c r="AS3046" i="1"/>
  <c r="AS3043" i="1"/>
  <c r="AS3058" i="1"/>
  <c r="AS3048" i="1"/>
  <c r="AS3045" i="1"/>
  <c r="AS3037" i="1"/>
  <c r="AS3036" i="1"/>
  <c r="AS3060" i="1"/>
  <c r="AS3059" i="1"/>
  <c r="AS3066" i="1"/>
  <c r="AS3067" i="1"/>
  <c r="AS3161" i="1"/>
  <c r="AS3162" i="1"/>
  <c r="AS3163" i="1"/>
  <c r="AS3184" i="1"/>
  <c r="AS3125" i="1"/>
  <c r="AS3126" i="1"/>
  <c r="AS3115" i="1"/>
  <c r="AS3112" i="1"/>
  <c r="AS3111" i="1"/>
  <c r="AS3124" i="1"/>
  <c r="AS3117" i="1"/>
  <c r="AS3113" i="1"/>
  <c r="AS3114" i="1"/>
  <c r="AS3110" i="1"/>
  <c r="AS3120" i="1"/>
  <c r="AS3121" i="1"/>
  <c r="AS3127" i="1"/>
  <c r="AS3128" i="1"/>
  <c r="AS3134" i="1"/>
  <c r="AS3177" i="1"/>
  <c r="AS3178" i="1"/>
  <c r="AS3116" i="1"/>
  <c r="AS3180" i="1"/>
  <c r="AS3154" i="1"/>
  <c r="AS3156" i="1"/>
  <c r="AS3158" i="1"/>
  <c r="AS3155" i="1"/>
  <c r="AS3157" i="1"/>
  <c r="AS3159" i="1"/>
  <c r="AS3182" i="1"/>
  <c r="AS3183" i="1"/>
  <c r="AS3123" i="1"/>
  <c r="AS3122" i="1"/>
  <c r="AS3144" i="1"/>
  <c r="AS3145" i="1"/>
  <c r="AS3146" i="1"/>
  <c r="AS3147" i="1"/>
  <c r="AS3148" i="1"/>
  <c r="AS3149" i="1"/>
  <c r="AS3150" i="1"/>
  <c r="AS3151" i="1"/>
  <c r="AS3141" i="1"/>
  <c r="AS3140" i="1"/>
  <c r="AS3142" i="1"/>
  <c r="AS3143" i="1"/>
  <c r="AS3129" i="1"/>
  <c r="AS3109" i="1"/>
  <c r="AS3131" i="1"/>
  <c r="AS3132" i="1"/>
  <c r="AS3133" i="1"/>
  <c r="AS3168" i="1"/>
  <c r="AS3169" i="1"/>
  <c r="AS3170" i="1"/>
  <c r="AS3171" i="1"/>
  <c r="AS3172" i="1"/>
  <c r="AS3136" i="1"/>
  <c r="AS3137" i="1"/>
  <c r="AS3118" i="1"/>
  <c r="AS3119" i="1"/>
  <c r="AS3107" i="1"/>
  <c r="AS3108" i="1"/>
  <c r="AS3160" i="1"/>
  <c r="AS3164" i="1"/>
  <c r="AS3165" i="1"/>
  <c r="AS3167" i="1"/>
  <c r="AS3166" i="1"/>
  <c r="AS3185" i="1"/>
  <c r="AS3186" i="1"/>
  <c r="AS3130" i="1"/>
  <c r="AS3153" i="1"/>
  <c r="AS3152" i="1"/>
  <c r="AS3139" i="1"/>
  <c r="AS3138" i="1"/>
  <c r="AS3179" i="1"/>
  <c r="AS3187" i="1"/>
  <c r="AS3188" i="1"/>
  <c r="AS3176" i="1"/>
  <c r="AS3135" i="1"/>
  <c r="AS3181" i="1"/>
  <c r="AS3173" i="1"/>
  <c r="AS3174" i="1"/>
  <c r="AS3175" i="1"/>
  <c r="AS3189" i="1"/>
  <c r="AS3190" i="1"/>
  <c r="AS3217" i="1"/>
  <c r="AS3218" i="1"/>
  <c r="AS3224" i="1"/>
  <c r="AS3213" i="1"/>
  <c r="AS3221" i="1"/>
  <c r="AS3225" i="1"/>
  <c r="AS3226" i="1"/>
  <c r="AS3219" i="1"/>
  <c r="AS3233" i="1"/>
  <c r="AS3234" i="1"/>
  <c r="AS3235" i="1"/>
  <c r="AS3232" i="1"/>
  <c r="AS3230" i="1"/>
  <c r="AS3229" i="1"/>
  <c r="AS3228" i="1"/>
  <c r="AS3238" i="1"/>
  <c r="AS3237" i="1"/>
  <c r="AS3262" i="1"/>
  <c r="AS3267" i="1"/>
  <c r="AS3263" i="1"/>
  <c r="AS3264" i="1"/>
  <c r="AS3265" i="1"/>
  <c r="AS3266" i="1"/>
  <c r="AS3270" i="1"/>
  <c r="AS3271" i="1"/>
  <c r="AS3269" i="1"/>
  <c r="AS3268" i="1"/>
  <c r="AS3274" i="1"/>
  <c r="AS3275" i="1"/>
  <c r="AS3272" i="1"/>
  <c r="AS3273" i="1"/>
  <c r="AS3287" i="1"/>
  <c r="AS3288" i="1"/>
  <c r="AS3289" i="1"/>
  <c r="AS3290" i="1"/>
  <c r="AS3292" i="1"/>
  <c r="AS3291" i="1"/>
  <c r="AS3295" i="1"/>
  <c r="AS3298" i="1"/>
  <c r="AS3297" i="1"/>
  <c r="AS3299" i="1"/>
  <c r="AS3302" i="1"/>
  <c r="AS3303" i="1"/>
  <c r="AS3304" i="1"/>
  <c r="AS3323" i="1"/>
  <c r="AS3326" i="1"/>
  <c r="AS3324" i="1"/>
  <c r="AS3359" i="1"/>
  <c r="AS3364" i="1"/>
  <c r="AS3363" i="1"/>
  <c r="AS3365" i="1"/>
  <c r="AS3389" i="1"/>
  <c r="AS3388" i="1"/>
  <c r="AS3387" i="1"/>
  <c r="AS3393" i="1"/>
  <c r="AS3391" i="1"/>
  <c r="AS3392" i="1"/>
  <c r="AS3406" i="1"/>
  <c r="AS3425" i="1"/>
  <c r="AS3424" i="1"/>
  <c r="AS3460" i="1"/>
  <c r="AS3418" i="1"/>
  <c r="AS3419" i="1"/>
  <c r="AS3420" i="1"/>
  <c r="AS3436" i="1"/>
  <c r="AS3437" i="1"/>
  <c r="AS3442" i="1"/>
  <c r="AS3414" i="1"/>
  <c r="AS3413" i="1"/>
  <c r="AS3415" i="1"/>
  <c r="AS3416" i="1"/>
  <c r="AS3457" i="1"/>
  <c r="AS3456" i="1"/>
  <c r="AS3434" i="1"/>
  <c r="AS3435" i="1"/>
  <c r="AS3440" i="1"/>
  <c r="AS3441" i="1"/>
  <c r="AS3454" i="1"/>
  <c r="AS3453" i="1"/>
  <c r="AS3423" i="1"/>
  <c r="AS3455" i="1"/>
  <c r="AS3458" i="1"/>
  <c r="AS3408" i="1"/>
  <c r="AS3407" i="1"/>
  <c r="AS3409" i="1"/>
  <c r="AS3399" i="1"/>
  <c r="AS3422" i="1"/>
  <c r="AS3405" i="1"/>
  <c r="AS3404" i="1"/>
  <c r="AS3445" i="1"/>
  <c r="AS3417" i="1"/>
  <c r="AS3449" i="1"/>
  <c r="AS3438" i="1"/>
  <c r="AS3439" i="1"/>
  <c r="AS3412" i="1"/>
  <c r="AS3411" i="1"/>
  <c r="AS3410" i="1"/>
  <c r="AS3461" i="1"/>
  <c r="AS3431" i="1"/>
  <c r="AS3450" i="1"/>
  <c r="AS3451" i="1"/>
  <c r="AS3430" i="1"/>
  <c r="AS3429" i="1"/>
  <c r="AS3401" i="1"/>
  <c r="AS3403" i="1"/>
  <c r="AS3427" i="1"/>
  <c r="AS3426" i="1"/>
  <c r="AS3468" i="1"/>
  <c r="AS3467" i="1"/>
  <c r="AS3466" i="1"/>
  <c r="AS3469" i="1"/>
  <c r="AS3470" i="1"/>
  <c r="AS3476" i="1"/>
  <c r="AS3472" i="1"/>
  <c r="AS3473" i="1"/>
  <c r="AS3471" i="1"/>
  <c r="AS3474" i="1"/>
  <c r="AS3475" i="1"/>
  <c r="AS3481" i="1"/>
  <c r="AS3480" i="1"/>
  <c r="AS3483" i="1"/>
  <c r="AS3482" i="1"/>
  <c r="AS3484" i="1"/>
  <c r="AS3485" i="1"/>
  <c r="AS3486" i="1"/>
  <c r="AS3491" i="1"/>
  <c r="AS3489" i="1"/>
  <c r="AS3490" i="1"/>
  <c r="AS3495" i="1"/>
  <c r="AS3494" i="1"/>
  <c r="AS3493" i="1"/>
  <c r="AS3496" i="1"/>
  <c r="AS3497" i="1"/>
  <c r="AS3503" i="1"/>
  <c r="AS3505" i="1"/>
  <c r="AS3504" i="1"/>
  <c r="AS3500" i="1"/>
  <c r="AS3501" i="1"/>
  <c r="AS3502" i="1"/>
  <c r="AS3508" i="1"/>
  <c r="AS3506" i="1"/>
  <c r="AS3510" i="1"/>
  <c r="AS3507" i="1"/>
  <c r="AS3509" i="1"/>
  <c r="AS3526" i="1"/>
  <c r="AS3532" i="1"/>
  <c r="AS3528" i="1"/>
  <c r="AS3527" i="1"/>
  <c r="AS3531" i="1"/>
  <c r="AS3535" i="1"/>
  <c r="AS3546" i="1"/>
  <c r="AS3583" i="1"/>
  <c r="AS3598" i="1"/>
  <c r="AS3570" i="1"/>
  <c r="AS3569" i="1"/>
  <c r="AS3564" i="1"/>
  <c r="AS3562" i="1"/>
  <c r="AS3563" i="1"/>
  <c r="AS3576" i="1"/>
  <c r="AS3590" i="1"/>
  <c r="AS3591" i="1"/>
  <c r="AS3592" i="1"/>
  <c r="AS3596" i="1"/>
  <c r="AS3602" i="1"/>
  <c r="AS3547" i="1"/>
  <c r="AS3548" i="1"/>
  <c r="AS3549" i="1"/>
  <c r="AS3550" i="1"/>
  <c r="AS3582" i="1"/>
  <c r="AS3605" i="1"/>
  <c r="AS3604" i="1"/>
  <c r="AS3555" i="1"/>
  <c r="AS3560" i="1"/>
  <c r="AS3578" i="1"/>
  <c r="AS3599" i="1"/>
  <c r="AS3608" i="1"/>
  <c r="AS3617" i="1"/>
  <c r="AS3616" i="1"/>
  <c r="AS3612" i="1"/>
  <c r="AS3613" i="1"/>
  <c r="AS3623" i="1"/>
  <c r="AS3624" i="1"/>
  <c r="AS3627" i="1"/>
  <c r="AS3625" i="1"/>
  <c r="AS3690" i="1"/>
  <c r="AS3683" i="1"/>
  <c r="AS3684" i="1"/>
  <c r="AS3687" i="1"/>
  <c r="AS3688" i="1"/>
  <c r="AS3689" i="1"/>
  <c r="AS3685" i="1"/>
  <c r="AS3686" i="1"/>
  <c r="AS3701" i="1"/>
  <c r="AS3697" i="1"/>
  <c r="AS3699" i="1"/>
  <c r="AS3698" i="1"/>
  <c r="AS3702" i="1"/>
  <c r="AS3700" i="1"/>
  <c r="AS3716" i="1"/>
  <c r="AS3719" i="1"/>
  <c r="AS3757" i="1"/>
  <c r="AS3825" i="1"/>
  <c r="AS3744" i="1"/>
  <c r="AS3817" i="1"/>
  <c r="AS3779" i="1"/>
  <c r="AS3780" i="1"/>
  <c r="AS3852" i="1"/>
  <c r="AS3800" i="1"/>
  <c r="AS3801" i="1"/>
  <c r="AS3808" i="1"/>
  <c r="AS3807" i="1"/>
  <c r="AS3832" i="1"/>
  <c r="AS3849" i="1"/>
  <c r="AS3750" i="1"/>
  <c r="AS3837" i="1"/>
  <c r="AS3796" i="1"/>
  <c r="AS3745" i="1"/>
  <c r="AS3747" i="1"/>
  <c r="AS3836" i="1"/>
  <c r="AS3827" i="1"/>
  <c r="AS3828" i="1"/>
  <c r="AS3821" i="1"/>
  <c r="AS3788" i="1"/>
  <c r="AS3767" i="1"/>
  <c r="AS3761" i="1"/>
  <c r="AS3762" i="1"/>
  <c r="AS3763" i="1"/>
  <c r="AS3739" i="1"/>
  <c r="AS3785" i="1"/>
  <c r="AS3799" i="1"/>
  <c r="AS3806" i="1"/>
  <c r="AS3748" i="1"/>
  <c r="AS3792" i="1"/>
  <c r="AS3814" i="1"/>
  <c r="AS3826" i="1"/>
  <c r="AS3831" i="1"/>
  <c r="AS3793" i="1"/>
  <c r="AS3768" i="1"/>
  <c r="AS3829" i="1"/>
  <c r="AS3802" i="1"/>
  <c r="AS3773" i="1"/>
  <c r="AS3738" i="1"/>
  <c r="AS3743" i="1"/>
  <c r="AS3778" i="1"/>
  <c r="AS3777" i="1"/>
  <c r="AS3798" i="1"/>
  <c r="AS3766" i="1"/>
  <c r="AS3764" i="1"/>
  <c r="AS3765" i="1"/>
  <c r="AS3770" i="1"/>
  <c r="AS3730" i="1"/>
  <c r="AS3731" i="1"/>
  <c r="AS3774" i="1"/>
  <c r="AS3833" i="1"/>
  <c r="AS3740" i="1"/>
  <c r="AS3804" i="1"/>
  <c r="AS3737" i="1"/>
  <c r="AS3752" i="1"/>
  <c r="AS3822" i="1"/>
  <c r="AS3815" i="1"/>
  <c r="AS3816" i="1"/>
  <c r="AS3823" i="1"/>
  <c r="AS3824" i="1"/>
  <c r="AS3841" i="1"/>
  <c r="AS3834" i="1"/>
  <c r="AS3839" i="1"/>
  <c r="AS3803" i="1"/>
  <c r="AS3732" i="1"/>
  <c r="AS3805" i="1"/>
  <c r="AS3835" i="1"/>
  <c r="AS3782" i="1"/>
  <c r="AS3759" i="1"/>
  <c r="AS3830" i="1"/>
  <c r="AS3842" i="1"/>
  <c r="AS3843" i="1"/>
  <c r="AS3809" i="1"/>
  <c r="AS3810" i="1"/>
  <c r="AS3811" i="1"/>
  <c r="AS3812" i="1"/>
  <c r="AS3786" i="1"/>
  <c r="AS3787" i="1"/>
  <c r="AS3758" i="1"/>
  <c r="AS3746" i="1"/>
  <c r="AS3749" i="1"/>
  <c r="AS3820" i="1"/>
  <c r="AS3769" i="1"/>
  <c r="AS3775" i="1"/>
  <c r="AS3776" i="1"/>
  <c r="AS3742" i="1"/>
  <c r="AS3741" i="1"/>
  <c r="AS3818" i="1"/>
  <c r="AS3819" i="1"/>
  <c r="AS3771" i="1"/>
  <c r="AS3838" i="1"/>
  <c r="AS3813" i="1"/>
  <c r="AS3789" i="1"/>
  <c r="AS3790" i="1"/>
  <c r="AS3791" i="1"/>
  <c r="AS3756" i="1"/>
  <c r="AS3754" i="1"/>
  <c r="AS3755" i="1"/>
  <c r="AS3783" i="1"/>
  <c r="AS3772" i="1"/>
  <c r="AS3784" i="1"/>
  <c r="AS3760" i="1"/>
  <c r="AS3753" i="1"/>
  <c r="AS3734" i="1"/>
  <c r="AS3751" i="1"/>
  <c r="AS3733" i="1"/>
  <c r="AS3933" i="1"/>
  <c r="AS3930" i="1"/>
  <c r="AS3931" i="1"/>
  <c r="AS3932" i="1"/>
  <c r="AS4014" i="1"/>
  <c r="AS4013" i="1"/>
  <c r="AS4011" i="1"/>
  <c r="AS4012" i="1"/>
  <c r="AS4023" i="1"/>
  <c r="AS4056" i="1"/>
  <c r="AS4033" i="1"/>
  <c r="AS4034" i="1"/>
  <c r="AS4037" i="1"/>
  <c r="AS4039" i="1"/>
  <c r="AS4041" i="1"/>
  <c r="AS4055" i="1"/>
  <c r="AS4026" i="1"/>
  <c r="AS4035" i="1"/>
  <c r="AS4042" i="1"/>
  <c r="AS4038" i="1"/>
  <c r="AS4036" i="1"/>
  <c r="AS4045" i="1"/>
  <c r="AS4053" i="1"/>
  <c r="AS4054" i="1"/>
  <c r="AS4028" i="1"/>
  <c r="AS4027" i="1"/>
  <c r="AS4050" i="1"/>
  <c r="AS4051" i="1"/>
  <c r="AS4052" i="1"/>
  <c r="AS4021" i="1"/>
  <c r="AS4022" i="1"/>
  <c r="AS4043" i="1"/>
  <c r="AS4015" i="1"/>
  <c r="AS4018" i="1"/>
  <c r="AS4019" i="1"/>
  <c r="AS4020" i="1"/>
  <c r="AS4032" i="1"/>
  <c r="AS4047" i="1"/>
  <c r="AS4046" i="1"/>
  <c r="AS4025" i="1"/>
  <c r="AS4017" i="1"/>
  <c r="AS4040" i="1"/>
  <c r="AS4030" i="1"/>
  <c r="AS4029" i="1"/>
  <c r="AS4031" i="1"/>
  <c r="AS4024" i="1"/>
  <c r="AS4049" i="1"/>
  <c r="AS4048" i="1"/>
  <c r="AS4044" i="1"/>
  <c r="AS4016" i="1"/>
  <c r="AS4084" i="1"/>
  <c r="AS4130" i="1"/>
  <c r="AS4140" i="1"/>
  <c r="AS4141" i="1"/>
  <c r="AS4143" i="1"/>
  <c r="AS4142" i="1"/>
  <c r="AS4144" i="1"/>
  <c r="AS4153" i="1"/>
  <c r="AS4154" i="1"/>
  <c r="AS4145" i="1"/>
  <c r="AS4157" i="1"/>
  <c r="AS4158" i="1"/>
  <c r="AS4155" i="1"/>
  <c r="AS4156" i="1"/>
  <c r="AS4146" i="1"/>
  <c r="AS4149" i="1"/>
  <c r="AS4147" i="1"/>
  <c r="AS4150" i="1"/>
  <c r="AS4148" i="1"/>
  <c r="AS4151" i="1"/>
  <c r="AS4152" i="1"/>
  <c r="AS4160" i="1"/>
  <c r="AS4161" i="1"/>
  <c r="AS4162" i="1"/>
  <c r="AS4163" i="1"/>
  <c r="AS4164" i="1"/>
  <c r="AS4165" i="1"/>
  <c r="AS4166" i="1"/>
  <c r="AS4176" i="1"/>
  <c r="AS4170" i="1"/>
  <c r="AS4181" i="1"/>
  <c r="AS4179" i="1"/>
  <c r="AS4180" i="1"/>
  <c r="AS4183" i="1"/>
  <c r="AS4184" i="1"/>
  <c r="AS4186" i="1"/>
  <c r="AS4187" i="1"/>
  <c r="AS4257" i="1"/>
  <c r="AS4256" i="1"/>
  <c r="AS4255" i="1"/>
  <c r="AS4280" i="1"/>
  <c r="AS4275" i="1"/>
  <c r="AS4290" i="1"/>
  <c r="AS4288" i="1"/>
  <c r="AS4289" i="1"/>
  <c r="AS4301" i="1"/>
  <c r="AS4302" i="1"/>
  <c r="AS4319" i="1"/>
  <c r="AS4331" i="1"/>
  <c r="AS4323" i="1"/>
  <c r="AS4325" i="1"/>
  <c r="AS4324" i="1"/>
  <c r="AS4330" i="1"/>
  <c r="AS4314" i="1"/>
  <c r="AS4332" i="1"/>
  <c r="AS4333" i="1"/>
  <c r="AS4317" i="1"/>
  <c r="AS4318" i="1"/>
  <c r="AS4329" i="1"/>
  <c r="AS4328" i="1"/>
  <c r="AS4326" i="1"/>
  <c r="AS4327" i="1"/>
  <c r="AS4311" i="1"/>
  <c r="AS4320" i="1"/>
  <c r="AS4321" i="1"/>
  <c r="AS4315" i="1"/>
  <c r="AS4313" i="1"/>
  <c r="AS4312" i="1"/>
  <c r="AS4316" i="1"/>
  <c r="AS4352" i="1"/>
  <c r="AS4349" i="1"/>
  <c r="AS4350" i="1"/>
  <c r="AS4353" i="1"/>
  <c r="AS4348" i="1"/>
  <c r="AS4351" i="1"/>
  <c r="AS4358" i="1"/>
  <c r="AS4359" i="1"/>
  <c r="AS4360" i="1"/>
  <c r="AS4361" i="1"/>
  <c r="AS4467" i="1"/>
  <c r="AS4481" i="1"/>
  <c r="AS4482" i="1"/>
  <c r="AS4480" i="1"/>
  <c r="AS4511" i="1"/>
  <c r="AS4494" i="1"/>
  <c r="AS4507" i="1"/>
  <c r="AS4508" i="1"/>
  <c r="AS4512" i="1"/>
  <c r="AS4513" i="1"/>
  <c r="AS4504" i="1"/>
  <c r="AS4505" i="1"/>
  <c r="AS4488" i="1"/>
  <c r="AS4487" i="1"/>
  <c r="AS4489" i="1"/>
  <c r="AS4490" i="1"/>
  <c r="AS4492" i="1"/>
  <c r="AS4510" i="1"/>
  <c r="AS4493" i="1"/>
  <c r="AS4514" i="1"/>
  <c r="AS4515" i="1"/>
  <c r="AS4491" i="1"/>
  <c r="AS4509" i="1"/>
  <c r="AS4791" i="1"/>
  <c r="AS4802" i="1"/>
  <c r="AS4801" i="1"/>
  <c r="AS4803" i="1"/>
  <c r="AS4837" i="1"/>
  <c r="AS4838" i="1"/>
  <c r="AS4827" i="1"/>
  <c r="AS4820" i="1"/>
  <c r="AS4819" i="1"/>
  <c r="AS4818" i="1"/>
  <c r="AS4829" i="1"/>
  <c r="AS4823" i="1"/>
  <c r="AS4835" i="1"/>
  <c r="AS4825" i="1"/>
  <c r="AS4831" i="1"/>
  <c r="AS4832" i="1"/>
  <c r="AS4864" i="1"/>
  <c r="AS4861" i="1"/>
  <c r="AS4871" i="1"/>
  <c r="AS4858" i="1"/>
  <c r="AS4865" i="1"/>
  <c r="AS4862" i="1"/>
  <c r="AS4867" i="1"/>
  <c r="AS4868" i="1"/>
  <c r="AS4857" i="1"/>
  <c r="AS4863" i="1"/>
  <c r="AS4866" i="1"/>
  <c r="AS4859" i="1"/>
  <c r="AS4860" i="1"/>
  <c r="AS4949" i="1"/>
  <c r="AS4950" i="1"/>
  <c r="AS4952" i="1"/>
  <c r="AS4953" i="1"/>
  <c r="AS4940" i="1"/>
  <c r="AS4941" i="1"/>
  <c r="AS4942" i="1"/>
  <c r="AS4943" i="1"/>
  <c r="AS4951" i="1"/>
  <c r="AS4946" i="1"/>
  <c r="AS4945" i="1"/>
  <c r="AS4948" i="1"/>
  <c r="AS4944" i="1"/>
  <c r="AS4970" i="1"/>
  <c r="AS4963" i="1"/>
  <c r="AS4962" i="1"/>
  <c r="AS4966" i="1"/>
  <c r="AS4971" i="1"/>
  <c r="AS4967" i="1"/>
  <c r="AS4961" i="1"/>
  <c r="AS4965" i="1"/>
  <c r="AS4969" i="1"/>
  <c r="AS4960" i="1"/>
  <c r="AS4978" i="1"/>
  <c r="AS4977" i="1"/>
  <c r="AS4975" i="1"/>
  <c r="AS4979" i="1"/>
  <c r="AS4974" i="1"/>
  <c r="AS4976" i="1"/>
  <c r="AS4982" i="1"/>
  <c r="AS2409" i="1"/>
  <c r="AS2412" i="1"/>
  <c r="AS201" i="1"/>
  <c r="AS2784" i="1"/>
  <c r="AS2574" i="1"/>
  <c r="AS2570" i="1"/>
  <c r="AS2569" i="1"/>
  <c r="AS2573" i="1"/>
  <c r="AS222" i="1"/>
  <c r="AS224" i="1"/>
  <c r="AS223" i="1"/>
  <c r="AS225" i="1"/>
  <c r="AS339" i="1"/>
  <c r="AS340" i="1"/>
  <c r="AS338" i="1"/>
  <c r="AS3611" i="1"/>
  <c r="AS3614" i="1"/>
  <c r="AS3579" i="1"/>
  <c r="AS1687" i="1"/>
  <c r="AS3421" i="1"/>
  <c r="AS3465" i="1"/>
  <c r="AS3428" i="1"/>
  <c r="AS3433" i="1"/>
  <c r="AS3432" i="1"/>
  <c r="AS3443" i="1"/>
  <c r="AS3446" i="1"/>
  <c r="AS3447" i="1"/>
  <c r="AS3452" i="1"/>
  <c r="AS3462" i="1"/>
  <c r="AS3402" i="1"/>
  <c r="AS3400" i="1"/>
  <c r="AS3398" i="1"/>
  <c r="AS4334" i="1"/>
  <c r="AS100" i="1"/>
  <c r="AS3533" i="1"/>
  <c r="AS1147" i="1"/>
  <c r="AS1145" i="1"/>
  <c r="AS1146" i="1"/>
  <c r="AS431" i="1"/>
  <c r="AS415" i="1"/>
  <c r="AS416" i="1"/>
  <c r="AS417" i="1"/>
  <c r="AS4355" i="1"/>
  <c r="AS4356" i="1"/>
  <c r="AS4357" i="1"/>
  <c r="AS4354" i="1"/>
  <c r="AS430" i="1"/>
  <c r="AS429" i="1"/>
  <c r="AS413" i="1"/>
  <c r="AS414" i="1"/>
  <c r="AS3" i="1"/>
  <c r="AQ718" i="1"/>
  <c r="AR1357" i="1"/>
  <c r="AR1093" i="1"/>
  <c r="AR1360" i="1"/>
  <c r="AR4042" i="1"/>
  <c r="AR4043" i="1"/>
  <c r="AR1542" i="1"/>
  <c r="AR2790" i="1"/>
  <c r="AR287" i="1"/>
  <c r="AR718" i="1"/>
  <c r="AR267" i="1"/>
  <c r="AR1183" i="1"/>
  <c r="AR1392" i="1"/>
  <c r="AR2682" i="1"/>
  <c r="AR3054" i="1"/>
  <c r="AR4041" i="1"/>
  <c r="AR4316" i="1"/>
  <c r="AR912" i="1"/>
  <c r="AR1032" i="1"/>
  <c r="AR1031" i="1"/>
  <c r="AR1346" i="1"/>
  <c r="AR1345" i="1"/>
  <c r="AR1450" i="1"/>
  <c r="AR1449" i="1"/>
  <c r="AR1448" i="1"/>
  <c r="AR1980" i="1"/>
  <c r="AR1979" i="1"/>
  <c r="AR2622" i="1"/>
  <c r="AR2621" i="1"/>
  <c r="AR2620" i="1"/>
  <c r="AR2931" i="1"/>
  <c r="AR3685" i="1"/>
  <c r="AR3686" i="1"/>
  <c r="AR4319" i="1"/>
  <c r="AR345" i="1"/>
  <c r="AR346" i="1"/>
  <c r="AR1385" i="1"/>
  <c r="AR1386" i="1"/>
  <c r="AR2335" i="1"/>
  <c r="AR1414" i="1"/>
  <c r="AR2532" i="1"/>
  <c r="AR2531" i="1"/>
  <c r="AR4963" i="1"/>
  <c r="AR4962" i="1"/>
  <c r="AR1990" i="1"/>
  <c r="AR772" i="1"/>
  <c r="AR3297" i="1"/>
  <c r="AR963" i="1"/>
  <c r="AR970" i="1"/>
  <c r="AR833" i="1"/>
  <c r="AR834" i="1"/>
  <c r="AR836" i="1"/>
  <c r="AR3508" i="1"/>
  <c r="AR3049" i="1"/>
  <c r="AR3748" i="1"/>
  <c r="AR3749" i="1"/>
  <c r="AR4951" i="1"/>
  <c r="AR356" i="1"/>
  <c r="AR355" i="1"/>
  <c r="AR3052" i="1"/>
  <c r="AR3123" i="1"/>
  <c r="AR3122" i="1"/>
  <c r="AR3115" i="1"/>
  <c r="AR1150" i="1"/>
  <c r="AR1344" i="1"/>
  <c r="AR2158" i="1"/>
  <c r="AR3501" i="1"/>
  <c r="AR3837" i="1"/>
  <c r="AR4280" i="1"/>
  <c r="AR4333" i="1"/>
  <c r="AR773" i="1"/>
  <c r="AR2720" i="1"/>
  <c r="AR4513" i="1"/>
  <c r="AR952" i="1"/>
  <c r="AR1967" i="1"/>
  <c r="AR4823" i="1"/>
  <c r="AR3836" i="1"/>
  <c r="AR4130" i="1"/>
  <c r="AR1918" i="1"/>
  <c r="AR283" i="1"/>
  <c r="AR282" i="1"/>
  <c r="AR281" i="1"/>
  <c r="AR1024" i="1"/>
  <c r="AR1025" i="1"/>
  <c r="AR1026" i="1"/>
  <c r="AR1027" i="1"/>
  <c r="AR1435" i="1"/>
  <c r="AR3135" i="1"/>
  <c r="AR3813" i="1"/>
  <c r="AR2665" i="1"/>
  <c r="AR2336" i="1"/>
  <c r="AR2337" i="1"/>
  <c r="AR3289" i="1"/>
  <c r="AR3290" i="1"/>
  <c r="AR3475" i="1"/>
  <c r="AR4170" i="1"/>
  <c r="AR3474" i="1"/>
  <c r="AR3469" i="1"/>
  <c r="AR4176" i="1"/>
  <c r="AR3471" i="1"/>
  <c r="AR3470" i="1"/>
  <c r="AR189" i="1"/>
  <c r="AR190" i="1"/>
  <c r="AR191" i="1"/>
  <c r="AR327" i="1"/>
  <c r="AR853" i="1"/>
  <c r="AR856" i="1"/>
  <c r="AR852" i="1"/>
  <c r="AR1036" i="1"/>
  <c r="AR1035" i="1"/>
  <c r="AR1340" i="1"/>
  <c r="AR1341" i="1"/>
  <c r="AR1342" i="1"/>
  <c r="AR1343" i="1"/>
  <c r="AR1339" i="1"/>
  <c r="AR3117" i="1"/>
  <c r="AR3238" i="1"/>
  <c r="AR3237" i="1"/>
  <c r="AR3820" i="1"/>
  <c r="AR288" i="1"/>
  <c r="AR1017" i="1"/>
  <c r="AR2560" i="1"/>
  <c r="AR860" i="1"/>
  <c r="AR861" i="1"/>
  <c r="AR1070" i="1"/>
  <c r="AR1069" i="1"/>
  <c r="AR1326" i="1"/>
  <c r="AR1327" i="1"/>
  <c r="AR876" i="1"/>
  <c r="AR875" i="1"/>
  <c r="AR2598" i="1"/>
  <c r="AR2599" i="1"/>
  <c r="AR3701" i="1"/>
  <c r="AR3702" i="1"/>
  <c r="AR3125" i="1"/>
  <c r="AR3126" i="1"/>
  <c r="AR3418" i="1"/>
  <c r="AR3419" i="1"/>
  <c r="AR3420" i="1"/>
  <c r="AR873" i="1"/>
  <c r="AR2600" i="1"/>
  <c r="AR2601" i="1"/>
  <c r="AR3697" i="1"/>
  <c r="AR3699" i="1"/>
  <c r="AR3698" i="1"/>
  <c r="AR1353" i="1"/>
  <c r="AR3124" i="1"/>
  <c r="AR3421" i="1"/>
  <c r="AR3468" i="1"/>
  <c r="AR3467" i="1"/>
  <c r="AR3466" i="1"/>
  <c r="AR3687" i="1"/>
  <c r="AR3688" i="1"/>
  <c r="AR3689" i="1"/>
  <c r="AR2629" i="1"/>
  <c r="AR2527" i="1"/>
  <c r="AR1403" i="1"/>
  <c r="AR1402" i="1"/>
  <c r="AR2698" i="1"/>
  <c r="AR1827" i="1"/>
  <c r="AR1361" i="1"/>
  <c r="AR1825" i="1"/>
  <c r="AR1841" i="1"/>
  <c r="AR2481" i="1"/>
  <c r="AR3500" i="1"/>
  <c r="AR1824" i="1"/>
  <c r="AR1882" i="1"/>
  <c r="AR3039" i="1"/>
  <c r="AR3323" i="1"/>
  <c r="AR4056" i="1"/>
  <c r="AR4055" i="1"/>
  <c r="AR1836" i="1"/>
  <c r="AR2725" i="1"/>
  <c r="AR1309" i="1"/>
  <c r="AR4183" i="1"/>
  <c r="AR3608" i="1"/>
  <c r="AR3326" i="1"/>
  <c r="AR3359" i="1"/>
  <c r="AR4179" i="1"/>
  <c r="AR4180" i="1"/>
  <c r="AR2860" i="1"/>
  <c r="AR2859" i="1"/>
  <c r="AR2861" i="1"/>
  <c r="AR2862" i="1"/>
  <c r="AR2863" i="1"/>
  <c r="AR388" i="1"/>
  <c r="AR901" i="1"/>
  <c r="AR1016" i="1"/>
  <c r="AR1996" i="1"/>
  <c r="AR2719" i="1"/>
  <c r="AR4037" i="1"/>
  <c r="AR234" i="1"/>
  <c r="AR711" i="1"/>
  <c r="AR725" i="1"/>
  <c r="AR3789" i="1"/>
  <c r="AR4504" i="1"/>
  <c r="AR4505" i="1"/>
  <c r="AR2838" i="1"/>
  <c r="AR350" i="1"/>
  <c r="AR349" i="1"/>
  <c r="AR3299" i="1"/>
  <c r="AR4977" i="1"/>
  <c r="AR243" i="1"/>
  <c r="AR372" i="1"/>
  <c r="AR370" i="1"/>
  <c r="AR371" i="1"/>
  <c r="AR369" i="1"/>
  <c r="AR367" i="1"/>
  <c r="AR368" i="1"/>
  <c r="AR1087" i="1"/>
  <c r="AR1088" i="1"/>
  <c r="AR1089" i="1"/>
  <c r="AR1874" i="1"/>
  <c r="AR1873" i="1"/>
  <c r="AR1875" i="1"/>
  <c r="AR2703" i="1"/>
  <c r="AR2704" i="1"/>
  <c r="AR700" i="1"/>
  <c r="AR701" i="1"/>
  <c r="AR702" i="1"/>
  <c r="AR703" i="1"/>
  <c r="AR4164" i="1"/>
  <c r="AR4165" i="1"/>
  <c r="AR4166" i="1"/>
  <c r="AR4971" i="1"/>
  <c r="AR1147" i="1"/>
  <c r="AR1306" i="1"/>
  <c r="AR1307" i="1"/>
  <c r="AR1145" i="1"/>
  <c r="AR1146" i="1"/>
  <c r="AR3494" i="1"/>
  <c r="AR3493" i="1"/>
  <c r="AR3495" i="1"/>
  <c r="AR3481" i="1"/>
  <c r="AR3480" i="1"/>
  <c r="AR3483" i="1"/>
  <c r="AR3482" i="1"/>
  <c r="AR3472" i="1"/>
  <c r="AR3473" i="1"/>
  <c r="AR3496" i="1"/>
  <c r="AR3497" i="1"/>
  <c r="AR3547" i="1"/>
  <c r="AR3548" i="1"/>
  <c r="AR3549" i="1"/>
  <c r="AR3550" i="1"/>
  <c r="AR3476" i="1"/>
  <c r="AR3438" i="1"/>
  <c r="AR3439" i="1"/>
  <c r="AR1671" i="1"/>
  <c r="AR1672" i="1"/>
  <c r="AR1673" i="1"/>
  <c r="AR1670" i="1"/>
  <c r="AR289" i="1"/>
  <c r="AR2729" i="1"/>
  <c r="AR1707" i="1"/>
  <c r="AR1151" i="1"/>
  <c r="AR407" i="1"/>
  <c r="AR1868" i="1"/>
  <c r="AR4032" i="1"/>
  <c r="AR1694" i="1"/>
  <c r="AR1695" i="1"/>
  <c r="AR1683" i="1"/>
  <c r="AR1681" i="1"/>
  <c r="AR1682" i="1"/>
  <c r="AR1684" i="1"/>
  <c r="AR3489" i="1"/>
  <c r="AR4861" i="1"/>
  <c r="AR4858" i="1"/>
  <c r="AR4857" i="1"/>
  <c r="AR4859" i="1"/>
  <c r="AR4860" i="1"/>
  <c r="AR4865" i="1"/>
  <c r="AR3510" i="1"/>
  <c r="AR3817" i="1"/>
  <c r="AR4862" i="1"/>
  <c r="AR3852" i="1"/>
  <c r="AR3779" i="1"/>
  <c r="AR3780" i="1"/>
  <c r="AR3798" i="1"/>
  <c r="AR3746" i="1"/>
  <c r="AR3509" i="1"/>
  <c r="AR3800" i="1"/>
  <c r="AR3801" i="1"/>
  <c r="AR3799" i="1"/>
  <c r="AR3802" i="1"/>
  <c r="AR4871" i="1"/>
  <c r="AR4867" i="1"/>
  <c r="AR4868" i="1"/>
  <c r="AR4866" i="1"/>
  <c r="AR1048" i="1"/>
  <c r="AR4352" i="1"/>
  <c r="AR4351" i="1"/>
  <c r="AR4837" i="1"/>
  <c r="AR4838" i="1"/>
  <c r="AR269" i="1"/>
  <c r="AR270" i="1"/>
  <c r="AR2401" i="1"/>
  <c r="AR3038" i="1"/>
  <c r="AR3110" i="1"/>
  <c r="AR3035" i="1"/>
  <c r="AR3506" i="1"/>
  <c r="AR3730" i="1"/>
  <c r="AR103" i="1"/>
  <c r="AR3835" i="1"/>
  <c r="AR946" i="1"/>
  <c r="AR4084" i="1"/>
  <c r="AR850" i="1"/>
  <c r="AR849" i="1"/>
  <c r="AR851" i="1"/>
  <c r="AR3821" i="1"/>
  <c r="AR755" i="1"/>
  <c r="AR4835" i="1"/>
  <c r="AR1961" i="1"/>
  <c r="AR1960" i="1"/>
  <c r="AR290" i="1"/>
  <c r="AR3782" i="1"/>
  <c r="AR2641" i="1"/>
  <c r="AR286" i="1"/>
  <c r="AR1051" i="1"/>
  <c r="AR1423" i="1"/>
  <c r="AR2440" i="1"/>
  <c r="AR2841" i="1"/>
  <c r="AR3773" i="1"/>
  <c r="AR3774" i="1"/>
  <c r="AR859" i="1"/>
  <c r="AR858" i="1"/>
  <c r="AR1350" i="1"/>
  <c r="AR1349" i="1"/>
  <c r="AR1879" i="1"/>
  <c r="AR1880" i="1"/>
  <c r="AR1988" i="1"/>
  <c r="AR4053" i="1"/>
  <c r="AR4054" i="1"/>
  <c r="AR1965" i="1"/>
  <c r="AR1964" i="1"/>
  <c r="AR1989" i="1"/>
  <c r="AR2915" i="1"/>
  <c r="AR2812" i="1"/>
  <c r="AR3262" i="1"/>
  <c r="AR1860" i="1"/>
  <c r="AR1859" i="1"/>
  <c r="AR1108" i="1"/>
  <c r="AR2550" i="1"/>
  <c r="AR2551" i="1"/>
  <c r="AR2726" i="1"/>
  <c r="AR2727" i="1"/>
  <c r="AR4354" i="1"/>
  <c r="AR102" i="1"/>
  <c r="AR101" i="1"/>
  <c r="AR1872" i="1"/>
  <c r="AR328" i="1"/>
  <c r="AR329" i="1"/>
  <c r="AR831" i="1"/>
  <c r="AR832" i="1"/>
  <c r="AR1067" i="1"/>
  <c r="AR1068" i="1"/>
  <c r="AR3053" i="1"/>
  <c r="AR3822" i="1"/>
  <c r="AR1007" i="1"/>
  <c r="AR3743" i="1"/>
  <c r="AR4017" i="1"/>
  <c r="AR209" i="1"/>
  <c r="AR208" i="1"/>
  <c r="AR207" i="1"/>
  <c r="AR735" i="1"/>
  <c r="AR736" i="1"/>
  <c r="AR737" i="1"/>
  <c r="AR1080" i="1"/>
  <c r="AR1079" i="1"/>
  <c r="AR3230" i="1"/>
  <c r="AR3229" i="1"/>
  <c r="AR3228" i="1"/>
  <c r="AR2663" i="1"/>
  <c r="AR2662" i="1"/>
  <c r="AR846" i="1"/>
  <c r="AR3842" i="1"/>
  <c r="AR3843" i="1"/>
  <c r="AR4021" i="1"/>
  <c r="AR4022" i="1"/>
  <c r="AR322" i="1"/>
  <c r="AR760" i="1"/>
  <c r="AR1978" i="1"/>
  <c r="AR3830" i="1"/>
  <c r="AR4145" i="1"/>
  <c r="AR4325" i="1"/>
  <c r="AR4949" i="1"/>
  <c r="AR900" i="1"/>
  <c r="AR899" i="1"/>
  <c r="AR1311" i="1"/>
  <c r="AR1310" i="1"/>
  <c r="AR1958" i="1"/>
  <c r="AR2504" i="1"/>
  <c r="AR2505" i="1"/>
  <c r="AR2506" i="1"/>
  <c r="AR4317" i="1"/>
  <c r="AR4318" i="1"/>
  <c r="AR98" i="1"/>
  <c r="AR196" i="1"/>
  <c r="AR197" i="1"/>
  <c r="AR1297" i="1"/>
  <c r="AR1298" i="1"/>
  <c r="AR1712" i="1"/>
  <c r="AR1713" i="1"/>
  <c r="AR1948" i="1"/>
  <c r="AR1949" i="1"/>
  <c r="AR2671" i="1"/>
  <c r="AR2672" i="1"/>
  <c r="AR3738" i="1"/>
  <c r="AR4015" i="1"/>
  <c r="AR1049" i="1"/>
  <c r="AR1050" i="1"/>
  <c r="AR1968" i="1"/>
  <c r="AR839" i="1"/>
  <c r="AR3804" i="1"/>
  <c r="AR4160" i="1"/>
  <c r="AR4161" i="1"/>
  <c r="AR404" i="1"/>
  <c r="AR405" i="1"/>
  <c r="AR406" i="1"/>
  <c r="AR4353" i="1"/>
  <c r="AR187" i="1"/>
  <c r="AR188" i="1"/>
  <c r="AR1863" i="1"/>
  <c r="AR1862" i="1"/>
  <c r="AR3173" i="1"/>
  <c r="AR3174" i="1"/>
  <c r="AR3175" i="1"/>
  <c r="AR4358" i="1"/>
  <c r="AR2535" i="1"/>
  <c r="AR2536" i="1"/>
  <c r="AR2537" i="1"/>
  <c r="AR2538" i="1"/>
  <c r="AR3770" i="1"/>
  <c r="AR4030" i="1"/>
  <c r="AR4029" i="1"/>
  <c r="AR4031" i="1"/>
  <c r="AR99" i="1"/>
  <c r="AR373" i="1"/>
  <c r="AR374" i="1"/>
  <c r="AR375" i="1"/>
  <c r="AR745" i="1"/>
  <c r="AR743" i="1"/>
  <c r="AR744" i="1"/>
  <c r="AR1052" i="1"/>
  <c r="AR1053" i="1"/>
  <c r="AR1054" i="1"/>
  <c r="AR1162" i="1"/>
  <c r="AR1163" i="1"/>
  <c r="AR3809" i="1"/>
  <c r="AR3810" i="1"/>
  <c r="AR357" i="1"/>
  <c r="AR358" i="1"/>
  <c r="AR359" i="1"/>
  <c r="AR1043" i="1"/>
  <c r="AR1042" i="1"/>
  <c r="AR1041" i="1"/>
  <c r="AR2635" i="1"/>
  <c r="AR2634" i="1"/>
  <c r="AR1098" i="1"/>
  <c r="AR1099" i="1"/>
  <c r="AR1097" i="1"/>
  <c r="AR1984" i="1"/>
  <c r="AR1983" i="1"/>
  <c r="AR1982" i="1"/>
  <c r="AR2464" i="1"/>
  <c r="AR2463" i="1"/>
  <c r="AR2539" i="1"/>
  <c r="AR376" i="1"/>
  <c r="AR377" i="1"/>
  <c r="AR746" i="1"/>
  <c r="AR747" i="1"/>
  <c r="AR748" i="1"/>
  <c r="AR1055" i="1"/>
  <c r="AR1057" i="1"/>
  <c r="AR1056" i="1"/>
  <c r="AR1972" i="1"/>
  <c r="AR1971" i="1"/>
  <c r="AR1970" i="1"/>
  <c r="AR3811" i="1"/>
  <c r="AR3812" i="1"/>
  <c r="AR1045" i="1"/>
  <c r="AR1044" i="1"/>
  <c r="AR2640" i="1"/>
  <c r="AR2638" i="1"/>
  <c r="AR1100" i="1"/>
  <c r="AR1101" i="1"/>
  <c r="AR1981" i="1"/>
  <c r="AR2465" i="1"/>
  <c r="AR2466" i="1"/>
  <c r="AR3805" i="1"/>
  <c r="AR378" i="1"/>
  <c r="AR383" i="1"/>
  <c r="AR382" i="1"/>
  <c r="AR379" i="1"/>
  <c r="AR381" i="1"/>
  <c r="AR380" i="1"/>
  <c r="AR2459" i="1"/>
  <c r="AR2460" i="1"/>
  <c r="AR2461" i="1"/>
  <c r="AR2462" i="1"/>
  <c r="AR2503" i="1"/>
  <c r="AR2502" i="1"/>
  <c r="AR2501" i="1"/>
  <c r="AR2500" i="1"/>
  <c r="AR313" i="1"/>
  <c r="AR314" i="1"/>
  <c r="AR1338" i="1"/>
  <c r="AR1337" i="1"/>
  <c r="AR3814" i="1"/>
  <c r="AR4321" i="1"/>
  <c r="AR782" i="1"/>
  <c r="AR783" i="1"/>
  <c r="AR2341" i="1"/>
  <c r="AR2340" i="1"/>
  <c r="AR2688" i="1"/>
  <c r="AR2689" i="1"/>
  <c r="AR3405" i="1"/>
  <c r="AR3404" i="1"/>
  <c r="AR4940" i="1"/>
  <c r="AR4941" i="1"/>
  <c r="AR3120" i="1"/>
  <c r="AR3121" i="1"/>
  <c r="AR1957" i="1"/>
  <c r="AR1956" i="1"/>
  <c r="AR425" i="1"/>
  <c r="AR426" i="1"/>
  <c r="AR428" i="1"/>
  <c r="AR427" i="1"/>
  <c r="AR4967" i="1"/>
  <c r="AR844" i="1"/>
  <c r="AR843" i="1"/>
  <c r="AR845" i="1"/>
  <c r="AR3819" i="1"/>
  <c r="AR1094" i="1"/>
  <c r="AR1095" i="1"/>
  <c r="AR1096" i="1"/>
  <c r="AR1315" i="1"/>
  <c r="AR1316" i="1"/>
  <c r="AR1436" i="1"/>
  <c r="AR1973" i="1"/>
  <c r="AR1974" i="1"/>
  <c r="AR3189" i="1"/>
  <c r="AR3190" i="1"/>
  <c r="AR784" i="1"/>
  <c r="AR785" i="1"/>
  <c r="AR2343" i="1"/>
  <c r="AR2342" i="1"/>
  <c r="AR2687" i="1"/>
  <c r="AR2686" i="1"/>
  <c r="AR2685" i="1"/>
  <c r="AR2684" i="1"/>
  <c r="AR2683" i="1"/>
  <c r="AR3401" i="1"/>
  <c r="AR4942" i="1"/>
  <c r="AR4943" i="1"/>
  <c r="AR3402" i="1"/>
  <c r="AR3400" i="1"/>
  <c r="AR1997" i="1"/>
  <c r="AR1998" i="1"/>
  <c r="AR3118" i="1"/>
  <c r="AR3119" i="1"/>
  <c r="AR3756" i="1"/>
  <c r="AR3754" i="1"/>
  <c r="AR3755" i="1"/>
  <c r="AR1955" i="1"/>
  <c r="AR1954" i="1"/>
  <c r="AR3410" i="1"/>
  <c r="AR3412" i="1"/>
  <c r="AR3411" i="1"/>
  <c r="AR1301" i="1"/>
  <c r="AR1302" i="1"/>
  <c r="AR1303" i="1"/>
  <c r="AR2338" i="1"/>
  <c r="AR2339" i="1"/>
  <c r="AR2700" i="1"/>
  <c r="AR2701" i="1"/>
  <c r="AR2702" i="1"/>
  <c r="AR1265" i="1"/>
  <c r="AR1263" i="1"/>
  <c r="AR1264" i="1"/>
  <c r="AR1951" i="1"/>
  <c r="AR1952" i="1"/>
  <c r="AR1953" i="1"/>
  <c r="AR273" i="1"/>
  <c r="AR274" i="1"/>
  <c r="AR271" i="1"/>
  <c r="AR272" i="1"/>
  <c r="AR275" i="1"/>
  <c r="AR3414" i="1"/>
  <c r="AR3413" i="1"/>
  <c r="AR3415" i="1"/>
  <c r="AR3416" i="1"/>
  <c r="AR2691" i="1"/>
  <c r="AR2693" i="1"/>
  <c r="AR2692" i="1"/>
  <c r="AR869" i="1"/>
  <c r="AR871" i="1"/>
  <c r="AR870" i="1"/>
  <c r="AR1266" i="1"/>
  <c r="AR1270" i="1"/>
  <c r="AR1269" i="1"/>
  <c r="AR1267" i="1"/>
  <c r="AR1268" i="1"/>
  <c r="AR3408" i="1"/>
  <c r="AR3407" i="1"/>
  <c r="AR3409" i="1"/>
  <c r="AR292" i="1"/>
  <c r="AR293" i="1"/>
  <c r="AR291" i="1"/>
  <c r="AR2695" i="1"/>
  <c r="AR2696" i="1"/>
  <c r="AR2697" i="1"/>
  <c r="AR3154" i="1"/>
  <c r="AR3156" i="1"/>
  <c r="AR3158" i="1"/>
  <c r="AR3155" i="1"/>
  <c r="AR3157" i="1"/>
  <c r="AR3159" i="1"/>
  <c r="AR393" i="1"/>
  <c r="AR394" i="1"/>
  <c r="AR391" i="1"/>
  <c r="AR392" i="1"/>
  <c r="AR898" i="1"/>
  <c r="AR1103" i="1"/>
  <c r="AR1102" i="1"/>
  <c r="AR1381" i="1"/>
  <c r="AR1382" i="1"/>
  <c r="AR1383" i="1"/>
  <c r="AR1384" i="1"/>
  <c r="AR2477" i="1"/>
  <c r="AR2478" i="1"/>
  <c r="AR3742" i="1"/>
  <c r="AR3741" i="1"/>
  <c r="AR4507" i="1"/>
  <c r="AR365" i="1"/>
  <c r="AR366" i="1"/>
  <c r="AR363" i="1"/>
  <c r="AR364" i="1"/>
  <c r="AR1090" i="1"/>
  <c r="AR1091" i="1"/>
  <c r="AR1092" i="1"/>
  <c r="AR1166" i="1"/>
  <c r="AR1167" i="1"/>
  <c r="AR1347" i="1"/>
  <c r="AR1348" i="1"/>
  <c r="AR2646" i="1"/>
  <c r="AR2643" i="1"/>
  <c r="AR2644" i="1"/>
  <c r="AR2645" i="1"/>
  <c r="AR3177" i="1"/>
  <c r="AR3178" i="1"/>
  <c r="AR4946" i="1"/>
  <c r="AR4945" i="1"/>
  <c r="AR3184" i="1"/>
  <c r="AR410" i="1"/>
  <c r="AR3298" i="1"/>
  <c r="AR3425" i="1"/>
  <c r="AR351" i="1"/>
  <c r="AR353" i="1"/>
  <c r="AR352" i="1"/>
  <c r="AR354" i="1"/>
  <c r="AR768" i="1"/>
  <c r="AR769" i="1"/>
  <c r="AR1985" i="1"/>
  <c r="AR1986" i="1"/>
  <c r="AR1987" i="1"/>
  <c r="AR2499" i="1"/>
  <c r="AR2497" i="1"/>
  <c r="AR2498" i="1"/>
  <c r="AR309" i="1"/>
  <c r="AR310" i="1"/>
  <c r="AR307" i="1"/>
  <c r="AR308" i="1"/>
  <c r="AR770" i="1"/>
  <c r="AR771" i="1"/>
  <c r="AR1736" i="1"/>
  <c r="AR1738" i="1"/>
  <c r="AR1737" i="1"/>
  <c r="AR1314" i="1"/>
  <c r="AR717" i="1"/>
  <c r="AR767" i="1"/>
  <c r="AR766" i="1"/>
  <c r="AR1843" i="1"/>
  <c r="AR1844" i="1"/>
  <c r="AR902" i="1"/>
  <c r="AR4049" i="1"/>
  <c r="AR4048" i="1"/>
  <c r="AR911" i="1"/>
  <c r="AR969" i="1"/>
  <c r="AR910" i="1"/>
  <c r="AR3931" i="1"/>
  <c r="AR3932" i="1"/>
  <c r="AR3933" i="1"/>
  <c r="AR1451" i="1"/>
  <c r="AR1452" i="1"/>
  <c r="AR1710" i="1"/>
  <c r="AR1711" i="1"/>
  <c r="AR4349" i="1"/>
  <c r="AR4348" i="1"/>
  <c r="AR2811" i="1"/>
  <c r="AR921" i="1"/>
  <c r="AR3775" i="1"/>
  <c r="AR3776" i="1"/>
  <c r="AR242" i="1"/>
  <c r="AR1040" i="1"/>
  <c r="AR1856" i="1"/>
  <c r="AR2840" i="1"/>
  <c r="AR754" i="1"/>
  <c r="AR916" i="1"/>
  <c r="AR3831" i="1"/>
  <c r="AR1010" i="1"/>
  <c r="AR3757" i="1"/>
  <c r="AR185" i="1"/>
  <c r="AR1296" i="1"/>
  <c r="AR1475" i="1"/>
  <c r="AR1066" i="1"/>
  <c r="AR3783" i="1"/>
  <c r="AR2797" i="1"/>
  <c r="AR723" i="1"/>
  <c r="AR724" i="1"/>
  <c r="AR729" i="1"/>
  <c r="AR730" i="1"/>
  <c r="AR3745" i="1"/>
  <c r="AR4019" i="1"/>
  <c r="AR4020" i="1"/>
  <c r="AR1876" i="1"/>
  <c r="AR4061" i="1"/>
  <c r="AR3505" i="1"/>
  <c r="AR3504" i="1"/>
  <c r="AR3790" i="1"/>
  <c r="AR3791" i="1"/>
  <c r="AR2798" i="1"/>
  <c r="AR734" i="1"/>
  <c r="AR733" i="1"/>
  <c r="AR1861" i="1"/>
  <c r="AR731" i="1"/>
  <c r="AR732" i="1"/>
  <c r="AR1849" i="1"/>
  <c r="AR2839" i="1"/>
  <c r="AR1877" i="1"/>
  <c r="AR906" i="1"/>
  <c r="AR205" i="1"/>
  <c r="AR203" i="1"/>
  <c r="AR1009" i="1"/>
  <c r="AR775" i="1"/>
  <c r="AR777" i="1"/>
  <c r="AR776" i="1"/>
  <c r="AR3784" i="1"/>
  <c r="AR1077" i="1"/>
  <c r="AR1078" i="1"/>
  <c r="AR4803" i="1"/>
  <c r="AR696" i="1"/>
  <c r="AR2853" i="1"/>
  <c r="AR1655" i="1"/>
  <c r="AR182" i="1"/>
  <c r="AR904" i="1"/>
  <c r="AR1654" i="1"/>
  <c r="AR1653" i="1"/>
  <c r="AR1812" i="1"/>
  <c r="AR206" i="1"/>
  <c r="AR3818" i="1"/>
  <c r="AR3625" i="1"/>
  <c r="AR3303" i="1"/>
  <c r="AR251" i="1"/>
  <c r="AR704" i="1"/>
  <c r="AR335" i="1"/>
  <c r="AR3304" i="1"/>
  <c r="AR1881" i="1"/>
  <c r="AR1870" i="1"/>
  <c r="AR2942" i="1"/>
  <c r="AR4801" i="1"/>
  <c r="AR4825" i="1"/>
  <c r="AR3302" i="1"/>
  <c r="AR1740" i="1"/>
  <c r="AR3217" i="1"/>
  <c r="AR3218" i="1"/>
  <c r="AR1913" i="1"/>
  <c r="AR1909" i="1"/>
  <c r="AR1910" i="1"/>
  <c r="AR1911" i="1"/>
  <c r="AR1912" i="1"/>
  <c r="AR3219" i="1"/>
  <c r="AR3224" i="1"/>
  <c r="AR526" i="1"/>
  <c r="AR962" i="1"/>
  <c r="AR958" i="1"/>
  <c r="AR959" i="1"/>
  <c r="AR4144" i="1"/>
  <c r="AR1387" i="1"/>
  <c r="AR1388" i="1"/>
  <c r="AR389" i="1"/>
  <c r="AR778" i="1"/>
  <c r="AR1993" i="1"/>
  <c r="AR2001" i="1"/>
  <c r="AR2666" i="1"/>
  <c r="AR3690" i="1"/>
  <c r="AR3848" i="1"/>
  <c r="AR4312" i="1"/>
  <c r="AR4961" i="1"/>
  <c r="AR3772" i="1"/>
  <c r="AR390" i="1"/>
  <c r="AR868" i="1"/>
  <c r="AR1962" i="1"/>
  <c r="AR1966" i="1"/>
  <c r="AR303" i="1"/>
  <c r="AR433" i="1"/>
  <c r="AR1109" i="1"/>
  <c r="AR1963" i="1"/>
  <c r="AR847" i="1"/>
  <c r="AR4146" i="1"/>
  <c r="AR4149" i="1"/>
  <c r="AR4147" i="1"/>
  <c r="AR4150" i="1"/>
  <c r="AR4148" i="1"/>
  <c r="AR4151" i="1"/>
  <c r="AR3623" i="1"/>
  <c r="AR3624" i="1"/>
  <c r="AR1742" i="1"/>
  <c r="AR3531" i="1"/>
  <c r="AR3440" i="1"/>
  <c r="AR3441" i="1"/>
  <c r="AR4275" i="1"/>
  <c r="AR2837" i="1"/>
  <c r="AR1391" i="1"/>
  <c r="AR1390" i="1"/>
  <c r="AR2517" i="1"/>
  <c r="AR2515" i="1"/>
  <c r="AR2843" i="1"/>
  <c r="AR2844" i="1"/>
  <c r="AR3127" i="1"/>
  <c r="AR3128" i="1"/>
  <c r="AR2016" i="1"/>
  <c r="AR2015" i="1"/>
  <c r="AR2018" i="1"/>
  <c r="AR2017" i="1"/>
  <c r="AR3045" i="1"/>
  <c r="AR3627" i="1"/>
  <c r="AR4323" i="1"/>
  <c r="AR4324" i="1"/>
  <c r="AR3700" i="1"/>
  <c r="AR3841" i="1"/>
  <c r="AR3759" i="1"/>
  <c r="AR3758" i="1"/>
  <c r="AR1358" i="1"/>
  <c r="AR1359" i="1"/>
  <c r="AR841" i="1"/>
  <c r="AR840" i="1"/>
  <c r="AR842" i="1"/>
  <c r="AR3233" i="1"/>
  <c r="AR3234" i="1"/>
  <c r="AR3235" i="1"/>
  <c r="AR3232" i="1"/>
  <c r="AR348" i="1"/>
  <c r="AR1030" i="1"/>
  <c r="AR1453" i="1"/>
  <c r="AR1454" i="1"/>
  <c r="AR1455" i="1"/>
  <c r="AR4480" i="1"/>
  <c r="AR1445" i="1"/>
  <c r="AR1855" i="1"/>
  <c r="AR2842" i="1"/>
  <c r="AR3769" i="1"/>
  <c r="AR2788" i="1"/>
  <c r="AR1187" i="1"/>
  <c r="AR199" i="1"/>
  <c r="AR3168" i="1"/>
  <c r="AR3169" i="1"/>
  <c r="AR3170" i="1"/>
  <c r="AR3171" i="1"/>
  <c r="AR3172" i="1"/>
  <c r="AR192" i="1"/>
  <c r="AR193" i="1"/>
  <c r="AR1008" i="1"/>
  <c r="AR1300" i="1"/>
  <c r="AR1299" i="1"/>
  <c r="AR1733" i="1"/>
  <c r="AR2430" i="1"/>
  <c r="AR2575" i="1"/>
  <c r="AR2576" i="1"/>
  <c r="AR2577" i="1"/>
  <c r="AR2787" i="1"/>
  <c r="AR3161" i="1"/>
  <c r="AR3162" i="1"/>
  <c r="AR3163" i="1"/>
  <c r="AR3164" i="1"/>
  <c r="AR3165" i="1"/>
  <c r="AR3167" i="1"/>
  <c r="AR3166" i="1"/>
  <c r="AR4311" i="1"/>
  <c r="AR1401" i="1"/>
  <c r="AR626" i="1"/>
  <c r="AR4153" i="1"/>
  <c r="AR4154" i="1"/>
  <c r="AR4152" i="1"/>
  <c r="AR2792" i="1"/>
  <c r="AR2799" i="1"/>
  <c r="AR3160" i="1"/>
  <c r="AR1256" i="1"/>
  <c r="AR165" i="1"/>
  <c r="AR250" i="1"/>
  <c r="AR249" i="1"/>
  <c r="AR248" i="1"/>
  <c r="AR892" i="1"/>
  <c r="AR894" i="1"/>
  <c r="AR1023" i="1"/>
  <c r="AR1022" i="1"/>
  <c r="AR1363" i="1"/>
  <c r="AR1367" i="1"/>
  <c r="AR1365" i="1"/>
  <c r="AR1366" i="1"/>
  <c r="AR1364" i="1"/>
  <c r="AR2484" i="1"/>
  <c r="AR2483" i="1"/>
  <c r="AR2779" i="1"/>
  <c r="AR2782" i="1"/>
  <c r="AR2781" i="1"/>
  <c r="AR2780" i="1"/>
  <c r="AR3144" i="1"/>
  <c r="AR3145" i="1"/>
  <c r="AR3146" i="1"/>
  <c r="AR3147" i="1"/>
  <c r="AR3148" i="1"/>
  <c r="AR3149" i="1"/>
  <c r="AR3150" i="1"/>
  <c r="AR3151" i="1"/>
  <c r="AR3141" i="1"/>
  <c r="AR3140" i="1"/>
  <c r="AR3142" i="1"/>
  <c r="AR3143" i="1"/>
  <c r="AR3153" i="1"/>
  <c r="AR3152" i="1"/>
  <c r="AR3139" i="1"/>
  <c r="AR3138" i="1"/>
  <c r="AR198" i="1"/>
  <c r="AR238" i="1"/>
  <c r="AR239" i="1"/>
  <c r="AR4514" i="1"/>
  <c r="AR4515" i="1"/>
  <c r="AR1378" i="1"/>
  <c r="AR3043" i="1"/>
  <c r="AR3185" i="1"/>
  <c r="AR3186" i="1"/>
  <c r="AR402" i="1"/>
  <c r="AR403" i="1"/>
  <c r="AR2785" i="1"/>
  <c r="AR2786" i="1"/>
  <c r="AR285" i="1"/>
  <c r="AR284" i="1"/>
  <c r="AR890" i="1"/>
  <c r="AR1376" i="1"/>
  <c r="AR1375" i="1"/>
  <c r="AR1374" i="1"/>
  <c r="AR1377" i="1"/>
  <c r="AR3116" i="1"/>
  <c r="AR235" i="1"/>
  <c r="AR236" i="1"/>
  <c r="AR237" i="1"/>
  <c r="AR4302" i="1"/>
  <c r="AR4320" i="1"/>
  <c r="AR891" i="1"/>
  <c r="AR1397" i="1"/>
  <c r="AR1398" i="1"/>
  <c r="AR1396" i="1"/>
  <c r="AR1395" i="1"/>
  <c r="AR1399" i="1"/>
  <c r="AR2783" i="1"/>
  <c r="AR2836" i="1"/>
  <c r="AR2835" i="1"/>
  <c r="AR2832" i="1"/>
  <c r="AR2834" i="1"/>
  <c r="AR2833" i="1"/>
  <c r="AR2918" i="1"/>
  <c r="AR2921" i="1"/>
  <c r="AR2916" i="1"/>
  <c r="AR2919" i="1"/>
  <c r="AR2917" i="1"/>
  <c r="AR2920" i="1"/>
  <c r="AR3136" i="1"/>
  <c r="AR3137" i="1"/>
  <c r="AR4330" i="1"/>
  <c r="AR337" i="1"/>
  <c r="AR336" i="1"/>
  <c r="AR913" i="1"/>
  <c r="AR915" i="1"/>
  <c r="AR914" i="1"/>
  <c r="AR1105" i="1"/>
  <c r="AR1107" i="1"/>
  <c r="AR1106" i="1"/>
  <c r="AR1417" i="1"/>
  <c r="AR1415" i="1"/>
  <c r="AR1416" i="1"/>
  <c r="AR2796" i="1"/>
  <c r="AR2795" i="1"/>
  <c r="AR338" i="1"/>
  <c r="AR399" i="1"/>
  <c r="AR396" i="1"/>
  <c r="AR397" i="1"/>
  <c r="AR400" i="1"/>
  <c r="AR401" i="1"/>
  <c r="AR889" i="1"/>
  <c r="AR3112" i="1"/>
  <c r="AR3111" i="1"/>
  <c r="AR3546" i="1"/>
  <c r="AR4026" i="1"/>
  <c r="AR4025" i="1"/>
  <c r="AR4511" i="1"/>
  <c r="AR4512" i="1"/>
  <c r="AR4510" i="1"/>
  <c r="AR741" i="1"/>
  <c r="AR1072" i="1"/>
  <c r="AR1157" i="1"/>
  <c r="AR1389" i="1"/>
  <c r="AR3292" i="1"/>
  <c r="AR3291" i="1"/>
  <c r="AR1734" i="1"/>
  <c r="AR2555" i="1"/>
  <c r="AR2721" i="1"/>
  <c r="AR3131" i="1"/>
  <c r="AR3132" i="1"/>
  <c r="AR3133" i="1"/>
  <c r="AR524" i="1"/>
  <c r="AR1012" i="1"/>
  <c r="AR1013" i="1"/>
  <c r="AR1308" i="1"/>
  <c r="AR1370" i="1"/>
  <c r="AR1371" i="1"/>
  <c r="AR1372" i="1"/>
  <c r="AR1369" i="1"/>
  <c r="AR1950" i="1"/>
  <c r="AR2479" i="1"/>
  <c r="AR4018" i="1"/>
  <c r="AR4143" i="1"/>
  <c r="AR4332" i="1"/>
  <c r="AR4508" i="1"/>
  <c r="AR4509" i="1"/>
  <c r="AR4944" i="1"/>
  <c r="AR1858" i="1"/>
  <c r="AR1857" i="1"/>
  <c r="AR3046" i="1"/>
  <c r="AR3778" i="1"/>
  <c r="AR3777" i="1"/>
  <c r="AR3036" i="1"/>
  <c r="AR3507" i="1"/>
  <c r="AR2784" i="1"/>
  <c r="AR244" i="1"/>
  <c r="AR245" i="1"/>
  <c r="AR246" i="1"/>
  <c r="AR1014" i="1"/>
  <c r="AR1312" i="1"/>
  <c r="AR1313" i="1"/>
  <c r="AR1379" i="1"/>
  <c r="AR1380" i="1"/>
  <c r="AR2495" i="1"/>
  <c r="AR2496" i="1"/>
  <c r="AR2494" i="1"/>
  <c r="AR2789" i="1"/>
  <c r="AR3832" i="1"/>
  <c r="AR3833" i="1"/>
  <c r="AR4024" i="1"/>
  <c r="AR4948" i="1"/>
  <c r="AR279" i="1"/>
  <c r="AR277" i="1"/>
  <c r="AR280" i="1"/>
  <c r="AR278" i="1"/>
  <c r="AR422" i="1"/>
  <c r="AR423" i="1"/>
  <c r="AR1335" i="1"/>
  <c r="AR1336" i="1"/>
  <c r="AR1421" i="1"/>
  <c r="AR1420" i="1"/>
  <c r="AR2000" i="1"/>
  <c r="AR2162" i="1"/>
  <c r="AR2926" i="1"/>
  <c r="AR3109" i="1"/>
  <c r="AR3716" i="1"/>
  <c r="AR331" i="1"/>
  <c r="AR332" i="1"/>
  <c r="AR1033" i="1"/>
  <c r="AR1443" i="1"/>
  <c r="AR3744" i="1"/>
  <c r="AR4864" i="1"/>
  <c r="AR4950" i="1"/>
  <c r="AR3058" i="1"/>
  <c r="AR1184" i="1"/>
  <c r="AR4960" i="1"/>
  <c r="AR1817" i="1"/>
  <c r="AR3825" i="1"/>
  <c r="AR3823" i="1"/>
  <c r="AR3824" i="1"/>
  <c r="AR4863" i="1"/>
  <c r="AR2410" i="1"/>
  <c r="AR2409" i="1"/>
  <c r="AR953" i="1"/>
  <c r="AR954" i="1"/>
  <c r="AR3834" i="1"/>
  <c r="AR159" i="1"/>
  <c r="AR2407" i="1"/>
  <c r="AR2408" i="1"/>
  <c r="AR2406" i="1"/>
  <c r="AR4314" i="1"/>
  <c r="AR167" i="1"/>
  <c r="AR166" i="1"/>
  <c r="AR168" i="1"/>
  <c r="AR525" i="1"/>
  <c r="AR1037" i="1"/>
  <c r="AR1039" i="1"/>
  <c r="AR1038" i="1"/>
  <c r="AR2411" i="1"/>
  <c r="AR689" i="1"/>
  <c r="AR690" i="1"/>
  <c r="AR1295" i="1"/>
  <c r="AR3576" i="1"/>
  <c r="AR4970" i="1"/>
  <c r="AR1650" i="1"/>
  <c r="AR1651" i="1"/>
  <c r="AR1649" i="1"/>
  <c r="AR2128" i="1"/>
  <c r="AR3484" i="1"/>
  <c r="AR3485" i="1"/>
  <c r="AR3486" i="1"/>
  <c r="AR3578" i="1"/>
  <c r="AR3579" i="1"/>
  <c r="AR1174" i="1"/>
  <c r="AR4184" i="1"/>
  <c r="AR4186" i="1"/>
  <c r="AR424" i="1"/>
  <c r="AR1442" i="1"/>
  <c r="AR1644" i="1"/>
  <c r="AR1643" i="1"/>
  <c r="AR1645" i="1"/>
  <c r="AR4979" i="1"/>
  <c r="AR3213" i="1"/>
  <c r="AR1691" i="1"/>
  <c r="AR1692" i="1"/>
  <c r="AR1180" i="1"/>
  <c r="AR1181" i="1"/>
  <c r="AR3583" i="1"/>
  <c r="AR3582" i="1"/>
  <c r="AR1679" i="1"/>
  <c r="AR1678" i="1"/>
  <c r="AR1680" i="1"/>
  <c r="AR4155" i="1"/>
  <c r="AR4156" i="1"/>
  <c r="AR1177" i="1"/>
  <c r="AR1176" i="1"/>
  <c r="AR1675" i="1"/>
  <c r="AR1674" i="1"/>
  <c r="AR1676" i="1"/>
  <c r="AR1677" i="1"/>
  <c r="AR1664" i="1"/>
  <c r="AR1665" i="1"/>
  <c r="AR3060" i="1"/>
  <c r="AR3059" i="1"/>
  <c r="AR3605" i="1"/>
  <c r="AR3604" i="1"/>
  <c r="AR1688" i="1"/>
  <c r="AR1669" i="1"/>
  <c r="AR1148" i="1"/>
  <c r="AR1149" i="1"/>
  <c r="AR3555" i="1"/>
  <c r="AR1696" i="1"/>
  <c r="AR1429" i="1"/>
  <c r="AR1428" i="1"/>
  <c r="AR415" i="1"/>
  <c r="AR416" i="1"/>
  <c r="AR417" i="1"/>
  <c r="AR4975" i="1"/>
  <c r="AR713" i="1"/>
  <c r="AR4978" i="1"/>
  <c r="AR3" i="1"/>
  <c r="AR5" i="1"/>
  <c r="AR4" i="1"/>
  <c r="AR4982" i="1"/>
  <c r="AR3445" i="1"/>
  <c r="AR3461" i="1"/>
  <c r="AR1700" i="1"/>
  <c r="AR3616" i="1"/>
  <c r="AR3617" i="1"/>
  <c r="AR3612" i="1"/>
  <c r="AR3611" i="1"/>
  <c r="AR3613" i="1"/>
  <c r="AR3614" i="1"/>
  <c r="AR3422" i="1"/>
  <c r="AR3423" i="1"/>
  <c r="AR3431" i="1"/>
  <c r="AR3564" i="1"/>
  <c r="AR3562" i="1"/>
  <c r="AR3563" i="1"/>
  <c r="AR1663" i="1"/>
  <c r="AR1667" i="1"/>
  <c r="AR3424" i="1"/>
  <c r="AR3570" i="1"/>
  <c r="AR3569" i="1"/>
  <c r="AR4974" i="1"/>
  <c r="AR712" i="1"/>
  <c r="AR1689" i="1"/>
  <c r="AR1690" i="1"/>
  <c r="AR1739" i="1"/>
  <c r="AR1741" i="1"/>
  <c r="AR3180" i="1"/>
  <c r="AR3179" i="1"/>
  <c r="AR1304" i="1"/>
  <c r="AR1434" i="1"/>
  <c r="AR4157" i="1"/>
  <c r="AR4158" i="1"/>
  <c r="AR3225" i="1"/>
  <c r="AR3226" i="1"/>
  <c r="AR695" i="1"/>
  <c r="AR1687" i="1"/>
  <c r="AR1666" i="1"/>
  <c r="AR3434" i="1"/>
  <c r="AR3435" i="1"/>
  <c r="AR4481" i="1"/>
  <c r="AR4482" i="1"/>
  <c r="AR3295" i="1"/>
  <c r="AR4976" i="1"/>
  <c r="AR3465" i="1"/>
  <c r="AR3598" i="1"/>
  <c r="AR3602" i="1"/>
  <c r="AR3599" i="1"/>
  <c r="AR1685" i="1"/>
  <c r="AR3221" i="1"/>
  <c r="AR3388" i="1"/>
  <c r="AR3560" i="1"/>
  <c r="AR1179" i="1"/>
  <c r="AR1178" i="1"/>
  <c r="AR1662" i="1"/>
  <c r="AR1659" i="1"/>
  <c r="AR1660" i="1"/>
  <c r="AR1661" i="1"/>
  <c r="AR3403" i="1"/>
  <c r="AR4969" i="1"/>
  <c r="AR742" i="1"/>
  <c r="AR3785" i="1"/>
  <c r="AR1019" i="1"/>
  <c r="AR1323" i="1"/>
  <c r="AR1322" i="1"/>
  <c r="AR1324" i="1"/>
  <c r="AR1321" i="1"/>
  <c r="AR1408" i="1"/>
  <c r="AR1406" i="1"/>
  <c r="AR1407" i="1"/>
  <c r="AR3460" i="1"/>
  <c r="AR3399" i="1"/>
  <c r="AR3457" i="1"/>
  <c r="AR3456" i="1"/>
  <c r="AR3454" i="1"/>
  <c r="AR3453" i="1"/>
  <c r="AR3455" i="1"/>
  <c r="AR3458" i="1"/>
  <c r="AR1808" i="1"/>
  <c r="AR1809" i="1"/>
  <c r="AR1810" i="1"/>
  <c r="AR1851" i="1"/>
  <c r="AR1852" i="1"/>
  <c r="AR2612" i="1"/>
  <c r="AR3044" i="1"/>
  <c r="AR3107" i="1"/>
  <c r="AR3108" i="1"/>
  <c r="AR3767" i="1"/>
  <c r="AR3766" i="1"/>
  <c r="AR4028" i="1"/>
  <c r="AR4027" i="1"/>
  <c r="AR922" i="1"/>
  <c r="AR942" i="1"/>
  <c r="AR3793" i="1"/>
  <c r="AR4334" i="1"/>
  <c r="AR1822" i="1"/>
  <c r="AR2013" i="1"/>
  <c r="AR2014" i="1"/>
  <c r="AR4313" i="1"/>
  <c r="AR1440" i="1"/>
  <c r="AR1441" i="1"/>
  <c r="AR216" i="1"/>
  <c r="AR231" i="1"/>
  <c r="AR212" i="1"/>
  <c r="AR211" i="1"/>
  <c r="AR213" i="1"/>
  <c r="AR217" i="1"/>
  <c r="AR218" i="1"/>
  <c r="AR758" i="1"/>
  <c r="AR887" i="1"/>
  <c r="AR1330" i="1"/>
  <c r="AR1527" i="1"/>
  <c r="AR1528" i="1"/>
  <c r="AR1716" i="1"/>
  <c r="AR2806" i="1"/>
  <c r="AR3287" i="1"/>
  <c r="AR3288" i="1"/>
  <c r="AR4820" i="1"/>
  <c r="AR4819" i="1"/>
  <c r="AR3786" i="1"/>
  <c r="AR3787" i="1"/>
  <c r="AR4033" i="1"/>
  <c r="AR4034" i="1"/>
  <c r="AR4035" i="1"/>
  <c r="AR4492" i="1"/>
  <c r="AR4493" i="1"/>
  <c r="AR4491" i="1"/>
  <c r="AR1368" i="1"/>
  <c r="AR1977" i="1"/>
  <c r="AR2616" i="1"/>
  <c r="AR2615" i="1"/>
  <c r="AR2613" i="1"/>
  <c r="AR2614" i="1"/>
  <c r="AR1541" i="1"/>
  <c r="AR1540" i="1"/>
  <c r="AR1531" i="1"/>
  <c r="AR1545" i="1"/>
  <c r="AR1546" i="1"/>
  <c r="AR3768" i="1"/>
  <c r="AR3771" i="1"/>
  <c r="AR4142" i="1"/>
  <c r="AR1477" i="1"/>
  <c r="AR918" i="1"/>
  <c r="AR917" i="1"/>
  <c r="AR1020" i="1"/>
  <c r="AR1433" i="1"/>
  <c r="AR1432" i="1"/>
  <c r="AR2514" i="1"/>
  <c r="AR160" i="1"/>
  <c r="AR4047" i="1"/>
  <c r="AR4046" i="1"/>
  <c r="AR4494" i="1"/>
  <c r="AR1589" i="1"/>
  <c r="AR1714" i="1"/>
  <c r="AR4040" i="1"/>
  <c r="AR4301" i="1"/>
  <c r="AR1446" i="1"/>
  <c r="AR1831" i="1"/>
  <c r="AR837" i="1"/>
  <c r="AR4036" i="1"/>
  <c r="AR22" i="1"/>
  <c r="AR210" i="1"/>
  <c r="AR759" i="1"/>
  <c r="AR1529" i="1"/>
  <c r="AR1018" i="1"/>
  <c r="AR1405" i="1"/>
  <c r="AR1850" i="1"/>
  <c r="AR4357" i="1"/>
  <c r="AR1021" i="1"/>
  <c r="AR1046" i="1"/>
  <c r="AR3838" i="1"/>
  <c r="AR3427" i="1"/>
  <c r="AR3426" i="1"/>
  <c r="AR919" i="1"/>
  <c r="AR1438" i="1"/>
  <c r="AR1437" i="1"/>
  <c r="AR1439" i="1"/>
  <c r="AR1538" i="1"/>
  <c r="AR3734" i="1"/>
  <c r="AR3733" i="1"/>
  <c r="AR828" i="1"/>
  <c r="AR827" i="1"/>
  <c r="AR100" i="1"/>
  <c r="AR1081" i="1"/>
  <c r="AR418" i="1"/>
  <c r="AR1995" i="1"/>
  <c r="AR430" i="1"/>
  <c r="AR429" i="1"/>
  <c r="AR1186" i="1"/>
  <c r="AR977" i="1"/>
  <c r="AR987" i="1"/>
  <c r="AR1668" i="1"/>
  <c r="AR3719" i="1"/>
  <c r="AR3532" i="1"/>
  <c r="AR3528" i="1"/>
  <c r="AR3274" i="1"/>
  <c r="AR3275" i="1"/>
  <c r="AR2157" i="1"/>
  <c r="AR3527" i="1"/>
  <c r="AR1867" i="1"/>
  <c r="AR3051" i="1"/>
  <c r="AR3808" i="1"/>
  <c r="AR3807" i="1"/>
  <c r="AR3806" i="1"/>
  <c r="AR4289" i="1"/>
  <c r="AR4802" i="1"/>
  <c r="AR4288" i="1"/>
  <c r="AR4290" i="1"/>
  <c r="AR330" i="1"/>
  <c r="AR3826" i="1"/>
  <c r="AR1830" i="1"/>
  <c r="AR1829" i="1"/>
  <c r="AR1828" i="1"/>
  <c r="AR21" i="1"/>
  <c r="AR787" i="1"/>
  <c r="AR1325" i="1"/>
  <c r="AR395" i="1"/>
  <c r="AR752" i="1"/>
  <c r="AR751" i="1"/>
  <c r="AR1352" i="1"/>
  <c r="AR1351" i="1"/>
  <c r="AR1832" i="1"/>
  <c r="AR3182" i="1"/>
  <c r="AR3183" i="1"/>
  <c r="AR786" i="1"/>
  <c r="AR2520" i="1"/>
  <c r="AR2523" i="1"/>
  <c r="AR2521" i="1"/>
  <c r="AR2522" i="1"/>
  <c r="AR200" i="1"/>
  <c r="AR3739" i="1"/>
  <c r="AR3740" i="1"/>
  <c r="AR4016" i="1"/>
  <c r="AR4361" i="1"/>
  <c r="AR342" i="1"/>
  <c r="AR341" i="1"/>
  <c r="AR1188" i="1"/>
  <c r="AR1456" i="1"/>
  <c r="AR1815" i="1"/>
  <c r="AR1813" i="1"/>
  <c r="AR1814" i="1"/>
  <c r="AR1869" i="1"/>
  <c r="AR2508" i="1"/>
  <c r="AR2509" i="1"/>
  <c r="AR2510" i="1"/>
  <c r="AR2813" i="1"/>
  <c r="AR3113" i="1"/>
  <c r="AR3114" i="1"/>
  <c r="AR3365" i="1"/>
  <c r="AR3796" i="1"/>
  <c r="AR3839" i="1"/>
  <c r="AR4045" i="1"/>
  <c r="AR4044" i="1"/>
  <c r="AR214" i="1"/>
  <c r="AR215" i="1"/>
  <c r="AR230" i="1"/>
  <c r="AR226" i="1"/>
  <c r="AR227" i="1"/>
  <c r="AR228" i="1"/>
  <c r="AR1047" i="1"/>
  <c r="AR3130" i="1"/>
  <c r="AR229" i="1"/>
  <c r="AR232" i="1"/>
  <c r="AR233" i="1"/>
  <c r="AR968" i="1"/>
  <c r="AR967" i="1"/>
  <c r="AR966" i="1"/>
  <c r="AR1083" i="1"/>
  <c r="AR1082" i="1"/>
  <c r="AR3363" i="1"/>
  <c r="AR1011" i="1"/>
  <c r="AR3590" i="1"/>
  <c r="AR3591" i="1"/>
  <c r="AR3592" i="1"/>
  <c r="AR3815" i="1"/>
  <c r="AR3816" i="1"/>
  <c r="AR3176" i="1"/>
  <c r="AR3503" i="1"/>
  <c r="AR3502" i="1"/>
  <c r="AR3449" i="1"/>
  <c r="AR3446" i="1"/>
  <c r="AR3447" i="1"/>
  <c r="AR3181" i="1"/>
  <c r="AR3788" i="1"/>
  <c r="AR4467" i="1"/>
  <c r="AR1821" i="1"/>
  <c r="AR1820" i="1"/>
  <c r="AR1818" i="1"/>
  <c r="AR1819" i="1"/>
  <c r="AR4181" i="1"/>
  <c r="AR294" i="1"/>
  <c r="AR295" i="1"/>
  <c r="AR296" i="1"/>
  <c r="AR297" i="1"/>
  <c r="AR750" i="1"/>
  <c r="AR749" i="1"/>
  <c r="AR945" i="1"/>
  <c r="AR944" i="1"/>
  <c r="AR1073" i="1"/>
  <c r="AR1074" i="1"/>
  <c r="AR315" i="1"/>
  <c r="AR316" i="1"/>
  <c r="AR317" i="1"/>
  <c r="AR318" i="1"/>
  <c r="AR1823" i="1"/>
  <c r="AR872" i="1"/>
  <c r="AR949" i="1"/>
  <c r="AR950" i="1"/>
  <c r="AR948" i="1"/>
  <c r="AR1028" i="1"/>
  <c r="AR1029" i="1"/>
  <c r="AR2631" i="1"/>
  <c r="AR323" i="1"/>
  <c r="AR3134" i="1"/>
  <c r="AR2415" i="1"/>
  <c r="AR2606" i="1"/>
  <c r="AR3047" i="1"/>
  <c r="AR3048" i="1"/>
  <c r="AR4360" i="1"/>
  <c r="AR4831" i="1"/>
  <c r="AR4832" i="1"/>
  <c r="AR964" i="1"/>
  <c r="AR965" i="1"/>
  <c r="AR2709" i="1"/>
  <c r="AR2708" i="1"/>
  <c r="AR3683" i="1"/>
  <c r="AR3684" i="1"/>
  <c r="AR763" i="1"/>
  <c r="AR764" i="1"/>
  <c r="AR765" i="1"/>
  <c r="AR262" i="1"/>
  <c r="AR263" i="1"/>
  <c r="AR360" i="1"/>
  <c r="AR361" i="1"/>
  <c r="AR362" i="1"/>
  <c r="AR955" i="1"/>
  <c r="AR956" i="1"/>
  <c r="AR957" i="1"/>
  <c r="AR4050" i="1"/>
  <c r="AR4051" i="1"/>
  <c r="AR4052" i="1"/>
  <c r="AR726" i="1"/>
  <c r="AR727" i="1"/>
  <c r="AR728" i="1"/>
  <c r="AR1059" i="1"/>
  <c r="AR1058" i="1"/>
  <c r="AR3187" i="1"/>
  <c r="AR3188" i="1"/>
  <c r="AR1914" i="1"/>
  <c r="AR1915" i="1"/>
  <c r="AR1916" i="1"/>
  <c r="AR1917" i="1"/>
  <c r="AR253" i="1"/>
  <c r="AR254" i="1"/>
  <c r="AR255" i="1"/>
  <c r="AR1404" i="1"/>
  <c r="AR1838" i="1"/>
  <c r="AR1839" i="1"/>
  <c r="AR1840" i="1"/>
  <c r="AR2468" i="1"/>
  <c r="AR2467" i="1"/>
  <c r="AR3764" i="1"/>
  <c r="AR3765" i="1"/>
  <c r="AR3731" i="1"/>
  <c r="AR304" i="1"/>
  <c r="AR305" i="1"/>
  <c r="AR306" i="1"/>
  <c r="AR319" i="1"/>
  <c r="AR320" i="1"/>
  <c r="AR321" i="1"/>
  <c r="AR1864" i="1"/>
  <c r="AR1865" i="1"/>
  <c r="AR1866" i="1"/>
  <c r="AR2778" i="1"/>
  <c r="AR1104" i="1"/>
  <c r="AR3526" i="1"/>
  <c r="AR4791" i="1"/>
  <c r="AR432" i="1"/>
  <c r="AR4965" i="1"/>
  <c r="AR1646" i="1"/>
  <c r="AR1647" i="1"/>
  <c r="AR1648" i="1"/>
  <c r="AR981" i="1"/>
  <c r="AR3737" i="1"/>
  <c r="AR276" i="1"/>
  <c r="AR1034" i="1"/>
  <c r="AR1826" i="1"/>
  <c r="AR344" i="1"/>
  <c r="AR343" i="1"/>
  <c r="AR2471" i="1"/>
  <c r="AR2472" i="1"/>
  <c r="AR4829" i="1"/>
  <c r="AR264" i="1"/>
  <c r="AR265" i="1"/>
  <c r="AR266" i="1"/>
  <c r="AR740" i="1"/>
  <c r="AR960" i="1"/>
  <c r="AR961" i="1"/>
  <c r="AR1015" i="1"/>
  <c r="AR2528" i="1"/>
  <c r="AR2529" i="1"/>
  <c r="AR2530" i="1"/>
  <c r="AR3129" i="1"/>
  <c r="AR738" i="1"/>
  <c r="AR739" i="1"/>
  <c r="AR1732" i="1"/>
  <c r="AR2794" i="1"/>
  <c r="AR409" i="1"/>
  <c r="AR408" i="1"/>
  <c r="AR865" i="1"/>
  <c r="AR866" i="1"/>
  <c r="AR2525" i="1"/>
  <c r="AR2526" i="1"/>
  <c r="AR3324" i="1"/>
  <c r="AR23" i="1"/>
  <c r="AR24" i="1"/>
  <c r="AR25" i="1"/>
  <c r="AR26" i="1"/>
  <c r="AR936" i="1"/>
  <c r="AR2399" i="1"/>
  <c r="AR2400" i="1"/>
  <c r="AR2416" i="1"/>
  <c r="AR3535" i="1"/>
  <c r="AR2414" i="1"/>
  <c r="AR3533" i="1"/>
  <c r="AR2486" i="1"/>
  <c r="AR2487" i="1"/>
  <c r="AR2413" i="1"/>
  <c r="AR2412" i="1"/>
  <c r="AR3849" i="1"/>
  <c r="AR2374" i="1"/>
  <c r="AR3066" i="1"/>
  <c r="AR3067" i="1"/>
  <c r="AR324" i="1"/>
  <c r="AR325" i="1"/>
  <c r="AR326" i="1"/>
  <c r="AR300" i="1"/>
  <c r="AR301" i="1"/>
  <c r="AR302" i="1"/>
  <c r="AR780" i="1"/>
  <c r="AR779" i="1"/>
  <c r="AR4818" i="1"/>
  <c r="AR3752" i="1"/>
  <c r="AR3751" i="1"/>
  <c r="AR3596" i="1"/>
  <c r="AR1071" i="1"/>
  <c r="AR4952" i="1"/>
  <c r="AR4953" i="1"/>
  <c r="AR186" i="1"/>
  <c r="AR1697" i="1"/>
  <c r="AR334" i="1"/>
  <c r="AR333" i="1"/>
  <c r="AR4014" i="1"/>
  <c r="AR4013" i="1"/>
  <c r="AR4011" i="1"/>
  <c r="AR4012" i="1"/>
  <c r="AR1111" i="1"/>
  <c r="AR1112" i="1"/>
  <c r="AR3829" i="1"/>
  <c r="AR1085" i="1"/>
  <c r="AR1086" i="1"/>
  <c r="AR2651" i="1"/>
  <c r="AR2650" i="1"/>
  <c r="AR3760" i="1"/>
  <c r="AR2003" i="1"/>
  <c r="AR2004" i="1"/>
  <c r="AR1444" i="1"/>
  <c r="AR4827" i="1"/>
  <c r="AR1084" i="1"/>
  <c r="AR1845" i="1"/>
  <c r="AR1846" i="1"/>
  <c r="AR1064" i="1"/>
  <c r="AR1062" i="1"/>
  <c r="AR2652" i="1"/>
  <c r="AR2810" i="1"/>
  <c r="AR202" i="1"/>
  <c r="AR1065" i="1"/>
  <c r="AR1060" i="1"/>
  <c r="AR2657" i="1"/>
  <c r="AR2655" i="1"/>
  <c r="AR2653" i="1"/>
  <c r="AR2656" i="1"/>
  <c r="AR1061" i="1"/>
  <c r="AR2852" i="1"/>
  <c r="AR1076" i="1"/>
  <c r="AR1467" i="1"/>
  <c r="AR1878" i="1"/>
  <c r="AR2808" i="1"/>
  <c r="AR2807" i="1"/>
  <c r="AR1422" i="1"/>
  <c r="AR3417" i="1"/>
  <c r="AR431" i="1"/>
  <c r="AR1431" i="1"/>
  <c r="AR1430" i="1"/>
  <c r="AR3436" i="1"/>
  <c r="AR3437" i="1"/>
  <c r="AR1464" i="1"/>
  <c r="AR1463" i="1"/>
  <c r="AR1462" i="1"/>
  <c r="AR1460" i="1"/>
  <c r="AR1459" i="1"/>
  <c r="AR1461" i="1"/>
  <c r="AR4140" i="1"/>
  <c r="AR4141" i="1"/>
  <c r="AR1466" i="1"/>
  <c r="AR1465" i="1"/>
  <c r="AR2809" i="1"/>
  <c r="AR3393" i="1"/>
  <c r="AR3391" i="1"/>
  <c r="AR3392" i="1"/>
  <c r="AR1457" i="1"/>
  <c r="AR2002" i="1"/>
  <c r="AR3389" i="1"/>
  <c r="AR830" i="1"/>
  <c r="AR3406" i="1"/>
  <c r="AR3433" i="1"/>
  <c r="AR3432" i="1"/>
  <c r="AR4329" i="1"/>
  <c r="AR4328" i="1"/>
  <c r="AR1418" i="1"/>
  <c r="AR1419" i="1"/>
  <c r="AR1255" i="1"/>
  <c r="AR2805" i="1"/>
  <c r="AR1373" i="1"/>
  <c r="AR4966" i="1"/>
  <c r="AR829" i="1"/>
  <c r="AR3442" i="1"/>
  <c r="AR4359" i="1"/>
  <c r="AR1075" i="1"/>
  <c r="AR3750" i="1"/>
  <c r="AR194" i="1"/>
  <c r="AR195" i="1"/>
  <c r="AR158" i="1"/>
  <c r="AR3037" i="1"/>
  <c r="AR421" i="1"/>
  <c r="AR420" i="1"/>
  <c r="AR419" i="1"/>
  <c r="AR756" i="1"/>
  <c r="AR757" i="1"/>
  <c r="AR940" i="1"/>
  <c r="AR938" i="1"/>
  <c r="AR939" i="1"/>
  <c r="AR1318" i="1"/>
  <c r="AR1319" i="1"/>
  <c r="AR1317" i="1"/>
  <c r="AR1976" i="1"/>
  <c r="AR3462" i="1"/>
  <c r="AR2574" i="1"/>
  <c r="AR2570" i="1"/>
  <c r="AR2569" i="1"/>
  <c r="AR2573" i="1"/>
  <c r="AR4488" i="1"/>
  <c r="AR4487" i="1"/>
  <c r="AR4489" i="1"/>
  <c r="AR4490" i="1"/>
  <c r="AR2793" i="1"/>
  <c r="AR3747" i="1"/>
  <c r="AR220" i="1"/>
  <c r="AR221" i="1"/>
  <c r="AR219" i="1"/>
  <c r="AR1536" i="1"/>
  <c r="AR3827" i="1"/>
  <c r="AR3828" i="1"/>
  <c r="AR951" i="1"/>
  <c r="AR4355" i="1"/>
  <c r="AR4257" i="1"/>
  <c r="AR4256" i="1"/>
  <c r="AR4255" i="1"/>
  <c r="AR1693" i="1"/>
  <c r="AR3803" i="1"/>
  <c r="AR2814" i="1"/>
  <c r="AR4356" i="1"/>
  <c r="AR896" i="1"/>
  <c r="AR3364" i="1"/>
  <c r="AR986" i="1"/>
  <c r="AR4350" i="1"/>
  <c r="AR1427" i="1"/>
  <c r="AR1426" i="1"/>
  <c r="AR2791" i="1"/>
  <c r="AR3732" i="1"/>
  <c r="AR4023" i="1"/>
  <c r="AR4315" i="1"/>
  <c r="AR947" i="1"/>
  <c r="AR1969" i="1"/>
  <c r="AR2722" i="1"/>
  <c r="AR311" i="1"/>
  <c r="AR312" i="1"/>
  <c r="AR4039" i="1"/>
  <c r="AR4038" i="1"/>
  <c r="AR3792" i="1"/>
  <c r="AR4162" i="1"/>
  <c r="AR4163" i="1"/>
  <c r="AR4331" i="1"/>
  <c r="AR1006" i="1"/>
  <c r="AR3930" i="1"/>
  <c r="AR1320" i="1"/>
  <c r="AR1412" i="1"/>
  <c r="AR1411" i="1"/>
  <c r="AR2513" i="1"/>
  <c r="AR2512" i="1"/>
  <c r="AR2402" i="1"/>
  <c r="AR2403" i="1"/>
  <c r="AR240" i="1"/>
  <c r="AR1425" i="1"/>
  <c r="AR1842" i="1"/>
  <c r="AR1172" i="1"/>
  <c r="AR1175" i="1"/>
  <c r="AR1447" i="1"/>
  <c r="AR3450" i="1"/>
  <c r="AR3451" i="1"/>
  <c r="AR1424" i="1"/>
  <c r="AR184" i="1"/>
  <c r="AR178" i="1"/>
  <c r="AR179" i="1"/>
  <c r="AR1393" i="1"/>
  <c r="AR3429" i="1"/>
  <c r="AR1458" i="1"/>
  <c r="AR3430" i="1"/>
  <c r="AR180" i="1"/>
  <c r="AR181" i="1"/>
  <c r="AR3398" i="1"/>
  <c r="AR3443" i="1"/>
  <c r="AR1476" i="1"/>
  <c r="AR3452" i="1"/>
  <c r="AR347" i="1"/>
  <c r="AR1413" i="1"/>
  <c r="AR3428" i="1"/>
  <c r="AR3387" i="1"/>
  <c r="AR1699" i="1"/>
  <c r="AR1394" i="1"/>
  <c r="AR2800" i="1"/>
  <c r="AR2801" i="1"/>
  <c r="AR247" i="1"/>
  <c r="AR1847" i="1"/>
  <c r="AR3761" i="1"/>
  <c r="AR3762" i="1"/>
  <c r="AR3763" i="1"/>
  <c r="AR20" i="1"/>
  <c r="AR19" i="1"/>
  <c r="AR3267" i="1"/>
  <c r="AR3263" i="1"/>
  <c r="AR3264" i="1"/>
  <c r="AR3265" i="1"/>
  <c r="AR3266" i="1"/>
  <c r="AR3270" i="1"/>
  <c r="AR3271" i="1"/>
  <c r="AR3269" i="1"/>
  <c r="AR3268" i="1"/>
  <c r="AR3272" i="1"/>
  <c r="AR3273" i="1"/>
  <c r="AR984" i="1"/>
  <c r="AR979" i="1"/>
  <c r="AR985" i="1"/>
  <c r="AR980" i="1"/>
  <c r="AR983" i="1"/>
  <c r="AR982" i="1"/>
  <c r="AR978" i="1"/>
  <c r="AR1905" i="1"/>
  <c r="AR1906" i="1"/>
  <c r="AR1907" i="1"/>
  <c r="AR715" i="1"/>
  <c r="AR714" i="1"/>
  <c r="AR719" i="1"/>
  <c r="AR720" i="1"/>
  <c r="AR1908" i="1"/>
  <c r="AR1902" i="1"/>
  <c r="AR1904" i="1"/>
  <c r="AR2394" i="1"/>
  <c r="AR2396" i="1"/>
  <c r="AR2395" i="1"/>
  <c r="AR1903" i="1"/>
  <c r="AR698" i="1"/>
  <c r="AR699" i="1"/>
  <c r="AR201" i="1"/>
  <c r="AR222" i="1"/>
  <c r="AR224" i="1"/>
  <c r="AR223" i="1"/>
  <c r="AR225" i="1"/>
  <c r="AR339" i="1"/>
  <c r="AR340" i="1"/>
  <c r="AR413" i="1"/>
  <c r="AR414" i="1"/>
  <c r="AQ1093" i="1"/>
  <c r="AQ1360" i="1"/>
  <c r="AQ4042" i="1"/>
  <c r="AQ4043" i="1"/>
  <c r="AQ1542" i="1"/>
  <c r="AQ2790" i="1"/>
  <c r="AQ287" i="1"/>
  <c r="AQ267" i="1"/>
  <c r="AQ268" i="1"/>
  <c r="AQ1183" i="1"/>
  <c r="AQ1392" i="1"/>
  <c r="AQ2682" i="1"/>
  <c r="AQ3054" i="1"/>
  <c r="AQ4041" i="1"/>
  <c r="AQ4316" i="1"/>
  <c r="AQ912" i="1"/>
  <c r="AQ1032" i="1"/>
  <c r="AQ1031" i="1"/>
  <c r="AQ1346" i="1"/>
  <c r="AQ1345" i="1"/>
  <c r="AQ1450" i="1"/>
  <c r="AQ1449" i="1"/>
  <c r="AQ1448" i="1"/>
  <c r="AQ1980" i="1"/>
  <c r="AQ1979" i="1"/>
  <c r="AQ2622" i="1"/>
  <c r="AQ2621" i="1"/>
  <c r="AQ2620" i="1"/>
  <c r="AQ2931" i="1"/>
  <c r="AQ3685" i="1"/>
  <c r="AQ3686" i="1"/>
  <c r="AQ4319" i="1"/>
  <c r="AQ345" i="1"/>
  <c r="AQ346" i="1"/>
  <c r="AQ1385" i="1"/>
  <c r="AQ1386" i="1"/>
  <c r="AQ2335" i="1"/>
  <c r="AQ1414" i="1"/>
  <c r="AQ2532" i="1"/>
  <c r="AQ2531" i="1"/>
  <c r="AQ4963" i="1"/>
  <c r="AQ4962" i="1"/>
  <c r="AQ1990" i="1"/>
  <c r="AQ772" i="1"/>
  <c r="AQ3297" i="1"/>
  <c r="AQ963" i="1"/>
  <c r="AQ970" i="1"/>
  <c r="AQ833" i="1"/>
  <c r="AQ834" i="1"/>
  <c r="AQ836" i="1"/>
  <c r="AQ3508" i="1"/>
  <c r="AQ3049" i="1"/>
  <c r="AQ3748" i="1"/>
  <c r="AQ3749" i="1"/>
  <c r="AQ4951" i="1"/>
  <c r="AQ356" i="1"/>
  <c r="AQ355" i="1"/>
  <c r="AQ3052" i="1"/>
  <c r="AQ3123" i="1"/>
  <c r="AQ3122" i="1"/>
  <c r="AQ3115" i="1"/>
  <c r="AQ1150" i="1"/>
  <c r="AQ1344" i="1"/>
  <c r="AQ2158" i="1"/>
  <c r="AQ3501" i="1"/>
  <c r="AQ3837" i="1"/>
  <c r="AQ4280" i="1"/>
  <c r="AQ4333" i="1"/>
  <c r="AQ773" i="1"/>
  <c r="AQ2720" i="1"/>
  <c r="AQ4513" i="1"/>
  <c r="AQ952" i="1"/>
  <c r="AQ1967" i="1"/>
  <c r="AQ4823" i="1"/>
  <c r="AQ3836" i="1"/>
  <c r="AQ4130" i="1"/>
  <c r="AQ1918" i="1"/>
  <c r="AQ283" i="1"/>
  <c r="AQ282" i="1"/>
  <c r="AQ281" i="1"/>
  <c r="AQ1024" i="1"/>
  <c r="AQ1025" i="1"/>
  <c r="AQ1026" i="1"/>
  <c r="AQ1027" i="1"/>
  <c r="AQ1435" i="1"/>
  <c r="AQ3135" i="1"/>
  <c r="AQ3813" i="1"/>
  <c r="AQ2665" i="1"/>
  <c r="AQ2336" i="1"/>
  <c r="AQ2337" i="1"/>
  <c r="AQ3289" i="1"/>
  <c r="AQ3290" i="1"/>
  <c r="AQ3475" i="1"/>
  <c r="AQ4170" i="1"/>
  <c r="AQ3474" i="1"/>
  <c r="AQ3469" i="1"/>
  <c r="AQ4176" i="1"/>
  <c r="AQ3471" i="1"/>
  <c r="AQ3470" i="1"/>
  <c r="AQ189" i="1"/>
  <c r="AQ190" i="1"/>
  <c r="AQ191" i="1"/>
  <c r="AQ327" i="1"/>
  <c r="AQ853" i="1"/>
  <c r="AQ856" i="1"/>
  <c r="AQ852" i="1"/>
  <c r="AQ1036" i="1"/>
  <c r="AQ1035" i="1"/>
  <c r="AQ1340" i="1"/>
  <c r="AQ1341" i="1"/>
  <c r="AQ1342" i="1"/>
  <c r="AQ1343" i="1"/>
  <c r="AQ1339" i="1"/>
  <c r="AQ3117" i="1"/>
  <c r="AQ3238" i="1"/>
  <c r="AQ3237" i="1"/>
  <c r="AQ3820" i="1"/>
  <c r="AQ288" i="1"/>
  <c r="AQ1017" i="1"/>
  <c r="AQ2560" i="1"/>
  <c r="AQ860" i="1"/>
  <c r="AQ861" i="1"/>
  <c r="AQ1070" i="1"/>
  <c r="AQ1069" i="1"/>
  <c r="AQ1326" i="1"/>
  <c r="AQ1327" i="1"/>
  <c r="AQ876" i="1"/>
  <c r="AQ875" i="1"/>
  <c r="AQ2598" i="1"/>
  <c r="AQ2599" i="1"/>
  <c r="AQ3701" i="1"/>
  <c r="AQ3702" i="1"/>
  <c r="AQ3125" i="1"/>
  <c r="AQ3126" i="1"/>
  <c r="AQ3418" i="1"/>
  <c r="AQ3419" i="1"/>
  <c r="AQ3420" i="1"/>
  <c r="AQ873" i="1"/>
  <c r="AQ2600" i="1"/>
  <c r="AQ2601" i="1"/>
  <c r="AQ3697" i="1"/>
  <c r="AQ3699" i="1"/>
  <c r="AQ3698" i="1"/>
  <c r="AQ1353" i="1"/>
  <c r="AQ3124" i="1"/>
  <c r="AQ3421" i="1"/>
  <c r="AQ3468" i="1"/>
  <c r="AQ3467" i="1"/>
  <c r="AQ3466" i="1"/>
  <c r="AQ3687" i="1"/>
  <c r="AQ3688" i="1"/>
  <c r="AQ3689" i="1"/>
  <c r="AQ2629" i="1"/>
  <c r="AQ2527" i="1"/>
  <c r="AQ1403" i="1"/>
  <c r="AQ1402" i="1"/>
  <c r="AQ2698" i="1"/>
  <c r="AQ1827" i="1"/>
  <c r="AQ1361" i="1"/>
  <c r="AQ1825" i="1"/>
  <c r="AQ1841" i="1"/>
  <c r="AQ2481" i="1"/>
  <c r="AQ3500" i="1"/>
  <c r="AQ1824" i="1"/>
  <c r="AQ1882" i="1"/>
  <c r="AQ3039" i="1"/>
  <c r="AQ3323" i="1"/>
  <c r="AQ4056" i="1"/>
  <c r="AQ4055" i="1"/>
  <c r="AQ1836" i="1"/>
  <c r="AQ2725" i="1"/>
  <c r="AQ1309" i="1"/>
  <c r="AQ4183" i="1"/>
  <c r="AQ3608" i="1"/>
  <c r="AQ3326" i="1"/>
  <c r="AQ3359" i="1"/>
  <c r="AQ4179" i="1"/>
  <c r="AQ4180" i="1"/>
  <c r="AQ2860" i="1"/>
  <c r="AQ2859" i="1"/>
  <c r="AQ2861" i="1"/>
  <c r="AQ2862" i="1"/>
  <c r="AQ2863" i="1"/>
  <c r="AQ388" i="1"/>
  <c r="AQ901" i="1"/>
  <c r="AQ1016" i="1"/>
  <c r="AQ1996" i="1"/>
  <c r="AQ2719" i="1"/>
  <c r="AQ4037" i="1"/>
  <c r="AQ234" i="1"/>
  <c r="AQ711" i="1"/>
  <c r="AQ725" i="1"/>
  <c r="AQ3789" i="1"/>
  <c r="AQ4504" i="1"/>
  <c r="AQ4505" i="1"/>
  <c r="AQ2838" i="1"/>
  <c r="AQ350" i="1"/>
  <c r="AQ349" i="1"/>
  <c r="AQ3299" i="1"/>
  <c r="AQ4977" i="1"/>
  <c r="AQ243" i="1"/>
  <c r="AQ372" i="1"/>
  <c r="AQ370" i="1"/>
  <c r="AQ371" i="1"/>
  <c r="AQ369" i="1"/>
  <c r="AQ367" i="1"/>
  <c r="AQ368" i="1"/>
  <c r="AQ1087" i="1"/>
  <c r="AQ1088" i="1"/>
  <c r="AQ1089" i="1"/>
  <c r="AQ1874" i="1"/>
  <c r="AQ1873" i="1"/>
  <c r="AQ1875" i="1"/>
  <c r="AQ2703" i="1"/>
  <c r="AQ2704" i="1"/>
  <c r="AQ700" i="1"/>
  <c r="AQ701" i="1"/>
  <c r="AQ702" i="1"/>
  <c r="AQ703" i="1"/>
  <c r="AQ4164" i="1"/>
  <c r="AQ4165" i="1"/>
  <c r="AQ4166" i="1"/>
  <c r="AQ4971" i="1"/>
  <c r="AQ1147" i="1"/>
  <c r="AQ1306" i="1"/>
  <c r="AQ1307" i="1"/>
  <c r="AQ1145" i="1"/>
  <c r="AQ1146" i="1"/>
  <c r="AQ3494" i="1"/>
  <c r="AQ3493" i="1"/>
  <c r="AQ3495" i="1"/>
  <c r="AQ3481" i="1"/>
  <c r="AQ3480" i="1"/>
  <c r="AQ3483" i="1"/>
  <c r="AQ3482" i="1"/>
  <c r="AQ3472" i="1"/>
  <c r="AQ3473" i="1"/>
  <c r="AQ3496" i="1"/>
  <c r="AQ3497" i="1"/>
  <c r="AQ3547" i="1"/>
  <c r="AQ3548" i="1"/>
  <c r="AQ3549" i="1"/>
  <c r="AQ3550" i="1"/>
  <c r="AQ3476" i="1"/>
  <c r="AQ3438" i="1"/>
  <c r="AQ3439" i="1"/>
  <c r="AQ1671" i="1"/>
  <c r="AQ1672" i="1"/>
  <c r="AQ1673" i="1"/>
  <c r="AQ1670" i="1"/>
  <c r="AQ289" i="1"/>
  <c r="AQ2729" i="1"/>
  <c r="AQ1707" i="1"/>
  <c r="AQ1151" i="1"/>
  <c r="AQ407" i="1"/>
  <c r="AQ1868" i="1"/>
  <c r="AQ4032" i="1"/>
  <c r="AQ1694" i="1"/>
  <c r="AQ1695" i="1"/>
  <c r="AQ1683" i="1"/>
  <c r="AQ1681" i="1"/>
  <c r="AQ1682" i="1"/>
  <c r="AQ1684" i="1"/>
  <c r="AQ3491" i="1"/>
  <c r="AQ3490" i="1"/>
  <c r="AQ4861" i="1"/>
  <c r="AQ4858" i="1"/>
  <c r="AQ4857" i="1"/>
  <c r="AQ4859" i="1"/>
  <c r="AQ4860" i="1"/>
  <c r="AQ4865" i="1"/>
  <c r="AQ3510" i="1"/>
  <c r="AQ3817" i="1"/>
  <c r="AQ4862" i="1"/>
  <c r="AQ3852" i="1"/>
  <c r="AQ3779" i="1"/>
  <c r="AQ3780" i="1"/>
  <c r="AQ3798" i="1"/>
  <c r="AQ3746" i="1"/>
  <c r="AQ3509" i="1"/>
  <c r="AQ3800" i="1"/>
  <c r="AQ3801" i="1"/>
  <c r="AQ3799" i="1"/>
  <c r="AQ3802" i="1"/>
  <c r="AQ4871" i="1"/>
  <c r="AQ4867" i="1"/>
  <c r="AQ4868" i="1"/>
  <c r="AQ4866" i="1"/>
  <c r="AQ1048" i="1"/>
  <c r="AQ4352" i="1"/>
  <c r="AQ4351" i="1"/>
  <c r="AQ4837" i="1"/>
  <c r="AQ4838" i="1"/>
  <c r="AQ269" i="1"/>
  <c r="AQ270" i="1"/>
  <c r="AQ2401" i="1"/>
  <c r="AQ3038" i="1"/>
  <c r="AQ3110" i="1"/>
  <c r="AQ3035" i="1"/>
  <c r="AQ3506" i="1"/>
  <c r="AQ3730" i="1"/>
  <c r="AQ103" i="1"/>
  <c r="AQ3835" i="1"/>
  <c r="AQ946" i="1"/>
  <c r="AQ4084" i="1"/>
  <c r="AQ850" i="1"/>
  <c r="AQ849" i="1"/>
  <c r="AQ851" i="1"/>
  <c r="AQ3821" i="1"/>
  <c r="AQ755" i="1"/>
  <c r="AQ4835" i="1"/>
  <c r="AQ1961" i="1"/>
  <c r="AQ1960" i="1"/>
  <c r="AQ290" i="1"/>
  <c r="AQ3782" i="1"/>
  <c r="AQ2641" i="1"/>
  <c r="AQ286" i="1"/>
  <c r="AQ1051" i="1"/>
  <c r="AQ1423" i="1"/>
  <c r="AQ2440" i="1"/>
  <c r="AQ2841" i="1"/>
  <c r="AQ3773" i="1"/>
  <c r="AQ3774" i="1"/>
  <c r="AQ859" i="1"/>
  <c r="AQ858" i="1"/>
  <c r="AQ1350" i="1"/>
  <c r="AQ1349" i="1"/>
  <c r="AQ1879" i="1"/>
  <c r="AQ1880" i="1"/>
  <c r="AQ1988" i="1"/>
  <c r="AQ4053" i="1"/>
  <c r="AQ4054" i="1"/>
  <c r="AQ1965" i="1"/>
  <c r="AQ1964" i="1"/>
  <c r="AQ1989" i="1"/>
  <c r="AQ2915" i="1"/>
  <c r="AQ2812" i="1"/>
  <c r="AQ3262" i="1"/>
  <c r="AQ1860" i="1"/>
  <c r="AQ1859" i="1"/>
  <c r="AQ1108" i="1"/>
  <c r="AQ2550" i="1"/>
  <c r="AQ2551" i="1"/>
  <c r="AQ2726" i="1"/>
  <c r="AQ2727" i="1"/>
  <c r="AQ4354" i="1"/>
  <c r="AQ102" i="1"/>
  <c r="AQ101" i="1"/>
  <c r="AQ1872" i="1"/>
  <c r="AQ328" i="1"/>
  <c r="AQ329" i="1"/>
  <c r="AQ831" i="1"/>
  <c r="AQ832" i="1"/>
  <c r="AQ1067" i="1"/>
  <c r="AQ1068" i="1"/>
  <c r="AQ3053" i="1"/>
  <c r="AQ3822" i="1"/>
  <c r="AQ1007" i="1"/>
  <c r="AQ3743" i="1"/>
  <c r="AQ4017" i="1"/>
  <c r="AQ209" i="1"/>
  <c r="AQ208" i="1"/>
  <c r="AQ207" i="1"/>
  <c r="AQ735" i="1"/>
  <c r="AQ736" i="1"/>
  <c r="AQ737" i="1"/>
  <c r="AQ1080" i="1"/>
  <c r="AQ1079" i="1"/>
  <c r="AQ3230" i="1"/>
  <c r="AQ3229" i="1"/>
  <c r="AQ3228" i="1"/>
  <c r="AQ2663" i="1"/>
  <c r="AQ2662" i="1"/>
  <c r="AQ846" i="1"/>
  <c r="AQ3842" i="1"/>
  <c r="AQ3843" i="1"/>
  <c r="AQ4021" i="1"/>
  <c r="AQ4022" i="1"/>
  <c r="AQ322" i="1"/>
  <c r="AQ760" i="1"/>
  <c r="AQ1978" i="1"/>
  <c r="AQ3830" i="1"/>
  <c r="AQ4145" i="1"/>
  <c r="AQ4325" i="1"/>
  <c r="AQ4949" i="1"/>
  <c r="AQ900" i="1"/>
  <c r="AQ899" i="1"/>
  <c r="AQ1311" i="1"/>
  <c r="AQ1310" i="1"/>
  <c r="AQ1958" i="1"/>
  <c r="AQ2504" i="1"/>
  <c r="AQ2505" i="1"/>
  <c r="AQ2506" i="1"/>
  <c r="AQ4317" i="1"/>
  <c r="AQ4318" i="1"/>
  <c r="AQ98" i="1"/>
  <c r="AQ196" i="1"/>
  <c r="AQ197" i="1"/>
  <c r="AQ1297" i="1"/>
  <c r="AQ1298" i="1"/>
  <c r="AQ1712" i="1"/>
  <c r="AQ1713" i="1"/>
  <c r="AQ1948" i="1"/>
  <c r="AQ1949" i="1"/>
  <c r="AQ2671" i="1"/>
  <c r="AQ2672" i="1"/>
  <c r="AQ3738" i="1"/>
  <c r="AQ1049" i="1"/>
  <c r="AQ1050" i="1"/>
  <c r="AQ1968" i="1"/>
  <c r="AQ839" i="1"/>
  <c r="AQ3804" i="1"/>
  <c r="AQ4160" i="1"/>
  <c r="AQ4161" i="1"/>
  <c r="AQ404" i="1"/>
  <c r="AQ405" i="1"/>
  <c r="AQ406" i="1"/>
  <c r="AQ4353" i="1"/>
  <c r="AQ187" i="1"/>
  <c r="AQ188" i="1"/>
  <c r="AQ1863" i="1"/>
  <c r="AQ1862" i="1"/>
  <c r="AQ3173" i="1"/>
  <c r="AQ3174" i="1"/>
  <c r="AQ3175" i="1"/>
  <c r="AQ4358" i="1"/>
  <c r="AQ2535" i="1"/>
  <c r="AQ2536" i="1"/>
  <c r="AQ2537" i="1"/>
  <c r="AQ2538" i="1"/>
  <c r="AQ3770" i="1"/>
  <c r="AQ4030" i="1"/>
  <c r="AQ4029" i="1"/>
  <c r="AQ4031" i="1"/>
  <c r="AQ99" i="1"/>
  <c r="AQ373" i="1"/>
  <c r="AQ374" i="1"/>
  <c r="AQ375" i="1"/>
  <c r="AQ745" i="1"/>
  <c r="AQ743" i="1"/>
  <c r="AQ744" i="1"/>
  <c r="AQ1052" i="1"/>
  <c r="AQ1053" i="1"/>
  <c r="AQ1054" i="1"/>
  <c r="AQ1162" i="1"/>
  <c r="AQ1163" i="1"/>
  <c r="AQ3809" i="1"/>
  <c r="AQ3810" i="1"/>
  <c r="AQ357" i="1"/>
  <c r="AQ358" i="1"/>
  <c r="AQ359" i="1"/>
  <c r="AQ1043" i="1"/>
  <c r="AQ1042" i="1"/>
  <c r="AQ1041" i="1"/>
  <c r="AQ2635" i="1"/>
  <c r="AQ2634" i="1"/>
  <c r="AQ1098" i="1"/>
  <c r="AQ1099" i="1"/>
  <c r="AQ1097" i="1"/>
  <c r="AQ1984" i="1"/>
  <c r="AQ1983" i="1"/>
  <c r="AQ1982" i="1"/>
  <c r="AQ2464" i="1"/>
  <c r="AQ2463" i="1"/>
  <c r="AQ2539" i="1"/>
  <c r="AQ376" i="1"/>
  <c r="AQ377" i="1"/>
  <c r="AQ746" i="1"/>
  <c r="AQ747" i="1"/>
  <c r="AQ748" i="1"/>
  <c r="AQ1055" i="1"/>
  <c r="AQ1057" i="1"/>
  <c r="AQ1056" i="1"/>
  <c r="AQ1972" i="1"/>
  <c r="AQ1971" i="1"/>
  <c r="AQ1970" i="1"/>
  <c r="AQ3811" i="1"/>
  <c r="AQ3812" i="1"/>
  <c r="AQ1045" i="1"/>
  <c r="AQ1044" i="1"/>
  <c r="AQ2640" i="1"/>
  <c r="AQ2638" i="1"/>
  <c r="AQ1100" i="1"/>
  <c r="AQ1101" i="1"/>
  <c r="AQ1981" i="1"/>
  <c r="AQ2465" i="1"/>
  <c r="AQ2466" i="1"/>
  <c r="AQ3805" i="1"/>
  <c r="AQ378" i="1"/>
  <c r="AQ383" i="1"/>
  <c r="AQ382" i="1"/>
  <c r="AQ379" i="1"/>
  <c r="AQ381" i="1"/>
  <c r="AQ380" i="1"/>
  <c r="AQ2459" i="1"/>
  <c r="AQ2460" i="1"/>
  <c r="AQ2461" i="1"/>
  <c r="AQ2462" i="1"/>
  <c r="AQ2503" i="1"/>
  <c r="AQ2502" i="1"/>
  <c r="AQ2501" i="1"/>
  <c r="AQ2500" i="1"/>
  <c r="AQ313" i="1"/>
  <c r="AQ314" i="1"/>
  <c r="AQ1338" i="1"/>
  <c r="AQ1337" i="1"/>
  <c r="AQ3814" i="1"/>
  <c r="AQ4321" i="1"/>
  <c r="AQ782" i="1"/>
  <c r="AQ783" i="1"/>
  <c r="AQ2341" i="1"/>
  <c r="AQ2340" i="1"/>
  <c r="AQ2688" i="1"/>
  <c r="AQ2689" i="1"/>
  <c r="AQ3405" i="1"/>
  <c r="AQ3404" i="1"/>
  <c r="AQ4940" i="1"/>
  <c r="AQ4941" i="1"/>
  <c r="AQ3120" i="1"/>
  <c r="AQ3121" i="1"/>
  <c r="AQ1957" i="1"/>
  <c r="AQ1956" i="1"/>
  <c r="AQ425" i="1"/>
  <c r="AQ426" i="1"/>
  <c r="AQ428" i="1"/>
  <c r="AQ427" i="1"/>
  <c r="AQ4967" i="1"/>
  <c r="AQ844" i="1"/>
  <c r="AQ843" i="1"/>
  <c r="AQ845" i="1"/>
  <c r="AQ3819" i="1"/>
  <c r="AQ1094" i="1"/>
  <c r="AQ1095" i="1"/>
  <c r="AQ1096" i="1"/>
  <c r="AQ1315" i="1"/>
  <c r="AQ1316" i="1"/>
  <c r="AQ1436" i="1"/>
  <c r="AQ1973" i="1"/>
  <c r="AQ1974" i="1"/>
  <c r="AQ3189" i="1"/>
  <c r="AQ3190" i="1"/>
  <c r="AQ784" i="1"/>
  <c r="AQ785" i="1"/>
  <c r="AQ2343" i="1"/>
  <c r="AQ2342" i="1"/>
  <c r="AQ2687" i="1"/>
  <c r="AQ2686" i="1"/>
  <c r="AQ2685" i="1"/>
  <c r="AQ2684" i="1"/>
  <c r="AQ2683" i="1"/>
  <c r="AQ3401" i="1"/>
  <c r="AQ4942" i="1"/>
  <c r="AQ4943" i="1"/>
  <c r="AQ3402" i="1"/>
  <c r="AQ3400" i="1"/>
  <c r="AQ1997" i="1"/>
  <c r="AQ1998" i="1"/>
  <c r="AQ3118" i="1"/>
  <c r="AQ3119" i="1"/>
  <c r="AQ3756" i="1"/>
  <c r="AQ3754" i="1"/>
  <c r="AQ3755" i="1"/>
  <c r="AQ1955" i="1"/>
  <c r="AQ1954" i="1"/>
  <c r="AQ3410" i="1"/>
  <c r="AQ3412" i="1"/>
  <c r="AQ3411" i="1"/>
  <c r="AQ1301" i="1"/>
  <c r="AQ1302" i="1"/>
  <c r="AQ1303" i="1"/>
  <c r="AQ2338" i="1"/>
  <c r="AQ2339" i="1"/>
  <c r="AQ2700" i="1"/>
  <c r="AQ2701" i="1"/>
  <c r="AQ2702" i="1"/>
  <c r="AQ1265" i="1"/>
  <c r="AQ1263" i="1"/>
  <c r="AQ1264" i="1"/>
  <c r="AQ1951" i="1"/>
  <c r="AQ1952" i="1"/>
  <c r="AQ1953" i="1"/>
  <c r="AQ273" i="1"/>
  <c r="AQ274" i="1"/>
  <c r="AQ271" i="1"/>
  <c r="AQ272" i="1"/>
  <c r="AQ275" i="1"/>
  <c r="AQ3414" i="1"/>
  <c r="AQ3413" i="1"/>
  <c r="AQ3415" i="1"/>
  <c r="AQ3416" i="1"/>
  <c r="AQ2691" i="1"/>
  <c r="AQ2693" i="1"/>
  <c r="AQ2692" i="1"/>
  <c r="AQ869" i="1"/>
  <c r="AQ871" i="1"/>
  <c r="AQ870" i="1"/>
  <c r="AQ1266" i="1"/>
  <c r="AQ1270" i="1"/>
  <c r="AQ1269" i="1"/>
  <c r="AQ1267" i="1"/>
  <c r="AQ1268" i="1"/>
  <c r="AQ3408" i="1"/>
  <c r="AQ3407" i="1"/>
  <c r="AQ3409" i="1"/>
  <c r="AQ292" i="1"/>
  <c r="AQ293" i="1"/>
  <c r="AQ291" i="1"/>
  <c r="AQ2695" i="1"/>
  <c r="AQ2696" i="1"/>
  <c r="AQ2697" i="1"/>
  <c r="AQ3154" i="1"/>
  <c r="AQ3156" i="1"/>
  <c r="AQ3158" i="1"/>
  <c r="AQ3155" i="1"/>
  <c r="AQ3157" i="1"/>
  <c r="AQ3159" i="1"/>
  <c r="AQ393" i="1"/>
  <c r="AQ394" i="1"/>
  <c r="AQ391" i="1"/>
  <c r="AQ392" i="1"/>
  <c r="AQ898" i="1"/>
  <c r="AQ897" i="1"/>
  <c r="AQ1103" i="1"/>
  <c r="AQ1102" i="1"/>
  <c r="AQ1381" i="1"/>
  <c r="AQ1382" i="1"/>
  <c r="AQ1383" i="1"/>
  <c r="AQ1384" i="1"/>
  <c r="AQ2477" i="1"/>
  <c r="AQ2478" i="1"/>
  <c r="AQ2473" i="1"/>
  <c r="AQ3742" i="1"/>
  <c r="AQ3741" i="1"/>
  <c r="AQ4326" i="1"/>
  <c r="AQ4327" i="1"/>
  <c r="AQ4507" i="1"/>
  <c r="AQ365" i="1"/>
  <c r="AQ366" i="1"/>
  <c r="AQ363" i="1"/>
  <c r="AQ364" i="1"/>
  <c r="AQ1090" i="1"/>
  <c r="AQ1091" i="1"/>
  <c r="AQ1092" i="1"/>
  <c r="AQ1166" i="1"/>
  <c r="AQ1167" i="1"/>
  <c r="AQ1347" i="1"/>
  <c r="AQ1348" i="1"/>
  <c r="AQ2646" i="1"/>
  <c r="AQ2643" i="1"/>
  <c r="AQ2644" i="1"/>
  <c r="AQ2645" i="1"/>
  <c r="AQ3177" i="1"/>
  <c r="AQ3178" i="1"/>
  <c r="AQ4946" i="1"/>
  <c r="AQ4945" i="1"/>
  <c r="AQ3184" i="1"/>
  <c r="AQ410" i="1"/>
  <c r="AQ3298" i="1"/>
  <c r="AQ3425" i="1"/>
  <c r="AQ351" i="1"/>
  <c r="AQ353" i="1"/>
  <c r="AQ352" i="1"/>
  <c r="AQ354" i="1"/>
  <c r="AQ768" i="1"/>
  <c r="AQ769" i="1"/>
  <c r="AQ1985" i="1"/>
  <c r="AQ1986" i="1"/>
  <c r="AQ1987" i="1"/>
  <c r="AQ2499" i="1"/>
  <c r="AQ2497" i="1"/>
  <c r="AQ2498" i="1"/>
  <c r="AQ309" i="1"/>
  <c r="AQ310" i="1"/>
  <c r="AQ307" i="1"/>
  <c r="AQ308" i="1"/>
  <c r="AQ770" i="1"/>
  <c r="AQ771" i="1"/>
  <c r="AQ1736" i="1"/>
  <c r="AQ1738" i="1"/>
  <c r="AQ1737" i="1"/>
  <c r="AQ1314" i="1"/>
  <c r="AQ717" i="1"/>
  <c r="AQ3753" i="1"/>
  <c r="AQ767" i="1"/>
  <c r="AQ766" i="1"/>
  <c r="AQ1843" i="1"/>
  <c r="AQ1844" i="1"/>
  <c r="AQ902" i="1"/>
  <c r="AQ4049" i="1"/>
  <c r="AQ4048" i="1"/>
  <c r="AQ911" i="1"/>
  <c r="AQ969" i="1"/>
  <c r="AQ910" i="1"/>
  <c r="AQ3931" i="1"/>
  <c r="AQ3932" i="1"/>
  <c r="AQ3933" i="1"/>
  <c r="AQ1451" i="1"/>
  <c r="AQ1452" i="1"/>
  <c r="AQ1710" i="1"/>
  <c r="AQ1711" i="1"/>
  <c r="AQ4349" i="1"/>
  <c r="AQ4348" i="1"/>
  <c r="AQ2811" i="1"/>
  <c r="AQ921" i="1"/>
  <c r="AQ3775" i="1"/>
  <c r="AQ3776" i="1"/>
  <c r="AQ242" i="1"/>
  <c r="AQ1040" i="1"/>
  <c r="AQ1856" i="1"/>
  <c r="AQ2840" i="1"/>
  <c r="AQ754" i="1"/>
  <c r="AQ916" i="1"/>
  <c r="AQ3831" i="1"/>
  <c r="AQ1010" i="1"/>
  <c r="AQ3757" i="1"/>
  <c r="AQ185" i="1"/>
  <c r="AQ1296" i="1"/>
  <c r="AQ1475" i="1"/>
  <c r="AQ1066" i="1"/>
  <c r="AQ3783" i="1"/>
  <c r="AQ2797" i="1"/>
  <c r="AQ723" i="1"/>
  <c r="AQ724" i="1"/>
  <c r="AQ729" i="1"/>
  <c r="AQ730" i="1"/>
  <c r="AQ3745" i="1"/>
  <c r="AQ4019" i="1"/>
  <c r="AQ4020" i="1"/>
  <c r="AQ1876" i="1"/>
  <c r="AQ4061" i="1"/>
  <c r="AQ3505" i="1"/>
  <c r="AQ3504" i="1"/>
  <c r="AQ3790" i="1"/>
  <c r="AQ3791" i="1"/>
  <c r="AQ2798" i="1"/>
  <c r="AQ734" i="1"/>
  <c r="AQ733" i="1"/>
  <c r="AQ1861" i="1"/>
  <c r="AQ731" i="1"/>
  <c r="AQ732" i="1"/>
  <c r="AQ1849" i="1"/>
  <c r="AQ2839" i="1"/>
  <c r="AQ1877" i="1"/>
  <c r="AQ906" i="1"/>
  <c r="AQ205" i="1"/>
  <c r="AQ203" i="1"/>
  <c r="AQ1009" i="1"/>
  <c r="AQ775" i="1"/>
  <c r="AQ777" i="1"/>
  <c r="AQ776" i="1"/>
  <c r="AQ3784" i="1"/>
  <c r="AQ1077" i="1"/>
  <c r="AQ1078" i="1"/>
  <c r="AQ4803" i="1"/>
  <c r="AQ696" i="1"/>
  <c r="AQ2853" i="1"/>
  <c r="AQ1655" i="1"/>
  <c r="AQ182" i="1"/>
  <c r="AQ904" i="1"/>
  <c r="AQ1654" i="1"/>
  <c r="AQ1653" i="1"/>
  <c r="AQ1812" i="1"/>
  <c r="AQ206" i="1"/>
  <c r="AQ3818" i="1"/>
  <c r="AQ3625" i="1"/>
  <c r="AQ3303" i="1"/>
  <c r="AQ252" i="1"/>
  <c r="AQ251" i="1"/>
  <c r="AQ704" i="1"/>
  <c r="AQ335" i="1"/>
  <c r="AQ3304" i="1"/>
  <c r="AQ1881" i="1"/>
  <c r="AQ1870" i="1"/>
  <c r="AQ2942" i="1"/>
  <c r="AQ4801" i="1"/>
  <c r="AQ4825" i="1"/>
  <c r="AQ3302" i="1"/>
  <c r="AQ1740" i="1"/>
  <c r="AQ3217" i="1"/>
  <c r="AQ3218" i="1"/>
  <c r="AQ1913" i="1"/>
  <c r="AQ1909" i="1"/>
  <c r="AQ1910" i="1"/>
  <c r="AQ1911" i="1"/>
  <c r="AQ1912" i="1"/>
  <c r="AQ3219" i="1"/>
  <c r="AQ3224" i="1"/>
  <c r="AQ526" i="1"/>
  <c r="AQ962" i="1"/>
  <c r="AQ958" i="1"/>
  <c r="AQ959" i="1"/>
  <c r="AQ4144" i="1"/>
  <c r="AQ1387" i="1"/>
  <c r="AQ1388" i="1"/>
  <c r="AQ389" i="1"/>
  <c r="AQ778" i="1"/>
  <c r="AQ1993" i="1"/>
  <c r="AQ2001" i="1"/>
  <c r="AQ2666" i="1"/>
  <c r="AQ3690" i="1"/>
  <c r="AQ3848" i="1"/>
  <c r="AQ4312" i="1"/>
  <c r="AQ4961" i="1"/>
  <c r="AQ3772" i="1"/>
  <c r="AQ390" i="1"/>
  <c r="AQ868" i="1"/>
  <c r="AQ1962" i="1"/>
  <c r="AQ1966" i="1"/>
  <c r="AQ303" i="1"/>
  <c r="AQ433" i="1"/>
  <c r="AQ1109" i="1"/>
  <c r="AQ1963" i="1"/>
  <c r="AQ847" i="1"/>
  <c r="AQ4146" i="1"/>
  <c r="AQ4149" i="1"/>
  <c r="AQ4147" i="1"/>
  <c r="AQ4150" i="1"/>
  <c r="AQ4148" i="1"/>
  <c r="AQ4151" i="1"/>
  <c r="AQ3623" i="1"/>
  <c r="AQ3624" i="1"/>
  <c r="AQ1742" i="1"/>
  <c r="AQ3531" i="1"/>
  <c r="AQ3440" i="1"/>
  <c r="AQ3441" i="1"/>
  <c r="AQ4275" i="1"/>
  <c r="AQ2837" i="1"/>
  <c r="AQ1391" i="1"/>
  <c r="AQ1390" i="1"/>
  <c r="AQ2517" i="1"/>
  <c r="AQ2515" i="1"/>
  <c r="AQ2843" i="1"/>
  <c r="AQ2844" i="1"/>
  <c r="AQ3127" i="1"/>
  <c r="AQ3128" i="1"/>
  <c r="AQ2016" i="1"/>
  <c r="AQ2015" i="1"/>
  <c r="AQ2018" i="1"/>
  <c r="AQ2017" i="1"/>
  <c r="AQ3045" i="1"/>
  <c r="AQ3627" i="1"/>
  <c r="AQ4323" i="1"/>
  <c r="AQ4324" i="1"/>
  <c r="AQ3700" i="1"/>
  <c r="AQ3841" i="1"/>
  <c r="AQ3759" i="1"/>
  <c r="AQ3758" i="1"/>
  <c r="AQ1358" i="1"/>
  <c r="AQ1359" i="1"/>
  <c r="AQ841" i="1"/>
  <c r="AQ840" i="1"/>
  <c r="AQ842" i="1"/>
  <c r="AQ3233" i="1"/>
  <c r="AQ3234" i="1"/>
  <c r="AQ3235" i="1"/>
  <c r="AQ3232" i="1"/>
  <c r="AQ348" i="1"/>
  <c r="AQ1030" i="1"/>
  <c r="AQ1453" i="1"/>
  <c r="AQ1454" i="1"/>
  <c r="AQ1455" i="1"/>
  <c r="AQ4480" i="1"/>
  <c r="AQ1445" i="1"/>
  <c r="AQ1855" i="1"/>
  <c r="AQ2842" i="1"/>
  <c r="AQ3769" i="1"/>
  <c r="AQ2788" i="1"/>
  <c r="AQ1187" i="1"/>
  <c r="AQ199" i="1"/>
  <c r="AQ3168" i="1"/>
  <c r="AQ3169" i="1"/>
  <c r="AQ3170" i="1"/>
  <c r="AQ3171" i="1"/>
  <c r="AQ3172" i="1"/>
  <c r="AQ192" i="1"/>
  <c r="AQ193" i="1"/>
  <c r="AQ1008" i="1"/>
  <c r="AQ1300" i="1"/>
  <c r="AQ1299" i="1"/>
  <c r="AQ1733" i="1"/>
  <c r="AQ2430" i="1"/>
  <c r="AQ2575" i="1"/>
  <c r="AQ2576" i="1"/>
  <c r="AQ2577" i="1"/>
  <c r="AQ2787" i="1"/>
  <c r="AQ3161" i="1"/>
  <c r="AQ3162" i="1"/>
  <c r="AQ3163" i="1"/>
  <c r="AQ3164" i="1"/>
  <c r="AQ3165" i="1"/>
  <c r="AQ3167" i="1"/>
  <c r="AQ3166" i="1"/>
  <c r="AQ4311" i="1"/>
  <c r="AQ1401" i="1"/>
  <c r="AQ626" i="1"/>
  <c r="AQ4153" i="1"/>
  <c r="AQ4154" i="1"/>
  <c r="AQ4152" i="1"/>
  <c r="AQ2792" i="1"/>
  <c r="AQ2799" i="1"/>
  <c r="AQ3160" i="1"/>
  <c r="AQ1256" i="1"/>
  <c r="AQ165" i="1"/>
  <c r="AQ250" i="1"/>
  <c r="AQ249" i="1"/>
  <c r="AQ248" i="1"/>
  <c r="AQ892" i="1"/>
  <c r="AQ894" i="1"/>
  <c r="AQ1023" i="1"/>
  <c r="AQ1363" i="1"/>
  <c r="AQ1367" i="1"/>
  <c r="AQ1365" i="1"/>
  <c r="AQ1366" i="1"/>
  <c r="AQ1364" i="1"/>
  <c r="AQ2484" i="1"/>
  <c r="AQ2483" i="1"/>
  <c r="AQ2779" i="1"/>
  <c r="AQ2782" i="1"/>
  <c r="AQ2781" i="1"/>
  <c r="AQ2780" i="1"/>
  <c r="AQ3144" i="1"/>
  <c r="AQ3145" i="1"/>
  <c r="AQ3146" i="1"/>
  <c r="AQ3147" i="1"/>
  <c r="AQ3148" i="1"/>
  <c r="AQ3149" i="1"/>
  <c r="AQ3150" i="1"/>
  <c r="AQ3151" i="1"/>
  <c r="AQ3141" i="1"/>
  <c r="AQ3140" i="1"/>
  <c r="AQ3142" i="1"/>
  <c r="AQ3143" i="1"/>
  <c r="AQ3153" i="1"/>
  <c r="AQ3152" i="1"/>
  <c r="AQ3139" i="1"/>
  <c r="AQ3138" i="1"/>
  <c r="AQ198" i="1"/>
  <c r="AQ238" i="1"/>
  <c r="AQ239" i="1"/>
  <c r="AQ4514" i="1"/>
  <c r="AQ4515" i="1"/>
  <c r="AQ1378" i="1"/>
  <c r="AQ3043" i="1"/>
  <c r="AQ3185" i="1"/>
  <c r="AQ3186" i="1"/>
  <c r="AQ402" i="1"/>
  <c r="AQ403" i="1"/>
  <c r="AQ2785" i="1"/>
  <c r="AQ2786" i="1"/>
  <c r="AQ285" i="1"/>
  <c r="AQ284" i="1"/>
  <c r="AQ890" i="1"/>
  <c r="AQ1376" i="1"/>
  <c r="AQ1375" i="1"/>
  <c r="AQ1374" i="1"/>
  <c r="AQ1377" i="1"/>
  <c r="AQ3116" i="1"/>
  <c r="AQ235" i="1"/>
  <c r="AQ236" i="1"/>
  <c r="AQ237" i="1"/>
  <c r="AQ4302" i="1"/>
  <c r="AQ4320" i="1"/>
  <c r="AQ891" i="1"/>
  <c r="AQ1397" i="1"/>
  <c r="AQ1398" i="1"/>
  <c r="AQ1396" i="1"/>
  <c r="AQ1395" i="1"/>
  <c r="AQ1399" i="1"/>
  <c r="AQ2783" i="1"/>
  <c r="AQ2836" i="1"/>
  <c r="AQ2835" i="1"/>
  <c r="AQ2832" i="1"/>
  <c r="AQ2834" i="1"/>
  <c r="AQ2833" i="1"/>
  <c r="AQ2918" i="1"/>
  <c r="AQ2921" i="1"/>
  <c r="AQ2916" i="1"/>
  <c r="AQ2919" i="1"/>
  <c r="AQ2917" i="1"/>
  <c r="AQ2920" i="1"/>
  <c r="AQ3136" i="1"/>
  <c r="AQ3137" i="1"/>
  <c r="AQ4330" i="1"/>
  <c r="AQ337" i="1"/>
  <c r="AQ336" i="1"/>
  <c r="AQ913" i="1"/>
  <c r="AQ915" i="1"/>
  <c r="AQ914" i="1"/>
  <c r="AQ1105" i="1"/>
  <c r="AQ1107" i="1"/>
  <c r="AQ1106" i="1"/>
  <c r="AQ1417" i="1"/>
  <c r="AQ1415" i="1"/>
  <c r="AQ1416" i="1"/>
  <c r="AQ2796" i="1"/>
  <c r="AQ2795" i="1"/>
  <c r="AQ338" i="1"/>
  <c r="AQ399" i="1"/>
  <c r="AQ396" i="1"/>
  <c r="AQ397" i="1"/>
  <c r="AQ400" i="1"/>
  <c r="AQ401" i="1"/>
  <c r="AQ889" i="1"/>
  <c r="AQ3112" i="1"/>
  <c r="AQ3111" i="1"/>
  <c r="AQ3546" i="1"/>
  <c r="AQ4026" i="1"/>
  <c r="AQ4025" i="1"/>
  <c r="AQ4511" i="1"/>
  <c r="AQ4512" i="1"/>
  <c r="AQ4510" i="1"/>
  <c r="AQ741" i="1"/>
  <c r="AQ1072" i="1"/>
  <c r="AQ1157" i="1"/>
  <c r="AQ1389" i="1"/>
  <c r="AQ3292" i="1"/>
  <c r="AQ3291" i="1"/>
  <c r="AQ1734" i="1"/>
  <c r="AQ2555" i="1"/>
  <c r="AQ2721" i="1"/>
  <c r="AQ3131" i="1"/>
  <c r="AQ3132" i="1"/>
  <c r="AQ3133" i="1"/>
  <c r="AQ524" i="1"/>
  <c r="AQ1012" i="1"/>
  <c r="AQ1013" i="1"/>
  <c r="AQ1308" i="1"/>
  <c r="AQ1370" i="1"/>
  <c r="AQ1371" i="1"/>
  <c r="AQ1372" i="1"/>
  <c r="AQ1369" i="1"/>
  <c r="AQ1950" i="1"/>
  <c r="AQ2479" i="1"/>
  <c r="AQ4018" i="1"/>
  <c r="AQ4143" i="1"/>
  <c r="AQ4332" i="1"/>
  <c r="AQ4508" i="1"/>
  <c r="AQ4509" i="1"/>
  <c r="AQ4944" i="1"/>
  <c r="AQ1858" i="1"/>
  <c r="AQ1857" i="1"/>
  <c r="AQ3046" i="1"/>
  <c r="AQ3778" i="1"/>
  <c r="AQ3777" i="1"/>
  <c r="AQ3036" i="1"/>
  <c r="AQ3507" i="1"/>
  <c r="AQ2784" i="1"/>
  <c r="AQ244" i="1"/>
  <c r="AQ245" i="1"/>
  <c r="AQ246" i="1"/>
  <c r="AQ1014" i="1"/>
  <c r="AQ1312" i="1"/>
  <c r="AQ1313" i="1"/>
  <c r="AQ1379" i="1"/>
  <c r="AQ1380" i="1"/>
  <c r="AQ2495" i="1"/>
  <c r="AQ2496" i="1"/>
  <c r="AQ2494" i="1"/>
  <c r="AQ2789" i="1"/>
  <c r="AQ3832" i="1"/>
  <c r="AQ3833" i="1"/>
  <c r="AQ4024" i="1"/>
  <c r="AQ4948" i="1"/>
  <c r="AQ279" i="1"/>
  <c r="AQ277" i="1"/>
  <c r="AQ280" i="1"/>
  <c r="AQ278" i="1"/>
  <c r="AQ422" i="1"/>
  <c r="AQ423" i="1"/>
  <c r="AQ1335" i="1"/>
  <c r="AQ1336" i="1"/>
  <c r="AQ1421" i="1"/>
  <c r="AQ1420" i="1"/>
  <c r="AQ2000" i="1"/>
  <c r="AQ2162" i="1"/>
  <c r="AQ2926" i="1"/>
  <c r="AQ3109" i="1"/>
  <c r="AQ3716" i="1"/>
  <c r="AQ331" i="1"/>
  <c r="AQ332" i="1"/>
  <c r="AQ1033" i="1"/>
  <c r="AQ1443" i="1"/>
  <c r="AQ3744" i="1"/>
  <c r="AQ4864" i="1"/>
  <c r="AQ4950" i="1"/>
  <c r="AQ3058" i="1"/>
  <c r="AQ1184" i="1"/>
  <c r="AQ4960" i="1"/>
  <c r="AQ1817" i="1"/>
  <c r="AQ3825" i="1"/>
  <c r="AQ3823" i="1"/>
  <c r="AQ3824" i="1"/>
  <c r="AQ4863" i="1"/>
  <c r="AQ2410" i="1"/>
  <c r="AQ2409" i="1"/>
  <c r="AQ953" i="1"/>
  <c r="AQ954" i="1"/>
  <c r="AQ3834" i="1"/>
  <c r="AQ159" i="1"/>
  <c r="AQ2407" i="1"/>
  <c r="AQ2408" i="1"/>
  <c r="AQ2406" i="1"/>
  <c r="AQ4314" i="1"/>
  <c r="AQ167" i="1"/>
  <c r="AQ166" i="1"/>
  <c r="AQ168" i="1"/>
  <c r="AQ525" i="1"/>
  <c r="AQ1037" i="1"/>
  <c r="AQ1039" i="1"/>
  <c r="AQ1038" i="1"/>
  <c r="AQ2411" i="1"/>
  <c r="AQ689" i="1"/>
  <c r="AQ690" i="1"/>
  <c r="AQ1295" i="1"/>
  <c r="AQ3576" i="1"/>
  <c r="AQ4970" i="1"/>
  <c r="AQ1650" i="1"/>
  <c r="AQ1651" i="1"/>
  <c r="AQ1649" i="1"/>
  <c r="AQ2128" i="1"/>
  <c r="AQ3484" i="1"/>
  <c r="AQ3485" i="1"/>
  <c r="AQ3486" i="1"/>
  <c r="AQ3578" i="1"/>
  <c r="AQ3579" i="1"/>
  <c r="AQ1174" i="1"/>
  <c r="AQ4184" i="1"/>
  <c r="AQ4186" i="1"/>
  <c r="AQ424" i="1"/>
  <c r="AQ1442" i="1"/>
  <c r="AQ1644" i="1"/>
  <c r="AQ1643" i="1"/>
  <c r="AQ1645" i="1"/>
  <c r="AQ4979" i="1"/>
  <c r="AQ3213" i="1"/>
  <c r="AQ1691" i="1"/>
  <c r="AQ1692" i="1"/>
  <c r="AQ1180" i="1"/>
  <c r="AQ1181" i="1"/>
  <c r="AQ3583" i="1"/>
  <c r="AQ3582" i="1"/>
  <c r="AQ1679" i="1"/>
  <c r="AQ1678" i="1"/>
  <c r="AQ1680" i="1"/>
  <c r="AQ4155" i="1"/>
  <c r="AQ4156" i="1"/>
  <c r="AQ1177" i="1"/>
  <c r="AQ1176" i="1"/>
  <c r="AQ1675" i="1"/>
  <c r="AQ1674" i="1"/>
  <c r="AQ1676" i="1"/>
  <c r="AQ1677" i="1"/>
  <c r="AQ1664" i="1"/>
  <c r="AQ1665" i="1"/>
  <c r="AQ3060" i="1"/>
  <c r="AQ3059" i="1"/>
  <c r="AQ3605" i="1"/>
  <c r="AQ3604" i="1"/>
  <c r="AQ1688" i="1"/>
  <c r="AQ1669" i="1"/>
  <c r="AQ1148" i="1"/>
  <c r="AQ1149" i="1"/>
  <c r="AQ3555" i="1"/>
  <c r="AQ1696" i="1"/>
  <c r="AQ1429" i="1"/>
  <c r="AQ1428" i="1"/>
  <c r="AQ415" i="1"/>
  <c r="AQ416" i="1"/>
  <c r="AQ417" i="1"/>
  <c r="AQ4975" i="1"/>
  <c r="AQ713" i="1"/>
  <c r="AQ4978" i="1"/>
  <c r="AQ3" i="1"/>
  <c r="AZ3" i="1"/>
  <c r="BA3" i="1" s="1"/>
  <c r="BB3" i="1" s="1"/>
  <c r="AQ5" i="1"/>
  <c r="AQ4" i="1"/>
  <c r="AQ4982" i="1"/>
  <c r="AQ3445" i="1"/>
  <c r="AQ3461" i="1"/>
  <c r="AQ1700" i="1"/>
  <c r="AQ3616" i="1"/>
  <c r="AQ3617" i="1"/>
  <c r="AQ3612" i="1"/>
  <c r="AQ3611" i="1"/>
  <c r="AQ3613" i="1"/>
  <c r="AQ3614" i="1"/>
  <c r="AQ3422" i="1"/>
  <c r="AQ3423" i="1"/>
  <c r="AQ3431" i="1"/>
  <c r="AQ3564" i="1"/>
  <c r="AQ3562" i="1"/>
  <c r="AQ3563" i="1"/>
  <c r="AQ1663" i="1"/>
  <c r="AQ1667" i="1"/>
  <c r="AQ3424" i="1"/>
  <c r="AQ3570" i="1"/>
  <c r="AQ3569" i="1"/>
  <c r="AQ4974" i="1"/>
  <c r="AQ712" i="1"/>
  <c r="AQ1689" i="1"/>
  <c r="AQ1690" i="1"/>
  <c r="AQ1739" i="1"/>
  <c r="AQ1741" i="1"/>
  <c r="AQ3180" i="1"/>
  <c r="AQ3179" i="1"/>
  <c r="AQ1304" i="1"/>
  <c r="AQ1434" i="1"/>
  <c r="AQ4157" i="1"/>
  <c r="AQ4158" i="1"/>
  <c r="AQ3225" i="1"/>
  <c r="AQ3226" i="1"/>
  <c r="AQ695" i="1"/>
  <c r="AQ1687" i="1"/>
  <c r="AQ1666" i="1"/>
  <c r="AQ3434" i="1"/>
  <c r="AQ3435" i="1"/>
  <c r="AQ4481" i="1"/>
  <c r="AQ4482" i="1"/>
  <c r="AQ3295" i="1"/>
  <c r="AQ4976" i="1"/>
  <c r="AQ3465" i="1"/>
  <c r="AQ3598" i="1"/>
  <c r="AQ3602" i="1"/>
  <c r="AQ3599" i="1"/>
  <c r="AQ1685" i="1"/>
  <c r="AQ3221" i="1"/>
  <c r="AQ3388" i="1"/>
  <c r="AQ3560" i="1"/>
  <c r="AQ1179" i="1"/>
  <c r="AQ1178" i="1"/>
  <c r="AQ1659" i="1"/>
  <c r="AQ1660" i="1"/>
  <c r="AQ1661" i="1"/>
  <c r="AQ3403" i="1"/>
  <c r="AQ4969" i="1"/>
  <c r="AQ742" i="1"/>
  <c r="AQ3785" i="1"/>
  <c r="AQ1019" i="1"/>
  <c r="AQ1323" i="1"/>
  <c r="AQ1322" i="1"/>
  <c r="AQ1324" i="1"/>
  <c r="AQ1321" i="1"/>
  <c r="AQ1408" i="1"/>
  <c r="AQ1406" i="1"/>
  <c r="AQ1407" i="1"/>
  <c r="AQ3460" i="1"/>
  <c r="AQ3399" i="1"/>
  <c r="AQ3457" i="1"/>
  <c r="AQ3456" i="1"/>
  <c r="AQ3454" i="1"/>
  <c r="AQ3453" i="1"/>
  <c r="AQ3458" i="1"/>
  <c r="AQ1808" i="1"/>
  <c r="AQ1809" i="1"/>
  <c r="AQ1810" i="1"/>
  <c r="AQ1851" i="1"/>
  <c r="AQ1852" i="1"/>
  <c r="AQ2612" i="1"/>
  <c r="AQ3044" i="1"/>
  <c r="AQ3107" i="1"/>
  <c r="AQ3108" i="1"/>
  <c r="AQ3767" i="1"/>
  <c r="AQ3766" i="1"/>
  <c r="AQ4028" i="1"/>
  <c r="AQ4027" i="1"/>
  <c r="AQ922" i="1"/>
  <c r="AQ942" i="1"/>
  <c r="AQ3793" i="1"/>
  <c r="AQ4334" i="1"/>
  <c r="AQ1822" i="1"/>
  <c r="AQ2013" i="1"/>
  <c r="AQ2014" i="1"/>
  <c r="AQ4313" i="1"/>
  <c r="AQ1440" i="1"/>
  <c r="AQ1441" i="1"/>
  <c r="AQ216" i="1"/>
  <c r="AQ231" i="1"/>
  <c r="AQ212" i="1"/>
  <c r="AQ211" i="1"/>
  <c r="AQ213" i="1"/>
  <c r="AQ217" i="1"/>
  <c r="AQ218" i="1"/>
  <c r="AQ758" i="1"/>
  <c r="AQ887" i="1"/>
  <c r="AQ1330" i="1"/>
  <c r="AQ1527" i="1"/>
  <c r="AQ1528" i="1"/>
  <c r="AQ1716" i="1"/>
  <c r="AQ2806" i="1"/>
  <c r="AQ3287" i="1"/>
  <c r="AQ3288" i="1"/>
  <c r="AQ4820" i="1"/>
  <c r="AQ4819" i="1"/>
  <c r="AQ3786" i="1"/>
  <c r="AQ3787" i="1"/>
  <c r="AQ4033" i="1"/>
  <c r="AQ4034" i="1"/>
  <c r="AQ4035" i="1"/>
  <c r="AQ4492" i="1"/>
  <c r="AQ4493" i="1"/>
  <c r="AQ4491" i="1"/>
  <c r="AQ1368" i="1"/>
  <c r="AQ1977" i="1"/>
  <c r="AQ2616" i="1"/>
  <c r="AQ2615" i="1"/>
  <c r="AQ2613" i="1"/>
  <c r="AQ1541" i="1"/>
  <c r="AQ1540" i="1"/>
  <c r="AQ1531" i="1"/>
  <c r="AQ1545" i="1"/>
  <c r="AQ1546" i="1"/>
  <c r="AQ3768" i="1"/>
  <c r="AQ3771" i="1"/>
  <c r="AQ4142" i="1"/>
  <c r="AQ1477" i="1"/>
  <c r="AQ918" i="1"/>
  <c r="AQ917" i="1"/>
  <c r="AQ1020" i="1"/>
  <c r="AQ1433" i="1"/>
  <c r="AQ1432" i="1"/>
  <c r="AQ2514" i="1"/>
  <c r="AQ160" i="1"/>
  <c r="AQ4047" i="1"/>
  <c r="AQ4046" i="1"/>
  <c r="AQ4494" i="1"/>
  <c r="AQ1589" i="1"/>
  <c r="AQ1714" i="1"/>
  <c r="AQ4040" i="1"/>
  <c r="AQ4301" i="1"/>
  <c r="AQ1446" i="1"/>
  <c r="AQ1831" i="1"/>
  <c r="AQ837" i="1"/>
  <c r="AQ4036" i="1"/>
  <c r="AQ22" i="1"/>
  <c r="AQ210" i="1"/>
  <c r="AQ759" i="1"/>
  <c r="AQ1529" i="1"/>
  <c r="AQ1018" i="1"/>
  <c r="AQ1405" i="1"/>
  <c r="AQ1850" i="1"/>
  <c r="AQ4357" i="1"/>
  <c r="AQ1021" i="1"/>
  <c r="AQ1046" i="1"/>
  <c r="AQ3838" i="1"/>
  <c r="AQ3427" i="1"/>
  <c r="AQ3426" i="1"/>
  <c r="AQ919" i="1"/>
  <c r="AQ1438" i="1"/>
  <c r="AQ1437" i="1"/>
  <c r="AQ1439" i="1"/>
  <c r="AQ1538" i="1"/>
  <c r="AQ3734" i="1"/>
  <c r="AQ3733" i="1"/>
  <c r="AQ828" i="1"/>
  <c r="AQ827" i="1"/>
  <c r="AQ100" i="1"/>
  <c r="AQ1081" i="1"/>
  <c r="AQ418" i="1"/>
  <c r="AQ1995" i="1"/>
  <c r="AQ430" i="1"/>
  <c r="AQ429" i="1"/>
  <c r="AQ1186" i="1"/>
  <c r="AQ977" i="1"/>
  <c r="AQ987" i="1"/>
  <c r="AQ1668" i="1"/>
  <c r="AQ3719" i="1"/>
  <c r="AQ3532" i="1"/>
  <c r="AQ3528" i="1"/>
  <c r="AQ3274" i="1"/>
  <c r="AQ3275" i="1"/>
  <c r="AQ2157" i="1"/>
  <c r="AQ3527" i="1"/>
  <c r="AQ1867" i="1"/>
  <c r="AQ3051" i="1"/>
  <c r="AQ3808" i="1"/>
  <c r="AQ3807" i="1"/>
  <c r="AQ3806" i="1"/>
  <c r="AQ4289" i="1"/>
  <c r="AQ4802" i="1"/>
  <c r="AQ4288" i="1"/>
  <c r="AQ4290" i="1"/>
  <c r="AQ330" i="1"/>
  <c r="AQ3826" i="1"/>
  <c r="AQ1830" i="1"/>
  <c r="AQ1829" i="1"/>
  <c r="AQ1828" i="1"/>
  <c r="AQ21" i="1"/>
  <c r="AQ787" i="1"/>
  <c r="AQ1325" i="1"/>
  <c r="AQ395" i="1"/>
  <c r="AQ752" i="1"/>
  <c r="AQ751" i="1"/>
  <c r="AQ1352" i="1"/>
  <c r="AQ1351" i="1"/>
  <c r="AQ1832" i="1"/>
  <c r="AQ3182" i="1"/>
  <c r="AQ3183" i="1"/>
  <c r="AQ786" i="1"/>
  <c r="AQ2520" i="1"/>
  <c r="AQ2523" i="1"/>
  <c r="AQ2521" i="1"/>
  <c r="AQ2522" i="1"/>
  <c r="AQ200" i="1"/>
  <c r="AQ3739" i="1"/>
  <c r="AQ3740" i="1"/>
  <c r="AQ4016" i="1"/>
  <c r="AQ4361" i="1"/>
  <c r="AQ342" i="1"/>
  <c r="AQ341" i="1"/>
  <c r="AQ1188" i="1"/>
  <c r="AQ1456" i="1"/>
  <c r="AQ1815" i="1"/>
  <c r="AQ1813" i="1"/>
  <c r="AQ1814" i="1"/>
  <c r="AQ1869" i="1"/>
  <c r="AQ2508" i="1"/>
  <c r="AQ2509" i="1"/>
  <c r="AQ2510" i="1"/>
  <c r="AQ2813" i="1"/>
  <c r="AQ3113" i="1"/>
  <c r="AQ3114" i="1"/>
  <c r="AQ3365" i="1"/>
  <c r="AQ3796" i="1"/>
  <c r="AQ3839" i="1"/>
  <c r="AQ4045" i="1"/>
  <c r="AQ4044" i="1"/>
  <c r="AQ214" i="1"/>
  <c r="AQ215" i="1"/>
  <c r="AQ230" i="1"/>
  <c r="AQ226" i="1"/>
  <c r="AQ227" i="1"/>
  <c r="AQ228" i="1"/>
  <c r="AQ1047" i="1"/>
  <c r="AQ3130" i="1"/>
  <c r="AQ229" i="1"/>
  <c r="AQ232" i="1"/>
  <c r="AQ233" i="1"/>
  <c r="AQ968" i="1"/>
  <c r="AQ967" i="1"/>
  <c r="AQ966" i="1"/>
  <c r="AQ1083" i="1"/>
  <c r="AQ1082" i="1"/>
  <c r="AQ3363" i="1"/>
  <c r="AQ1011" i="1"/>
  <c r="AQ3590" i="1"/>
  <c r="AQ3591" i="1"/>
  <c r="AQ3592" i="1"/>
  <c r="AQ3815" i="1"/>
  <c r="AQ3816" i="1"/>
  <c r="AQ3176" i="1"/>
  <c r="AQ3503" i="1"/>
  <c r="AQ3502" i="1"/>
  <c r="AQ3449" i="1"/>
  <c r="AQ3446" i="1"/>
  <c r="AQ3447" i="1"/>
  <c r="AQ3181" i="1"/>
  <c r="AQ3788" i="1"/>
  <c r="AQ4467" i="1"/>
  <c r="AQ1821" i="1"/>
  <c r="AQ1820" i="1"/>
  <c r="AQ1818" i="1"/>
  <c r="AQ1819" i="1"/>
  <c r="AQ4181" i="1"/>
  <c r="AQ294" i="1"/>
  <c r="AQ295" i="1"/>
  <c r="AQ296" i="1"/>
  <c r="AQ297" i="1"/>
  <c r="AQ750" i="1"/>
  <c r="AQ749" i="1"/>
  <c r="AQ945" i="1"/>
  <c r="AQ944" i="1"/>
  <c r="AQ1073" i="1"/>
  <c r="AQ1074" i="1"/>
  <c r="AQ315" i="1"/>
  <c r="AQ316" i="1"/>
  <c r="AQ317" i="1"/>
  <c r="AQ318" i="1"/>
  <c r="AQ1823" i="1"/>
  <c r="AQ872" i="1"/>
  <c r="AQ949" i="1"/>
  <c r="AQ950" i="1"/>
  <c r="AQ948" i="1"/>
  <c r="AQ1028" i="1"/>
  <c r="AQ1029" i="1"/>
  <c r="AQ2631" i="1"/>
  <c r="AQ323" i="1"/>
  <c r="AQ3134" i="1"/>
  <c r="AQ2415" i="1"/>
  <c r="AQ2606" i="1"/>
  <c r="AQ3047" i="1"/>
  <c r="AQ3048" i="1"/>
  <c r="AQ4360" i="1"/>
  <c r="AQ4831" i="1"/>
  <c r="AQ4832" i="1"/>
  <c r="AQ964" i="1"/>
  <c r="AQ965" i="1"/>
  <c r="AQ2709" i="1"/>
  <c r="AQ2708" i="1"/>
  <c r="AQ3683" i="1"/>
  <c r="AQ3684" i="1"/>
  <c r="AQ763" i="1"/>
  <c r="AQ764" i="1"/>
  <c r="AQ765" i="1"/>
  <c r="AQ262" i="1"/>
  <c r="AQ263" i="1"/>
  <c r="AQ360" i="1"/>
  <c r="AQ361" i="1"/>
  <c r="AQ362" i="1"/>
  <c r="AQ955" i="1"/>
  <c r="AQ956" i="1"/>
  <c r="AQ957" i="1"/>
  <c r="AQ4050" i="1"/>
  <c r="AQ4051" i="1"/>
  <c r="AQ4052" i="1"/>
  <c r="AQ726" i="1"/>
  <c r="AQ727" i="1"/>
  <c r="AQ728" i="1"/>
  <c r="AQ1059" i="1"/>
  <c r="AQ1058" i="1"/>
  <c r="AQ3187" i="1"/>
  <c r="AQ3188" i="1"/>
  <c r="AQ1914" i="1"/>
  <c r="AQ1915" i="1"/>
  <c r="AQ1916" i="1"/>
  <c r="AQ1917" i="1"/>
  <c r="AQ253" i="1"/>
  <c r="AQ254" i="1"/>
  <c r="AQ255" i="1"/>
  <c r="AQ1404" i="1"/>
  <c r="AQ1838" i="1"/>
  <c r="AQ1839" i="1"/>
  <c r="AQ1840" i="1"/>
  <c r="AQ2468" i="1"/>
  <c r="AQ2467" i="1"/>
  <c r="AQ3764" i="1"/>
  <c r="AQ3765" i="1"/>
  <c r="AQ3731" i="1"/>
  <c r="AQ304" i="1"/>
  <c r="AQ305" i="1"/>
  <c r="AQ306" i="1"/>
  <c r="AQ319" i="1"/>
  <c r="AQ320" i="1"/>
  <c r="AQ321" i="1"/>
  <c r="AQ1864" i="1"/>
  <c r="AQ1865" i="1"/>
  <c r="AQ1866" i="1"/>
  <c r="AQ2778" i="1"/>
  <c r="AQ1104" i="1"/>
  <c r="AQ3526" i="1"/>
  <c r="AQ4791" i="1"/>
  <c r="AQ432" i="1"/>
  <c r="AQ4965" i="1"/>
  <c r="AQ1646" i="1"/>
  <c r="AQ1647" i="1"/>
  <c r="AQ1648" i="1"/>
  <c r="AQ981" i="1"/>
  <c r="AQ3737" i="1"/>
  <c r="AQ276" i="1"/>
  <c r="AQ1034" i="1"/>
  <c r="AQ1826" i="1"/>
  <c r="AQ344" i="1"/>
  <c r="AQ343" i="1"/>
  <c r="AQ2471" i="1"/>
  <c r="AQ2472" i="1"/>
  <c r="AQ4829" i="1"/>
  <c r="AQ264" i="1"/>
  <c r="AQ265" i="1"/>
  <c r="AQ266" i="1"/>
  <c r="AQ740" i="1"/>
  <c r="AQ960" i="1"/>
  <c r="AQ961" i="1"/>
  <c r="AQ1015" i="1"/>
  <c r="AQ2528" i="1"/>
  <c r="AQ2529" i="1"/>
  <c r="AQ2530" i="1"/>
  <c r="AQ3129" i="1"/>
  <c r="AQ738" i="1"/>
  <c r="AQ739" i="1"/>
  <c r="AQ1732" i="1"/>
  <c r="AQ2794" i="1"/>
  <c r="AQ409" i="1"/>
  <c r="AQ408" i="1"/>
  <c r="AQ865" i="1"/>
  <c r="AQ866" i="1"/>
  <c r="AQ2525" i="1"/>
  <c r="AQ2526" i="1"/>
  <c r="AQ3324" i="1"/>
  <c r="AQ23" i="1"/>
  <c r="AQ24" i="1"/>
  <c r="AQ25" i="1"/>
  <c r="AQ26" i="1"/>
  <c r="AQ936" i="1"/>
  <c r="AQ2399" i="1"/>
  <c r="AQ2400" i="1"/>
  <c r="AQ2416" i="1"/>
  <c r="AQ3535" i="1"/>
  <c r="AQ2414" i="1"/>
  <c r="AQ3533" i="1"/>
  <c r="AQ2486" i="1"/>
  <c r="AQ2487" i="1"/>
  <c r="AQ2413" i="1"/>
  <c r="AQ2412" i="1"/>
  <c r="AQ3849" i="1"/>
  <c r="AQ2374" i="1"/>
  <c r="AQ3066" i="1"/>
  <c r="AQ3067" i="1"/>
  <c r="AQ324" i="1"/>
  <c r="AQ325" i="1"/>
  <c r="AQ326" i="1"/>
  <c r="AQ300" i="1"/>
  <c r="AQ301" i="1"/>
  <c r="AQ302" i="1"/>
  <c r="AQ780" i="1"/>
  <c r="AQ779" i="1"/>
  <c r="AQ4818" i="1"/>
  <c r="AQ3752" i="1"/>
  <c r="AQ3751" i="1"/>
  <c r="AQ3596" i="1"/>
  <c r="AQ1071" i="1"/>
  <c r="AQ4952" i="1"/>
  <c r="AQ4953" i="1"/>
  <c r="AQ186" i="1"/>
  <c r="AQ1697" i="1"/>
  <c r="AQ334" i="1"/>
  <c r="AQ333" i="1"/>
  <c r="AQ4014" i="1"/>
  <c r="AQ4013" i="1"/>
  <c r="AQ4011" i="1"/>
  <c r="AQ4012" i="1"/>
  <c r="AQ1111" i="1"/>
  <c r="AQ1112" i="1"/>
  <c r="AQ3829" i="1"/>
  <c r="AQ1085" i="1"/>
  <c r="AQ1086" i="1"/>
  <c r="AQ2651" i="1"/>
  <c r="AQ2650" i="1"/>
  <c r="AQ3760" i="1"/>
  <c r="AQ2003" i="1"/>
  <c r="AQ2004" i="1"/>
  <c r="AQ1444" i="1"/>
  <c r="AQ4827" i="1"/>
  <c r="AQ1084" i="1"/>
  <c r="AQ1845" i="1"/>
  <c r="AQ1846" i="1"/>
  <c r="AQ1064" i="1"/>
  <c r="AQ1062" i="1"/>
  <c r="AQ2652" i="1"/>
  <c r="AQ2810" i="1"/>
  <c r="AQ202" i="1"/>
  <c r="AQ1065" i="1"/>
  <c r="AQ1060" i="1"/>
  <c r="AQ2657" i="1"/>
  <c r="AQ2655" i="1"/>
  <c r="AQ2653" i="1"/>
  <c r="AQ2656" i="1"/>
  <c r="AQ1061" i="1"/>
  <c r="AQ2852" i="1"/>
  <c r="AQ1076" i="1"/>
  <c r="AQ1467" i="1"/>
  <c r="AQ1878" i="1"/>
  <c r="AQ2808" i="1"/>
  <c r="AQ2807" i="1"/>
  <c r="AQ1422" i="1"/>
  <c r="AQ3417" i="1"/>
  <c r="AQ431" i="1"/>
  <c r="AQ1431" i="1"/>
  <c r="AQ1430" i="1"/>
  <c r="AQ3436" i="1"/>
  <c r="AQ3437" i="1"/>
  <c r="AQ1464" i="1"/>
  <c r="AQ1463" i="1"/>
  <c r="AQ1462" i="1"/>
  <c r="AQ1460" i="1"/>
  <c r="AQ1459" i="1"/>
  <c r="AQ1461" i="1"/>
  <c r="AQ4140" i="1"/>
  <c r="AQ4141" i="1"/>
  <c r="AQ1466" i="1"/>
  <c r="AQ1465" i="1"/>
  <c r="AQ2809" i="1"/>
  <c r="AQ3393" i="1"/>
  <c r="AQ3391" i="1"/>
  <c r="AQ3392" i="1"/>
  <c r="AQ1457" i="1"/>
  <c r="AQ2002" i="1"/>
  <c r="AQ3389" i="1"/>
  <c r="AQ830" i="1"/>
  <c r="AQ3406" i="1"/>
  <c r="AQ3433" i="1"/>
  <c r="AQ3432" i="1"/>
  <c r="AQ4329" i="1"/>
  <c r="AQ4328" i="1"/>
  <c r="AQ1418" i="1"/>
  <c r="AQ1419" i="1"/>
  <c r="AQ1255" i="1"/>
  <c r="AQ2805" i="1"/>
  <c r="AQ1373" i="1"/>
  <c r="AQ4966" i="1"/>
  <c r="AQ829" i="1"/>
  <c r="AQ3442" i="1"/>
  <c r="AQ4359" i="1"/>
  <c r="AQ1075" i="1"/>
  <c r="AQ3750" i="1"/>
  <c r="AQ194" i="1"/>
  <c r="AQ195" i="1"/>
  <c r="AQ158" i="1"/>
  <c r="AQ3037" i="1"/>
  <c r="AQ421" i="1"/>
  <c r="AQ420" i="1"/>
  <c r="AQ419" i="1"/>
  <c r="AQ756" i="1"/>
  <c r="AQ757" i="1"/>
  <c r="AQ940" i="1"/>
  <c r="AQ938" i="1"/>
  <c r="AQ939" i="1"/>
  <c r="AQ1318" i="1"/>
  <c r="AQ1319" i="1"/>
  <c r="AQ1317" i="1"/>
  <c r="AQ1976" i="1"/>
  <c r="AQ3462" i="1"/>
  <c r="AQ2574" i="1"/>
  <c r="AQ2570" i="1"/>
  <c r="AQ2569" i="1"/>
  <c r="AQ2573" i="1"/>
  <c r="AQ4488" i="1"/>
  <c r="AQ4487" i="1"/>
  <c r="AQ4489" i="1"/>
  <c r="AQ4490" i="1"/>
  <c r="AQ2793" i="1"/>
  <c r="AQ3747" i="1"/>
  <c r="AQ220" i="1"/>
  <c r="AQ221" i="1"/>
  <c r="AQ219" i="1"/>
  <c r="AQ1536" i="1"/>
  <c r="AQ3827" i="1"/>
  <c r="AQ3828" i="1"/>
  <c r="AQ951" i="1"/>
  <c r="AQ4355" i="1"/>
  <c r="AQ4257" i="1"/>
  <c r="AQ4256" i="1"/>
  <c r="AQ4255" i="1"/>
  <c r="AQ1693" i="1"/>
  <c r="AQ3803" i="1"/>
  <c r="AQ2814" i="1"/>
  <c r="AQ4356" i="1"/>
  <c r="AQ896" i="1"/>
  <c r="AQ3364" i="1"/>
  <c r="AQ986" i="1"/>
  <c r="AQ4350" i="1"/>
  <c r="AQ1427" i="1"/>
  <c r="AQ1426" i="1"/>
  <c r="AQ2791" i="1"/>
  <c r="AQ3732" i="1"/>
  <c r="AQ4023" i="1"/>
  <c r="AQ4315" i="1"/>
  <c r="AQ947" i="1"/>
  <c r="AQ1969" i="1"/>
  <c r="AQ2722" i="1"/>
  <c r="AQ311" i="1"/>
  <c r="AQ312" i="1"/>
  <c r="AQ4039" i="1"/>
  <c r="AQ4038" i="1"/>
  <c r="AQ3792" i="1"/>
  <c r="AQ4162" i="1"/>
  <c r="AQ4163" i="1"/>
  <c r="AQ4331" i="1"/>
  <c r="AQ1006" i="1"/>
  <c r="AQ3930" i="1"/>
  <c r="AQ1320" i="1"/>
  <c r="AQ1412" i="1"/>
  <c r="AQ1411" i="1"/>
  <c r="AQ2513" i="1"/>
  <c r="AQ2512" i="1"/>
  <c r="AQ2402" i="1"/>
  <c r="AQ2403" i="1"/>
  <c r="AQ240" i="1"/>
  <c r="AQ1425" i="1"/>
  <c r="AQ1842" i="1"/>
  <c r="AQ1172" i="1"/>
  <c r="AQ1175" i="1"/>
  <c r="AQ1447" i="1"/>
  <c r="AQ3450" i="1"/>
  <c r="AQ3451" i="1"/>
  <c r="AQ1424" i="1"/>
  <c r="AQ184" i="1"/>
  <c r="AQ178" i="1"/>
  <c r="AQ179" i="1"/>
  <c r="AQ1393" i="1"/>
  <c r="AQ3429" i="1"/>
  <c r="AQ1458" i="1"/>
  <c r="AQ3430" i="1"/>
  <c r="AQ180" i="1"/>
  <c r="AQ181" i="1"/>
  <c r="AQ3398" i="1"/>
  <c r="AQ3443" i="1"/>
  <c r="AQ1476" i="1"/>
  <c r="AQ3452" i="1"/>
  <c r="AQ347" i="1"/>
  <c r="AQ1413" i="1"/>
  <c r="AQ3428" i="1"/>
  <c r="AQ3387" i="1"/>
  <c r="AQ1699" i="1"/>
  <c r="AQ1394" i="1"/>
  <c r="AQ2800" i="1"/>
  <c r="AQ2801" i="1"/>
  <c r="AQ247" i="1"/>
  <c r="AQ1847" i="1"/>
  <c r="AQ3761" i="1"/>
  <c r="AQ3762" i="1"/>
  <c r="AQ3763" i="1"/>
  <c r="AQ20" i="1"/>
  <c r="AQ19" i="1"/>
  <c r="AQ3267" i="1"/>
  <c r="AQ3263" i="1"/>
  <c r="AQ3264" i="1"/>
  <c r="AQ3265" i="1"/>
  <c r="AQ3266" i="1"/>
  <c r="AQ3270" i="1"/>
  <c r="AQ3271" i="1"/>
  <c r="AQ3269" i="1"/>
  <c r="AQ3268" i="1"/>
  <c r="AQ3272" i="1"/>
  <c r="AQ3273" i="1"/>
  <c r="AQ979" i="1"/>
  <c r="AQ985" i="1"/>
  <c r="AQ980" i="1"/>
  <c r="AQ983" i="1"/>
  <c r="AQ982" i="1"/>
  <c r="AQ978" i="1"/>
  <c r="AQ1905" i="1"/>
  <c r="AQ1906" i="1"/>
  <c r="AQ1907" i="1"/>
  <c r="AQ715" i="1"/>
  <c r="AQ714" i="1"/>
  <c r="AQ719" i="1"/>
  <c r="AQ720" i="1"/>
  <c r="AQ1908" i="1"/>
  <c r="AQ1902" i="1"/>
  <c r="AQ1904" i="1"/>
  <c r="AQ2394" i="1"/>
  <c r="AQ2396" i="1"/>
  <c r="AQ2395" i="1"/>
  <c r="AQ1903" i="1"/>
  <c r="AQ698" i="1"/>
  <c r="AQ699" i="1"/>
  <c r="AQ201" i="1"/>
  <c r="AQ222" i="1"/>
  <c r="AQ224" i="1"/>
  <c r="AQ223" i="1"/>
  <c r="AQ225" i="1"/>
  <c r="AQ339" i="1"/>
  <c r="AQ340" i="1"/>
  <c r="AQ413" i="1"/>
  <c r="AQ414" i="1"/>
  <c r="AQ1357"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tc={1EA5E673-31F3-44CF-B77C-9519C2219C6A}</author>
  </authors>
  <commentList>
    <comment ref="S1292" authorId="0" shapeId="0" xr:uid="{1EA5E673-31F3-44CF-B77C-9519C2219C6A}">
      <text>
        <r>
          <rPr>
            <sz val="11"/>
            <rFont val="Calibri"/>
          </rPr>
          <t>[Threaded comment]
Your version of Excel allows you to read this threaded comment; however, any edits to it will get removed if the file is opened in a newer version of Excel. Learn more: https://go.microsoft.com/fwlink/?linkid=870924
[Tasks]
There is a task anchored to this comment that cannot be viewed in your client.
Comment:
    @Arbnore Beka @Teuta Rexhepi @Almira Paçarizi @Sabit Kozmaqi @Burbuqe Salihu Te nderruar kolege keni kujdes te paketimi. palet  shpesh deklarimet i bejnje per nje njesi, ndersa deklarimin per pak. prakontrollini kolonene M dhe paketimin ne MA certifikate a perputhen ne rastet kur keni medyshje.(S.H)</t>
        </r>
      </text>
    </comment>
  </commentList>
</comments>
</file>

<file path=xl/sharedStrings.xml><?xml version="1.0" encoding="utf-8"?>
<sst xmlns="http://schemas.openxmlformats.org/spreadsheetml/2006/main" count="65409" uniqueCount="18698">
  <si>
    <t xml:space="preserve">Lista e çmimeve me shumicë dhe pakicë të produkteve medicinale </t>
  </si>
  <si>
    <t>Nr rendor</t>
  </si>
  <si>
    <t>MAID</t>
  </si>
  <si>
    <t>Protokoli i kërkesës</t>
  </si>
  <si>
    <t>Emri i produktit</t>
  </si>
  <si>
    <t>Substanca Aktive</t>
  </si>
  <si>
    <t>ATC Kodi</t>
  </si>
  <si>
    <t>Doza</t>
  </si>
  <si>
    <t>Forma Farmaceutike</t>
  </si>
  <si>
    <t>Paketimi</t>
  </si>
  <si>
    <t>Mbajtësi i AM</t>
  </si>
  <si>
    <t>Prodhuesi</t>
  </si>
  <si>
    <t>Numri i MA/RMA/PMA</t>
  </si>
  <si>
    <t>Cmimet e deklaruara per Kosove</t>
  </si>
  <si>
    <t>Cmimet CIP</t>
  </si>
  <si>
    <t>DUD/Profatura</t>
  </si>
  <si>
    <t>Vendi i Origjines</t>
  </si>
  <si>
    <t>Shqiperi</t>
  </si>
  <si>
    <t>Maqedoni</t>
  </si>
  <si>
    <t>Mali i zi</t>
  </si>
  <si>
    <t>Kroaci</t>
  </si>
  <si>
    <t>Slloveni</t>
  </si>
  <si>
    <t>Bullgari</t>
  </si>
  <si>
    <t>Estoni</t>
  </si>
  <si>
    <t>tjeter</t>
  </si>
  <si>
    <t>Finalja</t>
  </si>
  <si>
    <t>neni perkates</t>
  </si>
  <si>
    <t>KOMENT</t>
  </si>
  <si>
    <t>SHPORTA 1</t>
  </si>
  <si>
    <t>CMIMI me i lire i deklaruar se ai i kalkuluar</t>
  </si>
  <si>
    <t xml:space="preserve">CMIMI MESATAR i shportes 2 </t>
  </si>
  <si>
    <t>CMIMI I DEKLARUAR CIP +7.5%</t>
  </si>
  <si>
    <t>CMIMI I VERIFIKUAR CIP +7.5%</t>
  </si>
  <si>
    <t>FINALJA CMIMI ME I ULET</t>
  </si>
  <si>
    <t>ÇMIMI ME SHUMICË</t>
  </si>
  <si>
    <t>MARZHA</t>
  </si>
  <si>
    <t>ÇMIMI ME MARZHË</t>
  </si>
  <si>
    <t>ÇMIMI ME PAKICË</t>
  </si>
  <si>
    <t>Data e validitetit</t>
  </si>
  <si>
    <t>Statusi</t>
  </si>
  <si>
    <t>Dasatinib - 1A Pharma 100 mg Filmtabletten</t>
  </si>
  <si>
    <t xml:space="preserve"> Dasatinib</t>
  </si>
  <si>
    <t>L01XE06</t>
  </si>
  <si>
    <t>100 mg</t>
  </si>
  <si>
    <t>Film coated tablet</t>
  </si>
  <si>
    <t>Carton box containing 30 film coated tablets</t>
  </si>
  <si>
    <t>pcs</t>
  </si>
  <si>
    <t>1- A Pharma GmbH.Germany</t>
  </si>
  <si>
    <t xml:space="preserve"> Remedica Ltd, Cyprus; Lek farmacevtska družba d.d. (Lek Pharmaceuticals d.d.), Slovenia</t>
  </si>
  <si>
    <t>MA-0140/24/06/2022</t>
  </si>
  <si>
    <t>neni 8 paragrafi 5</t>
  </si>
  <si>
    <t>deklaruar</t>
  </si>
  <si>
    <t>neni 8 par.5</t>
  </si>
  <si>
    <t>22.12.2025</t>
  </si>
  <si>
    <t>Dasatinib - 1A Pharma 140 mg Filmtabletten</t>
  </si>
  <si>
    <t>140 mg</t>
  </si>
  <si>
    <t>Carton box containing 30 film coated tables</t>
  </si>
  <si>
    <t>MA-0142/24/06/2022</t>
  </si>
  <si>
    <t>ska</t>
  </si>
  <si>
    <t>Dasatinib - 1A Pharma 20 mg Filmtabletten</t>
  </si>
  <si>
    <t>20 mg</t>
  </si>
  <si>
    <t>Carton box containing 60 film coated tablets</t>
  </si>
  <si>
    <t xml:space="preserve"> Remedica Ltd., Cyprus; Lek farmacevtska družba d.d. (Lek Pharmaceuticals d.d.), Slovenia</t>
  </si>
  <si>
    <t>MA-0141/24/06/2022</t>
  </si>
  <si>
    <t>Bisolvon</t>
  </si>
  <si>
    <t>Bromhexine hydrochloride</t>
  </si>
  <si>
    <t>R05CB02</t>
  </si>
  <si>
    <t>8 mg</t>
  </si>
  <si>
    <t>Tablet</t>
  </si>
  <si>
    <t>Cardboard box containing 5 white PVC/PVDC/Al blisters with 10 tablets (total 50 tablets)</t>
  </si>
  <si>
    <t>A. Nattermann Cie. GmbH, Germany</t>
  </si>
  <si>
    <t>DELPHARM REIMS, France</t>
  </si>
  <si>
    <t>MA-0286/23/08/2023</t>
  </si>
  <si>
    <t>05-1192.18.02.2025</t>
  </si>
  <si>
    <t>ACICLOVIR ABC</t>
  </si>
  <si>
    <t xml:space="preserve"> aciclovir</t>
  </si>
  <si>
    <t>D06BB03</t>
  </si>
  <si>
    <t>5 %</t>
  </si>
  <si>
    <t>Cream</t>
  </si>
  <si>
    <t>Tube containing 10g</t>
  </si>
  <si>
    <t>g</t>
  </si>
  <si>
    <t>ABC FARMACEUTICI S.P.A., ITALY</t>
  </si>
  <si>
    <t xml:space="preserve"> Lisapharma SpA, Italy</t>
  </si>
  <si>
    <t>RMA-2352/31/05/2021</t>
  </si>
  <si>
    <t>ndryshim</t>
  </si>
  <si>
    <t>ALPRAZOLAM ABC</t>
  </si>
  <si>
    <t xml:space="preserve"> Alprazolam</t>
  </si>
  <si>
    <t>N05BA12</t>
  </si>
  <si>
    <t>0.75 mg/1 ml</t>
  </si>
  <si>
    <t>Oral drops, solution</t>
  </si>
  <si>
    <t>Bottle with 20ml</t>
  </si>
  <si>
    <t>ml</t>
  </si>
  <si>
    <t xml:space="preserve"> ABC Farmaceutici S.p.A, Italy</t>
  </si>
  <si>
    <t>RMA-2529/01/10/2021</t>
  </si>
  <si>
    <t>AMOXICILLINA ABC(AMOXICILINA TRIHYDRATE)</t>
  </si>
  <si>
    <t xml:space="preserve"> Amoxicilline</t>
  </si>
  <si>
    <t>J01CA04</t>
  </si>
  <si>
    <t>1 g</t>
  </si>
  <si>
    <t>Soluble tablet</t>
  </si>
  <si>
    <t>Box containing 12 soluable tablets</t>
  </si>
  <si>
    <t xml:space="preserve"> LA.FA.RE. SRL, Italy</t>
  </si>
  <si>
    <t>RMA-2476/15/09/2021</t>
  </si>
  <si>
    <t>Ansimar</t>
  </si>
  <si>
    <t xml:space="preserve"> Doxofylline</t>
  </si>
  <si>
    <t>R03DA11</t>
  </si>
  <si>
    <t>400 mg</t>
  </si>
  <si>
    <t>20 TABLETS</t>
  </si>
  <si>
    <t>RMA-2149/30/10/2020</t>
  </si>
  <si>
    <t>20 mg/1 ml</t>
  </si>
  <si>
    <t>Syrup</t>
  </si>
  <si>
    <t>200 ml</t>
  </si>
  <si>
    <t>RMA-2150/30/10/2020</t>
  </si>
  <si>
    <t>CEFTRIAXONE ABC</t>
  </si>
  <si>
    <t xml:space="preserve"> ceftriaxone</t>
  </si>
  <si>
    <t>J01DD04</t>
  </si>
  <si>
    <t>1 g/3.5 ml</t>
  </si>
  <si>
    <t>Powder and solvent for solution for injection</t>
  </si>
  <si>
    <t>Box containing 1 vial with powder +1 vial with solvent</t>
  </si>
  <si>
    <t xml:space="preserve"> Esseti Farmaceutici S.r.I, Italy; LABORATORIO FARMACEUTICO C.T. S.r.l., Italy</t>
  </si>
  <si>
    <t>RMA-2486/20/09/2021</t>
  </si>
  <si>
    <t>Cetirizina ABC</t>
  </si>
  <si>
    <t xml:space="preserve"> Cetirizine dihydrochloride</t>
  </si>
  <si>
    <t>R06AE07</t>
  </si>
  <si>
    <t>10 mg</t>
  </si>
  <si>
    <t>20 tablets</t>
  </si>
  <si>
    <t>RMA-03600/27/02/2024</t>
  </si>
  <si>
    <t>10 mg/1 ml</t>
  </si>
  <si>
    <t>20 ml bottle</t>
  </si>
  <si>
    <t>RMA-03599/27/02/2024</t>
  </si>
  <si>
    <t>CITALOPRAM ABC</t>
  </si>
  <si>
    <t xml:space="preserve"> citalopram</t>
  </si>
  <si>
    <t>N06AB04</t>
  </si>
  <si>
    <t>40 mg/1 ml</t>
  </si>
  <si>
    <t>Bottle  containing 15ml of solution</t>
  </si>
  <si>
    <t>RMA-2293/08/04/2021</t>
  </si>
  <si>
    <t>DOMPERIDONE ABC</t>
  </si>
  <si>
    <t xml:space="preserve"> domperidone</t>
  </si>
  <si>
    <t>A03FA03</t>
  </si>
  <si>
    <t>Box containing  30 tablets</t>
  </si>
  <si>
    <t>RMA-2294/08/04/2021</t>
  </si>
  <si>
    <t>Ferritin OTI</t>
  </si>
  <si>
    <t xml:space="preserve"> Ferric sodium gluconate</t>
  </si>
  <si>
    <t>B03AB49</t>
  </si>
  <si>
    <t>62.5 mg/8 ml</t>
  </si>
  <si>
    <t>box containing bottle with 240ml of syrup</t>
  </si>
  <si>
    <t>RMA-2188/21/12/2020</t>
  </si>
  <si>
    <t>URSOBIL</t>
  </si>
  <si>
    <t xml:space="preserve"> Ursodeoxycholic acid</t>
  </si>
  <si>
    <t>A05AA02</t>
  </si>
  <si>
    <t>250 mg</t>
  </si>
  <si>
    <t>Capsule, hard</t>
  </si>
  <si>
    <t>Cardboard box, PVC transparent blister sealed with aluminum, 2x10, hard capsules</t>
  </si>
  <si>
    <t>MA-0180/14/09/2021</t>
  </si>
  <si>
    <t>Deferasirox Abdi</t>
  </si>
  <si>
    <t xml:space="preserve"> Deferasirox</t>
  </si>
  <si>
    <t>V03AC03</t>
  </si>
  <si>
    <t>180 mg</t>
  </si>
  <si>
    <t>box x 30</t>
  </si>
  <si>
    <t>Abdi Farma GmbH,Germany</t>
  </si>
  <si>
    <t xml:space="preserve"> Interpharma Services Ltd., Bulgaria; Flavine Pharma, France</t>
  </si>
  <si>
    <t>MA-0428/27/12/2023</t>
  </si>
  <si>
    <t xml:space="preserve">ska </t>
  </si>
  <si>
    <t>360 mg</t>
  </si>
  <si>
    <t>MA-0429/27/12/2023</t>
  </si>
  <si>
    <t>APRANAX PLUS</t>
  </si>
  <si>
    <t xml:space="preserve"> Naproxen sodium, Codeine phosphate</t>
  </si>
  <si>
    <t>N02AJ09</t>
  </si>
  <si>
    <t xml:space="preserve">550 mg+30 mg </t>
  </si>
  <si>
    <t>Carton box, Al-PVC/PE/PVDC blister, 2X10tbl,Film coated tablet</t>
  </si>
  <si>
    <t>ABDI IBRAHIM ILAC SAN.VE TIC, TURKEY</t>
  </si>
  <si>
    <t xml:space="preserve"> Abdi Ibrahim Ilaç San. ve Tic. A.S., Turkey </t>
  </si>
  <si>
    <t>MA-0312/21/10/2022</t>
  </si>
  <si>
    <t>neni 9 par 10</t>
  </si>
  <si>
    <t>cmim CIP</t>
  </si>
  <si>
    <t xml:space="preserve"> Naproxen, Lidocaine</t>
  </si>
  <si>
    <t>M02AA12</t>
  </si>
  <si>
    <t>10 %+5 %</t>
  </si>
  <si>
    <t>Gel</t>
  </si>
  <si>
    <t>Carton box, Aluminum tubes, 50 g,Gel</t>
  </si>
  <si>
    <t>MA-0384/22/12/2022</t>
  </si>
  <si>
    <t>ATTEX</t>
  </si>
  <si>
    <t xml:space="preserve"> Atomoxetin Hydrochloride</t>
  </si>
  <si>
    <t>N06BA09</t>
  </si>
  <si>
    <t>Capsule</t>
  </si>
  <si>
    <t>Carton box, PVC/PVDC- Aluminium Folio blister packs,2x14 capsules</t>
  </si>
  <si>
    <t>MA-0362/12/12/2022</t>
  </si>
  <si>
    <t>18 mg</t>
  </si>
  <si>
    <t>Carton box, PVC/PVDC- Aluminium Folio blister packs,2x14 capsules,</t>
  </si>
  <si>
    <t>MA-0363/12/12/2022</t>
  </si>
  <si>
    <t>40 mg</t>
  </si>
  <si>
    <t>MA-0364/12/12/2022</t>
  </si>
  <si>
    <t>80 mg</t>
  </si>
  <si>
    <t>MA-0365/12/12/2022</t>
  </si>
  <si>
    <t>05-882.10.02.2025</t>
  </si>
  <si>
    <t>Atomoxetin Hydrochloride</t>
  </si>
  <si>
    <t xml:space="preserve">4 mg/1 ml </t>
  </si>
  <si>
    <t>Oral solution</t>
  </si>
  <si>
    <t>100 ml of solution x  1 bottle</t>
  </si>
  <si>
    <t xml:space="preserve">Abdi Ibrahim Ilaç San. ve Tic. A.S., Turkey </t>
  </si>
  <si>
    <t>MA-00147/23/02/2024</t>
  </si>
  <si>
    <t>Deklarim</t>
  </si>
  <si>
    <t>BARCA SR</t>
  </si>
  <si>
    <t xml:space="preserve"> Etodolac</t>
  </si>
  <si>
    <t>M01AB08</t>
  </si>
  <si>
    <t>600 mg</t>
  </si>
  <si>
    <t>Prolonged-release tablet</t>
  </si>
  <si>
    <t>Al-PVC/PVDC blister packages / carton box / Box x 10 prolonged-release tablets</t>
  </si>
  <si>
    <t>MA-05833/23/02/2024</t>
  </si>
  <si>
    <t>BREQUAL</t>
  </si>
  <si>
    <t xml:space="preserve"> Fluticasone Propionate, Salmeterol</t>
  </si>
  <si>
    <t>R03AK06</t>
  </si>
  <si>
    <t xml:space="preserve">50 mcg+100 mcg </t>
  </si>
  <si>
    <t>Inhalation powder, hard capsule</t>
  </si>
  <si>
    <t>Aluminium-Aluminium blisters/Carton box/ 60 capsules and a Qhaler inhalation</t>
  </si>
  <si>
    <t>MA-0181/12/08/2022</t>
  </si>
  <si>
    <t xml:space="preserve">50 mcg+250 mcg </t>
  </si>
  <si>
    <t>Aluminium-Aluminium blisters /Carton box /  60 capsules and a Qhaler inhalation</t>
  </si>
  <si>
    <t>MA-0182/12/08/2022</t>
  </si>
  <si>
    <t xml:space="preserve">50 mcg+500 mcg </t>
  </si>
  <si>
    <t>Aluminium-Aluminium blisters/ Carton box/ Box x 60 capsules and a Qhaler inhalation</t>
  </si>
  <si>
    <t>MA-0183/12/08/2022</t>
  </si>
  <si>
    <t>CITOLES</t>
  </si>
  <si>
    <t xml:space="preserve"> Escitalopram</t>
  </si>
  <si>
    <t>N06AB10</t>
  </si>
  <si>
    <t xml:space="preserve">10 mg </t>
  </si>
  <si>
    <t>Al/PVC-PE-PVDC blister/carton box/Box x 28 film tab</t>
  </si>
  <si>
    <t>MA-0262/03/10/2022</t>
  </si>
  <si>
    <t xml:space="preserve">20 mg </t>
  </si>
  <si>
    <t>Al/PVC-PE-PVDC blister/carton box/box x 28 film tablets</t>
  </si>
  <si>
    <t>MA-0261/03/10/2022</t>
  </si>
  <si>
    <t>Escitalopram</t>
  </si>
  <si>
    <t>box x 1 glass bottle x 15 ml</t>
  </si>
  <si>
    <t xml:space="preserve">Abdi Ibrahim Ilaç San. ve Tic. A.S, Turkey </t>
  </si>
  <si>
    <t>MA-03258/15/02/2024</t>
  </si>
  <si>
    <t>DEMAX</t>
  </si>
  <si>
    <t xml:space="preserve"> Memantine hydrochloride</t>
  </si>
  <si>
    <t>N06DX01</t>
  </si>
  <si>
    <t>PVC/PE/PVDC-Al blister/Carton box/Box x 30 film tablets</t>
  </si>
  <si>
    <t>MA-0259/03/10/2022</t>
  </si>
  <si>
    <t>PVC/PE/PVDC-Al blister/Carton box/Box x 100 film tablets</t>
  </si>
  <si>
    <t>MA-0260/03/10/2022</t>
  </si>
  <si>
    <t>EPIXX</t>
  </si>
  <si>
    <t xml:space="preserve"> Levetiracetam</t>
  </si>
  <si>
    <t>N03AX14</t>
  </si>
  <si>
    <t xml:space="preserve">500 mg </t>
  </si>
  <si>
    <t>Carton box, PVC/Al blister, 50 tablets</t>
  </si>
  <si>
    <t>MA-0185/12/08/2022</t>
  </si>
  <si>
    <t xml:space="preserve">100 mg/1 ml </t>
  </si>
  <si>
    <t>Carton box, amber glass bottle, 1X300 ml,Oral solution</t>
  </si>
  <si>
    <t>MA-0184/12/08/2022</t>
  </si>
  <si>
    <t>EPIXX XR</t>
  </si>
  <si>
    <t>500 mg</t>
  </si>
  <si>
    <t>Modified-release film-coated tablet</t>
  </si>
  <si>
    <t>Carton box, PVC/Al blister, 50 XR tablets</t>
  </si>
  <si>
    <t>MA-0313/21/10/2022</t>
  </si>
  <si>
    <t>FIXDUAL</t>
  </si>
  <si>
    <t xml:space="preserve"> Levocetirizine dihydrochloride, Montelukast</t>
  </si>
  <si>
    <t>R06AK</t>
  </si>
  <si>
    <t xml:space="preserve">5 mg+10 mg </t>
  </si>
  <si>
    <t>carton box x 3 Alu/Alu blister x 10 tablets (30 tablets)</t>
  </si>
  <si>
    <t>MA-0240/15/09/2022</t>
  </si>
  <si>
    <t>FIXHALER</t>
  </si>
  <si>
    <t xml:space="preserve"> Fluticasone propionate, Formoterol Fumarate Dihydrate</t>
  </si>
  <si>
    <t>R03AK11</t>
  </si>
  <si>
    <t xml:space="preserve">12 mcg+250 mcg </t>
  </si>
  <si>
    <t>Aluminum-Aluminum blister,  Cardboard box, Box x 60 capsules and Monodose inhalation device.</t>
  </si>
  <si>
    <t>MA-0157/12/07/2022</t>
  </si>
  <si>
    <t xml:space="preserve">12 mcg+500 mcg </t>
  </si>
  <si>
    <t>MA-0158/12/07/2022</t>
  </si>
  <si>
    <t xml:space="preserve"> Formoterol Fumarate Dihydrate, Fluticasone propionate</t>
  </si>
  <si>
    <t xml:space="preserve">12 mcg+100 mcg </t>
  </si>
  <si>
    <t>Aluminum-Aluminum blister/Cardboard box/Box x 60 capsules and Monodose inhalation device.</t>
  </si>
  <si>
    <t>MA-0156/12/07/2022</t>
  </si>
  <si>
    <t>FUARTE</t>
  </si>
  <si>
    <t>Dispersible tablet</t>
  </si>
  <si>
    <t>PVC/PE/PVDC-aluminium folio blister/ Carton box/ Box x 28 Tablets</t>
  </si>
  <si>
    <t>MA-0162/12/07/2022</t>
  </si>
  <si>
    <t>neni 9 paragrafi 5</t>
  </si>
  <si>
    <t>shporta 1</t>
  </si>
  <si>
    <t>neni 9 par.5</t>
  </si>
  <si>
    <t>PVC/PE/PVDC-aluminium folio blister x 2/Carton box/ Box x 28 dispersible tablets</t>
  </si>
  <si>
    <t>MA-0161/12/07/2022</t>
  </si>
  <si>
    <t>FUARTE NEO</t>
  </si>
  <si>
    <t>Deferasirox</t>
  </si>
  <si>
    <t>30 tab</t>
  </si>
  <si>
    <t xml:space="preserve">Abdi Ibrahim Ilac San.Ve Tic.A.S., Turkey </t>
  </si>
  <si>
    <t>MA-08394/10/09/2024</t>
  </si>
  <si>
    <t>MA-08395/10/09/2024</t>
  </si>
  <si>
    <t>GALVIKS ADVANCE</t>
  </si>
  <si>
    <t>Sodium alginate, potassium bicarbonate</t>
  </si>
  <si>
    <t>A02BX13</t>
  </si>
  <si>
    <t xml:space="preserve">1000 mg + 200 mg/10 ml </t>
  </si>
  <si>
    <t>Oral suspension</t>
  </si>
  <si>
    <t>MA-08397/10/09/2024</t>
  </si>
  <si>
    <t>LIVAGY</t>
  </si>
  <si>
    <t>Metronidazole, Miconazole Nitrate, Lidocaine</t>
  </si>
  <si>
    <t>G01AF20</t>
  </si>
  <si>
    <t>750 mg+200 mg+100 mg</t>
  </si>
  <si>
    <t>Pessary</t>
  </si>
  <si>
    <t>7 vaginal ovule</t>
  </si>
  <si>
    <t>MA-03260/15/02/2024</t>
  </si>
  <si>
    <t>MOXAI</t>
  </si>
  <si>
    <t>Moxifloxacin</t>
  </si>
  <si>
    <t>J01MA14</t>
  </si>
  <si>
    <t xml:space="preserve">400 mg </t>
  </si>
  <si>
    <t>box containing 7 tablets</t>
  </si>
  <si>
    <t>MA-08296/28/05/2024</t>
  </si>
  <si>
    <t>NEXIVOL</t>
  </si>
  <si>
    <t>Nebivolol Hydrochloride</t>
  </si>
  <si>
    <t>C07AB12</t>
  </si>
  <si>
    <t>5 mg</t>
  </si>
  <si>
    <t>carton box containing 2 blister x 14 tablets (28 tablets)</t>
  </si>
  <si>
    <t>MA-08270/13/05/2024</t>
  </si>
  <si>
    <t>ONCEAIR</t>
  </si>
  <si>
    <t xml:space="preserve"> Montelukast (as  10.4 mg mg montelukast sodium)</t>
  </si>
  <si>
    <t>R03DC03</t>
  </si>
  <si>
    <t>carton box x 2 Al/Al blister x 14 tablets (28 tablets)</t>
  </si>
  <si>
    <t xml:space="preserve"> Abdi Ibrahim Ilac San. ve Tic. A.S., Turkey </t>
  </si>
  <si>
    <t>MA-0180/12/08/2022</t>
  </si>
  <si>
    <t xml:space="preserve"> Montelukast (as 4.16 mg montelukast sodium)</t>
  </si>
  <si>
    <t>4 mg</t>
  </si>
  <si>
    <t>Chewable tablet</t>
  </si>
  <si>
    <t>MA-0159/12/07/2022</t>
  </si>
  <si>
    <t>Granules</t>
  </si>
  <si>
    <t>carton box containing 28 polyester /aluminum / polyethylene sachets</t>
  </si>
  <si>
    <t>MA-0179/19/07/2022</t>
  </si>
  <si>
    <t xml:space="preserve"> Montelukast (as 5.20  mg montelukast sodium)</t>
  </si>
  <si>
    <t>MA-0160/12/07/2022</t>
  </si>
  <si>
    <t>ORNISID</t>
  </si>
  <si>
    <t xml:space="preserve"> Ornidazole</t>
  </si>
  <si>
    <t>P01AB03</t>
  </si>
  <si>
    <t xml:space="preserve">250 mg </t>
  </si>
  <si>
    <t>Carton box, PVC/AL- Aluminium FoIL blister packs,2x10 Film Coated Tablets</t>
  </si>
  <si>
    <t>MA-0291/13/10/2022</t>
  </si>
  <si>
    <t>G01AF06</t>
  </si>
  <si>
    <t>Vaginal tablet</t>
  </si>
  <si>
    <t>Carton box, PVC/AL- Aluminium FoIL blister,5 Vaginal tablet,</t>
  </si>
  <si>
    <t>MA-0292/13/10/2022</t>
  </si>
  <si>
    <t>ORNISID FORT</t>
  </si>
  <si>
    <t>Carton box, PVC/AL- Aluminium FoIL blister packs,1x10 Film coated tablet</t>
  </si>
  <si>
    <t xml:space="preserve"> AbdI Ibrahim Ilac San. ve Tic. A.S., Turkey </t>
  </si>
  <si>
    <t>MA-0265/07/10/2022</t>
  </si>
  <si>
    <t>PROTONEX</t>
  </si>
  <si>
    <t>pantoprazole</t>
  </si>
  <si>
    <t>A02BC02</t>
  </si>
  <si>
    <t>Coated tablet</t>
  </si>
  <si>
    <t>28 enteric coated tab</t>
  </si>
  <si>
    <t>MA-08275/15/05/2024</t>
  </si>
  <si>
    <t>Rebone PLUS</t>
  </si>
  <si>
    <t>Alendronate sodium trihydrate, Cholecalciferol (Vitamin D3)</t>
  </si>
  <si>
    <t>M05BB03</t>
  </si>
  <si>
    <t xml:space="preserve"> 70 mg+5600 IU </t>
  </si>
  <si>
    <t>Alu - Alu blister, carton box, box x 4 tablets</t>
  </si>
  <si>
    <t xml:space="preserve">Abdi Ibrahim Ilac San. ve Tic. A.S., Turkey </t>
  </si>
  <si>
    <t>MA-08344/29/07/2024</t>
  </si>
  <si>
    <t>REXAPIN</t>
  </si>
  <si>
    <t>Olanzapine</t>
  </si>
  <si>
    <t>N05AH03</t>
  </si>
  <si>
    <t>carton box containing 4 blister x 7 tablets (28 tablets)</t>
  </si>
  <si>
    <t>MA-08323/21/06/2024</t>
  </si>
  <si>
    <t>RISONEL</t>
  </si>
  <si>
    <t xml:space="preserve"> Mometasone furoate (monohydrate)</t>
  </si>
  <si>
    <t>R01AD09</t>
  </si>
  <si>
    <t>0.05 %</t>
  </si>
  <si>
    <t>Nasal spray, suspension</t>
  </si>
  <si>
    <t>Carton box, HDPE Bottle, 1X18.0 g,Oral liquid</t>
  </si>
  <si>
    <t>MA-0215/02/09/2022</t>
  </si>
  <si>
    <t>RIVOKSAR</t>
  </si>
  <si>
    <t xml:space="preserve"> Rivaroxaban</t>
  </si>
  <si>
    <t>B01AF01</t>
  </si>
  <si>
    <t>Carton box, Al-PVC/PE/PVDC blister, 1X10tbl,Film coated tablet</t>
  </si>
  <si>
    <t>MA-0146/07/07/2022</t>
  </si>
  <si>
    <t>neni 10</t>
  </si>
  <si>
    <t>origjinatori</t>
  </si>
  <si>
    <t>15 mg</t>
  </si>
  <si>
    <t>Carton box, Al-PVC/PE/PVDC blister, 2X14tbl,Film coated tablet</t>
  </si>
  <si>
    <t>MA-0135/17/06/2022</t>
  </si>
  <si>
    <t>MA-0136/17/06/2022</t>
  </si>
  <si>
    <t>STAGE</t>
  </si>
  <si>
    <t>Rosuvastatin Calcium</t>
  </si>
  <si>
    <t>C10AA07</t>
  </si>
  <si>
    <t>Alu/Alu blister package / carton box / box x 28 tab</t>
  </si>
  <si>
    <t>MA-08393/10/09/2024</t>
  </si>
  <si>
    <t>MA-08387/06/09/2024</t>
  </si>
  <si>
    <t>TANFLEX</t>
  </si>
  <si>
    <t xml:space="preserve"> Benzydamine HCl</t>
  </si>
  <si>
    <t>A01AD02</t>
  </si>
  <si>
    <t xml:space="preserve">0.15 %  </t>
  </si>
  <si>
    <t>Gargle</t>
  </si>
  <si>
    <t>Carton box, colored-glass bottle with PE-plastic screw cap, 1X120 ml, Oral liquid</t>
  </si>
  <si>
    <t xml:space="preserve"> Abdi Ibrahim Ilaç San. ve Tic. A.S, Turkey </t>
  </si>
  <si>
    <t>MA-0241/15/09/2022</t>
  </si>
  <si>
    <t xml:space="preserve"> Benzydamine HCL, Benzydamine HCL</t>
  </si>
  <si>
    <t>0.045 g/30 ml</t>
  </si>
  <si>
    <t>Oromucosal spray</t>
  </si>
  <si>
    <t>30 ml bottle</t>
  </si>
  <si>
    <t xml:space="preserve"> Abdi Ibrahim Ilaq San ve Tic A.S, Turkey </t>
  </si>
  <si>
    <t>RMA-0356/12/10/2023</t>
  </si>
  <si>
    <t>TANFLEX COLDAWAY</t>
  </si>
  <si>
    <t>Ibuprofen, Pseudoephedrine Hydrochloride</t>
  </si>
  <si>
    <t>M01AE51</t>
  </si>
  <si>
    <t>200 mg+30 mg</t>
  </si>
  <si>
    <t>carton box containing 2 blister x 12 tablets (24 film coated tablets)</t>
  </si>
  <si>
    <t>MA-03312/14/02/2024</t>
  </si>
  <si>
    <t>TANFLEX FORT</t>
  </si>
  <si>
    <t xml:space="preserve"> benzydamine HCl</t>
  </si>
  <si>
    <t>0.30 %</t>
  </si>
  <si>
    <t>Carton box, colored glass bottle (Type III) with plastic spray adapter, 1X30ml,Oral liquid</t>
  </si>
  <si>
    <t>MA-0186/12/08/2022</t>
  </si>
  <si>
    <t>TARDEN</t>
  </si>
  <si>
    <t>Atorvastatin calcium trihydrate</t>
  </si>
  <si>
    <t>C10AA05</t>
  </si>
  <si>
    <t>30 film-coated tablets</t>
  </si>
  <si>
    <t>MA-03259/15/02/2024</t>
  </si>
  <si>
    <t>Tenoviral</t>
  </si>
  <si>
    <t xml:space="preserve"> tenofovir disoproxil fumarate</t>
  </si>
  <si>
    <t>J05AF07</t>
  </si>
  <si>
    <t>245 mg</t>
  </si>
  <si>
    <t>Box containing 30 film coated tablets</t>
  </si>
  <si>
    <t xml:space="preserve"> ABDI IBRAHIM ILAC San.ve Tic.A.S, Turkey </t>
  </si>
  <si>
    <t>RMA-2681/30/12/2021</t>
  </si>
  <si>
    <t>TENSART</t>
  </si>
  <si>
    <t>Candesartan Cilexetil</t>
  </si>
  <si>
    <t>C09CA06</t>
  </si>
  <si>
    <t xml:space="preserve">16 mg </t>
  </si>
  <si>
    <t>28 tablets</t>
  </si>
  <si>
    <t>MA-08337/03/07/2024</t>
  </si>
  <si>
    <t xml:space="preserve">32 mg </t>
  </si>
  <si>
    <t>MA-08343/19/07/2024</t>
  </si>
  <si>
    <t>TENSART PLUS</t>
  </si>
  <si>
    <t>Candesartan Cilexetil, Hydrochlorothiazide</t>
  </si>
  <si>
    <t>C09DA06</t>
  </si>
  <si>
    <t xml:space="preserve">16/12.5 mg </t>
  </si>
  <si>
    <t>box x 1 blister x 28 tablets</t>
  </si>
  <si>
    <t>MA-08369/06/08/2024</t>
  </si>
  <si>
    <t xml:space="preserve">32/12.5 mg </t>
  </si>
  <si>
    <t>MA-08368/06/08/2024</t>
  </si>
  <si>
    <t>Tilanta</t>
  </si>
  <si>
    <t xml:space="preserve"> Ticagrelor</t>
  </si>
  <si>
    <t>B01AC24</t>
  </si>
  <si>
    <t xml:space="preserve">60 mg </t>
  </si>
  <si>
    <t>PVC/PE/PVDC - ALU Blister/Carton box/ Box x 56 tablets</t>
  </si>
  <si>
    <t>MA-0239/15/09/2022</t>
  </si>
  <si>
    <t xml:space="preserve">90 mg </t>
  </si>
  <si>
    <t>PVC/PE/PVDC - ALU Blister/ Carton box/ Box x 56 tablets</t>
  </si>
  <si>
    <t>MA-0216/02/09/2022</t>
  </si>
  <si>
    <t>TYOFLEX</t>
  </si>
  <si>
    <t xml:space="preserve"> Tiocolchicoside</t>
  </si>
  <si>
    <t>M03BX05</t>
  </si>
  <si>
    <t>20 capsules</t>
  </si>
  <si>
    <t xml:space="preserve"> Abdi Ibrahim Ilac San.ve Tic-Turkey, Turkey </t>
  </si>
  <si>
    <t>RMA-04744/11/04/2024</t>
  </si>
  <si>
    <t>DEKLARIM</t>
  </si>
  <si>
    <t>Thiocolchicoside</t>
  </si>
  <si>
    <t>14 capsules</t>
  </si>
  <si>
    <t xml:space="preserve">Abdi Ibrahim Ilac San.ve Tic-Turkey, Turkey </t>
  </si>
  <si>
    <t>VALTALID PLUS</t>
  </si>
  <si>
    <t>Valsartan, Chlorthalidon</t>
  </si>
  <si>
    <t>C09DA03</t>
  </si>
  <si>
    <t>160 mg+12.5 mg</t>
  </si>
  <si>
    <t>PVC/PE/PVDC aluminium foil blister packs/carton box/ box x 28 film-coated tablets</t>
  </si>
  <si>
    <t>MA-08232/29/03/2024</t>
  </si>
  <si>
    <t>320 mg+12.5 mg</t>
  </si>
  <si>
    <t>MA-00428/29/03/2024</t>
  </si>
  <si>
    <t>VASOSERC</t>
  </si>
  <si>
    <t xml:space="preserve"> Betahistine Dihydrochloride</t>
  </si>
  <si>
    <t>N07CA01</t>
  </si>
  <si>
    <t>In blister packaging of 30 film tablets</t>
  </si>
  <si>
    <t xml:space="preserve"> Abdi Ibrahim Ilac San.ve Tic. A.S., Turkey </t>
  </si>
  <si>
    <t>RMA-0355/12/10/2023</t>
  </si>
  <si>
    <t>VASOSERC BID</t>
  </si>
  <si>
    <t>24 mg</t>
  </si>
  <si>
    <t>RMA-0353/12/10/2023</t>
  </si>
  <si>
    <t>VASOSERC FORT</t>
  </si>
  <si>
    <t>16 mg</t>
  </si>
  <si>
    <t>In blister packaging of 30 film tablets.</t>
  </si>
  <si>
    <t>RMA-0354/12/10/2023</t>
  </si>
  <si>
    <t>APRANAX FORT</t>
  </si>
  <si>
    <t>M01AE02</t>
  </si>
  <si>
    <t xml:space="preserve">550 mg </t>
  </si>
  <si>
    <t>ne regjistrim</t>
  </si>
  <si>
    <t>AXIVOL PLUS</t>
  </si>
  <si>
    <t>R01BA52</t>
  </si>
  <si>
    <t xml:space="preserve">2.5 mg / 60 mg </t>
  </si>
  <si>
    <t>Effervescent tablet</t>
  </si>
  <si>
    <t>ECOPIRIN PRO</t>
  </si>
  <si>
    <t>B01AC06</t>
  </si>
  <si>
    <t>81</t>
  </si>
  <si>
    <t>Gastro-resistant tablet</t>
  </si>
  <si>
    <t>05-1183.18.02.2025</t>
  </si>
  <si>
    <t>ACETAMOL ADULTI</t>
  </si>
  <si>
    <t>Paracetamol</t>
  </si>
  <si>
    <t>N02BE01</t>
  </si>
  <si>
    <t>Carton box containing 20 tablets (2 PVC/PVDC/AL blisters; each blister contain 10 tablets)</t>
  </si>
  <si>
    <t>Abiogen Pharma S.p.A. Italy</t>
  </si>
  <si>
    <t>Abiogen Pharma S.p.A., Italy</t>
  </si>
  <si>
    <t>MA-0006/11/01/2023</t>
  </si>
  <si>
    <t>deklarim</t>
  </si>
  <si>
    <t>CODAMOL</t>
  </si>
  <si>
    <t>Paracetamol, Codeine phosphate hemihydrate</t>
  </si>
  <si>
    <t>N02AJ06</t>
  </si>
  <si>
    <t>500 mg+30 mg</t>
  </si>
  <si>
    <t>Lithographed cardboard box containing 16 film coated tablets (2 PVC/PVDC/AL blisters; each blister contain 8 tablets)</t>
  </si>
  <si>
    <t>MA-0007/11/01/2023</t>
  </si>
  <si>
    <t>05-1232.18.02.2025</t>
  </si>
  <si>
    <t>DIBASE</t>
  </si>
  <si>
    <t>Cholecalciferol</t>
  </si>
  <si>
    <t>A11CC05</t>
  </si>
  <si>
    <t>50000 IU/2.5 ml</t>
  </si>
  <si>
    <t>Carton box, glass container,2X2.5ml, oral  solution</t>
  </si>
  <si>
    <t>ABIOGEN PHARMA S.P.A., Italy</t>
  </si>
  <si>
    <t>MA-00152/22/06/2020</t>
  </si>
  <si>
    <t xml:space="preserve">2000 IU </t>
  </si>
  <si>
    <t>Cardboard box containing 3 PVC/PVDC/AL blisters; each  blister contain 10 hard capsules (30 hard capsules) and package leaflet</t>
  </si>
  <si>
    <t>MA-0095/09/03/2023</t>
  </si>
  <si>
    <t>Dibase</t>
  </si>
  <si>
    <t>25000 IU</t>
  </si>
  <si>
    <t>6000 IU</t>
  </si>
  <si>
    <t>1000 IU</t>
  </si>
  <si>
    <t>AMLODIPINA HELCOR 10mg tablets</t>
  </si>
  <si>
    <t xml:space="preserve"> amlodipine as amlodipine besiliate</t>
  </si>
  <si>
    <t>C08CA01</t>
  </si>
  <si>
    <t>AC Helcor Pharma S.R.L, Romania</t>
  </si>
  <si>
    <t xml:space="preserve"> AC HELCOR S.R.L., Romania</t>
  </si>
  <si>
    <t>RMA-3293/28/02/2023</t>
  </si>
  <si>
    <t>Lisiren</t>
  </si>
  <si>
    <t xml:space="preserve"> Lisinopril (as lisinopril dihydrate)</t>
  </si>
  <si>
    <t>C09AA03</t>
  </si>
  <si>
    <t>20  tablets</t>
  </si>
  <si>
    <t xml:space="preserve"> AC HELCOR S.R.L, Romania</t>
  </si>
  <si>
    <t>RMA-3557/01/12/2023</t>
  </si>
  <si>
    <t xml:space="preserve">neni 9 paragrafi 7 </t>
  </si>
  <si>
    <t>nje ne BE</t>
  </si>
  <si>
    <t>Colchicina Lirca</t>
  </si>
  <si>
    <t xml:space="preserve"> Colchicine</t>
  </si>
  <si>
    <t>M04AC01</t>
  </si>
  <si>
    <t>1mg</t>
  </si>
  <si>
    <t>60 divisible tablets are packaged in three blisters (each containing 20 tablets</t>
  </si>
  <si>
    <t>Acarpia Farmaceutici S.r.l., Italy</t>
  </si>
  <si>
    <t>Haupt Pharma Münster GmbH-Germany</t>
  </si>
  <si>
    <t>MA-5563/20/06/2018</t>
  </si>
  <si>
    <t>Fleboside</t>
  </si>
  <si>
    <t xml:space="preserve"> Troxerutin, Carbazochrome</t>
  </si>
  <si>
    <t>C05CA54</t>
  </si>
  <si>
    <t>300 mg+3mg</t>
  </si>
  <si>
    <t>30 tablets</t>
  </si>
  <si>
    <t xml:space="preserve"> Kleva S.A., Greece; Galenica S.A., Greece</t>
  </si>
  <si>
    <t>RMA-3284/21/02/2023</t>
  </si>
  <si>
    <t>FLEBOSIDE</t>
  </si>
  <si>
    <t xml:space="preserve"> troxerutin, carbazochrome</t>
  </si>
  <si>
    <t>(150 mg+1.5 mg)/3ml</t>
  </si>
  <si>
    <t>Solution for injection</t>
  </si>
  <si>
    <t>10 ampoules</t>
  </si>
  <si>
    <t xml:space="preserve"> kleva s.a, Greece; galenica s.a, Greece</t>
  </si>
  <si>
    <t>RMA-3269/21/02/2023</t>
  </si>
  <si>
    <t>Trinitrina</t>
  </si>
  <si>
    <t xml:space="preserve"> Nitroglycerin, Magnesium stearate</t>
  </si>
  <si>
    <t>C01DA02</t>
  </si>
  <si>
    <t>0.3 mg</t>
  </si>
  <si>
    <t>35 coated tablets</t>
  </si>
  <si>
    <t xml:space="preserve"> Galenica S.A., Greece; Kleva S.A., Greece; CIT SRL, Italy</t>
  </si>
  <si>
    <t>RMA-3283/21/02/2023</t>
  </si>
  <si>
    <t>Anastrozol Accord 1 mg Filmtabletten</t>
  </si>
  <si>
    <t>anastrozole</t>
  </si>
  <si>
    <t>L02BG03</t>
  </si>
  <si>
    <t>1 mg</t>
  </si>
  <si>
    <t>Carton box, PVC/PVDC/Aluminium blister, 3 x10, Film coated tablet</t>
  </si>
  <si>
    <t>Accord Healthcare B.V,The Netherlands</t>
  </si>
  <si>
    <t>Accord Healthcare Polska Sp.z o.o., Poland</t>
  </si>
  <si>
    <t>MA-0301/03/12/2021</t>
  </si>
  <si>
    <t>Carboplatin 10mg/ml concentrate for solution for infusion</t>
  </si>
  <si>
    <t>Carboplatin</t>
  </si>
  <si>
    <t>L01XA02</t>
  </si>
  <si>
    <t>10mg/ml</t>
  </si>
  <si>
    <t>Concentrate for solution for infusion</t>
  </si>
  <si>
    <t>1 vial 45ml containing 450 mg Carboplatin.</t>
  </si>
  <si>
    <t>Accord Healthcare Polska Sp.z o.o.,, Poland</t>
  </si>
  <si>
    <t>MA-00423/28/03/2024</t>
  </si>
  <si>
    <t>Cisplatin Accord</t>
  </si>
  <si>
    <t>cisplatin</t>
  </si>
  <si>
    <t>L01XA01</t>
  </si>
  <si>
    <t>1 mg/1 ml</t>
  </si>
  <si>
    <t>1 vial x 50 ml</t>
  </si>
  <si>
    <t>Accord Healthcare Limited, United Kingdom; Accord Healthcare Polska Sp.z.o.o, Poland</t>
  </si>
  <si>
    <t>MA-0272/07/10/2022</t>
  </si>
  <si>
    <t>Doxorubicin Accord 2 mg/ml Concentrate for Solution for Infusion</t>
  </si>
  <si>
    <t>Doxorubicin hydrochloride</t>
  </si>
  <si>
    <t>L01DB01</t>
  </si>
  <si>
    <t>2 mg/ml</t>
  </si>
  <si>
    <t>Carton box, Type - I clear tubular glass vial closed with chlorobutyl rubber stopper and aluminium flip off pink seal, 1x5 ml vial, Concentrate for solution for infusion</t>
  </si>
  <si>
    <t>Accord Healthcare Polska Sp.z o.o.,, Poland; Accord Healthcare B.V., Netherlands</t>
  </si>
  <si>
    <t>MA-08278/21/05/2024</t>
  </si>
  <si>
    <t>Carton box, Type - I clear tubular glass vial closed with chlorobutyl rubber stopper and aluminium flip off pink seal, 1x25 ml vial, Concentrate for solution for infusion</t>
  </si>
  <si>
    <t>MA-08277/21/05/2024</t>
  </si>
  <si>
    <t>Etoposide Accord 20 mg/ml Konzentrat zur Herstellung einer Infusionslösung</t>
  </si>
  <si>
    <t>Etoposide</t>
  </si>
  <si>
    <t>L01CB01</t>
  </si>
  <si>
    <t xml:space="preserve">20 mg/ml </t>
  </si>
  <si>
    <t>box containing 1 vial x 5ml</t>
  </si>
  <si>
    <t>Accord Healthcare Polska Sp.z.o.o., Poland</t>
  </si>
  <si>
    <t>MA-08338/04/07/2024</t>
  </si>
  <si>
    <t>Gemcitabine Accord 100 mg/ml concentrate for solution for infusion</t>
  </si>
  <si>
    <t>Gemcitabine Hydrochloride</t>
  </si>
  <si>
    <t>L01BC05</t>
  </si>
  <si>
    <t>100 mg/ml</t>
  </si>
  <si>
    <t>box containing 1 vial x 10ml</t>
  </si>
  <si>
    <t>Accord Healthcare Polska Sp.z.o.o, Poland</t>
  </si>
  <si>
    <t>MA-08276/21/05/2024</t>
  </si>
  <si>
    <t>Oxaliplatin Accord 5 mg/ml Konzentrat zur Herstellung einer Infusionslösung</t>
  </si>
  <si>
    <t>oxaliplatin</t>
  </si>
  <si>
    <t>L01XA03</t>
  </si>
  <si>
    <t>5 mg/1 ml</t>
  </si>
  <si>
    <t>Carton box, Type I clear tubular glass vial, 1 vial of 20 ml, Concentrate for solution for infusion</t>
  </si>
  <si>
    <t>Accord Healthcare Polska Sp.z o.o, Poland</t>
  </si>
  <si>
    <t>MA-0300/03/12/2021</t>
  </si>
  <si>
    <t>Paclitaxel Accord 6 mg/ml Konzentrat zur Herstellung einer Infusionslösung</t>
  </si>
  <si>
    <t>paclitaxel</t>
  </si>
  <si>
    <t>L01CD01</t>
  </si>
  <si>
    <t>6 mg/1 ml</t>
  </si>
  <si>
    <t>Carton box, Type I clear tubular glass vial, 1 vial of 16.7 ml, Concentrate for solution for infusion</t>
  </si>
  <si>
    <t>ACCORD HEALTHCARE POLSKA SP ZOO, Poland</t>
  </si>
  <si>
    <t>MA-0299/03/12/2021</t>
  </si>
  <si>
    <t>Accofil</t>
  </si>
  <si>
    <t>Filgrastim</t>
  </si>
  <si>
    <t>L03AA02</t>
  </si>
  <si>
    <t>48000000 IU/0.5 ml</t>
  </si>
  <si>
    <t>Solution for injection/infusion</t>
  </si>
  <si>
    <t>Box containing 5 pre-filled syringes</t>
  </si>
  <si>
    <t>Accord Healthcare S.L.U. Spain</t>
  </si>
  <si>
    <t>RMA-3441/04/07/2023</t>
  </si>
  <si>
    <t>Capecitabine Accord</t>
  </si>
  <si>
    <t>Capecitabine</t>
  </si>
  <si>
    <t>L01BC06</t>
  </si>
  <si>
    <t>120 film coated tablets</t>
  </si>
  <si>
    <t>Accord Healthcare Limited, United Kingdom; Accord Healthcare Polska Sp.z.o.o, Poland; Pharmadox HeaIthcare Ltd., Malta</t>
  </si>
  <si>
    <t>RMA-04705/02/05/2024</t>
  </si>
  <si>
    <t>Ibandronic acid Accord</t>
  </si>
  <si>
    <t>Ibandronic acid</t>
  </si>
  <si>
    <t>M05BA06</t>
  </si>
  <si>
    <t>1 vial</t>
  </si>
  <si>
    <t>RMA-3408/05/06/2023</t>
  </si>
  <si>
    <t>Imatinib Accord 400mg film-coated tablets</t>
  </si>
  <si>
    <t>Imatinib Mesylate</t>
  </si>
  <si>
    <t>L01XE01</t>
  </si>
  <si>
    <t>box containing 30 film coated tablets (3 x PVC/PVdC/Alu or Alu/Alu blisters x 10 film coated tablets)</t>
  </si>
  <si>
    <t>Accord Healthcare Limited, United Kingdom; Accord Healthcare Polska Sp.z o.o, Poland</t>
  </si>
  <si>
    <t>MA-0181/17/09/2021</t>
  </si>
  <si>
    <t>Pelgraz</t>
  </si>
  <si>
    <t>Pegylated Filgrastim</t>
  </si>
  <si>
    <t>L03AA13</t>
  </si>
  <si>
    <t>6 mg</t>
  </si>
  <si>
    <t>Box containing one pre-filled syringe with prefixed needle safety guard Each pre-filled syringe contains 0.6 mL of solution for injection. Pack size of one pre-filled syringe  with one alcohol swab, in a blistered packaging</t>
  </si>
  <si>
    <t>Accord Healthcare Polska Sp.z.o.o. Magazyn Importera, Poland; Accord Healthcare B.V.,, Netherlands</t>
  </si>
  <si>
    <t>MA-08235/19/04/2024</t>
  </si>
  <si>
    <t>Temozolomide Accord</t>
  </si>
  <si>
    <t>Temozolamide</t>
  </si>
  <si>
    <t>L01AX03</t>
  </si>
  <si>
    <t>Pack-size of 5 hard capsules individually sealed in sachets</t>
  </si>
  <si>
    <t>RMA-3366/10/05/2023</t>
  </si>
  <si>
    <t>Temozolomide</t>
  </si>
  <si>
    <t>Accord Healthcare Polska Sp.z o.o, Poland; Accord Healthcare B.V., Netherlands</t>
  </si>
  <si>
    <t>MA-0232/15/09/2022</t>
  </si>
  <si>
    <t>Pack-size of 5  hard capsules individually sealed in sachets</t>
  </si>
  <si>
    <t>MA-0233/15/09/2022</t>
  </si>
  <si>
    <t>Zercepac</t>
  </si>
  <si>
    <t>Trastuzumab</t>
  </si>
  <si>
    <t>L01FD01</t>
  </si>
  <si>
    <t>420 mg</t>
  </si>
  <si>
    <t>Powder for concentrate for solution for infusion</t>
  </si>
  <si>
    <t>1 vial 50 ml containing 420 mg trastuzumab.</t>
  </si>
  <si>
    <t>Accord Healthcare Polska Sp. z.o.o, Poland; Accord Healthcare B.V, Netherlands</t>
  </si>
  <si>
    <t>MA-08413/20/09/2024</t>
  </si>
  <si>
    <t>Bivatracin</t>
  </si>
  <si>
    <t>Neomycin Sulphate, Bacitracin zinc</t>
  </si>
  <si>
    <t>D06AX04</t>
  </si>
  <si>
    <t xml:space="preserve">12500IU/165000IU </t>
  </si>
  <si>
    <t>Cutaneous spray, powder</t>
  </si>
  <si>
    <t>150 ml aerosol powder</t>
  </si>
  <si>
    <t>Acdima international Trading, Egypt</t>
  </si>
  <si>
    <t>Acdima International Trading, Egypt</t>
  </si>
  <si>
    <t>MA-08423/11/10/2024</t>
  </si>
  <si>
    <t>Nogestrel 1.5 mg tablet</t>
  </si>
  <si>
    <t>G03AD01</t>
  </si>
  <si>
    <t xml:space="preserve">1.5 mg </t>
  </si>
  <si>
    <t>Meropen</t>
  </si>
  <si>
    <t>J01DH02</t>
  </si>
  <si>
    <t>Powder for solution for injection</t>
  </si>
  <si>
    <t>Acies Pharmaceutical Pvt Ltd, India</t>
  </si>
  <si>
    <t>ADELCORT</t>
  </si>
  <si>
    <t xml:space="preserve"> PREDNISOLONE</t>
  </si>
  <si>
    <t>H02AB06</t>
  </si>
  <si>
    <t>Box of 30 tablets</t>
  </si>
  <si>
    <t>ADELCO-CHROMATOURGIA ATHINON E.COLOCOTRONIS,Greece</t>
  </si>
  <si>
    <t xml:space="preserve"> ADELCO – CHROMATOURGIA ATHINON E. COLOCOTRONIS BROS S.A, Greece</t>
  </si>
  <si>
    <t>RMA-3275/21/02/2023</t>
  </si>
  <si>
    <t>DERMOL</t>
  </si>
  <si>
    <t xml:space="preserve"> PREDNISOLONE, NEOMYCIN SULFATE</t>
  </si>
  <si>
    <t>D07CA03</t>
  </si>
  <si>
    <t>0.5 %+0.5 %</t>
  </si>
  <si>
    <t>BT x 1 TUB x 20G</t>
  </si>
  <si>
    <t>RMA-3346/24/04/2023</t>
  </si>
  <si>
    <t>PREDNISOLONE, NEOMYCIN SULFATE</t>
  </si>
  <si>
    <t>Ointment</t>
  </si>
  <si>
    <t>ADELCO – CHROMATOURGIA ATHINON E. COLOCOTRONIS BROS S.A, Greece</t>
  </si>
  <si>
    <t>RMA-3345/24/04/2023</t>
  </si>
  <si>
    <t>DISTEDON</t>
  </si>
  <si>
    <t>Diazepam, Clidinium Bromide</t>
  </si>
  <si>
    <t>A03CA02</t>
  </si>
  <si>
    <t>2 mg+2.5 mg</t>
  </si>
  <si>
    <t>Carton box containing 3 PVC/Aluminum foil blisters; each  blister contain 10 coated tablets (30 coated tablets)</t>
  </si>
  <si>
    <t>ADELCO - CHROMATOURGIA ATHINON E. COLOCOTRONIS BROS S.A, Greece</t>
  </si>
  <si>
    <t>MA-0171/12/07/2022</t>
  </si>
  <si>
    <t>ISTAMEX</t>
  </si>
  <si>
    <t>Chlorphenamine maleate</t>
  </si>
  <si>
    <t>R06AB04</t>
  </si>
  <si>
    <t>2mg/5ml</t>
  </si>
  <si>
    <t>Box containing 1 fl of 100ml</t>
  </si>
  <si>
    <t>MA-08253/30/04/2024</t>
  </si>
  <si>
    <t>4mg/tab</t>
  </si>
  <si>
    <t>box containing blister foils with 20 tablets</t>
  </si>
  <si>
    <t>MA-08264/08/05/2024</t>
  </si>
  <si>
    <t>MINITRAN</t>
  </si>
  <si>
    <t xml:space="preserve"> Amitriptyline Hydrochloride, Perphenazine</t>
  </si>
  <si>
    <t>N06CA01</t>
  </si>
  <si>
    <t>25 mg+4 mg</t>
  </si>
  <si>
    <t>Box of 50 tablets (Blisters 5 x 10 tablets per blister)</t>
  </si>
  <si>
    <t xml:space="preserve"> ADELCO - CHROMATOURGIA ATHINON E. COLOCOTRONIS BROS S.A, Greece</t>
  </si>
  <si>
    <t>MA-0255/18/11/2021</t>
  </si>
  <si>
    <t>NEO-MYCODERMOL</t>
  </si>
  <si>
    <t>Ciclopirox olamine</t>
  </si>
  <si>
    <t>D01AE14</t>
  </si>
  <si>
    <t>1%</t>
  </si>
  <si>
    <t>MA-08504/22/01/2025</t>
  </si>
  <si>
    <t xml:space="preserve"> 1 % </t>
  </si>
  <si>
    <t>Cutaneous solution</t>
  </si>
  <si>
    <t>20ml</t>
  </si>
  <si>
    <t>MA-08506/22/01/2025</t>
  </si>
  <si>
    <t>PAROTICIN</t>
  </si>
  <si>
    <t xml:space="preserve"> Fludrocortisone acetate, Polymixin B sulphate, Lidocaine hydrochloride</t>
  </si>
  <si>
    <t>S02CA07</t>
  </si>
  <si>
    <t>(1 mg+1.3 mg+50 mg)/1 ml</t>
  </si>
  <si>
    <t>Ear drops, solution</t>
  </si>
  <si>
    <t>BT x 1FL x 10ML</t>
  </si>
  <si>
    <t xml:space="preserve"> ADELCO-CHROMATOURGIA ATHINON E COLOCONTRONIS BROS S.A, Greece</t>
  </si>
  <si>
    <t>RMA-3247/13/02/2023</t>
  </si>
  <si>
    <t>SIVAL-B</t>
  </si>
  <si>
    <t>Codeine Phosphate, Ephedrine Hydrochloride</t>
  </si>
  <si>
    <t>R05DA20</t>
  </si>
  <si>
    <t xml:space="preserve">(7.5 mg+5 mg)/5 ml </t>
  </si>
  <si>
    <t>Flacon x 120ml</t>
  </si>
  <si>
    <t>MA-08331/02/07/2024</t>
  </si>
  <si>
    <t>Aspetax Protect Adipharm</t>
  </si>
  <si>
    <t>Acetylsalicylic acid</t>
  </si>
  <si>
    <t>Carton box containing 2 PVC/AI foil blisters, each blister has 15 tablets (30 Gastro-resistant tablets)</t>
  </si>
  <si>
    <t>Adipharm EAD, Bulgaria</t>
  </si>
  <si>
    <t>MA-0238/15/09/2022</t>
  </si>
  <si>
    <t>Faringobloc</t>
  </si>
  <si>
    <t>Chlorhexidine dihydrochloride, Benzocaine</t>
  </si>
  <si>
    <t>R02AA05</t>
  </si>
  <si>
    <t>5 mg/1.5 mg</t>
  </si>
  <si>
    <t>Compressed lozenge</t>
  </si>
  <si>
    <t>A cardboard box, with 10 lozenges in 2 blisters of PVC/Al foil, 20 compressed lozenges</t>
  </si>
  <si>
    <t>MA-0359/07/12/2022</t>
  </si>
  <si>
    <t>Freshalgin</t>
  </si>
  <si>
    <t>Metamizole sodium</t>
  </si>
  <si>
    <t>N02BB02</t>
  </si>
  <si>
    <t>2 blisters x 10 tablets</t>
  </si>
  <si>
    <t>RMA-3510/05/09/2023</t>
  </si>
  <si>
    <t>Gastroprotect</t>
  </si>
  <si>
    <t>Famotidine, Magnesium hydroxide (as Magnesium hydroxide  DC MS90), Calcium carbonate (as Calcium carbonate DC CS 90)</t>
  </si>
  <si>
    <t>A02BA53</t>
  </si>
  <si>
    <t>10 mg+165 mg+800 mg</t>
  </si>
  <si>
    <t>2 (two) blisters of 12 chewable tablets (2x12)</t>
  </si>
  <si>
    <t>RMA-3504/30/08/2023</t>
  </si>
  <si>
    <t>Metocor</t>
  </si>
  <si>
    <t>Metoprolol tartrate</t>
  </si>
  <si>
    <t>C07AB02</t>
  </si>
  <si>
    <t xml:space="preserve">50 mg </t>
  </si>
  <si>
    <t>Carton box, PVC/ Aluminium foils 2 blisters ×15 tablets</t>
  </si>
  <si>
    <t>ADIPHARM EAD, Bulgaria</t>
  </si>
  <si>
    <t>MA-00228/12/11/2020</t>
  </si>
  <si>
    <t xml:space="preserve">100 mg </t>
  </si>
  <si>
    <t>Carton box, PVC/ Aluminium foils 3 blisters × 10 tablets</t>
  </si>
  <si>
    <t>MA-00229/12/11/2020</t>
  </si>
  <si>
    <t>Mucosoft complex</t>
  </si>
  <si>
    <t>Paracetamol, Acetylcysteine</t>
  </si>
  <si>
    <t>R05X</t>
  </si>
  <si>
    <t>500 mg+200 mg</t>
  </si>
  <si>
    <t>Powder for oral solution</t>
  </si>
  <si>
    <t>Each pack contains 10 sachets</t>
  </si>
  <si>
    <t>RMA-03609/03/04/2024</t>
  </si>
  <si>
    <t>Spasmobloc</t>
  </si>
  <si>
    <t>Metamizole Sodium, Pitofenon hydrochloride, Fenpiverinium bromide</t>
  </si>
  <si>
    <t>A03DA02</t>
  </si>
  <si>
    <t>500 mg+5 mg+0.1 mg</t>
  </si>
  <si>
    <t>Carton box, PVC/ Aluminium foils 2 blisters x10 tablets</t>
  </si>
  <si>
    <t>MA-00225/03/11/2020</t>
  </si>
  <si>
    <t>Phescetam</t>
  </si>
  <si>
    <t>N07CA52</t>
  </si>
  <si>
    <t xml:space="preserve">400 mg + 25 mg </t>
  </si>
  <si>
    <t>AMOXINA</t>
  </si>
  <si>
    <t>Amoxcillin trihydrate</t>
  </si>
  <si>
    <t>12 tablets</t>
  </si>
  <si>
    <t>AESCULAPIUS FARMACEUICI S.RL., Italy</t>
  </si>
  <si>
    <t>MITIMs.r.l., Italy</t>
  </si>
  <si>
    <t>RMA-2250/25/02/2021</t>
  </si>
  <si>
    <t>BACTIGRAM</t>
  </si>
  <si>
    <t xml:space="preserve"> Cefaclor monohydrate</t>
  </si>
  <si>
    <t>J01DC04</t>
  </si>
  <si>
    <t>Box x 8 hard capsules</t>
  </si>
  <si>
    <t xml:space="preserve"> Facta Farmaceutici S.P.A, Italy</t>
  </si>
  <si>
    <t>RMA-02036/05/11/2024</t>
  </si>
  <si>
    <t xml:space="preserve"> Cefaclor Monohydrate</t>
  </si>
  <si>
    <t>750 mg</t>
  </si>
  <si>
    <t>Modified-release tablet</t>
  </si>
  <si>
    <t>Box x 6 modified release tablet</t>
  </si>
  <si>
    <t>RMA-02051/05/11/2024</t>
  </si>
  <si>
    <t>05-1213.18.02.2025</t>
  </si>
  <si>
    <t xml:space="preserve">250 mg/ 5 ml </t>
  </si>
  <si>
    <t>Granules for oral suspension</t>
  </si>
  <si>
    <t>Flacon x 100 ml</t>
  </si>
  <si>
    <t>RMA-02049/05/11/2024</t>
  </si>
  <si>
    <t>Ginenorm</t>
  </si>
  <si>
    <t>Ibuprofen isobutanolammonium (equal to ibuprofen)</t>
  </si>
  <si>
    <t>G02CC01</t>
  </si>
  <si>
    <t>0.1 g</t>
  </si>
  <si>
    <t>Vaginal solution</t>
  </si>
  <si>
    <t>Box containing 5 bottles of 100ml</t>
  </si>
  <si>
    <t>Laboratorio Chimico Farmaceutico A. Sella S.r.l., Italy</t>
  </si>
  <si>
    <t>MA-0102/24/03/2023</t>
  </si>
  <si>
    <t>Mucostar</t>
  </si>
  <si>
    <t>Carbocisteine</t>
  </si>
  <si>
    <t>R05CB03</t>
  </si>
  <si>
    <t>1.5 g</t>
  </si>
  <si>
    <t>Carton box containing 20 triple heat-sealed lamination of aluminium and polythene sachets contains 1.5g granules for oral suspension each sachet.</t>
  </si>
  <si>
    <t>Fine Foods &amp; Pharmaceuticals NTM S.p.A., Italy</t>
  </si>
  <si>
    <t>MA-0244/18/11/2021</t>
  </si>
  <si>
    <t>Privituss</t>
  </si>
  <si>
    <t>L-Cloperastine Fendizoate</t>
  </si>
  <si>
    <t>R05DB21</t>
  </si>
  <si>
    <t>708 mg/100 ml</t>
  </si>
  <si>
    <t>Box containing 1 bottle of 200ml</t>
  </si>
  <si>
    <t>Marco Viti Farmaceutici S.p.A., Italy</t>
  </si>
  <si>
    <t>MA-0101/24/03/2023</t>
  </si>
  <si>
    <t>SOLKET INFIAMMAZIONE E DOLORE</t>
  </si>
  <si>
    <t>Ketoprofen lysine salt</t>
  </si>
  <si>
    <t>A01AD11</t>
  </si>
  <si>
    <t>0.16 %</t>
  </si>
  <si>
    <t>Pack of lithographed carton containing 1 bottle of type III plastic glass containing 15 ml solution, with spray pump capable of delivering about 0.2 ml solution, cannula and dispenser; (One bottle of 15ml)</t>
  </si>
  <si>
    <t>Doppel Farmaceutici S.r.l., Italy</t>
  </si>
  <si>
    <t>MA-0035/11/03/2021</t>
  </si>
  <si>
    <t>Sterozinil</t>
  </si>
  <si>
    <t>Gentamicin Sulfate, Betamethasone Valerate</t>
  </si>
  <si>
    <t>D07CC01</t>
  </si>
  <si>
    <t>0.1%+0.1%</t>
  </si>
  <si>
    <t>Tube of 30g</t>
  </si>
  <si>
    <t>Idi Farmaceutici S.r.l., Italy</t>
  </si>
  <si>
    <t>MA-0243/18/11/2021</t>
  </si>
  <si>
    <t>Amoxina</t>
  </si>
  <si>
    <t>250mg/5ml</t>
  </si>
  <si>
    <t>250mg/5ml powder for oral suspension</t>
  </si>
  <si>
    <t>Oral powder</t>
  </si>
  <si>
    <t>Efridol 100mg</t>
  </si>
  <si>
    <t xml:space="preserve"> Nimesulide</t>
  </si>
  <si>
    <t>M01AX17</t>
  </si>
  <si>
    <t>Box containing 30 sachets</t>
  </si>
  <si>
    <t>AESCULAPIUS FARMACEUICI S.RL.,Italy</t>
  </si>
  <si>
    <t xml:space="preserve"> Fine Foods &amp; Pharmaceutical NTM SpA, Italy; Fine foods&amp;pharmaceutical NTM S.p.a, Italy</t>
  </si>
  <si>
    <t>RMA-03575/17/12/2023</t>
  </si>
  <si>
    <t>Dafurag max</t>
  </si>
  <si>
    <t>Furazidinum (Furaginum)</t>
  </si>
  <si>
    <t>J01XE03</t>
  </si>
  <si>
    <t>Carton box containing 1 Aluminium/PVC/PVDC foil blisters with 15 tablets</t>
  </si>
  <si>
    <t>Aflofarm Farmacja Polska Sp. z.o.o., Poland</t>
  </si>
  <si>
    <t>Aflofarm Farmacja Polska Sp. z o.o. Poland, Poland</t>
  </si>
  <si>
    <t>MA-0205/19/08/2022</t>
  </si>
  <si>
    <t>05-1117.14.02.2025</t>
  </si>
  <si>
    <t>Baladex</t>
  </si>
  <si>
    <t xml:space="preserve"> Theophylline, Guaifenesine</t>
  </si>
  <si>
    <t>R03DA54</t>
  </si>
  <si>
    <t>(50 mg+30 mg)/5 ml</t>
  </si>
  <si>
    <t>150ml</t>
  </si>
  <si>
    <t>Aflofarm Farmacja Polska Sp. z.o.o.Poland</t>
  </si>
  <si>
    <t xml:space="preserve"> Aflofarm Farmacja Polska Sp. z o.o., Poland</t>
  </si>
  <si>
    <t>RMA-3112/08/11/2022</t>
  </si>
  <si>
    <t>Ndryshim</t>
  </si>
  <si>
    <t>Dafurag</t>
  </si>
  <si>
    <t xml:space="preserve"> Furazidinum (Furaginum)</t>
  </si>
  <si>
    <t>Bottle type III brown glass closed with a white aluminium screw cap, in a carton together with an oral syringe with 0.1 ml graduations and package leaflet. 1 pack 140 ml.</t>
  </si>
  <si>
    <t>MA-0282/13/10/2022</t>
  </si>
  <si>
    <t>kidofen duo</t>
  </si>
  <si>
    <t xml:space="preserve"> Ibuprofen, Paracentamol</t>
  </si>
  <si>
    <t>(100 mg+125 mg)/5 ml</t>
  </si>
  <si>
    <t>100ml</t>
  </si>
  <si>
    <t xml:space="preserve"> Aflofarm Farmacja Polska Sp.z.o.o, Poland</t>
  </si>
  <si>
    <t>RMA-3067/25/10/2022</t>
  </si>
  <si>
    <t>Maxigesic</t>
  </si>
  <si>
    <t>Paracetamol, Ibuprofen</t>
  </si>
  <si>
    <t>500 mg+150 mg</t>
  </si>
  <si>
    <t>Box x 16 Film Coated Tablets</t>
  </si>
  <si>
    <t>AFT PHARMACEUTICALS PTY LIMITED, Australia</t>
  </si>
  <si>
    <t>Sigma Laboratories Ltd, India</t>
  </si>
  <si>
    <t>MA-00110/15/05/2020</t>
  </si>
  <si>
    <t>MAXIGESIC IV</t>
  </si>
  <si>
    <t>N02BE51</t>
  </si>
  <si>
    <t>(1000 mg + 300 mg)/100 ml</t>
  </si>
  <si>
    <t>Solution for infusion</t>
  </si>
  <si>
    <t>Box x 10 Vials x 100ml</t>
  </si>
  <si>
    <t>S.M. Farmaceutici SRL, Italy</t>
  </si>
  <si>
    <t>MA-0066/29/03/2022</t>
  </si>
  <si>
    <t>ABIS</t>
  </si>
  <si>
    <t xml:space="preserve"> amlodipine</t>
  </si>
  <si>
    <t>14 tablets</t>
  </si>
  <si>
    <t>AGIPS FARMACEUTICI SRL,ITALY</t>
  </si>
  <si>
    <t xml:space="preserve"> WEST PHARMA-PROD.DE ESPECIALIDADES FARMAC., Portugal; ATLANTIC PHARMA PRODUCOES FARMACEUTICAS S.A, Portugal</t>
  </si>
  <si>
    <t>RMA-3268/16/02/2023</t>
  </si>
  <si>
    <t>28 TABLETS</t>
  </si>
  <si>
    <t xml:space="preserve"> WEST PHARMA-PROD.DE ESPECIALIDADES FARMAC., Portugal; atlantic pharma producoes farmaceuticas s.a, Portugal</t>
  </si>
  <si>
    <t>RMA-3267/16/02/2023</t>
  </si>
  <si>
    <t>AVEGGIO</t>
  </si>
  <si>
    <t xml:space="preserve"> AMOXYCILLIN TRIHYDRATE</t>
  </si>
  <si>
    <t>J01CR02</t>
  </si>
  <si>
    <t>875 mg+125 mg</t>
  </si>
  <si>
    <t>12 Film coated tablet</t>
  </si>
  <si>
    <t xml:space="preserve"> NEXT PHARMA – PENCEF PHARMA GMBH, Germany ; Laboratorio Reig Jofré, S.A, Spain</t>
  </si>
  <si>
    <t>RMA-3327/23/03/2023</t>
  </si>
  <si>
    <t>05-1115.14.02.2025</t>
  </si>
  <si>
    <t>Flumos</t>
  </si>
  <si>
    <t xml:space="preserve"> Fluconazole</t>
  </si>
  <si>
    <t>J02AC01</t>
  </si>
  <si>
    <t>10 hard capsules 100mg</t>
  </si>
  <si>
    <t xml:space="preserve"> laboratorio faraceutico CT, Italy</t>
  </si>
  <si>
    <t>RMA-1676/26/08/2019</t>
  </si>
  <si>
    <t>FLUMOS</t>
  </si>
  <si>
    <t xml:space="preserve"> fluconazole</t>
  </si>
  <si>
    <t>150 mg</t>
  </si>
  <si>
    <t>Box containing 2 hard capsules</t>
  </si>
  <si>
    <t xml:space="preserve"> Laboratorio farmaceutico CT, Italy</t>
  </si>
  <si>
    <t>RMA-47623/26/08/2024</t>
  </si>
  <si>
    <t xml:space="preserve">Box containing 7 hard capsules </t>
  </si>
  <si>
    <t xml:space="preserve"> Laboratorio Farmaceutico CT, Italy</t>
  </si>
  <si>
    <t>RMA-47624/26/08/2024</t>
  </si>
  <si>
    <t>PRELUD</t>
  </si>
  <si>
    <t xml:space="preserve"> sildenafil</t>
  </si>
  <si>
    <t>G04BE03</t>
  </si>
  <si>
    <t>50 mg</t>
  </si>
  <si>
    <t>cardboard box containing PVC/Aluminium blister of 4 film coated tablets</t>
  </si>
  <si>
    <t>AGIPS FARMACEUTICI SRL,Italy</t>
  </si>
  <si>
    <t xml:space="preserve"> SPECIAL PRODUCT'S LINE, Italy</t>
  </si>
  <si>
    <t>MA-0188/17/09/2021</t>
  </si>
  <si>
    <t>PROTEC</t>
  </si>
  <si>
    <t xml:space="preserve"> Omeprazole</t>
  </si>
  <si>
    <t>A02BC01</t>
  </si>
  <si>
    <t>Gastro-resistant capsule, hard</t>
  </si>
  <si>
    <t>14 gastro -resistant hard capsules</t>
  </si>
  <si>
    <t xml:space="preserve"> TEDEC-MEIJI FARMA S.A., Spain; Special Product's Line SpA, Italy</t>
  </si>
  <si>
    <t>RMA-2549/08/10/2021</t>
  </si>
  <si>
    <t>Agzole-40</t>
  </si>
  <si>
    <t>40.0000</t>
  </si>
  <si>
    <t>AGRON REMEDIES PVT LTD-India</t>
  </si>
  <si>
    <t>Gentaron</t>
  </si>
  <si>
    <t>J01GB03</t>
  </si>
  <si>
    <t>80 mg/2 ml</t>
  </si>
  <si>
    <t>Methylprednisolone</t>
  </si>
  <si>
    <t>H02AB04</t>
  </si>
  <si>
    <t>Lyophilisate for solution for injection</t>
  </si>
  <si>
    <t>Prenodom</t>
  </si>
  <si>
    <t>10 mg/ml</t>
  </si>
  <si>
    <t>AIDOM PHARMA S.A,Greece</t>
  </si>
  <si>
    <t>KAMAGRA</t>
  </si>
  <si>
    <t>Sildenafil citrate</t>
  </si>
  <si>
    <t>Carton box containing 1 Clear PVC Blister foil  containing 4 film coated tablets  (4 film coated tablets)</t>
  </si>
  <si>
    <t>Ajanta Pharma Limited, India</t>
  </si>
  <si>
    <t>Ajanta pharma limited, India</t>
  </si>
  <si>
    <t>MA-0160/20/08/2021</t>
  </si>
  <si>
    <t>Kamagra Oral Jelly 100 mg</t>
  </si>
  <si>
    <t>Oral gel</t>
  </si>
  <si>
    <t>1x7 sachets</t>
  </si>
  <si>
    <t>RMA-3262/15/02/2023</t>
  </si>
  <si>
    <t>TEARS NATURALE II</t>
  </si>
  <si>
    <t>Dextran 70, Hydroxypropyl Methylcellulose (3550 mPa.s)</t>
  </si>
  <si>
    <t>S01XA20</t>
  </si>
  <si>
    <t>0.1 %+0.3 %</t>
  </si>
  <si>
    <t>Eye drops, solution</t>
  </si>
  <si>
    <t>5 ml, 15ml</t>
  </si>
  <si>
    <t>ALCON PHARMACEUTICALS LTD,SWITZERLAND</t>
  </si>
  <si>
    <t>s.a. Alcon-Couvreur n.v., Belgium</t>
  </si>
  <si>
    <t>RMA-3361/04/05/2023</t>
  </si>
  <si>
    <t>QUIMOX</t>
  </si>
  <si>
    <t xml:space="preserve"> Moxifloxacin HCL</t>
  </si>
  <si>
    <t>S01AE07</t>
  </si>
  <si>
    <t>5 mg/ml</t>
  </si>
  <si>
    <t>Pack of 1 bottle of 5 ml</t>
  </si>
  <si>
    <t>Alfa Intes Industria Terapeutica Splendore S.r.l.Italy</t>
  </si>
  <si>
    <t xml:space="preserve"> ALFA INTES Industria Terapeutica Splendore S.r.l., Italy</t>
  </si>
  <si>
    <t>MA-05790/15/02/2024</t>
  </si>
  <si>
    <t>Pack of 30 single-dose containers of 0.25 ml, divided into 3 strips of 10 single-dose containers each, each strip is packed in a polylaminated material bag (PET / ALU / PE).</t>
  </si>
  <si>
    <t>MA-05791/15/02/2024</t>
  </si>
  <si>
    <t>ZICLOR</t>
  </si>
  <si>
    <t xml:space="preserve"> Betamethason sodium phosphate, Chloramphenicol</t>
  </si>
  <si>
    <t>S01CA05</t>
  </si>
  <si>
    <t>1 mg/g / 2.5 mg/g</t>
  </si>
  <si>
    <t>Eye gel</t>
  </si>
  <si>
    <t>Pack of 1 bottle of  5 g</t>
  </si>
  <si>
    <t>MA-08213/15/02/2024</t>
  </si>
  <si>
    <t>Pack of 20 single-dose containers of 0.25 g, divided into 2 strips of 10 single-dose containers each.</t>
  </si>
  <si>
    <t>MA-03265/15/02/2024</t>
  </si>
  <si>
    <t>MECLON</t>
  </si>
  <si>
    <t xml:space="preserve"> Clotrimazole, Metronidazole</t>
  </si>
  <si>
    <t>100 mg+500 mg</t>
  </si>
  <si>
    <t>Box containing 10 pessaries: 2 blisters with 5 pessaries</t>
  </si>
  <si>
    <t>Alfasigma S.p.A</t>
  </si>
  <si>
    <t xml:space="preserve"> DOPPEL FARMACEUTICI S.R.L, Italy</t>
  </si>
  <si>
    <t>RMA-2868/15/06/2022</t>
  </si>
  <si>
    <t>Sunitinib AL</t>
  </si>
  <si>
    <t>Sunitinib</t>
  </si>
  <si>
    <t>L01EX01</t>
  </si>
  <si>
    <t>Carton box containing 5 Aluminium-OPA/Alu/PVC blisters; each  blister contains 6 hard capsules (30 hard capsules/box)</t>
  </si>
  <si>
    <t>ALIUD PHARMA,Germany</t>
  </si>
  <si>
    <t>Remedica Ltd, Cyprus; Pharmacare Premium Ltd, Malta</t>
  </si>
  <si>
    <t>MA-0007/17/01/2022</t>
  </si>
  <si>
    <t>ACIKLOVIR ALKALOID ®</t>
  </si>
  <si>
    <t xml:space="preserve"> Aciclovir micronised</t>
  </si>
  <si>
    <t>S01AD03</t>
  </si>
  <si>
    <t>3 %</t>
  </si>
  <si>
    <t>Eye ointment</t>
  </si>
  <si>
    <t>5 g ointment</t>
  </si>
  <si>
    <t>ALKALOID AD - SKOPJE, North Macedonia</t>
  </si>
  <si>
    <t xml:space="preserve"> ALKALOID AD- Skopje, North Macedonia</t>
  </si>
  <si>
    <t>PMA-162/07/03/2017</t>
  </si>
  <si>
    <t>05-819.07.02.2025</t>
  </si>
  <si>
    <t>ACIKLOVIR ALKALOID®</t>
  </si>
  <si>
    <t>5 g cream</t>
  </si>
  <si>
    <t>PMA-163/07/03/2017</t>
  </si>
  <si>
    <t>ALBENDAZOL ALKALOID ®</t>
  </si>
  <si>
    <t xml:space="preserve"> ALBENDAZOLE</t>
  </si>
  <si>
    <t>P02CA03</t>
  </si>
  <si>
    <t>200 mg</t>
  </si>
  <si>
    <t>6 tablets</t>
  </si>
  <si>
    <t>PMA-164/07/03/2017</t>
  </si>
  <si>
    <t>ALDIZEM ®</t>
  </si>
  <si>
    <t xml:space="preserve"> Diltiazem hydrochloride</t>
  </si>
  <si>
    <t>C08DB01</t>
  </si>
  <si>
    <t>60 mg</t>
  </si>
  <si>
    <t xml:space="preserve"> ALKALOID AD-Skopje, North Macedonia</t>
  </si>
  <si>
    <t>PMA-178/20/03/2017</t>
  </si>
  <si>
    <t>90 mg</t>
  </si>
  <si>
    <t>PMA-179/20/03/2017</t>
  </si>
  <si>
    <t>Alkaformin</t>
  </si>
  <si>
    <t xml:space="preserve"> Metformin hydrochloride</t>
  </si>
  <si>
    <t>A10BA02</t>
  </si>
  <si>
    <t>Cardboard box containing 3 blisters with 10 film coated tablets/box ( 30 film coated tablets)</t>
  </si>
  <si>
    <t xml:space="preserve"> ALKALOID AD Skopje, North Macedonia</t>
  </si>
  <si>
    <t>MA-00230/18/11/2020</t>
  </si>
  <si>
    <t>850 mg</t>
  </si>
  <si>
    <t>MA-00235/25/11/2020</t>
  </si>
  <si>
    <t>1000 mg</t>
  </si>
  <si>
    <t>MA-00231/18/11/2020</t>
  </si>
  <si>
    <t>ALMACIN ®</t>
  </si>
  <si>
    <t xml:space="preserve"> Amoxicillin trihydrate</t>
  </si>
  <si>
    <t>16 capsules per pack</t>
  </si>
  <si>
    <t>PMA-105/02/02/2017</t>
  </si>
  <si>
    <t>250 mg/5 ml</t>
  </si>
  <si>
    <t>Powder for oral suspension</t>
  </si>
  <si>
    <t>33.75 g powder for preparing 100 ml oral suspension</t>
  </si>
  <si>
    <t>PMA-180/20/03/2017</t>
  </si>
  <si>
    <t>AMINOFILIN ALKALOID</t>
  </si>
  <si>
    <t xml:space="preserve"> Theophylline-ethylendiamine, anhydrous</t>
  </si>
  <si>
    <t>R03DA05</t>
  </si>
  <si>
    <t>350 mg</t>
  </si>
  <si>
    <t>Box containing 20 atblets</t>
  </si>
  <si>
    <t xml:space="preserve"> ALKALOID AD, Skopje, North Macedonia</t>
  </si>
  <si>
    <t>RMA-2313/29/04/2021</t>
  </si>
  <si>
    <t xml:space="preserve"> Theophylline-ethylendiamine,anhydrous, Corresponding Theophylline, anhydrous</t>
  </si>
  <si>
    <t>Box containing 50 film coated tablets</t>
  </si>
  <si>
    <t>RMA-2358/31/05/2021</t>
  </si>
  <si>
    <t>AMLODIPIN ALKALOID ®</t>
  </si>
  <si>
    <t xml:space="preserve"> amlodipin</t>
  </si>
  <si>
    <t>Box containing 30 tablets</t>
  </si>
  <si>
    <t/>
  </si>
  <si>
    <t>PMA-039/17/11/2016</t>
  </si>
  <si>
    <t>PMA-040/17/11/2016</t>
  </si>
  <si>
    <t>AMPICILIN ALKALOID®</t>
  </si>
  <si>
    <t xml:space="preserve"> Ampicillin</t>
  </si>
  <si>
    <t>J01CR04</t>
  </si>
  <si>
    <t>Bottle containing 36.25g powder for preparing of 100ml oral suspension</t>
  </si>
  <si>
    <t>PMA-165/07/03/2017</t>
  </si>
  <si>
    <t xml:space="preserve"> ampicillin</t>
  </si>
  <si>
    <t>J01CA01</t>
  </si>
  <si>
    <t>16 capsules</t>
  </si>
  <si>
    <t xml:space="preserve"> Alkaloid AD- Skopje, North Macedonia</t>
  </si>
  <si>
    <t>PMA-166/07/03/2017</t>
  </si>
  <si>
    <t>ANALGIN ®</t>
  </si>
  <si>
    <t xml:space="preserve"> Metamizole sodium</t>
  </si>
  <si>
    <t>10 tablets (1 blister)</t>
  </si>
  <si>
    <t>RMA-0373/23/10/2023</t>
  </si>
  <si>
    <t>Metronidazole micronised</t>
  </si>
  <si>
    <t>1 g/2 ml</t>
  </si>
  <si>
    <t>solution for injection</t>
  </si>
  <si>
    <t>Box containing 50 ampoules of 2 ml</t>
  </si>
  <si>
    <t>ALKALOID AD- Skopje, North Macedonia</t>
  </si>
  <si>
    <t>PMA-134/06/03/2017</t>
  </si>
  <si>
    <t>BETADINE ® 1%</t>
  </si>
  <si>
    <t xml:space="preserve"> povidone, iodinated eqv. to available iodine 0.1g</t>
  </si>
  <si>
    <t>R02AA15</t>
  </si>
  <si>
    <t>1 %</t>
  </si>
  <si>
    <t>Gargle/mouth wash</t>
  </si>
  <si>
    <t>100 ml</t>
  </si>
  <si>
    <t>PMA-135/06/03/2017</t>
  </si>
  <si>
    <t>BETADINE ® 10%</t>
  </si>
  <si>
    <t xml:space="preserve"> Povidone,</t>
  </si>
  <si>
    <t>D08AG02</t>
  </si>
  <si>
    <t>10 %</t>
  </si>
  <si>
    <t>Plastic bottle containing 100ml of solution</t>
  </si>
  <si>
    <t>PMA-137/06/03/2017</t>
  </si>
  <si>
    <t>Plastic  bottle containing 1L of solution</t>
  </si>
  <si>
    <t>BETADINE ® 10% ointm.</t>
  </si>
  <si>
    <t xml:space="preserve"> povidione-iodine</t>
  </si>
  <si>
    <t>Tube containing 20 g of ointment</t>
  </si>
  <si>
    <t>PMA-136/06/03/2017</t>
  </si>
  <si>
    <t>BETADINE 200mg pessaries</t>
  </si>
  <si>
    <t xml:space="preserve"> Povidone iodinated eq. to iodone 20mg</t>
  </si>
  <si>
    <t>G01AX11</t>
  </si>
  <si>
    <t>14 pessaries</t>
  </si>
  <si>
    <t>PMA-231/08/06/2017</t>
  </si>
  <si>
    <t>BIPRESSO</t>
  </si>
  <si>
    <t xml:space="preserve"> Bisoprolol</t>
  </si>
  <si>
    <t>C07AB07</t>
  </si>
  <si>
    <t xml:space="preserve"> Alkaloid AD-Skopje, North Macedonia</t>
  </si>
  <si>
    <t>RMA-047565/17/09/2024</t>
  </si>
  <si>
    <t xml:space="preserve"> Bisoprolol fumarate</t>
  </si>
  <si>
    <t>5mg</t>
  </si>
  <si>
    <t xml:space="preserve"> ALKALOID AD-SKOPJE, North Macedonia</t>
  </si>
  <si>
    <t>RMA-047566/17/09/2024</t>
  </si>
  <si>
    <t xml:space="preserve"> Bisoprolol, fumarate</t>
  </si>
  <si>
    <t>2.5 mg</t>
  </si>
  <si>
    <t>RMA-047567/17/09/2024</t>
  </si>
  <si>
    <t>BlokMax</t>
  </si>
  <si>
    <t xml:space="preserve"> Ibuprofen</t>
  </si>
  <si>
    <t>M02AA13</t>
  </si>
  <si>
    <t>50 mg/1 g</t>
  </si>
  <si>
    <t>The cardboard box contains 1 tube with 50 g gel and and instruction leaflet</t>
  </si>
  <si>
    <t>RMA-2808/29/04/2022</t>
  </si>
  <si>
    <t xml:space="preserve"> Ibuprofen (as ibuprofen 90 % DC), Ibuprofen powder 90 %, Microcrystalline cellulose, Maize starch 10 %</t>
  </si>
  <si>
    <t>M01AE01</t>
  </si>
  <si>
    <t>10 tablets</t>
  </si>
  <si>
    <t xml:space="preserve"> ALKALOID AD, Skopje- Republic of Macedonia, North Macedonia</t>
  </si>
  <si>
    <t>RMA-2001/08/04/2020</t>
  </si>
  <si>
    <t>BlokMax for kids</t>
  </si>
  <si>
    <t xml:space="preserve"> ibuprofen</t>
  </si>
  <si>
    <t>100 mg/5 ml</t>
  </si>
  <si>
    <t>100 ml oral suspension</t>
  </si>
  <si>
    <t>RMA-2000/08/04/2020</t>
  </si>
  <si>
    <t>BlokMax forte</t>
  </si>
  <si>
    <t>RMA-2002/08/04/2020</t>
  </si>
  <si>
    <t>BlokMAX® Duo</t>
  </si>
  <si>
    <t xml:space="preserve"> Ibuprofen, Paracetamol</t>
  </si>
  <si>
    <t>200 mg+500 mg</t>
  </si>
  <si>
    <t>Cardboard box containing 2 blisters with 10 film coated tablets/box ( 20 film coated tablets)</t>
  </si>
  <si>
    <t>MA-00112/15/05/2020</t>
  </si>
  <si>
    <t>Cardboard box containing 1 blister with 10 film coated tablets /box (10 film coated tablets)</t>
  </si>
  <si>
    <t>MA-00113/15/05/2020</t>
  </si>
  <si>
    <t>BlokMAX® Forte for kids</t>
  </si>
  <si>
    <t>200 mg/5 ml</t>
  </si>
  <si>
    <t>Cardboard box contains one (1) glass bottle with 100 ml suspension and one plastic 5 ml graduated oral syringe for dosing</t>
  </si>
  <si>
    <t>MA-00111/15/05/2020</t>
  </si>
  <si>
    <t>BlokMax® Rapid</t>
  </si>
  <si>
    <t xml:space="preserve"> buprofen, Ibuprofen Lysine</t>
  </si>
  <si>
    <t>10 tablets (blister 1x10)/box</t>
  </si>
  <si>
    <t>RMA-3365/10/05/2023</t>
  </si>
  <si>
    <t>20 tablets (blister 2x10)/box</t>
  </si>
  <si>
    <t>BRONLES</t>
  </si>
  <si>
    <t xml:space="preserve"> Carbocisteine Micronized</t>
  </si>
  <si>
    <t>375 mg</t>
  </si>
  <si>
    <t>30 capsules (blister 3x 10)/box</t>
  </si>
  <si>
    <t xml:space="preserve"> Alkaloid AD Skopje, North Macedonia</t>
  </si>
  <si>
    <t>RMA-3487/22/08/2023</t>
  </si>
  <si>
    <t>BRONLES ®</t>
  </si>
  <si>
    <t xml:space="preserve"> Carbocisteine</t>
  </si>
  <si>
    <t>125 mg/5 ml</t>
  </si>
  <si>
    <t>1-one bottle with 150 ml syrup</t>
  </si>
  <si>
    <t>PMA-138/06/03/2017</t>
  </si>
  <si>
    <t>BRONLES®</t>
  </si>
  <si>
    <t>PMA-139/06/03/2017</t>
  </si>
  <si>
    <t>Buprenorfin Alkaloid</t>
  </si>
  <si>
    <t xml:space="preserve"> Buprenorphine</t>
  </si>
  <si>
    <t>N07BC01</t>
  </si>
  <si>
    <t>2 mg</t>
  </si>
  <si>
    <t>sublingual tabet</t>
  </si>
  <si>
    <t>Box containig 7 tablets</t>
  </si>
  <si>
    <t>RAM-2034/07/05/2020</t>
  </si>
  <si>
    <t>N07BC03</t>
  </si>
  <si>
    <t>RAM-2033/07/05/2020</t>
  </si>
  <si>
    <t>N07BC02</t>
  </si>
  <si>
    <t>Box containig 28 tablets</t>
  </si>
  <si>
    <t>N07BC04</t>
  </si>
  <si>
    <t>CAFFETIN ®</t>
  </si>
  <si>
    <t xml:space="preserve"> paracetamol</t>
  </si>
  <si>
    <t>250 mg+210 mg+50 mg+10 mg</t>
  </si>
  <si>
    <t>Box containing 6 tablets</t>
  </si>
  <si>
    <t>PMA-041/17/11/2016</t>
  </si>
  <si>
    <t>Box containing 12 tablets</t>
  </si>
  <si>
    <t>Box containing 500 tablets</t>
  </si>
  <si>
    <t>CAFFETIN Cold ®</t>
  </si>
  <si>
    <t xml:space="preserve"> pracetamol</t>
  </si>
  <si>
    <t>N02BE71</t>
  </si>
  <si>
    <t>500 mg+30 mg+15 mg+60 mg</t>
  </si>
  <si>
    <t>Box containing 10 film coated tablets</t>
  </si>
  <si>
    <t>PMA-042/17/11/2016</t>
  </si>
  <si>
    <t>CAFFETIN COLDMAX</t>
  </si>
  <si>
    <t xml:space="preserve"> Paracetamol, Phenylephrine Hcl</t>
  </si>
  <si>
    <t>1000 mg+12.2 mg</t>
  </si>
  <si>
    <t>Box contain 10 sachets</t>
  </si>
  <si>
    <t>RMA-2716/16/02/2022</t>
  </si>
  <si>
    <t>CAFFETIN MENSTRUAL®</t>
  </si>
  <si>
    <t xml:space="preserve"> Ibuprofen equivalent to Ibuprofen lysine</t>
  </si>
  <si>
    <t>Box containing 10 film coated tablet (1blister)</t>
  </si>
  <si>
    <t>RMA-0366/04/12/2023</t>
  </si>
  <si>
    <t>CAFFETIN sc</t>
  </si>
  <si>
    <t xml:space="preserve"> Paracetamol, Propyphenazone, Caffeine anhydrous</t>
  </si>
  <si>
    <t>250 mg+210 mg+50 mg</t>
  </si>
  <si>
    <t>RMA-04691/01/07/2024</t>
  </si>
  <si>
    <t>CARDIOPIRIN</t>
  </si>
  <si>
    <t xml:space="preserve"> Acetylsalicylic acid</t>
  </si>
  <si>
    <t xml:space="preserve"> Lannacher Heilmittel Ges.m.b.H, Austria; ALKALOID AD - SKOPJE, North Macedonia</t>
  </si>
  <si>
    <t>RMA-1986/20/03/2020</t>
  </si>
  <si>
    <t>CEFACLOR ALKALOID ®</t>
  </si>
  <si>
    <t xml:space="preserve"> Cefcalor monohydrate  eq. to cefaclo125mg</t>
  </si>
  <si>
    <t>30g granules for 60ml oral suspension</t>
  </si>
  <si>
    <t>PMA-141/06/03/2017</t>
  </si>
  <si>
    <t xml:space="preserve"> Cefaclor monohydrate eqv. to cefaclor 250mg</t>
  </si>
  <si>
    <t>40g granules for preparing 60ml oral suspension</t>
  </si>
  <si>
    <t>PMA-142/06/03/2017</t>
  </si>
  <si>
    <t>PMA-143/06/03/2017</t>
  </si>
  <si>
    <t>CEFALEXIN ALKALOID ®</t>
  </si>
  <si>
    <t xml:space="preserve"> Cefalexin monohydrate</t>
  </si>
  <si>
    <t>J01DB01</t>
  </si>
  <si>
    <t>PMA-144/06/03/2017</t>
  </si>
  <si>
    <t>Glass bottle with 65.4g powder for prepearing of 100ml oral suspension.</t>
  </si>
  <si>
    <t>PMA-181/20/03/2017</t>
  </si>
  <si>
    <t>CHLORAMPHENICOL ALKALOID ®</t>
  </si>
  <si>
    <t xml:space="preserve"> Chloramphenicol</t>
  </si>
  <si>
    <t>S01AA01</t>
  </si>
  <si>
    <t>PMA-145/06/03/2017</t>
  </si>
  <si>
    <t>D06AX02</t>
  </si>
  <si>
    <t>5g ointment</t>
  </si>
  <si>
    <t>PMA-184/20/03/2017</t>
  </si>
  <si>
    <t>neni 9 paragrafi 6</t>
  </si>
  <si>
    <t>shporta 2</t>
  </si>
  <si>
    <t xml:space="preserve"> chloramphenicol</t>
  </si>
  <si>
    <t>Cutaneous emulsion</t>
  </si>
  <si>
    <t xml:space="preserve"> ALKALOID AD-, North Macedonia</t>
  </si>
  <si>
    <t>CILESO</t>
  </si>
  <si>
    <t xml:space="preserve"> cilostazol</t>
  </si>
  <si>
    <t>B01AC23</t>
  </si>
  <si>
    <t>RMA-2376/10/06/2021</t>
  </si>
  <si>
    <t>CITERAL ®</t>
  </si>
  <si>
    <t xml:space="preserve"> ciprofloxacin</t>
  </si>
  <si>
    <t>J01MA02</t>
  </si>
  <si>
    <t>Box containing 10 film coated tablet</t>
  </si>
  <si>
    <t>PMA-043/17/11/2016</t>
  </si>
  <si>
    <t>PMA-044/17/11/2016</t>
  </si>
  <si>
    <t>100 mg/10 ml</t>
  </si>
  <si>
    <t>Box containing 5 ampoules</t>
  </si>
  <si>
    <t>PMA-046/17/11/2016</t>
  </si>
  <si>
    <t>CITERAL®</t>
  </si>
  <si>
    <t>S03AA07</t>
  </si>
  <si>
    <t>3 mg/1 ml</t>
  </si>
  <si>
    <t>Ear/eye drops, solution</t>
  </si>
  <si>
    <t>Glass bottle containing 5ml solution</t>
  </si>
  <si>
    <t>PMA-045/17/11/2016</t>
  </si>
  <si>
    <t>CO -ALMACIN</t>
  </si>
  <si>
    <t xml:space="preserve"> Amoxicillin, Clavulanic Acid</t>
  </si>
  <si>
    <t>875 mg +125 mg</t>
  </si>
  <si>
    <t>14 film coated tablets</t>
  </si>
  <si>
    <t>RMA-1961/05/03/2020</t>
  </si>
  <si>
    <t>CO-ALMACIN</t>
  </si>
  <si>
    <t xml:space="preserve"> amoxicillin trihydrate (1), (equivalent to 5600 mg Amoxicillin) Excess dose 5%, Pottasium Clavulanate/Syloid Al-1 (1:1) mixture, (equivalent to 798 mg Clavulanic Acid) excess dose 5%</t>
  </si>
  <si>
    <t>(400 mg+57 mg)/5 ml</t>
  </si>
  <si>
    <t>1 dark glass bottle with 17.5 g powder for preparing 70 ml oral suspension, masurabe graduated spoon/box</t>
  </si>
  <si>
    <t>RMA-04742/11/06/2024</t>
  </si>
  <si>
    <t xml:space="preserve"> Amoxicillin trihydrate (1), (Equivalent to 5600mg Amoxicillin) Excess dose 5%, Potassium Clavulante / Syloid Al-1 (1:1) mixture, (Equivalent to 798mg Clavulanic acid) Excess dose 5%</t>
  </si>
  <si>
    <t xml:space="preserve"> ALKALOID AD - SKOPJE, North Macedonia</t>
  </si>
  <si>
    <t>RMA-04741/10/06/2024</t>
  </si>
  <si>
    <t>CRICEA</t>
  </si>
  <si>
    <t xml:space="preserve"> Drospirenone, EthinylEstradiol</t>
  </si>
  <si>
    <t>G03AA12</t>
  </si>
  <si>
    <t>3 mg/0.02 mg</t>
  </si>
  <si>
    <t>28 film coated tablets</t>
  </si>
  <si>
    <t>RMA-04667/12/06/2024</t>
  </si>
  <si>
    <t>CRYPINEO</t>
  </si>
  <si>
    <t xml:space="preserve"> Drospirenone, Ethinylestradiol</t>
  </si>
  <si>
    <t>3 mg/0.03 mg</t>
  </si>
  <si>
    <t>21 film-coated tablets</t>
  </si>
  <si>
    <t>RMA-04666/25/06/2024</t>
  </si>
  <si>
    <t>DIAZEPAM ALKALOID ®</t>
  </si>
  <si>
    <t xml:space="preserve"> diazepam</t>
  </si>
  <si>
    <t>N05BA01</t>
  </si>
  <si>
    <t>PMA-047/17/11/2016</t>
  </si>
  <si>
    <t>PMA-048/17/11/2016</t>
  </si>
  <si>
    <t>10 mg/2 ml</t>
  </si>
  <si>
    <t>Box containing 10 ampoules</t>
  </si>
  <si>
    <t>PMA-049/17/11/2016</t>
  </si>
  <si>
    <t>DICLO DUO®</t>
  </si>
  <si>
    <t xml:space="preserve"> Diclofenac sodium</t>
  </si>
  <si>
    <t>M01AB05</t>
  </si>
  <si>
    <t>75 mg</t>
  </si>
  <si>
    <t>Modified release capsule, hard</t>
  </si>
  <si>
    <t>20 capsules ( 2-two blisters, each contains 10 capsules)</t>
  </si>
  <si>
    <t>RMA-03612/26/12/2023</t>
  </si>
  <si>
    <t>DICLO RAPID®</t>
  </si>
  <si>
    <t>75mg</t>
  </si>
  <si>
    <t>20 capsules, (2-two blister,each contains 10 capsules)</t>
  </si>
  <si>
    <t>RMA-03587/26/12/2023</t>
  </si>
  <si>
    <t>RMA-03611/26/12/2023</t>
  </si>
  <si>
    <t>Dopezal</t>
  </si>
  <si>
    <t xml:space="preserve"> Donepezil hydrochloride</t>
  </si>
  <si>
    <t>N06DA02</t>
  </si>
  <si>
    <t>28 film-coated tablets (blister 2 x 14 film-coated tablets/box)</t>
  </si>
  <si>
    <t>RMA-47664/19/12/2024</t>
  </si>
  <si>
    <t>RMA-47663/19/12/2024</t>
  </si>
  <si>
    <t>EGLONYL ®</t>
  </si>
  <si>
    <t xml:space="preserve"> Sulpiride</t>
  </si>
  <si>
    <t>N05AL01</t>
  </si>
  <si>
    <t>30 capsules</t>
  </si>
  <si>
    <t>PMA-146/06/03/2017</t>
  </si>
  <si>
    <t xml:space="preserve"> Supiride</t>
  </si>
  <si>
    <t>25 mg/5 ml</t>
  </si>
  <si>
    <t>Glass bottle with 120 ml oral solution</t>
  </si>
  <si>
    <t>PMA-148/06/03/2017</t>
  </si>
  <si>
    <t>Eglonyl forte</t>
  </si>
  <si>
    <t>10 tablets per pack</t>
  </si>
  <si>
    <t>RMA-2863/15/06/2022</t>
  </si>
  <si>
    <t>ELORIKA</t>
  </si>
  <si>
    <t xml:space="preserve"> Escitalopram oxalate</t>
  </si>
  <si>
    <t>Box contain 30 tablets</t>
  </si>
  <si>
    <t>RMA-2713/16/02/2022</t>
  </si>
  <si>
    <t>RMA-2714/16/02/2022</t>
  </si>
  <si>
    <t xml:space="preserve"> ALKALOID AD-Skopje, Macedonia, North Macedonia</t>
  </si>
  <si>
    <t>RMA-2715/16/02/2022</t>
  </si>
  <si>
    <t>FAMOSAN ®</t>
  </si>
  <si>
    <t xml:space="preserve"> Famotidine</t>
  </si>
  <si>
    <t>A02BA03</t>
  </si>
  <si>
    <t>PMA-050/17/11/2016</t>
  </si>
  <si>
    <t xml:space="preserve"> famotidine</t>
  </si>
  <si>
    <t>PMA-051/17/11/2016</t>
  </si>
  <si>
    <t>Felkarid ®</t>
  </si>
  <si>
    <t xml:space="preserve"> Flecainide acetate</t>
  </si>
  <si>
    <t>C01BC04</t>
  </si>
  <si>
    <t>Cardboard box containing 3 PVC/PVDC/Aluminium foil blisters with 10 tablets /box (30 tablets)</t>
  </si>
  <si>
    <t>MA-0087/05/05/2021</t>
  </si>
  <si>
    <t>Felkarid®</t>
  </si>
  <si>
    <t>MA-0086/05/05/2021</t>
  </si>
  <si>
    <t>FLIRKANO</t>
  </si>
  <si>
    <t xml:space="preserve"> Amlodipine, Valsartan, Hydrochlorothiazide</t>
  </si>
  <si>
    <t>C09DX01</t>
  </si>
  <si>
    <t>10 mg+160 mg+12.5 mg</t>
  </si>
  <si>
    <t>Box containing 28 tablets</t>
  </si>
  <si>
    <t>MA-0330/16/10/2023</t>
  </si>
  <si>
    <t>10 mg+160 mg+25 mg</t>
  </si>
  <si>
    <t>MA-0331/16/10/2023</t>
  </si>
  <si>
    <t>5 mg+160 mg+12.5 mg</t>
  </si>
  <si>
    <t>MA-0328/16/10/2023</t>
  </si>
  <si>
    <t>5 mg+160 mg+25 mg</t>
  </si>
  <si>
    <t>MA-0329/16/10/2023</t>
  </si>
  <si>
    <t>10 mg+320 mg+25 mg</t>
  </si>
  <si>
    <t>MA-0332/16/10/2023</t>
  </si>
  <si>
    <t>FLUOXETIN ALKALOID ®</t>
  </si>
  <si>
    <t xml:space="preserve"> Fluoxetine hydrochloride, Fluoxetine</t>
  </si>
  <si>
    <t>N06AB03</t>
  </si>
  <si>
    <t>30 capsules(3blisters)</t>
  </si>
  <si>
    <t>PMA-229/29/03/2017</t>
  </si>
  <si>
    <t>Fovelid®</t>
  </si>
  <si>
    <t xml:space="preserve"> Levofloxacin hemihydrate</t>
  </si>
  <si>
    <t>J01MA12</t>
  </si>
  <si>
    <t>Cardboard box containing 1 blister with 5 film-coated tablets/box (5 tablets)</t>
  </si>
  <si>
    <t>MA-0072/20/04/2021</t>
  </si>
  <si>
    <t>Cardboard box containing 1 blister with 10 film-coated tablets/box (10 tablets)</t>
  </si>
  <si>
    <t>MA-0070/20/04/2021</t>
  </si>
  <si>
    <t>MA-0073/20/04/2021</t>
  </si>
  <si>
    <t>MA-0071/20/04/2021</t>
  </si>
  <si>
    <t>FURAL</t>
  </si>
  <si>
    <t xml:space="preserve"> Nifuroxazide</t>
  </si>
  <si>
    <t>A07AX03</t>
  </si>
  <si>
    <t>RMA-04538/18/03/2024</t>
  </si>
  <si>
    <t>RMA-04537/18/03/2024</t>
  </si>
  <si>
    <t>90ml oral suspension</t>
  </si>
  <si>
    <t xml:space="preserve"> ALKALOID AD-Skopje, North Macedonia; ALKALOID AD-Skopje, North Macedonia</t>
  </si>
  <si>
    <t>RMA-04536/18/03/2024</t>
  </si>
  <si>
    <t>FUREXTIL</t>
  </si>
  <si>
    <t xml:space="preserve"> Cefuroxime Axetil, Amorphous* Equivalent to Cefuroxime</t>
  </si>
  <si>
    <t>J01DC02</t>
  </si>
  <si>
    <t>MA-0097/10/03/2023</t>
  </si>
  <si>
    <t xml:space="preserve"> </t>
  </si>
  <si>
    <t>MA-0096/10/03/2023</t>
  </si>
  <si>
    <t>FUROSEMID ALKALOID®</t>
  </si>
  <si>
    <t xml:space="preserve"> Furosemide</t>
  </si>
  <si>
    <t>C03CA01</t>
  </si>
  <si>
    <t>10 tablets (1-one bottle) or 10 tablets (1-one blister)</t>
  </si>
  <si>
    <t xml:space="preserve"> AlKALOID AD-SKOPJE, North Macedonia</t>
  </si>
  <si>
    <t>RMA-0367/05/12/2023</t>
  </si>
  <si>
    <t>GastroGuard</t>
  </si>
  <si>
    <t xml:space="preserve"> Calcium carbonate, Magnesium carbonate</t>
  </si>
  <si>
    <t>A02AD01</t>
  </si>
  <si>
    <t>680 mg+80 mg</t>
  </si>
  <si>
    <t>24 tablets</t>
  </si>
  <si>
    <t>RMA-2112/13/08/2020</t>
  </si>
  <si>
    <t>GLIBEDAL ®</t>
  </si>
  <si>
    <t xml:space="preserve"> Glibenclamide</t>
  </si>
  <si>
    <t>A10BB01</t>
  </si>
  <si>
    <t>30 tablets ( 3 blisters x 10)</t>
  </si>
  <si>
    <t xml:space="preserve"> ALKALOID  AD-Skopje, North Macedonia</t>
  </si>
  <si>
    <t>PMA-149/06/03/2017</t>
  </si>
  <si>
    <t>HEFEROL ®</t>
  </si>
  <si>
    <t xml:space="preserve"> Ferroua fumarate ( equivalent to 115 mg elementar iron )</t>
  </si>
  <si>
    <t>B03AA02</t>
  </si>
  <si>
    <t>30 capsules ( blisters x 10 )</t>
  </si>
  <si>
    <t>PMA-150/06/03/2017</t>
  </si>
  <si>
    <t>HIDROHLOROTIAZID ALKALOID ®</t>
  </si>
  <si>
    <t xml:space="preserve"> hidrochlortiazide</t>
  </si>
  <si>
    <t>C03AA03</t>
  </si>
  <si>
    <t>25 mg</t>
  </si>
  <si>
    <t>Box containing 20 tablets</t>
  </si>
  <si>
    <t>PMA-064/17/11/2016</t>
  </si>
  <si>
    <t>HOLLESTA</t>
  </si>
  <si>
    <t xml:space="preserve"> Simvastatin</t>
  </si>
  <si>
    <t>C10AA01</t>
  </si>
  <si>
    <t>PMA-054/17/11/2016</t>
  </si>
  <si>
    <t>HOLLESTA ®</t>
  </si>
  <si>
    <t xml:space="preserve"> simvastatin</t>
  </si>
  <si>
    <t>PMA-052/17/11/2016</t>
  </si>
  <si>
    <t>PMA-053/17/11/2016</t>
  </si>
  <si>
    <t>LAMAL ®</t>
  </si>
  <si>
    <t xml:space="preserve"> Lamotrigine</t>
  </si>
  <si>
    <t>N03AX09</t>
  </si>
  <si>
    <t>PMA-095/02/02/2017</t>
  </si>
  <si>
    <t>PMA-096/02/02/2017</t>
  </si>
  <si>
    <t>PMA-097/02/02/2017</t>
  </si>
  <si>
    <t>PMA-098/02/02/2017</t>
  </si>
  <si>
    <t>LAPPOXO</t>
  </si>
  <si>
    <t>Omeprazole</t>
  </si>
  <si>
    <t>10mg/15ml</t>
  </si>
  <si>
    <t>14 bottles</t>
  </si>
  <si>
    <t>ALKALOID AD SKOPJE, North Macedonia</t>
  </si>
  <si>
    <t>MA-08330/02/07/2024</t>
  </si>
  <si>
    <t>Omperazole</t>
  </si>
  <si>
    <t>20mg/15ml</t>
  </si>
  <si>
    <t>MA-08333/02/07/2024</t>
  </si>
  <si>
    <t>LEFISYO®</t>
  </si>
  <si>
    <t xml:space="preserve"> Levomethadone hydrochloride</t>
  </si>
  <si>
    <t>N07BC05</t>
  </si>
  <si>
    <t>Carton box containing brown glass bottle with 100 ml solution</t>
  </si>
  <si>
    <t>MA-0025/16/02/2023</t>
  </si>
  <si>
    <t>Carton box containing brown glass bottle with 500 ml solution</t>
  </si>
  <si>
    <t>MA-0026/16/02/2023</t>
  </si>
  <si>
    <t>Carton box containing brown glass bottle with 1000ml solution</t>
  </si>
  <si>
    <t>MA-0027/16/02/2023</t>
  </si>
  <si>
    <t>LESTEDON</t>
  </si>
  <si>
    <t xml:space="preserve"> dutasteride</t>
  </si>
  <si>
    <t>G04CB02</t>
  </si>
  <si>
    <t>0.5 mg</t>
  </si>
  <si>
    <t>Capsule, soft</t>
  </si>
  <si>
    <t>RMA-04626/16/05/2024</t>
  </si>
  <si>
    <t>LEXILIUM ®</t>
  </si>
  <si>
    <t xml:space="preserve"> Bromazepam</t>
  </si>
  <si>
    <t>N05BA08</t>
  </si>
  <si>
    <t>1.5 mg</t>
  </si>
  <si>
    <t>30 tablets (3 blisters x 10)</t>
  </si>
  <si>
    <t>PMA-151/06/03/2017</t>
  </si>
  <si>
    <t>3 mg</t>
  </si>
  <si>
    <t>PMA-152/06/03/2017</t>
  </si>
  <si>
    <t>PMA-153/06/03/2017</t>
  </si>
  <si>
    <t>LIRTONEN</t>
  </si>
  <si>
    <t xml:space="preserve"> Amlodipine in form of Amlodipine besilate (13.87 mg), Atorvastatin in form of Atorvastatin calcium trihydrate (10.85 mg)</t>
  </si>
  <si>
    <t>C10BX03</t>
  </si>
  <si>
    <t>10 mg+10 mg</t>
  </si>
  <si>
    <t>MA-0337/10/11/2022</t>
  </si>
  <si>
    <t xml:space="preserve"> Amlodipine in form of Amlodipine besilate (13.87 mg), Atorvastatin in form of Atorvastatin calcium trihydrate (10.8500)</t>
  </si>
  <si>
    <t>Box containing 90 film-coated tablets</t>
  </si>
  <si>
    <t>MA-0338/10/11/2022</t>
  </si>
  <si>
    <t xml:space="preserve"> Amlodipine in form of Amlodipine besilate, Atorvastatin in form of Atorvastatin calcium trihydrate</t>
  </si>
  <si>
    <t>5 mg+10 mg</t>
  </si>
  <si>
    <t>Box containing 30 film-coated tablets</t>
  </si>
  <si>
    <t>MA-0335/10/11/2022</t>
  </si>
  <si>
    <t>Box containing  90 film coated tablets</t>
  </si>
  <si>
    <t>MA-0336/10/11/2022</t>
  </si>
  <si>
    <t>LORATADIN ALKALOID ®</t>
  </si>
  <si>
    <t xml:space="preserve"> Loratadine</t>
  </si>
  <si>
    <t>R06AX13</t>
  </si>
  <si>
    <t>120 ml oral solution</t>
  </si>
  <si>
    <t>PMA-167/07/03/2017</t>
  </si>
  <si>
    <t xml:space="preserve"> ALKALOID AS-Skopje, North Macedonia</t>
  </si>
  <si>
    <t>PMA-172/13/03/2017</t>
  </si>
  <si>
    <t>LOSARTAN ALKALOID ®</t>
  </si>
  <si>
    <t xml:space="preserve"> Losartan</t>
  </si>
  <si>
    <t>C09CA01</t>
  </si>
  <si>
    <t>30tablets</t>
  </si>
  <si>
    <t>PMA-055/17/11/2016</t>
  </si>
  <si>
    <t>PMA-056/17/11/2016</t>
  </si>
  <si>
    <t>LYVAM</t>
  </si>
  <si>
    <t>60 tablets</t>
  </si>
  <si>
    <t>RMA-2428/27/07/2021</t>
  </si>
  <si>
    <t>RMA-2429/27/07/2021</t>
  </si>
  <si>
    <t>RMA-2430/27/07/2021</t>
  </si>
  <si>
    <t>neni 9 par 5</t>
  </si>
  <si>
    <t>RMA-2431/27/07/2021</t>
  </si>
  <si>
    <t>MAPRAZAX</t>
  </si>
  <si>
    <t>0.25 mg</t>
  </si>
  <si>
    <t>30 tablets (blister 3 x 10)</t>
  </si>
  <si>
    <t>RMA-3489/22/08/2023</t>
  </si>
  <si>
    <t>30 tablets (blister 3x 10)/box</t>
  </si>
  <si>
    <t>RMA-3490/22/08/2023</t>
  </si>
  <si>
    <t>30 tablets ( blister 3 x 10)/box</t>
  </si>
  <si>
    <t>RMA-3491/22/08/2023</t>
  </si>
  <si>
    <t>MASSIDO</t>
  </si>
  <si>
    <t xml:space="preserve"> Nebivolol hydrochloride (equivalent to 5 mg of Nebivolol)</t>
  </si>
  <si>
    <t>28 tablets (blister 2x 14)/ box</t>
  </si>
  <si>
    <t>RMA-3478/10/08/2023</t>
  </si>
  <si>
    <t>MENDILEX ®</t>
  </si>
  <si>
    <t xml:space="preserve"> biperiden</t>
  </si>
  <si>
    <t>N04AA02</t>
  </si>
  <si>
    <t>Box containing 50 tablet</t>
  </si>
  <si>
    <t>PMA-057/17/11/2016</t>
  </si>
  <si>
    <t>METADON ALKALOID ®</t>
  </si>
  <si>
    <t xml:space="preserve"> Methadone hydrochloride</t>
  </si>
  <si>
    <t>Box containing 10ml oral drops, 100ml and 1000ml oral solution</t>
  </si>
  <si>
    <t>PMA-154/06/03/2017</t>
  </si>
  <si>
    <t>Box containing 100ml oral solution</t>
  </si>
  <si>
    <t>BBox containing 1000ml oral solution</t>
  </si>
  <si>
    <t>METFORMIN ALKALOID</t>
  </si>
  <si>
    <t xml:space="preserve"> Metformin</t>
  </si>
  <si>
    <t xml:space="preserve"> Alkaloid Ad-Skopje, North Macedonia</t>
  </si>
  <si>
    <t>RMA-04668/15/05/2024</t>
  </si>
  <si>
    <t>METOPROLOL ALKALOID</t>
  </si>
  <si>
    <t xml:space="preserve"> Metoprolol Tartrate</t>
  </si>
  <si>
    <t>RMA-04643/03/06/2024</t>
  </si>
  <si>
    <t>RMA-04646/03/06/2024</t>
  </si>
  <si>
    <t>MORFIN HIDROHLORID ALKALOID ®</t>
  </si>
  <si>
    <t xml:space="preserve"> morphine hydrochloride trihydrate</t>
  </si>
  <si>
    <t>N02AA01</t>
  </si>
  <si>
    <t>10 ampoules of1 ml</t>
  </si>
  <si>
    <t xml:space="preserve"> ALKALOID AD, North Macedonia</t>
  </si>
  <si>
    <t>PMA-168/07/03/2017</t>
  </si>
  <si>
    <t>neni 9 par 7</t>
  </si>
  <si>
    <t>MOXIRAL</t>
  </si>
  <si>
    <t xml:space="preserve"> Moxifloxacin, equivalent to: Moxifloxacin, hydrochloride</t>
  </si>
  <si>
    <t>5 film-coated tablets (blister 1x5)/box. 7film coated tablets (1x7)/box</t>
  </si>
  <si>
    <t>RMA-3081/26/10/2022</t>
  </si>
  <si>
    <t>7 film-coated tablets (blister 1x7)/box</t>
  </si>
  <si>
    <t>Nazopass</t>
  </si>
  <si>
    <t xml:space="preserve"> oxymethazoline hydrocloride</t>
  </si>
  <si>
    <t>R01AA05</t>
  </si>
  <si>
    <t>0.5 mg/1 ml</t>
  </si>
  <si>
    <t>Nasal drops, solution</t>
  </si>
  <si>
    <t>10 ml</t>
  </si>
  <si>
    <t>RMA-2902/12/07/2022</t>
  </si>
  <si>
    <t>NAZOPASS®</t>
  </si>
  <si>
    <t xml:space="preserve"> Oxymethazoline hydrochloride</t>
  </si>
  <si>
    <t>0.25 mg/1 ml</t>
  </si>
  <si>
    <t>10ml</t>
  </si>
  <si>
    <t>RMA-2901/12/07/2022</t>
  </si>
  <si>
    <t>NEBREMEL</t>
  </si>
  <si>
    <t xml:space="preserve"> Levonorgestrel</t>
  </si>
  <si>
    <t>1 tablet</t>
  </si>
  <si>
    <t>MA-5806/03/06/2019</t>
  </si>
  <si>
    <t>PANCEF ®</t>
  </si>
  <si>
    <t xml:space="preserve"> Cefixime trihydrate eqv. Cefixime 400mg</t>
  </si>
  <si>
    <t>J01DD08</t>
  </si>
  <si>
    <t>7 tablets</t>
  </si>
  <si>
    <t>RMA-3474/04/08/2023</t>
  </si>
  <si>
    <t xml:space="preserve"> cefixime trihydrate, equivalent to cefixime</t>
  </si>
  <si>
    <t>glass bottle with 53 g granules for preparing 100 ml oral suspension or wih 32 g granules for preparing 60 ml oral suspension, glass bottle with 53g granules for preparing 100ml oral suspension, glass bottle with 32g granules for preparing 60ml oral suspension</t>
  </si>
  <si>
    <t>PMA-155/06/03/2017</t>
  </si>
  <si>
    <t>Bootle containing 60 ml and 100 ml suspension</t>
  </si>
  <si>
    <t>box containig 5 coated tablets</t>
  </si>
  <si>
    <t>PMA-156/06/03/2017</t>
  </si>
  <si>
    <t>box containig 10 coated tablets</t>
  </si>
  <si>
    <t>PARACETAMOL ALKALOID</t>
  </si>
  <si>
    <t xml:space="preserve"> Paracetamol</t>
  </si>
  <si>
    <t>500 tablets</t>
  </si>
  <si>
    <t>RMA-03408/25/03/2024</t>
  </si>
  <si>
    <t>PARACETAMOL ALKALOID ®</t>
  </si>
  <si>
    <t>120 mg/5 ml</t>
  </si>
  <si>
    <t>100 ml solution per pack</t>
  </si>
  <si>
    <t>PMA-183/20/03/2017</t>
  </si>
  <si>
    <t>PAROXETIN ALKALOID ®</t>
  </si>
  <si>
    <t xml:space="preserve"> Paroxetine</t>
  </si>
  <si>
    <t>N06AB05</t>
  </si>
  <si>
    <t>30 tablets (blister 3x10)/box</t>
  </si>
  <si>
    <t>RMA-03594/09/01/2024</t>
  </si>
  <si>
    <t>30 mg</t>
  </si>
  <si>
    <t>RMA-03593/09/01/2024</t>
  </si>
  <si>
    <t>PRALANZO</t>
  </si>
  <si>
    <t xml:space="preserve"> Lansoprazole</t>
  </si>
  <si>
    <t>A02BC03</t>
  </si>
  <si>
    <t>14 capsules (blister 2 x 7)/box</t>
  </si>
  <si>
    <t>RMA-04613/02/05/2024</t>
  </si>
  <si>
    <t xml:space="preserve"> lansoprazole</t>
  </si>
  <si>
    <t>28 capsules (blister 4 x 7 capsules)/box</t>
  </si>
  <si>
    <t xml:space="preserve"> Alkaloid AD  Skopje, North Macedonia</t>
  </si>
  <si>
    <t>RMA-04611/02/05/2024</t>
  </si>
  <si>
    <t>PROCULIN ®</t>
  </si>
  <si>
    <t xml:space="preserve"> naphazoline hydrochloride</t>
  </si>
  <si>
    <t>S01GA51</t>
  </si>
  <si>
    <t>0.3 mg/1 ml</t>
  </si>
  <si>
    <t>Eye drops</t>
  </si>
  <si>
    <t>10 ml solution</t>
  </si>
  <si>
    <t>PMA-065/17/11/2016</t>
  </si>
  <si>
    <t>PROPILTIOURACIL ALKALOID</t>
  </si>
  <si>
    <t xml:space="preserve"> Porpylthiouracil</t>
  </si>
  <si>
    <t>H03BA02</t>
  </si>
  <si>
    <t>PMA-227/29/03/2017</t>
  </si>
  <si>
    <t>Pynetra</t>
  </si>
  <si>
    <t xml:space="preserve"> Prasugrel</t>
  </si>
  <si>
    <t>B01AC22</t>
  </si>
  <si>
    <t>Box containing 30 tablets (3 blisters x 10 tablets)</t>
  </si>
  <si>
    <t>MA-00084/10/04/2020</t>
  </si>
  <si>
    <t>MA-00085/10/04/2020</t>
  </si>
  <si>
    <t>REFIDORO</t>
  </si>
  <si>
    <t xml:space="preserve"> Rosuvastatin, Ezetimibe</t>
  </si>
  <si>
    <t>C10BA06</t>
  </si>
  <si>
    <t>30 film coated tablets (blister 3x10)/box</t>
  </si>
  <si>
    <t>MA-0348/24/10/2023</t>
  </si>
  <si>
    <t>20 mg+10 mg</t>
  </si>
  <si>
    <t>MA-0349/24/10/2023</t>
  </si>
  <si>
    <t>30 film coated tablets( blister 3X10)/box</t>
  </si>
  <si>
    <t>MA-0347/24/10/2023</t>
  </si>
  <si>
    <t>40 mg+10 mg</t>
  </si>
  <si>
    <t>MA-0350/24/10/2023</t>
  </si>
  <si>
    <t>REGLAN®</t>
  </si>
  <si>
    <t xml:space="preserve"> Metoclopramide hydrochloride</t>
  </si>
  <si>
    <t>A03FA01</t>
  </si>
  <si>
    <t>5mg /5 ml</t>
  </si>
  <si>
    <t>120ml solution</t>
  </si>
  <si>
    <t>RMA-0371/23/10/2023</t>
  </si>
  <si>
    <t xml:space="preserve"> Metoclopramide hydrochloride as monohydrate</t>
  </si>
  <si>
    <t>40 tablets (4-four blisters)</t>
  </si>
  <si>
    <t>RMA-0370/23/10/2023</t>
  </si>
  <si>
    <t>RELIKA</t>
  </si>
  <si>
    <t xml:space="preserve"> Peridonpril tert-Butyamine</t>
  </si>
  <si>
    <t>C09AA04</t>
  </si>
  <si>
    <t>RMA-2670/30/12/2021</t>
  </si>
  <si>
    <t xml:space="preserve"> Peridonpril tert-Butylamine</t>
  </si>
  <si>
    <t>RMA-2671/30/12/2021</t>
  </si>
  <si>
    <t xml:space="preserve"> Perindopril tert-Butylamine</t>
  </si>
  <si>
    <t>RMA-2672/30/12/2021</t>
  </si>
  <si>
    <t>RISPERIDON ALKALOID ®</t>
  </si>
  <si>
    <t xml:space="preserve"> Risperidon</t>
  </si>
  <si>
    <t>N05AX08</t>
  </si>
  <si>
    <t>Box containing 20 film coated tablets</t>
  </si>
  <si>
    <t>PMA-061/17/11/2016</t>
  </si>
  <si>
    <t>PMA-062/17/11/2016</t>
  </si>
  <si>
    <t xml:space="preserve"> risperidon</t>
  </si>
  <si>
    <t>PMA-063/17/11/2016</t>
  </si>
  <si>
    <t>ROPUIDO</t>
  </si>
  <si>
    <t xml:space="preserve"> Rosuvastatin as form of, Rosuvastatin calcium amorphous</t>
  </si>
  <si>
    <t>30 film-coated tablets (blister 3 x 10)/box</t>
  </si>
  <si>
    <t>RMA-3307/09/03/2023</t>
  </si>
  <si>
    <t>RMA-3308/09/03/2023</t>
  </si>
  <si>
    <t>RMA-3305/09/03/2023</t>
  </si>
  <si>
    <t>RMA-3306/09/03/2023</t>
  </si>
  <si>
    <t>RUFIXALO</t>
  </si>
  <si>
    <t>Carton box containing 1 aluminium PVC/PE/PVdC blister x 10 tablets</t>
  </si>
  <si>
    <t>MA-0080/06/03/2023</t>
  </si>
  <si>
    <t>Carton box containing 3 aluminium PVC/PE/PVdC blisters x 10 tablets (30 tablets)</t>
  </si>
  <si>
    <t>MA-0079/06/03/2023</t>
  </si>
  <si>
    <t>Carton box containing 2 aluminium PVC/PE/PVdC blisters x 14 tablets (28 tablets)</t>
  </si>
  <si>
    <t>MA-0076/06/03/2023</t>
  </si>
  <si>
    <t>MA-0078/06/03/2023</t>
  </si>
  <si>
    <t>Carton box containing 3 aluminium PVC/PE/PVdC blisters  x 14 tablets (42 tablets)</t>
  </si>
  <si>
    <t>MA-0077/06/03/2023</t>
  </si>
  <si>
    <t>Carton box containing 56 tablets (4 blisters x 14 tablets)</t>
  </si>
  <si>
    <t>MA-0081/06/03/2023</t>
  </si>
  <si>
    <t>SKOPRYL ®</t>
  </si>
  <si>
    <t xml:space="preserve"> lisinopril</t>
  </si>
  <si>
    <t>PMA-058/17/11/2016</t>
  </si>
  <si>
    <t xml:space="preserve"> Lisinopril</t>
  </si>
  <si>
    <t>PMA-059/17/11/2016</t>
  </si>
  <si>
    <t>PMA-060/17/11/2016</t>
  </si>
  <si>
    <t>neni 8 par 5</t>
  </si>
  <si>
    <t>SKOPRYL plus ®</t>
  </si>
  <si>
    <t xml:space="preserve"> Lisinopril, Hydrochlorthiazide</t>
  </si>
  <si>
    <t>C09BA03</t>
  </si>
  <si>
    <t>20 mg+25 mg</t>
  </si>
  <si>
    <t>PMA-173/13/03/2017</t>
  </si>
  <si>
    <t>20 mg+12.5 mg</t>
  </si>
  <si>
    <t>PMA-226/29/03/2017</t>
  </si>
  <si>
    <t>Skopryl® Combo</t>
  </si>
  <si>
    <t xml:space="preserve"> Lisinopril dihydrate, Amlodipine besilate</t>
  </si>
  <si>
    <t>C09BB03</t>
  </si>
  <si>
    <t>10 mg/5 mg</t>
  </si>
  <si>
    <t>Cardboard box containing 3 blisters with 10 tablets /box (30 tablets)</t>
  </si>
  <si>
    <t>MA-00240/07/12/2020</t>
  </si>
  <si>
    <t>20 mg/5 mg</t>
  </si>
  <si>
    <t>Cardboard box containing 2 blisters with 15 tablets /box (30 tablets)</t>
  </si>
  <si>
    <t>MA-00243/07/12/2020</t>
  </si>
  <si>
    <t>Cardboard box containing 9 blisters with 10 tablets /box (90 tablets)</t>
  </si>
  <si>
    <t>MA-00245/07/12/2020</t>
  </si>
  <si>
    <t>Cardboard box containing 6 blisters with 15 tablets /box (90 tablets)</t>
  </si>
  <si>
    <t>MA-00244/07/12/2020</t>
  </si>
  <si>
    <t>20 mg/10 mg</t>
  </si>
  <si>
    <t>MA-00242/07/12/2020</t>
  </si>
  <si>
    <t xml:space="preserve"> Lisinopril used as Lisinopril dihydrate (21.78 mg), Amlodipine used as Amlodipine besilate (13.88 mg)</t>
  </si>
  <si>
    <t>MA-00241/07/12/2020</t>
  </si>
  <si>
    <t>SOLCOSERYL ®</t>
  </si>
  <si>
    <t>protein -free haemodialysate of calves blood chemically and biologically standardised</t>
  </si>
  <si>
    <t>D11AX</t>
  </si>
  <si>
    <t>2.07 mg/1 g</t>
  </si>
  <si>
    <t>20g ointment</t>
  </si>
  <si>
    <t>PMA-099/02/02/2017</t>
  </si>
  <si>
    <t>Protein-free haemodialysate of calves'blood chemically and biologically standardised(expressed as dry matter), Polidocanol</t>
  </si>
  <si>
    <t>(2.125+10 mg)/1 g</t>
  </si>
  <si>
    <t>Oromucosal paste</t>
  </si>
  <si>
    <t>Box containing 5 g of paste</t>
  </si>
  <si>
    <t>Alkaloid AD-Skopje, North Macedonia</t>
  </si>
  <si>
    <t>PMA-100/02/02/2017</t>
  </si>
  <si>
    <t>protein-free haemodialysate of calves blood chemycaly and biologically standardised</t>
  </si>
  <si>
    <t>8.3 mg/1 g</t>
  </si>
  <si>
    <t>5 g eye-gel</t>
  </si>
  <si>
    <t>PMA-101/02/02/2017</t>
  </si>
  <si>
    <t>protein-free haemodialysate of calves' blood chemically and biologically standardised (expressed as dry matter).</t>
  </si>
  <si>
    <t>42.5 mg/1 ml</t>
  </si>
  <si>
    <t>20 ampoules</t>
  </si>
  <si>
    <t>PMA-102/02/02/2017</t>
  </si>
  <si>
    <t>SYNETRA</t>
  </si>
  <si>
    <t xml:space="preserve"> Clopidogrel</t>
  </si>
  <si>
    <t>B01AC04</t>
  </si>
  <si>
    <t>30 tablets per pack</t>
  </si>
  <si>
    <t>RMA-2185/08/12/2020</t>
  </si>
  <si>
    <t>TAMLOS</t>
  </si>
  <si>
    <t xml:space="preserve"> Tamsulosin hydrochloride</t>
  </si>
  <si>
    <t>G04CA02</t>
  </si>
  <si>
    <t>0.4 mg</t>
  </si>
  <si>
    <t>Box containing 30 capsules</t>
  </si>
  <si>
    <t xml:space="preserve"> ALKALOID AD SKOPJE, North Macedonia</t>
  </si>
  <si>
    <t>RMA-2628/03/12/2021</t>
  </si>
  <si>
    <t>TAMLOS ® DuoD</t>
  </si>
  <si>
    <t xml:space="preserve"> dutasteride, Tamsulosin hydrochloride</t>
  </si>
  <si>
    <t>G04CA52</t>
  </si>
  <si>
    <t xml:space="preserve">0.5 mg+0.4 mg </t>
  </si>
  <si>
    <t>Cardboard box\Bottle containing 30 capsules/box</t>
  </si>
  <si>
    <t>MA-0085/05/05/2021</t>
  </si>
  <si>
    <t>TORVEX</t>
  </si>
  <si>
    <t xml:space="preserve"> Atorvastatin</t>
  </si>
  <si>
    <t>RMA-1983/20/03/2020</t>
  </si>
  <si>
    <t xml:space="preserve"> atorvastatin-as form of atorvastatin calcium	82.88	mg</t>
  </si>
  <si>
    <t>RMA-1984/20/03/2020</t>
  </si>
  <si>
    <t xml:space="preserve"> Atrovastatin-As form of Atrovastatin Calcium 10.36	mg</t>
  </si>
  <si>
    <t>RMA-1981/20/03/2020</t>
  </si>
  <si>
    <t xml:space="preserve"> Atrovastatin-As form of Atrovastatin Calcium	20.72	mg</t>
  </si>
  <si>
    <t>RMA-1982/20/03/2020</t>
  </si>
  <si>
    <t>TRAMADOL ALKALOID ®</t>
  </si>
  <si>
    <t xml:space="preserve"> Tramadol hydrochloride</t>
  </si>
  <si>
    <t>N02AX02</t>
  </si>
  <si>
    <t>20 capsules per pack, Box containing 20 hard capsules</t>
  </si>
  <si>
    <t>PMA-169/07/03/2017</t>
  </si>
  <si>
    <t>TRIDOX</t>
  </si>
  <si>
    <t xml:space="preserve"> cefpodoxime proxetil</t>
  </si>
  <si>
    <t>J01DD13</t>
  </si>
  <si>
    <t>10 TBLS FOR PACK</t>
  </si>
  <si>
    <t xml:space="preserve"> ALKALOID SKOPJE, North Macedonia</t>
  </si>
  <si>
    <t>RMA-2426/27/07/2021</t>
  </si>
  <si>
    <t>box containing 10 tablets</t>
  </si>
  <si>
    <t>cefpodixime</t>
  </si>
  <si>
    <t>box containing 20 tablets</t>
  </si>
  <si>
    <t xml:space="preserve"> Cefpodoxime proxetil(micronized), equivalent to cefpodoxime, Cefpodoxime proxetil (micronized), equivalent to cefpodoxime</t>
  </si>
  <si>
    <t>40 mg/5 ml</t>
  </si>
  <si>
    <t>Bottle containing 64.8g powder for 100 ml oral suspension</t>
  </si>
  <si>
    <t>RMA-2425/27/07/2021</t>
  </si>
  <si>
    <t xml:space="preserve"> Cefpodoxime proxetil, equivalent to cefpodoxime</t>
  </si>
  <si>
    <t>RMA-2427/27/07/2021</t>
  </si>
  <si>
    <t>VALDOCEF</t>
  </si>
  <si>
    <t xml:space="preserve"> Cefadroxil</t>
  </si>
  <si>
    <t>J01DB05</t>
  </si>
  <si>
    <t>250 mg/ 5ml</t>
  </si>
  <si>
    <t>pack size 100 ml,containing 65 g granules for the reconstitution of 100 ml suspension</t>
  </si>
  <si>
    <t>RMA-03622/24/12/2023</t>
  </si>
  <si>
    <t xml:space="preserve"> Cefadroxil (as Cefadroxil monohydrate)</t>
  </si>
  <si>
    <t>RMA-03623/26/12/2023</t>
  </si>
  <si>
    <t>VERAPAMIL ALKALOID ®</t>
  </si>
  <si>
    <t xml:space="preserve"> Verapamil</t>
  </si>
  <si>
    <t>C08DA01</t>
  </si>
  <si>
    <t>Box containing 30 coated tablets</t>
  </si>
  <si>
    <t>PMA-103/02/02/2017</t>
  </si>
  <si>
    <t>PMA-104/02/02/2017</t>
  </si>
  <si>
    <t>VERAPAMIL ALKALOID ® retard</t>
  </si>
  <si>
    <t xml:space="preserve"> Verapamil hydrochlorid</t>
  </si>
  <si>
    <t>240 mg</t>
  </si>
  <si>
    <t>PMA-171/07/03/2017</t>
  </si>
  <si>
    <t>VITAMIN B12 ALKALOID®</t>
  </si>
  <si>
    <t xml:space="preserve"> Cyanocobalamine</t>
  </si>
  <si>
    <t>B03BA01</t>
  </si>
  <si>
    <t>500 mcg/1 ml</t>
  </si>
  <si>
    <t>50 ampoules of 1 ml</t>
  </si>
  <si>
    <t>RMA-04610/15/05/2024</t>
  </si>
  <si>
    <t>ZANFEXA XR</t>
  </si>
  <si>
    <t xml:space="preserve"> Venlafaxine hydrochloride corespodents to Venlafaxine</t>
  </si>
  <si>
    <t>N06AX16</t>
  </si>
  <si>
    <t>Prolonged release capsule, hard</t>
  </si>
  <si>
    <t>RMA-2472/15/09/2021</t>
  </si>
  <si>
    <t xml:space="preserve"> Venlafaxine hydrocloride</t>
  </si>
  <si>
    <t>RMA-2471/15/09/2021</t>
  </si>
  <si>
    <t>ZYGLIP</t>
  </si>
  <si>
    <t xml:space="preserve"> Fenofibrate (nanonized)</t>
  </si>
  <si>
    <t>C10AB05</t>
  </si>
  <si>
    <t>145 mg</t>
  </si>
  <si>
    <t>30 tables</t>
  </si>
  <si>
    <t>RMA-0372/26/10/2023</t>
  </si>
  <si>
    <t>TILSEPTIN</t>
  </si>
  <si>
    <t>R02AA03</t>
  </si>
  <si>
    <t>1.2 mg/0.6 mg</t>
  </si>
  <si>
    <t>Lozenge</t>
  </si>
  <si>
    <t>TILSEPTIN PLUS</t>
  </si>
  <si>
    <t xml:space="preserve">1.2 mg/0.6 mg/2 mg </t>
  </si>
  <si>
    <t>Alvotadin</t>
  </si>
  <si>
    <t xml:space="preserve"> Desloratadine</t>
  </si>
  <si>
    <t>R06AX27</t>
  </si>
  <si>
    <t>10 film coated tablets</t>
  </si>
  <si>
    <t>Alvogen IPCo S.a.r.l,Luxembourg</t>
  </si>
  <si>
    <t>Genepharm S.AGreece</t>
  </si>
  <si>
    <t>RMA-04697/28/02/2024</t>
  </si>
  <si>
    <t>R06AX28</t>
  </si>
  <si>
    <t>0.5mg/ml</t>
  </si>
  <si>
    <t>60 ml oral solution</t>
  </si>
  <si>
    <t>RMA-04709/28/02/2024</t>
  </si>
  <si>
    <t>Imakrebin</t>
  </si>
  <si>
    <t xml:space="preserve"> Imatinib</t>
  </si>
  <si>
    <t>100mg</t>
  </si>
  <si>
    <t>Box containing 60 film coated tablets</t>
  </si>
  <si>
    <t>Alvogen IPCo S.a.r.l-Luxembourg</t>
  </si>
  <si>
    <t xml:space="preserve">Remedica Ltd,Cyprus </t>
  </si>
  <si>
    <t>RMA-2013/21/04/2020</t>
  </si>
  <si>
    <t>Box containing 120 film coated tablets</t>
  </si>
  <si>
    <t xml:space="preserve"> Imatinib </t>
  </si>
  <si>
    <t>400mg</t>
  </si>
  <si>
    <t>RMA-2014/21/04/2020</t>
  </si>
  <si>
    <t>ALVODRONIC</t>
  </si>
  <si>
    <t xml:space="preserve"> Ibandronate Sodium</t>
  </si>
  <si>
    <t>1 tablet/box</t>
  </si>
  <si>
    <t>ALVOGEN IPCO SARL - LUXEMBOURG</t>
  </si>
  <si>
    <t xml:space="preserve"> Pharmathen S.A,, Greece</t>
  </si>
  <si>
    <t>RMA-1867/19/12/2019</t>
  </si>
  <si>
    <t>ALVOKAST</t>
  </si>
  <si>
    <t xml:space="preserve"> montelukast sodium equivalent to montelikast</t>
  </si>
  <si>
    <t>28 film-coated tablets (blister2x14)</t>
  </si>
  <si>
    <t xml:space="preserve"> Pharmathen S.A, Greece</t>
  </si>
  <si>
    <t>RMA-1609/03/07/2019</t>
  </si>
  <si>
    <t xml:space="preserve">5 mg </t>
  </si>
  <si>
    <t>RMA-1608/03/07/2019</t>
  </si>
  <si>
    <t xml:space="preserve"> Montelukast Sodium, equivalent to Montelukast</t>
  </si>
  <si>
    <t xml:space="preserve">4 mg </t>
  </si>
  <si>
    <t>28 chwable tablets (blister2x14)</t>
  </si>
  <si>
    <t xml:space="preserve"> Pharmathen S.A., Greece</t>
  </si>
  <si>
    <t>RMA-1607/03/07/2019</t>
  </si>
  <si>
    <t>ALVOLAMID T 250mg</t>
  </si>
  <si>
    <t xml:space="preserve"> Pharmathen S.A, Greece, Greece</t>
  </si>
  <si>
    <t>RMA-47735/13/01/2025</t>
  </si>
  <si>
    <t>ALVOLAMID T 500mg</t>
  </si>
  <si>
    <t>10 Film coated tablets / box</t>
  </si>
  <si>
    <t>RMA-47734/13/01/2025</t>
  </si>
  <si>
    <t>BLASTOMAT</t>
  </si>
  <si>
    <t xml:space="preserve"> Temozolomide</t>
  </si>
  <si>
    <t>5 capsules,hard in HDPE bottle/box, 5 sachet, each containing 1 capsule, hard in carton box</t>
  </si>
  <si>
    <t xml:space="preserve"> EirGEN PHARMA Ireland, Ireland</t>
  </si>
  <si>
    <t>RMA-2103/13/08/2020</t>
  </si>
  <si>
    <t>TELMOTENS</t>
  </si>
  <si>
    <t xml:space="preserve"> Telmisartan</t>
  </si>
  <si>
    <t>C09CA07</t>
  </si>
  <si>
    <t>28 film coated tablets;(blisters 2x14 tablets)</t>
  </si>
  <si>
    <t xml:space="preserve"> Glenmark Pharmaceuticals s.r.o., Czech Republic ; Glenmark Generics (Europe) Limited, United Kingdom; Tillomed Laboratories Ltd, United Kingdom</t>
  </si>
  <si>
    <t>RMA-1780/07/11/2019</t>
  </si>
  <si>
    <t>30 film coated tablets(blisters 3x10 tablets)</t>
  </si>
  <si>
    <t>30 film coated tablets ( blisters 3x10 tablets)</t>
  </si>
  <si>
    <t>RMA-1781/07/11/2019</t>
  </si>
  <si>
    <t>28 film coated tablets(blisters 2x14)</t>
  </si>
  <si>
    <t>Alvodronic</t>
  </si>
  <si>
    <t xml:space="preserve"> Ibandronic acid</t>
  </si>
  <si>
    <t>2mg/2ml</t>
  </si>
  <si>
    <t xml:space="preserve">Concetrate for solution for infusion  </t>
  </si>
  <si>
    <t>Packs containing 1 vial (4ml  type 1 glass vial)</t>
  </si>
  <si>
    <t>Alvogen IPCo.S.ar.l-Luxembourg</t>
  </si>
  <si>
    <t>Pharmathen  S.A -  Greece</t>
  </si>
  <si>
    <t>RMA-1483/04/03/2019</t>
  </si>
  <si>
    <t>6mg/6ml</t>
  </si>
  <si>
    <t>Packs Containing 1 vial (9ml  type 1 glass vial)</t>
  </si>
  <si>
    <t>RMA-1482/04/03/2019</t>
  </si>
  <si>
    <t>Formoterol 12μg</t>
  </si>
  <si>
    <t xml:space="preserve"> Formoterol Fumarate dihidrate</t>
  </si>
  <si>
    <t>R03AC13</t>
  </si>
  <si>
    <t>12,μg</t>
  </si>
  <si>
    <t>Powder for inhalation</t>
  </si>
  <si>
    <t>Blister with 60 capsules + 1 inhaler</t>
  </si>
  <si>
    <t>Laboratorios Loconsa , SA , Spain</t>
  </si>
  <si>
    <t>RMA-1481/04/03/2019</t>
  </si>
  <si>
    <t>PERSEN ®</t>
  </si>
  <si>
    <t xml:space="preserve"> Valeriana radix,dry extract1)</t>
  </si>
  <si>
    <t>N05CM</t>
  </si>
  <si>
    <t>35 mg+17.5 mg+17.5 mg</t>
  </si>
  <si>
    <t>Box containing 40 coated tablets</t>
  </si>
  <si>
    <t>Alvogen Malta Operations ROW Ltd.</t>
  </si>
  <si>
    <t xml:space="preserve"> Lek Pharmaceuticals d.d, Slovenia</t>
  </si>
  <si>
    <t>PMA-207/24/04/2017</t>
  </si>
  <si>
    <t>Dupro</t>
  </si>
  <si>
    <t xml:space="preserve"> Dutasteride (DMF)</t>
  </si>
  <si>
    <t>30 soft capsules/box</t>
  </si>
  <si>
    <t>ALVOGEN PHARMA TRADING EUROPE EOOD</t>
  </si>
  <si>
    <t xml:space="preserve"> LABORATORIOS LEÓN FARMA, SA, Spain</t>
  </si>
  <si>
    <t>MA-00125/27/05/2020</t>
  </si>
  <si>
    <t>Metronex</t>
  </si>
  <si>
    <t>Metronidazole</t>
  </si>
  <si>
    <t>J01XD01</t>
  </si>
  <si>
    <t>500 mg/100 ml</t>
  </si>
  <si>
    <t>Carton box, 100 ml bottle, solution for infusion</t>
  </si>
  <si>
    <t>Amanta Healthcare Limited,India</t>
  </si>
  <si>
    <t>Amanta Healthcare Limited, India</t>
  </si>
  <si>
    <t>MA-03313/14/02/2024</t>
  </si>
  <si>
    <t>Neximol</t>
  </si>
  <si>
    <t>Carton box, 100 ml FFS bottle, solution for infusion</t>
  </si>
  <si>
    <t>MA-08293/24/05/2024</t>
  </si>
  <si>
    <t>Kyprolis</t>
  </si>
  <si>
    <t>Carfilzomib</t>
  </si>
  <si>
    <t>L01XG02</t>
  </si>
  <si>
    <t>powder for solution for infusion</t>
  </si>
  <si>
    <t>1 vail</t>
  </si>
  <si>
    <t>Amgen Europ .B.V The Netherland</t>
  </si>
  <si>
    <t>LOJUXTA</t>
  </si>
  <si>
    <t>lomitapide</t>
  </si>
  <si>
    <t>C10AX12</t>
  </si>
  <si>
    <t>HDPE bottle containing 28 hard capsules</t>
  </si>
  <si>
    <t>AMRYT PHARMACEUTICALS DAC,Ireland</t>
  </si>
  <si>
    <t xml:space="preserve">Diapharm GmBH&amp;Co. KG, Germany </t>
  </si>
  <si>
    <t>MA-08221/15/03/2024</t>
  </si>
  <si>
    <t>05-832.07.02.2025</t>
  </si>
  <si>
    <t>AMIKAN</t>
  </si>
  <si>
    <t>Amikacin sulfate</t>
  </si>
  <si>
    <t>J01GB06</t>
  </si>
  <si>
    <t>500 mg/2 ml</t>
  </si>
  <si>
    <t>box x 1 vial</t>
  </si>
  <si>
    <t>ANFARM HELLAS S.A.,GREECE</t>
  </si>
  <si>
    <t>ANFARMA HELLAS S.A.,Greece, Greece</t>
  </si>
  <si>
    <t>RMA-2644/10/12/2021</t>
  </si>
  <si>
    <t>APRINOL</t>
  </si>
  <si>
    <t>Ambroxol Hydrochloride</t>
  </si>
  <si>
    <t>R05CB06</t>
  </si>
  <si>
    <t>30 mg/5 ml</t>
  </si>
  <si>
    <t>Carton box, glass bottle (3rd hydrolytic class). 1x125 ml syrup</t>
  </si>
  <si>
    <t>ANFARM HELLAS S.A., Greece</t>
  </si>
  <si>
    <t>MA-00198/25/08/2020</t>
  </si>
  <si>
    <t>ARISTIN-C</t>
  </si>
  <si>
    <t>CIPROFLOXACIN</t>
  </si>
  <si>
    <t>200 mg/100 ml</t>
  </si>
  <si>
    <t>BT  X 1VIAL X 100ML</t>
  </si>
  <si>
    <t>RMA-3521/13/09/2023</t>
  </si>
  <si>
    <t>BUTAGAN</t>
  </si>
  <si>
    <t>Butamirate citrate</t>
  </si>
  <si>
    <t>R05DB13</t>
  </si>
  <si>
    <t>7.5 mg/5 ml</t>
  </si>
  <si>
    <t>RMA-3146/01/12/2022</t>
  </si>
  <si>
    <t>CARNIL</t>
  </si>
  <si>
    <t>Levocarnitine</t>
  </si>
  <si>
    <t>A16AA01</t>
  </si>
  <si>
    <t>1 g/10 ml</t>
  </si>
  <si>
    <t>Box x 10 vials</t>
  </si>
  <si>
    <t>RMA-2854/26/05/2022</t>
  </si>
  <si>
    <t>CLOMIPHENE CITRATE/ANFARM</t>
  </si>
  <si>
    <t>Clomiphene citrate</t>
  </si>
  <si>
    <t>G03GB02</t>
  </si>
  <si>
    <t>ANFARM HELLAS S.A, Greece</t>
  </si>
  <si>
    <t>RMA-2907/13/07/2022</t>
  </si>
  <si>
    <t>DIGOXIN/ANFARM</t>
  </si>
  <si>
    <t>Digoxin</t>
  </si>
  <si>
    <t>C01AA05</t>
  </si>
  <si>
    <t>0.5 mg/2 ml</t>
  </si>
  <si>
    <t>6 Ampoules x 2ml</t>
  </si>
  <si>
    <t>ANFARN HELLAS S.A., Greece</t>
  </si>
  <si>
    <t>RMA-3422/20/06/2023</t>
  </si>
  <si>
    <t>DOPAMINE/ANFARM</t>
  </si>
  <si>
    <t>DOPAMINE HYDROCHLORIDE</t>
  </si>
  <si>
    <t>C01CA04</t>
  </si>
  <si>
    <t>50 ml+5 ml</t>
  </si>
  <si>
    <t>5 ampoules x 5 ml</t>
  </si>
  <si>
    <t>RMA-2643/10/12/2021</t>
  </si>
  <si>
    <t>ESELAN</t>
  </si>
  <si>
    <t>OMEPRAYOLE SODIUM</t>
  </si>
  <si>
    <t>40 mg/10 ml</t>
  </si>
  <si>
    <t>Box x 1 vial + 1 solvent ampoule</t>
  </si>
  <si>
    <t>RMA-2558/15/10/2021</t>
  </si>
  <si>
    <t>FLONITAL</t>
  </si>
  <si>
    <t>Fluoxetine Hydrochloride</t>
  </si>
  <si>
    <t>Carton Box, PVC blisters, 28 capsules hard</t>
  </si>
  <si>
    <t>MA-00184/23/07/2020</t>
  </si>
  <si>
    <t>FLUSENIL</t>
  </si>
  <si>
    <t>Fluconazole</t>
  </si>
  <si>
    <t>Box x 1 cap</t>
  </si>
  <si>
    <t>ANFARMA HELLAS S.A., Greece</t>
  </si>
  <si>
    <t>RMA-2805/29/04/2022</t>
  </si>
  <si>
    <t>MEROPENEM/AMFARM</t>
  </si>
  <si>
    <t>MEROPENEM TRIHYDRATE</t>
  </si>
  <si>
    <t>Powder for solution for injection or infusion</t>
  </si>
  <si>
    <t>10 vial</t>
  </si>
  <si>
    <t>Anfarm hellas s.a, Greece</t>
  </si>
  <si>
    <t>RMA-2908/13/07/2022</t>
  </si>
  <si>
    <t>MEROPENEM/ANFARM</t>
  </si>
  <si>
    <t>Meropenem trihydrate</t>
  </si>
  <si>
    <t>Powder for solution for infusion</t>
  </si>
  <si>
    <t>10 vials</t>
  </si>
  <si>
    <t>RMA-2909/13/07/2022</t>
  </si>
  <si>
    <t>NEO-ENDUSIX®</t>
  </si>
  <si>
    <t>tenoxicam</t>
  </si>
  <si>
    <t>M01AC02</t>
  </si>
  <si>
    <t>boxx10 film coated tablet</t>
  </si>
  <si>
    <t>RMA-2641/10/12/2021</t>
  </si>
  <si>
    <t>TENOXICAM</t>
  </si>
  <si>
    <t>Box x 1 vial + 1 ampoule solvent x 2ml</t>
  </si>
  <si>
    <t>RMA-2642/10/12/2021</t>
  </si>
  <si>
    <t>NIPOGALIN</t>
  </si>
  <si>
    <t>Cefuroxime sodium</t>
  </si>
  <si>
    <t>BOX 1VIAL</t>
  </si>
  <si>
    <t>RMA-2906/13/07/2022</t>
  </si>
  <si>
    <t>Nimedine</t>
  </si>
  <si>
    <t>Imipenem monohydrate + Cilastatin sodium</t>
  </si>
  <si>
    <t>J01DH51</t>
  </si>
  <si>
    <t>(500+500)mg/vial</t>
  </si>
  <si>
    <t>RMA-3174/15/12/2022</t>
  </si>
  <si>
    <t>ODASEN</t>
  </si>
  <si>
    <t>ONDANSETRON HYDROCHLORIDE</t>
  </si>
  <si>
    <t>A04AA01</t>
  </si>
  <si>
    <t>8 mg/4 ml</t>
  </si>
  <si>
    <t>5 ampoules of 4 ml</t>
  </si>
  <si>
    <t>RMA-2970/21/09/2022</t>
  </si>
  <si>
    <t>OFLOKASIN</t>
  </si>
  <si>
    <t>Moxifloxacin Hydrochloride</t>
  </si>
  <si>
    <t>400 mg/250 ml</t>
  </si>
  <si>
    <t>Carton box containing a 250 ml glass bottle with a bromobutyl rubber stopper</t>
  </si>
  <si>
    <t>MA-0164/02/09/2021</t>
  </si>
  <si>
    <t>Pramital</t>
  </si>
  <si>
    <t>Citalopram</t>
  </si>
  <si>
    <t>Carton Box, Blisters PVC/PVdC with aluminium foil, 28 film coated tablets</t>
  </si>
  <si>
    <t>MA-00207/15/09/2020</t>
  </si>
  <si>
    <t>Raxivanol</t>
  </si>
  <si>
    <t>Rivaroxaban</t>
  </si>
  <si>
    <t>Carton box, Aluminium- PVC/PE/PVdC blisters containing 28 film-coated tablets</t>
  </si>
  <si>
    <t>Rontis Hellas Medical and Pharmaceutical Products S.A., Greece; PharOS MT Ltd, Malta</t>
  </si>
  <si>
    <t>MA-0267/07/10/2022</t>
  </si>
  <si>
    <t>MA-0268/07/10/2022</t>
  </si>
  <si>
    <t>05-832 07.02.2026</t>
  </si>
  <si>
    <t>Carton box, Aluminium- PVC/PE/PVdC blisters containing 10 film-coated tablets</t>
  </si>
  <si>
    <t>MA-0266/07/10/2022</t>
  </si>
  <si>
    <t>SOLEZOL</t>
  </si>
  <si>
    <t>esomeprazole sodium</t>
  </si>
  <si>
    <t>A02BC05</t>
  </si>
  <si>
    <t>40mg/vial</t>
  </si>
  <si>
    <t>Carton box containing 10 glass vials</t>
  </si>
  <si>
    <t>MA-08486/26/12/2024</t>
  </si>
  <si>
    <t>Sulbenin</t>
  </si>
  <si>
    <t>Donepezil hydrochloride</t>
  </si>
  <si>
    <t>Carton box, Aluminium PVC blisters with 28 film coated tablets</t>
  </si>
  <si>
    <t>MA-00161/07/07/2020</t>
  </si>
  <si>
    <t>Donepezil Hydrochloride</t>
  </si>
  <si>
    <t>Carton box,Aluminium PVC blisters, 28 film coated tablets</t>
  </si>
  <si>
    <t>MA-00173/14/07/2020</t>
  </si>
  <si>
    <t>Travilan</t>
  </si>
  <si>
    <t>ceftroaxone disodium hemiheptahydrate, CEFTRIAXONE</t>
  </si>
  <si>
    <t>2 g</t>
  </si>
  <si>
    <t>Anfarm Hellas S.A, Greece</t>
  </si>
  <si>
    <t>RMA-2971/21/09/2022</t>
  </si>
  <si>
    <t>Ulceron</t>
  </si>
  <si>
    <t>Pantoprazol sodium</t>
  </si>
  <si>
    <t>Pack with 1 vial of 40 mg</t>
  </si>
  <si>
    <t>Anfarm hellas S.A., Greece</t>
  </si>
  <si>
    <t>RMA-2365/03/06/2021</t>
  </si>
  <si>
    <t>VANCOTEN</t>
  </si>
  <si>
    <t>VANCOMYCIN HYDROCHLORIDE</t>
  </si>
  <si>
    <t>J01XA01</t>
  </si>
  <si>
    <t>Carton folded box, glass vial, 1 vial, powder for solution for infusion</t>
  </si>
  <si>
    <t>MA-00187/30/07/2020</t>
  </si>
  <si>
    <t>VLOFINOX</t>
  </si>
  <si>
    <t>LEVOFLOXACIN HEMIHYDRATE</t>
  </si>
  <si>
    <t>Carton box containing 1 glass bottle of 100 ml solution for infusion</t>
  </si>
  <si>
    <t>MA-0264/15/12/2020</t>
  </si>
  <si>
    <t>Carton box, HDPE bottles, 14 gastro-resistant capsules, hard</t>
  </si>
  <si>
    <t>Anfarm Hellas S.A.Greece</t>
  </si>
  <si>
    <t>MA-0175/02/05/2023</t>
  </si>
  <si>
    <t>FLUCANID</t>
  </si>
  <si>
    <t>FLUCONAZOLE</t>
  </si>
  <si>
    <t>100 mg/50 ml</t>
  </si>
  <si>
    <t>1 vial containing 50ml solution for infusion</t>
  </si>
  <si>
    <t>MA-08242/25/04/2024</t>
  </si>
  <si>
    <t>LINEZAN</t>
  </si>
  <si>
    <t>LINEZOLID</t>
  </si>
  <si>
    <t>J01XX08</t>
  </si>
  <si>
    <t>2 mg/1 ml</t>
  </si>
  <si>
    <t>Carton box, polypropylene film infusion bag, 1x300ml, Solution for infusion</t>
  </si>
  <si>
    <t>MA-0176/02/05/2023</t>
  </si>
  <si>
    <t>PALONAN</t>
  </si>
  <si>
    <t>Palonosetron Hydrochloride as Palonosetron</t>
  </si>
  <si>
    <t>A04AA05</t>
  </si>
  <si>
    <t>250 mcg/5 ml</t>
  </si>
  <si>
    <t>Carton box, Type I glass vial, 1x5ml, Solution for injection</t>
  </si>
  <si>
    <t>MA-0192/04/05/2023</t>
  </si>
  <si>
    <t>VORTIMAL</t>
  </si>
  <si>
    <t>J02AC03</t>
  </si>
  <si>
    <t>ZITHROTEL</t>
  </si>
  <si>
    <t>J01FA10</t>
  </si>
  <si>
    <t>Aceclofen 500 mg/50 mg</t>
  </si>
  <si>
    <t xml:space="preserve"> paracetamol, diclofenac sodium</t>
  </si>
  <si>
    <t>M01AB55</t>
  </si>
  <si>
    <t>500 mg+50 mg</t>
  </si>
  <si>
    <t>Suppository</t>
  </si>
  <si>
    <t>Carton box containing one Al-PE strip of 6 suppositories</t>
  </si>
  <si>
    <t>ANTIBIOTICE SA-ROMANIA</t>
  </si>
  <si>
    <t xml:space="preserve"> Antibiotice SA, Romania</t>
  </si>
  <si>
    <t>MA-00226/09/11/2020</t>
  </si>
  <si>
    <t>Almacor 10 mg</t>
  </si>
  <si>
    <t xml:space="preserve"> Amlodipine (as amlodipine besilate)</t>
  </si>
  <si>
    <t>Outer carton containing 3 blister of 10 film-coated tablets each.</t>
  </si>
  <si>
    <t>RMA-2633/07/12/2021</t>
  </si>
  <si>
    <t>Almacor® 5 mg</t>
  </si>
  <si>
    <t>RMA-2632/07/12/2021</t>
  </si>
  <si>
    <t>AMPICILINA Atb  500 mg, powder for solution for injection</t>
  </si>
  <si>
    <t xml:space="preserve"> Ampicillin (as ampicillin sodium)</t>
  </si>
  <si>
    <t>Box with 50 colourless glass vials containing powder for solution for injection</t>
  </si>
  <si>
    <t>mg</t>
  </si>
  <si>
    <t>RMA-3083/26/10/2022</t>
  </si>
  <si>
    <t>AMPICILINA Atb 1000 mg</t>
  </si>
  <si>
    <t xml:space="preserve"> Ampicillin as ampicillin sodium</t>
  </si>
  <si>
    <t>Carton box with 50 vials</t>
  </si>
  <si>
    <t>RMA-04535/18/10/2023</t>
  </si>
  <si>
    <t>BISOTENS</t>
  </si>
  <si>
    <t>Box containing 3 blisters of 10 film coated tablets</t>
  </si>
  <si>
    <t>RMA-04635/14/03/2024</t>
  </si>
  <si>
    <t>BISOTENS 10 mg</t>
  </si>
  <si>
    <t>RMA-2543/08/10/2021</t>
  </si>
  <si>
    <t>CEFORT 1g</t>
  </si>
  <si>
    <t xml:space="preserve"> Ceftriaxone (as ceftriaxone sodium)</t>
  </si>
  <si>
    <t>Box with 10 colourless glass vials containing powder for solution for injection/infusion</t>
  </si>
  <si>
    <t>RMA-2867/15/06/2022</t>
  </si>
  <si>
    <t>Clotrimazol Atb ® 10mg/g</t>
  </si>
  <si>
    <t xml:space="preserve"> Clotrimazole</t>
  </si>
  <si>
    <t>D01AC01</t>
  </si>
  <si>
    <t>outer carton containing one aluminium tube with 15 g of cream</t>
  </si>
  <si>
    <t xml:space="preserve"> antibiotice sa, Romania</t>
  </si>
  <si>
    <t>RMA-2303/20/04/2021</t>
  </si>
  <si>
    <t>fluocinolon n atb 0.25/5 mg/g</t>
  </si>
  <si>
    <t xml:space="preserve"> Fluocinolone acetonide, neomycin sulphate</t>
  </si>
  <si>
    <t>D07CC02</t>
  </si>
  <si>
    <t>0.25 mg+5 mg</t>
  </si>
  <si>
    <t>outer carton containing one aluminium tube with 18 g of oinment</t>
  </si>
  <si>
    <t>RMA-2302/20/04/2021</t>
  </si>
  <si>
    <t>Hemorzon 10 mg/5 mg/4 mg/g ointment</t>
  </si>
  <si>
    <t>Tetracycline hydrochloride, Hydrocortisone acetate, Benzocaine</t>
  </si>
  <si>
    <t>C05AA01</t>
  </si>
  <si>
    <t>10 mg+5 mg+4 mg</t>
  </si>
  <si>
    <t>Outer carton containing one aluminium tube with 18 g of ointment</t>
  </si>
  <si>
    <t xml:space="preserve"> Antibiotice SA-Romania, Romania</t>
  </si>
  <si>
    <t>RMA-04658/14/03/2024</t>
  </si>
  <si>
    <t>Hemorzon 20 mg/10 mg/8.3 mg suppositoires</t>
  </si>
  <si>
    <t xml:space="preserve"> Tetracycline hydrochloride, Hydrocortisone acetate, Benzocaine</t>
  </si>
  <si>
    <t xml:space="preserve">20 mg, 10 mg, 8.3 mg </t>
  </si>
  <si>
    <t>Outer carton 12 suppositories</t>
  </si>
  <si>
    <t>RMA-04580/14/03/2024</t>
  </si>
  <si>
    <t>Hidrocortizon 1%</t>
  </si>
  <si>
    <t xml:space="preserve"> Hydrocortisone</t>
  </si>
  <si>
    <t>D07AA02</t>
  </si>
  <si>
    <t>Outer carton containing one aluminium tube with 20g of ointment</t>
  </si>
  <si>
    <t>RMA-2528/01/10/2021</t>
  </si>
  <si>
    <t>Mastoprofen</t>
  </si>
  <si>
    <t xml:space="preserve"> Progesterone</t>
  </si>
  <si>
    <t>G03DA04</t>
  </si>
  <si>
    <t>10 mg/1 g</t>
  </si>
  <si>
    <t>Outer Carton containing one aluminium tube with 40g of gel.</t>
  </si>
  <si>
    <t>RMA-2497/23/09/2021</t>
  </si>
  <si>
    <t>nidoflor</t>
  </si>
  <si>
    <t xml:space="preserve"> Triamcinolone and antibiotics</t>
  </si>
  <si>
    <t>D07CB01</t>
  </si>
  <si>
    <t>(1 mg+3.82 mg+100000 IU)/1 g</t>
  </si>
  <si>
    <t>outer carton containing one aluminium tube with 15 g cream</t>
  </si>
  <si>
    <t>RMA-2301/20/04/2021</t>
  </si>
  <si>
    <t>Nistatina Atb 100000 UI</t>
  </si>
  <si>
    <t xml:space="preserve"> nystatin </t>
  </si>
  <si>
    <t>G01AA01</t>
  </si>
  <si>
    <t xml:space="preserve">100000 IU </t>
  </si>
  <si>
    <t>Carton box containing 1 PVC-PE strip of 7 pessaries</t>
  </si>
  <si>
    <t>MA-00237/02/12/2020</t>
  </si>
  <si>
    <t>PENICILINA G POTASICA Atb 1000000 IU, powder for solution for injection</t>
  </si>
  <si>
    <t xml:space="preserve"> benzylpenicillin (as potassium salt)</t>
  </si>
  <si>
    <t>J01CE01</t>
  </si>
  <si>
    <t>1000000 IU</t>
  </si>
  <si>
    <t>RMA-3033/05/10/2022</t>
  </si>
  <si>
    <t>tetracyclina atb</t>
  </si>
  <si>
    <t xml:space="preserve"> Tetracycline hydrochloride</t>
  </si>
  <si>
    <t>D06AA04</t>
  </si>
  <si>
    <t>outer carton containing one aluminium tube of 12 g oinment</t>
  </si>
  <si>
    <t xml:space="preserve"> antibiotice SA, Romania</t>
  </si>
  <si>
    <t>RMA-2570/22/10/2021</t>
  </si>
  <si>
    <t>Tetracyclina Atb</t>
  </si>
  <si>
    <t xml:space="preserve"> tetracycline hydrochloride</t>
  </si>
  <si>
    <t>J01AA07</t>
  </si>
  <si>
    <t>outer carton containing 2 blister of 10 capsules  each</t>
  </si>
  <si>
    <t>RMA-2571/22/10/2021</t>
  </si>
  <si>
    <t>Triamcinolon S</t>
  </si>
  <si>
    <t xml:space="preserve"> Triamcinolon acetonide, chlorquinaldol</t>
  </si>
  <si>
    <t>D07XB02</t>
  </si>
  <si>
    <t>(0.1 g+3 g)/100 g</t>
  </si>
  <si>
    <t>Outer Carton containing one aluminium tube with 15g of cream</t>
  </si>
  <si>
    <t>RMA-2498/23/09/2021</t>
  </si>
  <si>
    <t>Zifex complex</t>
  </si>
  <si>
    <t xml:space="preserve"> metronidazole, nystatin, neomycin sulphate, hydrocortisone acetate</t>
  </si>
  <si>
    <t>G01BA</t>
  </si>
  <si>
    <t>500 mg+100000 IU+65000 IU+15 mg</t>
  </si>
  <si>
    <t>Box with 1 PVC/PE strip of 7 pessaries</t>
  </si>
  <si>
    <t>MA-00238/02/12/2020</t>
  </si>
  <si>
    <t>Zifex duo 500 mg/200 mg</t>
  </si>
  <si>
    <t xml:space="preserve"> metronidazol, clotrimazol</t>
  </si>
  <si>
    <t>Folding carton with 1 PVC-PE strip of 7 pessaries</t>
  </si>
  <si>
    <t>MA-00236/02/12/2020</t>
  </si>
  <si>
    <t>05-1227.18.02.2025</t>
  </si>
  <si>
    <t>BetazonGent</t>
  </si>
  <si>
    <t xml:space="preserve"> Betamethasone valerate, equivalent to Betamethasone, Gentamicin (as sulfate)</t>
  </si>
  <si>
    <t>(1 mg+1 mg)/1 g</t>
  </si>
  <si>
    <t>BetazonGent cream 15 g in double lacquered aluminum tubes closed with a plastic screw cap.</t>
  </si>
  <si>
    <t>Antibiotic-Razgrad AD Bulgaria</t>
  </si>
  <si>
    <t xml:space="preserve"> Balkanpharma-Razgrad AD, Bulgaria</t>
  </si>
  <si>
    <t>MA-0120/26/05/2022</t>
  </si>
  <si>
    <t>neni 9 par 9</t>
  </si>
  <si>
    <t>BetazonGent ointment 15 g in double lacquered aluminum tubes closed with a plastic screw cap</t>
  </si>
  <si>
    <t>MA-0121/26/05/2022</t>
  </si>
  <si>
    <t>Cardiosalin Protect</t>
  </si>
  <si>
    <t>30 gastro-resistant tablets</t>
  </si>
  <si>
    <t>Balkanpharma-Razgrad AD, Bulgaria</t>
  </si>
  <si>
    <t>MA-0395/14/12/2023</t>
  </si>
  <si>
    <t>Ciprofloxacin ABR</t>
  </si>
  <si>
    <t xml:space="preserve"> Ciprofloxacin hydrochloride</t>
  </si>
  <si>
    <t>1 (one) bottle of 5ml</t>
  </si>
  <si>
    <t>MA-0295/02/12/2021</t>
  </si>
  <si>
    <t>Dehydrocortison</t>
  </si>
  <si>
    <t xml:space="preserve"> Prednisone</t>
  </si>
  <si>
    <t>H02AB07</t>
  </si>
  <si>
    <t>MA-0360/27/10/2023</t>
  </si>
  <si>
    <t>neni 9 par  7</t>
  </si>
  <si>
    <t>Dex-Tobrin</t>
  </si>
  <si>
    <t xml:space="preserve"> Tobramycin sulfate, Dexamethasone</t>
  </si>
  <si>
    <t>S01CA01</t>
  </si>
  <si>
    <t>(3 mg+1 mg)/1 ml</t>
  </si>
  <si>
    <t>Eye drops, suspension</t>
  </si>
  <si>
    <t>Sterile white plastic vials with a volume of 5 ml, equipped with a dropper applicator and closed with a screw cap with ring.</t>
  </si>
  <si>
    <t>MA-0198/24/09/2021</t>
  </si>
  <si>
    <t>05-1017.12.02.2025</t>
  </si>
  <si>
    <t>Fungocap</t>
  </si>
  <si>
    <t>1 blister of 1 capsules in a carton box</t>
  </si>
  <si>
    <t>MA-0359/27/10/2023</t>
  </si>
  <si>
    <t>Gentazon</t>
  </si>
  <si>
    <t xml:space="preserve"> Betamethasone Sodium Phosphate, Gentamicin (as sulfate)</t>
  </si>
  <si>
    <t>S03CA06</t>
  </si>
  <si>
    <t>(1 mg+3 mg)/1 ml</t>
  </si>
  <si>
    <t>1 (one) bottle of 5 ml</t>
  </si>
  <si>
    <t>MA-0296/02/12/2021</t>
  </si>
  <si>
    <t>Methylprednisolon Cortico</t>
  </si>
  <si>
    <t xml:space="preserve"> Methylprednisolone</t>
  </si>
  <si>
    <t>10 (ten) tablets in a blister of transparent, orange PVC//PVdC//Al foil. Two blisters per carton.</t>
  </si>
  <si>
    <t>MA-0219/15/10/2021</t>
  </si>
  <si>
    <t>10 (ten) tablets in a blister of transparent, orange PVC/PVdC/Al foil. Two blisters per carton.</t>
  </si>
  <si>
    <t>MA-0220/15/10/2021</t>
  </si>
  <si>
    <t>Moxifloxan</t>
  </si>
  <si>
    <t xml:space="preserve"> Moxifloxacin hydrochloride</t>
  </si>
  <si>
    <t>5 ml Moxifloxan eye drops in white plastic bottles</t>
  </si>
  <si>
    <t>MA-0293/02/12/2021</t>
  </si>
  <si>
    <t>MupiroNasal</t>
  </si>
  <si>
    <t xml:space="preserve"> Mupirocin Calcium, equivalent to Mupirocin</t>
  </si>
  <si>
    <t>R01AX06</t>
  </si>
  <si>
    <t>20 mg/1 g</t>
  </si>
  <si>
    <t>Nasal ointment</t>
  </si>
  <si>
    <t>carton box in aluminum tubes with a cannula, sealed with a plastic screw cap x 3 g nasal ointment</t>
  </si>
  <si>
    <t>MA-0069/29/03/2022</t>
  </si>
  <si>
    <t>neni 8 para 5</t>
  </si>
  <si>
    <t>05-1017.18.02.2025</t>
  </si>
  <si>
    <t>Tetracycline Vision</t>
  </si>
  <si>
    <t>S01AA10</t>
  </si>
  <si>
    <t>Lacquered aluminium tubes, fitted with a cannula, closed with a plastic screw cap</t>
  </si>
  <si>
    <t>MA-0197/19/08/2023</t>
  </si>
  <si>
    <t>ndryshimi</t>
  </si>
  <si>
    <t>Timolol Vision</t>
  </si>
  <si>
    <t>Timolol maleate</t>
  </si>
  <si>
    <t>S01ED01</t>
  </si>
  <si>
    <t>The product is packed in 5 ml white plastic bottle with dropper applicator, closed with a screw cap with a protective ring.</t>
  </si>
  <si>
    <t>MA-0199/24/09/2021</t>
  </si>
  <si>
    <t>ToboDexin</t>
  </si>
  <si>
    <t xml:space="preserve"> Tobramycin Sulfate, Dexamethasone</t>
  </si>
  <si>
    <t>(3 mg+1 mg)/1 g</t>
  </si>
  <si>
    <t>Carton box containing 1 Lacquered aluminium tube containing 5 g of eye ointment</t>
  </si>
  <si>
    <t>MA-0193/12/08/2022</t>
  </si>
  <si>
    <t>Tobramycin Sulfate*,  equivalent to Tobramycin, Dexamethasone</t>
  </si>
  <si>
    <t>3 mg/ml+1 mg/ml</t>
  </si>
  <si>
    <t>vials with a volume of 5 ml</t>
  </si>
  <si>
    <t>MA-08234/12/04/2024</t>
  </si>
  <si>
    <t>Tobrin</t>
  </si>
  <si>
    <t xml:space="preserve"> Tobramycin sulfate,  equiv. to Tobramycin</t>
  </si>
  <si>
    <t>S01AA12</t>
  </si>
  <si>
    <t>0.3 %</t>
  </si>
  <si>
    <t>Carton box containing one white LDPE bottle of 5 ml with LDPE nozzle and white HDPE screw cap with tamper-evident ring containing 5 ml of eye drops, solution (One bottle with 5 ml of eye drops, solution</t>
  </si>
  <si>
    <t>MA-0166/08/09/2021</t>
  </si>
  <si>
    <t>Trio Vision</t>
  </si>
  <si>
    <t xml:space="preserve"> Neomycin sulfate, Polymyxin B sulfate, Dexamethasone</t>
  </si>
  <si>
    <t>(3500 IU+6000 IU+1 mg)/1 ml</t>
  </si>
  <si>
    <t>Each package contains 1 (one) bottle of 5 ml</t>
  </si>
  <si>
    <t>MA-0294/02/12/2021</t>
  </si>
  <si>
    <t>Tropicamid Vision</t>
  </si>
  <si>
    <t xml:space="preserve"> Tropicamide</t>
  </si>
  <si>
    <t>S01FA06</t>
  </si>
  <si>
    <t>One bottle of 10 ml is packed in a carton box.</t>
  </si>
  <si>
    <t>MA-0305/10/12/2021</t>
  </si>
  <si>
    <t>Cabazitaxel AqVida</t>
  </si>
  <si>
    <t>Cabazitaxel</t>
  </si>
  <si>
    <t>L01CD04</t>
  </si>
  <si>
    <t>Cardboard box containing one clear glass (type I) vial with 3 ml concentrate containing 60 mg of Cabazitaxel</t>
  </si>
  <si>
    <t>AqVida GmbH,Germany</t>
  </si>
  <si>
    <t xml:space="preserve">AqVida GmbH, Germany </t>
  </si>
  <si>
    <t>MA-0158/31/03/2023</t>
  </si>
  <si>
    <t>Docetaxel AqVida</t>
  </si>
  <si>
    <t>Docetaxel, anhydrous</t>
  </si>
  <si>
    <t>L01CD02</t>
  </si>
  <si>
    <t>Cardboard box containing one clear glass (type I) vial with 4 ml concentrate containing 80 mg of docetaxel</t>
  </si>
  <si>
    <t>MA-0157/31/03/2023</t>
  </si>
  <si>
    <t>Gemcitabin AqVida</t>
  </si>
  <si>
    <t>38 mg/1 ml</t>
  </si>
  <si>
    <t>Cardboard box containing one colourless glass vial (type I) with 1000 mg gemcitabine</t>
  </si>
  <si>
    <t>AqVida GmbH, Germany ; S.C. Sindan-Pharma S.R.L., Romania; Actavis Italy S.P.A., Italy</t>
  </si>
  <si>
    <t>MA-0156/31/03/2023</t>
  </si>
  <si>
    <t>Irinotecan HCl AqVida</t>
  </si>
  <si>
    <t>Irinotecan hydrochloride trihydrate</t>
  </si>
  <si>
    <t>L01CE02</t>
  </si>
  <si>
    <t>Cardboard box containing one clear glass (type I) vial with 5 ml concentrate containing 100 mg of irinotecan</t>
  </si>
  <si>
    <t>MA-0159/31/03/2023</t>
  </si>
  <si>
    <t>Oxaliplatin AqVida</t>
  </si>
  <si>
    <t>Oxaliplatin</t>
  </si>
  <si>
    <t>Cardboard box containing one 20 ml clear glass vial (type I) wtih 100 mg/20 ml of concentrate</t>
  </si>
  <si>
    <t>MA-0160/31/03/2023</t>
  </si>
  <si>
    <t>Paclitaxel AqVida</t>
  </si>
  <si>
    <t>Paclitaxel</t>
  </si>
  <si>
    <t>Cardboard box containing one 20 ml colourless glass (type I) vial with 16.7 ml concentrate</t>
  </si>
  <si>
    <t>MA-0162/07/04/2023</t>
  </si>
  <si>
    <t>Sunitinib AqVida</t>
  </si>
  <si>
    <t>Cardboard box containing one plastic (HDPE) bottle containing 30 hard capsules</t>
  </si>
  <si>
    <t>AqVida GmbH, Germany ; Combino Pharm (Malta) Ltd, Malta</t>
  </si>
  <si>
    <t>MA-0161/31/03/2023</t>
  </si>
  <si>
    <t>Aratro 500mg film-coated tablets</t>
  </si>
  <si>
    <t xml:space="preserve"> Azithromycin dihydrate</t>
  </si>
  <si>
    <t>3 Tablets</t>
  </si>
  <si>
    <t>ARAFARMA GROUP S.A.Spain</t>
  </si>
  <si>
    <t xml:space="preserve"> ARAFARMA GROUP S.A, Spain</t>
  </si>
  <si>
    <t>RMA-2886/17/06/2022</t>
  </si>
  <si>
    <t>05-1169.14.02.2025</t>
  </si>
  <si>
    <t>Candifix 150 mg hard capsules</t>
  </si>
  <si>
    <t>Cardboard box containing 1 PVC/aluminium blister, with 1 hard capsule (1 hard capsule)</t>
  </si>
  <si>
    <t xml:space="preserve"> ARAFARMA GROUP S.A., Spain</t>
  </si>
  <si>
    <t>MA-0337/17/10/2023</t>
  </si>
  <si>
    <t>Dresplan</t>
  </si>
  <si>
    <t xml:space="preserve"> Oxybutynin hydrochloride</t>
  </si>
  <si>
    <t>G04BD04</t>
  </si>
  <si>
    <t>Cardboard box box containing 3 PVC/aluminium blisters; each blister contains 20 tablets (60 tablets)</t>
  </si>
  <si>
    <t>MA-0317/15/09/2023</t>
  </si>
  <si>
    <t>Adiclair</t>
  </si>
  <si>
    <t xml:space="preserve"> Nystatin</t>
  </si>
  <si>
    <t>D01AA01</t>
  </si>
  <si>
    <t>100000 IU/1 g</t>
  </si>
  <si>
    <t>Carton box containing 1 aluminium tube with 20 g ointment</t>
  </si>
  <si>
    <t>ARDEYPHARM GMBH-GERMANY</t>
  </si>
  <si>
    <t xml:space="preserve"> Ardeypharm Gmbh, Germany </t>
  </si>
  <si>
    <t>MA-0263/09/12/2020</t>
  </si>
  <si>
    <t>A07AA02</t>
  </si>
  <si>
    <t>100000 IU/1 ml</t>
  </si>
  <si>
    <t>Carton box containing brown glass bottle with dosing pipette containing 24 ml suspension</t>
  </si>
  <si>
    <t>MA-00236/25/11/2020</t>
  </si>
  <si>
    <t>Yomogi</t>
  </si>
  <si>
    <t>Saccharomyces cerevisiae HANSEN CBS 5926</t>
  </si>
  <si>
    <t>A07FA02</t>
  </si>
  <si>
    <t>Carton box containing 1 PVC/Alu Blister contain 10 capsules hard each (10 capsules hard)</t>
  </si>
  <si>
    <t xml:space="preserve">Ardeypharm GmbH, Germany </t>
  </si>
  <si>
    <t>MA-0266/15/12/2020</t>
  </si>
  <si>
    <t>ellaOne</t>
  </si>
  <si>
    <t>Uliprictal acetate</t>
  </si>
  <si>
    <t>G03AD02</t>
  </si>
  <si>
    <t>The Carton contains one blister of one tablet</t>
  </si>
  <si>
    <t>Arenda d.o.o Republic of Croatia</t>
  </si>
  <si>
    <t>Leon Pharma S.A., Spain; Cenexi, France; Delpharma Sille S.A.S, France</t>
  </si>
  <si>
    <t>RMA-2259/09/03/2021</t>
  </si>
  <si>
    <t>05-979.11.02.2025</t>
  </si>
  <si>
    <t>Alpha Lipon Aristo</t>
  </si>
  <si>
    <t>Thioctic acid</t>
  </si>
  <si>
    <t>A16AX01</t>
  </si>
  <si>
    <t>Aristo Pharma GmbH-Germany</t>
  </si>
  <si>
    <t xml:space="preserve">Aristo Pharma GmbH, Germany </t>
  </si>
  <si>
    <t>MA-08267/13/05/2024</t>
  </si>
  <si>
    <t>Ambroxol Aristo Hustensaft, 30 mg/5 ml</t>
  </si>
  <si>
    <t xml:space="preserve"> Ambroxol hydrochloride</t>
  </si>
  <si>
    <t>Carton box containing glass bottle with 100 ml  oral solution.</t>
  </si>
  <si>
    <t xml:space="preserve"> Aristo Pharma GmbH, Germany </t>
  </si>
  <si>
    <t>URMA-00114/15/05/2020</t>
  </si>
  <si>
    <t>Ariscare 10mg Filmtabletten</t>
  </si>
  <si>
    <t xml:space="preserve"> Solifenacin succinate</t>
  </si>
  <si>
    <t>G04BD08</t>
  </si>
  <si>
    <t>Carton box containing 3 PVC-foil blisters, welded on aluminium foil x 10 tablets (30 tablets)</t>
  </si>
  <si>
    <t xml:space="preserve"> Aristo Pharma GmbH, Germany ; Laboratorios Medicamentos Internacionales S.A., Spain</t>
  </si>
  <si>
    <t>MA-0293/23/08/2023</t>
  </si>
  <si>
    <t>Ariscare 5mg Filmtabletten</t>
  </si>
  <si>
    <t>MA-0294/23/08/2023</t>
  </si>
  <si>
    <t>Arissila 20mg Filmtabletten</t>
  </si>
  <si>
    <t xml:space="preserve"> Tadalafil</t>
  </si>
  <si>
    <t>G04BE08</t>
  </si>
  <si>
    <t>Tablets are packed in PVC-foil blisters, welded on aluminium foil, folding carton x 2 tablets</t>
  </si>
  <si>
    <t>MA-0292/23/08/2023</t>
  </si>
  <si>
    <t>Arissila 5mg Filmtabletten</t>
  </si>
  <si>
    <t>Carton box containing 2 PVC-foil blisters, welded on aluminium foil x 15 tablets (30 tablets)</t>
  </si>
  <si>
    <t xml:space="preserve"> Aristo Pharma GmbH Address, Germany ; Laboratorios Medicamentos Internacionales S.A., Spain</t>
  </si>
  <si>
    <t>MA-0291/23/08/2023</t>
  </si>
  <si>
    <t>Ciprofloxacin Aristo 500mg Filmtabletten</t>
  </si>
  <si>
    <t>Ciprofloxacin hydrochloride x 1 H2O (Ciprofloxacin)</t>
  </si>
  <si>
    <t>Carton box containing 10 film coated tablets</t>
  </si>
  <si>
    <t>MA-08329/02/07/2024</t>
  </si>
  <si>
    <t>Citalopram Aristo 20mg Filmtabletten</t>
  </si>
  <si>
    <t xml:space="preserve"> Citalopram hydrobromide</t>
  </si>
  <si>
    <t>Folding carton, PVC/PVDC colorless blisters with aluminum foil, 20 film coated tablets</t>
  </si>
  <si>
    <t>URMA-00148/22/06/2020</t>
  </si>
  <si>
    <t>Clindamycin Aristo 600mg Filmtabletten</t>
  </si>
  <si>
    <t xml:space="preserve"> Clindamycin hydrochloride</t>
  </si>
  <si>
    <t>J01FF01</t>
  </si>
  <si>
    <t>PVC-Aluminium blister, folding carton, 12 film-coated tablets</t>
  </si>
  <si>
    <t>MA-0242/18/07/2023</t>
  </si>
  <si>
    <t>05-978.11.02.2025</t>
  </si>
  <si>
    <t>EFEROX</t>
  </si>
  <si>
    <t xml:space="preserve"> Levothyroxine sodium</t>
  </si>
  <si>
    <t>H03AA01</t>
  </si>
  <si>
    <t>25 mcg</t>
  </si>
  <si>
    <t>Two PVC-foil blisters, welded on aluminium foil, Folding carton x 25 tablets (50 tablets)</t>
  </si>
  <si>
    <t>MA-0181/02/05/2023</t>
  </si>
  <si>
    <t>50 mcg</t>
  </si>
  <si>
    <t>MA-0182/02/05/2023</t>
  </si>
  <si>
    <t>100 mcg</t>
  </si>
  <si>
    <t>MA-0183/02/05/2023</t>
  </si>
  <si>
    <t>Esomeprazol Aristo 20 mg magensaftresistente Hartkapseln</t>
  </si>
  <si>
    <t xml:space="preserve"> Esomeprazol-Hemimagnesium 1 H2O</t>
  </si>
  <si>
    <t>30 gastro-resistant capsules, hard</t>
  </si>
  <si>
    <t>URMA-00181/21/07/2020</t>
  </si>
  <si>
    <t>Esomeprazol Aristo 40 mg magensaftresistente Hartkapseln</t>
  </si>
  <si>
    <t>URMA-00182/21/07/2020</t>
  </si>
  <si>
    <t>Formo-Aristo 12 Mikrogramm Hartkapseln mit Pulver zur Inhalation</t>
  </si>
  <si>
    <t xml:space="preserve"> Formoterol fumarate dihydrate</t>
  </si>
  <si>
    <t>12 mcg</t>
  </si>
  <si>
    <t>HDPE bottle closed with a polypropylene screw cap, contains desiccant (silica gel), Folding carton, 60 hard capsules and 1 inhaler</t>
  </si>
  <si>
    <t>MA-0243/18/07/2023</t>
  </si>
  <si>
    <t>Imidin für Kinder</t>
  </si>
  <si>
    <t>Xylometazoline hydrochloride</t>
  </si>
  <si>
    <t>R01AA07</t>
  </si>
  <si>
    <t>Box containing brown glass bottle with pipette of 10 ml</t>
  </si>
  <si>
    <t>MA-0196/17/09/2021</t>
  </si>
  <si>
    <t>Imidin N Nasenspray</t>
  </si>
  <si>
    <t xml:space="preserve"> Xylometazoline hydrochloride</t>
  </si>
  <si>
    <t>Nasal spray, solution</t>
  </si>
  <si>
    <t>Box containing brown glass bottle with dosing pump with nose adapter and protective cap of 10ml</t>
  </si>
  <si>
    <t>MA-0197/17/09/2021</t>
  </si>
  <si>
    <t>Lesarte 100mg Filmtabletten</t>
  </si>
  <si>
    <t>Sildenafil citrate*</t>
  </si>
  <si>
    <t>Carton box containing 8 film coated tablets</t>
  </si>
  <si>
    <t>MA-08371/06/08/2024</t>
  </si>
  <si>
    <t>Levofloxacin Aristo 250mg filmtabletten</t>
  </si>
  <si>
    <t xml:space="preserve"> Levofloxacin hemihydrate corresponding to levofloxacin base</t>
  </si>
  <si>
    <t>MA-0044/11/03/2022</t>
  </si>
  <si>
    <t>Levofloxacin Aristo 500mg filmtabletten</t>
  </si>
  <si>
    <t>Carton box containing 7 film coated tablets</t>
  </si>
  <si>
    <t>MA-0045/11/03/2022</t>
  </si>
  <si>
    <t>MA-0046/11/03/2022</t>
  </si>
  <si>
    <t>Levotiroxina Aristo</t>
  </si>
  <si>
    <t>Levothyroxine sodium</t>
  </si>
  <si>
    <t>Carton box containing 2 PVC-foil blisters, welded on aluminium foil, containing 25 tablets (50 tablets)</t>
  </si>
  <si>
    <t>MA-0034/11/03/2021</t>
  </si>
  <si>
    <t>Carton box containing 2 PVC foil blisters, welded on aluminium foil containing 25 tablets (50 tablets)</t>
  </si>
  <si>
    <t>MA-0033/11/03/2021</t>
  </si>
  <si>
    <t>Carton box containing 2 PVC-foil blisters, welded on aluminium foil containing 25 tablets (50 tablets)</t>
  </si>
  <si>
    <t>MA-0032/11/03/2021</t>
  </si>
  <si>
    <t>200 mcg</t>
  </si>
  <si>
    <t>MA-0031/11/03/2021</t>
  </si>
  <si>
    <t>Pantoprazol Aristo</t>
  </si>
  <si>
    <t xml:space="preserve"> Pantoprazole sodium Sesquihydrate</t>
  </si>
  <si>
    <t>Box containing 14 gastro-resistant tablets</t>
  </si>
  <si>
    <t>MA-08345/29/07/2024</t>
  </si>
  <si>
    <t>MA-08346/29/07/2024</t>
  </si>
  <si>
    <t>Pantoprazol Aristo 20 mg magensaftresistente Tabletten</t>
  </si>
  <si>
    <t>Pantoprazole sodium Sesquihydrate</t>
  </si>
  <si>
    <t>Box containing 25 gastro-resistant tablets</t>
  </si>
  <si>
    <t>MA-08348/30/07/2024</t>
  </si>
  <si>
    <t>Pantoprazol Aristo 40 mg magensaftresistente Tabletten</t>
  </si>
  <si>
    <t>MA-08347/30/07/2024</t>
  </si>
  <si>
    <t>Terazosin Aristo</t>
  </si>
  <si>
    <t>Terazosinhydrochlorid x 2 H2O (Terazosin)</t>
  </si>
  <si>
    <t>G04CA03</t>
  </si>
  <si>
    <t>Carton box containing 25 tablets</t>
  </si>
  <si>
    <t>MA-08307/05/06/2024</t>
  </si>
  <si>
    <t>MA-08324/21/06/2024</t>
  </si>
  <si>
    <t>Lexam</t>
  </si>
  <si>
    <t>10mg</t>
  </si>
  <si>
    <t>Tablets</t>
  </si>
  <si>
    <t xml:space="preserve">Box  containing 28 tablets </t>
  </si>
  <si>
    <t>Arrow Pharma  Pty Ltd,Australia</t>
  </si>
  <si>
    <t>Strides Shaun Ltd,India</t>
  </si>
  <si>
    <t>RMA-1508/19/03/2019</t>
  </si>
  <si>
    <t>TALAM</t>
  </si>
  <si>
    <t xml:space="preserve"> Strides Shasun Limited, India</t>
  </si>
  <si>
    <t>RMA-1673/26/08/2019</t>
  </si>
  <si>
    <t>MILDRONATE</t>
  </si>
  <si>
    <t xml:space="preserve"> meldonium</t>
  </si>
  <si>
    <t>C01EB</t>
  </si>
  <si>
    <t>60 hard capsules</t>
  </si>
  <si>
    <t>AS GRINDEKS,LATVIA</t>
  </si>
  <si>
    <t xml:space="preserve"> AS GRINDEKS,Latvia, Latvia</t>
  </si>
  <si>
    <t>RMA-2899/12/07/2022</t>
  </si>
  <si>
    <t>20 hard capsules</t>
  </si>
  <si>
    <t>C01EB22</t>
  </si>
  <si>
    <t>Box containing 60 hard capsules</t>
  </si>
  <si>
    <t>RMA-2900/12/07/2022</t>
  </si>
  <si>
    <t>Box containing 20 hard capsules</t>
  </si>
  <si>
    <t>meldonium</t>
  </si>
  <si>
    <t>500 mg/5 ml</t>
  </si>
  <si>
    <t>AS GRINDEKS,Latvia, Lebanon</t>
  </si>
  <si>
    <t>RMA-2940/18/08/2022</t>
  </si>
  <si>
    <t>OXYTOCIN GRINDEKS</t>
  </si>
  <si>
    <t xml:space="preserve"> Oxytocin</t>
  </si>
  <si>
    <t>H01BB02</t>
  </si>
  <si>
    <t>10 IU/1 ml</t>
  </si>
  <si>
    <t xml:space="preserve"> JSC GRINDEKS, Latvia</t>
  </si>
  <si>
    <t>MA-08222/15/03/2024</t>
  </si>
  <si>
    <t>SOMNOLS</t>
  </si>
  <si>
    <t xml:space="preserve"> Zopiclone</t>
  </si>
  <si>
    <t>N05CF01</t>
  </si>
  <si>
    <t>7.5 mg</t>
  </si>
  <si>
    <t>30 fct</t>
  </si>
  <si>
    <t xml:space="preserve"> AS Grindeks, Latvia</t>
  </si>
  <si>
    <t>RMA-2955/26/08/2022</t>
  </si>
  <si>
    <t>VENLAXOR</t>
  </si>
  <si>
    <t>Venlafaxine hydrochloride, Equivalent to venlafaxine</t>
  </si>
  <si>
    <t>AS GRINDEKS,Latvia, Latvia</t>
  </si>
  <si>
    <t>RMA-3054/17/10/2022</t>
  </si>
  <si>
    <t>05-1212.18.02.2025</t>
  </si>
  <si>
    <t>Atracurium besilate</t>
  </si>
  <si>
    <t>M03AC04</t>
  </si>
  <si>
    <t>Carton box containing 5 type I colourless borosilicate glass ampoules containing 5 ml of solution for injection/infusion</t>
  </si>
  <si>
    <t>AS KALCEKS,Latvia</t>
  </si>
  <si>
    <t>AS Kalceks, Latvia</t>
  </si>
  <si>
    <t>MA-0152/07/07/2022</t>
  </si>
  <si>
    <t>Midazolam</t>
  </si>
  <si>
    <t>N05CD08</t>
  </si>
  <si>
    <t>15 mg/3 ml</t>
  </si>
  <si>
    <t>Carton box containing 10 type I colourless glass ampoules containing 3 ml of solution for injection/infusion</t>
  </si>
  <si>
    <t>MA-0154/07/07/2022</t>
  </si>
  <si>
    <t>5 mg/5 ml</t>
  </si>
  <si>
    <t>Carton box containing 10 type I colourless glass ampoules containing 5 ml of solution for injection/infusion</t>
  </si>
  <si>
    <t>MA-0177/12/07/2022</t>
  </si>
  <si>
    <t>Rocuronium bromide</t>
  </si>
  <si>
    <t>M03AC09</t>
  </si>
  <si>
    <t>50 mg/5 ml</t>
  </si>
  <si>
    <t>Carton box containing 10 colourless glass (type I) vials containing 5 ml of solution for injection/infusion</t>
  </si>
  <si>
    <t>MA-0153/07/07/2022</t>
  </si>
  <si>
    <t>prostenoon - gel</t>
  </si>
  <si>
    <t xml:space="preserve"> dinoprostone</t>
  </si>
  <si>
    <t>G02AD02</t>
  </si>
  <si>
    <t>Endocervical gel</t>
  </si>
  <si>
    <t>each pack contains one sterile syringe and one sterile catheter in two separate pouches</t>
  </si>
  <si>
    <t>AS Kevelt</t>
  </si>
  <si>
    <t xml:space="preserve"> as kevelt, Estonia</t>
  </si>
  <si>
    <t>RMA-3018/04/10/2022</t>
  </si>
  <si>
    <t>05-888.10.02.2025</t>
  </si>
  <si>
    <t>ZOLADEX</t>
  </si>
  <si>
    <t>Goserelin acetate, calc. as 100% peptide base</t>
  </si>
  <si>
    <t>L02AE03</t>
  </si>
  <si>
    <t>3.6 mg</t>
  </si>
  <si>
    <t>Implant</t>
  </si>
  <si>
    <t>One pre filled syringe; 1x3.6 mg</t>
  </si>
  <si>
    <t>ASTRA ZENECA UK LIMITED, UK</t>
  </si>
  <si>
    <t>ASTRAZENECA UK Limited, United Kingdom</t>
  </si>
  <si>
    <t>RMA-2687/13/01/2022</t>
  </si>
  <si>
    <t>ZOLADEX LA</t>
  </si>
  <si>
    <t>10.8 mg</t>
  </si>
  <si>
    <t>1 shiring i mbushur, One pre filled syringe; 1x10.8 mg</t>
  </si>
  <si>
    <t>ASTRA ZENECA UK Limited, UK, United Kingdom</t>
  </si>
  <si>
    <t>RMA-2925/29/07/2022</t>
  </si>
  <si>
    <t>Brilique</t>
  </si>
  <si>
    <t>ticagrelor</t>
  </si>
  <si>
    <t>cartons of 56 tablets (14x4 blisters)</t>
  </si>
  <si>
    <t>ASTRAZENECA AB SWEDEN,SWEDEN</t>
  </si>
  <si>
    <t>AstraZeneca AB, Sweden</t>
  </si>
  <si>
    <t>RMA-04721/10/07/2024</t>
  </si>
  <si>
    <t>05-1166.14.02.2025</t>
  </si>
  <si>
    <t>Calquence</t>
  </si>
  <si>
    <t>Acalabrutinib</t>
  </si>
  <si>
    <t>L01EL02</t>
  </si>
  <si>
    <t>Carton of 56 tablets</t>
  </si>
  <si>
    <t>MA-08289/22/05/2024</t>
  </si>
  <si>
    <t>Carton of 60 tablets</t>
  </si>
  <si>
    <t>MA-08288/22/05/2024</t>
  </si>
  <si>
    <t>FORXIGA</t>
  </si>
  <si>
    <t>Dapagliflozin propanediol monohydrate</t>
  </si>
  <si>
    <t>A10BK01</t>
  </si>
  <si>
    <t>Pack sizes of 30x1 film-coated tablets in perforated unit dose blisters</t>
  </si>
  <si>
    <t>AstraZeneca UK Ltd, United Kingdom; AstraZeneca AB, Sweden</t>
  </si>
  <si>
    <t>MA-08237/22/04/2024</t>
  </si>
  <si>
    <t>MA-08236/22/04/2024</t>
  </si>
  <si>
    <t>Pack sizes of 28 film-coated tablets in non-perforated calendar blisters</t>
  </si>
  <si>
    <t>MA-08239/22/04/2024</t>
  </si>
  <si>
    <t>IMFINZI</t>
  </si>
  <si>
    <t xml:space="preserve"> Durvalumab</t>
  </si>
  <si>
    <t>L01FF03</t>
  </si>
  <si>
    <t>50 mg/ml</t>
  </si>
  <si>
    <t>2.4 ml (a total of 120 mg durvalumab) of concentrate. Pack size of 1 vial.</t>
  </si>
  <si>
    <t xml:space="preserve"> AstraZeneca AB, Sweden; AstraZeneca AB, Sweden; AstraZeneca AB, Sweden</t>
  </si>
  <si>
    <t>MA-03304/16/02/2024</t>
  </si>
  <si>
    <t>10 ml (a total of 500 mg durvalumab) of concentrate. Pack size of 1 vial.</t>
  </si>
  <si>
    <t>MA-03305/16/02/2024</t>
  </si>
  <si>
    <t>PULMICORT®</t>
  </si>
  <si>
    <t>budesonide micronised</t>
  </si>
  <si>
    <t>R03BA02</t>
  </si>
  <si>
    <t>Nebuliser suspension</t>
  </si>
  <si>
    <t>Box containing 20 single dose of  2 ml</t>
  </si>
  <si>
    <t>ASTRAZENECA AB Sweden, Sweden</t>
  </si>
  <si>
    <t>RMA-2627/03/12/2021</t>
  </si>
  <si>
    <t>SYMBICORT TURBUHALER</t>
  </si>
  <si>
    <t>budesonide, formoterol fumarate dihhydrate</t>
  </si>
  <si>
    <t>R03AK07</t>
  </si>
  <si>
    <t>(160 mcg+4.5 mcg)/1 dose</t>
  </si>
  <si>
    <t>Inhalation powder</t>
  </si>
  <si>
    <t>1 inhaler me per 60 doza</t>
  </si>
  <si>
    <t>ASTRAZENECA AB Sweden,Sweden, Sweden</t>
  </si>
  <si>
    <t>RMA-2609/26/11/2021</t>
  </si>
  <si>
    <t>budesonide, formoterol fumarate dihydrate</t>
  </si>
  <si>
    <t>(320 mcg+9 mcg)/1 dose</t>
  </si>
  <si>
    <t>RMA-2608/26/11/2021</t>
  </si>
  <si>
    <t>Symbicort Turbuhaler</t>
  </si>
  <si>
    <t>(80 mcg+4.5 mcg)/1 dose</t>
  </si>
  <si>
    <t>1 inhaler x 60 doses</t>
  </si>
  <si>
    <t>Astrazeneca AB Sweden, Sweden</t>
  </si>
  <si>
    <t>RMA-2610/26/11/2021</t>
  </si>
  <si>
    <t>SYNAGIS</t>
  </si>
  <si>
    <t xml:space="preserve"> Palivizumab</t>
  </si>
  <si>
    <t>J06BD01</t>
  </si>
  <si>
    <t>50 mg/0.5 ml</t>
  </si>
  <si>
    <t>Pack size of 1 vial</t>
  </si>
  <si>
    <t xml:space="preserve"> AbbVie S.r.l, Italy</t>
  </si>
  <si>
    <t>MA-05846/23/02/2024</t>
  </si>
  <si>
    <t>neni 9 par 8</t>
  </si>
  <si>
    <t>2 shporta</t>
  </si>
  <si>
    <t>TAGRISSO</t>
  </si>
  <si>
    <t xml:space="preserve"> Osimertinib (as mesylate)</t>
  </si>
  <si>
    <t>L01EB04</t>
  </si>
  <si>
    <t>30 x 1 film-coated tablets</t>
  </si>
  <si>
    <t xml:space="preserve"> AstraZeneca AB, Sweden</t>
  </si>
  <si>
    <t>MA-00228/07/03/2024</t>
  </si>
  <si>
    <t>MA-00227/07/03/2024</t>
  </si>
  <si>
    <t>Lynparza</t>
  </si>
  <si>
    <t>L01XK01</t>
  </si>
  <si>
    <t>Truqap</t>
  </si>
  <si>
    <t>L01EX27</t>
  </si>
  <si>
    <t>160 mg</t>
  </si>
  <si>
    <t>05-728.04.02.2025</t>
  </si>
  <si>
    <t>Trimoks Fort</t>
  </si>
  <si>
    <t xml:space="preserve">Sulfamethoxazole, Trimethoprim </t>
  </si>
  <si>
    <t>J01EE01</t>
  </si>
  <si>
    <t xml:space="preserve">160 mg+800mg </t>
  </si>
  <si>
    <t xml:space="preserve">Tablets </t>
  </si>
  <si>
    <t xml:space="preserve">20 tablets </t>
  </si>
  <si>
    <t>Atabay Kimya Sanayi ve Ticaret A.S</t>
  </si>
  <si>
    <t>RMA 1880/30/12/2019</t>
  </si>
  <si>
    <t>200 mg+40mg /5ml</t>
  </si>
  <si>
    <t>oral suspension</t>
  </si>
  <si>
    <t>1 x 100 ml</t>
  </si>
  <si>
    <t>RMA 1879/30/12/2019</t>
  </si>
  <si>
    <t>Pedifen</t>
  </si>
  <si>
    <t>Ibuprofen</t>
  </si>
  <si>
    <t>100 mg/5ml</t>
  </si>
  <si>
    <t>syrup</t>
  </si>
  <si>
    <t>RMA 1806/22/11/2019</t>
  </si>
  <si>
    <t>Parol Plus</t>
  </si>
  <si>
    <t>250 mg /5 ml</t>
  </si>
  <si>
    <t>1 x 150 ml</t>
  </si>
  <si>
    <t>RMA 01844/09/12/2019</t>
  </si>
  <si>
    <t>Cipronatin 500</t>
  </si>
  <si>
    <t>ciprofloxacin</t>
  </si>
  <si>
    <t>film tablet</t>
  </si>
  <si>
    <t>14 film tablet</t>
  </si>
  <si>
    <t>RMA 1882/30/12/2019</t>
  </si>
  <si>
    <t>Cipronatin 750</t>
  </si>
  <si>
    <t>RMA 1881/31/12/2019</t>
  </si>
  <si>
    <t>ATOKSILIN</t>
  </si>
  <si>
    <t>Amoxicillin trihydrate</t>
  </si>
  <si>
    <t>16 Tablets</t>
  </si>
  <si>
    <t>ATABAY KIMYA SANAYI VE TICARET AS,TURKEY</t>
  </si>
  <si>
    <t xml:space="preserve">Atabay Kimya San. Ve.Tic. A.S, Turkey </t>
  </si>
  <si>
    <t>RMA-2032/05/05/2020</t>
  </si>
  <si>
    <t>Bottle containing 80ml of suspension</t>
  </si>
  <si>
    <t xml:space="preserve">Atabay Kimya san Ve.Tic A.S, Turkey </t>
  </si>
  <si>
    <t>RMA-2453/27/08/2021</t>
  </si>
  <si>
    <t>Suprafen</t>
  </si>
  <si>
    <t>ibuprofen</t>
  </si>
  <si>
    <t>30 film Film coated tablet</t>
  </si>
  <si>
    <t>RMA - 1804/21/11/2019</t>
  </si>
  <si>
    <t>CETAFLU FORTE 650 mg/10 mg/ 4 mg Film tablets</t>
  </si>
  <si>
    <t>Paracetamol, Phenylephrine HCl, Chlorpheniramine Maleate</t>
  </si>
  <si>
    <t>650 mg+10 mg+4 mg</t>
  </si>
  <si>
    <t>Box containing 20 tablets (10 tablets in PVC/Alu blister, 2 blisters in a box)</t>
  </si>
  <si>
    <t xml:space="preserve">Atabay Ilac Fabrikasi A.S., Turkey </t>
  </si>
  <si>
    <t>MA-0040/28/02/2022</t>
  </si>
  <si>
    <t>Dexofen</t>
  </si>
  <si>
    <t>Dexketoprofen trometamol</t>
  </si>
  <si>
    <t>M01AE17</t>
  </si>
  <si>
    <t>20 tablets/ in a box</t>
  </si>
  <si>
    <t xml:space="preserve">Atabay Ilac Fabrikasi Tic. A.S., Turkey </t>
  </si>
  <si>
    <t>RMA-2409/09/07/2021</t>
  </si>
  <si>
    <t>Dicomex</t>
  </si>
  <si>
    <t>desloratadine</t>
  </si>
  <si>
    <t>2.5 mg/5 ml</t>
  </si>
  <si>
    <t>bottle containing 150ml of syrup</t>
  </si>
  <si>
    <t xml:space="preserve">Atabay ilac Fabrikasi A.S, Turkey </t>
  </si>
  <si>
    <t>RMA-2460/01/09/2021</t>
  </si>
  <si>
    <t>ENFLUVIR</t>
  </si>
  <si>
    <t>Oseltamivir phosphate</t>
  </si>
  <si>
    <t>J05AH02</t>
  </si>
  <si>
    <t>10 capsules in Alu/PVC blister, 1 Alu/PVC blister in a box.</t>
  </si>
  <si>
    <t xml:space="preserve">Atabay Ilaç Fabrikasi A.S., Turkey </t>
  </si>
  <si>
    <t>MA-0267/15/12/2020</t>
  </si>
  <si>
    <t>KLAMER</t>
  </si>
  <si>
    <t>coated clarithromycin</t>
  </si>
  <si>
    <t>J01FA09</t>
  </si>
  <si>
    <t xml:space="preserve">50 ml </t>
  </si>
  <si>
    <t xml:space="preserve">Atabay  ILAC FABRIKASI A.S, Turkey </t>
  </si>
  <si>
    <t>RMA-2787/12/04/2022</t>
  </si>
  <si>
    <t>KLAVUNAT BID</t>
  </si>
  <si>
    <t>Amoxicillin Trihydrate *, Potassium Clavunate / Syloid (1:1)</t>
  </si>
  <si>
    <t>200 mg+28 mg</t>
  </si>
  <si>
    <t>Bottle containing 70 ml of suspension</t>
  </si>
  <si>
    <t xml:space="preserve">ATABAY KIMYA SANAYI VE TICARET AS,Turkey, Turkey </t>
  </si>
  <si>
    <t>RMA-2050/29/05/2020</t>
  </si>
  <si>
    <t>KLAVUNAT BID 1000mg</t>
  </si>
  <si>
    <t>Amoxicilin Trihydrate, Patassium Clavulunate/Avicel (1:1)</t>
  </si>
  <si>
    <t>Box containing 10 film tablets</t>
  </si>
  <si>
    <t xml:space="preserve">Atabay Kimya San. ve Tic A.S., Turkey </t>
  </si>
  <si>
    <t>RMA-2049/29/05/2020</t>
  </si>
  <si>
    <t>KLAVUNAT BID fort</t>
  </si>
  <si>
    <t>400 mg+57 mg</t>
  </si>
  <si>
    <t>RMA-2051/29/05/2020</t>
  </si>
  <si>
    <t>LEVONAT</t>
  </si>
  <si>
    <t>Levofloxacin hemyhidrate</t>
  </si>
  <si>
    <t>7 film tablets</t>
  </si>
  <si>
    <t xml:space="preserve">ATABAY Ilac Fabrikasi AS,Turkey, Turkey </t>
  </si>
  <si>
    <t>RMA-3258/13/02/2023</t>
  </si>
  <si>
    <t>MUKOLATIN</t>
  </si>
  <si>
    <t>Acetylcysteine</t>
  </si>
  <si>
    <t>R05CB01</t>
  </si>
  <si>
    <t>30 sachets</t>
  </si>
  <si>
    <t xml:space="preserve">Atabay ILAC FABRIKASI A.S., Turkey </t>
  </si>
  <si>
    <t>RMA-2816/04/05/2022</t>
  </si>
  <si>
    <t>PAROL</t>
  </si>
  <si>
    <t>paracetamol</t>
  </si>
  <si>
    <t xml:space="preserve"> Box containing 500 tablets(50 folie x 10 tablets)</t>
  </si>
  <si>
    <t xml:space="preserve">Atabay Ilaç Fabrikasi A.S,Turkey, Turkey </t>
  </si>
  <si>
    <t>RMA-2461/01/09/2021</t>
  </si>
  <si>
    <t>10 mg/ ml</t>
  </si>
  <si>
    <t>100mlx12 vials</t>
  </si>
  <si>
    <t xml:space="preserve">Atabay Kimya San. ve Tic. A.S., Turkey </t>
  </si>
  <si>
    <t>RMA-04653/15/07/2024</t>
  </si>
  <si>
    <t>120 mg/5ml</t>
  </si>
  <si>
    <t>oral solution</t>
  </si>
  <si>
    <t>150 ml</t>
  </si>
  <si>
    <t>RMA 01845/09/12/2019</t>
  </si>
  <si>
    <t>PAROL Hot 500 mg/60 mg/4 mg Powder Sachet for Single-Use</t>
  </si>
  <si>
    <t>Paracetamol, Pseudoephedrine HCl, Chlorpheniramine Maleat</t>
  </si>
  <si>
    <t>500 mg+60 mg+4 mg</t>
  </si>
  <si>
    <t>12 sachets</t>
  </si>
  <si>
    <t xml:space="preserve">Atabay ILAC FABRIKASI A.S, Turkey </t>
  </si>
  <si>
    <t>RMA-47727/09/12/2024</t>
  </si>
  <si>
    <t>(650+10+4) mg</t>
  </si>
  <si>
    <t>MA -0040/28/02/2022</t>
  </si>
  <si>
    <t>Sultamat</t>
  </si>
  <si>
    <t>Sultamicillin Base</t>
  </si>
  <si>
    <t>70 ml glass bottle/in a box, 40 ml glass bottle/in a box</t>
  </si>
  <si>
    <t xml:space="preserve">Atabay Kimya San ve tic A.S, Turkey </t>
  </si>
  <si>
    <t>RMA-2982/28/09/2022</t>
  </si>
  <si>
    <t>SULTAMAT</t>
  </si>
  <si>
    <t>sultamicillin tosylate dehydrate</t>
  </si>
  <si>
    <t>Box containing 10 tablets</t>
  </si>
  <si>
    <t xml:space="preserve">ATABAY Kimya San.ve Tic-A.S, Turkey </t>
  </si>
  <si>
    <t>RMA-2981/28/09/2022</t>
  </si>
  <si>
    <t>sultamicillin tosylate deihydrate</t>
  </si>
  <si>
    <t xml:space="preserve">Atabay Kimya San ve Tic A.S, Turkey </t>
  </si>
  <si>
    <t>RMA-2980/28/09/2022</t>
  </si>
  <si>
    <t>TUSAMOL®</t>
  </si>
  <si>
    <t>Bottle containing 100ml of syrup</t>
  </si>
  <si>
    <t>RMA-2133/09/10/2020</t>
  </si>
  <si>
    <t>Phenoxymethylpenicillin 250 mg/5ml Oral Solution</t>
  </si>
  <si>
    <t xml:space="preserve"> phenoxymethylpenicillin</t>
  </si>
  <si>
    <t>J01CE02</t>
  </si>
  <si>
    <t>Carton box, plastic bottle of 100ml, Powder for Oral Solution</t>
  </si>
  <si>
    <t>Athlone Laboratories L.T.D.Ireland</t>
  </si>
  <si>
    <t xml:space="preserve"> Athlone Laboratories Ltd, Ireland</t>
  </si>
  <si>
    <t>URMA-00132/05/06/2020</t>
  </si>
  <si>
    <t>05-1149.14.02.2025</t>
  </si>
  <si>
    <t>Neotigason</t>
  </si>
  <si>
    <t>Acitretina</t>
  </si>
  <si>
    <t>D05BB02</t>
  </si>
  <si>
    <t>Hard capsule</t>
  </si>
  <si>
    <t>30 cps</t>
  </si>
  <si>
    <t>Aurovitas Spain</t>
  </si>
  <si>
    <t>AKM/351/2024</t>
  </si>
  <si>
    <t>25mg</t>
  </si>
  <si>
    <t>AKM/348/2024</t>
  </si>
  <si>
    <t>Thiopas</t>
  </si>
  <si>
    <t>Avixa Ilaç San. ve Tic. Ltd. Sti.Turkey</t>
  </si>
  <si>
    <t>05-885.10.02.2025</t>
  </si>
  <si>
    <t>Clofast</t>
  </si>
  <si>
    <t>Diclofenac Potassium</t>
  </si>
  <si>
    <t>Carton box containing 30 PE/ALU/PET sachets</t>
  </si>
  <si>
    <t>Avixa İlaç San. ve Tic. Ltd. Şti.Turkey</t>
  </si>
  <si>
    <t xml:space="preserve">Argis Ilaç San. ve Tic. A.S, Turkey </t>
  </si>
  <si>
    <t>MA-0186/02/05/2023</t>
  </si>
  <si>
    <t>Locacort</t>
  </si>
  <si>
    <t>Flumethasone Pivalate, Clioquinol</t>
  </si>
  <si>
    <t>S02CA02</t>
  </si>
  <si>
    <t>(0.2 mg+30 mg)/1 g</t>
  </si>
  <si>
    <t>Carton box, Aluminum lacquered tube, 30 g, Cream</t>
  </si>
  <si>
    <t xml:space="preserve">Sanofi Ilaç San. ve Tic. A.S, Turkey </t>
  </si>
  <si>
    <t>MA-0250/18/07/2023</t>
  </si>
  <si>
    <t>Locasele</t>
  </si>
  <si>
    <t>Flumethasone Pivalate, Salicylic Acid</t>
  </si>
  <si>
    <t>D07BB01</t>
  </si>
  <si>
    <t>(0.2 mg+30mg)/1 g</t>
  </si>
  <si>
    <t>Carton box, Aluminum lacquered tube, 30 g, Ointment</t>
  </si>
  <si>
    <t>MA-0251/18/07/2023</t>
  </si>
  <si>
    <t>Atenolol axcount</t>
  </si>
  <si>
    <t>Atenolol</t>
  </si>
  <si>
    <t>C07AB03</t>
  </si>
  <si>
    <t>Carton box containing 5 Al blisters with 10 tablets each (50 tablets)</t>
  </si>
  <si>
    <t>axcount Generika GmbH,Germany</t>
  </si>
  <si>
    <t>Axcount Generika GmbH, Germany ; Bristol Laboratories Ltd, United Kingdom</t>
  </si>
  <si>
    <t>MA-0079/05/05/2021</t>
  </si>
  <si>
    <t>Carton box containing 3 Al blisters with 10 tablets each (30 tablets)</t>
  </si>
  <si>
    <t>MA-0078/05/05/2021</t>
  </si>
  <si>
    <t>Carton box containing 10 Al blisters with 10 tablets each (100 tablets)</t>
  </si>
  <si>
    <t>MA-0077/05/05/2021</t>
  </si>
  <si>
    <t>MA-0076/05/05/2021</t>
  </si>
  <si>
    <t>MA-0075/05/05/2021</t>
  </si>
  <si>
    <t>bendamustin axios</t>
  </si>
  <si>
    <t>Bendamustin hydrochloride</t>
  </si>
  <si>
    <t>L01AA09</t>
  </si>
  <si>
    <t>2.5 mg/1 ml</t>
  </si>
  <si>
    <t>Carton box containing 1 Type 1 brown glass vial of 60 ml vial contains 270 mg powder for concentrate for solution for infusion and is available as 1  vials per pack.</t>
  </si>
  <si>
    <t>AxioNovo GmbH,Germany</t>
  </si>
  <si>
    <t xml:space="preserve">AxioNovo GmbH, Germany </t>
  </si>
  <si>
    <t>MA-0093/20/05/2021</t>
  </si>
  <si>
    <t>letrozol axios</t>
  </si>
  <si>
    <t>Letrozole</t>
  </si>
  <si>
    <t>L02BG04</t>
  </si>
  <si>
    <t>100 film-coated tablets (10x10 film-coated tablets)</t>
  </si>
  <si>
    <t>Tecnimede - Sociedade Tecnico-Medicinal S.A., Portugal</t>
  </si>
  <si>
    <t>MA-0280/14/08/2023</t>
  </si>
  <si>
    <t>Zoledronsäure axios 4mg/5ml Konzentrat zur Herstellung einer Infusionslosung</t>
  </si>
  <si>
    <t>zoledronic acid</t>
  </si>
  <si>
    <t>M05BA08</t>
  </si>
  <si>
    <t>4 mg/5 ml</t>
  </si>
  <si>
    <t>5 ml plastic vial in carton box, box of 1</t>
  </si>
  <si>
    <t>MA-0165/02/09/2021</t>
  </si>
  <si>
    <t>05-1191.18.02.2025</t>
  </si>
  <si>
    <t>ESOLUT</t>
  </si>
  <si>
    <t xml:space="preserve"> Progresterone</t>
  </si>
  <si>
    <t>200  mg</t>
  </si>
  <si>
    <t>TWO BLISTERS, EACH CONTAINING SIX PESSARIES</t>
  </si>
  <si>
    <t>Aziende Chimiche Riunite Angelini Francesco A.C.R.A. SpA, Italy</t>
  </si>
  <si>
    <t xml:space="preserve"> Chimiche Riunite Angelini Francesco - A.C.R.A.F   S.p.a, Italy</t>
  </si>
  <si>
    <t>RMA-2742/02/03/2022</t>
  </si>
  <si>
    <t>MOMENDOL</t>
  </si>
  <si>
    <t xml:space="preserve"> Naproxen sodium</t>
  </si>
  <si>
    <t>220 mg</t>
  </si>
  <si>
    <t>12 film-coated tablets</t>
  </si>
  <si>
    <t xml:space="preserve"> Aziende Chimiche Riunite Angelini Francesco-A.C.R.A.F. S.p.A, Italy; Famar Italia S.p.A.,, Italy</t>
  </si>
  <si>
    <t>RMA-2935/18/08/2022</t>
  </si>
  <si>
    <t>MOMENT</t>
  </si>
  <si>
    <t>24 coated tablets</t>
  </si>
  <si>
    <t xml:space="preserve"> Aziende Chimiche Riunite Angelini Francesco - A.C.R.A.F. S.p.A, Italy; Famar Italia S.p.A.,, Italy</t>
  </si>
  <si>
    <t>RMA-2973/21/09/2022</t>
  </si>
  <si>
    <t>MOMENTACT</t>
  </si>
  <si>
    <t>12 FILM-COATED TABLETS</t>
  </si>
  <si>
    <t xml:space="preserve"> Aziende Chimiche Riunite Angelini Francesco - A.C.R.A.F. S.p.A, Italy</t>
  </si>
  <si>
    <t>RMA-2972/21/09/2022</t>
  </si>
  <si>
    <t>TACHICAF</t>
  </si>
  <si>
    <t xml:space="preserve"> Paracetamol + Caffeine, Paracetamol + Caffeine</t>
  </si>
  <si>
    <t>1000 mg+130 mg</t>
  </si>
  <si>
    <t>Effervescent granules</t>
  </si>
  <si>
    <t>16 Effervescent granules</t>
  </si>
  <si>
    <t xml:space="preserve"> Aziende Chimiche Riunite Angelini Francesco - A.C.R.A.F.  S.p.a, Italy</t>
  </si>
  <si>
    <t>RMA-2936/18/08/2022</t>
  </si>
  <si>
    <t>TACHIPIRINA</t>
  </si>
  <si>
    <t>Box containing 10 suppositories</t>
  </si>
  <si>
    <t xml:space="preserve"> Aziende Chimiche Riunite Angelini Francesco, Italy</t>
  </si>
  <si>
    <t>RMA-2812/29/04/2022</t>
  </si>
  <si>
    <t xml:space="preserve">ndryshim </t>
  </si>
  <si>
    <t>125 mg</t>
  </si>
  <si>
    <t>RMA-2811/29/04/2022</t>
  </si>
  <si>
    <t xml:space="preserve"> Aziende Chimiche Riunite Angelini Francesco - A.C.R.A.F - S.p.A, Italy; Istituto de Angelini S.r.L, Italy</t>
  </si>
  <si>
    <t>RMA-3165/15/12/2022</t>
  </si>
  <si>
    <t>Box containing 1 bottle of 120ml of syrup</t>
  </si>
  <si>
    <t>RMA-2839/04/05/2022</t>
  </si>
  <si>
    <t>Box containing 12 effervescent tablet</t>
  </si>
  <si>
    <t>RMA-2800/29/04/2022</t>
  </si>
  <si>
    <t>Tachipirina</t>
  </si>
  <si>
    <t>100 mg/1 ml</t>
  </si>
  <si>
    <t>Oral drops</t>
  </si>
  <si>
    <t>Bottle Containing 30 ml of solution</t>
  </si>
  <si>
    <t xml:space="preserve"> Aziende Chimiche Reunite Angelini Francesco A.C.R.A Spa-, Italy</t>
  </si>
  <si>
    <t>RMA-2802/29/04/2022</t>
  </si>
  <si>
    <t>Case of 20 heat-sealed sachets in polycoupled paper-aluminium-polythene</t>
  </si>
  <si>
    <t xml:space="preserve"> Aziende Chimiche Riunite Angelini Francesco - A.C.R.A.F S.p.A, Italy</t>
  </si>
  <si>
    <t>RMA-2801/29/04/2022</t>
  </si>
  <si>
    <t>Tantum Verde</t>
  </si>
  <si>
    <t xml:space="preserve"> Benzydamine hydrochloride</t>
  </si>
  <si>
    <t>0.15%</t>
  </si>
  <si>
    <t>30 ml spray bottle</t>
  </si>
  <si>
    <t>RMA-2740/02/03/2022</t>
  </si>
  <si>
    <t>15 ml spray bottle</t>
  </si>
  <si>
    <t>RMA-2741/02/03/2022</t>
  </si>
  <si>
    <t>VEROLAX</t>
  </si>
  <si>
    <t>glycerol</t>
  </si>
  <si>
    <t>A06AG04</t>
  </si>
  <si>
    <t>6.75 g</t>
  </si>
  <si>
    <t>Rectal solution</t>
  </si>
  <si>
    <t>Box containing 6 single dose bottles</t>
  </si>
  <si>
    <t>Aziende Chimiche Riunite Angelini Francesco, Italy</t>
  </si>
  <si>
    <t>RMA-2739/02/03/2022</t>
  </si>
  <si>
    <t>2.25 g</t>
  </si>
  <si>
    <t>RMA-2738/02/03/2022</t>
  </si>
  <si>
    <t>BUPIVACAINA B. BRAUN</t>
  </si>
  <si>
    <t xml:space="preserve"> bupivacaine hydrochloride</t>
  </si>
  <si>
    <t>N01BB01</t>
  </si>
  <si>
    <t xml:space="preserve">5mg/1 ml </t>
  </si>
  <si>
    <t>Cartoon box, containing 100 units of  polyethylene ampoules (Mini-Plasco) of 10 ml</t>
  </si>
  <si>
    <t>B. BRAUN MEDICAL S.A,Spain</t>
  </si>
  <si>
    <t xml:space="preserve"> B. BRAUN MEDICAL, S.A., Spain</t>
  </si>
  <si>
    <t>MA-0164/13/04/2023</t>
  </si>
  <si>
    <t>GLUCOCEMIN 50% CONCENTRADO PARA SOLUCION PARA PERFUSION</t>
  </si>
  <si>
    <t xml:space="preserve"> glucose moohydrate</t>
  </si>
  <si>
    <t>B05BA03</t>
  </si>
  <si>
    <t>500 mg/ml</t>
  </si>
  <si>
    <t>Carton box,20 ml low-density polyethylene containers (Miniplasco Classic and Miniplasco Connect)20 containers of 20 ml</t>
  </si>
  <si>
    <t xml:space="preserve"> B. BRAUN MELSUNGEN AG, Germany ; B. BRAUN MELSUNGEN AG, Germany </t>
  </si>
  <si>
    <t>MA-0387/24/11/2023</t>
  </si>
  <si>
    <t>Lidocaina B. Braun</t>
  </si>
  <si>
    <t xml:space="preserve"> lidocaine hydrochloride</t>
  </si>
  <si>
    <t>N01BB02</t>
  </si>
  <si>
    <t>Carton box, containing 100 units of plastic ampoules (Mini-Plasco) of 10 ml</t>
  </si>
  <si>
    <t xml:space="preserve"> B. Braun Medical, S.A., Spain; B. Braun Melsungen AG, Germany </t>
  </si>
  <si>
    <t>MA-0390/07/12/2023</t>
  </si>
  <si>
    <t>20 mg/ ml</t>
  </si>
  <si>
    <t>Cartoon box, containing 100 units of polyethylene ampoules (Mini-Plasco) of 5ml</t>
  </si>
  <si>
    <t>MA-0391/07/12/2023</t>
  </si>
  <si>
    <t xml:space="preserve"> LIDOCAINE HYDROCHLORIDE</t>
  </si>
  <si>
    <t>50 mg/ ml</t>
  </si>
  <si>
    <t>Cartoon box, containing 100 units of polyethylene ampoules (Mini-Plasco) of 10ml</t>
  </si>
  <si>
    <t>MA-0392/07/12/2023</t>
  </si>
  <si>
    <t>NORADRENALINA B. BRAUN 1mg/ml CONCENTRADO PARA SOLUCION PARA PERFUSION</t>
  </si>
  <si>
    <t xml:space="preserve"> NOREPINEPHRINE BITARTRATE</t>
  </si>
  <si>
    <t>C01CA03</t>
  </si>
  <si>
    <t>10 mg/10 ml</t>
  </si>
  <si>
    <t>Carton box, type I glass ampoules of, 10 x 10ml, Concentrate for solution for infusion</t>
  </si>
  <si>
    <t xml:space="preserve"> B. BRAUN MEDICAL S.A, Spain</t>
  </si>
  <si>
    <t>MA-0145/07/07/2022</t>
  </si>
  <si>
    <t>TIOBARBITAL BRAUN 0,5 g</t>
  </si>
  <si>
    <t xml:space="preserve"> THIOPENTAL SODIUM</t>
  </si>
  <si>
    <t>N01AF03</t>
  </si>
  <si>
    <t>0.5 g</t>
  </si>
  <si>
    <t>cartoon box,Type III clear glass vials., in boxes of 50 vials of 0.5g</t>
  </si>
  <si>
    <t>MA-0033/16/02/2023</t>
  </si>
  <si>
    <t>ATROPINA B. BRAUN 1 mg/ml SOLUCION INYECTABLE</t>
  </si>
  <si>
    <t>Atropine sulfate</t>
  </si>
  <si>
    <t>A03BA01</t>
  </si>
  <si>
    <t xml:space="preserve">1 mg/1 ml </t>
  </si>
  <si>
    <t>Carton box containing 100 x1ml ampoules</t>
  </si>
  <si>
    <t>B.Braun Medical S.A., Spain</t>
  </si>
  <si>
    <t>B. BRAUN MEDICAL S.A, Spain</t>
  </si>
  <si>
    <t>MA-0208/26/08/2022</t>
  </si>
  <si>
    <t>5% w/v Glucose injection G-5%</t>
  </si>
  <si>
    <t>Glucose Monhydrate</t>
  </si>
  <si>
    <t>B05CX01</t>
  </si>
  <si>
    <t>50 mg/1 ml</t>
  </si>
  <si>
    <t>Plastic bottles (PE) 20 x 100 ml</t>
  </si>
  <si>
    <t>B.BRAUN MELSUNGEN AG,GERMANY</t>
  </si>
  <si>
    <t>B.Braun Melsungen AG, Germany ; B.Braun Pharmaceuticals SA, Romania, Romania</t>
  </si>
  <si>
    <t>RMA-2930/18/08/2022</t>
  </si>
  <si>
    <t>7.45% w/v Potassium chloride injection</t>
  </si>
  <si>
    <t>Potassium Chloride</t>
  </si>
  <si>
    <t>B05XA01</t>
  </si>
  <si>
    <t>7.45 %</t>
  </si>
  <si>
    <t>20 x20 ml</t>
  </si>
  <si>
    <t>B.Braun melsungen AG, Germany ; B.Braun Medical S.A, Spain</t>
  </si>
  <si>
    <t>RMA-2444/19/08/2021</t>
  </si>
  <si>
    <t>Aminoplasmal B. Braun 5% E</t>
  </si>
  <si>
    <t xml:space="preserve"> Isoleucine, Leucine, Lysine Hydrochloride, Methionine, Phentylalanine, Threonine, Tryptophan, Valine, Arginine, Histidine, Alanine, Glycine, Aspartic acid, Glutamic acid, Proline, Serine, Tyrosine, Sodium acetate Trihydrate, Sodium hydroxide, Potassiium acetate, Magnesium Choride Hexahydrate, Disodium Phosphate Dodecahydrate</t>
  </si>
  <si>
    <t>B05BA10</t>
  </si>
  <si>
    <t>50 g/1 l</t>
  </si>
  <si>
    <t>10 x 500ml</t>
  </si>
  <si>
    <t xml:space="preserve"> B. Braun Melsungen AG, Germany </t>
  </si>
  <si>
    <t>RMA-2198/14/01/2021</t>
  </si>
  <si>
    <t>Aminoplasmal B. Braun10% E</t>
  </si>
  <si>
    <t>100 g/1 l</t>
  </si>
  <si>
    <t>RMA-2197/14/01/2021</t>
  </si>
  <si>
    <t>Calciumgluconat 10% B.Braun</t>
  </si>
  <si>
    <t>calciumgluconate 1 H2O</t>
  </si>
  <si>
    <t>B05BB01</t>
  </si>
  <si>
    <t>100mg/ ml</t>
  </si>
  <si>
    <t>Box of polyethylene containers 20x10ml ampoule</t>
  </si>
  <si>
    <t xml:space="preserve">B.Braun Mesungen AG, Germany </t>
  </si>
  <si>
    <t>MA-0308/29/12/2021</t>
  </si>
  <si>
    <t>FENTANYL B.BRAUN 0.1mg</t>
  </si>
  <si>
    <t xml:space="preserve"> Fentanyl</t>
  </si>
  <si>
    <t>N01AH01</t>
  </si>
  <si>
    <t>0.1 mg/2 ml</t>
  </si>
  <si>
    <t>10 ampoules of 2 ml</t>
  </si>
  <si>
    <t xml:space="preserve"> B.Braun Melsungen AG, Germany </t>
  </si>
  <si>
    <t>RMA-04535/02/04/2024</t>
  </si>
  <si>
    <t>Fluconazole B.Braun 2mg/ml</t>
  </si>
  <si>
    <t>D01AC15</t>
  </si>
  <si>
    <t>20 Polyethylene bottles of 100 mL, 100ml of solution, Bottle containing 100ml</t>
  </si>
  <si>
    <t xml:space="preserve"> B.Braun Medical SA, Spain, Spain</t>
  </si>
  <si>
    <t>RMA-1831/04/12/2019</t>
  </si>
  <si>
    <t>Box of 10 x 100ml bottles of solution</t>
  </si>
  <si>
    <t>B.Braun Medical S.A, Spain</t>
  </si>
  <si>
    <t>RMA-47636/04/12/2024</t>
  </si>
  <si>
    <t>Glucose 5%? B.Braun</t>
  </si>
  <si>
    <t>Glucose monohydrate</t>
  </si>
  <si>
    <t>Plastic bottles (PE) 10 x 500 ml</t>
  </si>
  <si>
    <t xml:space="preserve">B.Braun Melsungen AG,Germany, Germany </t>
  </si>
  <si>
    <t>RMA-2931/18/08/2022</t>
  </si>
  <si>
    <t>HEPARIN SODIUM B. BRAUN 25000IU/5ML</t>
  </si>
  <si>
    <t xml:space="preserve"> Heparin Sodium</t>
  </si>
  <si>
    <t>B01AB01</t>
  </si>
  <si>
    <t>5000 IU/1 ml</t>
  </si>
  <si>
    <t>Supplied in packs of 10x5ml</t>
  </si>
  <si>
    <t xml:space="preserve"> B.Braun Melsungen AG, Germany ; B Braun Medical S.A, Spain</t>
  </si>
  <si>
    <t>RMA-03626/17/12/2023</t>
  </si>
  <si>
    <t>METRONIDAZOLE B.BRAUN 5mg/ml</t>
  </si>
  <si>
    <t xml:space="preserve"> Metronidazole</t>
  </si>
  <si>
    <t>Box containing glass bottles and transparent polyethylene plastic containers  20 x 100ml</t>
  </si>
  <si>
    <t xml:space="preserve"> B.Braun Melsungen AG,Germany, Germany </t>
  </si>
  <si>
    <t>RMA-2406/07/07/2021</t>
  </si>
  <si>
    <t>Midazolam B.Braun 1mg/ml</t>
  </si>
  <si>
    <t xml:space="preserve"> Midazolam</t>
  </si>
  <si>
    <t>1mg/ ml</t>
  </si>
  <si>
    <t>Packs of 20 ampoules with 5 ml solution</t>
  </si>
  <si>
    <t>RMA-04534/02/04/2024</t>
  </si>
  <si>
    <t>Naloxon B.Braun 0.4mg/ml Injektions/Infusionslösung</t>
  </si>
  <si>
    <t xml:space="preserve"> Naloxone  hydrochloride</t>
  </si>
  <si>
    <t>V03AB15</t>
  </si>
  <si>
    <t xml:space="preserve">0.4 mg/1 ml </t>
  </si>
  <si>
    <t>Box containing 10 ampoles of 1ml</t>
  </si>
  <si>
    <t xml:space="preserve"> Siegfried Hameln GmbH, Germany ; B. Braun Medical S.A., Spain</t>
  </si>
  <si>
    <t>MA-0098/10/05/2022</t>
  </si>
  <si>
    <t>NuTRIflex Lipid peri</t>
  </si>
  <si>
    <t xml:space="preserve"> Isoleucin, Leucine, Lysine hydrochloride equto lysine1.816g, Methionine, Phenylalanine, Threonine, Tryptophan, Valine, Arginine, Histidine hcl monohydrate equ to histidine 1.00g, Alanine, Glycine, Glutamic acid, Proline, Serine, Sodium Hydroxide, Sodium Chloride, Sodium acetat trihydrate, Potassium acetate, Magnesium acetate tetrahydrate, Calcium chloride dihydrate, Glucose monohydrate eq to anhydrous glucose 64.0 g, Zinc acetate dihydrate, Triglycerides,medium chain, Soya  Oil, Aspartic acid, </t>
  </si>
  <si>
    <t>(1.87 g+2.5 g+2.27 g+1.57 g+1.46 g+2.08 g+2.16 g+1.35 g+3.88 g+1.32 g+1.2g +2.8 g+2.72 g+2.4 g+2.8 g+0.46 g+70.4 g+0.64 g+0.865 g+0.435 g+0.936 g+2.354 g+0.515 g+0.353 g+20 g+20 g+5.3 mg+0.336 g+5 g+2.4 g+0.06 g+ 878g)/1000 ml</t>
  </si>
  <si>
    <t>Emulsion for infusion</t>
  </si>
  <si>
    <t>In flexible multichamber bags of 2500ml</t>
  </si>
  <si>
    <t>MA-00026/11/02/2020</t>
  </si>
  <si>
    <t>In flexible multichamber bags of 1875ml</t>
  </si>
  <si>
    <t>MA-00177/15/07/2020</t>
  </si>
  <si>
    <t>Paracetamol B.Braun 10mg/ml Infusionslösung</t>
  </si>
  <si>
    <t xml:space="preserve">10 mg/1 ml </t>
  </si>
  <si>
    <t>Carton box containing 10 Bottles of low-density polyethylene. contents:100 ml of solution for infusion</t>
  </si>
  <si>
    <t xml:space="preserve"> B. Braun Medical S.A., Spain</t>
  </si>
  <si>
    <t>MA-0234/06/07/2023</t>
  </si>
  <si>
    <t>Carton box containing 10 Bottles of low-density polyethylene. contents:50 ml of solution for infusion</t>
  </si>
  <si>
    <t>MA-0233/06/07/2023</t>
  </si>
  <si>
    <t>Carton box containing 20 Ampoule of low-density polyethylene; contents: 10 ml of Solution for infusion</t>
  </si>
  <si>
    <t>MA-0060/14/04/2021</t>
  </si>
  <si>
    <t>PROPOFOL-LIPURO 1%</t>
  </si>
  <si>
    <t xml:space="preserve"> propofol</t>
  </si>
  <si>
    <t>N01AX10</t>
  </si>
  <si>
    <t>Emulsion for injection/infusion</t>
  </si>
  <si>
    <t>5x20 ml, Glass bottle 10 x50ml, glass bottle 10 x100ml</t>
  </si>
  <si>
    <t xml:space="preserve"> B.Braun Melsungen AG,, Germany </t>
  </si>
  <si>
    <t>RMA-2813/29/04/2022</t>
  </si>
  <si>
    <t>Ringer  Infusionslösung B.Braun</t>
  </si>
  <si>
    <t xml:space="preserve"> Sodium  chloride, Potassium chloride, Calcium chloride dihydrate</t>
  </si>
  <si>
    <t>(8.6 g+0.3 g+0.33 g)/1 l</t>
  </si>
  <si>
    <t>Cartoon box,plastic bottle (PE) containing 10x500ml</t>
  </si>
  <si>
    <t>MA-0028/16/02/2023</t>
  </si>
  <si>
    <t>Rocuronium B.Braun 10mg/ml</t>
  </si>
  <si>
    <t xml:space="preserve"> Rocuronium bromide</t>
  </si>
  <si>
    <t>Box containing 20 plastic ampoules containing 5ml solution</t>
  </si>
  <si>
    <t xml:space="preserve"> B.Braun Melsungen, Germany ; B.Braun Melsungen, Germany </t>
  </si>
  <si>
    <t>RMA-04665/03/10/2024</t>
  </si>
  <si>
    <t>Sodium Chloride 0,9% w/v B.Braun</t>
  </si>
  <si>
    <t>Sodium chloride</t>
  </si>
  <si>
    <t>B05CB01</t>
  </si>
  <si>
    <t xml:space="preserve"> 9 mg/1 ml</t>
  </si>
  <si>
    <t>Plastic bottles (PE) containing 20 x 100 ml and 10 x 500 ml, Plastic bottles (PE) containing 20 x 100 ml and 10 x 500 ml, Plastic bottles (PE) containing 20 x 100 ml and 10 x 500 ml</t>
  </si>
  <si>
    <t xml:space="preserve">B.Braun Melsungen AG, Germany </t>
  </si>
  <si>
    <t>RMA-2866/15/06/2022</t>
  </si>
  <si>
    <t>Water for injections B.Braun</t>
  </si>
  <si>
    <t>Water for injections</t>
  </si>
  <si>
    <t>V07AB</t>
  </si>
  <si>
    <t>Solvent for parenteral use</t>
  </si>
  <si>
    <t>Box containing 20 x 10 ml (mini plasco)</t>
  </si>
  <si>
    <t xml:space="preserve">B. Braun Melsungen AG, Germany </t>
  </si>
  <si>
    <t>RMA-2375/10/06/2021</t>
  </si>
  <si>
    <t>2500ml</t>
  </si>
  <si>
    <t>CRESEMBA</t>
  </si>
  <si>
    <t xml:space="preserve"> Isavuconazonium sulfate</t>
  </si>
  <si>
    <t>J02AC05</t>
  </si>
  <si>
    <t>One 10 mL Type I glass vial with rubber stopper and an aluminum cap with plastic seal.</t>
  </si>
  <si>
    <t>Basilea Pharmaceutica Deutschland GmbH,Germany</t>
  </si>
  <si>
    <t xml:space="preserve"> Almac Pharma Services (Ireland) Limited, Ireland</t>
  </si>
  <si>
    <t>MA-0321/29/12/2021</t>
  </si>
  <si>
    <t>14 hard capsules (in two aluminum blisters), with each capsule pocket connected to a pocket with desiccant.</t>
  </si>
  <si>
    <t>MA-0322/29/12/2021</t>
  </si>
  <si>
    <t>Dianeal PD4</t>
  </si>
  <si>
    <t>glucose, monohydrate as appropriate . glucose, anhydrous, Sodium chloride, Sodium Lactate, Calcium Chloride dihydrate, Magnesium Chloride hexahydrate</t>
  </si>
  <si>
    <t>B05DB</t>
  </si>
  <si>
    <t>13.6g/1000ml(1.36%)</t>
  </si>
  <si>
    <t>Solution for peritonel dialysis</t>
  </si>
  <si>
    <t>2000mlX5</t>
  </si>
  <si>
    <t>Baxter Healthcare Ltd,United Kingdom</t>
  </si>
  <si>
    <t>Baxter Healthcare S.A, Ireland</t>
  </si>
  <si>
    <t>MA-08531/12/02/2025</t>
  </si>
  <si>
    <t>22.7g/1000ml (2.27%)</t>
  </si>
  <si>
    <t>MA-08533/12/02/2025</t>
  </si>
  <si>
    <t>38.6g/1000ml (3.86%)</t>
  </si>
  <si>
    <t>MA-08532/12/02/2025</t>
  </si>
  <si>
    <t>Androcur ® 50mg</t>
  </si>
  <si>
    <t>Cyproterone Acetate</t>
  </si>
  <si>
    <t>G03HA01</t>
  </si>
  <si>
    <t>50 tablets (5 blisters x 10 tablets)</t>
  </si>
  <si>
    <t>Bayer AG, Germany</t>
  </si>
  <si>
    <t xml:space="preserve">Bayer farmacevtska druzba d.o.o., Ljubljana, Slovenia; Bayer Weimar GmbH und Co Productions KG, Germany </t>
  </si>
  <si>
    <t>RMA-04752/27/11/2024</t>
  </si>
  <si>
    <t>Betaferon ®</t>
  </si>
  <si>
    <t xml:space="preserve"> Recombinant interferon beta-1b</t>
  </si>
  <si>
    <t>L03AB08</t>
  </si>
  <si>
    <t>250 microgram (8.0 million IU)</t>
  </si>
  <si>
    <t>15 single pack,each containing 1 vial with powder,15 pre-filled-syringe with solvent,1 vial adapter with needle</t>
  </si>
  <si>
    <t xml:space="preserve"> Bayer AG, Germany ; Bayer farmacevtska druzba d.o.o, Slovenia</t>
  </si>
  <si>
    <t>RMA-04654/17/09/2024</t>
  </si>
  <si>
    <t>CANESTEN® 3 vaginal cream</t>
  </si>
  <si>
    <t xml:space="preserve"> Cloritromazole</t>
  </si>
  <si>
    <t>G01AF02</t>
  </si>
  <si>
    <t>Vaginal cream</t>
  </si>
  <si>
    <t>Box containing 20g of cream with 3 applicators</t>
  </si>
  <si>
    <t xml:space="preserve"> Kern Pharma SL Spain, Spain; GP Grenzach Produktions GmbH, Germany ; Bayer Farmacevtska druzba d.o.o., Slovenia; Bayer Farmacevtska druzba d.o.o., Slovenia</t>
  </si>
  <si>
    <t>PMA-088/01/02/2017</t>
  </si>
  <si>
    <t>CANESTEN® 3 vaginal tablet</t>
  </si>
  <si>
    <t xml:space="preserve"> Clotrimazole micronised</t>
  </si>
  <si>
    <t>Box containing 3 vaginal tablet with 1 applicator</t>
  </si>
  <si>
    <t xml:space="preserve"> Bayer Ag Germany, Germany ; GP Grenzach Produktions GmbH, Germany ; Bayer Farmacevtska druzba d.o.o., Slovenia</t>
  </si>
  <si>
    <t>PMA-089/01/02/2017</t>
  </si>
  <si>
    <t>neni 9 paragrafi 8</t>
  </si>
  <si>
    <t xml:space="preserve">shporta 2 </t>
  </si>
  <si>
    <t>GADOVIST</t>
  </si>
  <si>
    <t xml:space="preserve"> Gadobutrol</t>
  </si>
  <si>
    <t>V08CA09</t>
  </si>
  <si>
    <t>1 mmol/1 ml</t>
  </si>
  <si>
    <t>5 perfilled syringes x 7.5 ml of solution for injection ( in syringe of 10ml)</t>
  </si>
  <si>
    <t xml:space="preserve"> Bayer Ag, Germany ; Bayer Farmacevtska druzba d.o.o., Slovenia</t>
  </si>
  <si>
    <t>RMA-3082/26/10/2022</t>
  </si>
  <si>
    <t>10 bottles x 30ml of solution</t>
  </si>
  <si>
    <t>Xarelto ®</t>
  </si>
  <si>
    <t xml:space="preserve"> rivarobaxan micronized</t>
  </si>
  <si>
    <t xml:space="preserve"> Bayer Pharma Ag, Germany ; Bayer Healthcare Manufacturing Srl, Italy</t>
  </si>
  <si>
    <t>RMA-04754/08/10/2024</t>
  </si>
  <si>
    <t xml:space="preserve"> rivaroxaban micronized</t>
  </si>
  <si>
    <t xml:space="preserve"> Bayer pharma AG, Germany ; Bayer healthcare manufacturing Srl., Italy</t>
  </si>
  <si>
    <t>RMA-04755/08/10/2024</t>
  </si>
  <si>
    <t xml:space="preserve"> Bayer Pharma AG, Germany ; Bayer healthcare manufacturing Srl, Italy</t>
  </si>
  <si>
    <t>RMA-04753/08/10/2024</t>
  </si>
  <si>
    <t>Xarelto®</t>
  </si>
  <si>
    <t xml:space="preserve"> Rivaroxaban micronized</t>
  </si>
  <si>
    <t>Box containing  56 film coated tablets</t>
  </si>
  <si>
    <t xml:space="preserve"> Bayer AG, Germany ; Bayer HealthCare Manufacturing Srl, Italy</t>
  </si>
  <si>
    <t>RMA-2058/08/06/2020</t>
  </si>
  <si>
    <t>05-1097.13.02.2025</t>
  </si>
  <si>
    <t>YASMIN</t>
  </si>
  <si>
    <t>3 mg+0.03 mg</t>
  </si>
  <si>
    <t>Box containing 21 tablets</t>
  </si>
  <si>
    <t xml:space="preserve"> Bayer AG, Germany </t>
  </si>
  <si>
    <t>RMA-2118/24/09/2020</t>
  </si>
  <si>
    <t>Androcur 50mg</t>
  </si>
  <si>
    <t>Cyproterone</t>
  </si>
  <si>
    <t>Boc containing 50 tablets</t>
  </si>
  <si>
    <t>RMA-01857/27/11/2024</t>
  </si>
  <si>
    <t>05-1093.13.02.2025</t>
  </si>
  <si>
    <t>Condylin</t>
  </si>
  <si>
    <t>Podophylotoxin</t>
  </si>
  <si>
    <t>D06BB04</t>
  </si>
  <si>
    <t>5mg/ml, 5 ml</t>
  </si>
  <si>
    <t>cutaneous solution</t>
  </si>
  <si>
    <t>5ml</t>
  </si>
  <si>
    <t>Bayer AG, Gjermani</t>
  </si>
  <si>
    <t>05-1094.13.02.2025</t>
  </si>
  <si>
    <t>Cyclo-progynova</t>
  </si>
  <si>
    <t>Estradiol valerat/ norgestrel</t>
  </si>
  <si>
    <t>G03FB01</t>
  </si>
  <si>
    <t>2mg/0.5 mg</t>
  </si>
  <si>
    <t>Coated tablets</t>
  </si>
  <si>
    <t>21 x2mg/0.5 mg</t>
  </si>
  <si>
    <t>Canesten1</t>
  </si>
  <si>
    <t>Clotrimazole, micronised</t>
  </si>
  <si>
    <t>Vaginal capsule, soft</t>
  </si>
  <si>
    <t>Carton box containing one soft vaginal capsule and one applicator</t>
  </si>
  <si>
    <t>Bayer d.o.o., Slovenia</t>
  </si>
  <si>
    <t xml:space="preserve">GP Grenzach Produktions GmbH, Germany </t>
  </si>
  <si>
    <t>MA-08362/05/08/2024</t>
  </si>
  <si>
    <t>Proviron</t>
  </si>
  <si>
    <t>Mesterolone</t>
  </si>
  <si>
    <t>G03BB01</t>
  </si>
  <si>
    <t>20 tbl</t>
  </si>
  <si>
    <t>Bayer Hispania</t>
  </si>
  <si>
    <t>AKM/346/2024</t>
  </si>
  <si>
    <t>Primolut Nor</t>
  </si>
  <si>
    <t>Noretisteron acetat</t>
  </si>
  <si>
    <t>G03DC02</t>
  </si>
  <si>
    <t>30 tbl</t>
  </si>
  <si>
    <t>AKM/347/2024</t>
  </si>
  <si>
    <t>ASPIRIN®protect</t>
  </si>
  <si>
    <t xml:space="preserve"> Acetylsalicylic Acid</t>
  </si>
  <si>
    <t>BAYER PHARMA AG, GERMANY</t>
  </si>
  <si>
    <t xml:space="preserve"> Bayer Bitterfeld GmBH, Germany </t>
  </si>
  <si>
    <t>PMA-085/01/02/2017</t>
  </si>
  <si>
    <t>Eylea</t>
  </si>
  <si>
    <t xml:space="preserve"> Aflibercept</t>
  </si>
  <si>
    <t>L01XX44</t>
  </si>
  <si>
    <t>Box containing 1 vial of 0.1ml</t>
  </si>
  <si>
    <t xml:space="preserve"> Bayer Pharma AG, Germany, Germany </t>
  </si>
  <si>
    <t>RMA-2012/16/04/2020</t>
  </si>
  <si>
    <t>NEXAVAR</t>
  </si>
  <si>
    <t xml:space="preserve"> Sorafenid tosylate</t>
  </si>
  <si>
    <t>L01XE05</t>
  </si>
  <si>
    <t>112 film -coated tablets (4x28)</t>
  </si>
  <si>
    <t xml:space="preserve"> BAYER SCHERING PHARMA AG, Germany ; Bayer Pharma AG, GERMANY, Germany </t>
  </si>
  <si>
    <t>RMA-2477/15/09/2021</t>
  </si>
  <si>
    <t>Ultravist ® 370</t>
  </si>
  <si>
    <t xml:space="preserve"> Iopromide</t>
  </si>
  <si>
    <t>V08AB05</t>
  </si>
  <si>
    <t>370 mg/1 ml</t>
  </si>
  <si>
    <t>Box containing 10 bottles of 50ml</t>
  </si>
  <si>
    <t xml:space="preserve"> Bayer Schering Pharma A, Germany </t>
  </si>
  <si>
    <t>RMA-2048/29/05/2020</t>
  </si>
  <si>
    <t>Box containing 10 bottles of 100ml</t>
  </si>
  <si>
    <t>ASPIRIN®plusC</t>
  </si>
  <si>
    <t>Acetylsalicylic Acid, Ascorbic Acid</t>
  </si>
  <si>
    <t>N02BA51</t>
  </si>
  <si>
    <t>400 mg+240 mg</t>
  </si>
  <si>
    <t>Box containing 10 effervescent tablets</t>
  </si>
  <si>
    <t>BAYER SCHERING PHARMA AG, GERMANY</t>
  </si>
  <si>
    <t xml:space="preserve">BAYER Bitterfeld GmBH, Germany </t>
  </si>
  <si>
    <t>PMA-084/01/02/2017</t>
  </si>
  <si>
    <t>CANESTEN ® cream</t>
  </si>
  <si>
    <t>Tube containing 20g of cream</t>
  </si>
  <si>
    <t xml:space="preserve"> Kern Pharma SL, Spain; GP Grenzach Produktions GmbH, Germany, Germany </t>
  </si>
  <si>
    <t>PMA-086/01/02/2017</t>
  </si>
  <si>
    <t>RUPURUT ® chewable tablets</t>
  </si>
  <si>
    <t xml:space="preserve"> Hydrotalcite</t>
  </si>
  <si>
    <t>A02AD04</t>
  </si>
  <si>
    <t xml:space="preserve"> Bayer Bitterfeld Gmbh.Germany, Germany </t>
  </si>
  <si>
    <t>PMA-106/01/02/2017</t>
  </si>
  <si>
    <t>ULTRAVIST 370</t>
  </si>
  <si>
    <t xml:space="preserve"> iopromide</t>
  </si>
  <si>
    <t>Box containing 10 bottles of 200ml solution</t>
  </si>
  <si>
    <t xml:space="preserve"> Bayer Schering Pharma AG, Germany </t>
  </si>
  <si>
    <t>RMA-2618/01/12/2021</t>
  </si>
  <si>
    <t>Box containing 8 bottles with 500ml solution</t>
  </si>
  <si>
    <t>Gadopentetate Dimeglumine Injection</t>
  </si>
  <si>
    <t>V08CA01</t>
  </si>
  <si>
    <t>20ml:9.38g</t>
  </si>
  <si>
    <t>Beijing Beilu pharmaceutical Co.,Ltd,China</t>
  </si>
  <si>
    <t>Iohexol injection</t>
  </si>
  <si>
    <t>V08AB02</t>
  </si>
  <si>
    <t>350 mg/1 ml</t>
  </si>
  <si>
    <t>AFLODERM ® cream</t>
  </si>
  <si>
    <t xml:space="preserve"> Alclometasone dipropionate</t>
  </si>
  <si>
    <t>D07AB10</t>
  </si>
  <si>
    <t>0.5 mg/1 g</t>
  </si>
  <si>
    <t>20g of cream</t>
  </si>
  <si>
    <t>BELUPO PHARMACEUTICALS &amp; COSMETICS,CROATIA</t>
  </si>
  <si>
    <t xml:space="preserve"> BELUPO Pharmaceuticals &amp; Cosmetics, Croatia</t>
  </si>
  <si>
    <t>PMA-075/20/12/2016</t>
  </si>
  <si>
    <t>AFLODERM ® ointment</t>
  </si>
  <si>
    <t>20 g of oinment</t>
  </si>
  <si>
    <t>PMA-076/20/12/2016</t>
  </si>
  <si>
    <t>Aska Pro</t>
  </si>
  <si>
    <t>Carton box, PVC//Al blisters containing 30 gastro resistant tablets</t>
  </si>
  <si>
    <t xml:space="preserve"> Belupo lijekovi i kozmetika d.d., Croatia</t>
  </si>
  <si>
    <t>MA-0185/02/05/2023</t>
  </si>
  <si>
    <t>AZOLAR 10 mg tablets</t>
  </si>
  <si>
    <t xml:space="preserve"> aripriprazol</t>
  </si>
  <si>
    <t>N05AX12</t>
  </si>
  <si>
    <t xml:space="preserve"> Belupo Pharmaceuticals &amp; Cosmetics Ltd, Croatia</t>
  </si>
  <si>
    <t>RMA-2109/20/08/2020</t>
  </si>
  <si>
    <t>AZOLAR 15 mg tablets</t>
  </si>
  <si>
    <t xml:space="preserve"> aripiprazole</t>
  </si>
  <si>
    <t xml:space="preserve"> Belupo Pharmaceuticals &amp; Cosmetics Ltd a, Croatia</t>
  </si>
  <si>
    <t>RMA-2110/20/08/2020</t>
  </si>
  <si>
    <t>AZOLAR 30 mg tablets</t>
  </si>
  <si>
    <t>RMA-2111/20/08/2020</t>
  </si>
  <si>
    <t>BELODERM ® cream</t>
  </si>
  <si>
    <t xml:space="preserve"> Bethametasone dipropionate</t>
  </si>
  <si>
    <t>D07AC01</t>
  </si>
  <si>
    <t>15 g of cream</t>
  </si>
  <si>
    <t>PMA-071/20/12/2016</t>
  </si>
  <si>
    <t>BELODERM ® ointment</t>
  </si>
  <si>
    <t xml:space="preserve"> Bethamethasone dipropionate</t>
  </si>
  <si>
    <t>Tube with 15g of ointment</t>
  </si>
  <si>
    <t>PMA-072/20/12/2016</t>
  </si>
  <si>
    <t>BELOGENT ® cream</t>
  </si>
  <si>
    <t xml:space="preserve"> Gentamicine sulphate, Bethamethasone dipropionate</t>
  </si>
  <si>
    <t>(0.5 mg+1 mg)/1 g</t>
  </si>
  <si>
    <t>Tube with 15g of cream</t>
  </si>
  <si>
    <t>PMA-073/20/12/2016</t>
  </si>
  <si>
    <t>BELOGENT ® ointment</t>
  </si>
  <si>
    <t xml:space="preserve"> Betamethasone dipropionate, Gentamicine dulphate</t>
  </si>
  <si>
    <t>Tube with 15g of ointment, 15 g of ointment</t>
  </si>
  <si>
    <t>PMA-074/20/12/2016</t>
  </si>
  <si>
    <t>BELOSALIC</t>
  </si>
  <si>
    <t xml:space="preserve"> Betamthasone diporpionate, Salycilic acid, Betamethasone dipropionate</t>
  </si>
  <si>
    <t>D07BC01</t>
  </si>
  <si>
    <t>(0.5 mg+30 mg)/1 g</t>
  </si>
  <si>
    <t>30 g of ointment</t>
  </si>
  <si>
    <t xml:space="preserve"> Belupo Pharmaceuticals &amp; Cosmetics, Croatia</t>
  </si>
  <si>
    <t>PMA-078/20/12/2016</t>
  </si>
  <si>
    <t>BELOSALIC ® lotion</t>
  </si>
  <si>
    <t xml:space="preserve"> Bethametasone dipropionate, Salycilic acid</t>
  </si>
  <si>
    <t>(0.5 mg+20 mg)/1 g</t>
  </si>
  <si>
    <t>Cutaneous liquid</t>
  </si>
  <si>
    <t>Plastic bottle with 50ml of lotion</t>
  </si>
  <si>
    <t>PMA-077/20/12/2016</t>
  </si>
  <si>
    <t>Bisobel</t>
  </si>
  <si>
    <t xml:space="preserve"> Bisoprolol fumarate, micronized</t>
  </si>
  <si>
    <t>Carton box, PVC/PVDC/Al blister containing 30 tablets, 1x30</t>
  </si>
  <si>
    <t xml:space="preserve"> Belupo Inc., Croatia</t>
  </si>
  <si>
    <t>MA-0037/24/02/2023</t>
  </si>
  <si>
    <t>MA-0038/24/02/2023</t>
  </si>
  <si>
    <t>MA-0039/24/02/2023</t>
  </si>
  <si>
    <t>CALIXTA</t>
  </si>
  <si>
    <t xml:space="preserve"> Mirtazapine</t>
  </si>
  <si>
    <t>N06AX11</t>
  </si>
  <si>
    <t>30 (1x30) tablets in blister</t>
  </si>
  <si>
    <t xml:space="preserve"> Belupo Pharmaceuticals&amp;Cosmetics, Incorporated (BELUPO Inc.), Croatia</t>
  </si>
  <si>
    <t>RMA-04720/08/08/2024</t>
  </si>
  <si>
    <t>30 (2x15) tablets in blister</t>
  </si>
  <si>
    <t xml:space="preserve"> BELUPO Pharmaceuticals&amp;Cosmetics, Incormporated (BELUPO Inc.), Croatia</t>
  </si>
  <si>
    <t>RMA-04746/08/08/2024</t>
  </si>
  <si>
    <t>CITRAM</t>
  </si>
  <si>
    <t>Box containing 28 film coated tablets</t>
  </si>
  <si>
    <t xml:space="preserve"> Belupo Pharmaceuticals &amp; Cosmetics, Incorporated (BELUPO Inc.), Croatia</t>
  </si>
  <si>
    <t>RMA-04657/11/07/2024</t>
  </si>
  <si>
    <t>ERITROMICIN ®</t>
  </si>
  <si>
    <t xml:space="preserve"> erythromycin</t>
  </si>
  <si>
    <t>J01FA01</t>
  </si>
  <si>
    <t>Box containing 16 capsules</t>
  </si>
  <si>
    <t>PMA-067/20/12/2016</t>
  </si>
  <si>
    <t>INDOMETACIN</t>
  </si>
  <si>
    <t xml:space="preserve"> Indometacin</t>
  </si>
  <si>
    <t>M01AB01</t>
  </si>
  <si>
    <t>2x15 capsules</t>
  </si>
  <si>
    <t xml:space="preserve"> Belupo Pharmaceuticals&amp;Cosmetics, Croatia</t>
  </si>
  <si>
    <t>PMA-068/20/12/2016</t>
  </si>
  <si>
    <t>IRUMED 10mg</t>
  </si>
  <si>
    <t xml:space="preserve"> Lisinopril dihydrate</t>
  </si>
  <si>
    <t xml:space="preserve"> BELUPO Pharmaceuticals&amp;Cosmetics, Incorporated (BELUPO Inc.), Croatia</t>
  </si>
  <si>
    <t>RMA-04673/18/07/2024</t>
  </si>
  <si>
    <t>IRUMED 20mg</t>
  </si>
  <si>
    <t>RMA-04672/18/07/2024</t>
  </si>
  <si>
    <t>IRUMED 5mg</t>
  </si>
  <si>
    <t>RMA-04663/18/07/2024</t>
  </si>
  <si>
    <t>IRUZID</t>
  </si>
  <si>
    <t xml:space="preserve"> Lisinopril dihydrate equivalent to anhydrous lisinopril*, Hydrochlortiazide</t>
  </si>
  <si>
    <t>10 mg+12.5 mg</t>
  </si>
  <si>
    <t>Box containing 30 (1x30) tablets in PVC/PVDC/Al blister</t>
  </si>
  <si>
    <t>RMA-047574/15/08/2024</t>
  </si>
  <si>
    <t>RMA-047573/15/08/2024</t>
  </si>
  <si>
    <t>RMA-047572/15/08/2024</t>
  </si>
  <si>
    <t>KATENA®</t>
  </si>
  <si>
    <t xml:space="preserve"> gabapentine</t>
  </si>
  <si>
    <t>N03AX12</t>
  </si>
  <si>
    <t>20 (2 x 10) capsules in blister</t>
  </si>
  <si>
    <t xml:space="preserve"> BELUPO Pharmaceuticals &amp; Cosmetics, Croatia; Belupo Pharmaceuticals and Cosmetics, inc., Croatia</t>
  </si>
  <si>
    <t>RMA-1942/19/02/2020</t>
  </si>
  <si>
    <t xml:space="preserve"> Gabapentine</t>
  </si>
  <si>
    <t>300 mg</t>
  </si>
  <si>
    <t>50 (5 x 10) capsules in blister</t>
  </si>
  <si>
    <t xml:space="preserve"> Belupo Pharmaceutical &amp; Cosmetics, Croatia; Belupo Pharmaceuticals and Cosmetics, inc., Croatia</t>
  </si>
  <si>
    <t>RMA-1943/19/02/2020</t>
  </si>
  <si>
    <t>LUMIDOL</t>
  </si>
  <si>
    <t xml:space="preserve"> Tramadol Hydrochloride</t>
  </si>
  <si>
    <t>10ml(30 pika)</t>
  </si>
  <si>
    <t xml:space="preserve"> Belupo Pharmaceuticals&amp;Cosmetics.Croatia, Croatia</t>
  </si>
  <si>
    <t>RMA-2736/02/03/2022</t>
  </si>
  <si>
    <t>LUMIDOL®RETARD</t>
  </si>
  <si>
    <t xml:space="preserve"> 200 mg</t>
  </si>
  <si>
    <t>30 (2 x 15 ) tablets</t>
  </si>
  <si>
    <t xml:space="preserve"> BELUPO Pharmaceuticals &amp; Cosmetics Ltd, Croatia</t>
  </si>
  <si>
    <t>RMA-2735/02/03/2022</t>
  </si>
  <si>
    <t>05-1148.14.02.2025</t>
  </si>
  <si>
    <t>Lupocet Trio</t>
  </si>
  <si>
    <t>Paracetamol, Guaifenesin, Phenylephrine hydrochloride</t>
  </si>
  <si>
    <t>1000 mg/200 mg/12.2 mg</t>
  </si>
  <si>
    <t>Carton box containing 10 individual sachets</t>
  </si>
  <si>
    <t>Belupo lijekovi i kozmetika d.d., Croatia</t>
  </si>
  <si>
    <t>MA-08483/26/12/2024</t>
  </si>
  <si>
    <t>MIROBACT</t>
  </si>
  <si>
    <t xml:space="preserve"> Mupirocin</t>
  </si>
  <si>
    <t>D06AX09</t>
  </si>
  <si>
    <t>15 g of ointment</t>
  </si>
  <si>
    <t>RMA-04698/21/08/2024</t>
  </si>
  <si>
    <t>MOKSONIDIN BELUPO</t>
  </si>
  <si>
    <t xml:space="preserve"> Moxonidine</t>
  </si>
  <si>
    <t>C02AC05</t>
  </si>
  <si>
    <t>Carton box, PVC/PVDC//Al blister containing 28 film coated tablets</t>
  </si>
  <si>
    <t>MA-0184/02/05/2023</t>
  </si>
  <si>
    <t>MONLAST 10MG</t>
  </si>
  <si>
    <t xml:space="preserve"> Montelukast sodium equivalent to montelukast</t>
  </si>
  <si>
    <t>28 tableta</t>
  </si>
  <si>
    <t xml:space="preserve"> Belupo Pharmaceuticals&amp;Cosmetics.Croatia, Croatia; FARMAVITA D.O.O., SARAJEVO - BOSNIA AND HERZEGOVINA, Bosnia and Herzegovina</t>
  </si>
  <si>
    <t>RMA-3102/07/11/2022</t>
  </si>
  <si>
    <t>MONLAST 5MG</t>
  </si>
  <si>
    <t xml:space="preserve"> Montelukast sodium</t>
  </si>
  <si>
    <t xml:space="preserve"> Belupo Pharmaceuticals&amp;Cosmetics, Croatia; FARMAVITA D.O.O., SARAJEVO - BOSNIA AND HERZEGOVINA, Bosnia and Herzegovina</t>
  </si>
  <si>
    <t>RMA-3103/07/11/2022</t>
  </si>
  <si>
    <t>Neofen neo-forte</t>
  </si>
  <si>
    <t>Carton box containing 2 PVC//Al blister containing 10 tablets each blister (20 tablets)</t>
  </si>
  <si>
    <t xml:space="preserve"> BELUPO Pharmaceuticals and Cosmetics, Inc, Croatia</t>
  </si>
  <si>
    <t>MA-0240/02/11/2021</t>
  </si>
  <si>
    <t>Neofen Plus</t>
  </si>
  <si>
    <t>Carton box, aluminium tube,1x50g, gel</t>
  </si>
  <si>
    <t>MA-0199/31/05/2023</t>
  </si>
  <si>
    <t>NIBEL</t>
  </si>
  <si>
    <t xml:space="preserve"> Nebivololum</t>
  </si>
  <si>
    <t>14 tableta</t>
  </si>
  <si>
    <t xml:space="preserve"> BELUPO Pharmaceuticals &amp; Cosmetics,Croatia, Croatia</t>
  </si>
  <si>
    <t>RMA-2737/02/03/2022</t>
  </si>
  <si>
    <t>PINOX</t>
  </si>
  <si>
    <t xml:space="preserve"> Lercanidipin hydrochloride</t>
  </si>
  <si>
    <t>C08CA13</t>
  </si>
  <si>
    <t>28(1x28) tablets in PVC//PVDC//Al blister, Carton Box, containing 1 PVC//PVDC//Al blister x 28 film coated tablets (28 film coated tablets)</t>
  </si>
  <si>
    <t xml:space="preserve"> Belupo, lijekovi i kozmetika, d.d., Croatia</t>
  </si>
  <si>
    <t>RMA-0336/27/09/2023</t>
  </si>
  <si>
    <t>Q-PIN</t>
  </si>
  <si>
    <t xml:space="preserve"> Quetiapine fumarate</t>
  </si>
  <si>
    <t>N05AH04</t>
  </si>
  <si>
    <t>RMA-04747/29/07/2024</t>
  </si>
  <si>
    <t xml:space="preserve"> Quetiapine fumarate **</t>
  </si>
  <si>
    <t xml:space="preserve"> Belupo Pharmaceuticals &amp; Cosmetics Incorporated (BELUPO Inc.), Croatia</t>
  </si>
  <si>
    <t>RMA-04748/29/07/2024</t>
  </si>
  <si>
    <t xml:space="preserve"> Quetiapine fumarate**</t>
  </si>
  <si>
    <t>RMA-04670/29/07/2024</t>
  </si>
  <si>
    <t>ROJAZOL</t>
  </si>
  <si>
    <t xml:space="preserve"> Miconazole nitrate</t>
  </si>
  <si>
    <t>D01AC02</t>
  </si>
  <si>
    <t>7 pessaries</t>
  </si>
  <si>
    <t xml:space="preserve"> Belupo Pharmaceuticals&amp; Cosmetics, Croatia</t>
  </si>
  <si>
    <t>PMA-070/20/12/2016</t>
  </si>
  <si>
    <t>ROJAZOL ® cream</t>
  </si>
  <si>
    <t>Tube with 30g of cream</t>
  </si>
  <si>
    <t>PMA-069/20/12/2016</t>
  </si>
  <si>
    <t>Rosix Combi</t>
  </si>
  <si>
    <t xml:space="preserve"> Rosuvastatin Calcium, Ezetimibe</t>
  </si>
  <si>
    <t>Carton box containing 3 PA/Al/PVC//Al blisters, each blister has 10 tablets (30 tablets)</t>
  </si>
  <si>
    <t>MA-0140/24/03/2023</t>
  </si>
  <si>
    <t>MA-0142/24/03/2023</t>
  </si>
  <si>
    <t>Rosix Duo</t>
  </si>
  <si>
    <t xml:space="preserve"> Rosuvastatin Calcium, Acetylsalicylic acid</t>
  </si>
  <si>
    <t>C10BX05</t>
  </si>
  <si>
    <t>10 mg+100 mg</t>
  </si>
  <si>
    <t>Carton box containing 3 PA/Al/PVC (laminat)//Al blisters x 10 capsules (30 capsules hard)</t>
  </si>
  <si>
    <t>MA-0147/24/03/2023</t>
  </si>
  <si>
    <t>20 mg+100 mg</t>
  </si>
  <si>
    <t>MA-0146/24/03/2023</t>
  </si>
  <si>
    <t>RUDAKOL ®</t>
  </si>
  <si>
    <t xml:space="preserve"> Mebevrine hydrochloride</t>
  </si>
  <si>
    <t>A03AA04</t>
  </si>
  <si>
    <t>135 mg</t>
  </si>
  <si>
    <t>50 tablets</t>
  </si>
  <si>
    <t>PMA-066/20/12/2016</t>
  </si>
  <si>
    <t>SILYMARIN</t>
  </si>
  <si>
    <t xml:space="preserve"> Milk Thistle Dry Exract</t>
  </si>
  <si>
    <t>A05BA03</t>
  </si>
  <si>
    <t>Box containing 30 hard capsules</t>
  </si>
  <si>
    <t xml:space="preserve"> Belupo Pharmaceuticals&amp;Cosmetitcs, Incorporated (BELUPO Inc.), Croatia</t>
  </si>
  <si>
    <t>RMA-04671/18/07/2024</t>
  </si>
  <si>
    <t>SONA</t>
  </si>
  <si>
    <t xml:space="preserve"> Adapalene</t>
  </si>
  <si>
    <t>D10AD03</t>
  </si>
  <si>
    <t>1 mg/g</t>
  </si>
  <si>
    <t>Box containing 30 g of gel</t>
  </si>
  <si>
    <t>RMA-04699/06/08/2024</t>
  </si>
  <si>
    <t>Box containing 30 g of cream</t>
  </si>
  <si>
    <t>RMA-04696/06/08/2024</t>
  </si>
  <si>
    <t>Sona Duo</t>
  </si>
  <si>
    <t xml:space="preserve"> Adapalen, Benzyl peroxide, hydrous equivalent to benzyl peroxide 25 mg/g</t>
  </si>
  <si>
    <t>D10AD53</t>
  </si>
  <si>
    <t>(1 mg+25 mg)/1 g</t>
  </si>
  <si>
    <t>Carton box, with laminated tube with aluminium barrier containing 30g gel</t>
  </si>
  <si>
    <t xml:space="preserve"> BELUPO lijekovi i kozmetika d.d., Croatia</t>
  </si>
  <si>
    <t>MA-0097/10/05/2022</t>
  </si>
  <si>
    <t>(1 mg+25 mg)/g</t>
  </si>
  <si>
    <t>Carton box, white polypropylene bottle,1x30g , gel</t>
  </si>
  <si>
    <t>MA-0141/24/03/2023</t>
  </si>
  <si>
    <t>TAMOSIN</t>
  </si>
  <si>
    <t xml:space="preserve"> tamsulosin hydrochloride</t>
  </si>
  <si>
    <t>TWO STRIPS, EACH CONTAINIG 15 CAPSULES</t>
  </si>
  <si>
    <t>RMA-2513/29/09/2021</t>
  </si>
  <si>
    <t>URUTAL</t>
  </si>
  <si>
    <t xml:space="preserve"> Betahistine hydrochloride</t>
  </si>
  <si>
    <t>100 tablets</t>
  </si>
  <si>
    <t>PMA-079/20/12/2016</t>
  </si>
  <si>
    <t>Urutal</t>
  </si>
  <si>
    <t xml:space="preserve"> Betahistine dihidrochloride</t>
  </si>
  <si>
    <t>Carton box containing 2 PVC/PVDC//Al blisters containing 10 tablets each blister (20 tablets)</t>
  </si>
  <si>
    <t>MA-0005/08/01/2021</t>
  </si>
  <si>
    <t>Betahistine dihidrochloride</t>
  </si>
  <si>
    <t>BELUPO lijekovi i kozmetika d.d., Croatia</t>
  </si>
  <si>
    <t>VAL</t>
  </si>
  <si>
    <t xml:space="preserve"> valsartan</t>
  </si>
  <si>
    <t>C09CA03</t>
  </si>
  <si>
    <t>TWO STRIPS, EACH CONTAINIG 14 FILM-COATED TBL</t>
  </si>
  <si>
    <t>RMA-2544/08/10/2021</t>
  </si>
  <si>
    <t xml:space="preserve"> valsatran</t>
  </si>
  <si>
    <t>RMA-2545/08/10/2021</t>
  </si>
  <si>
    <t>VAL plus</t>
  </si>
  <si>
    <t xml:space="preserve"> valsatran, hydrochlorothiazide</t>
  </si>
  <si>
    <t>80 mg+12.5 mg</t>
  </si>
  <si>
    <t>CARTON BOX CONTAINING 28(2X14)TBL</t>
  </si>
  <si>
    <t>RMA-2546/08/10/2021</t>
  </si>
  <si>
    <t>Box containing 28 (2x14) Film Coated tablets</t>
  </si>
  <si>
    <t>RMA-2547/08/10/2021</t>
  </si>
  <si>
    <t>ZARACET</t>
  </si>
  <si>
    <t xml:space="preserve"> Tramadol hydrochloride, Paracetamol</t>
  </si>
  <si>
    <t>N02AX52</t>
  </si>
  <si>
    <t>37.5 mg+325 mg</t>
  </si>
  <si>
    <t>RMA-04745/28/08/2024</t>
  </si>
  <si>
    <t>N02AJ13</t>
  </si>
  <si>
    <t>75 mg+650 mg</t>
  </si>
  <si>
    <t>Carton Box containing 30 (3x10), tablets are packed in PVC/PVDC//Al blister strips.</t>
  </si>
  <si>
    <t xml:space="preserve"> Belupo d.d., Croatia</t>
  </si>
  <si>
    <t>MA-00188/04/08/2020</t>
  </si>
  <si>
    <t>Cutibel</t>
  </si>
  <si>
    <t>D07AD01</t>
  </si>
  <si>
    <t>500 micrograms/g</t>
  </si>
  <si>
    <t>Shampoo</t>
  </si>
  <si>
    <t>Retitren</t>
  </si>
  <si>
    <t>Isotretinoin</t>
  </si>
  <si>
    <t>D10BA01</t>
  </si>
  <si>
    <t>carton box, blister strips containing 30 capsules (2x15)</t>
  </si>
  <si>
    <t>BELUPO, d.o.o., Ljubljana - Slovenia</t>
  </si>
  <si>
    <t>Belupo lijekovi i kozmetika d.d. (Belupo d.d.), Croatia</t>
  </si>
  <si>
    <t>MA-08460/26/11/2024</t>
  </si>
  <si>
    <t>MA-08459/26/11/2024</t>
  </si>
  <si>
    <t>05-1243.18.02.2025</t>
  </si>
  <si>
    <t>BEN-U-RON</t>
  </si>
  <si>
    <t>BENE-ARZNEIMITTEL,GERMANY</t>
  </si>
  <si>
    <t xml:space="preserve"> Bene-arzneimittel,GmbH, Germany </t>
  </si>
  <si>
    <t>RMA-2347/31/05/2021</t>
  </si>
  <si>
    <t>10</t>
  </si>
  <si>
    <t xml:space="preserve"> bene-Arzneimittel GmbH, Germany </t>
  </si>
  <si>
    <t>RMA-2345/31/05/2021</t>
  </si>
  <si>
    <t>Bottle containing 100ml</t>
  </si>
  <si>
    <t xml:space="preserve"> Bene-arzneimittel,Germany, Germany ; Farmalabor  Produtos Farmacêuticos, S.A., Portugal</t>
  </si>
  <si>
    <t>RMA-2348/31/05/2021</t>
  </si>
  <si>
    <t xml:space="preserve"> paracetomol</t>
  </si>
  <si>
    <t xml:space="preserve"> Bene-arzneimittel,Germany, Germany </t>
  </si>
  <si>
    <t>RMA-2346/31/05/2021</t>
  </si>
  <si>
    <t>ben-u-ron ®</t>
  </si>
  <si>
    <t>Cardboard box containing 2 white PVC/Al blisters; each blister contains 10 capsules (20 capsules)</t>
  </si>
  <si>
    <t>MA-0290/13/10/2022</t>
  </si>
  <si>
    <t>ben-u-ron® 1000 mg Tabletten</t>
  </si>
  <si>
    <t>MA-0158/20/08/2021</t>
  </si>
  <si>
    <t>TALVOSILEN</t>
  </si>
  <si>
    <t>500 mg+20 mg</t>
  </si>
  <si>
    <t>20</t>
  </si>
  <si>
    <t xml:space="preserve">Bene-arzneimittel,Germany, Germany </t>
  </si>
  <si>
    <t>RMA-2489/20/09/2021</t>
  </si>
  <si>
    <t>TALVOSILEN FORTE</t>
  </si>
  <si>
    <t xml:space="preserve"> Paracetamol, Codein phosphate hemihydrate</t>
  </si>
  <si>
    <t>RMA-2490/20/09/2021</t>
  </si>
  <si>
    <t>BENZOL</t>
  </si>
  <si>
    <t xml:space="preserve"> OMEPRAZOLE</t>
  </si>
  <si>
    <t xml:space="preserve">20  mg </t>
  </si>
  <si>
    <t>28 Gastro-resistant capsule, hard</t>
  </si>
  <si>
    <t>BENNETT PHARMACEUTICALS SA ,Greece</t>
  </si>
  <si>
    <t xml:space="preserve"> FACTORY BENNET PHARMACEUTICALS  S.A., Greece</t>
  </si>
  <si>
    <t>MA-5833/18/07/2019</t>
  </si>
  <si>
    <t>EDUFIL</t>
  </si>
  <si>
    <t xml:space="preserve"> Formoterol fumarate dehydrate</t>
  </si>
  <si>
    <t>60 capsules (6 blisters of 10 capsules each) + 1 aerolizer</t>
  </si>
  <si>
    <t xml:space="preserve"> FACTORY BENNET PHARMACEUTICALS S.A., Greece; GENEPHARM   SA, Greece; LABORATORIOS LICONSA, S.A., Spain</t>
  </si>
  <si>
    <t>MA-00015/23/01/2020</t>
  </si>
  <si>
    <t>MIRALUST</t>
  </si>
  <si>
    <t>28 chewable tablets</t>
  </si>
  <si>
    <t xml:space="preserve"> Adamed Pharma S.A., Poland</t>
  </si>
  <si>
    <t>MA-5835/18/07/2019</t>
  </si>
  <si>
    <t>28 film coated tablet</t>
  </si>
  <si>
    <t>MA-5834/18/07/2019</t>
  </si>
  <si>
    <t>NEBICUR</t>
  </si>
  <si>
    <t xml:space="preserve"> Nebivolol hydrochloride</t>
  </si>
  <si>
    <t>28 tablet</t>
  </si>
  <si>
    <t xml:space="preserve"> FACTORY BENNET PHARMACEUTICALS  S.A, Greece</t>
  </si>
  <si>
    <t>MA-5837/15/08/2019</t>
  </si>
  <si>
    <t>RILIF</t>
  </si>
  <si>
    <t>Alfuzosin</t>
  </si>
  <si>
    <t>G04CA01</t>
  </si>
  <si>
    <t>10 MG</t>
  </si>
  <si>
    <t>Box containing 3 blister x 10 prolonged release tablets ( 30 p.r.tablets)</t>
  </si>
  <si>
    <t>Factory Bennett Pharmaceuticals S.A., Greece</t>
  </si>
  <si>
    <t>MA-08434/01/11/2024</t>
  </si>
  <si>
    <t>ROSUBEN</t>
  </si>
  <si>
    <t>Rosuvastatin</t>
  </si>
  <si>
    <t>40mg</t>
  </si>
  <si>
    <t>box x 4 blisters with 7 film coated tablets (28 film coated tablets)</t>
  </si>
  <si>
    <t>MA-08433/01/11/2024</t>
  </si>
  <si>
    <t>ROSUBEN PLUS</t>
  </si>
  <si>
    <t>Rosuvastatin calcium, Ezetimibe</t>
  </si>
  <si>
    <t>5mg/10mg</t>
  </si>
  <si>
    <t>box x 3 blisters with 10 film coated tablets (30 film coated tablets)</t>
  </si>
  <si>
    <t>FACTORY BENNETT PHARMACEUTICALS S.A., Greece</t>
  </si>
  <si>
    <t>MA-08445/04/11/2024</t>
  </si>
  <si>
    <t>10mg/10mg</t>
  </si>
  <si>
    <t>MA-08450/08/11/2024</t>
  </si>
  <si>
    <t>20mg/10mg</t>
  </si>
  <si>
    <t>MA-08449/08/11/2024</t>
  </si>
  <si>
    <t>40mg/10mg</t>
  </si>
  <si>
    <t>MA-08448/08/11/2024</t>
  </si>
  <si>
    <t>VALSABEN PLUS</t>
  </si>
  <si>
    <t>Valsartan, Hydrochlorothiazide</t>
  </si>
  <si>
    <t>80/12.5 mg</t>
  </si>
  <si>
    <t>30 Film-coated tablets</t>
  </si>
  <si>
    <t>MA-08444/04/11/2024</t>
  </si>
  <si>
    <t>320/12.5 mg</t>
  </si>
  <si>
    <t>Factory Bennet Pharmaceuticals S.A., Greece</t>
  </si>
  <si>
    <t>MA-08420/04/10/2024</t>
  </si>
  <si>
    <t>320/25 mg</t>
  </si>
  <si>
    <t>MA-08419/04/10/2024</t>
  </si>
  <si>
    <t>160/12.5 mg</t>
  </si>
  <si>
    <t>MA-08443/04/11/2024</t>
  </si>
  <si>
    <t>160/25 mg</t>
  </si>
  <si>
    <t>MA-08421/04/10/2024</t>
  </si>
  <si>
    <t>20mg</t>
  </si>
  <si>
    <t>Edufil</t>
  </si>
  <si>
    <t>AKNEFLOKS</t>
  </si>
  <si>
    <t>Nadifloxacin</t>
  </si>
  <si>
    <t>D10AF05</t>
  </si>
  <si>
    <t>30 g</t>
  </si>
  <si>
    <t>BERKO ILAC ve Kimya Sanayii, Turkey</t>
  </si>
  <si>
    <t xml:space="preserve">Berko Ilaq ve Kimya San A.S, Turkey </t>
  </si>
  <si>
    <t>RMA-3560/01/12/2023</t>
  </si>
  <si>
    <t>Butefin</t>
  </si>
  <si>
    <t>Butenafine HCl*</t>
  </si>
  <si>
    <t>D01AE23</t>
  </si>
  <si>
    <t xml:space="preserve">1 %  </t>
  </si>
  <si>
    <t>15 g tube</t>
  </si>
  <si>
    <t xml:space="preserve">Berko Ilaç ve Kimya San. A.S, Turkey </t>
  </si>
  <si>
    <t>RMA-3216/24/01/2023</t>
  </si>
  <si>
    <t>DERMITON</t>
  </si>
  <si>
    <t>Crotamiton</t>
  </si>
  <si>
    <t>D04AX</t>
  </si>
  <si>
    <t xml:space="preserve">Berko Ilac ve Kimya San.A.S, Turkey </t>
  </si>
  <si>
    <t>RMA-3558/01/12/2023</t>
  </si>
  <si>
    <t>KAFESIT</t>
  </si>
  <si>
    <t>Caffeine, anhydrous</t>
  </si>
  <si>
    <t>N06BC01</t>
  </si>
  <si>
    <t>Carton box, colorless glass type I vial, 10x3ml ampoules, I.V. infusion and oral use</t>
  </si>
  <si>
    <t xml:space="preserve">Idol Ilaç Dolum Sanayi ve Ticaret A.S, Turkey </t>
  </si>
  <si>
    <t>MA-0303/20/10/2022</t>
  </si>
  <si>
    <t>05-823.07.02.2025</t>
  </si>
  <si>
    <t>SULJEL</t>
  </si>
  <si>
    <t>M02AA26</t>
  </si>
  <si>
    <t xml:space="preserve">Berko Ilac vev Kimya San A.S, Turkey </t>
  </si>
  <si>
    <t>RMA-3559/01/12/2023</t>
  </si>
  <si>
    <t>zinco</t>
  </si>
  <si>
    <t xml:space="preserve"> Zinc sufate heptahydrate</t>
  </si>
  <si>
    <t>A12CB01</t>
  </si>
  <si>
    <t>15 mg/5 ml</t>
  </si>
  <si>
    <t xml:space="preserve">Berko ilac ve kimya San A.S, Turkey </t>
  </si>
  <si>
    <t>RMA-3169/15/12/2022</t>
  </si>
  <si>
    <t>ADENURIC</t>
  </si>
  <si>
    <t>Febuxostat</t>
  </si>
  <si>
    <t>M04AA03</t>
  </si>
  <si>
    <t>120 mg</t>
  </si>
  <si>
    <t>BERLIN - CHEMIE A.G. (MENARINIGROUP) - GERMANY</t>
  </si>
  <si>
    <t xml:space="preserve"> Menarini Von Heyden GmbH, Germany </t>
  </si>
  <si>
    <t>RMA-47615/23/10/2024</t>
  </si>
  <si>
    <t>febuxostat</t>
  </si>
  <si>
    <t xml:space="preserve"> Menarini Von Heyden GmbH, Germany, Germany </t>
  </si>
  <si>
    <t>RMA-47616/23/10/2024</t>
  </si>
  <si>
    <t>Bretaris® Genuair®</t>
  </si>
  <si>
    <t xml:space="preserve"> Micronized aclidinium bromide</t>
  </si>
  <si>
    <t>R03BB05</t>
  </si>
  <si>
    <t xml:space="preserve">375 mcg </t>
  </si>
  <si>
    <t>1 inhaler x 60 unit doses</t>
  </si>
  <si>
    <t xml:space="preserve"> INDUSTRIAS FARMACEUTICAS ALMIRALL, S.A., Spain</t>
  </si>
  <si>
    <t>RMA-2374/10/06/2021</t>
  </si>
  <si>
    <t>Brimica® Genuair®</t>
  </si>
  <si>
    <t xml:space="preserve"> Micronized aclidinium bromide, Micronized formoterol fumarate dihydrate</t>
  </si>
  <si>
    <t>R03AL05</t>
  </si>
  <si>
    <t>(12 mcg+340 mcg)/1 dose</t>
  </si>
  <si>
    <t>1 inhaler with 60 doses</t>
  </si>
  <si>
    <t xml:space="preserve"> INDUSTRIAS FARMACÉUTICAS ALMIRALL, S.A. (IFA), Spain</t>
  </si>
  <si>
    <t>MA-0040/24/02/2023</t>
  </si>
  <si>
    <t>CORVITOL ® 100</t>
  </si>
  <si>
    <t xml:space="preserve"> Metoprolol tartarate</t>
  </si>
  <si>
    <t xml:space="preserve"> BERLIN-CHEMIE AG (Menarini Group), Germany </t>
  </si>
  <si>
    <t>PMA-131/20/02/2017</t>
  </si>
  <si>
    <t>CORVITOL ® 50</t>
  </si>
  <si>
    <t>PMA-132/20/02/2017</t>
  </si>
  <si>
    <t>ESPUMISAN ®</t>
  </si>
  <si>
    <t xml:space="preserve"> Simeticone</t>
  </si>
  <si>
    <t>A03AX13</t>
  </si>
  <si>
    <t>Box containing 25 capsules, Box containing 50 capsules, Box containing 100 capsules</t>
  </si>
  <si>
    <t>PMA-130/20/02/2017</t>
  </si>
  <si>
    <t>Box containing 25 capsules</t>
  </si>
  <si>
    <t>Box containing 100 capsules</t>
  </si>
  <si>
    <t>ESPUMISAN ® L</t>
  </si>
  <si>
    <t xml:space="preserve"> Simeticon( dimeticon to silica 96:4), Sorbic Acid, Hydroxypropylcellulose, Sodium cyclomate, Saccharin sodium, Banana flavouring concentrate, Purified water</t>
  </si>
  <si>
    <t>Oral emulsion</t>
  </si>
  <si>
    <t>Bottle containing 30ml</t>
  </si>
  <si>
    <t xml:space="preserve"> Berlin-Chemie AG ( Menarini group), Germany </t>
  </si>
  <si>
    <t>PMA-129/20/02/2017</t>
  </si>
  <si>
    <t>FASTUM ® gel</t>
  </si>
  <si>
    <t xml:space="preserve"> ketoprofen</t>
  </si>
  <si>
    <t>M02AA10</t>
  </si>
  <si>
    <t>2.5 %</t>
  </si>
  <si>
    <t>Tube containing 50g of gel</t>
  </si>
  <si>
    <t xml:space="preserve"> A. Menarini Manufacturing Logistics and Services S.r.I.ITALY, Italy</t>
  </si>
  <si>
    <t>PMA-128/20/02/2017</t>
  </si>
  <si>
    <t>Tube containing 20g of gel</t>
  </si>
  <si>
    <t>Lercanil®10</t>
  </si>
  <si>
    <t xml:space="preserve"> Lercanidipine hydrochloride, Equivalent to Lercanidipine, Lactose monohydrate, Microcrystalline cellulose, Sodium starch glycolate (type A), Povidone (K-value 30), Magnesium stearate, Opadry OY-SR-6497, Corresponding to: 6. Hypromellose, 7.Talc, 8.Titanium dioxide, 9.Macrogol 6000, 10.Ferric oxide</t>
  </si>
  <si>
    <t xml:space="preserve">10mg </t>
  </si>
  <si>
    <t xml:space="preserve"> 60 film tablets</t>
  </si>
  <si>
    <t xml:space="preserve"> Berlin-Chemie AG (Menarini Group), Germany </t>
  </si>
  <si>
    <t>RMA-3110/07/11/2022</t>
  </si>
  <si>
    <t>LETROX ® 100</t>
  </si>
  <si>
    <t xml:space="preserve"> Levothyroxine-sodium</t>
  </si>
  <si>
    <t>Box containing 50  tablets</t>
  </si>
  <si>
    <t xml:space="preserve"> Berlin-Chemie AG ( Menrini Group), Germany </t>
  </si>
  <si>
    <t>PMA-126/20/02/2017</t>
  </si>
  <si>
    <t>LETROX ® 150</t>
  </si>
  <si>
    <t>150 mcg</t>
  </si>
  <si>
    <t>Box containing 50 tablets</t>
  </si>
  <si>
    <t>PMA-125/20/02/2017</t>
  </si>
  <si>
    <t>LETROX ® 50</t>
  </si>
  <si>
    <t xml:space="preserve"> levothyroxine sodium</t>
  </si>
  <si>
    <t>PMA-127/20/02/2017</t>
  </si>
  <si>
    <t>MENARTAN</t>
  </si>
  <si>
    <t xml:space="preserve"> Olmesartan medoxomil</t>
  </si>
  <si>
    <t>C09CA08</t>
  </si>
  <si>
    <t xml:space="preserve"> Berlin Chemie AG, Germany ; Menarini - Von Heyden GmbH (MvH), Germany ; Laboratorios Menarini, S.A., Spain</t>
  </si>
  <si>
    <t>RMA-2878/15/06/2022</t>
  </si>
  <si>
    <t>28 FILM TABLETS</t>
  </si>
  <si>
    <t>RMA-2877/15/06/2022</t>
  </si>
  <si>
    <t>28 Film Coated Tablets</t>
  </si>
  <si>
    <t>RMA-2879/15/06/2022</t>
  </si>
  <si>
    <t>NEBILET ®</t>
  </si>
  <si>
    <t xml:space="preserve"> nebivolol hydrocloride</t>
  </si>
  <si>
    <t>PMA-117/20/03/2017</t>
  </si>
  <si>
    <t>PROSTAMOL ® uno</t>
  </si>
  <si>
    <t xml:space="preserve"> Serenoa repens, ethanolic extract ( 9-11:1)</t>
  </si>
  <si>
    <t>G04CX02</t>
  </si>
  <si>
    <t>320 mg</t>
  </si>
  <si>
    <t>Box containing 30 soft capsules, Box containing 60 soft capsules</t>
  </si>
  <si>
    <t>PMA-118/20/03/2017</t>
  </si>
  <si>
    <t>Box containing 60 soft capsules</t>
  </si>
  <si>
    <t>Ranexa</t>
  </si>
  <si>
    <t xml:space="preserve"> Ranolazine</t>
  </si>
  <si>
    <t>C01EB18</t>
  </si>
  <si>
    <t>Box containing 60 tablets</t>
  </si>
  <si>
    <t>RMA-1950/29/02/2020</t>
  </si>
  <si>
    <t>RMA-1949/29/02/2020</t>
  </si>
  <si>
    <t>Box containing 60 prolonged release tablet</t>
  </si>
  <si>
    <t>RMA-1951/29/02/2020</t>
  </si>
  <si>
    <t>05-1138.14.02.25</t>
  </si>
  <si>
    <t>SIOFOR ® 1000</t>
  </si>
  <si>
    <t>Box containing 30 film coated tablets, Box containing 60 film coated tablets</t>
  </si>
  <si>
    <t xml:space="preserve"> Berlin-Chemia AG(Menrini Group), Germany </t>
  </si>
  <si>
    <t>PMA-121/20/02/2017</t>
  </si>
  <si>
    <t>SIOFOR ® 500</t>
  </si>
  <si>
    <t>PMA-119/20/02/2017</t>
  </si>
  <si>
    <t xml:space="preserve">Berlin-Chemia AG(Menrini Group), Germany </t>
  </si>
  <si>
    <t>SIOFOR ® 850</t>
  </si>
  <si>
    <t>PMA-120/20/02/2017</t>
  </si>
  <si>
    <t>TOREM 10</t>
  </si>
  <si>
    <t xml:space="preserve"> torasemide</t>
  </si>
  <si>
    <t>C03CA04</t>
  </si>
  <si>
    <t>Carton box, transparent PVC, aluminium foil blister, 3x10, tablets</t>
  </si>
  <si>
    <t xml:space="preserve"> Berlin Chemie AG, Germany </t>
  </si>
  <si>
    <t>MA-0266/24/11/2021</t>
  </si>
  <si>
    <t>TOREM COR</t>
  </si>
  <si>
    <t xml:space="preserve"> Torasemide</t>
  </si>
  <si>
    <t>Carton box, transparent PVC, aluminium foil blister, 3x10, tablets.</t>
  </si>
  <si>
    <t xml:space="preserve"> Berlin-Chemie AG, Germany </t>
  </si>
  <si>
    <t>MA-0265/23/11/2021</t>
  </si>
  <si>
    <t>TRICAL 2 mg</t>
  </si>
  <si>
    <t xml:space="preserve"> Glimepiride</t>
  </si>
  <si>
    <t>A10BB12</t>
  </si>
  <si>
    <t>RMA-047561/26/08/2024</t>
  </si>
  <si>
    <t>TRICAL 3 mg</t>
  </si>
  <si>
    <t>RMA-47589/26/08/2024</t>
  </si>
  <si>
    <t>05-869.10.02.2025</t>
  </si>
  <si>
    <t>UTROGESTAN</t>
  </si>
  <si>
    <t>progesteron</t>
  </si>
  <si>
    <t>Besins Healthcare Benelux, Belgium</t>
  </si>
  <si>
    <t>Besins Manufactuing Belgium, Belgium; Cyndea Pharma, Spain</t>
  </si>
  <si>
    <t>RMA-2626/03/12/2021</t>
  </si>
  <si>
    <t>Progesterone micronized</t>
  </si>
  <si>
    <t>15 capsules per box</t>
  </si>
  <si>
    <t>Besins Manufacturing Belgium, Belgium</t>
  </si>
  <si>
    <t>RMA-2625/03/12/2021</t>
  </si>
  <si>
    <t>05-875.10.02.2025</t>
  </si>
  <si>
    <t>Bortezomib beta</t>
  </si>
  <si>
    <t>bortezomib</t>
  </si>
  <si>
    <t>L01XX32</t>
  </si>
  <si>
    <t>3.5 mg</t>
  </si>
  <si>
    <t>Carton box containing one 10 mL glass vial</t>
  </si>
  <si>
    <t>Betapharm Arzneimittel GmbH,Germany</t>
  </si>
  <si>
    <t xml:space="preserve">S.C. RUAL LABORATORIES S.R.L, Romania; betapharm Arzneimittel GmbH, Germany </t>
  </si>
  <si>
    <t>MA-03264/15/02/2024</t>
  </si>
  <si>
    <t>Duloxetin beta</t>
  </si>
  <si>
    <t xml:space="preserve"> Duloxetine hydrochloride</t>
  </si>
  <si>
    <t>N06AX21</t>
  </si>
  <si>
    <t>Carton box, containing 2 PVC/PVDC//Al blisters with 14 capsules, hard (28 capsules, hard)</t>
  </si>
  <si>
    <t xml:space="preserve"> Laboratorios Dr Esteve S.A., Spain</t>
  </si>
  <si>
    <t>MA-0226/06/09/2022</t>
  </si>
  <si>
    <t>Carton box, containing 4 PVC/PVDC//Al blisters with 14 capsules, hard (56 capsules, hard)</t>
  </si>
  <si>
    <t>MA-0227/06/09/2022</t>
  </si>
  <si>
    <t>Duloxetine hydrochloride</t>
  </si>
  <si>
    <t>Laboratorios Dr Esteve S.A., Spain</t>
  </si>
  <si>
    <t>MA-0223/06/09/2022</t>
  </si>
  <si>
    <t>Dutasterid/Tamsulosin beta</t>
  </si>
  <si>
    <t xml:space="preserve"> Dutasteride, Tamsulosine hydrochloride</t>
  </si>
  <si>
    <t>0.5 mg/0.4 mg</t>
  </si>
  <si>
    <t>30 hard capsules</t>
  </si>
  <si>
    <t xml:space="preserve"> Laboratorios Leon Farma, S.A., Spain</t>
  </si>
  <si>
    <t>MA-00331/27/02/2024</t>
  </si>
  <si>
    <t>Olmesartan Amlodipin HCT beta</t>
  </si>
  <si>
    <t xml:space="preserve"> Olmesartan medoxomil, Amlodipine besilate, Hydrochlorothiazide</t>
  </si>
  <si>
    <t>C09DX03</t>
  </si>
  <si>
    <t>20 mg+5 mg+12.5 mg</t>
  </si>
  <si>
    <t>Carton box containing 2 OPA/Al/PVC -Al blisters with 14 film  tablets (total 28 film  tablets)</t>
  </si>
  <si>
    <t xml:space="preserve"> Teva Operations Poland Sp. z.o.o., Poland; Balkanpharma-Dupnitsa AD, Bulgaria</t>
  </si>
  <si>
    <t>MA-0091/07/03/2023</t>
  </si>
  <si>
    <t>40 mg+10 mg+25 mg</t>
  </si>
  <si>
    <t>Carton box containing 4 OPA/Al/PVC -Al blisters with 7 film tablets (total 28 film  tablets)</t>
  </si>
  <si>
    <t>MA-0093/07/03/2023</t>
  </si>
  <si>
    <t>40 mg+5 mg+12.5 mg</t>
  </si>
  <si>
    <t>Carton box containing 2 OPA/Al/PVC -Al blisters with 14 film tablets (total 28 film tablets)</t>
  </si>
  <si>
    <t>MA-0092/07/03/2023</t>
  </si>
  <si>
    <t>Pregabalin beta 75 mg Hartkapseln</t>
  </si>
  <si>
    <t xml:space="preserve"> Pregabalin</t>
  </si>
  <si>
    <t>N03AX16</t>
  </si>
  <si>
    <t>Carton box containing 4 clear PVC/PVdC-Alu blister with 14 capsules, hard (total 56 capsules, hard)</t>
  </si>
  <si>
    <t xml:space="preserve"> betapharm Arzneimittel GmbH, Germany </t>
  </si>
  <si>
    <t>MA-0094/07/03/2023</t>
  </si>
  <si>
    <t>Sitagliptin beta</t>
  </si>
  <si>
    <t xml:space="preserve"> Sitagliptin Hydrochloride Monohydrate</t>
  </si>
  <si>
    <t>A10BH01</t>
  </si>
  <si>
    <t>Carton box containing 4 OPA/Alu/PVC//Alu blisters with 14 film coated tablets (56 film coated tablets)</t>
  </si>
  <si>
    <t xml:space="preserve"> betapharm Arzneimittel GmbH, Germany ; Pharmadox Healthcare Ltd., Malta; S.C. Rual Laboratories S.R.L., Romania; Dr. Reddy's Laboratories Romania SRL, Romania</t>
  </si>
  <si>
    <t>MA-0173/14/04/2023</t>
  </si>
  <si>
    <t>Sitagliptin Hydrochloride Monohydrate</t>
  </si>
  <si>
    <t>Carton box containing 2 OPA/Alu/PVC//Alu blisters with 14 film coated tablets (28 film coated tablets)</t>
  </si>
  <si>
    <t>betapharm Arzneimittel GmbH, Germany ; Pharmadox Healthcare Ltd., Malta; S.C. Rual Laboratories S.R.L., Romania; Dr. Reddy's Laboratories Romania SRL, Romania</t>
  </si>
  <si>
    <t>MA-0117/24/03/2023</t>
  </si>
  <si>
    <t>Sitagliptin/Metformin beta</t>
  </si>
  <si>
    <t xml:space="preserve"> Sitagliptin Hydrochloride monohydrate, Metformin HCl</t>
  </si>
  <si>
    <t>A10BD07</t>
  </si>
  <si>
    <t>50 mg+850 mg</t>
  </si>
  <si>
    <t>Carton box containing 4 OPA/Alu/PVC-Alu blisters with 14 film coated tablets (total 56 film coated tablets)</t>
  </si>
  <si>
    <t xml:space="preserve"> betapharm Arzneimittel GmbH, Germany ; Dr. Reddy's Laboratories Romania SRL, Romania; S.C. Rual Laboratories S.R.L., Romania</t>
  </si>
  <si>
    <t>MA-0229/20/06/2023</t>
  </si>
  <si>
    <t>50 mg+1000 mg</t>
  </si>
  <si>
    <t>MA-0230/20/06/2023</t>
  </si>
  <si>
    <t>DIFMETRE</t>
  </si>
  <si>
    <t>indometacine, prochlorperazine maleate, caffeine</t>
  </si>
  <si>
    <t>N05ABXX</t>
  </si>
  <si>
    <t>25 mg+2 mg+75 mg</t>
  </si>
  <si>
    <t>Box containing 20 effervescent tablets</t>
  </si>
  <si>
    <t>BGP Products S.R.L , ITALY</t>
  </si>
  <si>
    <t>E-Pharma Trento S.p.A, Italy</t>
  </si>
  <si>
    <t>RMA-3149/01/12/2022</t>
  </si>
  <si>
    <t>Cevital</t>
  </si>
  <si>
    <t xml:space="preserve"> Ascorbic Acid</t>
  </si>
  <si>
    <t>A11GA01</t>
  </si>
  <si>
    <t>50 ampoules x 5ml</t>
  </si>
  <si>
    <t>BHARAT Paranterals Ltd,India</t>
  </si>
  <si>
    <t xml:space="preserve"> Bharat Parenterals Limited, India</t>
  </si>
  <si>
    <t>MA-0042/25/03/2021</t>
  </si>
  <si>
    <t>Ekstencilin 1.2</t>
  </si>
  <si>
    <t xml:space="preserve"> Benzathine Penicillin</t>
  </si>
  <si>
    <t>J01CE08</t>
  </si>
  <si>
    <t>1200000 IU</t>
  </si>
  <si>
    <t>10 vials in carton box x 10 ml clear glass Vial, USP Type III</t>
  </si>
  <si>
    <t xml:space="preserve"> Bharat Parenterals Ltd., India</t>
  </si>
  <si>
    <t>MA-0032/16/02/2023</t>
  </si>
  <si>
    <t>Pantraz BPL</t>
  </si>
  <si>
    <t xml:space="preserve"> Pantoprazole</t>
  </si>
  <si>
    <t>Box Containing 10 Vials x 1oml Amber color glass vial, USP Type III</t>
  </si>
  <si>
    <t>MA-0221/02/09/2022</t>
  </si>
  <si>
    <t>Hymoral Forte</t>
  </si>
  <si>
    <t>M09AB52</t>
  </si>
  <si>
    <t>100000IU</t>
  </si>
  <si>
    <t>05-1201.18.02.2025</t>
  </si>
  <si>
    <t>Diacol</t>
  </si>
  <si>
    <t xml:space="preserve"> Dextromethorphan hydrobromide</t>
  </si>
  <si>
    <t>R05DA09</t>
  </si>
  <si>
    <t>27 mg/15 ml</t>
  </si>
  <si>
    <t>Bottle containing 200ml of syrup</t>
  </si>
  <si>
    <t>Bial - Portela &amp; C.ª, S. A.Portugal</t>
  </si>
  <si>
    <t xml:space="preserve"> Bial - Portela &amp; C.ª, S. A., Portugal</t>
  </si>
  <si>
    <t>MA-0103/16/05/2022</t>
  </si>
  <si>
    <t>Folicil</t>
  </si>
  <si>
    <t xml:space="preserve"> Folic acid</t>
  </si>
  <si>
    <t>B03BB01</t>
  </si>
  <si>
    <t>Box containing 6 PVC and aluminium blisters x 10 tablets (60 tablets)</t>
  </si>
  <si>
    <t xml:space="preserve"> BIAL - Portela &amp; C.ª, S. A., Portugal</t>
  </si>
  <si>
    <t>MA-0212/26/08/2022</t>
  </si>
  <si>
    <t>Folifer</t>
  </si>
  <si>
    <t xml:space="preserve"> Folic acid, Ferrous sulfate (90mg of Iron)</t>
  </si>
  <si>
    <t>B03AD</t>
  </si>
  <si>
    <t>90 mg+1 mg</t>
  </si>
  <si>
    <t>Box containing 6 Blister of Alu/Alu x 10 tablets (60 tablets)</t>
  </si>
  <si>
    <t>MA-0213/26/08/2022</t>
  </si>
  <si>
    <t>Migrétil</t>
  </si>
  <si>
    <t xml:space="preserve"> Paracetamol, Caffeine, Ergotamine tartrate, Belladonna alkaloids</t>
  </si>
  <si>
    <t>N02CA52</t>
  </si>
  <si>
    <t>400 mg+100 mg+1 mg+0.1 mg</t>
  </si>
  <si>
    <t>20 tablets per box</t>
  </si>
  <si>
    <t>MA-0271/07/10/2022</t>
  </si>
  <si>
    <t>Apireks</t>
  </si>
  <si>
    <t>Bottle containing 100 ml of Pediatric Suspension</t>
  </si>
  <si>
    <t>Bilim Ilac San.Ve Tic.A.S -Turkey</t>
  </si>
  <si>
    <t xml:space="preserve"> Bilim Ilac Sanayi ve Ticaret A.S, Turkey </t>
  </si>
  <si>
    <t>MA-00170/08/07/2020</t>
  </si>
  <si>
    <t>Asist</t>
  </si>
  <si>
    <t>Acetylcisteine</t>
  </si>
  <si>
    <t>4 %</t>
  </si>
  <si>
    <t>Granules for syrup</t>
  </si>
  <si>
    <t>Carton box containing glass bottle containing 60 g granules for 150 ml syrup and polyethylene spoon scaled 2.5-5 ml.</t>
  </si>
  <si>
    <t xml:space="preserve">Bilim Ilac Sanayi ve Ticaret A.S, Turkey </t>
  </si>
  <si>
    <t>MA-00122/23/05/2020</t>
  </si>
  <si>
    <t>Ceftinex</t>
  </si>
  <si>
    <t xml:space="preserve"> Cefdinir</t>
  </si>
  <si>
    <t>J01DD15</t>
  </si>
  <si>
    <t xml:space="preserve">300 mg </t>
  </si>
  <si>
    <t xml:space="preserve"> Bilim Ilac Sanayi Ve Ticaret A.S, Turkey </t>
  </si>
  <si>
    <t>MA-00008/20/01/2020</t>
  </si>
  <si>
    <t>05-894.10.02.2025</t>
  </si>
  <si>
    <t>Enfexia</t>
  </si>
  <si>
    <t xml:space="preserve"> Cefuroxime acetil</t>
  </si>
  <si>
    <t xml:space="preserve"> Pharmavision Sanayi ve Ticaret A.S, Turkey </t>
  </si>
  <si>
    <t>MA-00028/11/02/2020</t>
  </si>
  <si>
    <t>Forsef</t>
  </si>
  <si>
    <t xml:space="preserve"> Ceftriaxone</t>
  </si>
  <si>
    <t xml:space="preserve">1 g </t>
  </si>
  <si>
    <t>Box containing 1 vial and ampoule.</t>
  </si>
  <si>
    <t xml:space="preserve"> BILIM ILAC SANAYI VE TICARET AS, Turkey </t>
  </si>
  <si>
    <t>MA-5914/06/11/2019</t>
  </si>
  <si>
    <t>Klamoks BID</t>
  </si>
  <si>
    <t xml:space="preserve"> Amoxicillin Trihydrate, Clavulanic Acid</t>
  </si>
  <si>
    <t>MA-00169/08/07/2020</t>
  </si>
  <si>
    <t>NDRYSHIMI</t>
  </si>
  <si>
    <t>Amoxicillin Trihydrate, Potassium Clavulanate - Syloid AL-1 (1:1) mixture</t>
  </si>
  <si>
    <t>Bottle containing 70 mL of powder for oral suspension.</t>
  </si>
  <si>
    <t>MA-00171/08/07/2020</t>
  </si>
  <si>
    <t>Klamoks BID Fort</t>
  </si>
  <si>
    <t xml:space="preserve"> Amoxicillin Trihydrate, Potassium Clavulanate-Syloid AL-I (1:1) mixture</t>
  </si>
  <si>
    <t>Bottle containing 70 mL of powder for oral suspension</t>
  </si>
  <si>
    <t>MA-00172/08/07/2020</t>
  </si>
  <si>
    <t>LAVENIL</t>
  </si>
  <si>
    <t>Levodropropizine</t>
  </si>
  <si>
    <t>R05DB27</t>
  </si>
  <si>
    <t>Carton box containing glass bottle with 150 ml syrup and polyethylene spoon of 5 ml</t>
  </si>
  <si>
    <t>MA-00185/23/07/2020</t>
  </si>
  <si>
    <t>A-Ferin Plus</t>
  </si>
  <si>
    <t xml:space="preserve"> Paracetamol, Pseudoephedrine HCl, Chlorpheniramine Maleate</t>
  </si>
  <si>
    <t>(160 mg+1 mg+15 mg)/5 ml</t>
  </si>
  <si>
    <t>Bottle of 100ml</t>
  </si>
  <si>
    <t>BILIM ILAC SANAYI  VE TICARET A.S. TURKEY</t>
  </si>
  <si>
    <t xml:space="preserve"> Bilim Ilac Sanayi ve Ticaret A.S., Turkey </t>
  </si>
  <si>
    <t>MA-0070/29/03/2022</t>
  </si>
  <si>
    <t>ATEROZ</t>
  </si>
  <si>
    <t xml:space="preserve"> Atorvastatin calcium</t>
  </si>
  <si>
    <t>cardboard box containing 30 film tablets in Al /Al blisters</t>
  </si>
  <si>
    <t xml:space="preserve"> BILIM ILAC SANAYII ve TICARET  A.S., Turkey </t>
  </si>
  <si>
    <t>MA-0264/25/07/2023</t>
  </si>
  <si>
    <t>MA-00440/24/01/2024</t>
  </si>
  <si>
    <t>CORONIS</t>
  </si>
  <si>
    <t xml:space="preserve"> Carvedilol</t>
  </si>
  <si>
    <t>C07AG02</t>
  </si>
  <si>
    <t>6.25 mg</t>
  </si>
  <si>
    <t>cardboard box containing 28 tablets in Al/PVC/PVDC blisters</t>
  </si>
  <si>
    <t>MA-0262/25/07/2023</t>
  </si>
  <si>
    <t>12.5 mg</t>
  </si>
  <si>
    <t>MA-0263/25/07/2023</t>
  </si>
  <si>
    <t>DILOXOL</t>
  </si>
  <si>
    <t xml:space="preserve"> Clopidogrel bisulphate</t>
  </si>
  <si>
    <t>Carton box, Al-PVC/PVDC blister,28 film coated tablet</t>
  </si>
  <si>
    <t>MA-0276/09/08/2023</t>
  </si>
  <si>
    <t>KETORAL</t>
  </si>
  <si>
    <t xml:space="preserve"> Ketoconazole</t>
  </si>
  <si>
    <t>D01AC08</t>
  </si>
  <si>
    <t>2 %</t>
  </si>
  <si>
    <t>cardboard box , shampoo, 100 ml, 1 bottle</t>
  </si>
  <si>
    <t xml:space="preserve"> RECORDATI  ILAÇ SANAYI  VE TICARET A.S., Turkey </t>
  </si>
  <si>
    <t>MA-05834/23/02/2024</t>
  </si>
  <si>
    <t>Largopen</t>
  </si>
  <si>
    <t>Amoxicillin Trihydrate DC (Equivalent to 1 g Amoxicillin)</t>
  </si>
  <si>
    <t>Box containing 16 tablets</t>
  </si>
  <si>
    <t xml:space="preserve">BILIM ILAC SAN. ve TIC. A.S., Turkey </t>
  </si>
  <si>
    <t>MA-0123/01/06/2022</t>
  </si>
  <si>
    <t>MIXOVUL</t>
  </si>
  <si>
    <t xml:space="preserve"> Metronidazole, Miconazole Nitrate, Lidocaine Base</t>
  </si>
  <si>
    <t>Cardboard box, PVC / PE packaging, 7 vaginal ovules with 7 fingerstalls</t>
  </si>
  <si>
    <t>MA-0277/09/08/2023</t>
  </si>
  <si>
    <t>Momecon</t>
  </si>
  <si>
    <t>Mometasone furoate (micronized)</t>
  </si>
  <si>
    <t>D07AC13</t>
  </si>
  <si>
    <t>0.1 %</t>
  </si>
  <si>
    <t>Carton box containing lacquered aluminum tube with HDPE screw cap x 30g of ointment</t>
  </si>
  <si>
    <t xml:space="preserve">Bilim Ilac Sanayi ve Ticaret A.S., Turkey </t>
  </si>
  <si>
    <t>MA-0234/15/09/2022</t>
  </si>
  <si>
    <t>Momesalic</t>
  </si>
  <si>
    <t xml:space="preserve"> Mometasone furoate (micronized), Salicylic acid</t>
  </si>
  <si>
    <t>D07XC03</t>
  </si>
  <si>
    <t>0.1 %+5 %</t>
  </si>
  <si>
    <t>45 gram tube</t>
  </si>
  <si>
    <t xml:space="preserve"> Bilim Ilac San. ve Tic. A.S., Turkey </t>
  </si>
  <si>
    <t>MA-0122/26/05/2022</t>
  </si>
  <si>
    <t>Muscoflex</t>
  </si>
  <si>
    <t xml:space="preserve"> Thiocolchicoside</t>
  </si>
  <si>
    <t>4 mg/2 ml</t>
  </si>
  <si>
    <t>Pack containing 6 ampoules colorless Type I glass ampoule 2 ml; with OPC identification circle</t>
  </si>
  <si>
    <t>MA-0330/30/12/2021</t>
  </si>
  <si>
    <t>20 capsules in a carton box</t>
  </si>
  <si>
    <t>MA-0331/30/12/2021</t>
  </si>
  <si>
    <t>SPAZMOTEK PLUS</t>
  </si>
  <si>
    <t xml:space="preserve"> Paracetamol, Hyoscine N-Butylbromide</t>
  </si>
  <si>
    <t>A03DB04</t>
  </si>
  <si>
    <t>500 mg/10 mg</t>
  </si>
  <si>
    <t>Carton box, Al/PVC blister package, 20 film coated tablets</t>
  </si>
  <si>
    <t>MA-0275/03/08/2023</t>
  </si>
  <si>
    <t>Terbonile</t>
  </si>
  <si>
    <t xml:space="preserve"> Terbinafine HCl (micronised)</t>
  </si>
  <si>
    <t>D01AE15</t>
  </si>
  <si>
    <t>MA-0333/30/12/2021</t>
  </si>
  <si>
    <t>Travazol</t>
  </si>
  <si>
    <t xml:space="preserve"> Isoconazole nitrate, Diflucortolone valerate</t>
  </si>
  <si>
    <t>D01AC20</t>
  </si>
  <si>
    <t>1 % +0.1 %</t>
  </si>
  <si>
    <t>Tube containing 15 g of cream,</t>
  </si>
  <si>
    <t xml:space="preserve"> Bilim Ilaç Sanayi ve Ticaret A.S, Turkey </t>
  </si>
  <si>
    <t>RMA-02052/09/07/2021</t>
  </si>
  <si>
    <t>ULCOREKS</t>
  </si>
  <si>
    <t xml:space="preserve"> Pantoprazole sodium sesquihydrate</t>
  </si>
  <si>
    <t xml:space="preserve">40 mg </t>
  </si>
  <si>
    <t>cardboard box,28 enteric coated tablets are packaged in 20 mL amber colored Type III glass bottle with HDPE cap.</t>
  </si>
  <si>
    <t>MA-05835/23/02/2024</t>
  </si>
  <si>
    <t>Zimaks</t>
  </si>
  <si>
    <t xml:space="preserve"> Cefixime</t>
  </si>
  <si>
    <t>Bottle containing 50ml in ambered coloured Type III glass bottle with white opaque plastic cap</t>
  </si>
  <si>
    <t xml:space="preserve"> BILIM ILAC SAN. VE TIC. A.S., Turkey </t>
  </si>
  <si>
    <t>MA-0029/31/01/2022</t>
  </si>
  <si>
    <t>MA-0332/30/12/2021</t>
  </si>
  <si>
    <t>MA-0028/31/01/2022</t>
  </si>
  <si>
    <t>BACODERM	2 % POMADE</t>
  </si>
  <si>
    <t>Box containing 15 g ointment in a tube.</t>
  </si>
  <si>
    <t>BILIM PHARMACEUTICALS TYRKEY</t>
  </si>
  <si>
    <t xml:space="preserve"> Bilim Pharmaceuticals, Turkey </t>
  </si>
  <si>
    <t>RMA-3470/28/07/2023</t>
  </si>
  <si>
    <t>LEODEX</t>
  </si>
  <si>
    <t xml:space="preserve"> Dexketoprofen Trometamol</t>
  </si>
  <si>
    <t>Box containing 20 Film Coated Tablets</t>
  </si>
  <si>
    <t>RMA-3480/10/08/2023</t>
  </si>
  <si>
    <t>50 mg/2 ml</t>
  </si>
  <si>
    <t>Box containing 6 ampoules</t>
  </si>
  <si>
    <t xml:space="preserve"> IDOL ILAÇ Dolum SAN ve TIC. A.S, Turkey </t>
  </si>
  <si>
    <t>RMA-3479/10/08/2023</t>
  </si>
  <si>
    <t>Box containing 10 capsules</t>
  </si>
  <si>
    <t xml:space="preserve"> BILIM ILAÇ SANAYI VE TICARET A.S., Turkey </t>
  </si>
  <si>
    <t>MA-08220/28/06/2019</t>
  </si>
  <si>
    <t>Raneks</t>
  </si>
  <si>
    <t>Rabeprazole Sodium ( Equivalent to Rabeprazole )</t>
  </si>
  <si>
    <t>A02BC04</t>
  </si>
  <si>
    <t xml:space="preserve">BILIM ILAÇ SAN. VE TIC. A.S., Turkey </t>
  </si>
  <si>
    <t>RMA-2291/30/03/2021</t>
  </si>
  <si>
    <t>Stiderm Gel</t>
  </si>
  <si>
    <t xml:space="preserve"> Mepyramine maleate, Lidocaine HCI, Dexapanthenol</t>
  </si>
  <si>
    <t>D04AB01</t>
  </si>
  <si>
    <t>15 mg+15 mg</t>
  </si>
  <si>
    <t>30 g gel</t>
  </si>
  <si>
    <t>RMA-2290/30/03/2021</t>
  </si>
  <si>
    <t>Tilac</t>
  </si>
  <si>
    <t>Box containing 14 tablets.</t>
  </si>
  <si>
    <t xml:space="preserve"> Bilim Ilac San.ve Tic. A.S, Turkey </t>
  </si>
  <si>
    <t>RMA-3295/28/02/2023</t>
  </si>
  <si>
    <t>Artigo</t>
  </si>
  <si>
    <t xml:space="preserve"> Cinnarizine, Dimenhydrinate</t>
  </si>
  <si>
    <t>20 mg+40 mg</t>
  </si>
  <si>
    <t>Carton box, aluminium blisters, 30 film coated tablets</t>
  </si>
  <si>
    <t>Biofarm Sp.z.o.o,Poland</t>
  </si>
  <si>
    <t xml:space="preserve"> Biofarm Sp. z o.o., Poland</t>
  </si>
  <si>
    <t>MA-00061/13/03/2020</t>
  </si>
  <si>
    <t>BIOTROPIL</t>
  </si>
  <si>
    <t>Piracetam</t>
  </si>
  <si>
    <t>N06BX03</t>
  </si>
  <si>
    <t xml:space="preserve">800 mg </t>
  </si>
  <si>
    <t>Cardboard box, 4 blister x 15 tablets ( 60 film coated tablets)</t>
  </si>
  <si>
    <t>Biofarm Sp. z o.o., Poland</t>
  </si>
  <si>
    <t>MA-08298/03/06/2024</t>
  </si>
  <si>
    <t xml:space="preserve">1200 mg </t>
  </si>
  <si>
    <t>MA-08297/03/06/2024</t>
  </si>
  <si>
    <t>Diured</t>
  </si>
  <si>
    <t>box containing  3 PVC /aluminium blisters x 10 tablets (30 tablets)</t>
  </si>
  <si>
    <t>MA-0231/06/09/2022</t>
  </si>
  <si>
    <t>MA-0229/06/09/2022</t>
  </si>
  <si>
    <t>Lapixen</t>
  </si>
  <si>
    <t xml:space="preserve"> Lacidipine</t>
  </si>
  <si>
    <t>C08CA09</t>
  </si>
  <si>
    <t>RMA-3555/01/12/2023</t>
  </si>
  <si>
    <t>RMA-3556/01/12/2023</t>
  </si>
  <si>
    <t>Carton box, aluminium blister, 28 film coated tablets.</t>
  </si>
  <si>
    <t xml:space="preserve"> Biofarm Sp. z o.o., Poland; Phytopharm Klenka S.A., Poland</t>
  </si>
  <si>
    <t>MA-00099/21/04/2020</t>
  </si>
  <si>
    <t>Nebicard</t>
  </si>
  <si>
    <t>box containing  2 PVC/PE/PVDC/aluminium blisters x 14 tablets (28 tablets)</t>
  </si>
  <si>
    <t>MA-0224/06/09/2022</t>
  </si>
  <si>
    <t>MA-0230/06/09/2022</t>
  </si>
  <si>
    <t>Rosutrox</t>
  </si>
  <si>
    <t xml:space="preserve"> Rosuvastatin calcium</t>
  </si>
  <si>
    <t>MA-5757/11/04/2019</t>
  </si>
  <si>
    <t>MA-5747/10/04/2019</t>
  </si>
  <si>
    <t>Cardboard box, - blister, 28 film coated tablets</t>
  </si>
  <si>
    <t>MA-00042/28/02/2020</t>
  </si>
  <si>
    <t>VICEBROL FORTE</t>
  </si>
  <si>
    <t xml:space="preserve"> Vinpocetine</t>
  </si>
  <si>
    <t>N06BX18</t>
  </si>
  <si>
    <t>Carton box, 3 blister x 30 tablets ( 90 tablets)</t>
  </si>
  <si>
    <t>MA-0334/16/10/2023</t>
  </si>
  <si>
    <t>Atrox 20</t>
  </si>
  <si>
    <t>AiRLAST</t>
  </si>
  <si>
    <t xml:space="preserve"> Montelukast Sodium</t>
  </si>
  <si>
    <t>Box x 28 chewable tablets</t>
  </si>
  <si>
    <t>Biofarma Ilaç Sanayi ve Ticaret A..S, Turkey</t>
  </si>
  <si>
    <t xml:space="preserve"> Biofarma Ilaç Sanayi ve Ticaret A.S, Turkey </t>
  </si>
  <si>
    <t>RMA-04572/16/05/2024</t>
  </si>
  <si>
    <t>RMA-04601/16/05/2024</t>
  </si>
  <si>
    <t>Box x 28 film tablets</t>
  </si>
  <si>
    <t>RMA-04571/16/05/2024</t>
  </si>
  <si>
    <t>Enfuryl</t>
  </si>
  <si>
    <t xml:space="preserve"> Nifuroxazide </t>
  </si>
  <si>
    <t xml:space="preserve">200 mg/5 ml </t>
  </si>
  <si>
    <t>Suspension</t>
  </si>
  <si>
    <t>CartonBox containing Glass bottle of 60 ml of suspension with  measuring spoon of 5 ml</t>
  </si>
  <si>
    <t>60 m</t>
  </si>
  <si>
    <t>Biofarma Ilaç Sanayi ve Ticaret A.S, Turkey</t>
  </si>
  <si>
    <t>MA-00126/27/05/2020</t>
  </si>
  <si>
    <t>ESODAX</t>
  </si>
  <si>
    <t>Cardboard box containing Aluminium foil-PVC blisters  of 14 Film coated tablets</t>
  </si>
  <si>
    <t xml:space="preserve"> BIOFARMA ILAC Sanayi Ve Ticaret Anonim Sirketi, Turkey </t>
  </si>
  <si>
    <t>MA-05789/06/02/2024</t>
  </si>
  <si>
    <t>05-1083.13.02.2025</t>
  </si>
  <si>
    <t>Famoser</t>
  </si>
  <si>
    <t>Famotidine</t>
  </si>
  <si>
    <t>30 Film coated tablets</t>
  </si>
  <si>
    <t xml:space="preserve">Biofarma Ilac Sanayi ve Ticaret Anonim Sirketi, Turkey </t>
  </si>
  <si>
    <t>MA-08287/21/05/2024</t>
  </si>
  <si>
    <t>Gabaset</t>
  </si>
  <si>
    <t xml:space="preserve"> Gabapentin</t>
  </si>
  <si>
    <t>Box containing 2aluminium foil PVC/PE/PVDC blister x 10 capsule (20 capsules)</t>
  </si>
  <si>
    <t xml:space="preserve"> Biofarma Ilac San. Ve. Tic. A.S., Turkey </t>
  </si>
  <si>
    <t>MA-0193/18/05/2023</t>
  </si>
  <si>
    <t>Box containing 5 aluminum foil  PVC/PE/PVDC blister x 10 capsule (50 capsules)</t>
  </si>
  <si>
    <t>MA-0224/12/06/2023</t>
  </si>
  <si>
    <t>Isorat</t>
  </si>
  <si>
    <t xml:space="preserve"> Isosorbide -5-mononitrate</t>
  </si>
  <si>
    <t>C01DA14</t>
  </si>
  <si>
    <t>PVC-aluminium foil blister, cardboard box, box contains 20 tablets.</t>
  </si>
  <si>
    <t xml:space="preserve"> Biofarma Ilac San. ve Tic. A.S, Turkey </t>
  </si>
  <si>
    <t>MA-0369/03/11/2023</t>
  </si>
  <si>
    <t>Leviset</t>
  </si>
  <si>
    <t xml:space="preserve"> Levocetirizine dihydrochloride</t>
  </si>
  <si>
    <t>R06AE09</t>
  </si>
  <si>
    <t>Cardboard box containing 2 aluminium polyamide foil blister of 10 film coated tablets (20 Film coated tablets)</t>
  </si>
  <si>
    <t xml:space="preserve"> Biofarma Ilac San. ve Tic. A.S., Turkey </t>
  </si>
  <si>
    <t>MA-0308/15/09/2023</t>
  </si>
  <si>
    <t>Lypre</t>
  </si>
  <si>
    <t>Aluminium foil, Transparent PVC/PE/PVDC blisters containing 14 capsules, in a box.</t>
  </si>
  <si>
    <t>MA-0309/15/09/2023</t>
  </si>
  <si>
    <t>Aluminium foil, Transparent PVC/PE/PVDC blisters containing 56 capsules, in a box.</t>
  </si>
  <si>
    <t>MA-0024/06/02/2023</t>
  </si>
  <si>
    <t>MA-0307/30/08/2023</t>
  </si>
  <si>
    <t>Mukoral</t>
  </si>
  <si>
    <t xml:space="preserve"> Ambroxol HCL</t>
  </si>
  <si>
    <t>15 mg / 5 mL</t>
  </si>
  <si>
    <t>Brown coloured glass bottles of 100 ml with a dosing spoon of 5 ml</t>
  </si>
  <si>
    <t>MA-0339/17/10/2023</t>
  </si>
  <si>
    <t>OSMOLAK</t>
  </si>
  <si>
    <t xml:space="preserve"> Lactulose</t>
  </si>
  <si>
    <t>A06AD11</t>
  </si>
  <si>
    <t>10 g/15 ml</t>
  </si>
  <si>
    <t>Bottle containing 250 mL of solution</t>
  </si>
  <si>
    <t xml:space="preserve"> Biofarma Ilac San Ve Tic A.S., Turkey </t>
  </si>
  <si>
    <t>RMA-04634/16/05/2024</t>
  </si>
  <si>
    <t>PiYELOSEPTYL</t>
  </si>
  <si>
    <t xml:space="preserve"> Nitrofurantoin</t>
  </si>
  <si>
    <t>J01XE01</t>
  </si>
  <si>
    <t>Box x 30tablets</t>
  </si>
  <si>
    <t>RMA-04655/22/05/2024</t>
  </si>
  <si>
    <t xml:space="preserve"> Nitrofurantoin, Macrocrystal</t>
  </si>
  <si>
    <t>Box x 1 bottle x 100 ml</t>
  </si>
  <si>
    <t>RMA-04656/16/05/2024</t>
  </si>
  <si>
    <t>Ricus</t>
  </si>
  <si>
    <t xml:space="preserve"> Risperidone</t>
  </si>
  <si>
    <t>carton box containing 2 aluminum foil  PVC/TE/PVDC blister x 10 tablets (20 film coated tablets)</t>
  </si>
  <si>
    <t>MA-0356/25/11/2022</t>
  </si>
  <si>
    <t>MA-0355/25/11/2022</t>
  </si>
  <si>
    <t>carton box containing 2 aluminum foil PVC/TE/PVDC blister x 10 tablets (20 film coated tablets)</t>
  </si>
  <si>
    <t>MA-0354/25/11/2022</t>
  </si>
  <si>
    <t>SOLIFAS</t>
  </si>
  <si>
    <t xml:space="preserve"> Solifenacin Succinate</t>
  </si>
  <si>
    <t>Box x 30 film tablets</t>
  </si>
  <si>
    <t>MA-0105/03/06/2021</t>
  </si>
  <si>
    <t>MA-0106/03/06/2021</t>
  </si>
  <si>
    <t>Tiopram</t>
  </si>
  <si>
    <t xml:space="preserve"> Escitalopram Oxalate</t>
  </si>
  <si>
    <t>Carton box containing 28 film coated tablets in aluminium folio-PVC/PE/PVDC blister pack</t>
  </si>
  <si>
    <t xml:space="preserve"> Biofarma Ilac San. ve Tic A.S., Turkey </t>
  </si>
  <si>
    <t>MA-0415/21/12/2023</t>
  </si>
  <si>
    <t>MA-0416/21/12/2023</t>
  </si>
  <si>
    <t>TOREDA SR</t>
  </si>
  <si>
    <t xml:space="preserve"> Tolterodine Tartrate</t>
  </si>
  <si>
    <t>G04BD07</t>
  </si>
  <si>
    <t>Box containing 4 aluminium foil PVC/PE/PVDC blister x 7 capsules / 28 capsules</t>
  </si>
  <si>
    <t xml:space="preserve"> Biofarma Ilac  San. Ve Tic. A.S., Turkey </t>
  </si>
  <si>
    <t>MA-0414/21/12/2023</t>
  </si>
  <si>
    <t>TRIMOTIL</t>
  </si>
  <si>
    <t xml:space="preserve"> Trimebutine Maleate</t>
  </si>
  <si>
    <t>A03AA05</t>
  </si>
  <si>
    <t>20, 20 Tablets</t>
  </si>
  <si>
    <t>RMA-04558/03/04/2024</t>
  </si>
  <si>
    <t>ZYZAPIN</t>
  </si>
  <si>
    <t xml:space="preserve"> Olanzapine</t>
  </si>
  <si>
    <t>Carton Box containing 2 aluminium foil - aluminium polyamid foil blister x 14 tablets (28 film coated tablets)</t>
  </si>
  <si>
    <t>MA-0367/03/11/2023</t>
  </si>
  <si>
    <t>Carton box containing 2 aluminium foil - aluminium polyamid foil blister x 14 tablets (28 film coated tablets)</t>
  </si>
  <si>
    <t>MA-0368/03/11/2023</t>
  </si>
  <si>
    <t>NOGRIPPIN capsule</t>
  </si>
  <si>
    <t xml:space="preserve"> Paracetamol, Oxolamine Citrate, Chlorpheniramine Maleate</t>
  </si>
  <si>
    <t>250 mg+100 mg+2 mg</t>
  </si>
  <si>
    <t>15 capsules</t>
  </si>
  <si>
    <t>BIOFARMA PHARMACEUTICALS IND., TURKEY</t>
  </si>
  <si>
    <t xml:space="preserve"> Biofarma Ilac Sanayi ve Ticaret A.S., Turkey </t>
  </si>
  <si>
    <t>RMA-47638/14/10/2024</t>
  </si>
  <si>
    <t>NOGRIPPIN Forte</t>
  </si>
  <si>
    <t xml:space="preserve"> Paracetamol, Oxolamine Citrate, Pseudoephedrine HCL, Chlorpheniramine Maleate</t>
  </si>
  <si>
    <t>650 mg+200 mg+4 mg+60 mg</t>
  </si>
  <si>
    <t xml:space="preserve"> Biofarma Ilac sanayi ve Ticaret A.S, Turkey </t>
  </si>
  <si>
    <t>RMA-47634/14/10/2024</t>
  </si>
  <si>
    <t>NOGRIPPIN Pediatric syrup</t>
  </si>
  <si>
    <t>(120 mg+50 mg+1 mg)/5 ml</t>
  </si>
  <si>
    <t>RMA-47639/14/10/2024</t>
  </si>
  <si>
    <t>TRAVADERM</t>
  </si>
  <si>
    <t xml:space="preserve"> Isoconasole Nitrate, Diflucortolone Valerate</t>
  </si>
  <si>
    <t>1 %+0.1 %</t>
  </si>
  <si>
    <t>Tube  containing 15g of cream</t>
  </si>
  <si>
    <t>RMA-2373/10/06/2021</t>
  </si>
  <si>
    <t xml:space="preserve"> Trimebutine</t>
  </si>
  <si>
    <t>24 mg/5 ml</t>
  </si>
  <si>
    <t>Box x 1 bottle x 250 ml</t>
  </si>
  <si>
    <t>MA-00049/09/03/2020</t>
  </si>
  <si>
    <t>RUPAFIN</t>
  </si>
  <si>
    <t>Rupatadine Fumarate</t>
  </si>
  <si>
    <t>box containing 20 tablet</t>
  </si>
  <si>
    <t>Biohorm S.L.</t>
  </si>
  <si>
    <t>J. URIACH y Compañía., S.A., Spain</t>
  </si>
  <si>
    <t>MA-0132/08/07/2021</t>
  </si>
  <si>
    <t>Amiodarone cloridrato Bioindustria LIM</t>
  </si>
  <si>
    <t>Amiodarone Cloridrato</t>
  </si>
  <si>
    <t>C01BD01</t>
  </si>
  <si>
    <t>150 mg/3 ml</t>
  </si>
  <si>
    <t>Carton box, Amber neutral glass type I of nominal volume 3.5 m, 5 ampoules, Solution for injection</t>
  </si>
  <si>
    <t>Bioindustria Laboratorio Italiano Medicinali S.p.A,Italy</t>
  </si>
  <si>
    <t>Bioindustria Laboratorio Italiano Medicinali (L.I.M.) S.p.A., Italy</t>
  </si>
  <si>
    <t>MA-0256/18/11/2021</t>
  </si>
  <si>
    <t>Dobutamina Bioindustria LIM</t>
  </si>
  <si>
    <t>Dobutamine Cloridrate correspond to Dobutamine</t>
  </si>
  <si>
    <t>C01CA07</t>
  </si>
  <si>
    <t>250 mg/20 ml</t>
  </si>
  <si>
    <t>1 vial of 20 ml</t>
  </si>
  <si>
    <t>MA-0129/24/03/2023</t>
  </si>
  <si>
    <t>Midazolam Bioindustria L.I.M.</t>
  </si>
  <si>
    <t>Midazolam hydrochloride</t>
  </si>
  <si>
    <t>Carton box containing 10 neutral colorless ampoules containing 1 ml of solution for injection.</t>
  </si>
  <si>
    <t>MA-0018/11/03/2021</t>
  </si>
  <si>
    <t>Nitroglicerina Bioindustria L.I.M.</t>
  </si>
  <si>
    <t>Nitroglycerin</t>
  </si>
  <si>
    <t>5 mg/1.5 ml</t>
  </si>
  <si>
    <t>Cardboard box, amber glass ampoule of 2 ml,10x1.5ml, Concentrate for solution for infusion,</t>
  </si>
  <si>
    <t>MA-0112/24/03/2023</t>
  </si>
  <si>
    <t>Ropivacaina cloridrato Bioindustria L.I.M.</t>
  </si>
  <si>
    <t>Ropivacaine Hydrochloride mohohydrate</t>
  </si>
  <si>
    <t>N01BB09</t>
  </si>
  <si>
    <t>Carton box, Neutral glass ampoules, 10x10 ml, Solution injection</t>
  </si>
  <si>
    <t>MA-0128/24/03/2023</t>
  </si>
  <si>
    <t>05-883.10.02.2025</t>
  </si>
  <si>
    <t>Discus compositum N mit Kalmia</t>
  </si>
  <si>
    <t xml:space="preserve"> Asa foetida D8, Hydrargyrum oxydatum rubrum D10, Kalmia latifolia D8</t>
  </si>
  <si>
    <t>M09A</t>
  </si>
  <si>
    <t xml:space="preserve">(22 mg+22 mg+22 mg)/2.2 ml </t>
  </si>
  <si>
    <t>Cardboardbox containing 10 glass ampoules containing 2.2 ml of liquid dilution for injection</t>
  </si>
  <si>
    <t>Biologische Heilmittel Heel GmbH,Germany</t>
  </si>
  <si>
    <t xml:space="preserve"> Biologische Heilmittel Heel GmbH, Germany </t>
  </si>
  <si>
    <t>MA-0322/09/11/2022</t>
  </si>
  <si>
    <t>Engystol</t>
  </si>
  <si>
    <t xml:space="preserve"> Vincetoxicum hirundinaria D6, Vincetoxicum hirundinaria D10, Vincetoxicum hirundinaria D30, Sulfur D4, Sulfur D10</t>
  </si>
  <si>
    <t>V03AX</t>
  </si>
  <si>
    <t>301.5 mg</t>
  </si>
  <si>
    <t>polypropylene tablet containers fitted with polypropylene closure,cardboard box,50 tablets</t>
  </si>
  <si>
    <t>MA-0074/01/04/2022</t>
  </si>
  <si>
    <t>Lymphomyosot</t>
  </si>
  <si>
    <t xml:space="preserve"> Araneus diadematus D6, Calcium phosphoricum D12, Equisetum hiemale D4, Ferrum iodatum D12, Fumaria officinalis D4, Gentiana lutea D5, Geranium robertianum D4, Juglans regia ssp. regia D3, Levothyroxinum D12, Myosotis arvensis D3, Nasturtium officinale D4, Natrium sulfuricum D4, Pinus sylvestris D4, Scrophularia nodosa D3, Smilax D6, Teucrium scorodonia D3, Veronica officinalis D3</t>
  </si>
  <si>
    <t>(15.0+15.0+15.0+30.0+15.0+15.0+30.0+15.0+15.0+15.0+30.0+15.0+ 15.0+15.0+15.0+15.0+15.0)mg/301.5 mg</t>
  </si>
  <si>
    <t>Cardboard box, 100 tablets</t>
  </si>
  <si>
    <t>MA-05787/06/02/2024</t>
  </si>
  <si>
    <t>Lymphomyosot N</t>
  </si>
  <si>
    <t xml:space="preserve"> Araneus diadematus D6, Calcium phosphoricum D12, Equisetum hiemale D4, Ferrum iodatum D12, Fumaria officinalis D4, Gentiana lutea D5, Geranium robertianum D4, Levothyroxinum D12, Myosotis arvensis D3, Nasturtium officinale D4, Natrium sulfuricum D4, Pinus sylvestris D4, Scrophularia nodosa D3, Smilax D6, Teucrium scorodonia D3, Veronica officinalis D3</t>
  </si>
  <si>
    <t>(0.55+0.55+0.55+1.10+0.55+0.55+1.10+0.55+0.55+1.10+0.55+0.55+ 0.55+0.55+0.55+0.55)mg/1.1ml</t>
  </si>
  <si>
    <t>Cardboard box, Solution for injection ,10 ampoules of 1.1 ml</t>
  </si>
  <si>
    <t>MA-05788/06/02/2024</t>
  </si>
  <si>
    <t>Neurexan</t>
  </si>
  <si>
    <t xml:space="preserve"> Avena sativa D2, Coffea arabica D12, Passiflora incarnata D2, Zincum isovalerianicum D4</t>
  </si>
  <si>
    <t>N05HH20</t>
  </si>
  <si>
    <t>0.6 mg+0.6 mg+0.6 mg+0.6 mg</t>
  </si>
  <si>
    <t>Cardboard box 50 tablets of 301.5 mg in polypropylene tablet containers  fitted with polypropylene closure</t>
  </si>
  <si>
    <t>MA-0169/14/04/2023</t>
  </si>
  <si>
    <t>Traumeel S</t>
  </si>
  <si>
    <t xml:space="preserve"> Achillea millefolium D3, Aconitum napellus D3, Atropa bella-donna D4, Hepar sulfuris D8, Matricaria recutita D3, Mercurius solubilis Hahnemanni D8, Symphytum officinale D8, Bellis perennis D2, Calendula officinalis D2, Echinacea D2, Echinacea purpurea D2, Hamamelis virginiana D2, Hypericum perforatum D2, Arnica montana D2</t>
  </si>
  <si>
    <t>15 mg+30 mg+75 mg+30 mg+24 mg+30 mg+24 mg+6 mg+15 mg+6 mg+6 mg+15 mg+3 mg+15 mg</t>
  </si>
  <si>
    <t>cardboard box containing polypropylene container fitted with polypropylene closure x 50 tablets</t>
  </si>
  <si>
    <t>MA-0255/25/07/2023</t>
  </si>
  <si>
    <t xml:space="preserve"> Achillea millefolium D3, Matricaria recutita D3, Symphytum officinale D6, Aconitum napellus D2, Atropa bella-donna D2, Bellis perennis D2, Calendula officinalis D2, Echinacea D2, Echinacea purpurea D2, Hypericum perforatum D2, Hepar sulfuris D6 "aquos", Mercurius solubilis Hahnemanni D6 "aquos", Hamamelis virginiana D1, Arnica montana D2</t>
  </si>
  <si>
    <t>(2.2 mg+2.2 mg+2.2 mg+1.32 mg+2.2 mg+1.1 mg+2.2 mg+0.55 mg+0.55 mg+0.66 mg+2.2 mg+1.1 mg+ 0.22 mg+2.2 mg)/2.2 ml</t>
  </si>
  <si>
    <t>cardboard box containing 10 glass ampoules of 2.2 ml, solution for injection</t>
  </si>
  <si>
    <t>MA-0256/25/07/2023</t>
  </si>
  <si>
    <t xml:space="preserve"> Achillea millefolium mother tincture, Aconitum napellus D1, Arnica montana D3, Atropa bella-donna D1, Bellis perennis mother tincture, Calendula officinalis mother tincture, Echinacea mother tincture, Echinacea purpurea mother tincture, Hamamelis virginiana mother tincture, Hepar sulfuris D6, Hypericum perforatum D6, Matricaria recutita mother tincture, Mercurius solubilis Hahnemanni D6, Symphytum officinale D4</t>
  </si>
  <si>
    <t>(0.09 g+0.05 g+1.5 g+0.05 g+0.1 g+0.45 g+0.15 g+0.15 g+0.45 g+0.025 g +0.09 g+0.15 g+0.04 g+0.1 g)/100 g</t>
  </si>
  <si>
    <t>cardboard box containing aluminium tube with a screw cap x 50 g of cream</t>
  </si>
  <si>
    <t>MA-0257/25/07/2023</t>
  </si>
  <si>
    <t>Vertigoheel</t>
  </si>
  <si>
    <t xml:space="preserve"> Ambra grisea D6, Anamirta cocculus D4, Conium maculatum D3, Petroleum rectificatum D8</t>
  </si>
  <si>
    <t>(30.0+210.0+30.0+30.0)mg/301.5 mg</t>
  </si>
  <si>
    <t>Cardboard box,100 tablets</t>
  </si>
  <si>
    <t>MA-08215/06/02/2024</t>
  </si>
  <si>
    <t>Viburcol N</t>
  </si>
  <si>
    <t xml:space="preserve"> Atropa bella-donna D2, Calcium carbonicum Hahnemanni D8, Matricaria recutita D1, Plantago major D3, Pulsatilla pratensis D2</t>
  </si>
  <si>
    <t>R05XH20</t>
  </si>
  <si>
    <t>(1.1 mg+4.4 mg+1.1 mg+1.1 mg+2.2mg)/1.1 g</t>
  </si>
  <si>
    <t>Cardboardbox containing 12 suppositories of 1.1 g. in polyvinylchloride / polyethylene moulded strip packs</t>
  </si>
  <si>
    <t>MA-0111/24/03/2023</t>
  </si>
  <si>
    <t>Zeel comp. N</t>
  </si>
  <si>
    <t xml:space="preserve"> Arnica montana D4, Rhus toxicodendron D4, Sanguinaria canadensis D4, Solanum dulcamara D4, Sulfur D10</t>
  </si>
  <si>
    <t>M09AH20</t>
  </si>
  <si>
    <t>(2 mg+10 mg+1 mg+1 mg+3 mg)/2.2 ml</t>
  </si>
  <si>
    <t>Cardboardbox containing 10 glass ampoules containing 2  ml of liquid dilution for injection</t>
  </si>
  <si>
    <t>MA-0189/02/05/2023</t>
  </si>
  <si>
    <t>Androbas</t>
  </si>
  <si>
    <t>cyprotgerone acetate</t>
  </si>
  <si>
    <t>Bionika Pharmaceuticals,  Republic of North Macedonia</t>
  </si>
  <si>
    <t>bionika pharmaceuticals, North Macedonia</t>
  </si>
  <si>
    <t>RMA-3567/03/01/2024</t>
  </si>
  <si>
    <t>ANTROLIN</t>
  </si>
  <si>
    <t xml:space="preserve"> Nifedipine, Lidocaine hydrochloride</t>
  </si>
  <si>
    <t>C05AX03</t>
  </si>
  <si>
    <t>0.3 %+1.5 %</t>
  </si>
  <si>
    <t>Rectal cream</t>
  </si>
  <si>
    <t>tube containing 30g of cream</t>
  </si>
  <si>
    <t xml:space="preserve"> BIONIKA Pharmaceuticals DOO - Republic of Macedonia, North Macedonia</t>
  </si>
  <si>
    <t>RMA-1692/06/09/2019</t>
  </si>
  <si>
    <t>Calmflex</t>
  </si>
  <si>
    <t>Methyl salicylate, Levomenthol, Eugenol (clove bud oil)</t>
  </si>
  <si>
    <t>M02AX10</t>
  </si>
  <si>
    <t>10 %+5.4 %+1.3 %</t>
  </si>
  <si>
    <t>Carton box, aluminium tube with PE screw-on capx100g</t>
  </si>
  <si>
    <t>BIONIKA PHARMACEUTICALS, North Macedonia</t>
  </si>
  <si>
    <t>MA-0101/03/06/2021</t>
  </si>
  <si>
    <t>Dofurin</t>
  </si>
  <si>
    <t xml:space="preserve"> Furazidin</t>
  </si>
  <si>
    <t>Carton box, PVC/Al blister, 1 x 30 tablets</t>
  </si>
  <si>
    <t xml:space="preserve"> BIONIKA PHARMACEUTICALS, North Macedonia</t>
  </si>
  <si>
    <t>MA-0100/03/06/2021</t>
  </si>
  <si>
    <t>Macmiror complex</t>
  </si>
  <si>
    <t>Nifuratel, Nystatin</t>
  </si>
  <si>
    <t>G01AA51</t>
  </si>
  <si>
    <t>500 mg+200000 IU</t>
  </si>
  <si>
    <t>6 capsules soft</t>
  </si>
  <si>
    <t>Bionika pharmaceuticals, North Macedonia</t>
  </si>
  <si>
    <t>RMA-2595/16/11/2021</t>
  </si>
  <si>
    <t>MycoTreat</t>
  </si>
  <si>
    <t>Clotrimazole</t>
  </si>
  <si>
    <t>20g</t>
  </si>
  <si>
    <t>RMA-3566/03/01/2024</t>
  </si>
  <si>
    <t>Mycotreat 1</t>
  </si>
  <si>
    <t>1 strip x 1 pessary</t>
  </si>
  <si>
    <t>RMA-3565/03/01/2024</t>
  </si>
  <si>
    <t>Mycotreat 3</t>
  </si>
  <si>
    <t>20 g with 3 applicators</t>
  </si>
  <si>
    <t>RMA-3563/03/01/2024</t>
  </si>
  <si>
    <t>1 strip x 3 pessaries</t>
  </si>
  <si>
    <t>RMA-3564/03/01/2024</t>
  </si>
  <si>
    <t>Salcrozine</t>
  </si>
  <si>
    <t xml:space="preserve"> Mesalazine</t>
  </si>
  <si>
    <t>A07EC02</t>
  </si>
  <si>
    <t>carton box with 2 PVC/PE blisters x 6 suppositories (12 suppositories)</t>
  </si>
  <si>
    <t xml:space="preserve"> Bionika Pharmaceuticals DOO, North Macedonia</t>
  </si>
  <si>
    <t>MA-0371/20/12/2022</t>
  </si>
  <si>
    <t>carton box with 10 Alu/Alu blisters x 10 tablets (100 tablets)</t>
  </si>
  <si>
    <t xml:space="preserve"> Bionika Pharmaceuticals DOO, North Macedonia; FAES FARMA, S. A., Spain</t>
  </si>
  <si>
    <t>MA-0242/15/09/2022</t>
  </si>
  <si>
    <t>Gensulin M30(30/70)</t>
  </si>
  <si>
    <t>Recombinant human insulin</t>
  </si>
  <si>
    <t>A10AB01</t>
  </si>
  <si>
    <t>100 IU/1 ml</t>
  </si>
  <si>
    <t>Suspension for injection</t>
  </si>
  <si>
    <t>Box containing 5 cartriges of 3ml</t>
  </si>
  <si>
    <t>BIOTON S.A,POLAND</t>
  </si>
  <si>
    <t>Bioton S.A,Portland, Poland</t>
  </si>
  <si>
    <t>RMA-2153/30/10/2020</t>
  </si>
  <si>
    <t>Gensulin N</t>
  </si>
  <si>
    <t>Box containing 5 cartiges of 3ml</t>
  </si>
  <si>
    <t>RMA-2152/30/10/2020</t>
  </si>
  <si>
    <t>Gensulin R</t>
  </si>
  <si>
    <t>RMA-2151/30/10/2020</t>
  </si>
  <si>
    <t>Pantoprazole Bluefish 20 mg Gastro-resistant tablets</t>
  </si>
  <si>
    <t>PANTOPRAZOLE SODIUM</t>
  </si>
  <si>
    <t>Alu/Alu blister, Cardboard box, 14 gastro-resistant tablets</t>
  </si>
  <si>
    <t>BLUEFISH PHARMACEUTICALS AB, SWEEDEN</t>
  </si>
  <si>
    <t>Bluefish Pharmaceuticals AB, Sweden; TEVA PHARMA, S.L.U., Spain</t>
  </si>
  <si>
    <t>MA-0067/20/04/2021</t>
  </si>
  <si>
    <t>Pantoprazole Bluefish 40 mg Gastro-resistant tablets</t>
  </si>
  <si>
    <t>Pantoprazole Sodium</t>
  </si>
  <si>
    <t>14 gastro-resistant tablets</t>
  </si>
  <si>
    <t>MA-0045/29/03/2021</t>
  </si>
  <si>
    <t>Fingolimod Bluepharma 0,5 mg Hartkapseln</t>
  </si>
  <si>
    <t>Fingolimod</t>
  </si>
  <si>
    <t>L04AA27</t>
  </si>
  <si>
    <t>Carton box contaning 4 OPA/AL/PVC aluminium foil blister; each blister contain 7 hard capsules ( 28 hard capsules).</t>
  </si>
  <si>
    <t>Bluepharma Industria Farmaceutica, S.A- Portugal.</t>
  </si>
  <si>
    <t>Bluepharma Industria Farmaceutica, S.A., Portugal</t>
  </si>
  <si>
    <t>MA-0182/17/09/2021</t>
  </si>
  <si>
    <t>Actilyse</t>
  </si>
  <si>
    <t>Alteplase</t>
  </si>
  <si>
    <t>B01AD02</t>
  </si>
  <si>
    <t>Powder and solvent for solution for injection/infusion</t>
  </si>
  <si>
    <t>1 vial with 50 mg alteplase; 1 solvent vial with 50 ml water for injections; 1 transfer cannula</t>
  </si>
  <si>
    <t>BOEHRINGER INGELHEIM INTERNACIONAL GMGH-GERMANY</t>
  </si>
  <si>
    <t>Boehringer Ingelheim Pharma GmbH &amp; Co. KG, Germany ; Boehringer Ingelheim France, France</t>
  </si>
  <si>
    <t>MA-0380/14/11/2023</t>
  </si>
  <si>
    <t>Alerix</t>
  </si>
  <si>
    <t xml:space="preserve"> Fexofenadine Hydrochloride</t>
  </si>
  <si>
    <t>R06AX26</t>
  </si>
  <si>
    <t>BOSNALIJEK D.D BOSNIA AND HERCEGOVINA</t>
  </si>
  <si>
    <t xml:space="preserve"> BOSNALIJEK d.d, BOSNIA and HERCEGOCINA, Bosnia and Herzegovina</t>
  </si>
  <si>
    <t>RMA-0332/15/09/2023</t>
  </si>
  <si>
    <t>AMINOL</t>
  </si>
  <si>
    <t xml:space="preserve"> Atenolol</t>
  </si>
  <si>
    <t>A box containing 20 tablets</t>
  </si>
  <si>
    <t xml:space="preserve"> Bosnalijek, Bosnia and Herzegovina</t>
  </si>
  <si>
    <t>RMA-2487/20/09/2021</t>
  </si>
  <si>
    <t>AMOXIBOS</t>
  </si>
  <si>
    <t xml:space="preserve"> amoxilcillin trihydrate</t>
  </si>
  <si>
    <t>A box containg 16 capsules</t>
  </si>
  <si>
    <t xml:space="preserve"> BOSNALIJEK d.d, BOSNIA HERZEGOVINA, Bosnia and Herzegovina</t>
  </si>
  <si>
    <t>RMA-3182/28/12/2022</t>
  </si>
  <si>
    <t>ANTISEPT D</t>
  </si>
  <si>
    <t xml:space="preserve"> Povidone, Iodinated</t>
  </si>
  <si>
    <t>Cutaneous spray</t>
  </si>
  <si>
    <t>A bottle containing 100 ml of solution</t>
  </si>
  <si>
    <t xml:space="preserve"> BOSNALIJEK d.d, BOSNIA HERZEGOVIA, Bosnia and Herzegovina</t>
  </si>
  <si>
    <t>RMA-3183/28/12/2022</t>
  </si>
  <si>
    <t>ARGEDIN ®</t>
  </si>
  <si>
    <t xml:space="preserve"> Silver Sulphadiazine</t>
  </si>
  <si>
    <t>D06BA01</t>
  </si>
  <si>
    <t>Tube containing 40g of cream</t>
  </si>
  <si>
    <t xml:space="preserve"> BOSNALIJEK d.d., Bosnia and Herzegovina</t>
  </si>
  <si>
    <t>PMA-177/20/03/2017</t>
  </si>
  <si>
    <t>AVAMIGRAN</t>
  </si>
  <si>
    <t xml:space="preserve"> prophenazone</t>
  </si>
  <si>
    <t>200 mg+25 mg+20 mg+0.75 mg</t>
  </si>
  <si>
    <t xml:space="preserve"> Bosnalijek d.d, Bosnia and Herzegovina</t>
  </si>
  <si>
    <t>PMA-194/24/03/2017</t>
  </si>
  <si>
    <t>Azomex</t>
  </si>
  <si>
    <t xml:space="preserve"> Azithromycin Dihydrate</t>
  </si>
  <si>
    <t>200mg/5ml</t>
  </si>
  <si>
    <t>Powder for preparation of 15 ml of oral suspension</t>
  </si>
  <si>
    <t xml:space="preserve"> Bosnaljek d.d., Bosnia and Herzegovina</t>
  </si>
  <si>
    <t>RMA-2210/19/01/2021</t>
  </si>
  <si>
    <t>AZOMEX</t>
  </si>
  <si>
    <t xml:space="preserve"> Azythromycin Dihydrate</t>
  </si>
  <si>
    <t>Box containing 3 tablets</t>
  </si>
  <si>
    <t>RMA-2488/20/09/2021</t>
  </si>
  <si>
    <t>CIPROL</t>
  </si>
  <si>
    <t xml:space="preserve"> Ciprofloxacine Hydrochloride</t>
  </si>
  <si>
    <t>A box containing 10 film coated tabletes</t>
  </si>
  <si>
    <t>RMA-2481/15/09/2021</t>
  </si>
  <si>
    <t>CITALEA</t>
  </si>
  <si>
    <t>RMA-3473/04/08/2023</t>
  </si>
  <si>
    <t>CLODIL</t>
  </si>
  <si>
    <t>a packing containing 30 film coated tablets</t>
  </si>
  <si>
    <t>RMA-0331/12/11/2023</t>
  </si>
  <si>
    <t>DIABOS ®</t>
  </si>
  <si>
    <t>PMA-230/06/04/2017</t>
  </si>
  <si>
    <t>DIFEN</t>
  </si>
  <si>
    <t xml:space="preserve"> Diclofenac Diethylamine</t>
  </si>
  <si>
    <t>M02AA15</t>
  </si>
  <si>
    <t>40g</t>
  </si>
  <si>
    <t>BoSNALIJEK D.D BOSNIA AND HERCEGOVINA</t>
  </si>
  <si>
    <t>RMA-2239/16/02/2021</t>
  </si>
  <si>
    <t>Difen®</t>
  </si>
  <si>
    <t xml:space="preserve"> Diclofenac Sodium</t>
  </si>
  <si>
    <t>20 prolonged release tablets</t>
  </si>
  <si>
    <t>RMA-0388/12/11/2023</t>
  </si>
  <si>
    <t>DOLOREX</t>
  </si>
  <si>
    <t xml:space="preserve">25 mg </t>
  </si>
  <si>
    <t>10 film-coated tablets</t>
  </si>
  <si>
    <t>RMA-47617/26/11/2024</t>
  </si>
  <si>
    <t>DOLOREX ®</t>
  </si>
  <si>
    <t xml:space="preserve"> Dexketoprofen Trometamol*</t>
  </si>
  <si>
    <t>M02AA27</t>
  </si>
  <si>
    <t>12.5 mg/1 g</t>
  </si>
  <si>
    <t>Tube containing 40 g of gel.</t>
  </si>
  <si>
    <t>MA-0393/14/12/2023</t>
  </si>
  <si>
    <t>DUOCLAV</t>
  </si>
  <si>
    <t xml:space="preserve"> Amoxicillin, Clavulanic acid</t>
  </si>
  <si>
    <t>Carton box, Cold forming Alu/Alu blister, 10 film-coated tablets</t>
  </si>
  <si>
    <t>MA-0243/15/09/2022</t>
  </si>
  <si>
    <t>500 mg+125 mg</t>
  </si>
  <si>
    <t>Carton box, Cold forming Alu/Alu blister, 15 film-coated tablets</t>
  </si>
  <si>
    <t>MA-0029/16/02/2023</t>
  </si>
  <si>
    <t>ENTEROFURYL ®</t>
  </si>
  <si>
    <t xml:space="preserve"> Nifuroxazide, Nifuroxazide</t>
  </si>
  <si>
    <t xml:space="preserve"> Bosnaljek d.d, Bosnia and Herzegovina</t>
  </si>
  <si>
    <t>PMA-174/20/03/2017</t>
  </si>
  <si>
    <t>Box containing 8 capsules</t>
  </si>
  <si>
    <t>PMA-175/20/03/2017</t>
  </si>
  <si>
    <t>Bottle containing 90 ml of suspension, Oral suspensiom ,200mg/5ml</t>
  </si>
  <si>
    <t>PMA-176/20/03/2017</t>
  </si>
  <si>
    <t>ENTEROFURYL STOP</t>
  </si>
  <si>
    <t>Box containing 12 capsules, hard</t>
  </si>
  <si>
    <t>RMA-2756/11/03/2022</t>
  </si>
  <si>
    <t>Epiron</t>
  </si>
  <si>
    <t>56 capsules, hard</t>
  </si>
  <si>
    <t>RMA-2533/06/10/2021</t>
  </si>
  <si>
    <t>RMA-2534/06/10/2021</t>
  </si>
  <si>
    <t>FAVISTAN</t>
  </si>
  <si>
    <t xml:space="preserve"> Thiamazole</t>
  </si>
  <si>
    <t>H03BB02</t>
  </si>
  <si>
    <t>A box contaning 20 tablets</t>
  </si>
  <si>
    <t xml:space="preserve"> BOSNALJIEK, Bosnia and Herzegovina</t>
  </si>
  <si>
    <t>RMA-2471/10/09/2021</t>
  </si>
  <si>
    <t>FENIX</t>
  </si>
  <si>
    <t xml:space="preserve"> Pantoprazole sodium</t>
  </si>
  <si>
    <t>Cold forming Alu/Alu blister in carton box containing 14 tablets</t>
  </si>
  <si>
    <t>MA-0071/06/03/2023</t>
  </si>
  <si>
    <t>Cold forming Alu/Alu blister in carton box containing 28 tablets</t>
  </si>
  <si>
    <t>MA-0072/06/03/2023</t>
  </si>
  <si>
    <t>FLAMIX</t>
  </si>
  <si>
    <t xml:space="preserve"> Moxifloxacin (as hydrochloride)</t>
  </si>
  <si>
    <t>Box containing 5 film coated tablets</t>
  </si>
  <si>
    <t xml:space="preserve"> BOSNALIJEK, Bosnia and Herzegovina</t>
  </si>
  <si>
    <t>RMA-2480/15/09/2021</t>
  </si>
  <si>
    <t>FLUSETIN®</t>
  </si>
  <si>
    <t xml:space="preserve"> fluoxetine hydrochloride</t>
  </si>
  <si>
    <t>A box containing 20 film tablets</t>
  </si>
  <si>
    <t>RMA-2096/06/08/2020</t>
  </si>
  <si>
    <t>FORDEX</t>
  </si>
  <si>
    <t xml:space="preserve"> Metformin HCl DC granule</t>
  </si>
  <si>
    <t>60 film- coated tablets</t>
  </si>
  <si>
    <t>RMA-3144/28/12/2022</t>
  </si>
  <si>
    <t>FORDEX®</t>
  </si>
  <si>
    <t xml:space="preserve"> Metformin HCl DC Granule</t>
  </si>
  <si>
    <t>Carton box, PVC/PE/PVDC/Aluminum blister,60, film-coated tablets</t>
  </si>
  <si>
    <t>MA-00115/15/05/2020</t>
  </si>
  <si>
    <t>FUNZOL</t>
  </si>
  <si>
    <t xml:space="preserve"> fluconazol</t>
  </si>
  <si>
    <t>Box containing one blister with 7 capsules hard</t>
  </si>
  <si>
    <t xml:space="preserve"> BOSNALIJEK d.d, Bosnia and Herzegovina</t>
  </si>
  <si>
    <t>RMA-2342/31/05/2021</t>
  </si>
  <si>
    <t>Funzol</t>
  </si>
  <si>
    <t>boxes containing 1blister with 7 capsule, hard.</t>
  </si>
  <si>
    <t xml:space="preserve"> Bosnalijek d.d., Bosnia and Herzegovina</t>
  </si>
  <si>
    <t>RMA-2344/31/05/2021</t>
  </si>
  <si>
    <t>Box containing one blister with 7 capsules</t>
  </si>
  <si>
    <t>RMA-2343/31/05/2021</t>
  </si>
  <si>
    <t>GENTAMICIN 0.1%</t>
  </si>
  <si>
    <t xml:space="preserve"> Gentamicin Sulphate</t>
  </si>
  <si>
    <t>D06AX07</t>
  </si>
  <si>
    <t>1 mg/1 g</t>
  </si>
  <si>
    <t>A tube containing 15 g of ointment</t>
  </si>
  <si>
    <t>RMA-0337/15/09/2023</t>
  </si>
  <si>
    <t>HYPRESSIN</t>
  </si>
  <si>
    <t>MA-5975/17/12/2019</t>
  </si>
  <si>
    <t>RMA-47670/17/12/2024</t>
  </si>
  <si>
    <t>RMA-47669/17/12/2024</t>
  </si>
  <si>
    <t>HYPRESSIN PLUS</t>
  </si>
  <si>
    <t xml:space="preserve"> Perindopril tert- Butylamine, Indapamide</t>
  </si>
  <si>
    <t>C09BA04</t>
  </si>
  <si>
    <t>2 mg+0.625 mg</t>
  </si>
  <si>
    <t>RMA-3187/12/01/2023</t>
  </si>
  <si>
    <t>Hypressin plus</t>
  </si>
  <si>
    <t>4 mg+1.25 mg</t>
  </si>
  <si>
    <t>RMA-3186/12/01/2023</t>
  </si>
  <si>
    <t>KAMFART®</t>
  </si>
  <si>
    <t xml:space="preserve"> Camphor, Racemic, Methyl Salycilate, Benzyl Nicotinate, Menthol,Racemic</t>
  </si>
  <si>
    <t>M02AC</t>
  </si>
  <si>
    <t>(20 mg+10 mg+10 mg+10 mg)/1 g</t>
  </si>
  <si>
    <t>A tube containing 40 g of cream</t>
  </si>
  <si>
    <t>PMA-195/24/03/2107</t>
  </si>
  <si>
    <t>KOFAN INSTANT®</t>
  </si>
  <si>
    <t xml:space="preserve"> Paracetamol, Paracetamol, Propyphenazone, Caffeine</t>
  </si>
  <si>
    <t>200 mg+200 mg+50 mg</t>
  </si>
  <si>
    <t>PMA-196/24/03/2017</t>
  </si>
  <si>
    <t>LANIBOS</t>
  </si>
  <si>
    <t xml:space="preserve"> Digoxin*</t>
  </si>
  <si>
    <t>Carton Box Coantining two  Blisters with 10 tablets</t>
  </si>
  <si>
    <t xml:space="preserve"> BOSNALIJEK D.D, Bosnia and Herzegovina</t>
  </si>
  <si>
    <t>RMA-2634/08/12/2021</t>
  </si>
  <si>
    <t>LENOCOR ®</t>
  </si>
  <si>
    <t xml:space="preserve"> Lercanidipine Hydrochloride</t>
  </si>
  <si>
    <t>Carton box containing 3 blisters with 10 film coated tablets, 30 film coated tablets</t>
  </si>
  <si>
    <t>MA-0004/08/01/2021</t>
  </si>
  <si>
    <t>LENOCOR®</t>
  </si>
  <si>
    <t>Carton Box containing 3 blisters with 10 film coated tablets, 30 film coated tablets.</t>
  </si>
  <si>
    <t>MA-0003/08/01/2021</t>
  </si>
  <si>
    <t>LODIX</t>
  </si>
  <si>
    <t xml:space="preserve"> BOSNALIJEK d.d.- Bosnia &amp;Herzegovina, Bosnia and Herzegovina</t>
  </si>
  <si>
    <t>RMA-3330/29/03/2023</t>
  </si>
  <si>
    <t>LOPRIL ®</t>
  </si>
  <si>
    <t xml:space="preserve"> Lisinopril Dihydrate ( corresponding to of Lisinopril)</t>
  </si>
  <si>
    <t>PMA-090/02/02/2017</t>
  </si>
  <si>
    <t xml:space="preserve"> Lisinopril  Dihydrate</t>
  </si>
  <si>
    <t>PMA-091/01/02/2017</t>
  </si>
  <si>
    <t>PMA-092/01/02/2017</t>
  </si>
  <si>
    <t>LOPRIL ® H</t>
  </si>
  <si>
    <t xml:space="preserve"> Lisinopril Dihydrate, Hydrochlorothiazide</t>
  </si>
  <si>
    <t>A box containg 20 tablets</t>
  </si>
  <si>
    <t>PMA-093/01/02/2017</t>
  </si>
  <si>
    <t>Lopril ® H plus</t>
  </si>
  <si>
    <t xml:space="preserve"> Lisinopril dihydrate, Hydrochlorothiazide</t>
  </si>
  <si>
    <t>RMA-0335/15/09/2023</t>
  </si>
  <si>
    <t>LOPRIL® H</t>
  </si>
  <si>
    <t xml:space="preserve"> Lizinopril, hydrochlorothiazide</t>
  </si>
  <si>
    <t>PMA-094/01/02/2017</t>
  </si>
  <si>
    <t>LUMINEL®</t>
  </si>
  <si>
    <t xml:space="preserve"> Aripiprazole</t>
  </si>
  <si>
    <t>Orodispersible tablet</t>
  </si>
  <si>
    <t>Carton box containing 3 blisters with10 orodispersible tablets (30 orodispersible tablets)</t>
  </si>
  <si>
    <t>MA-00233/18/11/2020</t>
  </si>
  <si>
    <t>MA-00232/18/11/2020</t>
  </si>
  <si>
    <t>LYSOBACT</t>
  </si>
  <si>
    <t xml:space="preserve"> Lyzozyme Hydrochloride, Pyridoxine Hydrochloride</t>
  </si>
  <si>
    <t>R02AA20</t>
  </si>
  <si>
    <t>30 compressed lozenges</t>
  </si>
  <si>
    <t>RMA-2024/23/04/2020</t>
  </si>
  <si>
    <t>LYSOBACT COMPLETE Spray (Lysozyme hydrochloride/Cetylpyridinum chloride/ lidocaine hydrochloride)</t>
  </si>
  <si>
    <t xml:space="preserve"> Lysozyme hydrochloride, Cetylpyridinum chloride, Lidocaine hydrochloride</t>
  </si>
  <si>
    <t>R02AAXX</t>
  </si>
  <si>
    <t>(20 mg+1.5 mg+0.5 mg)/1 ml</t>
  </si>
  <si>
    <t>30 ml of the solution</t>
  </si>
  <si>
    <t>RMA-2173/16/11/2020</t>
  </si>
  <si>
    <t>Lysobact duo</t>
  </si>
  <si>
    <t xml:space="preserve"> Lysozyme Hydrochloride, Cetylpiridinium Chloride</t>
  </si>
  <si>
    <t>R02AA06</t>
  </si>
  <si>
    <t>20 mg/1.5 mg</t>
  </si>
  <si>
    <t>Box containing 20 compressed lozenges(Two blisters with 10 lozenges respectively)</t>
  </si>
  <si>
    <t>RMA-2349/31/05/2021</t>
  </si>
  <si>
    <t>LYSOBACT P SPRAY ® with banana flavour</t>
  </si>
  <si>
    <t>Lysozym Hydrochloride, Pyridoxine Hydrochloride</t>
  </si>
  <si>
    <t>(20 mg+10 mg)/1 ml</t>
  </si>
  <si>
    <t>30 ml</t>
  </si>
  <si>
    <t>BOSNALIJEK d.d., Bosnia and Herzegovina</t>
  </si>
  <si>
    <t>MA-00086/10/04/2020</t>
  </si>
  <si>
    <t>LYSOBACT Spray with peppermint flavour</t>
  </si>
  <si>
    <t xml:space="preserve"> Lysozyme Hydrochloride, Cetylpyridinium Chloride</t>
  </si>
  <si>
    <t>R02AA</t>
  </si>
  <si>
    <t>(20 mg +1.5 mg)/1 ml</t>
  </si>
  <si>
    <t>Oromucosal solution</t>
  </si>
  <si>
    <t>RMA-47662/30/12/2024</t>
  </si>
  <si>
    <t>LYSOBACT® P SPRAY with banana flavour</t>
  </si>
  <si>
    <t xml:space="preserve"> Lysozym Hydrochloride, Pyridoxine Hydrochloride</t>
  </si>
  <si>
    <t>Lysoderm ®</t>
  </si>
  <si>
    <t xml:space="preserve"> lysozyme hydrochloride</t>
  </si>
  <si>
    <t>D06BB07</t>
  </si>
  <si>
    <t>20 mg/g</t>
  </si>
  <si>
    <t xml:space="preserve"> bosnalijek d.d, Bosnia and Herzegovina</t>
  </si>
  <si>
    <t>RMA-2231/11/02/2021</t>
  </si>
  <si>
    <t>MATHADOR</t>
  </si>
  <si>
    <t>RMA-3253/13/02/2023</t>
  </si>
  <si>
    <t>RMA-3254/13/02/2023</t>
  </si>
  <si>
    <t>MELPAMID ®</t>
  </si>
  <si>
    <t>RMA-0369/17/12/2023</t>
  </si>
  <si>
    <t>RMA-0368/17/12/2023</t>
  </si>
  <si>
    <t>METROZOL</t>
  </si>
  <si>
    <t xml:space="preserve"> metronidazole</t>
  </si>
  <si>
    <t>P01AB01</t>
  </si>
  <si>
    <t>RMA-2479/15/09/2021</t>
  </si>
  <si>
    <t>Monoclar ®</t>
  </si>
  <si>
    <t xml:space="preserve"> Clarithromycin</t>
  </si>
  <si>
    <t>14 film-coated tablets</t>
  </si>
  <si>
    <t>RMA-0334/15/09/2023</t>
  </si>
  <si>
    <t>NIRVAX</t>
  </si>
  <si>
    <t xml:space="preserve"> GABAPENTIN</t>
  </si>
  <si>
    <t>50 CAPSULES, HARD</t>
  </si>
  <si>
    <t xml:space="preserve"> BOSNJALEK D.D, Bosnia and Herzegovina</t>
  </si>
  <si>
    <t>RMA-2568/22/10/2021</t>
  </si>
  <si>
    <t>RMA-2569/22/10/2021</t>
  </si>
  <si>
    <t>Ontril</t>
  </si>
  <si>
    <t xml:space="preserve"> Salbutamol Sulphate</t>
  </si>
  <si>
    <t>R03CC02</t>
  </si>
  <si>
    <t>RMA-2398/06/07/2021</t>
  </si>
  <si>
    <t>ONTRIL</t>
  </si>
  <si>
    <t xml:space="preserve"> salbutamol sulphate, salbutamol sulphate</t>
  </si>
  <si>
    <t>R03AC02</t>
  </si>
  <si>
    <t>2 mg/5 ml</t>
  </si>
  <si>
    <t>RMA-2399/06/07/2021</t>
  </si>
  <si>
    <t>PILFUD ® 2%</t>
  </si>
  <si>
    <t xml:space="preserve"> minoxitid</t>
  </si>
  <si>
    <t>D11AX01</t>
  </si>
  <si>
    <t>Cutaneous spray, solution</t>
  </si>
  <si>
    <t>Bottle with 60 ml lotion</t>
  </si>
  <si>
    <t>PMA-192/24/03/2017</t>
  </si>
  <si>
    <t>PILFUD ® 5%</t>
  </si>
  <si>
    <t xml:space="preserve"> minoxidil</t>
  </si>
  <si>
    <t>Bottle with 60 ml lotion, Aerosol for skin</t>
  </si>
  <si>
    <t>PMA-193/24/03/2017</t>
  </si>
  <si>
    <t>PROBILOL</t>
  </si>
  <si>
    <t>30 film  tablets</t>
  </si>
  <si>
    <t>RMA-3370/10/05/2023</t>
  </si>
  <si>
    <t>30 film coated tablets</t>
  </si>
  <si>
    <t>RMA-3180/21/12/2022</t>
  </si>
  <si>
    <t>Promass</t>
  </si>
  <si>
    <t xml:space="preserve"> Alendronate Sodium Trihydrate, Alendronate Sodium Trihydrate</t>
  </si>
  <si>
    <t>M05BA04</t>
  </si>
  <si>
    <t>70 mg</t>
  </si>
  <si>
    <t>4 tablets</t>
  </si>
  <si>
    <t>RMA-2810/29/04/2022</t>
  </si>
  <si>
    <t>RHINOSTOP ®</t>
  </si>
  <si>
    <t xml:space="preserve"> Paracetamol, Pseudoephrdrine Hydrochloride, Chlorphenamine Maleat</t>
  </si>
  <si>
    <t>(101 mg+20.2 mg+1.01 mg)/5 ml</t>
  </si>
  <si>
    <t>A box containing 1 bottle. bottle containing 100 mL syrup.</t>
  </si>
  <si>
    <t>PMA-197/24/03/2017</t>
  </si>
  <si>
    <t xml:space="preserve"> Paracetamol, Pseudoephedrine Hydrochloride, Chlorphenamine Maleate</t>
  </si>
  <si>
    <t>251 mg+61.20 mg+2.54 mg</t>
  </si>
  <si>
    <t>A box containing 1 blister-blister containing 10 tablets</t>
  </si>
  <si>
    <t>PMA-198/24/03/2017</t>
  </si>
  <si>
    <t>Rhinostop Hot</t>
  </si>
  <si>
    <t xml:space="preserve"> Paracetamol, Pseudoephedrine hydrochloride</t>
  </si>
  <si>
    <t>500 mg+60 mg</t>
  </si>
  <si>
    <t>Granules for oral solution</t>
  </si>
  <si>
    <t>8 sachets</t>
  </si>
  <si>
    <t>RMA-47618/06/11/2024</t>
  </si>
  <si>
    <t>RINOBACT</t>
  </si>
  <si>
    <t xml:space="preserve"> Xylometazoline Hydrochloride, Lysozym Hydrochloride</t>
  </si>
  <si>
    <t>R01AB06</t>
  </si>
  <si>
    <t>(1 mg+0.5 mg)/1 ml</t>
  </si>
  <si>
    <t>Carton box containing 10 ml of nasal spray, solution in a glass bottles, with pump + actuator, and a protective cap.</t>
  </si>
  <si>
    <t>RMA-02059/30/12/2024</t>
  </si>
  <si>
    <t>RINOBACT P</t>
  </si>
  <si>
    <t>(0.5 mg+0.5 mg)/1 ml</t>
  </si>
  <si>
    <t>Carton box containing 10 ml of nasal spray, solution in a glass bottle, with pump + actuator and a protective cap</t>
  </si>
  <si>
    <t>RMA-47666/30/12/2024</t>
  </si>
  <si>
    <t>RIVER</t>
  </si>
  <si>
    <t>Carton box, PVC/PVDC/Aluminum blisters, 10 film coated tablets</t>
  </si>
  <si>
    <t>MA-0028/11/03/2021</t>
  </si>
  <si>
    <t>Carton box, PVC/PVDC/Aluminum blisters, 30 film coated tablets</t>
  </si>
  <si>
    <t>MA-0029/11/03/2021</t>
  </si>
  <si>
    <t>MA-0027/11/03/2021</t>
  </si>
  <si>
    <t>ROTIN</t>
  </si>
  <si>
    <t xml:space="preserve"> Rosuvastatin as Rosuvastatin Calcium</t>
  </si>
  <si>
    <t>Carton box containing 3 Alu/Alu blister x 10 film coated tablets (30 film coated tablets)</t>
  </si>
  <si>
    <t xml:space="preserve"> BOSNALIJEK d.d, Bosnia and Herzegovina; The Jordanian Pharmaceutical Manufacturing Company, Jordan</t>
  </si>
  <si>
    <t>MA-0075/06/03/2023</t>
  </si>
  <si>
    <t>Carton box containing 3 Alu/Alu blisters x 10 film coated tablets (30 film coated tablets)</t>
  </si>
  <si>
    <t>MA-0074/06/03/2023</t>
  </si>
  <si>
    <t>MA-0073/06/03/2023</t>
  </si>
  <si>
    <t>STOMATIDIN ®</t>
  </si>
  <si>
    <t xml:space="preserve"> Hexetidine</t>
  </si>
  <si>
    <t>A01AB12</t>
  </si>
  <si>
    <t xml:space="preserve"> 0.1 %</t>
  </si>
  <si>
    <t>A box containing 1 bottle-bottle containing 200ml of oromucosal solution</t>
  </si>
  <si>
    <t>PMA-199/24/03/2017</t>
  </si>
  <si>
    <t>TENLOP</t>
  </si>
  <si>
    <t xml:space="preserve"> Losartan Potassium</t>
  </si>
  <si>
    <t>C09DA01</t>
  </si>
  <si>
    <t>RMA-2306/20/04/2021</t>
  </si>
  <si>
    <t>TENLOP H</t>
  </si>
  <si>
    <t xml:space="preserve"> Losartan Potassium, HYDROCHLOROTHIAZIDE</t>
  </si>
  <si>
    <t>50 mg+12.5 mg</t>
  </si>
  <si>
    <t xml:space="preserve"> Bosnaljek d.d..,Bosnia Herzegovina, Bosnia and Herzegovina</t>
  </si>
  <si>
    <t>RMA-2307/20/04/2021</t>
  </si>
  <si>
    <t xml:space="preserve"> Losartan Potassium, Hydrochlorothiazide</t>
  </si>
  <si>
    <t>100 mg+25 mg</t>
  </si>
  <si>
    <t>RMA-2308/20/04/2021</t>
  </si>
  <si>
    <t>TENPRIL</t>
  </si>
  <si>
    <t xml:space="preserve"> Ramipril</t>
  </si>
  <si>
    <t>C09AA05</t>
  </si>
  <si>
    <t>30 tablets (3 blisters x 10 tablets in a box)</t>
  </si>
  <si>
    <t>MA-5990/19/12/2019</t>
  </si>
  <si>
    <t>RMA-47668/19/12/2024</t>
  </si>
  <si>
    <t>RMA-47667/19/12/2024</t>
  </si>
  <si>
    <t>TENPRIL DUO ®</t>
  </si>
  <si>
    <t xml:space="preserve"> Ramipril, Hydrochlorothiazide</t>
  </si>
  <si>
    <t>C09BA05</t>
  </si>
  <si>
    <t>2.5 mg/12.5 mg</t>
  </si>
  <si>
    <t>MA-0274/29/12/2020</t>
  </si>
  <si>
    <t>TENPRIL DUO®</t>
  </si>
  <si>
    <t>5 mg+25 mg</t>
  </si>
  <si>
    <t>MA-0275/29/12/2020</t>
  </si>
  <si>
    <t>TOZAR</t>
  </si>
  <si>
    <t xml:space="preserve"> Atorvastatin Calcium</t>
  </si>
  <si>
    <t>RMA-2305/20/04/2021</t>
  </si>
  <si>
    <t>RMA-2304/20/04/2021</t>
  </si>
  <si>
    <t>TRAZEM</t>
  </si>
  <si>
    <t xml:space="preserve"> Nitrazepam</t>
  </si>
  <si>
    <t>N05CD02</t>
  </si>
  <si>
    <t>RMA-2240/16/02/2021</t>
  </si>
  <si>
    <t>TRYCCEF</t>
  </si>
  <si>
    <t>Carton box containing 1 blister with 5 film coated tablets</t>
  </si>
  <si>
    <t>MA-0431/27/12/2023</t>
  </si>
  <si>
    <t>Carton box, Amber coloured glass bottle, 100ml, Powder for oral suspension</t>
  </si>
  <si>
    <t>MA-0289/13/10/2022</t>
  </si>
  <si>
    <t>Carton box containing 2 blisters with 5 film coated tablets (10 film coated tablets)</t>
  </si>
  <si>
    <t>MA-0430/27/12/2023</t>
  </si>
  <si>
    <t>VENOSAN</t>
  </si>
  <si>
    <t xml:space="preserve"> AESCIN, Essential Phospholipids, Heparin sodium</t>
  </si>
  <si>
    <t>C05BA53</t>
  </si>
  <si>
    <t>(10 mg+10 mg+100 IU)/g</t>
  </si>
  <si>
    <t>Tube containing 40 g of gel</t>
  </si>
  <si>
    <t>RMA-2478/15/09/2021</t>
  </si>
  <si>
    <t>Verion ®</t>
  </si>
  <si>
    <t xml:space="preserve"> Dutasteride</t>
  </si>
  <si>
    <t>RMA-3435/29/06/2023</t>
  </si>
  <si>
    <t>05-1051.13.02.2025</t>
  </si>
  <si>
    <t>VERION DUO</t>
  </si>
  <si>
    <t>Dutasteride, Tamsulosin hydrochloride</t>
  </si>
  <si>
    <t>0.5 mg+0.4 mg</t>
  </si>
  <si>
    <t>Carton box containing HDPE bottle with a silica gel cap, containing 30 capsules, hard.</t>
  </si>
  <si>
    <t>MA-08320/20/06/2024</t>
  </si>
  <si>
    <t>XILOZIN</t>
  </si>
  <si>
    <t xml:space="preserve"> Xylometazoline Hydrochloride</t>
  </si>
  <si>
    <t>RMA-3181/21/12/2022</t>
  </si>
  <si>
    <t>XILOZIN P</t>
  </si>
  <si>
    <t>RMA-3318/13/03/2023</t>
  </si>
  <si>
    <t>APIXA</t>
  </si>
  <si>
    <t>B01AF02</t>
  </si>
  <si>
    <t>Brucee-500</t>
  </si>
  <si>
    <t>Ascorbic Acid</t>
  </si>
  <si>
    <t>Cardboard box containing 5 x 5 ml glass ampoules</t>
  </si>
  <si>
    <t>BRAWN LABORATORIES LIMITED,India</t>
  </si>
  <si>
    <t>Brawn Laboratories Limited, India</t>
  </si>
  <si>
    <t>MA-0371/03/11/2023</t>
  </si>
  <si>
    <t>Brucephin - 1</t>
  </si>
  <si>
    <t>Sterile Ceftriaxone Sodium</t>
  </si>
  <si>
    <t>Carton box, 10 x 10 ml clear glass vials, powder for solution for injection</t>
  </si>
  <si>
    <t>Brawn Laboratories Ltd., India</t>
  </si>
  <si>
    <t>MA-08294/24/05/2024</t>
  </si>
  <si>
    <t>BRUSIMED-20</t>
  </si>
  <si>
    <t>Furosemide BP</t>
  </si>
  <si>
    <t>20 mg/2 ml</t>
  </si>
  <si>
    <t>Carton box containing 10 x 2 ml amber glass ampoules</t>
  </si>
  <si>
    <t>MA-0278/09/08/2023</t>
  </si>
  <si>
    <t>Bruskop-20</t>
  </si>
  <si>
    <t>Hyoscine Butylbromide</t>
  </si>
  <si>
    <t>A03BB01</t>
  </si>
  <si>
    <t>Carton box, 10 x 1 ml glass ampoules, solution for injection</t>
  </si>
  <si>
    <t>MA-05784/06/02/2024</t>
  </si>
  <si>
    <t>Dits-25</t>
  </si>
  <si>
    <t>Diclofenac Sodium BP</t>
  </si>
  <si>
    <t>25 mg/ml</t>
  </si>
  <si>
    <t>Carton box containing 10 x 3 ml amber glass ampoules</t>
  </si>
  <si>
    <t>MA-00426/28/03/2024</t>
  </si>
  <si>
    <t>Gemci-Brawn-80</t>
  </si>
  <si>
    <t>Gentamicin Sulphate</t>
  </si>
  <si>
    <t xml:space="preserve">80 mg/2 ml </t>
  </si>
  <si>
    <t>Carton box, 10 x 2 ml amber glass ampoules, solution for injection</t>
  </si>
  <si>
    <t>MA-00427/29/03/2024</t>
  </si>
  <si>
    <t>Meclobran-5</t>
  </si>
  <si>
    <t>Metoclopramide Hydrochloride</t>
  </si>
  <si>
    <t xml:space="preserve">5 mg/ml </t>
  </si>
  <si>
    <t>Carton box, 10 amber glass ampoules, solution for injection</t>
  </si>
  <si>
    <t>MA-00425/28/03/2024</t>
  </si>
  <si>
    <t>Omeprazole Sodium For Injection</t>
  </si>
  <si>
    <t>Sterile Omeprazole Sodium</t>
  </si>
  <si>
    <t>Carton box, containing 1 x 10 ml glass vial</t>
  </si>
  <si>
    <t>MA-08220/12/03/2024</t>
  </si>
  <si>
    <t>WYNFLADEX-4</t>
  </si>
  <si>
    <t>Dexamethasone Sodium Phosphate</t>
  </si>
  <si>
    <t>H02AB02</t>
  </si>
  <si>
    <t>4 mg/1 ml</t>
  </si>
  <si>
    <t>Carton box, 10 x 1 ml amber glass ampoules, solution for injection</t>
  </si>
  <si>
    <t>MA-0388/24/11/2023</t>
  </si>
  <si>
    <t>Bru-ptaz 4.5</t>
  </si>
  <si>
    <t>J01CR05</t>
  </si>
  <si>
    <t>4 g + 500 mg</t>
  </si>
  <si>
    <t>MYVANKO- 500</t>
  </si>
  <si>
    <t>OPDIVO®</t>
  </si>
  <si>
    <t>Nivolumab</t>
  </si>
  <si>
    <t>L01FF01</t>
  </si>
  <si>
    <t>Carton box containing 1 vial of 24 ml (Type I glass) that contain 240mg/24ml concentrate for solution for infusion</t>
  </si>
  <si>
    <t>Bristol - Mayers Squibb Pharma EEIG, Ireland</t>
  </si>
  <si>
    <t>Swords Laboratories t/a Bristol-Myers Squibb Cruiserath Biologics, Ireland</t>
  </si>
  <si>
    <t>MA-0035/16/02/2022</t>
  </si>
  <si>
    <t>Yervoy®</t>
  </si>
  <si>
    <t xml:space="preserve"> Ipilimumab</t>
  </si>
  <si>
    <t>L01XC11</t>
  </si>
  <si>
    <t>Carton box containing 1 vial of 10ml (Type I glass) that contain 50mg/10ml concentrate for solution for infusion</t>
  </si>
  <si>
    <t>Catalent Anagni  S.R.L, Italy; Swords Laboratories, Ireland</t>
  </si>
  <si>
    <t>MA-0052/11/03/2022</t>
  </si>
  <si>
    <t>allacan</t>
  </si>
  <si>
    <t xml:space="preserve"> cetirizine hydrochloride</t>
  </si>
  <si>
    <t>Carton box containing 2 PVC/aluminium blisters each  blister contain 15 tablets  (30 film-coated tablets)</t>
  </si>
  <si>
    <t>Bristol Laboratories Ltd.United Kingdom</t>
  </si>
  <si>
    <t xml:space="preserve"> Bristol Laboratories Ltd, United Kingdom</t>
  </si>
  <si>
    <t>MA-0226/18/10/2021</t>
  </si>
  <si>
    <t>Brimisol PR</t>
  </si>
  <si>
    <t>Tramadol hydrochloride</t>
  </si>
  <si>
    <t>Carton box containing 6 Opaque PVC/Aluminium blisters, each blister has 10 tablets (60 Prolonged-release tablets)</t>
  </si>
  <si>
    <t>Bristol Laboratories Limited, United Kingdom</t>
  </si>
  <si>
    <t>MA-0038/16/02/2022</t>
  </si>
  <si>
    <t>Clopidogrel</t>
  </si>
  <si>
    <t xml:space="preserve"> Clopidogrel Hydrogen Sulfate</t>
  </si>
  <si>
    <t>Blister pack: OPA (Oriented polyamide)/ Aluminium/PVC and Aluminium foil, 2 blisters of 14 tablets, 28 tablets in a carton box.</t>
  </si>
  <si>
    <t>MA-0350/23/11/2022</t>
  </si>
  <si>
    <t>Fluoxetine</t>
  </si>
  <si>
    <t>FLUOXETINE HYDROCHLORIDE</t>
  </si>
  <si>
    <t>Carton box, Blister pack containing clear PVC, 3 X 10, capsules</t>
  </si>
  <si>
    <t>BRISTOL LABORATORIES LIMITED, United Kingdom</t>
  </si>
  <si>
    <t>MA-0003/12/01/2022</t>
  </si>
  <si>
    <t>Ibuprofen Tablets BP</t>
  </si>
  <si>
    <t>Carton box containing 7 PVC /Aluminium blisters, each blister has 12 tablets (84 film coated tablets)</t>
  </si>
  <si>
    <t>Bristol Laboratories Limited, United Kingdom; Bristol Laboratories Limited, United Kingdom; Bristol Laboratories Limited, United Kingdom</t>
  </si>
  <si>
    <t>MA-0030/10/02/2022</t>
  </si>
  <si>
    <t>Levetiracetam Bristol Lab</t>
  </si>
  <si>
    <t>Levetiracetam</t>
  </si>
  <si>
    <t>MA-0326/30/12/2021</t>
  </si>
  <si>
    <t>Lisinopril</t>
  </si>
  <si>
    <t>Carton box containing 2 Al/PVC or Al/PVDC-PVC blisters, each blister has 14 tablets, total 28 tablets in box</t>
  </si>
  <si>
    <t>MA-0319/09/11/2022</t>
  </si>
  <si>
    <t>MA-0320/09/11/2022</t>
  </si>
  <si>
    <t>MA-0321/09/11/2022</t>
  </si>
  <si>
    <t>Lisoretic</t>
  </si>
  <si>
    <t>Aluminium/PVDC coated PVC blister strips containing 14 tablets. 2 Blister strips packaged into outer carton container to give total of 28 tablets.</t>
  </si>
  <si>
    <t>MA-0009/11/01/2023</t>
  </si>
  <si>
    <t>MA-0010/11/01/2023</t>
  </si>
  <si>
    <t>Carton box containing 4 Al/PVC child resistant blisters enclosed in an outer carton, each blister has 8 tablets, total 32 tablets in box</t>
  </si>
  <si>
    <t>MA-0006/17/01/2022</t>
  </si>
  <si>
    <t>Tadalafil</t>
  </si>
  <si>
    <t>Box containing 4 film coated tablets</t>
  </si>
  <si>
    <t>MA-0273/24/11/2021</t>
  </si>
  <si>
    <t>Warfarin</t>
  </si>
  <si>
    <t xml:space="preserve"> Warfarin</t>
  </si>
  <si>
    <t>B01AA03</t>
  </si>
  <si>
    <t>2 blisters with 14 tablets each. Blister strips packaged into outer carton, total of 28 tablets</t>
  </si>
  <si>
    <t>MA-0032/16/02/2022</t>
  </si>
  <si>
    <t>MA-0033/16/02/2022</t>
  </si>
  <si>
    <t>Sotalol</t>
  </si>
  <si>
    <t>C07AA07</t>
  </si>
  <si>
    <t>Eliquis</t>
  </si>
  <si>
    <t xml:space="preserve"> Apixaban</t>
  </si>
  <si>
    <t>2.5mg</t>
  </si>
  <si>
    <t>Film Coated Tablets</t>
  </si>
  <si>
    <t>Box containing 10film coated tablets</t>
  </si>
  <si>
    <t>Bristol Myers Squibb/Pfizer EEIG-UK</t>
  </si>
  <si>
    <t>Bristol Myers Squibb S.r.l-Italy , Pfizer Manufacturing Deutchland GmbH - Germany</t>
  </si>
  <si>
    <t>RMA-1856/11/12/2019</t>
  </si>
  <si>
    <t>RMA-1857/11/12/2019</t>
  </si>
  <si>
    <t>Box containing 60film coated tablets</t>
  </si>
  <si>
    <t>RMA-1856/11/12/2018</t>
  </si>
  <si>
    <t xml:space="preserve"> Nivolumab</t>
  </si>
  <si>
    <t>L01XC17</t>
  </si>
  <si>
    <t>Carton box containing 1 vial of 4 ml (Type I glass) that contain 40mg/4ml concentrate for solution for infusion</t>
  </si>
  <si>
    <t>Bristol-Myers Squibb Pharma EEIG,Ireland</t>
  </si>
  <si>
    <t xml:space="preserve"> Swords Laboratories t/a Bristol-Myers Squibb Cruiserath Biologics, Ireland</t>
  </si>
  <si>
    <t>MA-0034/16/02/2022</t>
  </si>
  <si>
    <t>Carton box containing 1 vial of 10 ml (Type I glass) that contain 100mg/10ml concentrate for solution for infusion</t>
  </si>
  <si>
    <t>MA-0036/16/02/2022</t>
  </si>
  <si>
    <t>KONDAN</t>
  </si>
  <si>
    <t xml:space="preserve"> Ondansetron Hydrochloride</t>
  </si>
  <si>
    <t>Carton box containing 10 glass ampoules with 2 ml of solution for IM, IV injection</t>
  </si>
  <si>
    <t>Brooks laboratorios Ltd,India</t>
  </si>
  <si>
    <t xml:space="preserve"> BROOKS LABORATORIES LTD, India</t>
  </si>
  <si>
    <t>MA-0012/08/02/2021</t>
  </si>
  <si>
    <t>KORTIRON (Iron Sucrose Injection  USP)</t>
  </si>
  <si>
    <t xml:space="preserve"> Ferric Hydroxide in complex with Sucrose equivalent to Elemental Iron</t>
  </si>
  <si>
    <t>B03AC</t>
  </si>
  <si>
    <t xml:space="preserve">100 mg/5 ml </t>
  </si>
  <si>
    <t>Carton along with insert,amber glass ampoule,5x5ml,solution for injection</t>
  </si>
  <si>
    <t xml:space="preserve"> Brooks Laboratories Limited, India</t>
  </si>
  <si>
    <t>MA-0271/15/12/2020</t>
  </si>
  <si>
    <t>Meropenem for Injection USP</t>
  </si>
  <si>
    <t>Meropenem Trihydrate</t>
  </si>
  <si>
    <t>Box containing 1 vial</t>
  </si>
  <si>
    <t>BROOKS STERISCIENCE LIMITED ,India</t>
  </si>
  <si>
    <t>BROOKS STERISCIENCE LIMITED, India</t>
  </si>
  <si>
    <t>MA-08519/29/01/2025</t>
  </si>
  <si>
    <t>Amitriptyline</t>
  </si>
  <si>
    <t>Amitriptyline Hydrochloride</t>
  </si>
  <si>
    <t>N06AA09</t>
  </si>
  <si>
    <t>Brown&amp; Burk UK Ltd,United Kingdom</t>
  </si>
  <si>
    <t>Brown &amp; Burk UK Ltd, United Kingdom</t>
  </si>
  <si>
    <t>MA-08263/08/05/2024</t>
  </si>
  <si>
    <t>Box containing 2 blister x 14 film coated tablets (28 tablets)</t>
  </si>
  <si>
    <t>MA-08243/29/04/2024</t>
  </si>
  <si>
    <t>05-1240.18.02.2025</t>
  </si>
  <si>
    <t>Atorvastatin 10 mg film-coated tablets</t>
  </si>
  <si>
    <t>each blister contains 14 film-coated tablets (28 film-coated tablets)</t>
  </si>
  <si>
    <t>Brown &amp; Burk UK Limited, United Kingdom</t>
  </si>
  <si>
    <t>MA-08388/06/09/2024</t>
  </si>
  <si>
    <t>Atorvastatin 20 mg film-coated tablets</t>
  </si>
  <si>
    <t>MA-08389/06/09/2024</t>
  </si>
  <si>
    <t>Clarithromycin 500 mg Film-coated tablets</t>
  </si>
  <si>
    <t>Carton box containing 2 PVC/PVdC-Aluminium Blisters; each blister contains 7 tablets (14 film coated tablets)</t>
  </si>
  <si>
    <t xml:space="preserve"> Brown &amp; Burk UK Limited, United Kingdom</t>
  </si>
  <si>
    <t>MA-0124/01/06/2022</t>
  </si>
  <si>
    <t>Clobazam Tablets</t>
  </si>
  <si>
    <t>Clobazam</t>
  </si>
  <si>
    <t>N05BA09</t>
  </si>
  <si>
    <t>MA-00330/27/02/2024</t>
  </si>
  <si>
    <t>MA-00332/27/02/2024</t>
  </si>
  <si>
    <t>Glimepiride 2 mg tablets</t>
  </si>
  <si>
    <t>Glimepiride</t>
  </si>
  <si>
    <t>MA-08527/07/02/2025</t>
  </si>
  <si>
    <t>Glimepiride 3 mg tablets</t>
  </si>
  <si>
    <t>MA-08528/07/02/2025</t>
  </si>
  <si>
    <t>Lisinopril 10 mg Tablets</t>
  </si>
  <si>
    <t xml:space="preserve"> Lisinopril Dihydrate</t>
  </si>
  <si>
    <t>Cardboard box containing 2 Aluminium/PVC blister strips; each  blister contains 14 tablets (28 tablets)</t>
  </si>
  <si>
    <t>MA-0256/26/09/2022</t>
  </si>
  <si>
    <t>Lisinopril 20 mg Tablets</t>
  </si>
  <si>
    <t>Cardboard box containing 2 Aluminium/PVC blister strips; each blister contains 14 tablets (28 tablets)</t>
  </si>
  <si>
    <t>MA-0257/26/09/2022</t>
  </si>
  <si>
    <t>05-1244.18.02.2025</t>
  </si>
  <si>
    <t>Pantoprazole 20mg Gastro-resistant Tablets</t>
  </si>
  <si>
    <t xml:space="preserve"> Pantoprazole Sodium Sesquihydrate*</t>
  </si>
  <si>
    <t>Carton box containing 2 blisters x 14 Gastro-resistant tablets (28 Gastro-resistant tablets)</t>
  </si>
  <si>
    <t xml:space="preserve"> Brown &amp; Burk UK Ltd, United Kingdom</t>
  </si>
  <si>
    <t>URMA-00105/24/04/2020</t>
  </si>
  <si>
    <t>Pantoprazole 40mg Gastro-resistant Tablets</t>
  </si>
  <si>
    <t>URMA-00094/10/04/2020</t>
  </si>
  <si>
    <t>Rosuvastatin 10 mg film-coated tablets</t>
  </si>
  <si>
    <t xml:space="preserve"> Rosuvastatin calcium*</t>
  </si>
  <si>
    <t>28 film-coated tablets</t>
  </si>
  <si>
    <t>MA-0191/12/08/2022</t>
  </si>
  <si>
    <t>Rosuvastatin 20 mg film-coated tablets</t>
  </si>
  <si>
    <t>MA-0192/12/08/2022</t>
  </si>
  <si>
    <t>Co-amoxiclav 500 mg/125 mg film-coated Tablets</t>
  </si>
  <si>
    <t>500mg/125mg</t>
  </si>
  <si>
    <t>Co-amoxiclav 875mg/125mg film-coated Tablets</t>
  </si>
  <si>
    <t>875mg/125mg</t>
  </si>
  <si>
    <t>Co-amoxiclav Sugar Free 400 mg/57 mg/5 mL Powder for Oral Suspension</t>
  </si>
  <si>
    <t>400 mg/57 mg/5 mL</t>
  </si>
  <si>
    <t>Ramipril 2.5 mg Capsules</t>
  </si>
  <si>
    <t>COMBISTILL</t>
  </si>
  <si>
    <t xml:space="preserve"> Tobramycin, Dexamethasone</t>
  </si>
  <si>
    <t>0.3 %+0.1 %</t>
  </si>
  <si>
    <t>Box containing 1 bottle of 5 ml with insert</t>
  </si>
  <si>
    <t>BRUSCHETTINI S.R.L, ITALY</t>
  </si>
  <si>
    <t xml:space="preserve"> Rafarm Hellas S.A., Greece</t>
  </si>
  <si>
    <t>RMA-2232/11/02/2021</t>
  </si>
  <si>
    <t>DORZOSTILL</t>
  </si>
  <si>
    <t>dorzolamide hydrochloride</t>
  </si>
  <si>
    <t>S01EC03</t>
  </si>
  <si>
    <t>Box containing 1 bottle of 5ml with insert</t>
  </si>
  <si>
    <t>BRUSCHETTINI S.r.l, Italy</t>
  </si>
  <si>
    <t>RMA-2165/09/11/2020</t>
  </si>
  <si>
    <t>LANTIGEN B</t>
  </si>
  <si>
    <t xml:space="preserve"> S.pneumonie type 3, S.pneumonie A, B .catarrhalis, S.aureus, H.influenze type b, K.pneumoniae</t>
  </si>
  <si>
    <t>J07AX</t>
  </si>
  <si>
    <t>63.2 AgU+126.2 AgU+39.9 AgU+79.6 AgU+50.2 AgU+39.8 AgU</t>
  </si>
  <si>
    <t>Oral drops, suspension</t>
  </si>
  <si>
    <t>Bottle of 18ml suspension</t>
  </si>
  <si>
    <t xml:space="preserve"> BRUCHETTINI S.r.1, Italy</t>
  </si>
  <si>
    <t>RMA-3287/22/02/2023</t>
  </si>
  <si>
    <t>TOBRASTILL</t>
  </si>
  <si>
    <t xml:space="preserve"> Tobramicin</t>
  </si>
  <si>
    <t>Bottle of 5 ml</t>
  </si>
  <si>
    <t xml:space="preserve"> BRUSCHETINI S.r.1, Italy</t>
  </si>
  <si>
    <t>RMA-3288/22/02/2023</t>
  </si>
  <si>
    <t>HERZUMA</t>
  </si>
  <si>
    <t xml:space="preserve"> Trastuzumab</t>
  </si>
  <si>
    <t>L01XC03</t>
  </si>
  <si>
    <t>Each carton contains one vial</t>
  </si>
  <si>
    <t>Celltrion Healthcare Kft, Hungary</t>
  </si>
  <si>
    <t xml:space="preserve"> Biotec Services International Ltd, United Kingdom; Biotec Services International Ltd, United Kingdom; Millmount Healthcare Ltd., Ireland; Nuvisan GmbH, Germany ; Nuvisan France SARL, France</t>
  </si>
  <si>
    <t>MA-00074/26/03/2020</t>
  </si>
  <si>
    <t>MA-00073/26/03/2020</t>
  </si>
  <si>
    <t>REMSIMA</t>
  </si>
  <si>
    <t xml:space="preserve"> Infliximab</t>
  </si>
  <si>
    <t>L04AB02</t>
  </si>
  <si>
    <t>Carton box containing one vial</t>
  </si>
  <si>
    <t>MA-00072/26/03/2020</t>
  </si>
  <si>
    <t>Carton box containing 2 prefilled pens (1 mL sterile solution) with 2 alcohol pads</t>
  </si>
  <si>
    <t xml:space="preserve"> Biotec Services International Ltd., Biotec House, United Kingdom; Biotec Services International Ltd.,  Units 2100, 2110, 2010, 2120, 2130 and 2500, United Kingdom; Millmount Healthcare Ltd., Ireland; Nuvisan GmbH, Germany ; Nuvisan France SARL, France</t>
  </si>
  <si>
    <t>MA-0019/11/03/2021</t>
  </si>
  <si>
    <t>TRUXIMA</t>
  </si>
  <si>
    <t xml:space="preserve"> Rituximab</t>
  </si>
  <si>
    <t>L01XC02</t>
  </si>
  <si>
    <t>Carton box containing 2 vials</t>
  </si>
  <si>
    <t xml:space="preserve"> Biotec Services International Ltd, United Kingdom; Biotec Services International Ltd, United Kingdom; Millmount Healthcare Ltd., Ireland; Millmount Healthcare Ltd., Ireland; Nuvisan GmbH, Germany ; Nuvisan France SARL, France</t>
  </si>
  <si>
    <t>MA-00076/26/03/2020</t>
  </si>
  <si>
    <t>500 mg/50 ml</t>
  </si>
  <si>
    <t>MA-00075/26/03/2020</t>
  </si>
  <si>
    <t>VEGZELMA</t>
  </si>
  <si>
    <t>Bevacizumab</t>
  </si>
  <si>
    <t>L01FG01</t>
  </si>
  <si>
    <t>25mg/ml (400mg/16ml)</t>
  </si>
  <si>
    <t>Concentrate for solution for injection</t>
  </si>
  <si>
    <t>Carton box, containing 1 vial of 16 ml solution containing 400 mg bevacizumab</t>
  </si>
  <si>
    <t>Millmount Healthcare Limited, Ireland; Nuvisan GmbH, Germany ; NUVISAN FRANCE SARL, France; Midas Pharma GmbH, Germany ; KYMOS, S.L., Spain</t>
  </si>
  <si>
    <t>MA-08364/05/08/2024</t>
  </si>
  <si>
    <t>Omex</t>
  </si>
  <si>
    <t xml:space="preserve"> Omeprazole sodium</t>
  </si>
  <si>
    <t>Carton box containing one 10 ml vial made of transparent type I glass with bromobutyl stopper and aluminum/plastic flip-off cap and one 10 ml solvent ampoule made of transparent type I glass</t>
  </si>
  <si>
    <t>Centurion İlaç, Sanayi ve Ticaret A.Ş.  Turkey</t>
  </si>
  <si>
    <t xml:space="preserve"> Centurion Ilaç Sanayi ve Tic. A.S., Turkey </t>
  </si>
  <si>
    <t>MA-0139/24/06/2022</t>
  </si>
  <si>
    <t>Planicid</t>
  </si>
  <si>
    <t xml:space="preserve"> Teicoplanin</t>
  </si>
  <si>
    <t>J01XA02</t>
  </si>
  <si>
    <t>Carton box containing one type-I glass vial closed with plastic covered aluminum flip-off cap and rubber stopper and one type-I clear glass ampoule containing 3.0 ml of water for injection</t>
  </si>
  <si>
    <t>MA-0279/24/11/2021</t>
  </si>
  <si>
    <t>Teicoplanin</t>
  </si>
  <si>
    <t xml:space="preserve">Centurion Ilaç Sanayi ve Tic. A.S., Turkey </t>
  </si>
  <si>
    <t>MA-0278/24/11/2021</t>
  </si>
  <si>
    <t>Ronix</t>
  </si>
  <si>
    <t xml:space="preserve"> Zoledronic acid</t>
  </si>
  <si>
    <t>Carton box, colorless Type I glass vial, 1x5 mL, Concentrate for solution for infusion</t>
  </si>
  <si>
    <t>MA-0022/31/01/2022</t>
  </si>
  <si>
    <t>Tigecid</t>
  </si>
  <si>
    <t xml:space="preserve"> Tigecycline</t>
  </si>
  <si>
    <t>J01AA12</t>
  </si>
  <si>
    <t>Carton box containing 10 type I glass 5 ml vials with Al/Propylene flip-off cap and bromobutyl rubber stopper</t>
  </si>
  <si>
    <t>MA-0101/16/05/2022</t>
  </si>
  <si>
    <t>XFEBRIL</t>
  </si>
  <si>
    <t>Carton box containing 12 type II colorless glass vials with gray bromobutyl stopper and blue Flip-Off cap of 100 ml</t>
  </si>
  <si>
    <t>MA-0328/30/12/2021</t>
  </si>
  <si>
    <t>Zolcer</t>
  </si>
  <si>
    <t>Pantoprazole Sodium Sesquihydrate</t>
  </si>
  <si>
    <t>Carton box containing one 15 ml transparent, colorless, Type I glass vial sealed with bromobutyl stopper and aluminum flip-off cap</t>
  </si>
  <si>
    <t>MA-0102/16/05/2022</t>
  </si>
  <si>
    <t>PIRACETAM CHEMAX PHARMA</t>
  </si>
  <si>
    <t>x 60 capsules, hard</t>
  </si>
  <si>
    <t>chemax pharm ltd, Bulgaria</t>
  </si>
  <si>
    <t>Chemax Pharma Ltd., Bulgaria</t>
  </si>
  <si>
    <t>RMA-2733/25/02/2022</t>
  </si>
  <si>
    <t>05-1023.12.02.2025</t>
  </si>
  <si>
    <t>Xenical</t>
  </si>
  <si>
    <t>Orlistat</t>
  </si>
  <si>
    <t>A08AB01</t>
  </si>
  <si>
    <t>Kapsula te forta</t>
  </si>
  <si>
    <t>Cheplapharm Arzneimittel GmbH, Gjermani</t>
  </si>
  <si>
    <t>PA PARALELE</t>
  </si>
  <si>
    <t>ATIMOS</t>
  </si>
  <si>
    <t xml:space="preserve"> formoterol fumarate</t>
  </si>
  <si>
    <t>Pressurised inhalation, solution</t>
  </si>
  <si>
    <t>pressurised container for 100 inhalation</t>
  </si>
  <si>
    <t>CHIESI FARMACEUTICI S.P.A, ITALY</t>
  </si>
  <si>
    <t xml:space="preserve"> CHIESI FARMACEUTICI S.P.A,, Italy</t>
  </si>
  <si>
    <t>RMA-2536/08/10/2021</t>
  </si>
  <si>
    <t>05-1193.18.02.2025</t>
  </si>
  <si>
    <t>CLENIL</t>
  </si>
  <si>
    <t xml:space="preserve"> Beclometasone dipropionate</t>
  </si>
  <si>
    <t>R01AD01</t>
  </si>
  <si>
    <t>250 mcg</t>
  </si>
  <si>
    <t>1 pressurised canister providing 200 inhalations</t>
  </si>
  <si>
    <t xml:space="preserve"> HOLOPACK, Germany </t>
  </si>
  <si>
    <t>RMA-2541/08/10/2021</t>
  </si>
  <si>
    <t>R03BA01</t>
  </si>
  <si>
    <t>0.8 mg/2 ml</t>
  </si>
  <si>
    <t>20 monodose vials of 2ml</t>
  </si>
  <si>
    <t>RMA-2537/08/10/2021</t>
  </si>
  <si>
    <t>CLIPPER</t>
  </si>
  <si>
    <t xml:space="preserve"> beclometasone dipropionate</t>
  </si>
  <si>
    <t>R01BA01</t>
  </si>
  <si>
    <t xml:space="preserve"> DOPPEL FARMACEUTICI SRL., Italy</t>
  </si>
  <si>
    <t>RMA-3145/01/12/2022</t>
  </si>
  <si>
    <t>Foster</t>
  </si>
  <si>
    <t xml:space="preserve"> beclometasone dipropionate anhydrate, formoterol fumarate dehydrous</t>
  </si>
  <si>
    <t>R03AK08</t>
  </si>
  <si>
    <t>100 mcg+6 mcg</t>
  </si>
  <si>
    <t>Box: can of 120 doses</t>
  </si>
  <si>
    <t xml:space="preserve"> Chiesi Farmaceutici S.P.A., Italy</t>
  </si>
  <si>
    <t>RMA-2368/08/06/2021</t>
  </si>
  <si>
    <t>100 mcg+6mcg</t>
  </si>
  <si>
    <t>RMA-3170/15/12/2022</t>
  </si>
  <si>
    <t>200 mcg+6 mcg</t>
  </si>
  <si>
    <t>Each pack contains 1 pressurised container (which provides 120 actuations)</t>
  </si>
  <si>
    <t xml:space="preserve"> Chiesi Farmaceutici S.p.A, Italy; Chiesi Pharmaceuticals GmbH, Austria; Chiesi S.A.S., France</t>
  </si>
  <si>
    <t>RMA-04593/03/04/2024</t>
  </si>
  <si>
    <t>Each pack contains one inhaler which provide 120 inhalations each</t>
  </si>
  <si>
    <t xml:space="preserve"> Chiesi Farmaceutici S.p.A., Italy; Chiesi S.A.S., France; Chiesi Pharmaceuticals GmbH, Austria</t>
  </si>
  <si>
    <t>RMA-04592/03/04/2024</t>
  </si>
  <si>
    <t>PEYONA</t>
  </si>
  <si>
    <t xml:space="preserve"> caffeine citrate</t>
  </si>
  <si>
    <t>Solution for infusion and oral solution</t>
  </si>
  <si>
    <t>10 ampoules of 1ml</t>
  </si>
  <si>
    <t xml:space="preserve"> AlfaSigma S.p.A. Italy, Italy</t>
  </si>
  <si>
    <t>RMA-1978/16/03/2020</t>
  </si>
  <si>
    <t>RINOCLENIL</t>
  </si>
  <si>
    <t>Bottle providing at least 200 actuation ;30 ml</t>
  </si>
  <si>
    <t xml:space="preserve"> CHIESI FARMACEUTICI S.P.A,Italy, Italy</t>
  </si>
  <si>
    <t>RMA-2538/08/10/2021</t>
  </si>
  <si>
    <t>TRIMBOW</t>
  </si>
  <si>
    <t xml:space="preserve"> Beclometasone dipropionate anhydrous, Formoterol fumarate dehydrate, Glycopyrronium bromide</t>
  </si>
  <si>
    <t>R03AL09</t>
  </si>
  <si>
    <t>(87 mcg+5 mcg+9 mcg)/1 dose</t>
  </si>
  <si>
    <t>Box x 1 pressurised container which provides 120 actuations</t>
  </si>
  <si>
    <t xml:space="preserve"> Chiesi Farmaceutici S.p.A., Italy</t>
  </si>
  <si>
    <t>RMA-0374/27/09/2023</t>
  </si>
  <si>
    <t>Edesemid Forte</t>
  </si>
  <si>
    <t>500mg</t>
  </si>
  <si>
    <t>Cian Healthcare Limited.India</t>
  </si>
  <si>
    <t>05-974.11.02.2025</t>
  </si>
  <si>
    <t>ATRACIR</t>
  </si>
  <si>
    <t xml:space="preserve"> Atracurium besylate</t>
  </si>
  <si>
    <t>Carton pack, 5ml glass ampoule Type 1, 10 x 5ml</t>
  </si>
  <si>
    <t>Ciron Drugs &amp; Pharmaceuticals Pvt. Ltd. - India</t>
  </si>
  <si>
    <t xml:space="preserve"> Ciron Drugs &amp; Pharmaceuticals Pvt. Ltd, India</t>
  </si>
  <si>
    <t>MA-00081/06/04/2020</t>
  </si>
  <si>
    <t>COLISTIMETHATE SODIUM FOR INJECTION USP 1000000 IU (1 MILLION IU)</t>
  </si>
  <si>
    <t xml:space="preserve"> Colistimethate Sodium USP</t>
  </si>
  <si>
    <t>J01XB01</t>
  </si>
  <si>
    <t>1000000 IU/1 ml</t>
  </si>
  <si>
    <t>box containing 1 vial x 10 ml clear tubular glass vial USP Type I</t>
  </si>
  <si>
    <t xml:space="preserve"> Ciron Drugs &amp; Pharmaceutical Pvt. Ltd., India</t>
  </si>
  <si>
    <t>MA-0153/31/03/2023</t>
  </si>
  <si>
    <t>Lidocaine Hydrochloride Injection USP</t>
  </si>
  <si>
    <t xml:space="preserve"> Lidocaine Hydrochloride  Eq. to anhydrous  Lidocaine Hydrochloride</t>
  </si>
  <si>
    <t>Carton packs with 10 ampoules of 3.5ml each</t>
  </si>
  <si>
    <t xml:space="preserve"> Ciron Drugs &amp; Pharmaceutical Pvt. Ltd, India</t>
  </si>
  <si>
    <t>RMA-04549/05/04/2024</t>
  </si>
  <si>
    <t>METHYLPREDNISOLONE CIRON</t>
  </si>
  <si>
    <t xml:space="preserve"> Methylprdenisolon</t>
  </si>
  <si>
    <t>carton box with 10ml glass and solvent, 1 x powder for solution for injection</t>
  </si>
  <si>
    <t xml:space="preserve"> CIRON Drugs &amp; Pharmaceuticals Pvt, Ltd, India</t>
  </si>
  <si>
    <t>MA-0088/11/05/2021</t>
  </si>
  <si>
    <t>Metoclopramide Injection BP</t>
  </si>
  <si>
    <t xml:space="preserve"> Metoclopramide Hydrochloride BP Eq. to Anhydrous Metoclopramide Hydrochloride</t>
  </si>
  <si>
    <t>package of 10 ampoules of 2ml each</t>
  </si>
  <si>
    <t>RMA-04615/10/05/2024</t>
  </si>
  <si>
    <t>NEOSTIGMINE INJECTION BP 2.5MG/ML</t>
  </si>
  <si>
    <t xml:space="preserve"> Neostigmine Metilsulfate</t>
  </si>
  <si>
    <t>N07AA01</t>
  </si>
  <si>
    <t>10 AMPOULES IN ONE BOX</t>
  </si>
  <si>
    <t>MA-00051/09/03/2020</t>
  </si>
  <si>
    <t>DICLOFENAC SODIUM INJECTION</t>
  </si>
  <si>
    <t>Diclofenac sodium  BP</t>
  </si>
  <si>
    <t>25mg/ml</t>
  </si>
  <si>
    <t>Carton box, 3 ml Clear Ampoule with white break, 10x3ml ampoules</t>
  </si>
  <si>
    <t>Ciron Drugs &amp; Pharmaceutical Pvt. Ltd., India</t>
  </si>
  <si>
    <t>MA-08467/18/12/2024</t>
  </si>
  <si>
    <t>05-1185.18.02.2025</t>
  </si>
  <si>
    <t>DEXAMETHASONE SODIUM PHOSPHATE INJECTION USP</t>
  </si>
  <si>
    <t>DEXAMETHASONE SODIUM</t>
  </si>
  <si>
    <t>4 mg/ml</t>
  </si>
  <si>
    <t>1 x 10ml ampoules in 1 box</t>
  </si>
  <si>
    <t>OMEPRAZOLE  Sodium</t>
  </si>
  <si>
    <t>Carton box, 10 vials /Box,Lyophilized powder for injection</t>
  </si>
  <si>
    <t>CISEN PHARMACEUTICAL CO.,Ltd .China</t>
  </si>
  <si>
    <t xml:space="preserve"> CISEN PHARMACEUTICAL CO.,LTD., China</t>
  </si>
  <si>
    <t>MA-0126/24/03/2023</t>
  </si>
  <si>
    <t>Lansoprazol for injection</t>
  </si>
  <si>
    <t>30mg</t>
  </si>
  <si>
    <t>Sodium Chloride Infusion</t>
  </si>
  <si>
    <t>0.9%</t>
  </si>
  <si>
    <t>Levonorgestrel 1.5 mg Tablets</t>
  </si>
  <si>
    <t>Levonorgestrel</t>
  </si>
  <si>
    <t>1.5000</t>
  </si>
  <si>
    <t>Each box contains one blister with one tablet</t>
  </si>
  <si>
    <t>Clydesdale Pharma Ltd,United Kingdom</t>
  </si>
  <si>
    <t>Clydesdale Pharma Ltd., United Kingdom</t>
  </si>
  <si>
    <t>MA-08461/02/12/2024</t>
  </si>
  <si>
    <t>05-1241.18.02.2025</t>
  </si>
  <si>
    <t>ENJOMIN</t>
  </si>
  <si>
    <t xml:space="preserve"> Dimenhydrinate</t>
  </si>
  <si>
    <t>R06AA02</t>
  </si>
  <si>
    <t>Cardbox containing 4 suppositories</t>
  </si>
  <si>
    <t>CODILAB – Indústria e Comércio de Produtos Farmacêuticos, S.A.</t>
  </si>
  <si>
    <t xml:space="preserve"> Farmalabor – Produtos farmacêuticos, S.A., Portugal</t>
  </si>
  <si>
    <t>RMA-2249/25/02/2021</t>
  </si>
  <si>
    <t>referojuni deklarates nga BAM</t>
  </si>
  <si>
    <t>FUNGOSPOR</t>
  </si>
  <si>
    <t>Itraconazole</t>
  </si>
  <si>
    <t>J02AC02</t>
  </si>
  <si>
    <t>Concentrate and solvent for solution for infusion</t>
  </si>
  <si>
    <t>Box containing 25 ml glass ampoule with concentrate and 50 ml plastic bottle with solvent</t>
  </si>
  <si>
    <t>Cooper Pharmaceuticals S.A.Greece</t>
  </si>
  <si>
    <t>Cooper S.A., Greece</t>
  </si>
  <si>
    <t>MA-0325/06/10/2023</t>
  </si>
  <si>
    <t>ADELONE</t>
  </si>
  <si>
    <t>PREDNISOLONE SODIUM PHOSPHATE</t>
  </si>
  <si>
    <t>S01BA04</t>
  </si>
  <si>
    <t>BTX(5mL BOTTLE)</t>
  </si>
  <si>
    <t>Cooper S.A-Greece</t>
  </si>
  <si>
    <t>COOPER S.A., Greece</t>
  </si>
  <si>
    <t>RMA-2088/30/07/2020</t>
  </si>
  <si>
    <t>ALLERGOTIN</t>
  </si>
  <si>
    <t>Sodium cromoglicate</t>
  </si>
  <si>
    <t>S01GX01</t>
  </si>
  <si>
    <t>1 plastic bottle x 10 ml</t>
  </si>
  <si>
    <t>RMA-04711/10/10/2024</t>
  </si>
  <si>
    <t>1 plastic bottle x 10 mL</t>
  </si>
  <si>
    <t>RMA-0389/17/10/2023</t>
  </si>
  <si>
    <t>ALVOFER</t>
  </si>
  <si>
    <t>IRON</t>
  </si>
  <si>
    <t>B03AC02</t>
  </si>
  <si>
    <t>Box contining 5vials x 5ml</t>
  </si>
  <si>
    <t>Cooper SA, Greece</t>
  </si>
  <si>
    <t>RMA-2579/28/10/2021</t>
  </si>
  <si>
    <t>Calcium Gluconate/Cooper</t>
  </si>
  <si>
    <t>Calcium gluconate</t>
  </si>
  <si>
    <t>A12AA03</t>
  </si>
  <si>
    <t xml:space="preserve">50 x 10 mL ampoules </t>
  </si>
  <si>
    <t>RMA-47577/10/10/2024</t>
  </si>
  <si>
    <t>CARBENEM</t>
  </si>
  <si>
    <t>Carton box containing 10 vials</t>
  </si>
  <si>
    <t>Remedina S.A., Greece</t>
  </si>
  <si>
    <t>RMA-47756/27/01/2025</t>
  </si>
  <si>
    <t>BTX10 vials</t>
  </si>
  <si>
    <t>RMA-3461/25/07/2023</t>
  </si>
  <si>
    <t>CLEROPTIC</t>
  </si>
  <si>
    <t>KETOTIFEN FUMARATE</t>
  </si>
  <si>
    <t>S01GX08</t>
  </si>
  <si>
    <t>0.025 %</t>
  </si>
  <si>
    <t>BTX(5ML BOTTLE)</t>
  </si>
  <si>
    <t>RMA-2222/02/02/2021</t>
  </si>
  <si>
    <t>DEXACHLOR</t>
  </si>
  <si>
    <t>DEXAMETHASONE SODIUM PHOSPHATE, CHLORAMPHENICOL</t>
  </si>
  <si>
    <t>0.1 %+0.5 %</t>
  </si>
  <si>
    <t>BTX(10mL BOTTLE</t>
  </si>
  <si>
    <t>RMA-3021/04/10/2022</t>
  </si>
  <si>
    <t>DEXACOLLYRE</t>
  </si>
  <si>
    <t>DEXAMETHASONE SODIUM PHOSPHATE equivalent to DEXAMETHASONE</t>
  </si>
  <si>
    <t>S01BA01</t>
  </si>
  <si>
    <t>BTX ( 5 ml BOTTLE )</t>
  </si>
  <si>
    <t>RMA-2102/13/08/2020</t>
  </si>
  <si>
    <t>DORZOPTIC PLUS</t>
  </si>
  <si>
    <t>DORZOLAMIDE HYDROCHLORIDE equivalent to DORZOLAMIDE, TIMOLOL MALEATE equivalent to TIMOLOL</t>
  </si>
  <si>
    <t>S01ED51</t>
  </si>
  <si>
    <t>0.5%+2 %</t>
  </si>
  <si>
    <t>COOPER S.A, Greece</t>
  </si>
  <si>
    <t>RMA-2967/12/09/2022</t>
  </si>
  <si>
    <t>EYETOBRIN</t>
  </si>
  <si>
    <t>Tobramycin</t>
  </si>
  <si>
    <t>RMA-2086/30/07/2020</t>
  </si>
  <si>
    <t>Flucloxacillin/COOPER</t>
  </si>
  <si>
    <t>Flucloxacillin Sodium Monohydrate</t>
  </si>
  <si>
    <t>J01CF05</t>
  </si>
  <si>
    <t>COOPER S.A. Pharmaceuticals, Greece</t>
  </si>
  <si>
    <t>MA-0289/23/08/2023</t>
  </si>
  <si>
    <t>MA-0288/23/08/2023</t>
  </si>
  <si>
    <t>Carton box containing one 20 mL glass vial</t>
  </si>
  <si>
    <t>MA-0287/23/08/2023</t>
  </si>
  <si>
    <t>Fluroptic</t>
  </si>
  <si>
    <t>Flurbiprofen sodium</t>
  </si>
  <si>
    <t>S01BC04</t>
  </si>
  <si>
    <t>0.03 %</t>
  </si>
  <si>
    <t>Carton box, plastic bottle, 1 x 5 mL, eye drops, solution</t>
  </si>
  <si>
    <t>MA-0083/05/05/2021</t>
  </si>
  <si>
    <t>LEVOFLOXACIN/COOPER</t>
  </si>
  <si>
    <t>Levofloxacin hemihydrate</t>
  </si>
  <si>
    <t>1 plastic bottle x 100 mL</t>
  </si>
  <si>
    <t>RMA-0351/17/10/2023</t>
  </si>
  <si>
    <t>LITHIMOLE</t>
  </si>
  <si>
    <t>TIMOLOL MALEATE</t>
  </si>
  <si>
    <t>0.5 %</t>
  </si>
  <si>
    <t>BTX(5ml BOTTLE)</t>
  </si>
  <si>
    <t>RMA-2221/02/02/2021</t>
  </si>
  <si>
    <t>MAXINJECT</t>
  </si>
  <si>
    <t>Cefepime Dihydrochloride monohydrate</t>
  </si>
  <si>
    <t>J01DE01</t>
  </si>
  <si>
    <t xml:space="preserve">2 g </t>
  </si>
  <si>
    <t>Carton box containing one glass vial</t>
  </si>
  <si>
    <t>MA-0333/16/10/2023</t>
  </si>
  <si>
    <t>Mikrobiel</t>
  </si>
  <si>
    <t>Moxifloxacin hydrochloride</t>
  </si>
  <si>
    <t>Carton box containing one plastic bottle with a rubber stopper containing 250 ml solution for infusion</t>
  </si>
  <si>
    <t>MA-0097/20/05/2021</t>
  </si>
  <si>
    <t>NAFLOXIN</t>
  </si>
  <si>
    <t>Ciprofloxacin hydrochloride monohydrate</t>
  </si>
  <si>
    <t>S01AE03</t>
  </si>
  <si>
    <t>BTX FLX5 ML</t>
  </si>
  <si>
    <t>RMA-3469/28/07/2023</t>
  </si>
  <si>
    <t>Ciprofloxacin lactate</t>
  </si>
  <si>
    <t>BTX100 ML</t>
  </si>
  <si>
    <t>RMA-3460/25/07/2023</t>
  </si>
  <si>
    <t>NEOSTIGMINE/COOPER</t>
  </si>
  <si>
    <t>NEOSTIGMINE METILSULFATE</t>
  </si>
  <si>
    <t>10 ampoules x 1ml</t>
  </si>
  <si>
    <t>RMA-3440/04/07/2023</t>
  </si>
  <si>
    <t>SEPTOBORE</t>
  </si>
  <si>
    <t>Naphazoline nitrate, Boric acid</t>
  </si>
  <si>
    <t>0.1 %+1 %</t>
  </si>
  <si>
    <t>RMA-0343/17/10/2023</t>
  </si>
  <si>
    <t>SEPTOCLEAR TEARS</t>
  </si>
  <si>
    <t>DEXTRAN (70), HYPROMELLOSE</t>
  </si>
  <si>
    <t>BTX ( 10mL BOTTLE )</t>
  </si>
  <si>
    <t>RMA-2220/02/02/2021</t>
  </si>
  <si>
    <t>TAVOCTAME</t>
  </si>
  <si>
    <t>Piperacillin sodium, Tazobactam sodium</t>
  </si>
  <si>
    <t>4 g+0.5 g</t>
  </si>
  <si>
    <t>Carton box, Glass vial,1x1, Powder for solution for infusion</t>
  </si>
  <si>
    <t>MA-0081/05/05/2021</t>
  </si>
  <si>
    <t>PIPERRACILLIN SODIUM, Tazobactam Sodium</t>
  </si>
  <si>
    <t>2 g+0.25 g</t>
  </si>
  <si>
    <t>MA-0082/05/05/2021</t>
  </si>
  <si>
    <t>TETRACAINE HYDROCHLORIDE/COOPER</t>
  </si>
  <si>
    <t>Tetracaine Hydrochloride</t>
  </si>
  <si>
    <t>S01HA03</t>
  </si>
  <si>
    <t>RMA-0344/17/10/2023</t>
  </si>
  <si>
    <t>Xalaprost</t>
  </si>
  <si>
    <t>Latanoprost</t>
  </si>
  <si>
    <t>S01EE01</t>
  </si>
  <si>
    <t>0.005 %</t>
  </si>
  <si>
    <t>BTX(2.5 ml BOTTLE )</t>
  </si>
  <si>
    <t>RMA-2087/30/07/2020</t>
  </si>
  <si>
    <t>DICLOCOR</t>
  </si>
  <si>
    <t>100MG</t>
  </si>
  <si>
    <t>CORAL LABORATORIES LTD-India</t>
  </si>
  <si>
    <t>Anabel</t>
  </si>
  <si>
    <t xml:space="preserve"> Levonorgestrel, Ethinylestradiol, Ferrous Fumarate</t>
  </si>
  <si>
    <t>G03FA11</t>
  </si>
  <si>
    <t>0.15 mg+0.03 mg+75 mg</t>
  </si>
  <si>
    <t>Package containing 28 tablets</t>
  </si>
  <si>
    <t>Corona Remedies PVT.LTD,India</t>
  </si>
  <si>
    <t xml:space="preserve"> Corona Remedies PVT. LTD, India</t>
  </si>
  <si>
    <t>MA-5983/17/12/2019</t>
  </si>
  <si>
    <t>Anabel Emergent</t>
  </si>
  <si>
    <t>1 TABLET</t>
  </si>
  <si>
    <t xml:space="preserve"> Corona Remedies PVT. LTD., India</t>
  </si>
  <si>
    <t>MA-0058/07/04/2021</t>
  </si>
  <si>
    <t>Vinpocetine Covex</t>
  </si>
  <si>
    <t>Covex, S.A,Spain</t>
  </si>
  <si>
    <t>Alvesco</t>
  </si>
  <si>
    <t xml:space="preserve"> Ciclesonide</t>
  </si>
  <si>
    <t>R03BA08</t>
  </si>
  <si>
    <t>160 mcg</t>
  </si>
  <si>
    <t>Inhaler with 120 accurately measured puffs</t>
  </si>
  <si>
    <t>Covis Pharma Europe BV,Netherlands</t>
  </si>
  <si>
    <t xml:space="preserve"> Covis Pharma Europe B.V., Netherlands</t>
  </si>
  <si>
    <t>MA-0265/25/07/2023</t>
  </si>
  <si>
    <t>Flucloxacillin 125mg/5ml Granules for Oral Solution</t>
  </si>
  <si>
    <t xml:space="preserve"> Flucloxacillin Sodium</t>
  </si>
  <si>
    <t>Bottle containing 64 g of granules for the reconstitution of 100 ml oral solution.</t>
  </si>
  <si>
    <t>Crescent Pharma Limited - UK</t>
  </si>
  <si>
    <t xml:space="preserve"> Crescent Manufacturing Limited, United Kingdom; Crescent Pharma Limited, United Kingdom</t>
  </si>
  <si>
    <t>URMA-5910/31/10/2019</t>
  </si>
  <si>
    <t>05-1167.14.02.2025</t>
  </si>
  <si>
    <t>Furosemide Tablets</t>
  </si>
  <si>
    <t>Furosemide</t>
  </si>
  <si>
    <t>boxboard carton, containing 2 aluminium/opaque PVC blister packs, each blister contains 14 tablets (28 tablets)</t>
  </si>
  <si>
    <t>Crescent Pharma Limited, United Kingdom</t>
  </si>
  <si>
    <t>MA-08314/19/06/2024</t>
  </si>
  <si>
    <t>05-1242.18.02.2025</t>
  </si>
  <si>
    <t>Metronidazole Tablets 400mg</t>
  </si>
  <si>
    <t>Carton box containing 3 Blister packs of aluminium/white opaque PVC with PVDC coating; each blister contains 7 tablets (21 tablets)</t>
  </si>
  <si>
    <t xml:space="preserve"> Crescent Pharma Limited, United Kingdom</t>
  </si>
  <si>
    <t>MA-0204/19/08/2022</t>
  </si>
  <si>
    <t>Naproxen 500mg Tablets</t>
  </si>
  <si>
    <t xml:space="preserve"> Naproxen</t>
  </si>
  <si>
    <t>Carton box containing 2 Al/PVC blisters x 14 tablets</t>
  </si>
  <si>
    <t>MA-0088/28/04/2022</t>
  </si>
  <si>
    <t>Albumeon</t>
  </si>
  <si>
    <t xml:space="preserve"> human albumin</t>
  </si>
  <si>
    <t>B05AA01</t>
  </si>
  <si>
    <t>20 %</t>
  </si>
  <si>
    <t>Carton box, type  II vial , 1x50ml, solution for infusion</t>
  </si>
  <si>
    <t>CSL  Behring GmbH</t>
  </si>
  <si>
    <t xml:space="preserve"> CSL Behring GmbH, Germany </t>
  </si>
  <si>
    <t>MA-0065/20/04/2021</t>
  </si>
  <si>
    <t>Privigen</t>
  </si>
  <si>
    <t xml:space="preserve"> Human normal immunoglobulin</t>
  </si>
  <si>
    <t>J06BA02</t>
  </si>
  <si>
    <t>1x25ml, solution for infusion</t>
  </si>
  <si>
    <t>MA-00224/07/03/2024</t>
  </si>
  <si>
    <t>Tetagam P</t>
  </si>
  <si>
    <t xml:space="preserve"> Human protein, thereof immunoglobulin, with antibodies to tetanus toxin</t>
  </si>
  <si>
    <t>J06BB02</t>
  </si>
  <si>
    <t>250 IU/1 ml</t>
  </si>
  <si>
    <t>1 pre-filled syringe of 1ml</t>
  </si>
  <si>
    <t>URMA-5993/19/12/2019</t>
  </si>
  <si>
    <t>Sevikar</t>
  </si>
  <si>
    <t xml:space="preserve"> Olmesartan medoxomil, Amlodipine besilate</t>
  </si>
  <si>
    <t>C09DB02</t>
  </si>
  <si>
    <t>Box containing 28 film-coated tablets</t>
  </si>
  <si>
    <t>Daiichi Sankyo Europe GmbH, Germany</t>
  </si>
  <si>
    <t xml:space="preserve"> Daiichi Sankyo Europe GmbH, Germany </t>
  </si>
  <si>
    <t>MA-08404/16/09/2024</t>
  </si>
  <si>
    <t>20mg/5mg</t>
  </si>
  <si>
    <t>MA-08405/16/09/2024</t>
  </si>
  <si>
    <t xml:space="preserve">40 mg+5 mg </t>
  </si>
  <si>
    <t>MA-5797/22/05/2019</t>
  </si>
  <si>
    <t>Sevikar HCT</t>
  </si>
  <si>
    <t>40 mg+10 mg+12.5 mg</t>
  </si>
  <si>
    <t>Box containing 2 blister x 14 tablets (28 film-coated tablets)</t>
  </si>
  <si>
    <t>MA-08354/05/08/2024</t>
  </si>
  <si>
    <t>MA-08353/05/08/2024</t>
  </si>
  <si>
    <t>MA-08358/05/08/2024</t>
  </si>
  <si>
    <t>40 mg+5 mg+25 mg</t>
  </si>
  <si>
    <t>MA-5794/22/05/2019</t>
  </si>
  <si>
    <t>MA-08357/05/08/2024</t>
  </si>
  <si>
    <t>40 mg+5 mg</t>
  </si>
  <si>
    <t>05-887.10.02.2025</t>
  </si>
  <si>
    <t>BETACORT</t>
  </si>
  <si>
    <t xml:space="preserve"> FUSIDIC ACID, BETAMETHASONE VALERATE</t>
  </si>
  <si>
    <t>2.0 %+0.1 %</t>
  </si>
  <si>
    <t>1 tube x 30 g</t>
  </si>
  <si>
    <t>DAST BIOTECH PHARM, LTD, GREECE</t>
  </si>
  <si>
    <t xml:space="preserve"> MEDICAIR BIOSCIENCE LABORATORIES S.A., Greece</t>
  </si>
  <si>
    <t>MA-00043/05/03/2020</t>
  </si>
  <si>
    <t>BOTADERM</t>
  </si>
  <si>
    <t xml:space="preserve"> KETOCONAZOLE</t>
  </si>
  <si>
    <t>Plastic bottle containing 120 ml of solution</t>
  </si>
  <si>
    <t>MA-0069/06/03/2023</t>
  </si>
  <si>
    <t xml:space="preserve">2 % </t>
  </si>
  <si>
    <t>Plastic bottle containing 180 ml of solution</t>
  </si>
  <si>
    <t>MA-0070/06/03/2023</t>
  </si>
  <si>
    <t>Rinosol</t>
  </si>
  <si>
    <t xml:space="preserve"> Beclometasone dipropionate, Norflurane</t>
  </si>
  <si>
    <t>250 mcg/1 dose</t>
  </si>
  <si>
    <t>BT x 1Canister x 200 doses</t>
  </si>
  <si>
    <t xml:space="preserve"> Medicair Bioscience Laboratories S.A., Greece</t>
  </si>
  <si>
    <t>RMA-2191/29/12/2020</t>
  </si>
  <si>
    <t>VIOPLEX-T</t>
  </si>
  <si>
    <t xml:space="preserve"> Neomycin (as sulfate), Bacitracin</t>
  </si>
  <si>
    <t>D06AX54</t>
  </si>
  <si>
    <t>(1338.22 IU+103.80 IU)/1 g</t>
  </si>
  <si>
    <t>Cutaneous powder</t>
  </si>
  <si>
    <t>121.4 g</t>
  </si>
  <si>
    <t>RMA-2060/09/06/2020</t>
  </si>
  <si>
    <t>Montol</t>
  </si>
  <si>
    <t>Delorbis Pharmaceuticals Ltd-Cyprus</t>
  </si>
  <si>
    <t>ADRENALINE inj/DEMO</t>
  </si>
  <si>
    <t>Epinephrine Bitartrate</t>
  </si>
  <si>
    <t>A01AD01</t>
  </si>
  <si>
    <t>Box containing 50 ampoules with 1ml</t>
  </si>
  <si>
    <t>DEMO S.A, PHARMACEUTICALS INDUSTRY, GREECE</t>
  </si>
  <si>
    <t>DEMO S.A.Pharmaceutical Industry, Greece</t>
  </si>
  <si>
    <t>RMA-2106/13/08/2020</t>
  </si>
  <si>
    <t>AMINOPHYLINE/DEMO</t>
  </si>
  <si>
    <t>Aminophylline Dihydrate</t>
  </si>
  <si>
    <t>250 mg/10 ml</t>
  </si>
  <si>
    <t>Box x 10 amps x 10ml</t>
  </si>
  <si>
    <t>Demo.S.A.Pharmaceutical Industry, Greece</t>
  </si>
  <si>
    <t>RMA-2042/20/05/2020</t>
  </si>
  <si>
    <t>ATROPINE SULFATE/ DEMO</t>
  </si>
  <si>
    <t>Atropine Sulphate</t>
  </si>
  <si>
    <t>Box x 50 Amps x 1 mL, Box x 100 Amps x1 mL</t>
  </si>
  <si>
    <t>DEMO S.A, Pharmaceuticals Industry, Greece, Greece</t>
  </si>
  <si>
    <t>RMA-2081/01/07/2020</t>
  </si>
  <si>
    <t>DEMERGIN</t>
  </si>
  <si>
    <t>Methylergometrine (Methylergonovine) maleate</t>
  </si>
  <si>
    <t>G02AB01</t>
  </si>
  <si>
    <t>0.2 mg/1 ml</t>
  </si>
  <si>
    <t>5 Ampoules</t>
  </si>
  <si>
    <t>DEMO S.A Pharmaceutical Industry, Greece</t>
  </si>
  <si>
    <t>RMA-2089/30/07/2020</t>
  </si>
  <si>
    <t>DEXTROSE / DEMO 10%</t>
  </si>
  <si>
    <t>dextrose (gluose)monohydrate, equivalent to dextrose (glucose)</t>
  </si>
  <si>
    <t>polyethylene bottle 500 ml</t>
  </si>
  <si>
    <t>DEMO S.A, Pharmaceuticals Industry,, Greece</t>
  </si>
  <si>
    <t>RMA-2044/20/05/2020</t>
  </si>
  <si>
    <t>DEXTROSE / DEMO 5%</t>
  </si>
  <si>
    <t>Dextrose (Glucose) Monohydrate</t>
  </si>
  <si>
    <t>Polyethylene bottle 100ml and 500ml, Polyethylene bottle 100ml, polyethylene bottle 500ml</t>
  </si>
  <si>
    <t>DEMO S.a.Pharmaceutical In dustry,Grecce, Greece</t>
  </si>
  <si>
    <t>RMA-2043/20/05/2020</t>
  </si>
  <si>
    <t>05-1158.14.02.2025</t>
  </si>
  <si>
    <t>Evaton-B</t>
  </si>
  <si>
    <t>Thiamine hydrochloride, Pyridoxine hydrochloride, Riboflavin sodium phosphate, Nicotinamide, Dexpanthenol</t>
  </si>
  <si>
    <t>A11BA</t>
  </si>
  <si>
    <t>(10 mg+4 mg+4 mg+40 mg+6 mg)/2 ml</t>
  </si>
  <si>
    <t>Carton box, Type I amber-colored glass ampoule, 10 ampoules</t>
  </si>
  <si>
    <t>DEMO S.A. Pharmaceutical Industry, Greece</t>
  </si>
  <si>
    <t>MA-00197/25/08/2020</t>
  </si>
  <si>
    <t>Lactated Ringer's Injection/ DEMO</t>
  </si>
  <si>
    <t>Sodium Lactate, Sodium chloride, Potassium Chloride, Calcium Chloride Dihydrate</t>
  </si>
  <si>
    <t>B05CB10</t>
  </si>
  <si>
    <t>0.32 %+0.6 %+0.04 %+0.027 %</t>
  </si>
  <si>
    <t>PF bottle with 500ml</t>
  </si>
  <si>
    <t>DEMO S.A.Pharmaceutical industry, Greece</t>
  </si>
  <si>
    <t>RMA-2025/23/04/2020</t>
  </si>
  <si>
    <t>MANNITOL/DEMO 20%</t>
  </si>
  <si>
    <t>Manitol</t>
  </si>
  <si>
    <t>B05BC01</t>
  </si>
  <si>
    <t>Bottle x 250ml</t>
  </si>
  <si>
    <t>DEMO S.A, Pharmaceuticals Industry, Greece, Greece; DEMO S.a Pharmaceutical industry, Greece</t>
  </si>
  <si>
    <t>RMA-1948/28/02/2020</t>
  </si>
  <si>
    <t>Noradren</t>
  </si>
  <si>
    <t>Noradrenaline base</t>
  </si>
  <si>
    <t>Cardboard box containing 50 glass ampoules of the first hydrolytic class with 4 ml of concentrate for solution for infusion</t>
  </si>
  <si>
    <t>MA-0288/13/10/2022</t>
  </si>
  <si>
    <t>PRIMAGAL</t>
  </si>
  <si>
    <t>Imipenem monohydrate equivalent to Impenem, Cilastatin Sodium Equivalnte to Cilastatin</t>
  </si>
  <si>
    <t>500 mg+500 mg</t>
  </si>
  <si>
    <t>Carton x 10 vial</t>
  </si>
  <si>
    <t>RMA-2156/30/10/2020</t>
  </si>
  <si>
    <t>SODIUM CHLORIDE Inj/DEMO</t>
  </si>
  <si>
    <t>Sodium Chloride</t>
  </si>
  <si>
    <t>0.9 %</t>
  </si>
  <si>
    <t>Demo S.a.Pharmaceutical Industry, Greece</t>
  </si>
  <si>
    <t>RMA-2047/29/05/2020</t>
  </si>
  <si>
    <t>VERACOL 1g IV</t>
  </si>
  <si>
    <t>Ceftriaxone sodium trisequihydrate 1193 mg equivalent to</t>
  </si>
  <si>
    <t>Carton box that containing 1 vial of Veracor 1g and 1 ampoule of 10ml water for injections</t>
  </si>
  <si>
    <t>Demo S.A.Pharmaceutical Industry, Greece</t>
  </si>
  <si>
    <t>RMA-1194/02/04/2020</t>
  </si>
  <si>
    <t>VERACOL 1g.IM</t>
  </si>
  <si>
    <t>Powder and solvent for suspension for injection</t>
  </si>
  <si>
    <t>Carton box that contains 1 vial of Veracol 1g and 1 ampoule of 3.5ml lidocaine hydrochloride 1%</t>
  </si>
  <si>
    <t>MA-1995/02/04/2020</t>
  </si>
  <si>
    <t>WATER FOR INJECTIONS /DEMO</t>
  </si>
  <si>
    <t>100 %</t>
  </si>
  <si>
    <t>Carton box x 50 amps x 10 ml</t>
  </si>
  <si>
    <t>RMA-1992/26/03/2020</t>
  </si>
  <si>
    <t>Bottle containing 500ml</t>
  </si>
  <si>
    <t>Acyclovir Denk 200</t>
  </si>
  <si>
    <t xml:space="preserve"> Aciclovir, micronized quality 9-(2 hydroxyethoxymethyl) guanine</t>
  </si>
  <si>
    <t>J05AB01</t>
  </si>
  <si>
    <t>Carton box, with PVC/PVDC/Aluminium blisters containing 25 tablets</t>
  </si>
  <si>
    <t>Denk Pharma GmbH &amp; Co. KG,Germany</t>
  </si>
  <si>
    <t xml:space="preserve"> Denk Pharma GmbH &amp; Co.KG, Germany </t>
  </si>
  <si>
    <t>MA-0109/24/03/2023</t>
  </si>
  <si>
    <t>Acyclovir Denk 5 % Cream</t>
  </si>
  <si>
    <t xml:space="preserve"> Aciclovir</t>
  </si>
  <si>
    <t>1 tube of aluminum coated with a protective lacquer containing 7 g cream</t>
  </si>
  <si>
    <t xml:space="preserve"> RubiePharm Arzneimittel GmbH, Germany </t>
  </si>
  <si>
    <t>MA-0345/16/11/2022</t>
  </si>
  <si>
    <t>Amlo-Denk 10</t>
  </si>
  <si>
    <t xml:space="preserve"> Amlodipine mesilate monohydrate</t>
  </si>
  <si>
    <t>Carton box, PVC/PE/PVdC blister foil Aluminium foils, 5x10, tablets</t>
  </si>
  <si>
    <t xml:space="preserve"> Denk Pharma GmbH &amp; Co. KG, Germany </t>
  </si>
  <si>
    <t>MA-0030/16/02/2023</t>
  </si>
  <si>
    <t>Amlo-Denk 5</t>
  </si>
  <si>
    <t>MA-0304/20/10/2022</t>
  </si>
  <si>
    <t>Amoxi-Denk</t>
  </si>
  <si>
    <t xml:space="preserve"> Amoxicillin trihydrate (Equivalent to Amoxicillin 1000mg)</t>
  </si>
  <si>
    <t>Carton box containing 1 Opaque PVC/PVDC aluminium blister strip contain 10 tablets</t>
  </si>
  <si>
    <t xml:space="preserve"> PenCef Pharma GmbH, Germany </t>
  </si>
  <si>
    <t>MA-0115/26/05/2022</t>
  </si>
  <si>
    <t xml:space="preserve"> Amoxicillin trihydrate (Equivalent to Amoxicillin 500mg)</t>
  </si>
  <si>
    <t>Carton box containing 2 Opaque PVC/PVDC aluminium blister strips contain 10 tablets (20 tablets)</t>
  </si>
  <si>
    <t>MA-0114/26/05/2022</t>
  </si>
  <si>
    <t>Amva Denk</t>
  </si>
  <si>
    <t xml:space="preserve"> Valsartan, Amlodipine besilate</t>
  </si>
  <si>
    <t>C09DB01</t>
  </si>
  <si>
    <t>5 mg+80 mg</t>
  </si>
  <si>
    <t>Carton box, with PVC/PVDC-Aluminium blisters containing 28 film coated tablets</t>
  </si>
  <si>
    <t xml:space="preserve"> Balkanpharma Dupnitsa AD, Bulgaria</t>
  </si>
  <si>
    <t>MA-0316/09/11/2022</t>
  </si>
  <si>
    <t>5 mg+160 mg</t>
  </si>
  <si>
    <t>MA-0317/09/11/2022</t>
  </si>
  <si>
    <t>10 mg+160 mg</t>
  </si>
  <si>
    <t>MA-0318/09/11/2022</t>
  </si>
  <si>
    <t>Anastrozol Denk 1 mg Filmtabletten</t>
  </si>
  <si>
    <t xml:space="preserve"> Anastrozole</t>
  </si>
  <si>
    <t>Carton box, PVC/PVDC/Aluminium blister containing 100 film coated tablets</t>
  </si>
  <si>
    <t xml:space="preserve"> Haupt Pharma Münster GmbH, Germany </t>
  </si>
  <si>
    <t>MA-05786/06/02/2024</t>
  </si>
  <si>
    <t>Anastrozole</t>
  </si>
  <si>
    <t>Carton box, PVC/PVDC/Aluminium blister containing 30 film coated tablets</t>
  </si>
  <si>
    <t xml:space="preserve">Haupt Pharma Münster GmbH, Germany </t>
  </si>
  <si>
    <t>MA-08454/08/11/2024</t>
  </si>
  <si>
    <t>Axaban-Denk</t>
  </si>
  <si>
    <t>Carton box, HDPE bottles, containing 60 film coated tablets.</t>
  </si>
  <si>
    <t xml:space="preserve"> COMBINO PHARM MALTA, LTD, Malta</t>
  </si>
  <si>
    <t>MA-0207/31/05/2023</t>
  </si>
  <si>
    <t>MA-0208/31/05/2023</t>
  </si>
  <si>
    <t>Azithro-Denk 500 mg</t>
  </si>
  <si>
    <t xml:space="preserve"> Azithromycin monohydrate</t>
  </si>
  <si>
    <t>Carton box containing 1 blister with 3 film coated tablets</t>
  </si>
  <si>
    <t xml:space="preserve"> Artesan Pharma GmbH &amp; Co. KG, Germany </t>
  </si>
  <si>
    <t>MA-0276/29/12/2020</t>
  </si>
  <si>
    <t>Calci D3-Denk 1000 mg / 880 I.E. Brausetabletten</t>
  </si>
  <si>
    <t xml:space="preserve"> calcium carbonate, Cholecalciferol</t>
  </si>
  <si>
    <t>A12AX</t>
  </si>
  <si>
    <t>1,000 mg/22 microgram</t>
  </si>
  <si>
    <t>Carton box containing 20 effervescent tablets</t>
  </si>
  <si>
    <t xml:space="preserve"> Swiss Caps GmbH, Germany </t>
  </si>
  <si>
    <t>MA-0364/03/11/2023</t>
  </si>
  <si>
    <t>Carvedi-Denk</t>
  </si>
  <si>
    <t>Carton box containing 3 Aluminium/aluminium blisters, 3x10 tablets</t>
  </si>
  <si>
    <t>MA-0091/20/05/2021</t>
  </si>
  <si>
    <t>MA-0092/20/05/2021</t>
  </si>
  <si>
    <t>Cipro-Denk 500</t>
  </si>
  <si>
    <t xml:space="preserve"> Ciprofloxacin hydrochloride 1H2O</t>
  </si>
  <si>
    <t>Carton box containing PVC/PVDC-aluminium blister with 10 film coated tablets</t>
  </si>
  <si>
    <t xml:space="preserve"> allphamed PHARBIL Arzneimittel GmbH, Germany </t>
  </si>
  <si>
    <t>MA-0376/20/12/2022</t>
  </si>
  <si>
    <t>Cipro-Denk 750</t>
  </si>
  <si>
    <t>MA-0377/20/12/2022</t>
  </si>
  <si>
    <t>Clotri-Denk 1% Cream</t>
  </si>
  <si>
    <t>Carton box, Aluminium tube, containing 20 g</t>
  </si>
  <si>
    <t xml:space="preserve"> C.P.M. ContractPharma GmbH, Germany </t>
  </si>
  <si>
    <t>MA-0358/07/12/2022</t>
  </si>
  <si>
    <t>CoLosar-Denk</t>
  </si>
  <si>
    <t xml:space="preserve"> Losartan potassium, Hydrochlorothiazide</t>
  </si>
  <si>
    <t>Carton box, Al/Al blister, containing 28 film coated tablets</t>
  </si>
  <si>
    <t xml:space="preserve"> DENK PHARMA GmbH &amp; Co.KG, Germany </t>
  </si>
  <si>
    <t>MA-0062/25/03/2022</t>
  </si>
  <si>
    <t>100 mg+12.5 mg</t>
  </si>
  <si>
    <t>MA-0063/25/03/2022</t>
  </si>
  <si>
    <t>Denk-Air 10 mg</t>
  </si>
  <si>
    <t>Box x 28 film coated tablets (2 blister x 14 tablets)</t>
  </si>
  <si>
    <t xml:space="preserve"> DENK PHARMA GmbH &amp; Co. KG, Germany </t>
  </si>
  <si>
    <t>MA-00432/19/01/2024</t>
  </si>
  <si>
    <t>Denk-Air Junior</t>
  </si>
  <si>
    <t>Box x 28 chewable tablets (2 blister x 14 tablets)</t>
  </si>
  <si>
    <t>MA-0423/22/12/2023</t>
  </si>
  <si>
    <t>MA-0424/22/12/2023</t>
  </si>
  <si>
    <t>Deslora-Denk 5</t>
  </si>
  <si>
    <t>10 f.c. tablets</t>
  </si>
  <si>
    <t>RMA-02035/09/12/2024</t>
  </si>
  <si>
    <t>Diclo-Denk 100 Rectal</t>
  </si>
  <si>
    <t>Carton box, PVC/PVDC/PE blister containing 10 suppositories</t>
  </si>
  <si>
    <t xml:space="preserve"> Haupt Pharma Wülfing GmbH, Germany </t>
  </si>
  <si>
    <t>MA-0066/06/03/2023</t>
  </si>
  <si>
    <t>Diclo-Denk 100 Retard</t>
  </si>
  <si>
    <t>Carton box, PVC/PVDC-aluminium blister containing 10 tablets</t>
  </si>
  <si>
    <t>MA-0083/07/03/2023</t>
  </si>
  <si>
    <t>Carton box, PVC/PVDC-aluminium blisters containing 100 tablets</t>
  </si>
  <si>
    <t>MA-0065/06/03/2023</t>
  </si>
  <si>
    <t>Diclo-Denk 75 Injection</t>
  </si>
  <si>
    <t>Carton box, containing 10 OPC ampoule x 3ml</t>
  </si>
  <si>
    <t>MA-0082/07/03/2023</t>
  </si>
  <si>
    <t>Doloforte Denk</t>
  </si>
  <si>
    <t xml:space="preserve"> Paracetamol, Tramadol hydrochloride</t>
  </si>
  <si>
    <t>Carton box, PVC / aluminium blister, 2X10, film coated tablets.</t>
  </si>
  <si>
    <t xml:space="preserve"> Denk Pharma GmbH  Co. KG, Germany </t>
  </si>
  <si>
    <t>MA-0272/24/11/2021</t>
  </si>
  <si>
    <t>Glimepiride Denk 2</t>
  </si>
  <si>
    <t xml:space="preserve"> Glimepride</t>
  </si>
  <si>
    <t>RMA-02055/12/12/2024</t>
  </si>
  <si>
    <t>Glimepiride Denk 3</t>
  </si>
  <si>
    <t>RMA-02054/12/12/2024</t>
  </si>
  <si>
    <t>Grani-Denk 1 mg/ml</t>
  </si>
  <si>
    <t>Granisetron hydrochloride **</t>
  </si>
  <si>
    <t>A04AA02</t>
  </si>
  <si>
    <t>Concentrate for solution for injection/infusion</t>
  </si>
  <si>
    <t>Carton box containing 5 colourless neutral glass type I ampoule x 3 ml</t>
  </si>
  <si>
    <t xml:space="preserve">Solupharm Pharmazeutische Erzeugnisse GmbH, Germany </t>
  </si>
  <si>
    <t>MA-0236/06/07/2023</t>
  </si>
  <si>
    <t>Carton box containing 5 colourless neutral glass type I ampoule x 1 ml</t>
  </si>
  <si>
    <t>MA-0237/06/07/2023</t>
  </si>
  <si>
    <t>Ibuprofen Denk 600</t>
  </si>
  <si>
    <t>Carton box, blister packs of PVC/PVDC-aluminium 2x10 film coated tablets</t>
  </si>
  <si>
    <t>MA-0152/31/03/2023</t>
  </si>
  <si>
    <t>Imatinib Denk 400 mg Filmtabletten</t>
  </si>
  <si>
    <t>Imatinib mesilate</t>
  </si>
  <si>
    <t>L01EA01</t>
  </si>
  <si>
    <t>Carton box, PVC/PE/PVDC-aluminium blisters containing 30 film coated tablets</t>
  </si>
  <si>
    <t xml:space="preserve">Haupt Pharma Amareg GmbH, Germany </t>
  </si>
  <si>
    <t>MA-08284/21/05/2024</t>
  </si>
  <si>
    <t>Letrozol Denk 2.5 mg Filmtabletten</t>
  </si>
  <si>
    <t>Carton box containing 3 AL/PVC/PVdC blisters containing 10 tablets each blister (30 film coated tablets)</t>
  </si>
  <si>
    <t>MA-0083/15/04/2022</t>
  </si>
  <si>
    <t>Carton box containing 1 AL/PVC/PVdC blister containing 10 tablets</t>
  </si>
  <si>
    <t>MA-0084/15/04/2022</t>
  </si>
  <si>
    <t>Carton box containing 10 AL/PVC/PVdC blisters containing 10 tablets each blister (100 film coated tablets)</t>
  </si>
  <si>
    <t>MA-0082/15/04/2022</t>
  </si>
  <si>
    <t>Levo-Denk 500</t>
  </si>
  <si>
    <t>Carton box, PVC/PVDC-aluminium blisters containing 10 film-coated tablets</t>
  </si>
  <si>
    <t xml:space="preserve"> Rottendorf Pharma GmbH, Germany </t>
  </si>
  <si>
    <t>MA-0310/21/10/2022</t>
  </si>
  <si>
    <t>Levoflox-Denk 5 mg/ml</t>
  </si>
  <si>
    <t>Carton box, colourless glass vials (type I glass) with aluminium cap, chlorobutyl rubber stopper and tear-off polypropylene lid containing 100 ml solution for infusion.</t>
  </si>
  <si>
    <t xml:space="preserve"> Solupharm Pharmazeutische Erzeugnisse GmbH, Germany </t>
  </si>
  <si>
    <t>MA-0067/06/03/2023</t>
  </si>
  <si>
    <t>Losar-Denk 100</t>
  </si>
  <si>
    <t xml:space="preserve"> Losartan potassium</t>
  </si>
  <si>
    <t>Carton box, Opaque Al/PVC/PE/PVDC blister foil, containing 28 film coated tablets</t>
  </si>
  <si>
    <t>MA-0062/14/04/2021</t>
  </si>
  <si>
    <t>Losar-Denk 50</t>
  </si>
  <si>
    <t>MA-0053/07/04/2021</t>
  </si>
  <si>
    <t>Metformin Denk 1000</t>
  </si>
  <si>
    <t>RMA-02053/09/12/2024</t>
  </si>
  <si>
    <t>Metformin Denk 500</t>
  </si>
  <si>
    <t>RMA-02038/09/12/2024</t>
  </si>
  <si>
    <t>100 film coated tablets</t>
  </si>
  <si>
    <t>Metformin Denk 850</t>
  </si>
  <si>
    <t>RMA-02037/09/12/2024</t>
  </si>
  <si>
    <t>On.setron-Denk 8 mg ODT</t>
  </si>
  <si>
    <t xml:space="preserve"> Ondansetron</t>
  </si>
  <si>
    <t>Cardboard Box, with Alu-Alu blisters, containing 6 orodispersible tablets</t>
  </si>
  <si>
    <t>MA-00222/05/03/2024</t>
  </si>
  <si>
    <t>Panto-Denk 20</t>
  </si>
  <si>
    <t>28 gastro-resistant tablets</t>
  </si>
  <si>
    <t xml:space="preserve"> Advance Pharma GmbH, Germany ; allphamed PHARBIL Arzneimittel GmbH, Germany </t>
  </si>
  <si>
    <t>RMA-47723/16/12/2024</t>
  </si>
  <si>
    <t>Panto-Denk 40</t>
  </si>
  <si>
    <t xml:space="preserve"> Pantoprazole sodium sesquihydrate (equivalent to pantoprazole 40 mg)</t>
  </si>
  <si>
    <t>RMA-47724/16/12/2024</t>
  </si>
  <si>
    <t>Rosuvastatin Denk</t>
  </si>
  <si>
    <t xml:space="preserve"> Rosuvastatin calcium (equivalent to rosuvastatin 10.00mg)</t>
  </si>
  <si>
    <t>Aluminium-OPA/Al/PVC blisters containing 30 film coated tablets</t>
  </si>
  <si>
    <t xml:space="preserve"> Pharmaceutical Works Polpharma S.A., Poland</t>
  </si>
  <si>
    <t>MA-0048/11/03/2022</t>
  </si>
  <si>
    <t xml:space="preserve"> Rosuvastatin calcium (equivalent to rosuvastatin 20.00mg)</t>
  </si>
  <si>
    <t>MA-0049/11/03/2022</t>
  </si>
  <si>
    <t>Toras-Denk 10</t>
  </si>
  <si>
    <t>Carton box containing 3 PVC/PE/PCTFE (PVC/PE/Aclar®)-Aluminium blisters, 3x10 tablets</t>
  </si>
  <si>
    <t>MA-0254/18/11/2021</t>
  </si>
  <si>
    <t>Toras-Denk 5</t>
  </si>
  <si>
    <t>MA-0253/18/11/2021</t>
  </si>
  <si>
    <t>Tramadol Denk 100 mg/2 ml</t>
  </si>
  <si>
    <t>100 mg/2 ml</t>
  </si>
  <si>
    <t>Carton box, Colourless glass ampoule, 5x2ml, Solution for injections</t>
  </si>
  <si>
    <t>MA-0132/24/03/2023</t>
  </si>
  <si>
    <t>Tramadol Denk 50</t>
  </si>
  <si>
    <t>Carton box, Polypropylene tubes with a polyethylene stopper containing 10 effervescent tablets</t>
  </si>
  <si>
    <t xml:space="preserve"> Losan Pharma GmbH, Germany </t>
  </si>
  <si>
    <t>MA-0381/24/11/2023</t>
  </si>
  <si>
    <t>Vilda Denk 50 mg</t>
  </si>
  <si>
    <t xml:space="preserve"> Vildagliptin</t>
  </si>
  <si>
    <t>A10BH02</t>
  </si>
  <si>
    <t>Carton box, Aluminium/aluminium blister, containing 28 tablets</t>
  </si>
  <si>
    <t>MA-0138/24/06/2022</t>
  </si>
  <si>
    <t>Para-Denk 125 Suppos</t>
  </si>
  <si>
    <t>Para-Denk 250 Suppos</t>
  </si>
  <si>
    <t>Dentinox-Gel N</t>
  </si>
  <si>
    <t xml:space="preserve"> Chamomile tincture (1:5), Lidocaine hydrochloride, Macrogol lauryl ether</t>
  </si>
  <si>
    <t>(150 mg+3.4 mg+3.2 mg)/1 g</t>
  </si>
  <si>
    <t>Oromucosal gel</t>
  </si>
  <si>
    <t>10 g</t>
  </si>
  <si>
    <t>DENTINOX GESELLSCHAFT FUR PHARMAZEUTISCHE PRAPARATE LENK&amp; SCHUPPAN KG- GERMANY</t>
  </si>
  <si>
    <t xml:space="preserve"> Dentinox Gesellschaft für pharmazeutische Präparate Lenk &amp; Schuppan KG (Dentinox KG), Germany </t>
  </si>
  <si>
    <t>MA-5945/09/12/2019</t>
  </si>
  <si>
    <t>Micotar®Mundgel</t>
  </si>
  <si>
    <t xml:space="preserve"> Miconazole</t>
  </si>
  <si>
    <t>A01AB09</t>
  </si>
  <si>
    <t>Tube with 20 g oral gel</t>
  </si>
  <si>
    <t>DERMAPHARM AG,GERMANY</t>
  </si>
  <si>
    <t xml:space="preserve"> Mibe GmbH Arzneimittel, Germany </t>
  </si>
  <si>
    <t>MA-00178/15/07/2020</t>
  </si>
  <si>
    <t>Volon® A 40</t>
  </si>
  <si>
    <t xml:space="preserve"> Triamcinolone acetonide</t>
  </si>
  <si>
    <t>H02AB08</t>
  </si>
  <si>
    <t>Carton box containing 1 x 1ml pre-filled syringe</t>
  </si>
  <si>
    <t>MA-00127/30/05/2020</t>
  </si>
  <si>
    <t>Volon®4mg</t>
  </si>
  <si>
    <t>Box x 20 tablets</t>
  </si>
  <si>
    <t xml:space="preserve"> MIBE GmbH Arzneimittel, Germany, Germany </t>
  </si>
  <si>
    <t>RMA-0324/15/09/2023</t>
  </si>
  <si>
    <t>Dexamethasone Sodium Phosphate Injection USP</t>
  </si>
  <si>
    <t xml:space="preserve"> Dexamethasone Sodium phosphate equivalent to dexamethasone phospate</t>
  </si>
  <si>
    <t>Box containing 10 ampoules of 1ml</t>
  </si>
  <si>
    <t>DEUTSCHE LABS., INC - INDIA</t>
  </si>
  <si>
    <t xml:space="preserve"> Deutsche Labs.,Inc.India, India</t>
  </si>
  <si>
    <t>RMA-3332/29/03/2023</t>
  </si>
  <si>
    <t>Vitamin B Complex Injection</t>
  </si>
  <si>
    <t xml:space="preserve"> Thiamine Hydrochloride, Riboflavin Sodium Phosphate, Pyridoxine Hydrochloride, Nicotinamide, Dexpanthenol</t>
  </si>
  <si>
    <t>A11EA</t>
  </si>
  <si>
    <t>2 ml</t>
  </si>
  <si>
    <t>2 ml amber glass ampoule , 10 ampoules in carton</t>
  </si>
  <si>
    <t xml:space="preserve"> Deutsche Labs., Inc, India</t>
  </si>
  <si>
    <t>RMA-3147/01/12/2022</t>
  </si>
  <si>
    <t>A01AC02</t>
  </si>
  <si>
    <t>AMOKLAVIN BID</t>
  </si>
  <si>
    <t xml:space="preserve"> Amoxicillin</t>
  </si>
  <si>
    <t>Box contain 10 film coated tablets</t>
  </si>
  <si>
    <t>DEVA HOLDING A.S, - TURKEY</t>
  </si>
  <si>
    <t xml:space="preserve"> DEVA Holding A.S., Turkey </t>
  </si>
  <si>
    <t>RMA-47731/20/12/2024</t>
  </si>
  <si>
    <t>glass bottle containing 70ml</t>
  </si>
  <si>
    <t xml:space="preserve"> DEVA HOLDING A.S, Turkey </t>
  </si>
  <si>
    <t>RMA-3529/28/09/2023</t>
  </si>
  <si>
    <t xml:space="preserve"> Amoxicilline trihydrate equivalent to 875 mg Amoxicillin, Potassium clavunate +43.5 mg Syloid AL-1_FP+105.31 mg Avicel pH 112 SLM blend (Activity:%42) equivalent to 125 mg Clavulanic acid</t>
  </si>
  <si>
    <t>Carton box, plastic bottles with 10 tablets</t>
  </si>
  <si>
    <t>RMA-2684/13/01/2022</t>
  </si>
  <si>
    <t>AMOKLAVIN BID FORTE</t>
  </si>
  <si>
    <t xml:space="preserve"> Amoxicilline trihydrate (potency: 861µg/mg), Potassium clavunate +Syloid AL-1_FP blend 1:1 (potency: 417.5µg/mg), with 5% overdose</t>
  </si>
  <si>
    <t>(400 mg +57 mg)/5 ml</t>
  </si>
  <si>
    <t>Carton box, glass bottles (Type III) are marked to 70 ml</t>
  </si>
  <si>
    <t xml:space="preserve"> DEVA HOLDING A.S., Turkey </t>
  </si>
  <si>
    <t>RMA-2914/13/07/2022</t>
  </si>
  <si>
    <t>Amoklavin ES</t>
  </si>
  <si>
    <t xml:space="preserve"> Amoxycillin Trihydrate</t>
  </si>
  <si>
    <t>600 mg+42.9 mg</t>
  </si>
  <si>
    <t>100 ml  Powder For Oral Suspension</t>
  </si>
  <si>
    <t>RMA-02058/31/01/2025</t>
  </si>
  <si>
    <t>APRALJIN FORTE</t>
  </si>
  <si>
    <t>550 mg</t>
  </si>
  <si>
    <t>10 Film Coated Tablets</t>
  </si>
  <si>
    <t xml:space="preserve"> Deva Holding A.S., Turkey </t>
  </si>
  <si>
    <t>RMA-1796/18/11/2019</t>
  </si>
  <si>
    <t>AZITRO</t>
  </si>
  <si>
    <t xml:space="preserve"> Azithromycin dehydrate 542.30 mg equivalent to 500 mg Azithromycin with 3% overdose (Potency: 949.6µg/mg)</t>
  </si>
  <si>
    <t>Box containing 3 film tablets</t>
  </si>
  <si>
    <t>RMA-2683/13/01/2022</t>
  </si>
  <si>
    <t xml:space="preserve"> Azithromycin dihydrate (equivalent to 0.200 g Azithromycin)</t>
  </si>
  <si>
    <t>Powder and solvent for oral suspension</t>
  </si>
  <si>
    <t>15 ml Suspension</t>
  </si>
  <si>
    <t>RMA-1795/18/11/2019</t>
  </si>
  <si>
    <t>30 ml Suspension</t>
  </si>
  <si>
    <t xml:space="preserve"> azithromycin dihydrate equivalent to 250 mg azithrumycin with 3/ overdose potency 949 ym/mg</t>
  </si>
  <si>
    <t>Box containing 6 film tablets</t>
  </si>
  <si>
    <t xml:space="preserve"> Deva holding A.S., Turkey </t>
  </si>
  <si>
    <t>RMA-2682/13/01/2022</t>
  </si>
  <si>
    <t>BRONTIO</t>
  </si>
  <si>
    <t xml:space="preserve"> Tiotropium bromide</t>
  </si>
  <si>
    <t>R03BB04</t>
  </si>
  <si>
    <t xml:space="preserve">18 mcg </t>
  </si>
  <si>
    <t>30 capsules + 1 inhalation device</t>
  </si>
  <si>
    <t>MA-00136/05/06/2020</t>
  </si>
  <si>
    <t>CEFAKS</t>
  </si>
  <si>
    <t xml:space="preserve"> cefuroxime axetil</t>
  </si>
  <si>
    <t>10 film tablets</t>
  </si>
  <si>
    <t xml:space="preserve"> deva holding A.s, Turkey </t>
  </si>
  <si>
    <t>RMA-2826/04/05/2022</t>
  </si>
  <si>
    <t xml:space="preserve"> Cefuroxime axetil (Potency 81.67% with 2.5% overdose) Equivalent to 250 mg Cefuroxime</t>
  </si>
  <si>
    <t>Carton box, Alu/Alu strip of 10, film tablets</t>
  </si>
  <si>
    <t xml:space="preserve"> DEVA HOLDING A.S,Turkey, Turkey </t>
  </si>
  <si>
    <t>RMA-2825/04/05/2022</t>
  </si>
  <si>
    <t xml:space="preserve"> Cefuroxime Axetil Amorphous (Coated with stearic acid)</t>
  </si>
  <si>
    <t>Box x 1 bottle x 50 ml</t>
  </si>
  <si>
    <t>RMA-02043/12/12/2024</t>
  </si>
  <si>
    <t xml:space="preserve"> Cefuroxime Sodium (equivalent to 750.0 mg Cefuroxime)</t>
  </si>
  <si>
    <t>1 vial and 1 diluent ampoule</t>
  </si>
  <si>
    <t>RMA-3477/10/08/2023</t>
  </si>
  <si>
    <t>Cezol</t>
  </si>
  <si>
    <t xml:space="preserve"> Cefazolin Sodium (equivalent to 1 g Cefazolin)), + 3% overdose</t>
  </si>
  <si>
    <t>J01DB04</t>
  </si>
  <si>
    <t>1vial + 1 ampoule</t>
  </si>
  <si>
    <t xml:space="preserve"> Deva Holding A.S, Turkey </t>
  </si>
  <si>
    <t>RMA-3454/14/07/2023</t>
  </si>
  <si>
    <t>CIFLOSIN</t>
  </si>
  <si>
    <t xml:space="preserve"> Ciprofloxacin Hydrochloride Monohydrate</t>
  </si>
  <si>
    <t>Each carboard box contains blister of 10 tablets</t>
  </si>
  <si>
    <t>RMA-2804/29/04/2022</t>
  </si>
  <si>
    <t>Ciflosin</t>
  </si>
  <si>
    <t xml:space="preserve">750 mg </t>
  </si>
  <si>
    <t xml:space="preserve"> Deva holding A.S, Turkey </t>
  </si>
  <si>
    <t>RMA-3316/13/03/2023</t>
  </si>
  <si>
    <t>Colastin L 10mg</t>
  </si>
  <si>
    <t>RMA-3483/22/08/2023</t>
  </si>
  <si>
    <t>Colastin L 20mg</t>
  </si>
  <si>
    <t xml:space="preserve"> Atorvastatin calium (equivalent to 80 mg atorvastatin)</t>
  </si>
  <si>
    <t>RMA-3484/22/08/2023</t>
  </si>
  <si>
    <t>Colastin L 40mg</t>
  </si>
  <si>
    <t xml:space="preserve"> Atorvastatin calcium </t>
  </si>
  <si>
    <t>RMA-3485/22/08/2023</t>
  </si>
  <si>
    <t>Colastin L 80mg</t>
  </si>
  <si>
    <t xml:space="preserve"> Deva Holding A.Sa.-Turkey, Turkey </t>
  </si>
  <si>
    <t>RMA-3486/22/08/2023</t>
  </si>
  <si>
    <t>DEGASTROL</t>
  </si>
  <si>
    <t xml:space="preserve"> enteric coated lansoprazole micropellet act8,57% equivalent to 15 mg lansoprazole</t>
  </si>
  <si>
    <t>Carton box, HDPE bottle of 28 capsules</t>
  </si>
  <si>
    <t xml:space="preserve"> Deva Holding A.S. Pharmaceutical Company, Turkey </t>
  </si>
  <si>
    <t>RMA-2921/15/07/2022</t>
  </si>
  <si>
    <t xml:space="preserve"> enteric lansoprazole micropellet</t>
  </si>
  <si>
    <t>Carton box, HDPE bottle of 14 capsules</t>
  </si>
  <si>
    <t>RMA-2922/15/07/2022</t>
  </si>
  <si>
    <t>DEGRA</t>
  </si>
  <si>
    <t xml:space="preserve"> Sildenafil Citrate</t>
  </si>
  <si>
    <t>4 film-coated tablets</t>
  </si>
  <si>
    <t>MA-00162/07/07/2020</t>
  </si>
  <si>
    <t xml:space="preserve"> Sildenafil citrate</t>
  </si>
  <si>
    <t>RMA-04575/02/04/2024</t>
  </si>
  <si>
    <t>DEKLARIT</t>
  </si>
  <si>
    <t xml:space="preserve"> Clarithomycin</t>
  </si>
  <si>
    <t>14 Film  Coated Tablets</t>
  </si>
  <si>
    <t>RMA-2803/29/04/2022</t>
  </si>
  <si>
    <t>DEKORT</t>
  </si>
  <si>
    <t xml:space="preserve"> Dexamethasone (5% excess)</t>
  </si>
  <si>
    <t>RMA-47692/19/11/2024</t>
  </si>
  <si>
    <t xml:space="preserve"> Dexamethasone Sodium Phosphate</t>
  </si>
  <si>
    <t>8 mg/2 ml</t>
  </si>
  <si>
    <t>1 ampoule</t>
  </si>
  <si>
    <t xml:space="preserve"> DEVA HOLDING A.S, - Turkey, Turkey </t>
  </si>
  <si>
    <t>RMA-47694/28/10/2024</t>
  </si>
  <si>
    <t>DEMEPRAZOL</t>
  </si>
  <si>
    <t xml:space="preserve"> omeprazole pellet</t>
  </si>
  <si>
    <t>RMA-02065/19/12/2024</t>
  </si>
  <si>
    <t>Demoxif</t>
  </si>
  <si>
    <t xml:space="preserve"> Moxifloxacin HCl</t>
  </si>
  <si>
    <t xml:space="preserve">0.5 % </t>
  </si>
  <si>
    <t>Box x 1 bottle x 5 ml</t>
  </si>
  <si>
    <t>RMA-02047/22/11/2024</t>
  </si>
  <si>
    <t>Depores</t>
  </si>
  <si>
    <t xml:space="preserve"> Cyclosporine</t>
  </si>
  <si>
    <t>S01XA18</t>
  </si>
  <si>
    <t>Ear drops, emulsion</t>
  </si>
  <si>
    <t>Box containing 30 single use vials</t>
  </si>
  <si>
    <t>RMA-2331/27/05/2021</t>
  </si>
  <si>
    <t>DESEFIN</t>
  </si>
  <si>
    <t>1 Vial + 1 Ampoule, Box containing 1 vial and 1 ampoule of solvent</t>
  </si>
  <si>
    <t>RMA-2514/29/09/2021</t>
  </si>
  <si>
    <t xml:space="preserve"> ceftriaxone disodium 3.5 H20(equivalent to 0.50g ceftriaxone)</t>
  </si>
  <si>
    <t>1vial+1ampoule</t>
  </si>
  <si>
    <t xml:space="preserve"> Deva holding a.s, Turkey </t>
  </si>
  <si>
    <t>RMA-04732/04/09/2024</t>
  </si>
  <si>
    <t xml:space="preserve"> Ceftriaxone disodium 3.5 H2O (equivalent to 1 g ceftriaxone)</t>
  </si>
  <si>
    <t>Box containing 1 vial + 1 ampoules containing 3.5ml of 1% lidocaine HCl.</t>
  </si>
  <si>
    <t>RMA-04724/04/09/2024</t>
  </si>
  <si>
    <t>DESEFIN 1g</t>
  </si>
  <si>
    <t>1 vial + 1 ampoule</t>
  </si>
  <si>
    <t>RMA-1690/04/09/2019</t>
  </si>
  <si>
    <t>Desefin 1g I.M/I.V</t>
  </si>
  <si>
    <t xml:space="preserve"> Ceftriaxone disodium (Equivalent to 1g Ceftriaxone base)</t>
  </si>
  <si>
    <t>20 vial</t>
  </si>
  <si>
    <t>RMA-3449/10/07/2023</t>
  </si>
  <si>
    <t>DESEFIN 1g I.V</t>
  </si>
  <si>
    <t>Ceftriaxone</t>
  </si>
  <si>
    <t>Box containing 1 vial + 1 ampoule</t>
  </si>
  <si>
    <t xml:space="preserve">DEVA HOLDING A.S, - Turkey, Turkey </t>
  </si>
  <si>
    <t>RMA-04731/04/09/2024</t>
  </si>
  <si>
    <t>DEVAPEN</t>
  </si>
  <si>
    <t xml:space="preserve"> Penicillin G. Potassium, Penicillin G. Procaine</t>
  </si>
  <si>
    <t xml:space="preserve">800000 IU </t>
  </si>
  <si>
    <t>Box x 1 vial of powder and 1 diluent ampoule of 2ml water for injection</t>
  </si>
  <si>
    <t xml:space="preserve"> DEVA HOLDING A.S. (as manufacturer of powder), Turkey ; DEVA HOLDING A.S. (as manufacturer of diluent), Turkey </t>
  </si>
  <si>
    <t>MA-5926/22/11/2019</t>
  </si>
  <si>
    <t>DEVIT-3</t>
  </si>
  <si>
    <t xml:space="preserve"> cholecalciferol</t>
  </si>
  <si>
    <t>300000 IU/1 ml</t>
  </si>
  <si>
    <t xml:space="preserve"> DEVA HOLDING, Turkey </t>
  </si>
  <si>
    <t>RMA-02050/14/10/2024</t>
  </si>
  <si>
    <t>Devit-3</t>
  </si>
  <si>
    <t xml:space="preserve"> Cholecalciferol (Vitamin D3)</t>
  </si>
  <si>
    <t>50000 IU/15 ml</t>
  </si>
  <si>
    <t>Oral drops, emulsion</t>
  </si>
  <si>
    <t>15 ml</t>
  </si>
  <si>
    <t>RMA-47671/14/10/2024</t>
  </si>
  <si>
    <t>DIAZEM</t>
  </si>
  <si>
    <t xml:space="preserve"> Diazepam</t>
  </si>
  <si>
    <t>10 Ampoules</t>
  </si>
  <si>
    <t xml:space="preserve"> Deva Holding A.S.-Turkey, Turkey </t>
  </si>
  <si>
    <t>RMA-04738/22/08/2024</t>
  </si>
  <si>
    <t>DIKLORON</t>
  </si>
  <si>
    <t xml:space="preserve"> Diclofenac Diethylamine*</t>
  </si>
  <si>
    <t>(10 mg/1 g), 1%</t>
  </si>
  <si>
    <t>Tube containing 50 g</t>
  </si>
  <si>
    <t>RMA-04640/20/06/2024</t>
  </si>
  <si>
    <t>Box containing 20 enteric film-coated tablets</t>
  </si>
  <si>
    <t>RMA-02066/26/12/2024</t>
  </si>
  <si>
    <t>75 mg/3 ml</t>
  </si>
  <si>
    <t>Box containing 4 Ampoules/box</t>
  </si>
  <si>
    <t>RMA-1906/16/01/2020</t>
  </si>
  <si>
    <t>RMA-47606/23/09/2024</t>
  </si>
  <si>
    <t>05-1125 .14.02.2025</t>
  </si>
  <si>
    <t>Diclofenac Sodium</t>
  </si>
  <si>
    <t>Cardboard box containing 10 retard film coated tablets</t>
  </si>
  <si>
    <t xml:space="preserve">Deva Holding A.S., Turkey </t>
  </si>
  <si>
    <t>MA-08489/26/12/2024</t>
  </si>
  <si>
    <t>05-1125.14.02.2025</t>
  </si>
  <si>
    <t>Dikloron SR</t>
  </si>
  <si>
    <t xml:space="preserve">75 mg </t>
  </si>
  <si>
    <t>Cardboard box containing 10 film coated tablets</t>
  </si>
  <si>
    <t xml:space="preserve">DEVA Holding A.S., Turkey </t>
  </si>
  <si>
    <t>MA-08403/11/09/2024</t>
  </si>
  <si>
    <t>Doxafin</t>
  </si>
  <si>
    <t>20 film-coated tablets</t>
  </si>
  <si>
    <t>RMA-3448/10/07/2023</t>
  </si>
  <si>
    <t>150 ml Syrup and a propylene measuring spoon of 5 ml marked for doses of 2.0 ml and 2.5 ml.</t>
  </si>
  <si>
    <t>RMA-2395/06/07/2021</t>
  </si>
  <si>
    <t>Dupatin</t>
  </si>
  <si>
    <t xml:space="preserve"> Olopatidine Hydrochloride</t>
  </si>
  <si>
    <t>S01GX09</t>
  </si>
  <si>
    <t>Box x 1 bottle x 5ml</t>
  </si>
  <si>
    <t>MA-00168/08/07/2020</t>
  </si>
  <si>
    <t>ESOBLOK</t>
  </si>
  <si>
    <t xml:space="preserve"> Esomeprazole Sodium</t>
  </si>
  <si>
    <t>Box x 1 vial</t>
  </si>
  <si>
    <t>MA-00033/25/02/2020</t>
  </si>
  <si>
    <t>FIXEF</t>
  </si>
  <si>
    <t>RMA-02064/12/11/2024</t>
  </si>
  <si>
    <t xml:space="preserve"> Cefixime trihydrate</t>
  </si>
  <si>
    <t>MA-00018/27/01/2020</t>
  </si>
  <si>
    <t>Flixon</t>
  </si>
  <si>
    <t xml:space="preserve"> Fluticasone Propionate (micronized)</t>
  </si>
  <si>
    <t>R03BA05</t>
  </si>
  <si>
    <t>120 Doses</t>
  </si>
  <si>
    <t>RMA-04562/02/05/2024</t>
  </si>
  <si>
    <t>125 mcg</t>
  </si>
  <si>
    <t>Pressurised inhalation, suspension</t>
  </si>
  <si>
    <t>RMA-04561/02/05/2024</t>
  </si>
  <si>
    <t>FLOXILEVO</t>
  </si>
  <si>
    <t xml:space="preserve"> levofloxacin</t>
  </si>
  <si>
    <t>Each cardboard box contains blister of 7 tablets</t>
  </si>
  <si>
    <t>RMA-2964/12/09/2022</t>
  </si>
  <si>
    <t xml:space="preserve"> levofloxacin hemihydrates</t>
  </si>
  <si>
    <t>RMA-2963/12/09/2022</t>
  </si>
  <si>
    <t>FOTEROL</t>
  </si>
  <si>
    <t xml:space="preserve"> Formeterol Fumarate Dihydrate (micronized)</t>
  </si>
  <si>
    <t>60 Capsules with inhalation powder, 1 Inhaler Device</t>
  </si>
  <si>
    <t>RMA-47587/25/10/2024</t>
  </si>
  <si>
    <t>FUROMID</t>
  </si>
  <si>
    <t xml:space="preserve"> Furosemide (Micronize)</t>
  </si>
  <si>
    <t xml:space="preserve"> Deva Holding A.S-Turkey, Turkey </t>
  </si>
  <si>
    <t>RMA-04737/20/08/2024</t>
  </si>
  <si>
    <t>FUSIX</t>
  </si>
  <si>
    <t xml:space="preserve"> Fusidic acid hemihydrate</t>
  </si>
  <si>
    <t>S01AA13</t>
  </si>
  <si>
    <t>Box x 1 tube x 5 g</t>
  </si>
  <si>
    <t>RMA-47579/23/09/2024</t>
  </si>
  <si>
    <t>GEMYSETIN</t>
  </si>
  <si>
    <t xml:space="preserve"> Chloramphenicol micronised</t>
  </si>
  <si>
    <t xml:space="preserve">1 % </t>
  </si>
  <si>
    <t>5g</t>
  </si>
  <si>
    <t>RMA-47711/06/11/2024</t>
  </si>
  <si>
    <t>HITRIZIN</t>
  </si>
  <si>
    <t xml:space="preserve"> Cetirizine dihydrocchloride</t>
  </si>
  <si>
    <t>RMA-47682/10/12/2024</t>
  </si>
  <si>
    <t xml:space="preserve"> hitirizin</t>
  </si>
  <si>
    <t>Bottle containing 150ml of syrup</t>
  </si>
  <si>
    <t>RMA-47684/22/11/2024</t>
  </si>
  <si>
    <t>Imatis</t>
  </si>
  <si>
    <t xml:space="preserve"> Imatinib Mesylate(Form-L) Equivalent to 100.00mg of Imatinib</t>
  </si>
  <si>
    <t>120 Film Coated Tablets</t>
  </si>
  <si>
    <t>RMA-2351/31/05/2021</t>
  </si>
  <si>
    <t xml:space="preserve"> Imatinib Mesylate(Form-L) Equivalent to 400.00mg of Imatinib</t>
  </si>
  <si>
    <t>30 Film-Coated Tablets</t>
  </si>
  <si>
    <t xml:space="preserve"> deva holding a.s., Turkey </t>
  </si>
  <si>
    <t>RMA-2350/31/05/2021</t>
  </si>
  <si>
    <t>Inbroxa</t>
  </si>
  <si>
    <t xml:space="preserve"> Indacaterol Maleate</t>
  </si>
  <si>
    <t>R03AC18</t>
  </si>
  <si>
    <t>Box x 30 capsules with a monodose dry powder inhaler device in a plastic separator</t>
  </si>
  <si>
    <t>MA-03176/05/02/2024</t>
  </si>
  <si>
    <t>300 mcg</t>
  </si>
  <si>
    <t>MA-03353/02/02/2024</t>
  </si>
  <si>
    <t>KETAVEL</t>
  </si>
  <si>
    <t>RMA-3197/12/01/2023</t>
  </si>
  <si>
    <t xml:space="preserve"> Dexketoprofen trometamol</t>
  </si>
  <si>
    <t>1.25 %</t>
  </si>
  <si>
    <t>60g</t>
  </si>
  <si>
    <t>RMA-2842/13/05/2022</t>
  </si>
  <si>
    <t>Letrasan</t>
  </si>
  <si>
    <t xml:space="preserve"> Letrozole(1)</t>
  </si>
  <si>
    <t>2.5  mg</t>
  </si>
  <si>
    <t>30 Tablets</t>
  </si>
  <si>
    <t>RMA-47591/04/10/2024</t>
  </si>
  <si>
    <t>LOPERMID</t>
  </si>
  <si>
    <t xml:space="preserve"> Loperamide HCL</t>
  </si>
  <si>
    <t>A07DA03</t>
  </si>
  <si>
    <t>RMA-47576/25/09/2024</t>
  </si>
  <si>
    <t>Losapres Plus</t>
  </si>
  <si>
    <t>Box x 28 Film Tablet</t>
  </si>
  <si>
    <t>RMA-47755/12/12/2024</t>
  </si>
  <si>
    <t>MAXTHIO</t>
  </si>
  <si>
    <t xml:space="preserve"> Thiocolchioside</t>
  </si>
  <si>
    <t>RMA-47715/29/10/2024</t>
  </si>
  <si>
    <t>0.25 %</t>
  </si>
  <si>
    <t>Tube containing 30g of ointment</t>
  </si>
  <si>
    <t xml:space="preserve"> Deva Holdings A.S, Turkey </t>
  </si>
  <si>
    <t>RMA-1754/14/10/2019</t>
  </si>
  <si>
    <t>maxthio ODT</t>
  </si>
  <si>
    <t xml:space="preserve"> thiocolchicoside</t>
  </si>
  <si>
    <t>20 orodispensible tablets</t>
  </si>
  <si>
    <t>RMA-3196/12/01/2023</t>
  </si>
  <si>
    <t>MELCAM</t>
  </si>
  <si>
    <t xml:space="preserve"> meloxicam</t>
  </si>
  <si>
    <t>M01AC06</t>
  </si>
  <si>
    <t>RMA-1965/12/03/2020</t>
  </si>
  <si>
    <t>RMA-1966/12/03/2020</t>
  </si>
  <si>
    <t>MIDIZOL</t>
  </si>
  <si>
    <t xml:space="preserve"> Temozolamide*</t>
  </si>
  <si>
    <t>5 capsules</t>
  </si>
  <si>
    <t>RMA-3475/04/08/2023</t>
  </si>
  <si>
    <t>MOKSINE</t>
  </si>
  <si>
    <t>7 film coated tablets</t>
  </si>
  <si>
    <t>RMA-3397/11/05/2023</t>
  </si>
  <si>
    <t>MONALIZ</t>
  </si>
  <si>
    <t xml:space="preserve"> Mometasone Furoate Monohydrate</t>
  </si>
  <si>
    <t>Nasal spray</t>
  </si>
  <si>
    <t>18g/140 dose</t>
  </si>
  <si>
    <t>RMA-47592/08/10/2024</t>
  </si>
  <si>
    <t>Monodoks</t>
  </si>
  <si>
    <t xml:space="preserve"> Doxycycline Hyclate</t>
  </si>
  <si>
    <t>J01AA02</t>
  </si>
  <si>
    <t>Box x 14 capsules</t>
  </si>
  <si>
    <t>RMA-47708/09/12/2024</t>
  </si>
  <si>
    <t>NIMELID</t>
  </si>
  <si>
    <t xml:space="preserve"> Nimesulid</t>
  </si>
  <si>
    <t>M01AX18</t>
  </si>
  <si>
    <t>Box containing 15 tablets</t>
  </si>
  <si>
    <t>RMA-47582/17/09/2024</t>
  </si>
  <si>
    <t>OFTAMYCIN</t>
  </si>
  <si>
    <t xml:space="preserve"> Tobramycin</t>
  </si>
  <si>
    <t>5 ml</t>
  </si>
  <si>
    <t xml:space="preserve"> DEVA Holding A.S, Turkey </t>
  </si>
  <si>
    <t>RMA-04574/10/04/2024</t>
  </si>
  <si>
    <t>PANDEV</t>
  </si>
  <si>
    <t xml:space="preserve"> Pantoprazole Sodium</t>
  </si>
  <si>
    <t>Box containing 14 enteric coated tablets</t>
  </si>
  <si>
    <t>RMA-04587/02/04/2024</t>
  </si>
  <si>
    <t>28 enteric Tablets</t>
  </si>
  <si>
    <t>RMA-04573/02/04/2024</t>
  </si>
  <si>
    <t xml:space="preserve"> Pantoprazole Sodium Sesquihydrate</t>
  </si>
  <si>
    <t>Box containing 28 enteric coated tablets</t>
  </si>
  <si>
    <t>MA-0108/26/05/2022</t>
  </si>
  <si>
    <t>PANTENOL</t>
  </si>
  <si>
    <t xml:space="preserve"> Dexapanthenol</t>
  </si>
  <si>
    <t>D03AX03</t>
  </si>
  <si>
    <t>30 g cream</t>
  </si>
  <si>
    <t>RMA-02068/10/01/2025</t>
  </si>
  <si>
    <t>30 g ointment</t>
  </si>
  <si>
    <t>RMA-47749/10/01/2025</t>
  </si>
  <si>
    <t>Pimaro</t>
  </si>
  <si>
    <t xml:space="preserve"> Cinacalcet Hydrochloride</t>
  </si>
  <si>
    <t>H05BX01</t>
  </si>
  <si>
    <t>Transparent PVC - Aluminum foil, Carton box containing 28 film coated tablets</t>
  </si>
  <si>
    <t>MA-03307/02/02/2024</t>
  </si>
  <si>
    <t>Transparent PVC - Aluminum foil, carton box containing 28 film coated tablets</t>
  </si>
  <si>
    <t>MA-03308/02/02/2024</t>
  </si>
  <si>
    <t>MA-03309/02/02/2024</t>
  </si>
  <si>
    <t>Pirofen</t>
  </si>
  <si>
    <t>MA-0112/15/06/2021</t>
  </si>
  <si>
    <t>Pralas</t>
  </si>
  <si>
    <t xml:space="preserve"> Salbutamol Sulfate, Ipratropium Bromide Monohydrate</t>
  </si>
  <si>
    <t>R03AL02</t>
  </si>
  <si>
    <t>2.5 mg+0.5 mg</t>
  </si>
  <si>
    <t>Nebuliser solution</t>
  </si>
  <si>
    <t>Box x 20 vials</t>
  </si>
  <si>
    <t>MA-5904/31/10/2019</t>
  </si>
  <si>
    <t>Rediclon</t>
  </si>
  <si>
    <t>S01BC03</t>
  </si>
  <si>
    <t>RMA-47601/23/09/2024</t>
  </si>
  <si>
    <t>Respiro</t>
  </si>
  <si>
    <t xml:space="preserve"> Salmeterol Xinafoate (micronized), Fluticasone propionate (micronized)</t>
  </si>
  <si>
    <t>25 mcg+50 mcg</t>
  </si>
  <si>
    <t>120 Dosage</t>
  </si>
  <si>
    <t xml:space="preserve">DEVA HOLDING A.S., Turkey </t>
  </si>
  <si>
    <t>RMA-1958/04/03/2020</t>
  </si>
  <si>
    <t>25 mcg+125 mcg</t>
  </si>
  <si>
    <t>RMA-1957/04/03/2020</t>
  </si>
  <si>
    <t>25 mcg+250 mcg</t>
  </si>
  <si>
    <t>RMA-2037/14/05/2020</t>
  </si>
  <si>
    <t>RESPIRO-D</t>
  </si>
  <si>
    <t xml:space="preserve"> Salmeterol Xinafoate, Fluticasone Propionate</t>
  </si>
  <si>
    <t>50 mcg+100 mcg</t>
  </si>
  <si>
    <t>60 capsule and 1 device (monodose dry powder inhaler)</t>
  </si>
  <si>
    <t>RMA-04647/02/07/2024</t>
  </si>
  <si>
    <t>50 mcg+250 mcg</t>
  </si>
  <si>
    <t>RMA-04648/02/07/2024</t>
  </si>
  <si>
    <t>50 mcg+500 mcg</t>
  </si>
  <si>
    <t>RMA-04645/02/07/2024</t>
  </si>
  <si>
    <t>ROLASTYM COMBI</t>
  </si>
  <si>
    <t xml:space="preserve"> Formoterol Fumarate Dihydrate (micronized), Budesonide</t>
  </si>
  <si>
    <t>12 mcg+200 mcg</t>
  </si>
  <si>
    <t>60 capsules</t>
  </si>
  <si>
    <t>RMA-04695/02/07/2024</t>
  </si>
  <si>
    <t xml:space="preserve"> Formoterol fumarate dihydrate (micronized), Budesonide</t>
  </si>
  <si>
    <t>12 mcg+400 mcg</t>
  </si>
  <si>
    <t>RMA-04650/02/07/2024</t>
  </si>
  <si>
    <t>SALRES</t>
  </si>
  <si>
    <t xml:space="preserve"> Salbutamol sulphate</t>
  </si>
  <si>
    <t>200 doses</t>
  </si>
  <si>
    <t xml:space="preserve"> DEVA Holding AS- Turkey, Turkey </t>
  </si>
  <si>
    <t>RMA-3411/05/06/2023</t>
  </si>
  <si>
    <t>Salbutamol sulphate*</t>
  </si>
  <si>
    <t>2.5 mg / 2.5 mL</t>
  </si>
  <si>
    <t>Cardboard box containing 4 sachetes of 5 single-dose vials of 2.5 ml in each sachet (20 vials)</t>
  </si>
  <si>
    <t xml:space="preserve">DEVA Holding AS- Turkey, Turkey </t>
  </si>
  <si>
    <t>MA-08401/10/09/2024</t>
  </si>
  <si>
    <t>Silverdin</t>
  </si>
  <si>
    <t xml:space="preserve"> Silver sulfadiazine</t>
  </si>
  <si>
    <t>1% (10.00mg/1.00g)</t>
  </si>
  <si>
    <t>40 g</t>
  </si>
  <si>
    <t>RMA-3522/13/09/2023</t>
  </si>
  <si>
    <t>spazmol</t>
  </si>
  <si>
    <t xml:space="preserve"> scopolamine - N -butyl bromide</t>
  </si>
  <si>
    <t>each box contains 6 ampoules of 1 ml</t>
  </si>
  <si>
    <t xml:space="preserve"> deva holding, Turkey </t>
  </si>
  <si>
    <t>RMA-3136/25/11/2022</t>
  </si>
  <si>
    <t>TIPRAXIN</t>
  </si>
  <si>
    <t>Piperacillin Sodium and Tazobactam Sodium (8:1)</t>
  </si>
  <si>
    <t xml:space="preserve">4 g/0.5 g </t>
  </si>
  <si>
    <t>Carton box containing 1 Colorless type I glass vial</t>
  </si>
  <si>
    <t>MA-08305/04/06/2024</t>
  </si>
  <si>
    <t xml:space="preserve">2 g/0.25 g </t>
  </si>
  <si>
    <t>MA-08301/03/06/2024</t>
  </si>
  <si>
    <t>Vazkor</t>
  </si>
  <si>
    <t>Amlodipine Besilate</t>
  </si>
  <si>
    <t>Cardboard box containing 3 aluminium foil blisters of 10 tablets (30 Tablets)</t>
  </si>
  <si>
    <t>MA-08375/06/08/2024</t>
  </si>
  <si>
    <t>MA-08374/06/08/2024</t>
  </si>
  <si>
    <t>Virosil</t>
  </si>
  <si>
    <t>Tube containing 10 g of cream</t>
  </si>
  <si>
    <t>RMA-47581/23/09/2024</t>
  </si>
  <si>
    <t>Xolatim</t>
  </si>
  <si>
    <t xml:space="preserve"> Dorzolamide Hydrochloride, Timolol Maleate</t>
  </si>
  <si>
    <t xml:space="preserve">(20 mg+5 mg)/1 ml </t>
  </si>
  <si>
    <t>Box x 1 bottle with dropper x 5 ml</t>
  </si>
  <si>
    <t>MA-5928/22/11/2019</t>
  </si>
  <si>
    <t>ZERO -P</t>
  </si>
  <si>
    <t xml:space="preserve"> Flurbiprofen</t>
  </si>
  <si>
    <t>M01AE09</t>
  </si>
  <si>
    <t>15 Film Coated Tablets</t>
  </si>
  <si>
    <t>RMA-2018/23/04/2020</t>
  </si>
  <si>
    <t>Apaclot</t>
  </si>
  <si>
    <t>20000</t>
  </si>
  <si>
    <t>10000 IU</t>
  </si>
  <si>
    <t>2000 IU</t>
  </si>
  <si>
    <t>Fardoben</t>
  </si>
  <si>
    <t xml:space="preserve">0.15% + 0.12% </t>
  </si>
  <si>
    <t>Foterol-B</t>
  </si>
  <si>
    <t>6 mcg/100 mcg</t>
  </si>
  <si>
    <t>Novo-Vulotran Forte L</t>
  </si>
  <si>
    <t>750 mg/200 mg/100mg</t>
  </si>
  <si>
    <t>Pandev</t>
  </si>
  <si>
    <t>120 mg / 5mL</t>
  </si>
  <si>
    <t>250 mg / 5mL</t>
  </si>
  <si>
    <t>Sebraler</t>
  </si>
  <si>
    <t>R03BB06</t>
  </si>
  <si>
    <t>Tracovol</t>
  </si>
  <si>
    <t>Zoledrin</t>
  </si>
  <si>
    <t>4 mg / 5 mL</t>
  </si>
  <si>
    <t>AMOKLAVIN</t>
  </si>
  <si>
    <t>1.2 g (1000mg / 200mg)</t>
  </si>
  <si>
    <t>DEVA Holding A.S.Turkey</t>
  </si>
  <si>
    <t>05-1165.14.02.2025</t>
  </si>
  <si>
    <t>Amlodipin (besilat) Dexcel</t>
  </si>
  <si>
    <t xml:space="preserve"> Amlodipine besilate</t>
  </si>
  <si>
    <t>Carton box containing 2 blisters, each blister has 10 tablets (20 tablets)</t>
  </si>
  <si>
    <t>DEXCEL PHARMA GMBH, GERMANY</t>
  </si>
  <si>
    <t xml:space="preserve"> Dexcel Pharma GmbH, Germany </t>
  </si>
  <si>
    <t>MA-08470/18/12/2024</t>
  </si>
  <si>
    <t>MA-08469/18/12/2024</t>
  </si>
  <si>
    <t>ASS Dexcel Protect</t>
  </si>
  <si>
    <t>Carton box containing 2 PVC/PVDC Aluminium blisters containing 25 gastro-resistant tablets each blister ( 50 gastro-resistant tablets )</t>
  </si>
  <si>
    <t>MA-0014/19/02/2021</t>
  </si>
  <si>
    <t>Bisoprolol Dexcel</t>
  </si>
  <si>
    <t>MA-5858/03/10/2019</t>
  </si>
  <si>
    <t>URMA-5883/15/10/2019</t>
  </si>
  <si>
    <t>URMA-5882/15/10/2019</t>
  </si>
  <si>
    <t>Carvedilol Atid</t>
  </si>
  <si>
    <t>MA-08471/18/12/2024</t>
  </si>
  <si>
    <t>MA-08472/18/12/2024</t>
  </si>
  <si>
    <t>MA-08479/18/12/2024</t>
  </si>
  <si>
    <t>HCT Dexcel</t>
  </si>
  <si>
    <t xml:space="preserve"> Hydrochlorothiazide</t>
  </si>
  <si>
    <t>MA-08478/18/12/2024</t>
  </si>
  <si>
    <t>MA-08477/18/12/2024</t>
  </si>
  <si>
    <t>Ibu Atid</t>
  </si>
  <si>
    <t>Pack of 10 film-coated tablets</t>
  </si>
  <si>
    <t>URMA-5931/27/11/2019</t>
  </si>
  <si>
    <t>Pack of 20 film-coated tablets</t>
  </si>
  <si>
    <t>IbuDex</t>
  </si>
  <si>
    <t>URMA-5930/27/11/2019</t>
  </si>
  <si>
    <t>Ibuprofen Atid</t>
  </si>
  <si>
    <t>URMA-5889/17/10/2019</t>
  </si>
  <si>
    <t>800 mg</t>
  </si>
  <si>
    <t>URMA-5890/17/10/2019</t>
  </si>
  <si>
    <t>Lisinopril HCT Dexcel</t>
  </si>
  <si>
    <t>Carton box containing 3 blisters, each blister has 10 tablets (30 tablets)</t>
  </si>
  <si>
    <t>MA-08474/18/12/2024</t>
  </si>
  <si>
    <t>MA-08473/18/12/2024</t>
  </si>
  <si>
    <t>Metformin Atid</t>
  </si>
  <si>
    <t>URMA-5877/15/10/2019</t>
  </si>
  <si>
    <t>URMA-5878/15/10/2019</t>
  </si>
  <si>
    <t>URMA-5879/15/10/2019</t>
  </si>
  <si>
    <t>NaraDex</t>
  </si>
  <si>
    <t xml:space="preserve"> Naratriptan Hydrochloride</t>
  </si>
  <si>
    <t>N02CC02</t>
  </si>
  <si>
    <t>Box containing 2 tablets</t>
  </si>
  <si>
    <t>URMA-5868/10/10/2019</t>
  </si>
  <si>
    <t>Risperidon Atid</t>
  </si>
  <si>
    <t>URMA-5976/17/12/2019</t>
  </si>
  <si>
    <t>URMA-5977/17/12/2019</t>
  </si>
  <si>
    <t>URMA-5978/17/12/2019</t>
  </si>
  <si>
    <t>IBUTOP CREAM</t>
  </si>
  <si>
    <t>50g</t>
  </si>
  <si>
    <t>DOLORGIET GMBH&amp;CO.KG,GERMANY</t>
  </si>
  <si>
    <t xml:space="preserve"> DOLORGIET GmbH &amp;Co.KG, Germany </t>
  </si>
  <si>
    <t>RMA-1991/26/03/2020</t>
  </si>
  <si>
    <t>IBUTOP Fast</t>
  </si>
  <si>
    <t>10 soft capsules</t>
  </si>
  <si>
    <t xml:space="preserve"> Dolorgiet GmbH &amp; Co.Kg - Germany, Germany </t>
  </si>
  <si>
    <t>RMA-2176/19/11/2020</t>
  </si>
  <si>
    <t>IBUTOP Gel</t>
  </si>
  <si>
    <t>Tube containing 50 g of gel</t>
  </si>
  <si>
    <t xml:space="preserve"> Dolorgiet GmbH&amp; Co.Kg, Germany </t>
  </si>
  <si>
    <t>RMA-2175/19/11/2020</t>
  </si>
  <si>
    <t>05-1202.18.02.2025</t>
  </si>
  <si>
    <t>ARTROSILENE</t>
  </si>
  <si>
    <t xml:space="preserve"> Ketoprofen lysine salt</t>
  </si>
  <si>
    <t>M01AE03</t>
  </si>
  <si>
    <t>160 mg/2 ml</t>
  </si>
  <si>
    <t>6 ampula</t>
  </si>
  <si>
    <t>Dompe Farmaceutici S.p.A, Italy</t>
  </si>
  <si>
    <t xml:space="preserve"> I.S.F. SPA, Italy; I.S.F. SPA, Italy; ALFA WASSERMAN SPA, Italy; ZAMBON GROUP SPA, Italy; PHARMACEUTICAL PLANT ABIOGEN PHARMA SPA, Italy; Abiogen Pharma, Italy</t>
  </si>
  <si>
    <t>RMA-2784/31/03/2022</t>
  </si>
  <si>
    <t xml:space="preserve"> kETOPROFEN LYSINE SALT</t>
  </si>
  <si>
    <t>Box x 20 capsules</t>
  </si>
  <si>
    <t xml:space="preserve"> ISTITUTO DE ANGELI S.R.L., Italy</t>
  </si>
  <si>
    <t>RMA-3172/15/12/2022</t>
  </si>
  <si>
    <t>ARTROSILENE 15%</t>
  </si>
  <si>
    <t>15 %</t>
  </si>
  <si>
    <t>Cutaneous foam</t>
  </si>
  <si>
    <t>1 pressurized container containing 50 ml</t>
  </si>
  <si>
    <t xml:space="preserve">Zellaerosol GmbH, Germany </t>
  </si>
  <si>
    <t>RMA-2732/25/02/2022</t>
  </si>
  <si>
    <t>ARTROSILENE 5% GEL</t>
  </si>
  <si>
    <t>ketoprofen lysine salt</t>
  </si>
  <si>
    <t>TUBE CONTAINING 50 G OF GEL</t>
  </si>
  <si>
    <t>DOMPE Farmaceutici S.p.A, Italy; Doppel Farmaceutici Srl Italy, Italy</t>
  </si>
  <si>
    <t>RMA-2731/25/02/2022</t>
  </si>
  <si>
    <t>FLUIFORT</t>
  </si>
  <si>
    <t xml:space="preserve"> CARBOCYSTEINE LYSINE SALT</t>
  </si>
  <si>
    <t>90 mg/1 ml</t>
  </si>
  <si>
    <t>Bottle of 200ml</t>
  </si>
  <si>
    <t xml:space="preserve"> DOMPE S.p.A.,Italy, Italy; Alfa Wassermann, Italy</t>
  </si>
  <si>
    <t>RMA-2650/13/12/2021</t>
  </si>
  <si>
    <t xml:space="preserve"> Carbocysteine monohydrate lysine salt equal to SCMC-LS</t>
  </si>
  <si>
    <t>2.7 g</t>
  </si>
  <si>
    <t>pack of 10 x 5 g sachets</t>
  </si>
  <si>
    <t xml:space="preserve"> DOMPE S.p.A.,Italy, Italy</t>
  </si>
  <si>
    <t>RMA-3077/26/10/2022</t>
  </si>
  <si>
    <t>Box x 30 bags</t>
  </si>
  <si>
    <t>RMA-2651/13/12/2021</t>
  </si>
  <si>
    <t>levotuss</t>
  </si>
  <si>
    <t xml:space="preserve"> levodropropizine</t>
  </si>
  <si>
    <t>box of  1 bottle x 200 ml</t>
  </si>
  <si>
    <t xml:space="preserve"> dompe farmaceutisi s.p.a, Italy; ala wasserman s.p.a, Italy</t>
  </si>
  <si>
    <t>RMA-3039/05/10/2022</t>
  </si>
  <si>
    <t>miotens</t>
  </si>
  <si>
    <t>6 ampoules of 4mg/2ml</t>
  </si>
  <si>
    <t xml:space="preserve"> alfa wasserman s.p.a, Italy; abiogen pharma s.p.a, Italy</t>
  </si>
  <si>
    <t>RMA-3115/10/11/2022</t>
  </si>
  <si>
    <t>OKI</t>
  </si>
  <si>
    <t>Box x 30 bags, box containing 30 sachets</t>
  </si>
  <si>
    <t xml:space="preserve"> DOMPE S.p.A., Italy; LAMP SAN PROSPERO SPA, Italy</t>
  </si>
  <si>
    <t>RMA-2729/25/02/2022</t>
  </si>
  <si>
    <t xml:space="preserve"> ketoprofen lysine salt</t>
  </si>
  <si>
    <t>80 mg/1 ml</t>
  </si>
  <si>
    <t>container,containing 30ml ofsolution</t>
  </si>
  <si>
    <t xml:space="preserve"> dompe farmaceutici S.p.a, Italy</t>
  </si>
  <si>
    <t>RMA-3076/26/10/2022</t>
  </si>
  <si>
    <t>OKi dolore e febbre</t>
  </si>
  <si>
    <t>Opaque, Paper/PE/Alu/PE sachets in carton box, containing 12 effervescent tablets</t>
  </si>
  <si>
    <t xml:space="preserve"> E-Pharma Trento S.p.A., Italy</t>
  </si>
  <si>
    <t>MA-0245/18/11/2021</t>
  </si>
  <si>
    <t>OKI gola</t>
  </si>
  <si>
    <t xml:space="preserve"> Ketopreofen Lysine salt</t>
  </si>
  <si>
    <t>1.6 %</t>
  </si>
  <si>
    <t>Mouth wash</t>
  </si>
  <si>
    <t>Bottle of 150ml solution</t>
  </si>
  <si>
    <t xml:space="preserve"> ALfa wasserman SPA, Italy</t>
  </si>
  <si>
    <t>RMA-2730/25/02/2022</t>
  </si>
  <si>
    <t>OKITASK</t>
  </si>
  <si>
    <t>Box containing 10 sachets</t>
  </si>
  <si>
    <t xml:space="preserve"> Dompe Farmaceutici SpA, Italy</t>
  </si>
  <si>
    <t>RMA-2437/09/08/2021</t>
  </si>
  <si>
    <t>Box containing 20 sachets</t>
  </si>
  <si>
    <t>neni 8 paragrafi 6</t>
  </si>
  <si>
    <t>Okitask</t>
  </si>
  <si>
    <t xml:space="preserve"> Ketoprofen Lysine Salt</t>
  </si>
  <si>
    <t>Box containing 10 film-coated tablets</t>
  </si>
  <si>
    <t xml:space="preserve"> Abiogen Pharma S.P.A, Italy</t>
  </si>
  <si>
    <t>RMA-3173/15/12/2022</t>
  </si>
  <si>
    <t>Box containing 20 film-coated tablets</t>
  </si>
  <si>
    <t>Sintredius</t>
  </si>
  <si>
    <t xml:space="preserve"> Prednisolone sodium phosphate</t>
  </si>
  <si>
    <t>Box containing 10 single- dose containers</t>
  </si>
  <si>
    <t xml:space="preserve"> Genetic S.p.a, Italy</t>
  </si>
  <si>
    <t>RMA-2324/05/05/2021</t>
  </si>
  <si>
    <t>Fluifort</t>
  </si>
  <si>
    <t>90 mg/ml</t>
  </si>
  <si>
    <t>Levotuss</t>
  </si>
  <si>
    <t>OKi</t>
  </si>
  <si>
    <t>1 mg/ml</t>
  </si>
  <si>
    <t>05-1198.18.02.2025</t>
  </si>
  <si>
    <t>Ancopir</t>
  </si>
  <si>
    <t>cyanocobalamine, pyridoxine hydrochloride, thiamine mononitrate</t>
  </si>
  <si>
    <t>A11DB</t>
  </si>
  <si>
    <t>0.3 mg+100 mg+20 0mg</t>
  </si>
  <si>
    <t>Box containing 20 dragees</t>
  </si>
  <si>
    <t>Dr. Grossman AG Pharmaca, Switzerland</t>
  </si>
  <si>
    <t>Dr. Grossmann AG Pharmaca, Switzerland</t>
  </si>
  <si>
    <t>RMA-2438/10/08/2021</t>
  </si>
  <si>
    <t>Pyridoxine hydrochloride (Vit. B6), Thiamine mononitrate, Cyanocobalamin(Vit. B12), Lidocaine hydrochloride</t>
  </si>
  <si>
    <t>1 mg+50 mg+200 mg+10 mg</t>
  </si>
  <si>
    <t>Box containing 5  ampoules of 2 ml</t>
  </si>
  <si>
    <t>Dr.Grossmann AG Pharmaca, Switzerland</t>
  </si>
  <si>
    <t>RMA-2439/10/08/2021</t>
  </si>
  <si>
    <t>Grodurex</t>
  </si>
  <si>
    <t>hydrochlorothiazide, hydrochlorothiazide</t>
  </si>
  <si>
    <t>C03EA01</t>
  </si>
  <si>
    <t>50 mg+5.6 mg</t>
  </si>
  <si>
    <t>RMA-2402/07/07/2021</t>
  </si>
  <si>
    <t>Diclofenac Dr. Müller Pharma 10 mg/g gel</t>
  </si>
  <si>
    <t>Carton box, Laminate tube with Al barrier, 1x120 g, Gel</t>
  </si>
  <si>
    <t>Dr. Müller Pharma s.r.o.,Czech Republic</t>
  </si>
  <si>
    <t xml:space="preserve"> Dr. Müller Pharma s.r.o, Czech Republic ; Dr. Müller Pharma s.r.o., Czech Republic </t>
  </si>
  <si>
    <t>MA-0208/28/09/2021</t>
  </si>
  <si>
    <t>Diclofenac Dr. Müller Pharma 100 mg suppositories</t>
  </si>
  <si>
    <t>100 g</t>
  </si>
  <si>
    <t>Packing contains 12 suppositories in formed ALU/PE foil.</t>
  </si>
  <si>
    <t xml:space="preserve"> Dr. Müller Pharma s.r.o., Czech Republic ; Dr. Müller Pharma s.r.o., Czech Republic </t>
  </si>
  <si>
    <t>MA-0207/28/09/2021</t>
  </si>
  <si>
    <t>EXIFINE</t>
  </si>
  <si>
    <t>30 CAPSULE</t>
  </si>
  <si>
    <t>DR.REDDY"S LABORATORIES ROMANIA SRL</t>
  </si>
  <si>
    <t>Laboratorios Leon Farma, S.A., Spain</t>
  </si>
  <si>
    <t>MA-0030/11/03/2021</t>
  </si>
  <si>
    <t>05-1179.18.02.2025</t>
  </si>
  <si>
    <t>Ketorol</t>
  </si>
  <si>
    <t xml:space="preserve"> Ketorolacum trometamol</t>
  </si>
  <si>
    <t>M01AB15</t>
  </si>
  <si>
    <t>Carton box containing 2 blisters, 20 film coated tablets</t>
  </si>
  <si>
    <t xml:space="preserve"> Rual Laboratories SRL, Romania; Dr. REDDY'S LABORATORIES ROMANIA S.R.L., Romania</t>
  </si>
  <si>
    <t>MA-0263/03/10/2022</t>
  </si>
  <si>
    <t>Relitaz</t>
  </si>
  <si>
    <t xml:space="preserve"> RABEPRAZOLE SODIUM MONOHYDRATE</t>
  </si>
  <si>
    <t>Carton box containing 4 Aluminium foil blisters; each  blister contain 7 tablets (28 gastro-resistant tablets</t>
  </si>
  <si>
    <t xml:space="preserve"> GAP S.A., Greece</t>
  </si>
  <si>
    <t>MA-0209/26/08/2022</t>
  </si>
  <si>
    <t>Xibimer</t>
  </si>
  <si>
    <t xml:space="preserve"> Sumatriptanum</t>
  </si>
  <si>
    <t>N02CC01</t>
  </si>
  <si>
    <t>Package with one PVC/PVDC-Al blister containing 6 film-coated tablets.</t>
  </si>
  <si>
    <t xml:space="preserve"> DR. REDDY'S LABORATORIES (UK) Ltd., United Kingdom; S.C. Rual laboratories S.R.L., Romania</t>
  </si>
  <si>
    <t>MA-0011/08/02/2021</t>
  </si>
  <si>
    <t>Fleraday</t>
  </si>
  <si>
    <t>amlovas</t>
  </si>
  <si>
    <t xml:space="preserve"> amlodipine besilate</t>
  </si>
  <si>
    <t>30 tab x 5 mg</t>
  </si>
  <si>
    <t>Drogsan Ilaclari San. Ve  Tic.A.S,Turkey</t>
  </si>
  <si>
    <t xml:space="preserve"> drogsan ilaclari san. ve tic. a.s, Turkey </t>
  </si>
  <si>
    <t>RMA-3234/13/02/2023</t>
  </si>
  <si>
    <t>RMA-3271/21/02/2023</t>
  </si>
  <si>
    <t>Clopra</t>
  </si>
  <si>
    <t>Clopidogrel bisulfate</t>
  </si>
  <si>
    <t>28 film tablet/blisters/box</t>
  </si>
  <si>
    <t xml:space="preserve">DROGSAN ILAQLARI SAN. VE TIC. A.S., Turkey </t>
  </si>
  <si>
    <t>RMA-3221/31/01/2023</t>
  </si>
  <si>
    <t>Colidur</t>
  </si>
  <si>
    <t xml:space="preserve"> Rifaximin</t>
  </si>
  <si>
    <t>A07AA11</t>
  </si>
  <si>
    <t>12 film tablets</t>
  </si>
  <si>
    <t xml:space="preserve"> Drogsan Ilaclari San. ve Tic. A.S, Turkey </t>
  </si>
  <si>
    <t>RMA-3220/31/01/2023</t>
  </si>
  <si>
    <t>05-1223.18.02.2025</t>
  </si>
  <si>
    <t>Dalman AQ</t>
  </si>
  <si>
    <t xml:space="preserve"> Fluticasone propionate</t>
  </si>
  <si>
    <t>R01AD08</t>
  </si>
  <si>
    <t>50 mcg/mg</t>
  </si>
  <si>
    <t>1 bottle consists of 120 metered dose</t>
  </si>
  <si>
    <t xml:space="preserve"> Drogsan Ilaqlari San. ve Tic. A.S., Turkey </t>
  </si>
  <si>
    <t>RMA-3270/21/02/2023</t>
  </si>
  <si>
    <t>DOLARIT</t>
  </si>
  <si>
    <t>Box x 14 Film tablets</t>
  </si>
  <si>
    <t xml:space="preserve"> DROGSAN Ilaçlari San. ve. Tic. A.S., Turkey </t>
  </si>
  <si>
    <t>MA-0154/13/08/2021</t>
  </si>
  <si>
    <t>Kloroben</t>
  </si>
  <si>
    <t xml:space="preserve"> chlorhexidine gluconate 0.12%, benzydamine hydrochloride 0.15%</t>
  </si>
  <si>
    <t>0.12 %+0.15 %</t>
  </si>
  <si>
    <t>Kloroben oral rinse packed in 200 ml PET bottle with a scaled cap</t>
  </si>
  <si>
    <t xml:space="preserve"> Drogsan Ilaclari San ve tic A.S., Turkey </t>
  </si>
  <si>
    <t>RMA-3222/01/02/2023</t>
  </si>
  <si>
    <t>05-1215.18.02.2025</t>
  </si>
  <si>
    <t xml:space="preserve"> chlorhexidine gluconate, benzydamine hydrochloride</t>
  </si>
  <si>
    <t>36mg(0.12 %) + 45mg(0.15 %)</t>
  </si>
  <si>
    <t>1bottle X 30ml</t>
  </si>
  <si>
    <t>RMA-3223/01/02/2023</t>
  </si>
  <si>
    <t>maximus</t>
  </si>
  <si>
    <t>White HDPE bottle with spray applicator x 30ml</t>
  </si>
  <si>
    <t>MA-0155/13/08/2021</t>
  </si>
  <si>
    <t>Maximus</t>
  </si>
  <si>
    <t xml:space="preserve"> flurbiprofen</t>
  </si>
  <si>
    <t>15 film tablet</t>
  </si>
  <si>
    <t>RMA-3425/21/06/2023</t>
  </si>
  <si>
    <t>Mometix AQ</t>
  </si>
  <si>
    <t xml:space="preserve"> mometasone furoate monohydrate equivalent to 0.050 mg mometasone furoate</t>
  </si>
  <si>
    <t>Bottle x 140 actuations (18g)</t>
  </si>
  <si>
    <t xml:space="preserve"> Drogsasn Ilaclari San. ve Tic. A.S, Turkey </t>
  </si>
  <si>
    <t>RMA-3219/31/01/2023</t>
  </si>
  <si>
    <t>Oledro Hot</t>
  </si>
  <si>
    <t xml:space="preserve"> paracetamol, chlorpheniramine maleate, phenylephrine hydrochloride, oxolamine citrate</t>
  </si>
  <si>
    <t>R05XA01</t>
  </si>
  <si>
    <t>500 mg+10 mg+2 mg+100 mg</t>
  </si>
  <si>
    <t>pack sizes of oldero is 12 effervescent granule sachets</t>
  </si>
  <si>
    <t>RMA-3312/13/03/2023</t>
  </si>
  <si>
    <t>Protech</t>
  </si>
  <si>
    <t xml:space="preserve"> Pantoprazole sodium sesquihydrate, Sodium carbonate anhydrous</t>
  </si>
  <si>
    <t>14 enteric coated tablets</t>
  </si>
  <si>
    <t xml:space="preserve"> Drogsan Ilaçlari San. ve Tic. A.S., Turkey </t>
  </si>
  <si>
    <t>RMA-3237/13/02/2023</t>
  </si>
  <si>
    <t>pulmor</t>
  </si>
  <si>
    <t xml:space="preserve"> ambroxol hydrochloride</t>
  </si>
  <si>
    <t>each bottle contains 0.45g ambroxol hydrochloride (15mg/5ml) 1bottle x 150ml</t>
  </si>
  <si>
    <t>RMA-3239/13/02/2023</t>
  </si>
  <si>
    <t>Pulmor</t>
  </si>
  <si>
    <t xml:space="preserve"> Ambroxol Hydrochloride</t>
  </si>
  <si>
    <t>Pulmor 30 mg/ 5 ml Syrup is packed in 150 ml brown glass bottle with a scaled cap.  1 bottle x 150ml</t>
  </si>
  <si>
    <t>RMA-3238/13/02/2023</t>
  </si>
  <si>
    <t>Ravivo</t>
  </si>
  <si>
    <t xml:space="preserve"> Levofloxacin hemihydrate (eqivalent of 500 mg Levofloxacin)</t>
  </si>
  <si>
    <t xml:space="preserve"> Drogsan Ilaqlan San. ve Tic. A.S., Turkey </t>
  </si>
  <si>
    <t>RMA-3236/13/02/2023</t>
  </si>
  <si>
    <t xml:space="preserve"> levofloxacine hemihydrate</t>
  </si>
  <si>
    <t>Film tablet</t>
  </si>
  <si>
    <t>500mg x 7tablet</t>
  </si>
  <si>
    <t xml:space="preserve"> drogsan ilaclari san ve tic a.s, Turkey </t>
  </si>
  <si>
    <t>RMA-3235/13/02/2023</t>
  </si>
  <si>
    <t>siprosan</t>
  </si>
  <si>
    <t xml:space="preserve"> ciprofloxacin hydrochloride</t>
  </si>
  <si>
    <t xml:space="preserve"> drogasan ilaclari san. ve tic. a.s, Turkey </t>
  </si>
  <si>
    <t>RMA-3240/13/02/2023</t>
  </si>
  <si>
    <t>Urocare</t>
  </si>
  <si>
    <t xml:space="preserve"> fosfomycin trometamol</t>
  </si>
  <si>
    <t>J01XX01</t>
  </si>
  <si>
    <t>3 g</t>
  </si>
  <si>
    <t>1 sachet</t>
  </si>
  <si>
    <t>RMA-3241/13/02/2023</t>
  </si>
  <si>
    <t>05-724.04.02.2025</t>
  </si>
  <si>
    <t>Eminocs</t>
  </si>
  <si>
    <t>DICLOFENAC POTASICCO</t>
  </si>
  <si>
    <t>Brown glass bottle in packs of 50 ml</t>
  </si>
  <si>
    <t>DYMALIFE PHARMACEUTICAL s.r.l-Italy</t>
  </si>
  <si>
    <t>Laboratorio Farmacologico Milanese s.r.l., Italy; Alfasigma S.p.A., Italy; New Fadem SRL, Italy</t>
  </si>
  <si>
    <t>MA-08462/13/12/2024</t>
  </si>
  <si>
    <t>NILSON</t>
  </si>
  <si>
    <t>Ceftriaxone sodium</t>
  </si>
  <si>
    <t>1g/3.5 ml</t>
  </si>
  <si>
    <t>1 g / 3.5 ml powder and solvent for solution for injection for intramuscular use</t>
  </si>
  <si>
    <t>ESSETI FARMACEUTICI S.R.L, Italy</t>
  </si>
  <si>
    <t>MA-08295/24/05/2024</t>
  </si>
  <si>
    <t>Teraside</t>
  </si>
  <si>
    <t>Tiocolchicoside</t>
  </si>
  <si>
    <t>4mg/2ml</t>
  </si>
  <si>
    <t>Box containing 6 ampoules for a dose of 4 mg/2 ml.</t>
  </si>
  <si>
    <t>ESSETI FARMACEUTICI SRL, Italy</t>
  </si>
  <si>
    <t>MA-08306/05/06/2024</t>
  </si>
  <si>
    <t>Gentamycin (as sulphate)</t>
  </si>
  <si>
    <t>S01AA11</t>
  </si>
  <si>
    <t xml:space="preserve">3 mg/1 ml </t>
  </si>
  <si>
    <t>One  plastic dropper bottle of 10 ml ophthalmic solution</t>
  </si>
  <si>
    <t>E.I.P.I.CO MED S.R.L., Romania</t>
  </si>
  <si>
    <t>EIPICO, Egypt</t>
  </si>
  <si>
    <t>RMA-2496/23/09/2021</t>
  </si>
  <si>
    <t>Permazole</t>
  </si>
  <si>
    <t>Mebendazole</t>
  </si>
  <si>
    <t>P02CA01</t>
  </si>
  <si>
    <t>30 ml Brown Glass Bottle</t>
  </si>
  <si>
    <t>Purified water, Egypt</t>
  </si>
  <si>
    <t>RMA-2388/06/07/2021</t>
  </si>
  <si>
    <t>Salbutamol EIPICO</t>
  </si>
  <si>
    <t>Salbutamol Sulfate, Equivalent to Salbutamol</t>
  </si>
  <si>
    <t>Bottle containing 125 ml of syrup</t>
  </si>
  <si>
    <t>RMA-2390/06/07/2021</t>
  </si>
  <si>
    <t>Timolol</t>
  </si>
  <si>
    <t>opaque white plastic bottle (of 5 ml)</t>
  </si>
  <si>
    <t>RMA-2389/06/07/2021</t>
  </si>
  <si>
    <t>Hydrocortisone Succinat sodic Eipico</t>
  </si>
  <si>
    <t>H02AB09</t>
  </si>
  <si>
    <t>Powder and solvent for solution for infusion</t>
  </si>
  <si>
    <t>MefenCare</t>
  </si>
  <si>
    <t xml:space="preserve"> Mefenamic Acid</t>
  </si>
  <si>
    <t>M01AG01</t>
  </si>
  <si>
    <t>Carton box,  Aluminium/PVC/blister,1x10, Film coated tablet,</t>
  </si>
  <si>
    <t>East Africa ( India ) Overseas,India</t>
  </si>
  <si>
    <t xml:space="preserve"> East African (India) Overseas, India</t>
  </si>
  <si>
    <t>MA-0248/18/07/2023</t>
  </si>
  <si>
    <t>Bikader</t>
  </si>
  <si>
    <t>Bicalutamide</t>
  </si>
  <si>
    <t>L02BB03</t>
  </si>
  <si>
    <t>Ecupharma S.R.L, Italy</t>
  </si>
  <si>
    <t>Synthon Hispania S.L, Spain; Synthon BV, Netherlands</t>
  </si>
  <si>
    <t>RMA-47745/12/12/2024</t>
  </si>
  <si>
    <t>Lura</t>
  </si>
  <si>
    <t>tamsulosina HCl</t>
  </si>
  <si>
    <t>Special Product's Line S.p.A., Italy; DOPPEL Farmaceutici Srl,, Italy</t>
  </si>
  <si>
    <t>RMA-47746/27/11/2024</t>
  </si>
  <si>
    <t>05-948.11.02.2025</t>
  </si>
  <si>
    <t>Alfuzosine EG L.P. 10 mg</t>
  </si>
  <si>
    <t xml:space="preserve"> Alfuzosin hydrochloride</t>
  </si>
  <si>
    <t>box of 30 tablet</t>
  </si>
  <si>
    <t>EG LABO Laboratoires Eurogenerics,France</t>
  </si>
  <si>
    <t xml:space="preserve"> STADA Arzneimittel AG, Germany ; LABORATOIRES BTT, France; EUROFINS PHAST GMBH, Germany ; ACINO ESTONIA, Estonia; Centrapharm Services B.V, Netherlands</t>
  </si>
  <si>
    <t>RMA-2782/25/03/2022</t>
  </si>
  <si>
    <t>Almotriptan EG</t>
  </si>
  <si>
    <t xml:space="preserve"> Almotriptan (as almotriptan malate)</t>
  </si>
  <si>
    <t>N02CC05</t>
  </si>
  <si>
    <t>Carton box, OPA / Aluminium/PVC/Aluminium,4x3, Film coated tablet,</t>
  </si>
  <si>
    <t xml:space="preserve"> Chanelle Medical, Ireland</t>
  </si>
  <si>
    <t>MA-0110/24/03/2023</t>
  </si>
  <si>
    <t>Amoxicilline EG</t>
  </si>
  <si>
    <t>Amoxicilline trihydrate</t>
  </si>
  <si>
    <t>Box of 14 tablets</t>
  </si>
  <si>
    <t>Pencef Pharma GMBH, Germany ; HAUPT PHAMA LATINA S.R.L, Italy</t>
  </si>
  <si>
    <t>MA-0159/20/08/2021</t>
  </si>
  <si>
    <t>Econazole EG</t>
  </si>
  <si>
    <t xml:space="preserve"> econazole nitrate</t>
  </si>
  <si>
    <t>D01AC03</t>
  </si>
  <si>
    <t>Carton box, Varnished aluminium tube,1x30 g, Cream,</t>
  </si>
  <si>
    <t xml:space="preserve"> THEPENIER PHARMA INDUSTRIE, France; LABORATOIRES CHEMINEAU, France</t>
  </si>
  <si>
    <t>MA-0168/14/04/2023</t>
  </si>
  <si>
    <t>EZETIMIBE/SIMVASTATINE EG</t>
  </si>
  <si>
    <t xml:space="preserve"> Ezetimibe, Simvastatin</t>
  </si>
  <si>
    <t>C10BA02</t>
  </si>
  <si>
    <t>10 mg+20 mg</t>
  </si>
  <si>
    <t>3 OPA/ALU/PVC  Alu blisters, each blister has 10 tablets (30 tablets)</t>
  </si>
  <si>
    <t xml:space="preserve"> BALKANPHARMA-DUPNITSA AD, Bulgaria; STADA ARZNEIMITTEL AG, Germany ; STADA ARZNEIMITTEL GMBH, Austria; CENTRAFARM SERVICES B.V., Netherlands; CLONMEL HEALTHCARE LTD., Ireland; SANICO N.V., Belgium; Actavis LTD, Malta</t>
  </si>
  <si>
    <t>MA-0197/18/05/2023</t>
  </si>
  <si>
    <t xml:space="preserve"> ezetimibe, Simvastatin</t>
  </si>
  <si>
    <t>10 mg+40 mg</t>
  </si>
  <si>
    <t>Carton box containing 3 OPA/ALU/PVC  Alu blisters, each blister has 10 tablets (30 tablets)</t>
  </si>
  <si>
    <t xml:space="preserve"> BALKANPHARMA-DUPNITSA AD, Bulgaria; STADA ARZNEIMITTEL AG, Germany ; STADA ARZNEIMITTEL GMBH, Austria; CENTRAFARM SERVICES B.V., Netherlands; CLONMEL HEALTHCARE LTD., Ireland; SANICO N.V., Belgium; Actavis Ltd, Malta</t>
  </si>
  <si>
    <t>MA-0196/18/05/2023</t>
  </si>
  <si>
    <t>Fenofibrate EG</t>
  </si>
  <si>
    <t xml:space="preserve"> Fenofibrate</t>
  </si>
  <si>
    <t>box of 30 capsules</t>
  </si>
  <si>
    <t xml:space="preserve"> LBORATORIES BITT, France</t>
  </si>
  <si>
    <t>RMA-2781/25/03/2022</t>
  </si>
  <si>
    <t>Phloroglucinol EG</t>
  </si>
  <si>
    <t xml:space="preserve"> Phloroglucinol dihydrate</t>
  </si>
  <si>
    <t>A03AX12</t>
  </si>
  <si>
    <t>Box Containing 10 Orodispersible tablet</t>
  </si>
  <si>
    <t xml:space="preserve"> INPHARMASCI, France; Laboratoires BTT, France</t>
  </si>
  <si>
    <t>RMA-3079/26/10/2022</t>
  </si>
  <si>
    <t>Roxithromycine EG</t>
  </si>
  <si>
    <t xml:space="preserve"> Roxithromycine</t>
  </si>
  <si>
    <t>J01FA06</t>
  </si>
  <si>
    <t>Box of 10 coated tablets</t>
  </si>
  <si>
    <t xml:space="preserve"> LABORATORIES BTT, France</t>
  </si>
  <si>
    <t>RMA-3080/26/10/2022</t>
  </si>
  <si>
    <t>Thiocolchicoside EG</t>
  </si>
  <si>
    <t xml:space="preserve"> BluePharma - Industria Farmaceutica S.A., Portugal</t>
  </si>
  <si>
    <t>RMA-3118/15/11/2022</t>
  </si>
  <si>
    <t>Delipid</t>
  </si>
  <si>
    <t xml:space="preserve"> Rosuvastatin</t>
  </si>
  <si>
    <t>28 Tablets</t>
  </si>
  <si>
    <t>Egis Pharmaceuticals PLC,Hungary</t>
  </si>
  <si>
    <t xml:space="preserve"> Egis Pharmaceutical PLC., Hungary</t>
  </si>
  <si>
    <t>MA-0418/21/12/2023</t>
  </si>
  <si>
    <t>MA-0419/21/12/2023</t>
  </si>
  <si>
    <t>Explemed</t>
  </si>
  <si>
    <t>MA-03306/02/02/2024</t>
  </si>
  <si>
    <t xml:space="preserve"> Aripriprazole</t>
  </si>
  <si>
    <t>MA-03305/02/02/2024</t>
  </si>
  <si>
    <t>Nitromint</t>
  </si>
  <si>
    <t xml:space="preserve"> Glyceryl Trinitrate</t>
  </si>
  <si>
    <t>8mg/g</t>
  </si>
  <si>
    <t>Sublingual spray</t>
  </si>
  <si>
    <t>10g. solution ( min 180 doses) in each container</t>
  </si>
  <si>
    <t xml:space="preserve"> Egis Pharmaceutical PLC, Hungary</t>
  </si>
  <si>
    <t>MA-0378/10/11/2023</t>
  </si>
  <si>
    <t>Suprastin</t>
  </si>
  <si>
    <t xml:space="preserve"> Chloropyramine hydrochloride</t>
  </si>
  <si>
    <t>R06AC03</t>
  </si>
  <si>
    <t>20mg/ml</t>
  </si>
  <si>
    <t>5 x 1ml</t>
  </si>
  <si>
    <t>MA-0379/10/11/2023</t>
  </si>
  <si>
    <t>Xiltess</t>
  </si>
  <si>
    <t>Egis Pharmaceutical PLC., Hungary</t>
  </si>
  <si>
    <t>MA-08292/22/05/2024</t>
  </si>
  <si>
    <t>28 Filma coated tablets</t>
  </si>
  <si>
    <t>MA-08291/22/05/2024</t>
  </si>
  <si>
    <t>28 Film Coated Tablet</t>
  </si>
  <si>
    <t>MA-08290/22/05/2024</t>
  </si>
  <si>
    <t>Landex</t>
  </si>
  <si>
    <t>Broncholin S Respiratory Solution</t>
  </si>
  <si>
    <t>Salbutamol sulfate micronized</t>
  </si>
  <si>
    <t>5MG/ML</t>
  </si>
  <si>
    <t>Inhalation vapour, solution</t>
  </si>
  <si>
    <t>30 ml solution</t>
  </si>
  <si>
    <t>Egyptian International Pharmaceutical Industries Co. (EIPICO),Egypt</t>
  </si>
  <si>
    <t>Egyptian International Pharmaceutical Industries Co. (EIPICO), Egypt</t>
  </si>
  <si>
    <t>MA-08352/02/08/2024</t>
  </si>
  <si>
    <t>E-Mox</t>
  </si>
  <si>
    <t>Amoxicillin (as Sodium Salt)</t>
  </si>
  <si>
    <t>1g/ Vial</t>
  </si>
  <si>
    <t>Carton box x 50 transparent glass vials</t>
  </si>
  <si>
    <t>Egyptian International Pharmaceutical Industries Company, E.I.P.I.CO.  Tenth of Ramadan City- First industrial area B1- P.O. Box 149 Tenth-Egypt., Egypt</t>
  </si>
  <si>
    <t>MA-00223/05/03/2024</t>
  </si>
  <si>
    <t>Phenobarbital</t>
  </si>
  <si>
    <t>N03AA02</t>
  </si>
  <si>
    <t>Carton box containing 2 blister x 10 tablets (20 tablets)</t>
  </si>
  <si>
    <t>MA-0335/16/10/2023</t>
  </si>
  <si>
    <t>05-1137.14.02.2025</t>
  </si>
  <si>
    <t>PROSPAN ® AKUT effervescent tab</t>
  </si>
  <si>
    <t xml:space="preserve"> Ivy leaves dry extraact</t>
  </si>
  <si>
    <t>R05CAXX</t>
  </si>
  <si>
    <t>65 mg</t>
  </si>
  <si>
    <t>ENGELHARD ARZNEIMITTEL GMBH&amp;CO.KG,GERMANY</t>
  </si>
  <si>
    <t xml:space="preserve"> Engelhard Arzeneimittle GmbH Co.KG, Germany </t>
  </si>
  <si>
    <t>RMA-2566/18/10/2021</t>
  </si>
  <si>
    <t>Prospan cough syrup</t>
  </si>
  <si>
    <t>0.7 g/100 ml</t>
  </si>
  <si>
    <t>Bottle of 100 ml</t>
  </si>
  <si>
    <t>RMA-2565/18/10/2021</t>
  </si>
  <si>
    <t>Ivy leaves dry extraact</t>
  </si>
  <si>
    <t>Bottle of 200 ml</t>
  </si>
  <si>
    <t xml:space="preserve">Engelhard Arzeneimittle GmbH Co.KG, Germany </t>
  </si>
  <si>
    <t>AMBROTUS</t>
  </si>
  <si>
    <t xml:space="preserve"> Ambroxol</t>
  </si>
  <si>
    <t>30 mg/10 ml</t>
  </si>
  <si>
    <t>EPIFARMA S.R.L.ITALY</t>
  </si>
  <si>
    <t xml:space="preserve"> Special Products line-Italy, Italy</t>
  </si>
  <si>
    <t>RMA-2913/13/07/2022</t>
  </si>
  <si>
    <t>05-1156-14.02.2025</t>
  </si>
  <si>
    <t>Clarmac</t>
  </si>
  <si>
    <t>Cardboard, PVDC/PVC/Alu blister, 14 Film Coated Tablets</t>
  </si>
  <si>
    <t xml:space="preserve"> Special Product's Line S.p.A, Italy</t>
  </si>
  <si>
    <t>MA-00097/21/04/2020</t>
  </si>
  <si>
    <t>05-1114.14.02.2025</t>
  </si>
  <si>
    <t>Dolibloc</t>
  </si>
  <si>
    <t>Cardboard box, containing a PET bottle of 150ml oral suspension and a dosing syringe in PE</t>
  </si>
  <si>
    <t>MA-00223/03/11/2020</t>
  </si>
  <si>
    <t xml:space="preserve"> IBUPROFEN</t>
  </si>
  <si>
    <t>150 ML</t>
  </si>
  <si>
    <t xml:space="preserve"> Special Products Line S.p.A, Italy</t>
  </si>
  <si>
    <t>RMA-2076/25/06/2020</t>
  </si>
  <si>
    <t>EPIFLOXIN</t>
  </si>
  <si>
    <t xml:space="preserve"> Levofloxacin</t>
  </si>
  <si>
    <t>5 film-coated tablets</t>
  </si>
  <si>
    <t xml:space="preserve"> Doppel Farmaceutici Srl, Italy; Doppel Farmaceutici Srl, Italy</t>
  </si>
  <si>
    <t>RMA-3445/06/07/2023</t>
  </si>
  <si>
    <t>EUMAT</t>
  </si>
  <si>
    <t xml:space="preserve"> Ketorolac trimethamine</t>
  </si>
  <si>
    <t>30 mg/1 ml</t>
  </si>
  <si>
    <t>Box containing 3 vials</t>
  </si>
  <si>
    <t xml:space="preserve"> DOPPEL FARMACEUTICI SRL.ITALY, Italy</t>
  </si>
  <si>
    <t>RMA-2887/17/06/2022</t>
  </si>
  <si>
    <t>FRINEG</t>
  </si>
  <si>
    <t xml:space="preserve"> Ceftriaxone sodium, Lidocaine</t>
  </si>
  <si>
    <t>1 bottle of powder+1 vial solvent of 3.5ml</t>
  </si>
  <si>
    <t xml:space="preserve"> Laboratorio Farmaceutico C.T.Srl, Italy</t>
  </si>
  <si>
    <t>RMA-3217/24/01/2023</t>
  </si>
  <si>
    <t>HERZAPLUS</t>
  </si>
  <si>
    <t xml:space="preserve"> Doppel Farmaceutici S.r.l, Italy; Special Product’s Line S.p.A., Italy</t>
  </si>
  <si>
    <t>RMA-2903/12/07/2022</t>
  </si>
  <si>
    <t>HERZATEC</t>
  </si>
  <si>
    <t xml:space="preserve"> ramipril</t>
  </si>
  <si>
    <t>14 Tablets</t>
  </si>
  <si>
    <t xml:space="preserve"> DOPPEL Farmaceutici S.r.l. ITALY, Italy; Special Product’s Line S.p.A., Italy</t>
  </si>
  <si>
    <t>RMA-1649/02/08/2019</t>
  </si>
  <si>
    <t>IBUMAL</t>
  </si>
  <si>
    <t>cardboard,PVDC/PVC/Alu blister, 30 Film coated tablets</t>
  </si>
  <si>
    <t xml:space="preserve"> Doppel Farmaceutici S.r.l., Italy; Doppel Farmaceutici S.r.l., Italy; Special Product’s Line S.p.A, Italy</t>
  </si>
  <si>
    <t>MA-00101/21/04/2020</t>
  </si>
  <si>
    <t>KELIS</t>
  </si>
  <si>
    <t xml:space="preserve"> Special Product's Line S.p.A, ITALY, Italy</t>
  </si>
  <si>
    <t>RMA-2888/17/06/2022</t>
  </si>
  <si>
    <t>Levair</t>
  </si>
  <si>
    <t xml:space="preserve"> Levosulpiride</t>
  </si>
  <si>
    <t>N05AL07</t>
  </si>
  <si>
    <t xml:space="preserve"> Doppel Farmaceutici S.r.l., Italy; Doppel Farmaceutici S.r.l., Italy</t>
  </si>
  <si>
    <t>RMA-47732/10/12/2024</t>
  </si>
  <si>
    <t>TAMLIC</t>
  </si>
  <si>
    <t xml:space="preserve"> Special Product's Line S.p.A., Italy; Famar Italia S.p.A., Italy</t>
  </si>
  <si>
    <t>MA-0139/24/03/2023</t>
  </si>
  <si>
    <t>ZITROBIOTIC</t>
  </si>
  <si>
    <t xml:space="preserve"> Azithromycin</t>
  </si>
  <si>
    <t>3 tablets</t>
  </si>
  <si>
    <t xml:space="preserve"> DOPPEL FARMACEUTICI SRL.ITALY, Italy; Special Product’s Lina S.p.A., Italy</t>
  </si>
  <si>
    <t>RMA-04627/07/05/2024</t>
  </si>
  <si>
    <t>05-944.11.02.2025</t>
  </si>
  <si>
    <t>Pirestop</t>
  </si>
  <si>
    <t>Paracetamol+acid askorbik+fenilefrin</t>
  </si>
  <si>
    <t>600mg+40mg+10mg</t>
  </si>
  <si>
    <t xml:space="preserve">Pluhur per tretesire orale </t>
  </si>
  <si>
    <t>10 qese</t>
  </si>
  <si>
    <t>Epipharma S.r.l-Italy</t>
  </si>
  <si>
    <t>RMA 1495/14/03/2019</t>
  </si>
  <si>
    <t>05-1196.18.02.2025</t>
  </si>
  <si>
    <t>Gebexone</t>
  </si>
  <si>
    <t>1mg/g + 1 mg/g</t>
  </si>
  <si>
    <t>Package containing a 30 g tube of cream</t>
  </si>
  <si>
    <t>ESAPHARMA S.p.A - ITALY</t>
  </si>
  <si>
    <t>Doppel Farmaceutici S.r.l, Italy</t>
  </si>
  <si>
    <t>MA-08321/21/06/2024</t>
  </si>
  <si>
    <t>Ventofil</t>
  </si>
  <si>
    <t xml:space="preserve"> Doxophylline</t>
  </si>
  <si>
    <t>Carton box, Al-PVC/PE/PVDC blister, 3X10 tbl, Film coated tablet</t>
  </si>
  <si>
    <t>ESKAYEF PHARMACEUTICALS LTD,Bangladesh</t>
  </si>
  <si>
    <t xml:space="preserve"> Eskayef Pharmaceuticals Limited, Bangladesh</t>
  </si>
  <si>
    <t>MA-0154/31/03/2023</t>
  </si>
  <si>
    <t xml:space="preserve">200 mg </t>
  </si>
  <si>
    <t>MA-0155/31/03/2023</t>
  </si>
  <si>
    <t>ALDACTONE 25</t>
  </si>
  <si>
    <t xml:space="preserve"> Spironolactone</t>
  </si>
  <si>
    <t>C03DA01</t>
  </si>
  <si>
    <t>20 coated tablets</t>
  </si>
  <si>
    <t>Esteve Pharmaceuticals GmbH</t>
  </si>
  <si>
    <t xml:space="preserve"> RIEMSER Pharma GmbH, Germany ; Kern Pharma S.L., Spain</t>
  </si>
  <si>
    <t>RMA-2100/10/08/2020</t>
  </si>
  <si>
    <t>Everolimus Ethypharm</t>
  </si>
  <si>
    <t>Everolimus</t>
  </si>
  <si>
    <t>L01EG02</t>
  </si>
  <si>
    <t>ETHYPHARM,FRANCE</t>
  </si>
  <si>
    <t>Ethypharm, France; Ethypharm, France</t>
  </si>
  <si>
    <t>MA-0298/20/10/2022</t>
  </si>
  <si>
    <t>Zomorph</t>
  </si>
  <si>
    <t>morphine sulphate</t>
  </si>
  <si>
    <t>Carton Box containing 6 aluminium/PVC foil blisters, each blister contains 10 modified release capsules (60 modified release capsules)</t>
  </si>
  <si>
    <t>Ethypharm, France</t>
  </si>
  <si>
    <t>MA-0142/30/07/2021</t>
  </si>
  <si>
    <t>Metformin Hydrochloride</t>
  </si>
  <si>
    <t xml:space="preserve">1000 mg </t>
  </si>
  <si>
    <t>Eurolink Pharma Ltd. United Kingdom</t>
  </si>
  <si>
    <t>Cerebrolysin</t>
  </si>
  <si>
    <t xml:space="preserve"> Peptides</t>
  </si>
  <si>
    <t>V06DD</t>
  </si>
  <si>
    <t>215.2 mg/1 ml</t>
  </si>
  <si>
    <t>Carton box containing 5 amber glass ampoules x 5 ml aqueous solution for injection/concentrate for solution for infusion</t>
  </si>
  <si>
    <t>EVER Neuro Pharma GmbH,Austria</t>
  </si>
  <si>
    <t xml:space="preserve"> EVER Neuro Pharma GmbH, Austria</t>
  </si>
  <si>
    <t>MA-0227/12/06/2023</t>
  </si>
  <si>
    <t>Peptides</t>
  </si>
  <si>
    <t>Carton box containing 10 amber glass ampoules x 2 ml aqueous solution for injection/concentrate for solution for infusion</t>
  </si>
  <si>
    <t>EVER Neuro Pharma GmbH, Austria</t>
  </si>
  <si>
    <t>MA-0226/12/06/2023</t>
  </si>
  <si>
    <t>Cabazitaxel EVER Pharma</t>
  </si>
  <si>
    <t xml:space="preserve"> Cabazitaxel</t>
  </si>
  <si>
    <t>Clear, glass vial of 4.5 ml in carton box</t>
  </si>
  <si>
    <t>Ever Valinject GmbH ,Austria</t>
  </si>
  <si>
    <t xml:space="preserve"> EVER Pharma Jena GmbH, Germany ; EVER Pharma Jena GmbH, Germany </t>
  </si>
  <si>
    <t>MA-0408/14/12/2023</t>
  </si>
  <si>
    <t>Clear, glass vial of 5 ml in carton box</t>
  </si>
  <si>
    <t>MA-0409/14/12/2023</t>
  </si>
  <si>
    <t>Clear, glass vial of 6 ml in carton box</t>
  </si>
  <si>
    <t>MA-0407/14/12/2023</t>
  </si>
  <si>
    <t>Deksmedetomidin EVER Pharma</t>
  </si>
  <si>
    <t xml:space="preserve"> Dexmedetomidine hydrochloride</t>
  </si>
  <si>
    <t>N05CM18</t>
  </si>
  <si>
    <t>100 mcg/ml</t>
  </si>
  <si>
    <t>5 Type I colourless glass ampoules with filling volume of 4 ml</t>
  </si>
  <si>
    <t xml:space="preserve"> EVER Pharma Jena GmbH, Germany </t>
  </si>
  <si>
    <t>MA-0340/17/10/2023</t>
  </si>
  <si>
    <t>5 Type I colourless glass ampoules with filling volume of 10 ml</t>
  </si>
  <si>
    <t>MA-0341/17/10/2023</t>
  </si>
  <si>
    <t>25 Type I colourless glass ampoules with filling volume of 2 ml</t>
  </si>
  <si>
    <t>MA-0342/17/10/2023</t>
  </si>
  <si>
    <t>Isoprinosine®</t>
  </si>
  <si>
    <t xml:space="preserve"> Inosine pranobex</t>
  </si>
  <si>
    <t>J05AX05</t>
  </si>
  <si>
    <t>Carton box containing 5 PVC/PVDC//Al blister strips contain 10 tablets  (50 tablets)</t>
  </si>
  <si>
    <t>Ewopharma International s.r.o. Slovakia,Slovak Republic</t>
  </si>
  <si>
    <t xml:space="preserve"> Lusomedicamenta - Sociedade Técnica Farmaceutica, S.A., Portugal</t>
  </si>
  <si>
    <t>MA-0027/31/01/2022</t>
  </si>
  <si>
    <t>Carton box containing Type III amber glass bottle (150 ml) closed with child-proof aluminium cap with dosing spoon contain 150 ml of syrup</t>
  </si>
  <si>
    <t>MA-0026/31/01/2022</t>
  </si>
  <si>
    <t>Carton box containing 24 sachets containing granules for oral solution</t>
  </si>
  <si>
    <t xml:space="preserve"> Lusomedicamenta Sociedade Técnica Farmaceutica, S.A., Portugal</t>
  </si>
  <si>
    <t>MA-0039/16/02/2022</t>
  </si>
  <si>
    <t>Cejemly</t>
  </si>
  <si>
    <t>L01FF11</t>
  </si>
  <si>
    <t>Gynomax Pessary (Ovule)</t>
  </si>
  <si>
    <t xml:space="preserve"> Tioconazole, Tinidazole</t>
  </si>
  <si>
    <t>100 mg+150 mg</t>
  </si>
  <si>
    <t>7 vaginal ovules</t>
  </si>
  <si>
    <t>Exeltis Ilaç San. Ve Tic. A.S, Turkey</t>
  </si>
  <si>
    <t xml:space="preserve"> Exeltis Ilaç San. Ve Tic. A.S.,, Turkey </t>
  </si>
  <si>
    <t>MA-00055/09/03/2020</t>
  </si>
  <si>
    <t>Gynomax XL Pessary (Ovule)</t>
  </si>
  <si>
    <t xml:space="preserve"> Tioconazole, Tinidazole, Lidocaine HCl</t>
  </si>
  <si>
    <t>200 mg+300 mg+100 mg</t>
  </si>
  <si>
    <t>3 vaginal ovules</t>
  </si>
  <si>
    <t xml:space="preserve"> Exeltis Ilaç San. Ve Tic. A.S., Turkey </t>
  </si>
  <si>
    <t>MA-00056/09/03/2020</t>
  </si>
  <si>
    <t>Miko-Penotran</t>
  </si>
  <si>
    <t xml:space="preserve"> Miconazole Nitrate</t>
  </si>
  <si>
    <t>G01AF04</t>
  </si>
  <si>
    <t>1200 mg</t>
  </si>
  <si>
    <t>Cardboard box containing 1 PVC/LDPE duplex foil casing strip  x 1 vaginal ovule (1 vaginal ovule)</t>
  </si>
  <si>
    <t>MA-0090/20/05/2021</t>
  </si>
  <si>
    <t>Metadon EP 20 mg tabletta</t>
  </si>
  <si>
    <t>methadone hydrochloride</t>
  </si>
  <si>
    <t>PVC/PVDC//Al blisters in a carton box x 50 tablets</t>
  </si>
  <si>
    <t>ExtractumPharma Co.Ltd,Hungary</t>
  </si>
  <si>
    <t>ExtractumPharma Co. Ltd., Hungary</t>
  </si>
  <si>
    <t>MA-0214/15/10/2021</t>
  </si>
  <si>
    <t>Metadon EP 5 mg tabletta</t>
  </si>
  <si>
    <t>MA-0215/15/10/2021</t>
  </si>
  <si>
    <t>Morfine HCl Expharma</t>
  </si>
  <si>
    <t>Morphine hydrochloride</t>
  </si>
  <si>
    <t>ExtractumPharma Co. Ltd, Hungary</t>
  </si>
  <si>
    <t>MA-08340/19/07/2024</t>
  </si>
  <si>
    <t>Actemra</t>
  </si>
  <si>
    <t xml:space="preserve"> Tocilizumab</t>
  </si>
  <si>
    <t>L04AC07</t>
  </si>
  <si>
    <t>80 mg/4 ml</t>
  </si>
  <si>
    <t>1 flacon</t>
  </si>
  <si>
    <t>F. HOFFMAN LA ROCHE LTD, SWITZERLAND</t>
  </si>
  <si>
    <t xml:space="preserve"> Vetter Pharma Fertigung GmbH &amp;CoKG, Germany </t>
  </si>
  <si>
    <t>RMA-2745/04/03/2022</t>
  </si>
  <si>
    <t>200 mg/10 ml</t>
  </si>
  <si>
    <t xml:space="preserve"> Vetter Pharma Fertigung GmbH &amp;CoKG, Switzerland</t>
  </si>
  <si>
    <t>RMA-2746/04/03/2022</t>
  </si>
  <si>
    <t>ACTEMRA</t>
  </si>
  <si>
    <t>400 mg/20 ml</t>
  </si>
  <si>
    <t>RMA-2751/04/03/2022</t>
  </si>
  <si>
    <t>162 mg/0.9 ml</t>
  </si>
  <si>
    <t>4 pre filled pens</t>
  </si>
  <si>
    <t xml:space="preserve"> Vetter Pharma - Fertigung GmbH &amp; Co.KG, Germany </t>
  </si>
  <si>
    <t>RMA-2244/18/02/2021</t>
  </si>
  <si>
    <t>Alecensa</t>
  </si>
  <si>
    <t xml:space="preserve"> Alectinib HCl</t>
  </si>
  <si>
    <t>L01XE36</t>
  </si>
  <si>
    <t xml:space="preserve">150 mg </t>
  </si>
  <si>
    <t>224 hard capsules</t>
  </si>
  <si>
    <t xml:space="preserve"> Excella GmbH &amp; Co.KG, Germany ; F.Hoffmann- La Roche Ltd., Switzerland</t>
  </si>
  <si>
    <t>RMA-3409/05/06/2023</t>
  </si>
  <si>
    <t>Avastin</t>
  </si>
  <si>
    <t xml:space="preserve"> Bevacizumab</t>
  </si>
  <si>
    <t>L01XC07</t>
  </si>
  <si>
    <t>100 mg/4 ml</t>
  </si>
  <si>
    <t>Box containing vial of 4 ml</t>
  </si>
  <si>
    <t xml:space="preserve"> F.Hoffmann La Roche Ltd, Switzerland; Roche Diagnostics GMBh, Germany </t>
  </si>
  <si>
    <t>RMA-0349/12/10/2023</t>
  </si>
  <si>
    <t>400 mg/16 ml</t>
  </si>
  <si>
    <t>Box containing 1 vial of 16 ml</t>
  </si>
  <si>
    <t xml:space="preserve"> F.Hoffmann-La Roche Ltd., Switzerland; Roche Diagnostics GmbH, Germany </t>
  </si>
  <si>
    <t>RMA-0350/12/10/2023</t>
  </si>
  <si>
    <t>CELLCEPT</t>
  </si>
  <si>
    <t xml:space="preserve"> Mycophenolate mofetil</t>
  </si>
  <si>
    <t>L04AA06</t>
  </si>
  <si>
    <t>100 capsule</t>
  </si>
  <si>
    <t xml:space="preserve"> F.Hoffmann-La Roche Ltd, Switzerland; F. Hoffmann-La Roche Ltd, Switzerland; Delpharm Milano S.r.l., Italy</t>
  </si>
  <si>
    <t>RMA-04625/20/06/2024</t>
  </si>
  <si>
    <t>Cotellic®</t>
  </si>
  <si>
    <t xml:space="preserve"> Cobimetinib hemifumarate</t>
  </si>
  <si>
    <t>L01XE38</t>
  </si>
  <si>
    <t>63 film coated tablets  (3 x 21)</t>
  </si>
  <si>
    <t xml:space="preserve"> F. Hoffmann-La  Roche Ltd., Switzerland</t>
  </si>
  <si>
    <t>RMA-2550/14/10/2021</t>
  </si>
  <si>
    <t>Evrysdi</t>
  </si>
  <si>
    <t xml:space="preserve"> Risdiplam</t>
  </si>
  <si>
    <t>M09AX10</t>
  </si>
  <si>
    <t>Carton box contain: one bottle, 1 press-in bottle adapter, two re-usable 6 mL and two re-usable 12 mL graduated amber oral syringes</t>
  </si>
  <si>
    <t xml:space="preserve"> F. Hoffmann-La Roche Ltd., Switzerland</t>
  </si>
  <si>
    <t>MA-0357/07/12/2022</t>
  </si>
  <si>
    <t>gazyva</t>
  </si>
  <si>
    <t xml:space="preserve"> obinutuzumab</t>
  </si>
  <si>
    <t>L01XC15</t>
  </si>
  <si>
    <t>1000 mg/1 40 ml</t>
  </si>
  <si>
    <t xml:space="preserve"> F.Hoffman-La Roche Ltd., Switzerland; Roche Diagnostics GmbH, Germany </t>
  </si>
  <si>
    <t>RMA-2258/09/03/2021</t>
  </si>
  <si>
    <t>Hemlibra</t>
  </si>
  <si>
    <t xml:space="preserve"> emicizumab</t>
  </si>
  <si>
    <t>B02BX06</t>
  </si>
  <si>
    <t>Carton box contains 1 vial which contain 30 mg of emicizumab at a concentration of 30 mg/mL;</t>
  </si>
  <si>
    <t>MA-0164/12/07/2022</t>
  </si>
  <si>
    <t>60 mg/0.4 ml</t>
  </si>
  <si>
    <t>Each vial of 0.4 mL contains 60 mg of emicizumab at a concentration of 150 mg/mL.Carton box contains 1 vial.</t>
  </si>
  <si>
    <t>MA-0165/12/07/2022</t>
  </si>
  <si>
    <t>105 mg/0.7 ml</t>
  </si>
  <si>
    <t>Each vial of 0.7 mL contains 105 mg of emicizumab at a concentration of 150 mg/mL.Carton box contains 1 vial.</t>
  </si>
  <si>
    <t>MA-0166/12/07/2022</t>
  </si>
  <si>
    <t>150 mg/1 ml</t>
  </si>
  <si>
    <t>Each vial of 1 mL contains 150 mg of emicizumab at a concentration of 150 mg/mL.Carton box contains one vial.</t>
  </si>
  <si>
    <t>MA-0167/12/07/2022</t>
  </si>
  <si>
    <t>HERCEPTIN</t>
  </si>
  <si>
    <t>600 mg/5 ml</t>
  </si>
  <si>
    <t>1 vial of 5 ml</t>
  </si>
  <si>
    <t xml:space="preserve"> F. Hoffman La Roche Ltd. , Switzerland, Switzerland; F. Hoffman La Roche Ltd, Switzerland</t>
  </si>
  <si>
    <t>RMA-04681/20/08/2024</t>
  </si>
  <si>
    <t>440 mg</t>
  </si>
  <si>
    <t xml:space="preserve"> Roche Diagnostics Gmbh, Germany ; F.Hoffmann- La Roche Ltd, Switzerland; Genentech Inc,, United States; Genentech, Inc., United States</t>
  </si>
  <si>
    <t>RMA-03604/15/02/2024</t>
  </si>
  <si>
    <t>KADCYLA</t>
  </si>
  <si>
    <t xml:space="preserve"> Trastuzumab Emtasine</t>
  </si>
  <si>
    <t xml:space="preserve"> F. Hoffman LA Roche Ltd, Switzerland, Switzerland</t>
  </si>
  <si>
    <t>RMA-1954/04/03/2020</t>
  </si>
  <si>
    <t xml:space="preserve"> Trstuyumab Emtasine</t>
  </si>
  <si>
    <t xml:space="preserve"> F.HOFFMANN-La Roche Ltd., Switzerland</t>
  </si>
  <si>
    <t>RMA-1953/04/03/2020</t>
  </si>
  <si>
    <t>MABTHERA</t>
  </si>
  <si>
    <t>2 vials of 10 ml</t>
  </si>
  <si>
    <t>RMA-0376/26/11/2023</t>
  </si>
  <si>
    <t>1 vial of 50 ml</t>
  </si>
  <si>
    <t xml:space="preserve"> F.Hoffmann-La Roche Ltd, Switzerland</t>
  </si>
  <si>
    <t>RMA-0375/26/11/2023</t>
  </si>
  <si>
    <t>Mabthera</t>
  </si>
  <si>
    <t>1400 mg/11.7 ml</t>
  </si>
  <si>
    <t>1 vialper box</t>
  </si>
  <si>
    <t xml:space="preserve"> F. Hoffman LA Roche Ltd, Switzerland,, Switzerland</t>
  </si>
  <si>
    <t>RMA-1972/16/03/2020</t>
  </si>
  <si>
    <t>MIRCERA</t>
  </si>
  <si>
    <t xml:space="preserve"> Methoxy polyethylene glycol- epoetin beta</t>
  </si>
  <si>
    <t>B03XA03</t>
  </si>
  <si>
    <t>50 mcg/0.3 ml</t>
  </si>
  <si>
    <t>Box containing 1 pre filled syringe</t>
  </si>
  <si>
    <t xml:space="preserve"> Roche Diagnostics GmbH, Germany </t>
  </si>
  <si>
    <t>RMA-2748/04/03/2022</t>
  </si>
  <si>
    <t>100 mcg/0.3 ml</t>
  </si>
  <si>
    <t>RMA-2749/04/03/2022</t>
  </si>
  <si>
    <t>200 mcg/0.3 ml</t>
  </si>
  <si>
    <t>RMA-2747/04/03/2022</t>
  </si>
  <si>
    <t xml:space="preserve"> Methoxy polyethylene glycol-epoetin beta</t>
  </si>
  <si>
    <t>120 mcg/0.3 ml</t>
  </si>
  <si>
    <t>Pre-filled syringe (type I glass) with laminated plunger stopper (bromobutyl rubber material) and tip cap (bromobutyl rubber material) and a needle 27G1/2. Pack size of 1</t>
  </si>
  <si>
    <t xml:space="preserve"> Roche  Diagnostics Gmbh.Germany, Germany </t>
  </si>
  <si>
    <t>RMA-2750/04/03/2022</t>
  </si>
  <si>
    <t>Ocrevus</t>
  </si>
  <si>
    <t xml:space="preserve"> Ocrelizumab</t>
  </si>
  <si>
    <t>L04AA36</t>
  </si>
  <si>
    <t>300 mg/10 ml</t>
  </si>
  <si>
    <t>1 vial of 300mg/10ml</t>
  </si>
  <si>
    <t>RMA-3168/15/12/2022</t>
  </si>
  <si>
    <t>05-943.11.02.2025</t>
  </si>
  <si>
    <t>Ocrelizumab</t>
  </si>
  <si>
    <t>L04AG08</t>
  </si>
  <si>
    <t>920 mg / 23 ml</t>
  </si>
  <si>
    <t>F. Hoffmann-La Roche AG, Switzerland</t>
  </si>
  <si>
    <t>MA-08440/01/11/2024</t>
  </si>
  <si>
    <t>Pegasys</t>
  </si>
  <si>
    <t xml:space="preserve"> Peginterferon Alfa-2a</t>
  </si>
  <si>
    <t>L03AB11</t>
  </si>
  <si>
    <t>180mcg/0.5ml</t>
  </si>
  <si>
    <t>Box containing 1,4 or 12 prefilled syringes</t>
  </si>
  <si>
    <t>F.Hoffmann-La Roche Ltd,Switzerland</t>
  </si>
  <si>
    <t>RMA-2077/25/06/2020</t>
  </si>
  <si>
    <t>PERJETA</t>
  </si>
  <si>
    <t xml:space="preserve"> Pertuzumab</t>
  </si>
  <si>
    <t>L01XC13</t>
  </si>
  <si>
    <t>1 vial of 14 ml</t>
  </si>
  <si>
    <t xml:space="preserve"> F.Hoffmann-La Roche Ltd., Switzerland; Roche Diagnostics GmbH, Germany ; F. Hoffmann-La Roche Ltd., Switzerland</t>
  </si>
  <si>
    <t>RMA-03601/22/03/2024</t>
  </si>
  <si>
    <t>Phesgo</t>
  </si>
  <si>
    <t xml:space="preserve"> pertuzumab, trastuzumab</t>
  </si>
  <si>
    <t>L01XY02</t>
  </si>
  <si>
    <t>600 mg+600 mg</t>
  </si>
  <si>
    <t>One vial of 10 mL solution contains 600 mg of pertuzumab and 600 mg of trastuzumab. Each mL of solution contains 60 mg of pertuzumab and 60 mg of trastuzumab</t>
  </si>
  <si>
    <t xml:space="preserve"> F. Hoffmann-La Roche Ltd, Switzerland</t>
  </si>
  <si>
    <t>MA-0250/26/09/2022</t>
  </si>
  <si>
    <t>1200 mg+600 mg</t>
  </si>
  <si>
    <t>One vial of 15 mL solution contains 1200 mg of pertuzumab and 600 mg of trastuzumab. Each mL of solution contains 80 mg of pertuzumab and 40 mg of trastuzumab</t>
  </si>
  <si>
    <t>MA-0249/26/09/2022</t>
  </si>
  <si>
    <t>Polivy</t>
  </si>
  <si>
    <t xml:space="preserve"> polatuzumab vedotin</t>
  </si>
  <si>
    <t>L01FX14</t>
  </si>
  <si>
    <t>Each vial of powder for concentrate for solution for infusion contains 30 mg of polatuzumab vedotin.  After reconstitution, each mL contains 20 mg of polatuzumab vedotin.Carton box contains 1 vial .</t>
  </si>
  <si>
    <t xml:space="preserve"> F. Hoffmann-La Roche AG  Switzerland, Switzerland</t>
  </si>
  <si>
    <t>MA-0041/24/02/2023</t>
  </si>
  <si>
    <t>Each vial of powder for concentrate for solution for infusion contains 140 mg of polatuzumab vedotin. After reconstitution, each mL contains 20 mg of polatuzumab vedotin.Carton box contains 1 vial .</t>
  </si>
  <si>
    <t>MA-0042/24/02/2023</t>
  </si>
  <si>
    <t>Pulmozyme</t>
  </si>
  <si>
    <t xml:space="preserve"> dornase alfa</t>
  </si>
  <si>
    <t>R05CB13</t>
  </si>
  <si>
    <t>2.5 mg/2.5 ml</t>
  </si>
  <si>
    <t>30 x 2.5 ml solution for inhalation</t>
  </si>
  <si>
    <t>MA-0081/15/04/2022</t>
  </si>
  <si>
    <t>Recormon</t>
  </si>
  <si>
    <t xml:space="preserve"> Epoetin Beta</t>
  </si>
  <si>
    <t>B03XA01</t>
  </si>
  <si>
    <t xml:space="preserve">2000 UI/0.3 ml </t>
  </si>
  <si>
    <t>6 prefilled syringed and 6 needles 27G1/2</t>
  </si>
  <si>
    <t xml:space="preserve"> F. Hoffmann La Roche Ltd. Switzerland, Switzerland</t>
  </si>
  <si>
    <t>RMA-1997/02/04/2020</t>
  </si>
  <si>
    <t>30000 UI/0.6 ml</t>
  </si>
  <si>
    <t>1 prefilled syringed and 1 needle 27G1/2</t>
  </si>
  <si>
    <t>RMA-1998/02/04/2020</t>
  </si>
  <si>
    <t>Tecentriq</t>
  </si>
  <si>
    <t xml:space="preserve"> atezolizumab</t>
  </si>
  <si>
    <t>L01XC32</t>
  </si>
  <si>
    <t>840 mg/14 ml</t>
  </si>
  <si>
    <t>Carton box contain one 14 mL vial which contain 840 mg of atezolizumab</t>
  </si>
  <si>
    <t>MA-0287/13/10/2022</t>
  </si>
  <si>
    <t xml:space="preserve"> Atezolizumab</t>
  </si>
  <si>
    <t>PA ATC</t>
  </si>
  <si>
    <t>1200 mg/20 ml</t>
  </si>
  <si>
    <t>1 Vial of 1200mg/20ml</t>
  </si>
  <si>
    <t>RMA-2959/12/09/2022</t>
  </si>
  <si>
    <t>Atezolizumab</t>
  </si>
  <si>
    <t>L01FF05</t>
  </si>
  <si>
    <t>1875 mg/15 mL</t>
  </si>
  <si>
    <t>pack containing 1 glass vial</t>
  </si>
  <si>
    <t>MA-08310/06/06/2024</t>
  </si>
  <si>
    <t>Vabysmo</t>
  </si>
  <si>
    <t xml:space="preserve"> Faricimab</t>
  </si>
  <si>
    <t>S01LA09</t>
  </si>
  <si>
    <t>120 mg/1 ml</t>
  </si>
  <si>
    <t>carton box,solution for injection, 1 vial and 1 blunt transfer filter needle (18-gauge x 1½ inch, 1.2 mm x 40 mm, 5 microm).</t>
  </si>
  <si>
    <t>MA-0244/18/07/2023</t>
  </si>
  <si>
    <t>ZELBORAF</t>
  </si>
  <si>
    <t xml:space="preserve"> vemurafenib co precipitate</t>
  </si>
  <si>
    <t>L01XE15</t>
  </si>
  <si>
    <t>56 film coated tablets</t>
  </si>
  <si>
    <t xml:space="preserve"> Delpharm Milano S.r.l., Italy; F. Hoffmann-La Roche Ltd, Switzerland</t>
  </si>
  <si>
    <t>RMA-04542/25/03/2024</t>
  </si>
  <si>
    <t>Enspryng</t>
  </si>
  <si>
    <t>L04AC19</t>
  </si>
  <si>
    <t>120 mg / 1 mL</t>
  </si>
  <si>
    <t>Bilaxten</t>
  </si>
  <si>
    <t xml:space="preserve"> Bilastine</t>
  </si>
  <si>
    <t>R06AX29</t>
  </si>
  <si>
    <t>OPA/Al/PVC/Al blister, x 20 tablets in carton box</t>
  </si>
  <si>
    <t>FAES FARMA, SA - SPAIN</t>
  </si>
  <si>
    <t xml:space="preserve"> FAES FARMA, S. A., Spain</t>
  </si>
  <si>
    <t>MA-0128/17/06/2022</t>
  </si>
  <si>
    <t>120 ml amber glass bottle, sealed with a polypropylene child-resistant cap, including a 15 ml cup for dosage with a mark of 4 ml in carton box</t>
  </si>
  <si>
    <t>MA-0129/17/06/2022</t>
  </si>
  <si>
    <t>bilastine</t>
  </si>
  <si>
    <t>FAES FARMA, S.A., Spain</t>
  </si>
  <si>
    <t>RMA-047571/27/07/2024</t>
  </si>
  <si>
    <t>Distem</t>
  </si>
  <si>
    <t>Methocarbamol, Paracetamol</t>
  </si>
  <si>
    <t>M03BA53</t>
  </si>
  <si>
    <t>380 mg/300mg</t>
  </si>
  <si>
    <t>box containing 2 blisters x10 tablets (20 tablets)</t>
  </si>
  <si>
    <t>FAES FARMA, S. A., Spain</t>
  </si>
  <si>
    <t>MA-08257/08/05/2024</t>
  </si>
  <si>
    <t>FERROPROTINA</t>
  </si>
  <si>
    <t xml:space="preserve"> Ferimannitol ovoalbumin(eq. 40 mg ferric Fe)</t>
  </si>
  <si>
    <t>B03AB92</t>
  </si>
  <si>
    <t>300 mg ferrimannitol ovoalbumin (equivalent to 40 mg ferric iron)</t>
  </si>
  <si>
    <t>30 sachets per box</t>
  </si>
  <si>
    <t xml:space="preserve"> FAES FARMA S.A., Spain</t>
  </si>
  <si>
    <t>RMA-47609/17/05/2024</t>
  </si>
  <si>
    <t>NIXAR</t>
  </si>
  <si>
    <t xml:space="preserve"> bilastine</t>
  </si>
  <si>
    <t>Kutia prej 10 tablets</t>
  </si>
  <si>
    <t xml:space="preserve"> Menarini -von Heyden GmbH, Germany ; A. Menarini Manufacturing Logistics and Services S.r.I., Italy</t>
  </si>
  <si>
    <t>RMA-1632/24/07/2019</t>
  </si>
  <si>
    <t>05-1236.18.02.2025</t>
  </si>
  <si>
    <t>POSITON</t>
  </si>
  <si>
    <t xml:space="preserve"> Triamcinolone acetonide, Neomycin sulphate, Nystatin</t>
  </si>
  <si>
    <t>Triamcinolone acetonide (1 mg/g), Neomycin sulphate (2.5 mg/g), Nystatin (100000 IU/g)</t>
  </si>
  <si>
    <t>30 grams</t>
  </si>
  <si>
    <t xml:space="preserve"> Faes Farma Portugal, S.A., Portugal</t>
  </si>
  <si>
    <t>RMA-47578/11/04/2024</t>
  </si>
  <si>
    <t>FITOSTIMOLINE</t>
  </si>
  <si>
    <t xml:space="preserve"> Aqueous extract of Triticum vulgare, 2-phenoxyethanol</t>
  </si>
  <si>
    <t>D03AX49</t>
  </si>
  <si>
    <t>Impregnated dressing</t>
  </si>
  <si>
    <t>10 impregnated gauzes</t>
  </si>
  <si>
    <t>FARMACEUTICI DAMOR, S.P.A, - ITALY</t>
  </si>
  <si>
    <t xml:space="preserve"> FARMACEUTICI DAMOR S.P.A. ITALY, Italy</t>
  </si>
  <si>
    <t>RMA-3285/21/02/2023</t>
  </si>
  <si>
    <t xml:space="preserve"> Triticum vulgaris</t>
  </si>
  <si>
    <t>Tube 32g</t>
  </si>
  <si>
    <t xml:space="preserve"> Farmaceutici Damor s.p.a., Italy</t>
  </si>
  <si>
    <t>RMA-3286/21/02/2023</t>
  </si>
  <si>
    <t>PRESSAC</t>
  </si>
  <si>
    <t xml:space="preserve"> Amlodipine maleate</t>
  </si>
  <si>
    <t xml:space="preserve"> FINE FOODS &amp; PHARMACEUTICALS N.T.M. S.p.A, Italy</t>
  </si>
  <si>
    <t>MA-00435/22/01/2024</t>
  </si>
  <si>
    <t xml:space="preserve"> ;v c</t>
  </si>
  <si>
    <t>MA-00436/22/01/2024</t>
  </si>
  <si>
    <t>SULIDAMOR® 100mg</t>
  </si>
  <si>
    <t xml:space="preserve"> Nimesuluide</t>
  </si>
  <si>
    <t xml:space="preserve"> Farmaceutici Damor s.p.a, Italy</t>
  </si>
  <si>
    <t>RMA-47580/22/10/2024</t>
  </si>
  <si>
    <t>DROPTIMOL</t>
  </si>
  <si>
    <t>0.5%</t>
  </si>
  <si>
    <t>FARMAIGEA SPA,ITALY</t>
  </si>
  <si>
    <t>Ibuprofen (Arginin) Codramol</t>
  </si>
  <si>
    <t xml:space="preserve"> Ibuprofeno 70 mcg</t>
  </si>
  <si>
    <t>40 satches</t>
  </si>
  <si>
    <t>FARMALIDER S.A, SPAIN</t>
  </si>
  <si>
    <t xml:space="preserve"> Toll Manufacturing Services S.L, Spain, Lamp S.Prospero S.P.A, Italy, Spain; LAMP S. PROSPERO S.P.A., Italy</t>
  </si>
  <si>
    <t>RMA-2036/14/05/2020</t>
  </si>
  <si>
    <t>Ibuprofeno 70 mcg</t>
  </si>
  <si>
    <t>20 satches</t>
  </si>
  <si>
    <t>Toll Manufacturing Services S.L, Spain, Lamp S.Prospero S.P.A, Italy, Spain; LAMP S. PROSPERO S.P.A., Italy</t>
  </si>
  <si>
    <t>RMA-2035/14/05/2020</t>
  </si>
  <si>
    <t>FEBIND</t>
  </si>
  <si>
    <t>Carton box, PVC/PE/PVDC/Aluminum blisters,28 Dispersible tablets.  (4 blisters x 7 dispersible tablets) with 10 wood mixing stick in plastic box</t>
  </si>
  <si>
    <t>Farma-Tek ilaç Sanayi ve Ticaret A.S, Turkey</t>
  </si>
  <si>
    <t xml:space="preserve">Farma-Tek Ilaç San. ve Tic. A.S., Turkey </t>
  </si>
  <si>
    <t>MA-00083/06/04/2020</t>
  </si>
  <si>
    <t>05-1086.13.02.2025</t>
  </si>
  <si>
    <t>Carton box, PVC/PE/PVDC/Aluminum blisters,28 Dispersible tablets. (4 blisters x 7 dispersible tablets) with 10 wood mixing stick in plastic box</t>
  </si>
  <si>
    <t>MA-00082/06/04/2020</t>
  </si>
  <si>
    <t>PARIDEV</t>
  </si>
  <si>
    <t>Paricalcitol</t>
  </si>
  <si>
    <t>H05BX02</t>
  </si>
  <si>
    <t>5 mcg/1 ml</t>
  </si>
  <si>
    <t>Carton box, colorless glass ampoules of 1 ml ampoules. Each pack of 5 ampoules is packed in a printed cardboard</t>
  </si>
  <si>
    <t xml:space="preserve">Rompharm Ilaç San. ve Tic. Ltd. Sti., Turkey </t>
  </si>
  <si>
    <t>MA-0351/25/11/2022</t>
  </si>
  <si>
    <t>SEVAREN</t>
  </si>
  <si>
    <t>Sevelamer  Carbonate</t>
  </si>
  <si>
    <t>V03AE02</t>
  </si>
  <si>
    <t>Carton box; White HDPE Bottle with 180 film tablets</t>
  </si>
  <si>
    <t>MA-00077/26/03/2020</t>
  </si>
  <si>
    <t>DICLOFTIL</t>
  </si>
  <si>
    <t>FARMIGEA SPA,ITALY</t>
  </si>
  <si>
    <t xml:space="preserve"> FARMIGEA spa,Italy, Italy</t>
  </si>
  <si>
    <t>RMA-3243/13/02/2023</t>
  </si>
  <si>
    <t>FLOXIGEN</t>
  </si>
  <si>
    <t xml:space="preserve"> Ofloxacin</t>
  </si>
  <si>
    <t>S01AE01</t>
  </si>
  <si>
    <t>1 bottle x 10 ml</t>
  </si>
  <si>
    <t xml:space="preserve"> Farmigea S.p.A, Italy</t>
  </si>
  <si>
    <t>RMA-3412/06/06/2023</t>
  </si>
  <si>
    <t>OFTACORTAL</t>
  </si>
  <si>
    <t xml:space="preserve"> dexamethasone sodium phosphate</t>
  </si>
  <si>
    <t>0.15 %</t>
  </si>
  <si>
    <t>20 single-dose containers of 0.3 ml</t>
  </si>
  <si>
    <t xml:space="preserve"> FARMIGEA S.p.A, Italy</t>
  </si>
  <si>
    <t>RMA-3523/14/09/2023</t>
  </si>
  <si>
    <t>05-1216.18.02.2025</t>
  </si>
  <si>
    <t>SOLPRENE</t>
  </si>
  <si>
    <t xml:space="preserve"> prednisolone 21 solfato sodico+neomycin sulphate</t>
  </si>
  <si>
    <t>S01CA02</t>
  </si>
  <si>
    <t>5.5 mg/ml+3.5ml/ml</t>
  </si>
  <si>
    <t>Box containing  1 flacon x 5ml</t>
  </si>
  <si>
    <t>RMA-2785/31/03/2022</t>
  </si>
  <si>
    <t>TROPIMIL</t>
  </si>
  <si>
    <t>Carton box containing one Polyethylene dropper (plastic) bottle containing 5 ml of eye drops, solution</t>
  </si>
  <si>
    <t xml:space="preserve"> Farmigea SpA, Italy</t>
  </si>
  <si>
    <t>MA-0195/17/09/2021</t>
  </si>
  <si>
    <t>Ezetimiba Farmoz</t>
  </si>
  <si>
    <t xml:space="preserve"> Ezetimibe</t>
  </si>
  <si>
    <t>C10AX09</t>
  </si>
  <si>
    <t>Carton box of 28 tablets, packed in 2 blisters of PVC/PE/PVdC-Alu, each blister with 14 tablets.</t>
  </si>
  <si>
    <t>FARMOZ - SOCIEDADE TECNICO MEDICINAL, S.A - PORTUGAL</t>
  </si>
  <si>
    <t xml:space="preserve"> Atlantic Pharma - Produções Farmacêuticas, S.A., Portugal</t>
  </si>
  <si>
    <t>MA-0080/05/05/2021</t>
  </si>
  <si>
    <t>Levetiracetam Farmoz</t>
  </si>
  <si>
    <t>Carton box containing 6 PVC/PVDC/PVC-Alu  blisters; each  blister contain 10 film coated tablets  (60 film coated tablets)</t>
  </si>
  <si>
    <t xml:space="preserve"> Atlantic Pharma - Producoes Farmaceuticas, S.A., Portugal</t>
  </si>
  <si>
    <t>MA-0024/11/03/2021</t>
  </si>
  <si>
    <t>Carton box containing one 300 ml amber glass bottle with a child resistant closure cap in a cardboard box also containing a graduated oral syringe.</t>
  </si>
  <si>
    <t xml:space="preserve"> Atlantic Pharma - Producoes Farmaceuticas, S.A., Portugal; Sofarimex - Industria Quimica e Farmaceutica, S.A. (Fab.), Portugal</t>
  </si>
  <si>
    <t>MA-0022/11/03/2021</t>
  </si>
  <si>
    <t>MA-0023/11/03/2021</t>
  </si>
  <si>
    <t>MIRTAZAPINA FARMOZ</t>
  </si>
  <si>
    <t xml:space="preserve"> Atlantic Pharma - Producoes Farmaceuticas  S.A, Portugal</t>
  </si>
  <si>
    <t>RMA-1577/05/06/2019</t>
  </si>
  <si>
    <t>AMOX</t>
  </si>
  <si>
    <t xml:space="preserve"> amoxicillin trihydrate</t>
  </si>
  <si>
    <t>12</t>
  </si>
  <si>
    <t>FARTO S.R.L FARMACO BIOCHIMICO TOSCANO</t>
  </si>
  <si>
    <t xml:space="preserve"> MITIM S.r.l, Italy; Francia Farmaceutici Industria Farmaco Biologica S.r.l., Italy</t>
  </si>
  <si>
    <t>RMA-3320/15/03/2023</t>
  </si>
  <si>
    <t>05-1218.18.02.2025</t>
  </si>
  <si>
    <t>KRUKLAR</t>
  </si>
  <si>
    <t xml:space="preserve"> Claritromicina</t>
  </si>
  <si>
    <t>14 TABLETS</t>
  </si>
  <si>
    <t>Farto S.r.l Farmaco Biochimico Toscano-</t>
  </si>
  <si>
    <t>RMA-1773/28/10/2019</t>
  </si>
  <si>
    <t>Trinomia</t>
  </si>
  <si>
    <t xml:space="preserve"> Atorvastatin (as atorvastatin calcium trihydrate), Acid acetylsalicylic, Ramipril</t>
  </si>
  <si>
    <t>C10BX06</t>
  </si>
  <si>
    <t xml:space="preserve">100 mg+20 mg+2.5 mg </t>
  </si>
  <si>
    <t>Box containing 28 hard capsules</t>
  </si>
  <si>
    <t>Ferrer Internacional S.A., Spain</t>
  </si>
  <si>
    <t xml:space="preserve"> Ferrer Internacional S.A, Spain</t>
  </si>
  <si>
    <t>RMA-2503/23/09/2021</t>
  </si>
  <si>
    <t xml:space="preserve">100 mg+20 mg+5 mg  </t>
  </si>
  <si>
    <t>RMA-2505/23/09/2021</t>
  </si>
  <si>
    <t xml:space="preserve">100 mg+20 mg+10 mg </t>
  </si>
  <si>
    <t>28 hard capsules</t>
  </si>
  <si>
    <t xml:space="preserve"> Ferrer Internacional S.A., Spain</t>
  </si>
  <si>
    <t>RMA-2504/23/09/2021</t>
  </si>
  <si>
    <t>Decapeptyl Depot</t>
  </si>
  <si>
    <t xml:space="preserve"> Triptoreline (as acetate)</t>
  </si>
  <si>
    <t>L02AE04</t>
  </si>
  <si>
    <t>3.75 mg</t>
  </si>
  <si>
    <t>Box containing 1 prefilled syringe (powder) plus 1 prefilled syringe (solvent)</t>
  </si>
  <si>
    <t>FERRING GMBH, GERMANY</t>
  </si>
  <si>
    <t xml:space="preserve"> Ferring International Center S.A., Switzerland</t>
  </si>
  <si>
    <t>RMA-2139/30/10/2020</t>
  </si>
  <si>
    <t>MENOPUR 75 IU</t>
  </si>
  <si>
    <t xml:space="preserve"> Menotrophin (human menopausal gonadotrophin, HMG)</t>
  </si>
  <si>
    <t>G03GA02</t>
  </si>
  <si>
    <t>75 IU</t>
  </si>
  <si>
    <t>10 injections bottles with powder+10 ampoules with solvent</t>
  </si>
  <si>
    <t xml:space="preserve"> Ferring GmbH, Germany, Germany </t>
  </si>
  <si>
    <t>RMA-04554/15/04/2024</t>
  </si>
  <si>
    <t>Decapeptyl</t>
  </si>
  <si>
    <t xml:space="preserve"> Triptoreline free base</t>
  </si>
  <si>
    <t>0.1 mg</t>
  </si>
  <si>
    <t>Pack of 7 vails</t>
  </si>
  <si>
    <t>Ferring International Center S.A.</t>
  </si>
  <si>
    <t xml:space="preserve"> Ferring International Center S.A, Swaziland</t>
  </si>
  <si>
    <t>RMA-2138/30/10/2020</t>
  </si>
  <si>
    <t>Minirin</t>
  </si>
  <si>
    <t xml:space="preserve"> Desmopressine acetate</t>
  </si>
  <si>
    <t>H01BA02</t>
  </si>
  <si>
    <t>0.2 mg</t>
  </si>
  <si>
    <t>Box containing 30 tablets.</t>
  </si>
  <si>
    <t>RMA-2140/30/10/2020</t>
  </si>
  <si>
    <t>05-1199.18.02.2025</t>
  </si>
  <si>
    <t>ACICLINLABIALE</t>
  </si>
  <si>
    <t>Applicator</t>
  </si>
  <si>
    <t>Box containing cutaneous stick 2.5g</t>
  </si>
  <si>
    <t>FIDIA FARMACEUTICI S,PA,ITALY</t>
  </si>
  <si>
    <t xml:space="preserve"> LABORATORIO CHIMICO  FARMACEUTICO A. SELLA S.R.L, Italy</t>
  </si>
  <si>
    <t>RMA-2299/20/04/2021</t>
  </si>
  <si>
    <t>Connettivina 0.2%</t>
  </si>
  <si>
    <t xml:space="preserve"> Sodium hyaluronate</t>
  </si>
  <si>
    <t>D03AX05</t>
  </si>
  <si>
    <t>2 mg/1 g</t>
  </si>
  <si>
    <t>15gr</t>
  </si>
  <si>
    <t xml:space="preserve"> FIDIA FARMACEUTICI S,pa,Italy, Italy</t>
  </si>
  <si>
    <t>RMA-2408/09/07/2021</t>
  </si>
  <si>
    <t>CONNETTIVINA PLUS</t>
  </si>
  <si>
    <t xml:space="preserve"> Hyaloronic acid sodium salt, Silver sulfodiazine</t>
  </si>
  <si>
    <t>D06BA51</t>
  </si>
  <si>
    <t>2 mg+40 mg</t>
  </si>
  <si>
    <t>10 gauze</t>
  </si>
  <si>
    <t xml:space="preserve"> FIDIA FARMACEUTICI S.p.A, Italy</t>
  </si>
  <si>
    <t>RMA-2511/29/09/2021</t>
  </si>
  <si>
    <t>Connettivina plus 0.2%+1% cream</t>
  </si>
  <si>
    <t xml:space="preserve"> Sodium hyaluronate, silver sulphadiazine</t>
  </si>
  <si>
    <t>0.2 %+1 %</t>
  </si>
  <si>
    <t>25gr</t>
  </si>
  <si>
    <t>gemotro</t>
  </si>
  <si>
    <t>RMA-2382/14/06/2021</t>
  </si>
  <si>
    <t>HYALGAN</t>
  </si>
  <si>
    <t xml:space="preserve"> Hyaluronic acid sodium salt</t>
  </si>
  <si>
    <t>M09AX01</t>
  </si>
  <si>
    <t>Intraarticular use</t>
  </si>
  <si>
    <t>5 pre-filled 2ml syringes, Box containing 1 pre filled syringe of 20mg/2ml</t>
  </si>
  <si>
    <t>RMA-2381/11/06/2021</t>
  </si>
  <si>
    <t>Zengac</t>
  </si>
  <si>
    <t>Vanomycin hydrochloride</t>
  </si>
  <si>
    <t>Box containing 50 vials</t>
  </si>
  <si>
    <t>FISIOPHARMA SRL,ITALY</t>
  </si>
  <si>
    <t>FISIOPHARMA SRL, Italy</t>
  </si>
  <si>
    <t>RMA-2776/24/03/2022</t>
  </si>
  <si>
    <t>05-1025.12.02.2025</t>
  </si>
  <si>
    <t>BFLOR</t>
  </si>
  <si>
    <t>Povidone iodine</t>
  </si>
  <si>
    <t>Polyethylene bottle of 100ml</t>
  </si>
  <si>
    <t>FLORFARMA sh.p.k,Albania</t>
  </si>
  <si>
    <t>Florfarma, Albania</t>
  </si>
  <si>
    <t>MA-08407/20/09/2024</t>
  </si>
  <si>
    <t>ESRO</t>
  </si>
  <si>
    <t xml:space="preserve"> Esomeprazol (as Magnesium Trihydrate)</t>
  </si>
  <si>
    <t xml:space="preserve">FOCUS &amp; RULZ PHARMACEUTICALS (PVT) LTD, PAKISTAN </t>
  </si>
  <si>
    <t xml:space="preserve"> FOCUS &amp; RULZ Pharmaceuticals (PVT) Ltd, Pakistan, Pakistan</t>
  </si>
  <si>
    <t>RMA-1789/14/11/2019</t>
  </si>
  <si>
    <t xml:space="preserve"> Esomeprazole (as Magnesium Trihydrate)</t>
  </si>
  <si>
    <t>RMA-1788/14/11/2019</t>
  </si>
  <si>
    <t>ETEL</t>
  </si>
  <si>
    <t>RMA-1757/15/10/2019</t>
  </si>
  <si>
    <t>RMA-1758/15/10/2019</t>
  </si>
  <si>
    <t>WOFF</t>
  </si>
  <si>
    <t>Kutia prej 10 Tablets</t>
  </si>
  <si>
    <t>RMA-1793/15/11/2019</t>
  </si>
  <si>
    <t xml:space="preserve"> Levofloxacin as hemihydrate</t>
  </si>
  <si>
    <t>RMA-1792/15/11/2019</t>
  </si>
  <si>
    <t>Etel</t>
  </si>
  <si>
    <t>Elaxa pico 5 mg tablets</t>
  </si>
  <si>
    <t xml:space="preserve"> Sodium Picosulfate monohydrate</t>
  </si>
  <si>
    <t>A06AB08</t>
  </si>
  <si>
    <t>Each box contains 20 tablets (2 blisters with 10 tablets each)</t>
  </si>
  <si>
    <t>Fortex Nutraceuticals Ltd,Bulgaria</t>
  </si>
  <si>
    <t xml:space="preserve"> Fortex Nutraceuticals Ltd., Bulgaria</t>
  </si>
  <si>
    <t>MA-0059/18/03/2022</t>
  </si>
  <si>
    <t>05-1018.12.02.2025</t>
  </si>
  <si>
    <t>Flurapid</t>
  </si>
  <si>
    <t xml:space="preserve"> paracetamol, pheniramine maleate, ascorbic acid</t>
  </si>
  <si>
    <t>500 mg+25 mg+200 mg</t>
  </si>
  <si>
    <t>sachet x 12</t>
  </si>
  <si>
    <t>MA-00123/23/05/2020</t>
  </si>
  <si>
    <t>FLURAPID C 200 mg/ 150 mg/ 25 mg/ 2.5 mg</t>
  </si>
  <si>
    <t xml:space="preserve"> Paracetamol, Ascorbic acid, Caffeine, Chlorphenamine maleate</t>
  </si>
  <si>
    <t>200 mg+150 mg+25 mg+2.5 mg</t>
  </si>
  <si>
    <t>Each box contains 2 blisters with 10 capsules</t>
  </si>
  <si>
    <t>MA-0058/18/03/2022</t>
  </si>
  <si>
    <t>05-1020.12.02.2025</t>
  </si>
  <si>
    <t>Herpex</t>
  </si>
  <si>
    <t>3 blisters x 10 tablets</t>
  </si>
  <si>
    <t>MA-0268/03/08/2023</t>
  </si>
  <si>
    <t>FILAGRA Gel Shots</t>
  </si>
  <si>
    <t>Oral jelly</t>
  </si>
  <si>
    <t>7 Sachets</t>
  </si>
  <si>
    <t>Fortune Health Care,India</t>
  </si>
  <si>
    <t xml:space="preserve"> Fortune Health Care, India</t>
  </si>
  <si>
    <t>RMA-3171/15/12/2022</t>
  </si>
  <si>
    <t>FILDENA 100</t>
  </si>
  <si>
    <t>RMA-3229/01/02/2023</t>
  </si>
  <si>
    <t>FILDENA CT 100</t>
  </si>
  <si>
    <t>10 Chewable Tablets</t>
  </si>
  <si>
    <t>RMA-3230/01/02/2023</t>
  </si>
  <si>
    <t>05-783/2.03.03.2025</t>
  </si>
  <si>
    <t>AMINOVEN 5%</t>
  </si>
  <si>
    <t xml:space="preserve"> Aminoacids, Nitrogen, Energy</t>
  </si>
  <si>
    <t>Box containing 10 x 500ml glass bottle</t>
  </si>
  <si>
    <t>FRESENIUS  KABI AUSTRIA GMBH ,AUSTRIA</t>
  </si>
  <si>
    <t xml:space="preserve"> FRESENIUS KABI, Austria</t>
  </si>
  <si>
    <t>RMA-47661/04/12/2024</t>
  </si>
  <si>
    <t>Calcium ' Fresenius'</t>
  </si>
  <si>
    <t xml:space="preserve"> Calciumgluconat x H2O, Calcium D sacharat x 4 H20</t>
  </si>
  <si>
    <t>A12AA20</t>
  </si>
  <si>
    <t xml:space="preserve">10 % </t>
  </si>
  <si>
    <t>Box of 5 glass ampoules of 10ml solution</t>
  </si>
  <si>
    <t xml:space="preserve"> Fresenius Kabi Austria GmbH, Austria</t>
  </si>
  <si>
    <t>RMA-2492/23/09/2021</t>
  </si>
  <si>
    <t>INTRALIPID 20%</t>
  </si>
  <si>
    <t xml:space="preserve"> Purified soybean oil, Energy content, Organic phosphate</t>
  </si>
  <si>
    <t>B05BA02</t>
  </si>
  <si>
    <t>Box of 12 plastic bag infusion</t>
  </si>
  <si>
    <t xml:space="preserve"> Frensius Kabi GmbH, Germany </t>
  </si>
  <si>
    <t>RMA-047560/03/09/2024</t>
  </si>
  <si>
    <t>KALIUMCHLORID "FRESENIUS" 1 molar</t>
  </si>
  <si>
    <t xml:space="preserve"> Potassium cloride</t>
  </si>
  <si>
    <t>A12BA01</t>
  </si>
  <si>
    <t>1 molar</t>
  </si>
  <si>
    <t>Box containing 20 ampoules of 20ml</t>
  </si>
  <si>
    <t>RMA-2698/14/02/2022</t>
  </si>
  <si>
    <t>Natriumbicarbonat 8.4%   "Fresenius"</t>
  </si>
  <si>
    <t xml:space="preserve"> Sodium hydrogen carbonate</t>
  </si>
  <si>
    <t>B05XA02</t>
  </si>
  <si>
    <t>8.4 %</t>
  </si>
  <si>
    <t>Box of 10 glass ampoules of 20 ml of solution</t>
  </si>
  <si>
    <t xml:space="preserve"> Fresenius Kabi Austria GmbH, Austria; Labesfal - Laboratorio Almiro S.A., Portugal</t>
  </si>
  <si>
    <t>RMA-2766/25/03/2022</t>
  </si>
  <si>
    <t>Oleovit D3 -Tropfen</t>
  </si>
  <si>
    <t xml:space="preserve"> Colecalciferol</t>
  </si>
  <si>
    <t>14400 IU/1 ml</t>
  </si>
  <si>
    <t>1x12,5 ml</t>
  </si>
  <si>
    <t>RMA-3465/25/07/2023</t>
  </si>
  <si>
    <t>Propofol "Fresenius" 1 % mit MCT</t>
  </si>
  <si>
    <t xml:space="preserve"> Propofol</t>
  </si>
  <si>
    <t xml:space="preserve">200 mg/20 ml </t>
  </si>
  <si>
    <t>Packs containing 5 glass ampoules with 20 ml emulsion</t>
  </si>
  <si>
    <t xml:space="preserve"> FRESENIUS KABI AUSTRIA GmbH, Austria</t>
  </si>
  <si>
    <t>MA-0126/08/07/2021</t>
  </si>
  <si>
    <t>Packs containing 10 glass vials with 20 ml emulsion</t>
  </si>
  <si>
    <t>MA-0201/24/09/2021</t>
  </si>
  <si>
    <t>GEMICITABINE KABI</t>
  </si>
  <si>
    <t xml:space="preserve"> GEMCITABINE </t>
  </si>
  <si>
    <t>38MG/ML</t>
  </si>
  <si>
    <t xml:space="preserve">200 MG </t>
  </si>
  <si>
    <t>PCS</t>
  </si>
  <si>
    <t xml:space="preserve">FRESENIUS KABI </t>
  </si>
  <si>
    <t>KABI</t>
  </si>
  <si>
    <t>RMA-1439/15/01/2019</t>
  </si>
  <si>
    <t xml:space="preserve">1000MG </t>
  </si>
  <si>
    <t>Bortezomib Fresenius Kabi 3.5 mg powder for solution for injection</t>
  </si>
  <si>
    <t xml:space="preserve"> Bortezomib</t>
  </si>
  <si>
    <t>L01XG01</t>
  </si>
  <si>
    <t>3.5mg</t>
  </si>
  <si>
    <t>Fresenius Kabi Deutschland GmbH,Germany</t>
  </si>
  <si>
    <t xml:space="preserve"> Fresenius Kabi Deutschland GmbH, Germany ; Fresenius Kabi Polska Sp. z.o.o.,, Poland</t>
  </si>
  <si>
    <t>MA-08228/18/03/2024</t>
  </si>
  <si>
    <t>Carboplatin Kabi</t>
  </si>
  <si>
    <t xml:space="preserve"> Carboplatin</t>
  </si>
  <si>
    <t>Each 45 ml vial contains 450 mg carboplatin</t>
  </si>
  <si>
    <t xml:space="preserve"> Frensius Kabi Oncology Plc, United Kingdom; Fresenius Kabi Deutschland GmbH, Germany </t>
  </si>
  <si>
    <t>RMA-2333/28/05/2021</t>
  </si>
  <si>
    <t>CefTRIAXON Kabi</t>
  </si>
  <si>
    <t xml:space="preserve"> ceftriaxone disodium</t>
  </si>
  <si>
    <t>Carton box containing 10 x 15 ml glass vials of hydrolytic class 2 or 3 (Ph. Eur.), closed with a rubber stopper and an aluminium cap.</t>
  </si>
  <si>
    <t xml:space="preserve"> Labesfal  Laboratórios Almiro S.A., Portugal</t>
  </si>
  <si>
    <t>MA-0152/05/08/2021</t>
  </si>
  <si>
    <t>Carton box containing 10 x 50 ml glass vials of hydrolytic class 2 or 3 (Ph. Eur.), closed with a rubber stopper and an aluminium cap.</t>
  </si>
  <si>
    <t>MA-0151/05/08/2021</t>
  </si>
  <si>
    <t>CephAZOLIN Fresenius</t>
  </si>
  <si>
    <t xml:space="preserve"> Cefazolin sodium</t>
  </si>
  <si>
    <t>Carton box, glass vials, 10 X 15ml, Powder for solution for injection</t>
  </si>
  <si>
    <t xml:space="preserve"> LABESFAL, Laboratorios Almiro S.A., Portugal</t>
  </si>
  <si>
    <t>MA-0285/02/12/2021</t>
  </si>
  <si>
    <t>Carton box, glass vials, 10 X 100ml, Powder for solution for injection</t>
  </si>
  <si>
    <t>MA-0286/02/12/2021</t>
  </si>
  <si>
    <t>Ciprofloxacin Kabi 200mg/100ml infusionslösung</t>
  </si>
  <si>
    <t xml:space="preserve"> Ciprofloxacin (as hydrogensulphat)</t>
  </si>
  <si>
    <t>Carton box containing 10 polyethylene bottles (KabiPac); Each bottle contain 100 ml of solution for infusion</t>
  </si>
  <si>
    <t xml:space="preserve"> Fresenius Kabi Polska Sp. z o.o., Poland; Fresenius Kabi Norge AS, Norway</t>
  </si>
  <si>
    <t>MA-0269/07/10/2022</t>
  </si>
  <si>
    <t>Idacio</t>
  </si>
  <si>
    <t>adalimumab</t>
  </si>
  <si>
    <t>L04AB04</t>
  </si>
  <si>
    <t>2 pre-filled syringes, with 2 alcohol pads</t>
  </si>
  <si>
    <t>Fresenius Kabi Austria GmbH, Austria</t>
  </si>
  <si>
    <t>MA-08410/20/09/2024</t>
  </si>
  <si>
    <t>2 pre-filled pens, with 2 alcohol pads</t>
  </si>
  <si>
    <t>MA-08412/20/09/2024</t>
  </si>
  <si>
    <t>IMIPENEM/CILASTATIN KABI</t>
  </si>
  <si>
    <t xml:space="preserve"> Imipenem monohydrate, Sodium Cilastatin</t>
  </si>
  <si>
    <t>10 vials of 20 ml</t>
  </si>
  <si>
    <t xml:space="preserve"> ACS Dobfar S.p.A, Italy</t>
  </si>
  <si>
    <t>RMA-3328/29/03/2023</t>
  </si>
  <si>
    <t>Isotonische Kochsalzlösung "Fresenius" - Infusionslösung</t>
  </si>
  <si>
    <t xml:space="preserve"> Sodium Chloride</t>
  </si>
  <si>
    <t>Carton box, bottle,10x500ml,solution for infusion</t>
  </si>
  <si>
    <t xml:space="preserve"> Fresenius Kabi Dutschland  GmbH, Germany ; Fresenius Kabi Italy S.r.l, Italy; Fresenius Kabi Polska  Sp.z.o.o, Poland; Fresenius Kabi Espana S.A.U, Spain; Fresenius Kabi France, France; Fresenius Kabi Norge AS, Norway; Fresenius Kabi Austria GmbH, Austria</t>
  </si>
  <si>
    <t>URMA-00036/26/02/2020</t>
  </si>
  <si>
    <t>Carton box, bottle,40x100ml,solution for infusion</t>
  </si>
  <si>
    <t>URMA-00034/25/02/2020</t>
  </si>
  <si>
    <t>Kabiven Peripher</t>
  </si>
  <si>
    <t xml:space="preserve"> Glucose Monohydrate, Alanine, Arginine, Aspartic acid, Glutamic acid, Glycine, Histidine, Isoleucine, Leucine, Lysine hydrochloride, Methionine, Phenylalanine, Proline, Serine, Threonine, Tryptophan, Tyrosine, Valine, Calcium chloride dihydrate, Glycerol mono (disodium phosphate), Magnesium sulfate heptahydrate, Pottasium chloride, Sodium acetate trihydrate, Refined soyabean Oil</t>
  </si>
  <si>
    <t>(74.2 g+3.33 g+2.33 g+0.71 g+1.16 g+1.66 g+1.41 g+1.16 g+1.66 g+2.33 g+1.16 g+1.66 g+1.41 g+0.92 g+1.16 g+0.4 g+0.05 g+1.5 g+0.2 g+1.0 4g+0.67 g+1.25 g+1.71 g+35.4 g)/1000 ml</t>
  </si>
  <si>
    <t>Outer layer consist of copolyester-ether,Inner bag of poly copolymer and styrene thermoplastic elastomer,1x1440 ml,Emulsion for infusion</t>
  </si>
  <si>
    <t xml:space="preserve"> Fresenius Kabi AB, Sweden</t>
  </si>
  <si>
    <t>URMA-00128/05/06/2020</t>
  </si>
  <si>
    <t>05-783/203.03.2025</t>
  </si>
  <si>
    <t>KETOSTERIL Tablet</t>
  </si>
  <si>
    <t xml:space="preserve"> (RS)-3-methyl-2-oxovaleric acid (a-ketoanalogue to DL-isoleucine), calcium-salt, 4-methyl-2-oxovaleric acid (a-ketoanalogue to leucine), calcium-salt, 2-oxo-3-phenylpropionic acid (a-ketoanalogue to phenylalanine), calcium-salt, 3-methyl-2-oxobutyric acid (a-ketoanalogue to valine), calcium salt, (RS)-2-hydroxy-4-methylthio-butyric acid (a-hydroxyanalogue to DL-methionine),  calcium-salt, L-lysine acetate, L-threonine, L-tryptophan, L-histidine, L-tyrosine</t>
  </si>
  <si>
    <t>V06DE</t>
  </si>
  <si>
    <t>100 TABLETS</t>
  </si>
  <si>
    <t xml:space="preserve"> Labesfal-Laboratories Almiro S.A,, Portugal</t>
  </si>
  <si>
    <t>RMA-1980/19/03/2020</t>
  </si>
  <si>
    <t>Levofloxacin Kabi 5mg/ml infusionlösung</t>
  </si>
  <si>
    <t xml:space="preserve"> levofloxacin hemihydrate</t>
  </si>
  <si>
    <t>Carton box containing 10 kabipack bottles  with 100 ml  solution for infusion”.</t>
  </si>
  <si>
    <t xml:space="preserve"> Fresenius Kabi Polska Sp. z o.o., Poland</t>
  </si>
  <si>
    <t>URMA-00116/15/05/2020</t>
  </si>
  <si>
    <t>Meropenem Kabi</t>
  </si>
  <si>
    <t xml:space="preserve"> meropenem trihydrate</t>
  </si>
  <si>
    <t>Carton Box containing 10 glass vials with Powder for solution for injection/infusion</t>
  </si>
  <si>
    <t xml:space="preserve"> Fresenius Kabi Deutschland GmbH, Germany ; ACS Dobfar S.p.A., Italy; LABESFAL ? Laboratórios Almiro S.A., Portugal</t>
  </si>
  <si>
    <t>URMA-00062/26/03/2020</t>
  </si>
  <si>
    <t>Metronidazole Fresenius</t>
  </si>
  <si>
    <t>Packs containing 10 vials each with 100ml solution for infusion</t>
  </si>
  <si>
    <t xml:space="preserve"> Fresenius Kabi, Germany </t>
  </si>
  <si>
    <t>RMA-2370/09/06/2021</t>
  </si>
  <si>
    <t>Oxaliplatin Kabi 5 mg/ml Konzentrat zur Hertstellung einer Infusionslösung</t>
  </si>
  <si>
    <t xml:space="preserve"> Oxaliplatin</t>
  </si>
  <si>
    <t>5mg/1 ml</t>
  </si>
  <si>
    <t>carton box,Type I clear glass vial,1x20ml,Concentrate for solution for infusion</t>
  </si>
  <si>
    <t xml:space="preserve"> Fresenius Kabi Deutschland GmbH, Germany ; Fresenius Kabi Oncology Plc, United Kingdom</t>
  </si>
  <si>
    <t>URMA-00153/02/07/2020</t>
  </si>
  <si>
    <t>carton box,Type I clear glass vial ,1x10ml ,Concentrate for solution for infusion</t>
  </si>
  <si>
    <t>URMA-00155/02/07/2020</t>
  </si>
  <si>
    <t>carton box,,Type I clear glass vial,1x40ml,Concentrate for solution for infusion</t>
  </si>
  <si>
    <t>URMA-00154/02/07/2020</t>
  </si>
  <si>
    <t>Paclitaxel Kabi 6mg/ml</t>
  </si>
  <si>
    <t xml:space="preserve"> Paclitaxel</t>
  </si>
  <si>
    <t>Carton box, type I glass vials,1X5ml,Concentrate for solution for infusion</t>
  </si>
  <si>
    <t xml:space="preserve"> Fresenius Kabi Deutschland GmbH, Germany ; Fresenius Kabi Oncology Plc, United Kingdom; Corden Pharma Latina S.P.A, Italy; Fresenius Kabio Austria GmbH, Austria</t>
  </si>
  <si>
    <t>URMA-00064/26/03/2020</t>
  </si>
  <si>
    <t>Carton box, type I glass vials,1X16.7ml,Concentrate for solution for infusion</t>
  </si>
  <si>
    <t xml:space="preserve"> Fresenius Kabi Deutschland GmbH, Germany ; Fresenius Kabi Oncology Plc, United Kingdom; Corden Pharma Latina S.P.A, Italy; Fresenius Kabi Austria GmbH, Austria</t>
  </si>
  <si>
    <t>URMA-00065/26/03/2020</t>
  </si>
  <si>
    <t>Carton box, type I glass vials,1X50ml,Concentrate for solution for infusion</t>
  </si>
  <si>
    <t>MA-0291/02/12/2021</t>
  </si>
  <si>
    <t>PARACETAMOL KABI</t>
  </si>
  <si>
    <t>10 vial x 50 ml</t>
  </si>
  <si>
    <t xml:space="preserve"> Fresenius Kabi Deutschland GmbH, Germany ; Fresenius Kabi Austria GmbH, Austria</t>
  </si>
  <si>
    <t>RMA-04708/22/08/2024</t>
  </si>
  <si>
    <t>10 vial x 100 ml</t>
  </si>
  <si>
    <t>Piperacillin/Tazobactam KABI</t>
  </si>
  <si>
    <t xml:space="preserve"> Piperacillin (as sodium salt), Tazobactam (as sodium salt)</t>
  </si>
  <si>
    <t>2 g+250 mg</t>
  </si>
  <si>
    <t>10 vials of 50ml</t>
  </si>
  <si>
    <t xml:space="preserve"> Laboratorio Farmaceutico C.T S.r.I, Italy</t>
  </si>
  <si>
    <t>RMA-2522/29/09/2021</t>
  </si>
  <si>
    <t>4 g+500 mg</t>
  </si>
  <si>
    <t>10vials of 50ml</t>
  </si>
  <si>
    <t xml:space="preserve"> Laboratorio Farmaceutico C.T S.r.I, Italy; LABESFAL -, Portugal; LABESFAL -, Portugal</t>
  </si>
  <si>
    <t>RMA-2523/29/09/2021</t>
  </si>
  <si>
    <t>RINGER Fresenius</t>
  </si>
  <si>
    <t xml:space="preserve"> Sodium chloride, Potassium chloride, Calcium chloride 2H20</t>
  </si>
  <si>
    <t xml:space="preserve">500ml </t>
  </si>
  <si>
    <t>Box of 10 plastic infusion</t>
  </si>
  <si>
    <t xml:space="preserve"> Fresenius kabi GmbH, Germany </t>
  </si>
  <si>
    <t>RMA-1822/29/11/2019</t>
  </si>
  <si>
    <t>Rocuroniumbromid Kabi 10mg/ml  Injektionslösung/Infusionslösung</t>
  </si>
  <si>
    <t xml:space="preserve"> Rocuroniumbromide</t>
  </si>
  <si>
    <t>Carton box, Colourless glass vials (type I), 10X5ml, Solution for injection/infusion</t>
  </si>
  <si>
    <t>MA-0194/17/09/2021</t>
  </si>
  <si>
    <t>Tyenne</t>
  </si>
  <si>
    <t xml:space="preserve"> tocilizumab</t>
  </si>
  <si>
    <t>162mg</t>
  </si>
  <si>
    <t>4 pre-filled syringes</t>
  </si>
  <si>
    <t>MA-08226/18/03/2024</t>
  </si>
  <si>
    <t>Zoledronsäure Fresenius Kabi</t>
  </si>
  <si>
    <t xml:space="preserve"> Zolendronic acid (as monohydrate )</t>
  </si>
  <si>
    <t>Carton box containing 10 plastic vials with 5 ml Concentrate for solution</t>
  </si>
  <si>
    <t>URMA-00063/26/03/2020</t>
  </si>
  <si>
    <t>Plasmion</t>
  </si>
  <si>
    <t xml:space="preserve"> Modified liquid gelatin, Sodium chloride, Magnesium chloride hexahydrate, Potassium chloride, Sodium (S) - Lactate solution</t>
  </si>
  <si>
    <t>B05AA06</t>
  </si>
  <si>
    <t>3.5 %</t>
  </si>
  <si>
    <t>Fee flexx bag of 500ml</t>
  </si>
  <si>
    <t>Fresenius Kabi France</t>
  </si>
  <si>
    <t xml:space="preserve"> Fresenius Kabi France, France</t>
  </si>
  <si>
    <t>RMA-2064/12/06/2020</t>
  </si>
  <si>
    <t>FLOGOFEN</t>
  </si>
  <si>
    <t xml:space="preserve"> DICLOFENAC SODIUM</t>
  </si>
  <si>
    <t>10 SUPPOSITORES</t>
  </si>
  <si>
    <t>FULTON MEDICINALI S.P.A-ITALY</t>
  </si>
  <si>
    <t xml:space="preserve"> FULTON MEDICINALI S.P.A., Italy</t>
  </si>
  <si>
    <t>RMA-2199/14/01/2021</t>
  </si>
  <si>
    <t>10 SUPPOSITORIES</t>
  </si>
  <si>
    <t>RMA-2200/14/01/2021</t>
  </si>
  <si>
    <t>10 suppositories</t>
  </si>
  <si>
    <t xml:space="preserve"> FULTON MEDICINALI S.P.A, Italy</t>
  </si>
  <si>
    <t>RMA-2202/14/01/2021</t>
  </si>
  <si>
    <t>DICLOFENAC SODIUM</t>
  </si>
  <si>
    <t>10 Suppositories</t>
  </si>
  <si>
    <t>FULTON MEDICINALI S.P.A., Italy</t>
  </si>
  <si>
    <t>RMA-2201/14/01/2021</t>
  </si>
  <si>
    <t>MELAGINA DUO</t>
  </si>
  <si>
    <t xml:space="preserve"> Metronidazole, Miconazole nitrate</t>
  </si>
  <si>
    <t>500 mg+100 mg</t>
  </si>
  <si>
    <t>2 strips of 5 vaginal suppositories</t>
  </si>
  <si>
    <t xml:space="preserve"> FULTON MEDICINALI SPA, Italy</t>
  </si>
  <si>
    <t>MA-00215/20/10/2020</t>
  </si>
  <si>
    <t>Paramol</t>
  </si>
  <si>
    <t xml:space="preserve"> Fulton medicinali S.P.A, Italy</t>
  </si>
  <si>
    <t>RMA-2272/16/03/2021</t>
  </si>
  <si>
    <t>PARAMOL</t>
  </si>
  <si>
    <t xml:space="preserve"> PARACETAMOL</t>
  </si>
  <si>
    <t>RMA-2273/16/03/2021</t>
  </si>
  <si>
    <t>RMA-2270/16/03/2021</t>
  </si>
  <si>
    <t>paramol</t>
  </si>
  <si>
    <t>10suppositories</t>
  </si>
  <si>
    <t>Fulton medicinali s.p.a, Italy</t>
  </si>
  <si>
    <t>RMA-2271/16/03/2021</t>
  </si>
  <si>
    <t>Anaerobex</t>
  </si>
  <si>
    <t>G.L. Pharma GmbH,Austria</t>
  </si>
  <si>
    <t xml:space="preserve"> G.L. Pharma GmbH, Austria</t>
  </si>
  <si>
    <t>RMA-03582/10/01/2024</t>
  </si>
  <si>
    <t>CONVULEX</t>
  </si>
  <si>
    <t xml:space="preserve"> sodium valproat</t>
  </si>
  <si>
    <t>N03AG01</t>
  </si>
  <si>
    <t>50 tablets, Box ontaining 50 prolonged release tablets</t>
  </si>
  <si>
    <t xml:space="preserve"> G.I Pharma GmbH, Austria</t>
  </si>
  <si>
    <t>RMA-2261/09/03/2021</t>
  </si>
  <si>
    <t>50 TABLETAS, Box containing 50 prolonged release tablets</t>
  </si>
  <si>
    <t>RMA-2262/09/03/2021</t>
  </si>
  <si>
    <t>Convulex</t>
  </si>
  <si>
    <t xml:space="preserve"> Sodium Valproate generated in situ from acid Valproic Acid Sodium Hydroxide</t>
  </si>
  <si>
    <t>300 mg/1 ml</t>
  </si>
  <si>
    <t>RMA-3139/25/11/2022</t>
  </si>
  <si>
    <t xml:space="preserve"> Sodium Valproate in situ manufactured from Valproic Acid Sodium Hydroxide</t>
  </si>
  <si>
    <t>100 ml, Bottle containing 100ml of syrup</t>
  </si>
  <si>
    <t>RMA-2263/12/03/2021</t>
  </si>
  <si>
    <t>05-822.07.02.2025</t>
  </si>
  <si>
    <t>Diclovit</t>
  </si>
  <si>
    <t xml:space="preserve"> diclofenac sodium, Thiamine hydrochloride, Pyridoxine hydrochloride, Cyanocobalamin</t>
  </si>
  <si>
    <t xml:space="preserve">50 mg+50 mg+50 mg+0.25 mg </t>
  </si>
  <si>
    <t>RMA-3549/22/11/2023</t>
  </si>
  <si>
    <t>Levebon</t>
  </si>
  <si>
    <t>100mg/ml oral solution Levetiracetam, 300 ml amber glass bottle</t>
  </si>
  <si>
    <t>MA-0298/03/12/2021</t>
  </si>
  <si>
    <t>Multivit-B</t>
  </si>
  <si>
    <t xml:space="preserve"> thiamine ( vitamin B1 ), riboflavin ( vitamin B2 ), nicotinamide, dexpanthenol, pyridoxine ( vitamin B6)</t>
  </si>
  <si>
    <t>5.5 mg +0.95 mg+ 27.5 mg+2.0 mg+1.9 mg</t>
  </si>
  <si>
    <t>box containing 5amp/2ml, Box containing 20x5amp/2ml</t>
  </si>
  <si>
    <t>RMA-2196/14/01/2021</t>
  </si>
  <si>
    <t>Multivit-B-forte</t>
  </si>
  <si>
    <t xml:space="preserve"> Thiamine (Vitamine B1), Riboflavine (Vitamine B2), Nicotineamide, Dexpanthenol, Pyridoxine (Vitamine B6)</t>
  </si>
  <si>
    <t>11 mg+3.8 mg+110 mg+6 mg+3.8 mg</t>
  </si>
  <si>
    <t>Box containing 5amp/2ml</t>
  </si>
  <si>
    <t>RMA-2195/14/01/2021</t>
  </si>
  <si>
    <t>Mutan</t>
  </si>
  <si>
    <t xml:space="preserve"> Fluoxetine hydrochloride (corr. to 20.0 mg Fluoxetine)</t>
  </si>
  <si>
    <t>RMA-3548/22/11/2023</t>
  </si>
  <si>
    <t>Neuromultivit</t>
  </si>
  <si>
    <t xml:space="preserve"> Thiamine HCl, Pyridoxine HCl, Cyanocobalamin</t>
  </si>
  <si>
    <t xml:space="preserve">100 mg+200 mg+0.2 mg </t>
  </si>
  <si>
    <t>box containing 2 PVC/PVdC/PVC/aluminium blisters, 10 tablets, (20 film coated tablets)</t>
  </si>
  <si>
    <t>MA-0149/31/03/2023</t>
  </si>
  <si>
    <t>Oxygerolan</t>
  </si>
  <si>
    <t xml:space="preserve"> Oxycodone hydrochloride</t>
  </si>
  <si>
    <t>N02AA05</t>
  </si>
  <si>
    <t>box x 30 tbl</t>
  </si>
  <si>
    <t xml:space="preserve"> G.L.Pharma GmbH, Austria</t>
  </si>
  <si>
    <t>RMA-2720/16/02/2022</t>
  </si>
  <si>
    <t>RMA-2719/16/02/2022</t>
  </si>
  <si>
    <t>package size 30 prolonged-release tablets 80mg</t>
  </si>
  <si>
    <t xml:space="preserve"> GL Pharma GmbH, Austria</t>
  </si>
  <si>
    <t>MA-0297/03/12/2021</t>
  </si>
  <si>
    <t>Rheumesser</t>
  </si>
  <si>
    <t xml:space="preserve"> Kebuzone, Salicylamide-O-acetic acid, Dexamethasone, Cyanocobalamin, Lidocaine</t>
  </si>
  <si>
    <t>M01BA03</t>
  </si>
  <si>
    <t>450 mg+3.5 mg+2.5 mg+150 mg+5 mg</t>
  </si>
  <si>
    <t>3 X 3 ml, Box containing 3 ampoules x 3ml</t>
  </si>
  <si>
    <t>RMA-2300/20/04/2021</t>
  </si>
  <si>
    <t>Tradolan</t>
  </si>
  <si>
    <t xml:space="preserve">50 mg  </t>
  </si>
  <si>
    <t>20 film coated tablets</t>
  </si>
  <si>
    <t>RMA-3544/20/10/2023</t>
  </si>
  <si>
    <t>Aerogal®</t>
  </si>
  <si>
    <t>Desloratadine</t>
  </si>
  <si>
    <t>Box containing 1 blister x 10 film coated tablets</t>
  </si>
  <si>
    <t>Galenika a.d. Serbia</t>
  </si>
  <si>
    <t>Galenika a.d. Beograd, Serbia</t>
  </si>
  <si>
    <t>MA-08282/21/05/2024</t>
  </si>
  <si>
    <t>Box containing 3 blisters x 10 film coated tablets (30 tablets)</t>
  </si>
  <si>
    <t>MA-08281/21/05/2024</t>
  </si>
  <si>
    <t>Azinocin</t>
  </si>
  <si>
    <t>azithromycin dihydrate</t>
  </si>
  <si>
    <t>Foldable cardboard box containing one blister with 3 film-coated tablets and a leaflet</t>
  </si>
  <si>
    <t>GALENIKA a.d. Beograd, Serbia</t>
  </si>
  <si>
    <t>MA-08499/20/01/2025</t>
  </si>
  <si>
    <t>Bedoxin</t>
  </si>
  <si>
    <t xml:space="preserve"> pyrodixine</t>
  </si>
  <si>
    <t>A11HA02</t>
  </si>
  <si>
    <t>50 vials x 2ml</t>
  </si>
  <si>
    <t xml:space="preserve"> Galenika a.d, Serbia</t>
  </si>
  <si>
    <t>RMA-2860/10/06/2022</t>
  </si>
  <si>
    <t>Pyridoxine hydrochloride</t>
  </si>
  <si>
    <t>Box containing two blisters with 10 tablets each</t>
  </si>
  <si>
    <t>MA-08492/17/01/2025</t>
  </si>
  <si>
    <t>BENSEDIN</t>
  </si>
  <si>
    <t>Box containing 30 tablets (2 blisters x 15 tablets)</t>
  </si>
  <si>
    <t xml:space="preserve"> Galenika ad, Serbia</t>
  </si>
  <si>
    <t>MA-6004/30/12/2019</t>
  </si>
  <si>
    <t>MA-6005/30/12/2019</t>
  </si>
  <si>
    <t>MA-6006/30/12/2019</t>
  </si>
  <si>
    <t>Beviplex</t>
  </si>
  <si>
    <t xml:space="preserve"> vitamins</t>
  </si>
  <si>
    <t>40 mg+4 mg+8 mg+100 mg+10 mg+0.004 mg</t>
  </si>
  <si>
    <t>5 vials with powder for solution for injection</t>
  </si>
  <si>
    <t>RMA-2861/10/06/2022</t>
  </si>
  <si>
    <t>Chloramphenicol Galenika</t>
  </si>
  <si>
    <t xml:space="preserve"> chloramphenicol.</t>
  </si>
  <si>
    <t>10 mg/g</t>
  </si>
  <si>
    <t>Cardboard box, aluminium tube with a plastic (HDPE) cap., 5 g, eye ointment</t>
  </si>
  <si>
    <t>MA-0288/02/12/2021</t>
  </si>
  <si>
    <t>Daktanol</t>
  </si>
  <si>
    <t>RMA-2668/30/12/2021</t>
  </si>
  <si>
    <t xml:space="preserve"> miconazole nitrate</t>
  </si>
  <si>
    <t>Tube containing 40g of gel</t>
  </si>
  <si>
    <t xml:space="preserve"> Galenika a.d, Serbia; Bosnalijek d.d., Bosnia and Herzegovina</t>
  </si>
  <si>
    <t>RMA-2669/30/12/2021</t>
  </si>
  <si>
    <t>Defrinol</t>
  </si>
  <si>
    <t xml:space="preserve"> Ibuprofen, Pseudoephedrine hydrochloride</t>
  </si>
  <si>
    <t>(30 mg+100 mg)/5 ml</t>
  </si>
  <si>
    <t>Cardboard box, bottle made of dark Type III glass, 100 mL, syrup</t>
  </si>
  <si>
    <t>MA-0015/31/01/2022</t>
  </si>
  <si>
    <t>DEFRINOL FORTE</t>
  </si>
  <si>
    <t>60 mg+400 mg</t>
  </si>
  <si>
    <t>ALU/PVC-PVC blister, cardboard box, 10 film-coated tablets.</t>
  </si>
  <si>
    <t xml:space="preserve"> GALENIKA AD BEOGRAD, Serbia</t>
  </si>
  <si>
    <t>MA-0247/18/07/2023</t>
  </si>
  <si>
    <t>Dexamethasone-neomycin</t>
  </si>
  <si>
    <t xml:space="preserve"> Dexamethasone sodium phopshate,, neomycin sulfate</t>
  </si>
  <si>
    <t>S03CA01</t>
  </si>
  <si>
    <t>0.1 %+0.35 %</t>
  </si>
  <si>
    <t>Box containing a single bottle (10 ml of the solution)</t>
  </si>
  <si>
    <t>RMA-2946/26/08/2022</t>
  </si>
  <si>
    <t>Dexason</t>
  </si>
  <si>
    <t>Dexamethasone phosphate</t>
  </si>
  <si>
    <t>Box containing 25 ampoules of 1 mL</t>
  </si>
  <si>
    <t>MA-08285/21/05/2024</t>
  </si>
  <si>
    <t>Didermal</t>
  </si>
  <si>
    <t xml:space="preserve"> Gentamicin sulfate, Betamethasone dipropionate</t>
  </si>
  <si>
    <t>(0.5 mg+1mg)/1 g</t>
  </si>
  <si>
    <t>15 g</t>
  </si>
  <si>
    <t xml:space="preserve"> Galenika a.d., Serbia; Bosnalijek d.d., Bosnia and Herzegovina</t>
  </si>
  <si>
    <t>RMA-2924/15/07/2022</t>
  </si>
  <si>
    <t>Diklofen</t>
  </si>
  <si>
    <t xml:space="preserve"> Diclofenac diethylamine</t>
  </si>
  <si>
    <t>A tube contains 50g of gel</t>
  </si>
  <si>
    <t>RMA-3137/25/11/2022</t>
  </si>
  <si>
    <t>5 ampoules x 3 ml</t>
  </si>
  <si>
    <t>RMA-2631/07/12/2021</t>
  </si>
  <si>
    <t>RMA-2780/25/03/2022</t>
  </si>
  <si>
    <t>Diclofenac diethylamine</t>
  </si>
  <si>
    <t>Box containing 1 tube with 50 g of the gel</t>
  </si>
  <si>
    <t>Galenika a.d. Beograd, Serbia; Bosnalijek DD, Bosnia and Herzegovina</t>
  </si>
  <si>
    <t>MA-08491/17/01/2025</t>
  </si>
  <si>
    <t>Dimigal</t>
  </si>
  <si>
    <t>Dimenhydrinate</t>
  </si>
  <si>
    <t>Box containing 1 blister of 10 tablets</t>
  </si>
  <si>
    <t>Galenika ad, Serbia</t>
  </si>
  <si>
    <t>MA-08516/29/01/2025</t>
  </si>
  <si>
    <t>DOVICIN</t>
  </si>
  <si>
    <t xml:space="preserve"> doxycycline</t>
  </si>
  <si>
    <t>Box containin g one blister x 5 hard capsules</t>
  </si>
  <si>
    <t xml:space="preserve"> Galenika  a.d, Serbia</t>
  </si>
  <si>
    <t>RMA-2862/13/06/2022</t>
  </si>
  <si>
    <t>Gentamicin Galenika</t>
  </si>
  <si>
    <t xml:space="preserve"> Gentamicin (in the form of Gentamicin sulphate)</t>
  </si>
  <si>
    <t>Cardboard box, aluminium tube with a plastic cap.1x15 g, ointment</t>
  </si>
  <si>
    <t xml:space="preserve"> Galenika ad, Serbia; Bosnalijek d.d., Bosnia and Herzegovina</t>
  </si>
  <si>
    <t>MA-0287/02/12/2021</t>
  </si>
  <si>
    <t>120 mg/2 ml</t>
  </si>
  <si>
    <t>Cardboard box, colorless ampoules neutral glass of hydrolytic type I. 10 x 2mL, solution for injection</t>
  </si>
  <si>
    <t xml:space="preserve"> Galenika a.d., Serbia; MEFAR ILAÇ SANAYII A.S., Turkey </t>
  </si>
  <si>
    <t>MA-0303/10/12/2021</t>
  </si>
  <si>
    <t xml:space="preserve"> Gentamicin (in the form of gentamicin sulphate)</t>
  </si>
  <si>
    <t>MA-0302/10/12/2021</t>
  </si>
  <si>
    <t>Hepalpan</t>
  </si>
  <si>
    <t xml:space="preserve"> Heparin sodium</t>
  </si>
  <si>
    <t>C05BA03</t>
  </si>
  <si>
    <t>300 IU/1 g</t>
  </si>
  <si>
    <t>Tube 1x40g</t>
  </si>
  <si>
    <t>RMA-2948/26/08/2022</t>
  </si>
  <si>
    <t xml:space="preserve">300 IU/1 g </t>
  </si>
  <si>
    <t>A tube contains 40g of cream.</t>
  </si>
  <si>
    <t>RMA-2947/26/08/2022</t>
  </si>
  <si>
    <t>Hydrocyclin</t>
  </si>
  <si>
    <t xml:space="preserve"> Hydrocortisone, oxytetracycline hydrochloride</t>
  </si>
  <si>
    <t>D07CA01</t>
  </si>
  <si>
    <t>1 %+3 %</t>
  </si>
  <si>
    <t>one tube with  5g of Ointment, one tube with  20g of Ointment</t>
  </si>
  <si>
    <t>RMA-3161/09/12/2022</t>
  </si>
  <si>
    <t>Katopil</t>
  </si>
  <si>
    <t xml:space="preserve"> Captopril</t>
  </si>
  <si>
    <t>C09AA01</t>
  </si>
  <si>
    <t>40 tablets</t>
  </si>
  <si>
    <t>RMA-2950/26/08/2022</t>
  </si>
  <si>
    <t>RMA-2949/26/08/2022</t>
  </si>
  <si>
    <t>KSALOL</t>
  </si>
  <si>
    <t>RMA-04758/12/07/2024</t>
  </si>
  <si>
    <t>RMA-04759/12/07/2024</t>
  </si>
  <si>
    <t>RMA-04757/12/07/2024</t>
  </si>
  <si>
    <t>Lidokain-hlorid Galenika 1%</t>
  </si>
  <si>
    <t xml:space="preserve"> Lidocaine hydrochloride</t>
  </si>
  <si>
    <t xml:space="preserve"> Galenika a.d., Serbia</t>
  </si>
  <si>
    <t>RMA-04547/21/12/2023</t>
  </si>
  <si>
    <t>OHB12</t>
  </si>
  <si>
    <t xml:space="preserve"> Hydroxycobalamin</t>
  </si>
  <si>
    <t>B03BA03</t>
  </si>
  <si>
    <t>2500 mcg/2 ml</t>
  </si>
  <si>
    <t>5 ampoules x  2  ml</t>
  </si>
  <si>
    <t>RMA-0397/15/11/2023</t>
  </si>
  <si>
    <t>PARACETAMOL Galenika</t>
  </si>
  <si>
    <t>cardboard box containing 2 blisters x 10 tablets (20 film-coated tablets)</t>
  </si>
  <si>
    <t>MA-0100/16/05/2022</t>
  </si>
  <si>
    <t>Progesteron depo</t>
  </si>
  <si>
    <t xml:space="preserve"> Hydroxyprogesterone caproate</t>
  </si>
  <si>
    <t>G03DA03</t>
  </si>
  <si>
    <t>250 mg/1 ml</t>
  </si>
  <si>
    <t>Cardboard box containing 5 ampoulles x 1ml</t>
  </si>
  <si>
    <t>RMA-3063/25/10/2022</t>
  </si>
  <si>
    <t>Pronison</t>
  </si>
  <si>
    <t>Prednisone</t>
  </si>
  <si>
    <t>Box containing 2 blister x 20 tablets</t>
  </si>
  <si>
    <t>MA-08536/12/02/2025</t>
  </si>
  <si>
    <t>PROPRANOLOL Galenika</t>
  </si>
  <si>
    <t xml:space="preserve"> Propranolol hydrochloride</t>
  </si>
  <si>
    <t>C07AA05</t>
  </si>
  <si>
    <t xml:space="preserve"> Galenika a.d. Beograd, Serbia</t>
  </si>
  <si>
    <t>MA-00030/13/02/2020</t>
  </si>
  <si>
    <t>RIVAROX</t>
  </si>
  <si>
    <t>Non-transparent, white or grey PVC/PVDC-Alu blister, cardboard box, 10 film-coated tablets</t>
  </si>
  <si>
    <t>MA-0211/31/05/2023</t>
  </si>
  <si>
    <t>Non-transparent, white or grey PVC/PVDC-Alu blister, cardboard box, 28 film-coated tablets</t>
  </si>
  <si>
    <t>MA-0210/31/05/2023</t>
  </si>
  <si>
    <t>MA-0209/31/05/2023</t>
  </si>
  <si>
    <t>sinoderm</t>
  </si>
  <si>
    <t xml:space="preserve"> flucinolone acetonide</t>
  </si>
  <si>
    <t>D07AC04</t>
  </si>
  <si>
    <t>0.25 mg/1 g</t>
  </si>
  <si>
    <t>aluminum tube containing 30 g</t>
  </si>
  <si>
    <t xml:space="preserve"> galenika a.d, Serbia; Bosnalijek d.d., Bosnia and Herzegovina</t>
  </si>
  <si>
    <t>RMA-3329/29/03/2023</t>
  </si>
  <si>
    <t>SINODERM N</t>
  </si>
  <si>
    <t xml:space="preserve"> Fluocinolone acetonide, Neomycin (in the form of neomycin sulphate</t>
  </si>
  <si>
    <t>(0.25 mg+ 3.3 mg)/1 g</t>
  </si>
  <si>
    <t>Cardboard box containing one aluminum tube of 15 g ointment</t>
  </si>
  <si>
    <t>RMA-04639/14/05/2024</t>
  </si>
  <si>
    <t>Spalmotil</t>
  </si>
  <si>
    <t xml:space="preserve"> salbutamol (as sulphate)</t>
  </si>
  <si>
    <t>cardboard box containing glass vial x 10ml nebuliser solution</t>
  </si>
  <si>
    <t xml:space="preserve"> Galanika a.d, Serbia</t>
  </si>
  <si>
    <t>RMA-3160/09/12/2022</t>
  </si>
  <si>
    <t>Spironolakton</t>
  </si>
  <si>
    <t xml:space="preserve"> Spironolakton</t>
  </si>
  <si>
    <t>RMA-2778/25/03/2022</t>
  </si>
  <si>
    <t>30 tablets, Box containing 30 tablets</t>
  </si>
  <si>
    <t>RMA-2779/25/03/2022</t>
  </si>
  <si>
    <t>Testosteron Depo</t>
  </si>
  <si>
    <t xml:space="preserve"> Testosterone enantate</t>
  </si>
  <si>
    <t>G03BA03</t>
  </si>
  <si>
    <t>Cardboard box containing 5 ampoules x 1ml solution for injection</t>
  </si>
  <si>
    <t xml:space="preserve"> Galenika a.d, Serbia; Rotexmedica GmbH Arzneikmittelwerk, Germany </t>
  </si>
  <si>
    <t>RMA-3326/22/03/2023</t>
  </si>
  <si>
    <t>Vitamin C</t>
  </si>
  <si>
    <t xml:space="preserve"> ascorbic acid</t>
  </si>
  <si>
    <t>Box containing 50 ampoules x 5ml</t>
  </si>
  <si>
    <t xml:space="preserve"> Galenika a.d, Serbia; MEFAR ILAC sANAYII A.S, Turkey </t>
  </si>
  <si>
    <t>RMA-2584/01/11/2021</t>
  </si>
  <si>
    <t>AEROGAL</t>
  </si>
  <si>
    <t>Bactrim</t>
  </si>
  <si>
    <t>400 mg + 80 mg</t>
  </si>
  <si>
    <t>30 mg + 200 mg</t>
  </si>
  <si>
    <t>Dutamera</t>
  </si>
  <si>
    <t>0.4 mg + 0.5 mg</t>
  </si>
  <si>
    <t>Flormidal</t>
  </si>
  <si>
    <t>Gartyz</t>
  </si>
  <si>
    <t>Hepalpan 1000</t>
  </si>
  <si>
    <t>1000 IU/1 g</t>
  </si>
  <si>
    <t>Heparin Galenika</t>
  </si>
  <si>
    <t>5000 IU/ml</t>
  </si>
  <si>
    <t>25000 IU/ml</t>
  </si>
  <si>
    <t>Klometol</t>
  </si>
  <si>
    <t>10mg/2ml</t>
  </si>
  <si>
    <t>Leflogal</t>
  </si>
  <si>
    <t>Lidokain 2% adrenalin Galenika</t>
  </si>
  <si>
    <t>N01BB52</t>
  </si>
  <si>
    <t>40 mg/ 2 ml + 0.025mg/2ml</t>
  </si>
  <si>
    <t>Lidokain-hlorid Galenika 2%</t>
  </si>
  <si>
    <t>C01BB01</t>
  </si>
  <si>
    <t>40 mg/ 2 ml</t>
  </si>
  <si>
    <t>Nebigal</t>
  </si>
  <si>
    <t>Orvagil</t>
  </si>
  <si>
    <t>Paracetamol Galenika</t>
  </si>
  <si>
    <t>Rivotril</t>
  </si>
  <si>
    <t>N03AE01</t>
  </si>
  <si>
    <t>Rusovas</t>
  </si>
  <si>
    <t>Clariscan</t>
  </si>
  <si>
    <t xml:space="preserve"> Gadoteric acid</t>
  </si>
  <si>
    <t>V08CA02</t>
  </si>
  <si>
    <t>0.5 mmol/1 ml</t>
  </si>
  <si>
    <t>Glass vial; 10 x 10 ml</t>
  </si>
  <si>
    <t>GE Healthcare AS, Norway</t>
  </si>
  <si>
    <t xml:space="preserve"> GE Healthcare AS, Norway</t>
  </si>
  <si>
    <t>RMA-04703/01/07/2024</t>
  </si>
  <si>
    <t>Glass vial; 10 x 20 ml</t>
  </si>
  <si>
    <t>Glass vial; 10 x 15 ml</t>
  </si>
  <si>
    <t>Omnipaque</t>
  </si>
  <si>
    <t xml:space="preserve"> Iohexol</t>
  </si>
  <si>
    <t>vial, bottle:10x50ml</t>
  </si>
  <si>
    <t xml:space="preserve"> GE Healthcare AS,, Norway</t>
  </si>
  <si>
    <t>RMA-2792/29/04/2022</t>
  </si>
  <si>
    <t xml:space="preserve"> bottle:10x100ml, vial</t>
  </si>
  <si>
    <t xml:space="preserve"> bottle 10x200ml, vial</t>
  </si>
  <si>
    <t>Visipaque</t>
  </si>
  <si>
    <t xml:space="preserve"> iodixanol</t>
  </si>
  <si>
    <t>V08AB09</t>
  </si>
  <si>
    <t>320 mg/1 ml</t>
  </si>
  <si>
    <t>Glass vial ; 10 x 100 ml</t>
  </si>
  <si>
    <t xml:space="preserve"> GE Healthcare AS, Norway; GE Healthcare Ireland, Ireland; GE Healthcare, China</t>
  </si>
  <si>
    <t>RMA-2793/29/04/2022</t>
  </si>
  <si>
    <t>Bemfola</t>
  </si>
  <si>
    <t xml:space="preserve"> Follitropin alfa (rhFSH)</t>
  </si>
  <si>
    <t>G03GA05</t>
  </si>
  <si>
    <t>150 IU/0.25 ml</t>
  </si>
  <si>
    <t>1 pre-filled pen including one disposable needle and alcohol swab per pen</t>
  </si>
  <si>
    <t>Gedeon Richter Plc.Hungary</t>
  </si>
  <si>
    <t xml:space="preserve"> Gedeon Richter Plc., Hungary</t>
  </si>
  <si>
    <t>MA-03297/08/02/2024</t>
  </si>
  <si>
    <t>225 IU/0.375 ml</t>
  </si>
  <si>
    <t>MA-03298/08/02/2024</t>
  </si>
  <si>
    <t>300 IU/0.50 ml</t>
  </si>
  <si>
    <t>MA-08214/08/02/2024</t>
  </si>
  <si>
    <t>450 IU/0.75 ml</t>
  </si>
  <si>
    <t>MA-03299/08/02/2024</t>
  </si>
  <si>
    <t xml:space="preserve"> rhFSH (follitropin alfa)</t>
  </si>
  <si>
    <t>75 IU/0.125 ml</t>
  </si>
  <si>
    <t>MA-03296/08/02/2024</t>
  </si>
  <si>
    <t>Reagila</t>
  </si>
  <si>
    <t xml:space="preserve"> Cariprazine hydrochloride</t>
  </si>
  <si>
    <t>N05AX15</t>
  </si>
  <si>
    <t>Carton box containing 28 hard capsules</t>
  </si>
  <si>
    <t xml:space="preserve"> Gedeon Richter Plc, Hungary</t>
  </si>
  <si>
    <t>MA-0420/21/12/2023</t>
  </si>
  <si>
    <t>MA-0421/21/12/2023</t>
  </si>
  <si>
    <t>4.5 mg</t>
  </si>
  <si>
    <t>MA-0422/21/12/2023</t>
  </si>
  <si>
    <t>MA-0426/22/12/2023</t>
  </si>
  <si>
    <t>05-1040.12.02.2025</t>
  </si>
  <si>
    <t>Dakrin Oral Gel</t>
  </si>
  <si>
    <t>A07AC01</t>
  </si>
  <si>
    <t>Box Carton,Aluminium Tube, 1x40g,oral gel</t>
  </si>
  <si>
    <t>General Pharmaceuticals LTD,Bangladesh</t>
  </si>
  <si>
    <t xml:space="preserve"> GENERAL Pharmaceuticals Ltd., Bangladesh</t>
  </si>
  <si>
    <t>MA-0214/31/05/2023</t>
  </si>
  <si>
    <t>Emfogen</t>
  </si>
  <si>
    <t>Empagliflozin</t>
  </si>
  <si>
    <t>A10BK03</t>
  </si>
  <si>
    <t>Carton box containing 2 Alu-PVdC blisters × 10 Tablets</t>
  </si>
  <si>
    <t>GENERAL Pharmaceuticals Ltd., Bangladesh</t>
  </si>
  <si>
    <t>MA-08318/19/06/2024</t>
  </si>
  <si>
    <t>MA-08328/28/06/2024</t>
  </si>
  <si>
    <t>Mepred</t>
  </si>
  <si>
    <t>Alu-Alu Blister pack,Box Carton 2X10tablets</t>
  </si>
  <si>
    <t>MA-0034/16/02/2023</t>
  </si>
  <si>
    <t>Alu-Alu Blister pack,Box Carton 2X10 tablets</t>
  </si>
  <si>
    <t>MA-0035/16/02/2023</t>
  </si>
  <si>
    <t>Alu-Alu Blister pack,Box Carton 2X10 tabets</t>
  </si>
  <si>
    <t>MA-0036/16/02/2023</t>
  </si>
  <si>
    <t>VIPTIN 50 TABLET</t>
  </si>
  <si>
    <t>Vildagliptin</t>
  </si>
  <si>
    <t>50mg</t>
  </si>
  <si>
    <t>3 x 10 Tablets</t>
  </si>
  <si>
    <t>MA-08456/20/11/2024</t>
  </si>
  <si>
    <t>VIPTIN PLUS 850 TABLET</t>
  </si>
  <si>
    <t>Vildagliptin, Metformin Hydrochloride</t>
  </si>
  <si>
    <t>A10BD08</t>
  </si>
  <si>
    <t>50mg+850mg</t>
  </si>
  <si>
    <t>2X10 tablets</t>
  </si>
  <si>
    <t>MA-08518/29/01/2025</t>
  </si>
  <si>
    <t>Alton</t>
  </si>
  <si>
    <t>AXXO CREAM 15 G</t>
  </si>
  <si>
    <t>D07CD01</t>
  </si>
  <si>
    <t>15g</t>
  </si>
  <si>
    <t>Cuvir Eye Ointment 5 GM</t>
  </si>
  <si>
    <t>3.0% w/w</t>
  </si>
  <si>
    <t>Dexagen T Opthalmic Suspension 5 ml</t>
  </si>
  <si>
    <t>Dexamethasone 0.1% w/v + Tobramycin 0.3% w/v</t>
  </si>
  <si>
    <t>Emfolin</t>
  </si>
  <si>
    <t>A10BD19</t>
  </si>
  <si>
    <t>25mg/5mg</t>
  </si>
  <si>
    <t>10mg/5mg</t>
  </si>
  <si>
    <t>INFUD CREAM 10 GM</t>
  </si>
  <si>
    <t>D01BA02</t>
  </si>
  <si>
    <t>1% w/w</t>
  </si>
  <si>
    <t>Prostone</t>
  </si>
  <si>
    <t>200mg</t>
  </si>
  <si>
    <t>Tocef</t>
  </si>
  <si>
    <t>Tocef-DS</t>
  </si>
  <si>
    <t>Toroaid 30</t>
  </si>
  <si>
    <t>S01BC05</t>
  </si>
  <si>
    <t>30mg/ml</t>
  </si>
  <si>
    <t>DEXAMETHASON</t>
  </si>
  <si>
    <t>Dexamethasone sodium phosphate</t>
  </si>
  <si>
    <t>Carton box containing 10 glass ampoules x 1ml</t>
  </si>
  <si>
    <t>Genericom LLC, Republic of Kosovo</t>
  </si>
  <si>
    <t>Genericom L.L.C., Kosovo; Tianjin Kingyork Group Hubei Tianyao Pharmaceutical Co., Ltd., China</t>
  </si>
  <si>
    <t>MA-08526/07/02/2025</t>
  </si>
  <si>
    <t>DICLOFENAC</t>
  </si>
  <si>
    <t>Diclofenac sodium</t>
  </si>
  <si>
    <t>Carton box containing 10 glass ampoules x 3ml in one plastic tray</t>
  </si>
  <si>
    <t>Genericom L.L.C., Kosovo</t>
  </si>
  <si>
    <t>MA-08418/04/10/2024</t>
  </si>
  <si>
    <t>BROFEN</t>
  </si>
  <si>
    <t>100mg/1g (10%)</t>
  </si>
  <si>
    <t>CEFTRIAXONE</t>
  </si>
  <si>
    <t>Clarithromycine</t>
  </si>
  <si>
    <t>Genuron</t>
  </si>
  <si>
    <t>500.0mg</t>
  </si>
  <si>
    <t>Lidocaine</t>
  </si>
  <si>
    <t>35mg/3.5ml (1%)</t>
  </si>
  <si>
    <t>35 mg/3.5 ml (1 %)</t>
  </si>
  <si>
    <t>05-1126.14.02.2025</t>
  </si>
  <si>
    <t>Amlodipin Genericon</t>
  </si>
  <si>
    <t>GENERICON PHARMA GESELLSCHAFT M.B.H- AUSTRIA</t>
  </si>
  <si>
    <t xml:space="preserve"> Genericon Pharma Gesellschaft m.b.H., Austria</t>
  </si>
  <si>
    <t>RMA-04577/31/01/2024</t>
  </si>
  <si>
    <t xml:space="preserve"> Amlodipine mesilate monyhydrate</t>
  </si>
  <si>
    <t>RMA-04578/31/01/2024</t>
  </si>
  <si>
    <t>Azithromycin Genericon</t>
  </si>
  <si>
    <t>3 film-coated tablets</t>
  </si>
  <si>
    <t xml:space="preserve"> Genericon Pharma Gesellschaft m.b.H, Austria</t>
  </si>
  <si>
    <t>RMA-2493/23/09/2021</t>
  </si>
  <si>
    <t>CandAm</t>
  </si>
  <si>
    <t xml:space="preserve"> Candesartan cilexetil, Amlodipine besilate</t>
  </si>
  <si>
    <t>C09DB07</t>
  </si>
  <si>
    <t>8 mg+5 mg</t>
  </si>
  <si>
    <t>30</t>
  </si>
  <si>
    <t xml:space="preserve"> Genericon Pharma GmbH, Austria; Pabianickie Zaklady Farmaceutyczne Polfa S.A., Poland; Adamed Pharma S.A., Poland</t>
  </si>
  <si>
    <t>MA-00013/23/01/2020</t>
  </si>
  <si>
    <t xml:space="preserve"> Candesartan cilexetil, Amlodipine Besilate</t>
  </si>
  <si>
    <t>16 mg+5 mg</t>
  </si>
  <si>
    <t xml:space="preserve"> Genericon Pharma GmbH, Austria; Adamed Pharma S.A., Poland; Adamed Pharma S.A., Poland</t>
  </si>
  <si>
    <t>RMA-0382/29/11/2023</t>
  </si>
  <si>
    <t>16 mg+10 mg</t>
  </si>
  <si>
    <t>RMA-0383/29/11/2023</t>
  </si>
  <si>
    <t>Candesarcomp</t>
  </si>
  <si>
    <t xml:space="preserve"> Candesartan cilexetil, Hydrochlorothiazide</t>
  </si>
  <si>
    <t>8 mg / 12.5 mg</t>
  </si>
  <si>
    <t xml:space="preserve"> GENERICON PHARMA Gesellschaft m.b.H, Austria, Austria</t>
  </si>
  <si>
    <t>RMA-47720/10/06/2024</t>
  </si>
  <si>
    <t>16 mg / 12.5 mg</t>
  </si>
  <si>
    <t>RMA-47721/10/06/2024</t>
  </si>
  <si>
    <t>Candesartan Genericon</t>
  </si>
  <si>
    <t xml:space="preserve"> Candesartan cilexetil</t>
  </si>
  <si>
    <t>Cardboard box, 3 blisters, 30 tablets</t>
  </si>
  <si>
    <t>MA-00041/28/02/2020</t>
  </si>
  <si>
    <t>32 mg</t>
  </si>
  <si>
    <t>MA-00040/28/02/2020</t>
  </si>
  <si>
    <t>Carvedilol Genericon</t>
  </si>
  <si>
    <t xml:space="preserve"> Genericon Pharma Gesellschaft m.b.H., Austria; Dragenopharm Apotheker Püschl GmbH, Germany </t>
  </si>
  <si>
    <t>RMA-0415/31/01/2024</t>
  </si>
  <si>
    <t>Clopidogrel Genericon</t>
  </si>
  <si>
    <t xml:space="preserve">clopidogrel </t>
  </si>
  <si>
    <t>RMA-3319/15/03/2023</t>
  </si>
  <si>
    <t>Doxazosin Genericon</t>
  </si>
  <si>
    <t xml:space="preserve"> Doxazosin mesylate</t>
  </si>
  <si>
    <t>C02CA04</t>
  </si>
  <si>
    <t>RMA-03629/31/01/2024</t>
  </si>
  <si>
    <t xml:space="preserve"> Genericon Pharma Gessellschaft  m.b.H, Austria</t>
  </si>
  <si>
    <t>RMA-03625/31/01/2024</t>
  </si>
  <si>
    <t>DuTamsul</t>
  </si>
  <si>
    <t xml:space="preserve"> DUTASTERIDE, TAMSULOSIN HYDROCHLORIDE</t>
  </si>
  <si>
    <t>Cardboard carton, 30 hard capsules in 100 ml HDPE bottle</t>
  </si>
  <si>
    <t xml:space="preserve"> Genericon Pharma Gesellschaft m.b.H., Austria; Laboratorios León Farma, SA, Spain</t>
  </si>
  <si>
    <t>MA-0168/12/07/2022</t>
  </si>
  <si>
    <t>Dutasterid Genericon</t>
  </si>
  <si>
    <t>30 capsules, soft</t>
  </si>
  <si>
    <t>MA-00087/10/04/2020</t>
  </si>
  <si>
    <t>Eplerenon Genericon</t>
  </si>
  <si>
    <t xml:space="preserve"> Eplerenone</t>
  </si>
  <si>
    <t>C03DA04</t>
  </si>
  <si>
    <t>Carton box containing 2 PVC/Al blisters, each blister has 10 tablets (20 film coated tablets)</t>
  </si>
  <si>
    <t xml:space="preserve"> Genericon Pharma Gesellschaft m.b.H., Austria; Synthon B.V., Netherlands; Synthon Hispania S.L., Spain</t>
  </si>
  <si>
    <t>MA-0165/14/04/2023</t>
  </si>
  <si>
    <t>MA-0191/04/05/2023</t>
  </si>
  <si>
    <t>Finasterid Genericon</t>
  </si>
  <si>
    <t xml:space="preserve"> Finasteride</t>
  </si>
  <si>
    <t>G04CB01</t>
  </si>
  <si>
    <t>RMA-47719/11/06/2024</t>
  </si>
  <si>
    <t>Lactulose Genericon oral solution,concentrate</t>
  </si>
  <si>
    <t xml:space="preserve"> lactulose liquid</t>
  </si>
  <si>
    <t>667 mg</t>
  </si>
  <si>
    <t>RMA-0385/13/06/2023</t>
  </si>
  <si>
    <t>Lercanidipine Genericon</t>
  </si>
  <si>
    <t xml:space="preserve"> Lercanidipine hydrochloride</t>
  </si>
  <si>
    <t>RMA-2722/16/02/2022</t>
  </si>
  <si>
    <t>Levogen</t>
  </si>
  <si>
    <t xml:space="preserve"> Levoceterizine dihydrochloride</t>
  </si>
  <si>
    <t>10 tablets, Box containing 10 film coated tablets</t>
  </si>
  <si>
    <t>RMA-02060/14/11/2024</t>
  </si>
  <si>
    <t>Lisinocomp Genericon</t>
  </si>
  <si>
    <t xml:space="preserve"> Lisinopril Dihydrate corresponding to 20 mg Lisinopril, Hydrochlorthiazide</t>
  </si>
  <si>
    <t>RMA-0380/28/12/2023</t>
  </si>
  <si>
    <t>Lisinocomp Genericon Mite</t>
  </si>
  <si>
    <t xml:space="preserve"> Lisinopril Dihydrate corresponding to 20 mg Lisinopril, Hydrochlorotiazide</t>
  </si>
  <si>
    <t>RMA-0378/28/12/2023</t>
  </si>
  <si>
    <t>Lisinocomp Genericon Semi</t>
  </si>
  <si>
    <t>RMA-0377/28/12/2023</t>
  </si>
  <si>
    <t>Losarcomp Genericon</t>
  </si>
  <si>
    <t xml:space="preserve"> Losartan Potassium, Hydrochlorotiazide</t>
  </si>
  <si>
    <t>100 mg/25 mg</t>
  </si>
  <si>
    <t>30 TABLETS</t>
  </si>
  <si>
    <t>RMA-04743/24/06/2024</t>
  </si>
  <si>
    <t xml:space="preserve"> Losartan potassium, Hydrochlorthiazide</t>
  </si>
  <si>
    <t>50 mg+25 mg</t>
  </si>
  <si>
    <t>30 Film coated tablet</t>
  </si>
  <si>
    <t>RMA-2583/01/11/2021</t>
  </si>
  <si>
    <t>Montelukast Genericon 10 mg Filmtabletten</t>
  </si>
  <si>
    <t>Montelukast sodium</t>
  </si>
  <si>
    <t>Cardboard box, Al/Al-blister, 30, film-coated tablet</t>
  </si>
  <si>
    <t>Genericon Pharma Gesellschaft m.b.H., Austria</t>
  </si>
  <si>
    <t>MA-0069/20/04/2021</t>
  </si>
  <si>
    <t>Montelukast Genericon 5 mg Kautabletten</t>
  </si>
  <si>
    <t>Cardboard box, Al/Al-blister, 30, chewable tablets</t>
  </si>
  <si>
    <t>MA-0068/20/04/2021</t>
  </si>
  <si>
    <t>NAPROXEN Genericon</t>
  </si>
  <si>
    <t>10 tabletes</t>
  </si>
  <si>
    <t xml:space="preserve"> GENERICON PHARMA Gesellschaft m.b.H,, Austria</t>
  </si>
  <si>
    <t>RMA-47690/14/11/2024</t>
  </si>
  <si>
    <t>Nebivolol Genericon</t>
  </si>
  <si>
    <t xml:space="preserve"> Nebivolol Hydrochloride</t>
  </si>
  <si>
    <t>RMA-1791/14/11/2019</t>
  </si>
  <si>
    <t>PANTOPRAZOL</t>
  </si>
  <si>
    <t xml:space="preserve"> Pantoprazole Sodium Sesquihydrate, Equivalent to Pantoprazole, Macrogol 400</t>
  </si>
  <si>
    <t>Box containing 14 gastro resistant tablets</t>
  </si>
  <si>
    <t xml:space="preserve"> Genericon Pharma Gesellschalf m.b.H, Austria</t>
  </si>
  <si>
    <t>RMA-2394/06/07/2021</t>
  </si>
  <si>
    <t>Pantoprazol Genericon 40mg</t>
  </si>
  <si>
    <t xml:space="preserve"> Pantoprazole Sodium Sesquihydrate, Equivalent to Pantoprazole</t>
  </si>
  <si>
    <t>14 film coated tablets, Box containing 14 gastro resistant tablets</t>
  </si>
  <si>
    <t>RMA-2393/06/07/2021</t>
  </si>
  <si>
    <t>Ramicomp Genericon</t>
  </si>
  <si>
    <t xml:space="preserve"> Genericon Pharma Gesellschaft m.b.H., Austria; Coripharma ehf., Iceland</t>
  </si>
  <si>
    <t>RMA-0381/28/12/2023</t>
  </si>
  <si>
    <t>Ramipril Genericon</t>
  </si>
  <si>
    <t>RMA-0394/28/12/2023</t>
  </si>
  <si>
    <t xml:space="preserve"> Genericon Pharma Gesellschaft m.b.H.-Austria, Austria</t>
  </si>
  <si>
    <t>RMA-0393/28/12/2023</t>
  </si>
  <si>
    <t>RMA-0392/27/12/2023</t>
  </si>
  <si>
    <t>Rosamib</t>
  </si>
  <si>
    <t>Cardboard box, PA/AL/PVC//Al Blister, 30, tablet</t>
  </si>
  <si>
    <t>MA-0267/24/11/2021</t>
  </si>
  <si>
    <t>MA-0268/24/11/2021</t>
  </si>
  <si>
    <t>MA-0269/24/11/2021</t>
  </si>
  <si>
    <t>Spirono Genericon</t>
  </si>
  <si>
    <t>MA-00058/13/03/2020</t>
  </si>
  <si>
    <t>SPIRONO Genericon comp</t>
  </si>
  <si>
    <t xml:space="preserve"> Spironolactone, Furosemide</t>
  </si>
  <si>
    <t>C03EB01</t>
  </si>
  <si>
    <t>20 mg+50 mg</t>
  </si>
  <si>
    <t xml:space="preserve"> GENERICON Pharma Gesellschaft m.b.H-Austria, Austria</t>
  </si>
  <si>
    <t>RMA-3313/13/03/2023</t>
  </si>
  <si>
    <t>Sucralfat Genericon</t>
  </si>
  <si>
    <t xml:space="preserve"> Sucralfate</t>
  </si>
  <si>
    <t>A02BX02</t>
  </si>
  <si>
    <t>1 g/5 ml</t>
  </si>
  <si>
    <t>20 sachets each 5 ml</t>
  </si>
  <si>
    <t xml:space="preserve"> GENERICON PHARMA Gesellschaft m.b.H.., Austria; G.L Pharma GmbH, Austria</t>
  </si>
  <si>
    <t>RMA-02056/24/06/2024</t>
  </si>
  <si>
    <t>05-1127.14.02.2025</t>
  </si>
  <si>
    <t>Tadalafil Genericon</t>
  </si>
  <si>
    <t>Cardboard carton containing 2 blister x 12 tablets (24 film coated tablets)</t>
  </si>
  <si>
    <t>MA-08240/23/04/2024</t>
  </si>
  <si>
    <t>Cardboard carton containing 1 blister x 4 tablets (4 film coated tablets)</t>
  </si>
  <si>
    <t>MA-08241/24/04/2024</t>
  </si>
  <si>
    <t>TAMSU Genericon retard</t>
  </si>
  <si>
    <t xml:space="preserve"> Tamsulosin Hydrochloride</t>
  </si>
  <si>
    <t xml:space="preserve"> Genericon Pharma Gesellschaft m.b.H, Austria; Synthon Hispania S.L., Spain; Synthon B.V., Netherlands</t>
  </si>
  <si>
    <t>RMA-0330/15/09/2023</t>
  </si>
  <si>
    <t>shprota 1</t>
  </si>
  <si>
    <t>Ezinelle</t>
  </si>
  <si>
    <t xml:space="preserve"> levonorgestrel</t>
  </si>
  <si>
    <t>Carton box containing 1 PVC/Alu blister with 1 tablet</t>
  </si>
  <si>
    <t>Generics [UK] Ltd t/a Mylan</t>
  </si>
  <si>
    <t xml:space="preserve"> Generics UK Limited Mylan, United Kingdom; Viatris UK healthcare Limited, United Kingdom; Mylan Hungary Kft, Hungary; McDermott Laboratories t/a Gerard Laboratories, Ireland</t>
  </si>
  <si>
    <t>MA-0223/12/06/2023</t>
  </si>
  <si>
    <t>Acido Ibandronico Aurobindo</t>
  </si>
  <si>
    <t>Carton box containing 1 PVC/PE/PVDC-Aluminium blister x 1 film-coated tablet</t>
  </si>
  <si>
    <t>Generis Farmaceutica, S.A., Portugal</t>
  </si>
  <si>
    <t xml:space="preserve"> APL Swift Services (Malta) Limited, Malta; Milpharm Limited, United Kingdom</t>
  </si>
  <si>
    <t>MA-0113/15/06/2021</t>
  </si>
  <si>
    <t>Clopidogrel Aurovitas</t>
  </si>
  <si>
    <t xml:space="preserve"> Clopidogrel hydrogen sulphate (&lt;&gt; 75 mg Clopidogrel)</t>
  </si>
  <si>
    <t>Carton box, Transparent PVC/PE/PVdC-Aluminum blister pack, 4X7, Film coated tablets</t>
  </si>
  <si>
    <t xml:space="preserve"> APL Swift Services (Malta) Limited, Malta</t>
  </si>
  <si>
    <t>MA-0271/24/11/2021</t>
  </si>
  <si>
    <t>Irbesartan+Hidroclorotiazida Generis</t>
  </si>
  <si>
    <t xml:space="preserve"> Irbesartan, Hydroclorothyazide</t>
  </si>
  <si>
    <t>C09DA04</t>
  </si>
  <si>
    <t>300 mg+12.5 mg</t>
  </si>
  <si>
    <t xml:space="preserve"> Generis Farmaceutica, S.A., Portugal; Generis Farmaceutica, S.A., Portugal</t>
  </si>
  <si>
    <t>RMA-2192/29/12/2020</t>
  </si>
  <si>
    <t>Irbesartan+Hidroclorotiazide Generis</t>
  </si>
  <si>
    <t xml:space="preserve"> irbesartan, Hydroclotiazide</t>
  </si>
  <si>
    <t>150 mg+12.5 mg</t>
  </si>
  <si>
    <t xml:space="preserve"> Generis Farmaceutika S.A, Portugal; Generis Farmaceutika S.A, Portugal</t>
  </si>
  <si>
    <t>RMA-2193/29/12/2020</t>
  </si>
  <si>
    <t>Lercanidipina Aurovitas</t>
  </si>
  <si>
    <t>Lercanidipine hydrochloride</t>
  </si>
  <si>
    <t>Carton box, containing 4 Aluminium/PVC blisters, each blister contains 14 film-coated tablets (56 film-coated tablets)</t>
  </si>
  <si>
    <t>APL Swift Services (Malta) Limited, Malta; Generis Farmaceutica, S.A, Portugal</t>
  </si>
  <si>
    <t>MA-08457/20/11/2024</t>
  </si>
  <si>
    <t>Levofloxacina Aurovitas</t>
  </si>
  <si>
    <t>Carton box, containing 10 film-coated tablets in PVC/Aclar - Aluminium blister pack.</t>
  </si>
  <si>
    <t>MA-0066/20/04/2021</t>
  </si>
  <si>
    <t>Tansulosina Aurovitas</t>
  </si>
  <si>
    <t>Carton box, PVC/PE/PVDC blister pack, 3x10, Prolonged release capsule, hard</t>
  </si>
  <si>
    <t>MA-0014/31/01/2022</t>
  </si>
  <si>
    <t>BUTAPRAL</t>
  </si>
  <si>
    <t xml:space="preserve"> Ipratropium bromide, Salbutamol sulphate</t>
  </si>
  <si>
    <t>2.5 mg + 0.5 mg/ 2.5 ml</t>
  </si>
  <si>
    <t>Carton box with 30 single-dose containers of 2.5ml</t>
  </si>
  <si>
    <t>Genetic S.p.A. - ITALY</t>
  </si>
  <si>
    <t xml:space="preserve"> Genetic S.P.A, Italy</t>
  </si>
  <si>
    <t>MA-00195/04/08/2020</t>
  </si>
  <si>
    <t>KESOL</t>
  </si>
  <si>
    <t xml:space="preserve"> budesonide</t>
  </si>
  <si>
    <t>R01AD05</t>
  </si>
  <si>
    <t>Carton box containing one vial of 10ml/ 200 dose with metering spray pump</t>
  </si>
  <si>
    <t xml:space="preserve"> Genetic S.p.A., Italy</t>
  </si>
  <si>
    <t>MA-00090/10/04/2020</t>
  </si>
  <si>
    <t xml:space="preserve"> Budesonide</t>
  </si>
  <si>
    <t>Carton box containing one vial of 200 doses/10ml</t>
  </si>
  <si>
    <t>MA-00091/10/04/2020</t>
  </si>
  <si>
    <t>Olanco</t>
  </si>
  <si>
    <t>Olanzapine, Fluoxetine</t>
  </si>
  <si>
    <t>N06CA03</t>
  </si>
  <si>
    <t>12mg/25mg</t>
  </si>
  <si>
    <t>10 capsules</t>
  </si>
  <si>
    <t>Genome pharmaceutical PVT Ltd,Pakistan</t>
  </si>
  <si>
    <t>Genome Pharmaceutical PVT. LTD, Pakistan</t>
  </si>
  <si>
    <t>MA-08424/11/10/2024</t>
  </si>
  <si>
    <t>Olanzapine, Fluoxetine HCl</t>
  </si>
  <si>
    <t>6mg/25mg</t>
  </si>
  <si>
    <t>MA-08425/11/10/2024</t>
  </si>
  <si>
    <t>Repitant</t>
  </si>
  <si>
    <t>Aprepitant, Aprepitant</t>
  </si>
  <si>
    <t>A04AD12</t>
  </si>
  <si>
    <t>125mg/80mg</t>
  </si>
  <si>
    <t>Each combo pack contains 2 caps of 80mg+1caps of 125mg</t>
  </si>
  <si>
    <t>MA-08365/06/08/2024</t>
  </si>
  <si>
    <t>Venlor-75</t>
  </si>
  <si>
    <t>Venlafaxine HCl</t>
  </si>
  <si>
    <t>MA-08538/12/02/2025</t>
  </si>
  <si>
    <t>Arefed</t>
  </si>
  <si>
    <t>Cagoline</t>
  </si>
  <si>
    <t>G02CB03</t>
  </si>
  <si>
    <t>0.5mg</t>
  </si>
  <si>
    <t>Mirton-30</t>
  </si>
  <si>
    <t>OKSAMEN</t>
  </si>
  <si>
    <t xml:space="preserve"> Tenoxicam</t>
  </si>
  <si>
    <t>Gensenta ilac Sanayi ve Ticaret A.S,Turkey</t>
  </si>
  <si>
    <t xml:space="preserve"> Gensenta Ilaç Sanayi ve Ticaret A.S., Turkey </t>
  </si>
  <si>
    <t>RMA-2131/06/10/2020</t>
  </si>
  <si>
    <t>Oksamen-L</t>
  </si>
  <si>
    <t>1 vial&amp; 1 diulent ampoule</t>
  </si>
  <si>
    <t>RMA-2132/06/10/2020</t>
  </si>
  <si>
    <t>Prednol</t>
  </si>
  <si>
    <t>RMA-2130/06/10/2020</t>
  </si>
  <si>
    <t>RMA-2129/06/10/2020</t>
  </si>
  <si>
    <t>PREDNOL-L</t>
  </si>
  <si>
    <t>One Lyophilized Ampoule and one Diluent ampoule</t>
  </si>
  <si>
    <t>RMA-2876/15/06/2022</t>
  </si>
  <si>
    <t>RMA-2875/15/06/2022</t>
  </si>
  <si>
    <t>05-820/2.11.02.2025</t>
  </si>
  <si>
    <t>ALERDIN</t>
  </si>
  <si>
    <t>Loratadin</t>
  </si>
  <si>
    <t>Bottle containing one bottle of 120ml</t>
  </si>
  <si>
    <t>Gentipharm, Kosovo</t>
  </si>
  <si>
    <t>RMA-2482/16/09/2021</t>
  </si>
  <si>
    <t>ARGEZIN</t>
  </si>
  <si>
    <t>Silver Sulfadiazine</t>
  </si>
  <si>
    <t>50 g aluminum tube</t>
  </si>
  <si>
    <t>GENTIPHARM, Kosovo</t>
  </si>
  <si>
    <t>RMA-3343/24/04/2023</t>
  </si>
  <si>
    <t>ATROPIN</t>
  </si>
  <si>
    <t>S01FA01</t>
  </si>
  <si>
    <t>Box containing one plastic bottle with 10ml solution</t>
  </si>
  <si>
    <t>MA-0124/06/07/2021</t>
  </si>
  <si>
    <t>10 ml of solution in sterile plastic bottle</t>
  </si>
  <si>
    <t>MA-0123/06/07/2021</t>
  </si>
  <si>
    <t>BETASALIC</t>
  </si>
  <si>
    <t>Betamethasone dipropionate, salicylic acid</t>
  </si>
  <si>
    <t>(0.5mg +20mg)/g</t>
  </si>
  <si>
    <t>Losion</t>
  </si>
  <si>
    <t>50 ml plastic bottle</t>
  </si>
  <si>
    <t>MA-00009/20/01/2020</t>
  </si>
  <si>
    <t>BISCOLAX G</t>
  </si>
  <si>
    <t>Bisacodyl</t>
  </si>
  <si>
    <t>A06AB02</t>
  </si>
  <si>
    <t>One strip, containing six suppositories</t>
  </si>
  <si>
    <t>RMA-3189/12/01/2023</t>
  </si>
  <si>
    <t>BRUKLIN</t>
  </si>
  <si>
    <t>Ibuprofen, Paracetamol</t>
  </si>
  <si>
    <t>400 mg+325 mg</t>
  </si>
  <si>
    <t>Box containing 20 tablets (2 blisters (pvc/alu) with 10 tablets each)</t>
  </si>
  <si>
    <t>MA-0064/06/03/2023</t>
  </si>
  <si>
    <t>BudeRhin</t>
  </si>
  <si>
    <t>Budesonide</t>
  </si>
  <si>
    <t>100 mcg/1 dose</t>
  </si>
  <si>
    <t>Carton box, amber glass bottle, 1x10ml, nasal spray, suspension.</t>
  </si>
  <si>
    <t>MA-0301/20/10/2022</t>
  </si>
  <si>
    <t>Canditen</t>
  </si>
  <si>
    <t>20 ml plastic bottle</t>
  </si>
  <si>
    <t>RMA-3188/12/01/2023</t>
  </si>
  <si>
    <t>20 g</t>
  </si>
  <si>
    <t>RMA-3264/16/02/2023</t>
  </si>
  <si>
    <t>Box containing One aluminium tube with 15 g cream</t>
  </si>
  <si>
    <t>RMA-3068/25/10/2022</t>
  </si>
  <si>
    <t>Canditen 3</t>
  </si>
  <si>
    <t>Carton box containing One strip with three vaginal ovules</t>
  </si>
  <si>
    <t>MA-00165/07/07/2020</t>
  </si>
  <si>
    <t>Chloramphenicol</t>
  </si>
  <si>
    <t>5g aluminium tube</t>
  </si>
  <si>
    <t>RMA-3019/04/10/2022</t>
  </si>
  <si>
    <t>COLOLAX</t>
  </si>
  <si>
    <t>Senna leaf macerate (1:5)</t>
  </si>
  <si>
    <t>A06AB06</t>
  </si>
  <si>
    <t>10 mg/5 ml</t>
  </si>
  <si>
    <t>Carton box, amber glass bottle, with 75ml syrup.</t>
  </si>
  <si>
    <t>MA-0366/12/12/2022</t>
  </si>
  <si>
    <t>CO-TRIM</t>
  </si>
  <si>
    <t>Sulfamethoxazole, Trimethoprim</t>
  </si>
  <si>
    <t>(200 mg+40 mg)/5 ml</t>
  </si>
  <si>
    <t>Box containing one amber glass bottle with 100ml suspension</t>
  </si>
  <si>
    <t>RMA-2883/15/06/2022</t>
  </si>
  <si>
    <t>Derma 3</t>
  </si>
  <si>
    <t>betamethasone dipropionate, gentamicin sulfate, clotrimazole</t>
  </si>
  <si>
    <t>(0.5 mg+1 mg+10 mg)/1 g</t>
  </si>
  <si>
    <t>drug product is packed in 15 g aluminium tube,white coloured,screw cap and leaflet in the carton box.</t>
  </si>
  <si>
    <t>gentipharm, Kosovo</t>
  </si>
  <si>
    <t>RMA-2934/18/08/2022</t>
  </si>
  <si>
    <t>Dermagent</t>
  </si>
  <si>
    <t>Betamethasone dipropionate</t>
  </si>
  <si>
    <t xml:space="preserve">0.05 % </t>
  </si>
  <si>
    <t>Drug Product is packed in 15 g aluminium tube</t>
  </si>
  <si>
    <t>RMA-2933/18/08/2022</t>
  </si>
  <si>
    <t>Dermagent G</t>
  </si>
  <si>
    <t>Betamethasone dipropionate, Gentamicin sulfate</t>
  </si>
  <si>
    <t>0.05 %+0.1 %</t>
  </si>
  <si>
    <t>Box containing one aluminium tube with 15 g ointmen</t>
  </si>
  <si>
    <t>RMA-2932/18/08/2022</t>
  </si>
  <si>
    <t>Deslorin</t>
  </si>
  <si>
    <t>Desloratadine EP (micronized)</t>
  </si>
  <si>
    <t>Box containing one amber glass bottle with 150ml syrup</t>
  </si>
  <si>
    <t>MA-08233/05/04/2024</t>
  </si>
  <si>
    <t>Dexacyn G</t>
  </si>
  <si>
    <t>Dexamethasone sodium phosphate, Neomycin sulphate</t>
  </si>
  <si>
    <t>(1 mg+3.5 mg)/1 ml</t>
  </si>
  <si>
    <t>5ml , plastic bottle</t>
  </si>
  <si>
    <t>RMA-3266/16/02/2023</t>
  </si>
  <si>
    <t>DEXON</t>
  </si>
  <si>
    <t>Box containing one plastic bottle with 5ml solution</t>
  </si>
  <si>
    <t>RMA-3423/20/06/2023</t>
  </si>
  <si>
    <t>Dexamethasone sodiumm phosphate</t>
  </si>
  <si>
    <t xml:space="preserve">10 ampoules </t>
  </si>
  <si>
    <t>Anhui Chengshi Pharmaceutical Co., Ltd, China; Gentipharm, Kosovo</t>
  </si>
  <si>
    <t>MA-00100/21/04/2020</t>
  </si>
  <si>
    <t>Diabex 850</t>
  </si>
  <si>
    <t>Metformin hydrochloride</t>
  </si>
  <si>
    <t>Box containing 3 blisters (pvc/alu) with 10 film coated tablets each (30 film coated tablets)</t>
  </si>
  <si>
    <t>MA-0031/16/02/2023</t>
  </si>
  <si>
    <t>DIAREXYL</t>
  </si>
  <si>
    <t>Nifuroxazide</t>
  </si>
  <si>
    <t>Carton box, Amber colored type III glass bottle,1x90ml, Oral suspension</t>
  </si>
  <si>
    <t>MA-0219/02/09/2022</t>
  </si>
  <si>
    <t>DICLOFENAK</t>
  </si>
  <si>
    <t>Box containing one aluminium tube with 40 g gel</t>
  </si>
  <si>
    <t>MA-08274/15/05/2024</t>
  </si>
  <si>
    <t>Two stripe , each Containing Five suppositories , leaflet , are packed into a carton box</t>
  </si>
  <si>
    <t>RMA-2884/15/06/2022</t>
  </si>
  <si>
    <t>Diclofenak</t>
  </si>
  <si>
    <t>Diclofenac spdium</t>
  </si>
  <si>
    <t>Two sprits , each containing five suppositories, leaflet , are packed into a carton box</t>
  </si>
  <si>
    <t>RMA-2979/27/09/2022</t>
  </si>
  <si>
    <t>RMA-2978/27/09/2022</t>
  </si>
  <si>
    <t>RMA-2977/27/09/2022</t>
  </si>
  <si>
    <t>Erythrogen</t>
  </si>
  <si>
    <t>Erythromycin</t>
  </si>
  <si>
    <t>D10AF02</t>
  </si>
  <si>
    <t>Box containing one aluminium tube with 15 g gel</t>
  </si>
  <si>
    <t>MA-0019/31/01/2022</t>
  </si>
  <si>
    <t>FLOXACIP</t>
  </si>
  <si>
    <t>Ciprofloxacin HCl monohydrate</t>
  </si>
  <si>
    <t>Box containing one sterile plastic bottle with 5ml solution</t>
  </si>
  <si>
    <t>MA-0146/02/08/2021</t>
  </si>
  <si>
    <t>Flucinor</t>
  </si>
  <si>
    <t>fluocinolone acetonide</t>
  </si>
  <si>
    <t>MA-0150/07/07/2022</t>
  </si>
  <si>
    <t>Flucinor N</t>
  </si>
  <si>
    <t>fluocinolone acetonide, Neomycin sulfate</t>
  </si>
  <si>
    <t>(0.25 mg+5 mg)/1 g</t>
  </si>
  <si>
    <t>15 g aluminium tube</t>
  </si>
  <si>
    <t>MA-0151/07/07/2022</t>
  </si>
  <si>
    <t>Fusiderm</t>
  </si>
  <si>
    <t>Fusidic acid (as hemihydrate)</t>
  </si>
  <si>
    <t>D06AX01</t>
  </si>
  <si>
    <t>Box containing one aluminium tube with 15 g ointment</t>
  </si>
  <si>
    <t>MA-0189/17/09/2021</t>
  </si>
  <si>
    <t>2 % (20mg/g)</t>
  </si>
  <si>
    <t>Box containing one aluminium tube with 15 g cream</t>
  </si>
  <si>
    <t>MA-05841/23/02/2024</t>
  </si>
  <si>
    <t>GEDEX</t>
  </si>
  <si>
    <t>Dexamethason+ Gentamicin</t>
  </si>
  <si>
    <t>1 mg/ ml + 5mg/ml</t>
  </si>
  <si>
    <t>10 ml plastic bottle vial filled with 5 ml sterile solution</t>
  </si>
  <si>
    <t>MA-00010/20/01/2020</t>
  </si>
  <si>
    <t>Gentamicin</t>
  </si>
  <si>
    <t>Gentamicin sulfate</t>
  </si>
  <si>
    <t>Drug Product is packed in 15 g aluminum tube, white coloured, screw cap and leaflet in the carton box.</t>
  </si>
  <si>
    <t>RMA-2882/15/06/2022</t>
  </si>
  <si>
    <t>GEPHERGAN</t>
  </si>
  <si>
    <t>Promethazine HCl</t>
  </si>
  <si>
    <t>D04AA10</t>
  </si>
  <si>
    <t>Box containing One aluminium tube with 30 g cream</t>
  </si>
  <si>
    <t>MA-0131/08/07/2021</t>
  </si>
  <si>
    <t>GEPRAZOL</t>
  </si>
  <si>
    <t>Omeprazol</t>
  </si>
  <si>
    <t>Capsules</t>
  </si>
  <si>
    <t>2 blisters with 7 capsules each</t>
  </si>
  <si>
    <t>MA-5995/23/12/2019</t>
  </si>
  <si>
    <t>GLAUCOL</t>
  </si>
  <si>
    <t>MA-0140/29/07/2021</t>
  </si>
  <si>
    <t>MA-0141/29/07/2021</t>
  </si>
  <si>
    <t>GYNO MYCONOL</t>
  </si>
  <si>
    <t>Miconazole nitrate</t>
  </si>
  <si>
    <t>One strip, containing seven vaginal ovules</t>
  </si>
  <si>
    <t>MA-00145/12/06/2020</t>
  </si>
  <si>
    <t>Hederpan</t>
  </si>
  <si>
    <t>Ivy 10% dry exctract (Hedera helix L.)</t>
  </si>
  <si>
    <t>R05CA12</t>
  </si>
  <si>
    <t>7 mg/1 ml</t>
  </si>
  <si>
    <t>Carton box, amber glass bottle, 1x100ml, syrup.</t>
  </si>
  <si>
    <t>MA-0368/12/12/2022</t>
  </si>
  <si>
    <t>HEXEDIN</t>
  </si>
  <si>
    <t>Hexetidine</t>
  </si>
  <si>
    <t>150 ml glass bottle</t>
  </si>
  <si>
    <t>RMA-0391/21/12/2023</t>
  </si>
  <si>
    <t>Hidroxycyclin</t>
  </si>
  <si>
    <t>Hydrocortisone acetate, Oxytetracycline hydrochloride</t>
  </si>
  <si>
    <t>Box containing one aluminium tube with 5 g ointment</t>
  </si>
  <si>
    <t>RMA-2881/15/06/2022</t>
  </si>
  <si>
    <t>Box containing one aluminium tube with 20 g ointment</t>
  </si>
  <si>
    <t>RMA-3215/24/01/2023</t>
  </si>
  <si>
    <t>Hydrocortison</t>
  </si>
  <si>
    <t>Hydrocortisone acetate</t>
  </si>
  <si>
    <t>Carton box containing One aluminium tube with 20 g ointment</t>
  </si>
  <si>
    <t>MA-00221/29/10/2020</t>
  </si>
  <si>
    <t>Klidacin G</t>
  </si>
  <si>
    <t>Clindamycin hydrochloride</t>
  </si>
  <si>
    <t>D10AF01</t>
  </si>
  <si>
    <t>Box containing one aluminium tube with 30g gel</t>
  </si>
  <si>
    <t>MA-0411/14/12/2023</t>
  </si>
  <si>
    <t>Box containing 1 HDPE bottle natural, droper, white screw cap, with 30 ml of solution</t>
  </si>
  <si>
    <t>MA-0410/14/12/2023</t>
  </si>
  <si>
    <t>LOTTEARS</t>
  </si>
  <si>
    <t>Dextran 70, Hypromellose</t>
  </si>
  <si>
    <t>MA-0277/24/11/2021</t>
  </si>
  <si>
    <t>Meclozol</t>
  </si>
  <si>
    <t>Metronidazole, Clotrimazole</t>
  </si>
  <si>
    <t>Two strip, each strips containg five pessary</t>
  </si>
  <si>
    <t>RMA-3303/09/03/2023</t>
  </si>
  <si>
    <t>MUCUSYN</t>
  </si>
  <si>
    <t>MA-0139/29/07/2021</t>
  </si>
  <si>
    <t>MA-0138/29/07/2021</t>
  </si>
  <si>
    <t>MYCONOL</t>
  </si>
  <si>
    <t>Miconazole</t>
  </si>
  <si>
    <t>20 g aluminium tube</t>
  </si>
  <si>
    <t>MA-0021/05/10/2020</t>
  </si>
  <si>
    <t>Nystatin</t>
  </si>
  <si>
    <t>100000 IU/ml</t>
  </si>
  <si>
    <t>24 ml</t>
  </si>
  <si>
    <t>MA-00023/07/02/2020</t>
  </si>
  <si>
    <t>100000 IU</t>
  </si>
  <si>
    <t>Box containing one PVC/PE strip with 7 ovules</t>
  </si>
  <si>
    <t>MA-03263/15/02/2024</t>
  </si>
  <si>
    <t>OXYRYL</t>
  </si>
  <si>
    <t>Oxymetazoline hydrochloride</t>
  </si>
  <si>
    <t>0.25 mg/ml</t>
  </si>
  <si>
    <t>Box containing one white plastic bottle with sprayer and cap, with 10 ml of solution</t>
  </si>
  <si>
    <t>MA-05825/23/02/2024</t>
  </si>
  <si>
    <t>0.5 mg/ml</t>
  </si>
  <si>
    <t>MA-08432/01/11/2024</t>
  </si>
  <si>
    <t>Box containing one natural plastic bottle with dropper and white cap, with 10 ml of solution</t>
  </si>
  <si>
    <t>MA-05827/23/02/2024</t>
  </si>
  <si>
    <t>Box containing 1 natural plastic bottle with dropper and white cap, with 10 ml of solution</t>
  </si>
  <si>
    <t>MA-05839/23/02/2024</t>
  </si>
  <si>
    <t>PARACETAMOL</t>
  </si>
  <si>
    <t>150mg</t>
  </si>
  <si>
    <t>Box containing 2 PVC/PE strips with 5 suppository each (10 suppositories)</t>
  </si>
  <si>
    <t>MA-0399/14/12/2023</t>
  </si>
  <si>
    <t>250mg</t>
  </si>
  <si>
    <t>1pcs</t>
  </si>
  <si>
    <t>MA-0400/14/12/2023</t>
  </si>
  <si>
    <t>80mg</t>
  </si>
  <si>
    <t>MA-0401/14/12/2023</t>
  </si>
  <si>
    <t>PERDOL</t>
  </si>
  <si>
    <t>Haloperidol</t>
  </si>
  <si>
    <t>N05AD01</t>
  </si>
  <si>
    <t>0.2 %</t>
  </si>
  <si>
    <t>MA-0147/02/08/2021</t>
  </si>
  <si>
    <t>PILOXID</t>
  </si>
  <si>
    <t>Minoxidil</t>
  </si>
  <si>
    <t>White plastic bottle HDPE 100ml filled with 70 ml solution</t>
  </si>
  <si>
    <t>MA-00108/08/05/2020</t>
  </si>
  <si>
    <t>PIROFEN</t>
  </si>
  <si>
    <t>Box containing 30 film coated tablets (3 blisters (pvc/alu) with 10 film coated tablets each)</t>
  </si>
  <si>
    <t>MA-0300/20/10/2022</t>
  </si>
  <si>
    <t>Box containing one glass bottle of 100ml</t>
  </si>
  <si>
    <t>RMA-2772/24/03/2022</t>
  </si>
  <si>
    <t>40g aluminium tube.</t>
  </si>
  <si>
    <t>RMA-3195/12/01/2023</t>
  </si>
  <si>
    <t>POVIDINE</t>
  </si>
  <si>
    <t>Povidone Iodine</t>
  </si>
  <si>
    <t>14 pessary</t>
  </si>
  <si>
    <t>RMA-3447/06/07/2023</t>
  </si>
  <si>
    <t>POVIDON-JOD</t>
  </si>
  <si>
    <t>Povidon iodine</t>
  </si>
  <si>
    <t>1000ml</t>
  </si>
  <si>
    <t>RMA-2880/15/06/2022</t>
  </si>
  <si>
    <t>Solution</t>
  </si>
  <si>
    <t>RMA-2880/15/06/2023</t>
  </si>
  <si>
    <t>Primulex C</t>
  </si>
  <si>
    <t>Primulae radix liquid extract, Thyme tincture, Vitamin C</t>
  </si>
  <si>
    <t>R05CA10</t>
  </si>
  <si>
    <t>2 %+3 %+ 0.1 %</t>
  </si>
  <si>
    <t>MA-0367/12/12/2022</t>
  </si>
  <si>
    <t>PRO CLIN</t>
  </si>
  <si>
    <t>Naphazoline Hydrochloride</t>
  </si>
  <si>
    <t>S01GA01</t>
  </si>
  <si>
    <t xml:space="preserve">0.3 mg/1 ml </t>
  </si>
  <si>
    <t>10 ml , plastic bottle, white sterile</t>
  </si>
  <si>
    <t>RMA-3265/16/02/2023</t>
  </si>
  <si>
    <t>Proappi</t>
  </si>
  <si>
    <t>Thyme tincture, Althea macerate, Honey</t>
  </si>
  <si>
    <t>2 g+6 g+35 g</t>
  </si>
  <si>
    <t>MA-0379/20/12/2022</t>
  </si>
  <si>
    <t>PROLANZOL</t>
  </si>
  <si>
    <t>Lansoprazole</t>
  </si>
  <si>
    <t>Box containing 14 hard capsules (2 blisters (pvc-pvdc/alu) with 7 hard capsules each)</t>
  </si>
  <si>
    <t>MA-0302/20/10/2022</t>
  </si>
  <si>
    <t>PROMENS</t>
  </si>
  <si>
    <t>Box containing 1 blister (pvc/alu) with 10 film coated tablets (10 film coated tablets)</t>
  </si>
  <si>
    <t>Gentipharm sh.p.k., Kosovo</t>
  </si>
  <si>
    <t>MA-0238/06/07/2023</t>
  </si>
  <si>
    <t>Psoriasal G</t>
  </si>
  <si>
    <t>betamethasone dipropionate, gentamicin sulfate, salicylic acid</t>
  </si>
  <si>
    <t>D07XC01</t>
  </si>
  <si>
    <t xml:space="preserve">0.05 %+0.1 %+3 % </t>
  </si>
  <si>
    <t>drug product is packed in 30 g aluminium tube</t>
  </si>
  <si>
    <t>RMA-3052/17/10/2022</t>
  </si>
  <si>
    <t>SALBUTAMOL</t>
  </si>
  <si>
    <t>Salbutamol sulfate</t>
  </si>
  <si>
    <t>Box containing one bottle of 100ml</t>
  </si>
  <si>
    <t>RMA-3321/15/03/2023</t>
  </si>
  <si>
    <t>SeborEX</t>
  </si>
  <si>
    <t>Ketoconazole</t>
  </si>
  <si>
    <t>Box containing 1 plastic bottle of 100 ml with a dropper closed with a plastic cap</t>
  </si>
  <si>
    <t>MA-08431/01/11/2024</t>
  </si>
  <si>
    <t>Box containing 1 aluminium tube with white screw cap, with 30 g of cream</t>
  </si>
  <si>
    <t>MA-0398/14/12/2023</t>
  </si>
  <si>
    <t>SPALMOLIN</t>
  </si>
  <si>
    <t>Box containing one amber glass bottle with 20ml solution</t>
  </si>
  <si>
    <t>RMA-3344/24/04/2023</t>
  </si>
  <si>
    <t>Salbutamol sulphate</t>
  </si>
  <si>
    <t>Drug Product is packed in 120 ml amber coloured type III glass bottle, white coloured, screw cap GL18-Purell ACP 6541A; 5.0ml measure spoon and leaflet in the carton box.</t>
  </si>
  <si>
    <t>RMA-2329/12/05/2021</t>
  </si>
  <si>
    <t>Symicin</t>
  </si>
  <si>
    <t>5 ml of solution in sterile plastic bottle</t>
  </si>
  <si>
    <t>MA-0272/15/12/2020</t>
  </si>
  <si>
    <t>TENOLPAN</t>
  </si>
  <si>
    <t>Dexpanthenol</t>
  </si>
  <si>
    <t>solution</t>
  </si>
  <si>
    <t>125 ml amber coloured type III glass bottle; white coloured, screw cap-filled with 100ml solution</t>
  </si>
  <si>
    <t>MA-00039/26/02/2020</t>
  </si>
  <si>
    <t>25g aluminum tube</t>
  </si>
  <si>
    <t>MA-00016/23/01/2020</t>
  </si>
  <si>
    <t>Termostop</t>
  </si>
  <si>
    <t>Box containing 10 Suppositories (two strips with five suppositories)</t>
  </si>
  <si>
    <t>MA-0344/18/10/2023</t>
  </si>
  <si>
    <t>TERMOSTOP</t>
  </si>
  <si>
    <t>Carton box, PVC white-Aluminum blister,50x10,tablets</t>
  </si>
  <si>
    <t>MA-0098/20/05/2021</t>
  </si>
  <si>
    <t>Box containing glass bottle of 100ml</t>
  </si>
  <si>
    <t>RMA-2470/10/09/2021</t>
  </si>
  <si>
    <t>RMA-2297/20/04/2021</t>
  </si>
  <si>
    <t>TERMOSTOP FORTE</t>
  </si>
  <si>
    <t>Carton box, PVC/Alu blister, 1 blister with 10 tablets</t>
  </si>
  <si>
    <t>Gentipharm sh.p.k, Kosovo</t>
  </si>
  <si>
    <t>MA-0228/20/06/2023</t>
  </si>
  <si>
    <t>Tetracyn</t>
  </si>
  <si>
    <t>Tetracycline hydrochloride</t>
  </si>
  <si>
    <t>Drug Product is packed in 5 g aluminium tube,</t>
  </si>
  <si>
    <t>RMA-3198/12/01/2023</t>
  </si>
  <si>
    <t>Toprofen</t>
  </si>
  <si>
    <t>Ketoprofen</t>
  </si>
  <si>
    <t>Box containing one aluminium tube with 50 g gel</t>
  </si>
  <si>
    <t>MA-0009/21/01/2022</t>
  </si>
  <si>
    <t>TRIVAGIL</t>
  </si>
  <si>
    <t>Metrodinazole benzoate</t>
  </si>
  <si>
    <t>Drug Product is packed in 100ml amber coloured type III glass bottle</t>
  </si>
  <si>
    <t>RMA-3263/16/02/2023</t>
  </si>
  <si>
    <t>VERMEX</t>
  </si>
  <si>
    <t>Box containing one glass bottle of 30ml</t>
  </si>
  <si>
    <t>RMA-3342/24/04/2023</t>
  </si>
  <si>
    <t>ZOLFAN</t>
  </si>
  <si>
    <t>Naphazoline hydrochloride</t>
  </si>
  <si>
    <t>R01AA08</t>
  </si>
  <si>
    <t>Box containing one bottle of 10ml white plastic bottle with white sprayer</t>
  </si>
  <si>
    <t>MA-0149/07/07/2022</t>
  </si>
  <si>
    <t>1 ‰</t>
  </si>
  <si>
    <t>Box containing one bottle of 10ml</t>
  </si>
  <si>
    <t>Ravoos Laboratories Ltd, Kosovo</t>
  </si>
  <si>
    <t>RMA-2525/29/09/2021</t>
  </si>
  <si>
    <t>0.5 ‰</t>
  </si>
  <si>
    <t>RMA-2524/29/09/2021</t>
  </si>
  <si>
    <t>Fusiderm H</t>
  </si>
  <si>
    <t>(20 mg+10 mg)/15 g</t>
  </si>
  <si>
    <t>Hemoferin</t>
  </si>
  <si>
    <t>B03AB05</t>
  </si>
  <si>
    <t>MIMEDA</t>
  </si>
  <si>
    <t>750 mg+200 mg</t>
  </si>
  <si>
    <t>ROZAMEX</t>
  </si>
  <si>
    <t>D06BX01</t>
  </si>
  <si>
    <t>Empiget</t>
  </si>
  <si>
    <t>A10BX12</t>
  </si>
  <si>
    <t>2X7( 14 tablets)</t>
  </si>
  <si>
    <t>GETZ PHARMA (PVT.) LIMITED,Pakistan</t>
  </si>
  <si>
    <t>GETZ PHARMA (PVT.) LIMITED, Pakistan</t>
  </si>
  <si>
    <t>MA-08398/10/09/2024</t>
  </si>
  <si>
    <t>MA-08399/10/09/2024</t>
  </si>
  <si>
    <t>Montiget</t>
  </si>
  <si>
    <t>Montelukast Sodium</t>
  </si>
  <si>
    <t>MA-08360/05/08/2024</t>
  </si>
  <si>
    <t>Avestalo</t>
  </si>
  <si>
    <t>Empiget-M</t>
  </si>
  <si>
    <t>A10BD20</t>
  </si>
  <si>
    <t>12.5mg + 500mg</t>
  </si>
  <si>
    <t>Etoget</t>
  </si>
  <si>
    <t>M01AH05</t>
  </si>
  <si>
    <t>90mg</t>
  </si>
  <si>
    <t>Risek Insta</t>
  </si>
  <si>
    <t>A02AH</t>
  </si>
  <si>
    <t>40mg+1680mg</t>
  </si>
  <si>
    <t>Vacutro</t>
  </si>
  <si>
    <t>C09DX04</t>
  </si>
  <si>
    <t>24mg + 26mg</t>
  </si>
  <si>
    <t>EPCLUSA</t>
  </si>
  <si>
    <t xml:space="preserve"> sofosbuvir, velpatasvir</t>
  </si>
  <si>
    <t>J05AX69</t>
  </si>
  <si>
    <t>400 mg+100 mg</t>
  </si>
  <si>
    <t>28 film-cated tablets</t>
  </si>
  <si>
    <t>GILEAD SCIENCES INTERNATIONAL LTD, UK</t>
  </si>
  <si>
    <t xml:space="preserve"> Gilead Sciences Ireand UC, Ireland</t>
  </si>
  <si>
    <t>RMA-3122/16/11/2022</t>
  </si>
  <si>
    <t>05-1237.18.02.2025</t>
  </si>
  <si>
    <t>Nebivolol Glenmark</t>
  </si>
  <si>
    <t>Card box containing 3 PVC/PVdC//Aluminium blisters; each blister contains 10 tablets (30 tablets)</t>
  </si>
  <si>
    <t>Glenmark Arzneimittel GmbH,Germany</t>
  </si>
  <si>
    <t xml:space="preserve"> Glenmark Pharmaceuticals s.r.o., Czech Republic </t>
  </si>
  <si>
    <t>MA-0249/18/07/2023</t>
  </si>
  <si>
    <t>Rosuvastatin 40 mg film-coated tablets</t>
  </si>
  <si>
    <t>Rosuvastatin calcium</t>
  </si>
  <si>
    <t>Carton box, Aluminium blisters, 28, film-coated tablets</t>
  </si>
  <si>
    <t>Glenmark Pharmaceuticals Europe Ltd-UK</t>
  </si>
  <si>
    <t xml:space="preserve">Glenmark Pharmaceuticals Europe Limited, United Kingdom; Glenmark Pharmaceuticals s.r.o., Czech Republic </t>
  </si>
  <si>
    <t>URMA-00078/31/03/2020</t>
  </si>
  <si>
    <t>Paroxetina GP</t>
  </si>
  <si>
    <t>Paroxetine Hydrochloride</t>
  </si>
  <si>
    <t>GP - Genericos Portugueses, Lda.</t>
  </si>
  <si>
    <t>MEDINFAR MANUFACTURING, S.A., Portugal</t>
  </si>
  <si>
    <t>MA-08446/04/11/2024</t>
  </si>
  <si>
    <t>DEFLAZACORTE GP</t>
  </si>
  <si>
    <t>H02AB13</t>
  </si>
  <si>
    <t>INDAPAMIDA GP</t>
  </si>
  <si>
    <t>C03BA11</t>
  </si>
  <si>
    <t>Phenobarbital Hama Pharma 100</t>
  </si>
  <si>
    <t>HAMA PHARMA,SYRIAN ARAB REBUPLIC</t>
  </si>
  <si>
    <t>Amiodaron -hameln 50mg/ml</t>
  </si>
  <si>
    <t xml:space="preserve"> Amiodarone hydrochlorid</t>
  </si>
  <si>
    <t>Each folding box contains 5 ml clear glass ampoules, type I, with 3 ml sterile concentrat,Cartoon box,10 x 3 ml ampoules</t>
  </si>
  <si>
    <t>Hameln pharma plus gmbh,Germany</t>
  </si>
  <si>
    <t xml:space="preserve"> Hameln Pharma GmbH, Germany ; Strides Arcolab Polska Sp z.o.o, Poland</t>
  </si>
  <si>
    <t>MA-0255/26/09/2022</t>
  </si>
  <si>
    <t>Allefin</t>
  </si>
  <si>
    <t>Diphenhydramine hydrochloride, Lidocaine hydrochloride (in the form of Lidocaine hydrochloride monohydrate)</t>
  </si>
  <si>
    <t>(20mg+10mg)/1 g</t>
  </si>
  <si>
    <t>One tube contains 30 g of gel</t>
  </si>
  <si>
    <t>Hasco-Lek S.A.- Pharmaceutical Production Company, Poland</t>
  </si>
  <si>
    <t>Przedsiebiorstwo Produkcji Farmaceutycznej HASCO-LEK S.A., Poland</t>
  </si>
  <si>
    <t>MA-0273/03/08/2023</t>
  </si>
  <si>
    <t>ANACARD medica protect</t>
  </si>
  <si>
    <t>Acidum acetylsalicylicum</t>
  </si>
  <si>
    <t>box x 60 tablets</t>
  </si>
  <si>
    <t>MA-0296/24/08/2023</t>
  </si>
  <si>
    <t>IBUM ZATOKI</t>
  </si>
  <si>
    <t>Ibuprofen, Pseudoephedrine hydrochloride</t>
  </si>
  <si>
    <t xml:space="preserve">200 mg + 30 mg </t>
  </si>
  <si>
    <t>10 tablets – 1 blister pack of 10 tablets</t>
  </si>
  <si>
    <t>Pharmaceutical Production Company HASCO-LEK S.A., Poland</t>
  </si>
  <si>
    <t>MA-05789/15/02/2024</t>
  </si>
  <si>
    <t>Mel</t>
  </si>
  <si>
    <t>Meloxicamum</t>
  </si>
  <si>
    <t>MA-0271/03/08/2023</t>
  </si>
  <si>
    <t>DIH MAX COMFORT</t>
  </si>
  <si>
    <t xml:space="preserve"> Diosmin</t>
  </si>
  <si>
    <t>C05CA03</t>
  </si>
  <si>
    <t>film-coated tablets are packed in PVC/PVDC/Al foil blisters of 30 film-coated tablets placed in a carton.</t>
  </si>
  <si>
    <t xml:space="preserve"> HASCO-LEK S .A., Poland</t>
  </si>
  <si>
    <t>MA-0262/18/11/2021</t>
  </si>
  <si>
    <t>Hascovir</t>
  </si>
  <si>
    <t xml:space="preserve"> Acyclovir</t>
  </si>
  <si>
    <t>Carton box containing 2 Al/PVC/PVDC blisters; each  blister contain 15 tablets  (30 tablets)</t>
  </si>
  <si>
    <t xml:space="preserve"> Pharmaceutical Production Company HASCO-LEK S.A., Poland</t>
  </si>
  <si>
    <t>MA-0110/08/06/2021</t>
  </si>
  <si>
    <t>MA-0111/08/06/2021</t>
  </si>
  <si>
    <t>Box containing 2 Al/PVC/PVDC blisters x 15 tablets (30 tablets)</t>
  </si>
  <si>
    <t>MA-0163/12/07/2022</t>
  </si>
  <si>
    <t>Ibum</t>
  </si>
  <si>
    <t xml:space="preserve"> Ibuprofen (Ibuprofenum</t>
  </si>
  <si>
    <t>box containing 130 g brown glass bottle with an aluminium screw cap with a pad and a tamper evident ring or with a polyethylene screw cap and a tamper evident ring with a bung and a measure or a marked measuring spoon, or a dose oral syringe, or a bung and a dose oral syringe</t>
  </si>
  <si>
    <t>MA-0143/06/07/2022</t>
  </si>
  <si>
    <t xml:space="preserve"> Ibuprofen, Levomenthol</t>
  </si>
  <si>
    <t>(50 mg+30 mg)/1 g</t>
  </si>
  <si>
    <t>Carton box containing 1  aluminium tube closed with HDPE screwcap which contain 50 g of gel</t>
  </si>
  <si>
    <t xml:space="preserve"> PRZEDSIEBIORSTWO PRODUKCJI FARMACEUTYCZNEJ HASCO-LEK S.A, Poland</t>
  </si>
  <si>
    <t>MA-0263/18/11/2021</t>
  </si>
  <si>
    <t>IBUM EXPRESS</t>
  </si>
  <si>
    <t>Carton box containing 2 PVC/PVDC/Aluminium blisters; each  blister contain 12 capsules (24 soft capsules</t>
  </si>
  <si>
    <t>MA-0260/18/11/2021</t>
  </si>
  <si>
    <t>Ibum Forte</t>
  </si>
  <si>
    <t xml:space="preserve"> Ibuprofenum</t>
  </si>
  <si>
    <t>Brown glass bottle (sodium-calcium-silicate, type III, brown) of 100 ml, closed with a polyethylene screw cap with a bung and a tamper evident ring, placed in a box with a patient information leaflet and a dose oral syringe (parts of the syringe: PE barrel and PS piston)</t>
  </si>
  <si>
    <t>MA-0144/06/07/2022</t>
  </si>
  <si>
    <t>IBUM SUPERMAX</t>
  </si>
  <si>
    <t>Carton box containing 2 PVC/PVDC/Aluminium blisters; each  blister contain 5 capsules (10 soft capsules)</t>
  </si>
  <si>
    <t>MA-0261/18/11/2021</t>
  </si>
  <si>
    <t>Menero Med</t>
  </si>
  <si>
    <t>MA-0272/03/08/2023</t>
  </si>
  <si>
    <t>Lactulosum Hasco</t>
  </si>
  <si>
    <t xml:space="preserve">2.5 g/5 ml </t>
  </si>
  <si>
    <t>brown glass bottle with an aluminium cap, a measure and a dose-measuring spoon in a carton box. 1 bottle 150 ml.</t>
  </si>
  <si>
    <t>MA-0259/18/11/2021</t>
  </si>
  <si>
    <t>NIFUROKSAZYD 200 HASCO</t>
  </si>
  <si>
    <t>1 blister containing 12 film-coated tablets</t>
  </si>
  <si>
    <t>Przedsiebiorstwo Produkcji Farmaceutycznej HASCO-LEK S.A, Poland</t>
  </si>
  <si>
    <t>MA-0269/03/08/2023</t>
  </si>
  <si>
    <t>NIFUROKSAZYD HASCO</t>
  </si>
  <si>
    <t>1 blister containing 24 film-coated tablets</t>
  </si>
  <si>
    <t>MA-0270/03/08/2023</t>
  </si>
  <si>
    <t>220 mg/5 ml</t>
  </si>
  <si>
    <t>1 bottle of 100 ml containing not less than 100 g of medicinal product</t>
  </si>
  <si>
    <t>MA-0274/03/08/2023</t>
  </si>
  <si>
    <t>Multiflex Linezosel</t>
  </si>
  <si>
    <t>2 mg / ml</t>
  </si>
  <si>
    <t>Haver Farma Ilaç A.S ,Turkey</t>
  </si>
  <si>
    <t>Tramosel</t>
  </si>
  <si>
    <t>Busacain Spinal Heavy 0.5%</t>
  </si>
  <si>
    <t xml:space="preserve"> Bupivacaine hydrochloride</t>
  </si>
  <si>
    <t>20 mg/4 ml</t>
  </si>
  <si>
    <t>Carton box, Type I borosilicate glass ampoule, 5x4ml solution for injection</t>
  </si>
  <si>
    <t xml:space="preserve"> OSEL ILAC SAN. VE TIC. A.S., Turkey </t>
  </si>
  <si>
    <t>MA-0087/07/03/2023</t>
  </si>
  <si>
    <t>Osetron</t>
  </si>
  <si>
    <t>Box x 1 ampoule of 2mL</t>
  </si>
  <si>
    <t xml:space="preserve"> Osel Ilaç San. ve Tic. A.S., Turkey </t>
  </si>
  <si>
    <t>MA-0216/15/10/2021</t>
  </si>
  <si>
    <t xml:space="preserve"> 05-1183.18.02.2025</t>
  </si>
  <si>
    <t>Palonex</t>
  </si>
  <si>
    <t>palonosetron</t>
  </si>
  <si>
    <t>250mcg / 5 ml</t>
  </si>
  <si>
    <t>Haver Trkya Lac Sanay ve T caret A.Turkey</t>
  </si>
  <si>
    <t>MA - 5953/09/12/2019</t>
  </si>
  <si>
    <t>Delcabrin</t>
  </si>
  <si>
    <t xml:space="preserve"> Cabergoline</t>
  </si>
  <si>
    <t>Carton box, containing Amber Glass Bottle x 2 Tablets</t>
  </si>
  <si>
    <t>Health Well Egypt,Egypt</t>
  </si>
  <si>
    <t xml:space="preserve"> Egyptian Group For Pharmaceutical Industries (EGPI), Egypt</t>
  </si>
  <si>
    <t>MA-0375/03/11/2023</t>
  </si>
  <si>
    <t>05-1129.14.02.2025</t>
  </si>
  <si>
    <t>LEXUR</t>
  </si>
  <si>
    <t xml:space="preserve"> levofloxasin hemihydrate</t>
  </si>
  <si>
    <t>7 FILM TABLET</t>
  </si>
  <si>
    <t>HELBA Pharmaceuticals INC.CO.</t>
  </si>
  <si>
    <t xml:space="preserve"> agis pharmaceutical inc.so, Turkey </t>
  </si>
  <si>
    <t>RMA-3336/29/03/2023</t>
  </si>
  <si>
    <t>RMA-3335/29/03/2023</t>
  </si>
  <si>
    <t>05-1205.18.02.2025</t>
  </si>
  <si>
    <t>Diakarmon</t>
  </si>
  <si>
    <t xml:space="preserve"> gentamycine sulphate</t>
  </si>
  <si>
    <t>box containin 50 amp</t>
  </si>
  <si>
    <t>HELP SA, GREECE</t>
  </si>
  <si>
    <t xml:space="preserve"> HELP S.A, Greece</t>
  </si>
  <si>
    <t>RMA-3276/21/02/2023</t>
  </si>
  <si>
    <t>Edason</t>
  </si>
  <si>
    <t xml:space="preserve"> Clindamycin Phospate</t>
  </si>
  <si>
    <t>30ml</t>
  </si>
  <si>
    <t xml:space="preserve"> Help S.A., Greece</t>
  </si>
  <si>
    <t>RMA-3434/29/06/2023</t>
  </si>
  <si>
    <t>GLAVERAL</t>
  </si>
  <si>
    <t>Box containing plastic high-density polyethylene bottle with 28 capsules</t>
  </si>
  <si>
    <t xml:space="preserve"> HELP S.A., Greece</t>
  </si>
  <si>
    <t>MA-0306/20/10/2022</t>
  </si>
  <si>
    <t>Box containing plastic high-density polyethylene bottle with 14 capsules</t>
  </si>
  <si>
    <t>MA-0305/20/10/2022</t>
  </si>
  <si>
    <t>Lopraxer</t>
  </si>
  <si>
    <t xml:space="preserve"> Citalopram hydrobromide, Equivalent to citalopram</t>
  </si>
  <si>
    <t>RMA-2189/23/12/2020</t>
  </si>
  <si>
    <t>TITUS</t>
  </si>
  <si>
    <t xml:space="preserve"> Lorazepam</t>
  </si>
  <si>
    <t>N05BA06</t>
  </si>
  <si>
    <t>Carton box which contains 20 tablets in blisters</t>
  </si>
  <si>
    <t>RMA-47590/20/09/2024</t>
  </si>
  <si>
    <t>RMA-3297/03/03/2023</t>
  </si>
  <si>
    <t>Vurdon</t>
  </si>
  <si>
    <t>10 Slow release film coated tablets</t>
  </si>
  <si>
    <t>RMA-3347/24/04/2023</t>
  </si>
  <si>
    <t>VURDON</t>
  </si>
  <si>
    <t>RMA-3298/03/03/2023</t>
  </si>
  <si>
    <t>5 Ampules</t>
  </si>
  <si>
    <t>RMA-2326/11/05/2021</t>
  </si>
  <si>
    <t>RMA-3299/03/03/2023</t>
  </si>
  <si>
    <t>Coldrex MaxGrip forrest fruit with menthol</t>
  </si>
  <si>
    <t>1000 mg+10 mg+70 mg</t>
  </si>
  <si>
    <t>Hemofarm AD Vršac PJ Podogorica,Montenegro</t>
  </si>
  <si>
    <t>Betamsal</t>
  </si>
  <si>
    <t>Tamsulosin hdrochloride 2</t>
  </si>
  <si>
    <t>Blister 3x10 modified release capsules, hard</t>
  </si>
  <si>
    <t>Hemofarm AD,Vršac,Republic of Serbia</t>
  </si>
  <si>
    <t>Hemofarm A.D, Serbia</t>
  </si>
  <si>
    <t>RMA-2824/04/05/2022</t>
  </si>
  <si>
    <t>BROMAZEPAM HF</t>
  </si>
  <si>
    <t>bromazepam</t>
  </si>
  <si>
    <t>Hemofarm AD, Serbia</t>
  </si>
  <si>
    <t>RMA-2281/16/03/2021</t>
  </si>
  <si>
    <t>BROMAZEPAM</t>
  </si>
  <si>
    <t>HEMOFARM AD, Serbia</t>
  </si>
  <si>
    <t>RMA-2280/16/03/2021</t>
  </si>
  <si>
    <t>RMA-2279/16/03/2021</t>
  </si>
  <si>
    <t>Clopidix</t>
  </si>
  <si>
    <t>clopidogrel bisulfate</t>
  </si>
  <si>
    <t>RMA-2248/23/02/2021</t>
  </si>
  <si>
    <t>Cornelin</t>
  </si>
  <si>
    <t>Lercanidipine HCI hemihydrate ( equivalent to 10 mg Lercanidipine HCI)</t>
  </si>
  <si>
    <t>2x14 tablets</t>
  </si>
  <si>
    <t>RMA-2320/05/05/2021</t>
  </si>
  <si>
    <t>CORNELIN</t>
  </si>
  <si>
    <t>Lercanidipine HCl hemihydrate</t>
  </si>
  <si>
    <t>Hemofarm A.D., Serbia</t>
  </si>
  <si>
    <t>RMA-2321/05/05/2021</t>
  </si>
  <si>
    <t>CORTIAZEM RETARD</t>
  </si>
  <si>
    <t>DILTIAZEM HYDROCHLORIDE</t>
  </si>
  <si>
    <t>Box containing 3x10 tablets</t>
  </si>
  <si>
    <t>HEMOFARM A.D, Serbia</t>
  </si>
  <si>
    <t>RMA-2770/24/03/2022</t>
  </si>
  <si>
    <t>DEMETRIN</t>
  </si>
  <si>
    <t>Prazepam</t>
  </si>
  <si>
    <t>N05BA11</t>
  </si>
  <si>
    <t>HEMOFARM A.D., Serbia</t>
  </si>
  <si>
    <t>RMA-2093/06/08/2020</t>
  </si>
  <si>
    <t>Diazepam HF</t>
  </si>
  <si>
    <t>Diazepam</t>
  </si>
  <si>
    <t>Box x 30 tablets</t>
  </si>
  <si>
    <t>RMA-2101/13/08/2020</t>
  </si>
  <si>
    <t>RMA-2147/30/10/2020</t>
  </si>
  <si>
    <t>RMA-2148/30/10/2020</t>
  </si>
  <si>
    <t>Diklofenak forte HF</t>
  </si>
  <si>
    <t>20 modified-release tablets</t>
  </si>
  <si>
    <t>Hemofarm A.D. Vrsac, Serbia</t>
  </si>
  <si>
    <t>RMA-2449/26/08/2021</t>
  </si>
  <si>
    <t>Diklofenak HF</t>
  </si>
  <si>
    <t>5 ampoules/ 3ml</t>
  </si>
  <si>
    <t>RMA-2276/16/03/2021</t>
  </si>
  <si>
    <t>RMA-2295/08/04/2021</t>
  </si>
  <si>
    <t>DILCORAN</t>
  </si>
  <si>
    <t>pentaerithrityl tetranitrate</t>
  </si>
  <si>
    <t>C01DA05</t>
  </si>
  <si>
    <t>Box containing 2 blister of 10 tablets</t>
  </si>
  <si>
    <t>RMA-2335/31/05/2021</t>
  </si>
  <si>
    <t>FOMELA</t>
  </si>
  <si>
    <t>Aluminium-Magnesium-Silicate-Hydrate</t>
  </si>
  <si>
    <t>Blister 4 x 10 tablets (40 tablets)</t>
  </si>
  <si>
    <t>RMA-04740/03/04/2024</t>
  </si>
  <si>
    <t>Glucosi infundibile 10%</t>
  </si>
  <si>
    <t>glucose,anhydrous</t>
  </si>
  <si>
    <t>500 ml</t>
  </si>
  <si>
    <t>RMA-2253/04/03/2021</t>
  </si>
  <si>
    <t>Glucosi infundibile 5%</t>
  </si>
  <si>
    <t>glucose,anhudrous</t>
  </si>
  <si>
    <t>RMA-2252/04/03/2021</t>
  </si>
  <si>
    <t>Gluformin</t>
  </si>
  <si>
    <t>RMA-2383/21/06/2021</t>
  </si>
  <si>
    <t>2 PVC Aluminium blisters each with 15 film-coated tablets of 1000 mg</t>
  </si>
  <si>
    <t>RMA-2771/24/03/2022</t>
  </si>
  <si>
    <t>Haloperidol HF</t>
  </si>
  <si>
    <t>1 x 25 tablets</t>
  </si>
  <si>
    <t>RMA-2419/19/07/2021</t>
  </si>
  <si>
    <t>2x15 tablets</t>
  </si>
  <si>
    <t>RMA-2418/19/07/2021</t>
  </si>
  <si>
    <t>HEMOMYCIN</t>
  </si>
  <si>
    <t>Azithromycin</t>
  </si>
  <si>
    <t>Blister with 3 film coated tablets</t>
  </si>
  <si>
    <t>RMA-2334/31/05/2021</t>
  </si>
  <si>
    <t>05-1044.13.02.2025</t>
  </si>
  <si>
    <t>Hemomycin</t>
  </si>
  <si>
    <t>Box x Glass bottle x 20ml</t>
  </si>
  <si>
    <t>RMA-2458/01/09/2021</t>
  </si>
  <si>
    <t>RMA-2459/01/09/2021</t>
  </si>
  <si>
    <t>Box x 6 hard capsules</t>
  </si>
  <si>
    <t>RMA-2457/01/09/2021</t>
  </si>
  <si>
    <t>Hepathrombin</t>
  </si>
  <si>
    <t>Heparin Sodium</t>
  </si>
  <si>
    <t>500 IU/1 g</t>
  </si>
  <si>
    <t>1x40 g</t>
  </si>
  <si>
    <t>RMA-2993/29/09/2022</t>
  </si>
  <si>
    <t>1x40g</t>
  </si>
  <si>
    <t>RMA-2994/29/09/2022</t>
  </si>
  <si>
    <t>HEPATHROMBIN®</t>
  </si>
  <si>
    <t>heparin sodium</t>
  </si>
  <si>
    <t>RMA-2996/29/09/2022</t>
  </si>
  <si>
    <t>RMA-2995/29/09/2022</t>
  </si>
  <si>
    <t>HEPATHROMBIN® H</t>
  </si>
  <si>
    <t>Heparin sodium, prednisolone acetate, polidocanol</t>
  </si>
  <si>
    <t>(65 IU+2.233 mg+30 mg)/1 g</t>
  </si>
  <si>
    <t>Rectal ointment</t>
  </si>
  <si>
    <t>Tube containing 20g</t>
  </si>
  <si>
    <t>RMA-2998/29/09/2022</t>
  </si>
  <si>
    <t>heparin sodium, prednisolone acetate, polydocanol</t>
  </si>
  <si>
    <t>(120 IU+1.675 mg+30 mg)/1 g</t>
  </si>
  <si>
    <t>Blister 2x5 suppositories</t>
  </si>
  <si>
    <t>RMA-2997/29/09/2022</t>
  </si>
  <si>
    <t>HEXTEND</t>
  </si>
  <si>
    <t>Plastic bottle containing 200 ml</t>
  </si>
  <si>
    <t>Hemofarm A.D. Vršac, Serbia</t>
  </si>
  <si>
    <t>RMA-47646/05/12/2023</t>
  </si>
  <si>
    <t>Ibumax Cold Forte</t>
  </si>
  <si>
    <t>Ibuprofen, Phenylephrine hydrochloride</t>
  </si>
  <si>
    <t>400 mg+10 mg</t>
  </si>
  <si>
    <t>Carton box containing one PVC/PE/PVdC – Aluminum (paper lined) blister with 10 film coated tablets</t>
  </si>
  <si>
    <t>MA-0385/22/12/2022</t>
  </si>
  <si>
    <t>Ibumax Rp</t>
  </si>
  <si>
    <t>Cardboard box containing one dark-coloured, polyethylene terephthalate (PET) bottle of 100 ml and one oral dosing syringe</t>
  </si>
  <si>
    <t>Hemofarm A. D. Vr?ac, Serbia</t>
  </si>
  <si>
    <t>MA-0284/13/10/2022</t>
  </si>
  <si>
    <t>IRBENIDA</t>
  </si>
  <si>
    <t>IRBESARTAN</t>
  </si>
  <si>
    <t>C09CA04</t>
  </si>
  <si>
    <t>3 x 10 film coated tablets</t>
  </si>
  <si>
    <t>RMA-3482/22/08/2023</t>
  </si>
  <si>
    <t>Irbesartan</t>
  </si>
  <si>
    <t>RMA-3481/22/08/2023</t>
  </si>
  <si>
    <t>IRBENIDA PLUS</t>
  </si>
  <si>
    <t>Irbesartan, Hydrochlorothiazide</t>
  </si>
  <si>
    <t>RMA-3413/06/06/2023</t>
  </si>
  <si>
    <t>RMA-3414/06/06/2023</t>
  </si>
  <si>
    <t>Ispirol</t>
  </si>
  <si>
    <t>Mannitol, Sorbitol</t>
  </si>
  <si>
    <t>B05CX10</t>
  </si>
  <si>
    <t>(5.4 g+27g)/1 l</t>
  </si>
  <si>
    <t>Bladder irrigation</t>
  </si>
  <si>
    <t>PVC bag 5000 ml</t>
  </si>
  <si>
    <t>RMA-2885/17/06/2022</t>
  </si>
  <si>
    <t>Karbapin</t>
  </si>
  <si>
    <t>Carbamazepine</t>
  </si>
  <si>
    <t>N03AF01</t>
  </si>
  <si>
    <t>RMA-47686/08/11/2024</t>
  </si>
  <si>
    <t>LAKTULOZA</t>
  </si>
  <si>
    <t>lactulose</t>
  </si>
  <si>
    <t xml:space="preserve">66.7 g/100 ml </t>
  </si>
  <si>
    <t>RMA-2420/19/07/2021</t>
  </si>
  <si>
    <t>LEMOD SOLU</t>
  </si>
  <si>
    <t>D07AA01</t>
  </si>
  <si>
    <t>Box x 15vials +15ampoules (1ml) of solvent</t>
  </si>
  <si>
    <t>RMA-2092/06/08/2020</t>
  </si>
  <si>
    <t>Lemod solu</t>
  </si>
  <si>
    <t>Methylprednisolone (in the form of Methylprednisolone Sodium Succinate, corresponding to 50.70 mg Methylprednisolone hemisuccinate )</t>
  </si>
  <si>
    <t>Box : 15 vials with lyophilistae and 15 ampoule with solvent for parenteral use</t>
  </si>
  <si>
    <t>RMA-2180/01/12/2020</t>
  </si>
  <si>
    <t>LORAZEPAM HF</t>
  </si>
  <si>
    <t>Lorazepam</t>
  </si>
  <si>
    <t>Hemofarm Ad Vršac, Serbia</t>
  </si>
  <si>
    <t>RMA-2421/19/07/2021</t>
  </si>
  <si>
    <t>RMA-2422/19/07/2021</t>
  </si>
  <si>
    <t>Methylergometrin HF</t>
  </si>
  <si>
    <t>methylergometrine</t>
  </si>
  <si>
    <t>Box containing bottle of 10ml</t>
  </si>
  <si>
    <t>HEMOFARM AD Vrsac, Serbia</t>
  </si>
  <si>
    <t>RMA-2337/31/05/2021</t>
  </si>
  <si>
    <t>MONIZOL</t>
  </si>
  <si>
    <t>Isosorbide Monohidrate</t>
  </si>
  <si>
    <t>RMA-2309/28/04/2021</t>
  </si>
  <si>
    <t>Mucodyne</t>
  </si>
  <si>
    <t>25 mg/1 ml</t>
  </si>
  <si>
    <t>RMA-2285/16/03/2021</t>
  </si>
  <si>
    <t>MUCODYNE</t>
  </si>
  <si>
    <t>RMA-2284/16/03/2021</t>
  </si>
  <si>
    <t>RMA-2286/16/03/2021</t>
  </si>
  <si>
    <t>Mycoseb</t>
  </si>
  <si>
    <t>Ketokonazole, micronized</t>
  </si>
  <si>
    <t>Box x 1 plastic bottle x 100 ml</t>
  </si>
  <si>
    <t>RMA-2203/19/01/2021</t>
  </si>
  <si>
    <t>NAFAZOL</t>
  </si>
  <si>
    <t>Nafazoline hydrochloride</t>
  </si>
  <si>
    <t>RMA-2277/16/03/2021</t>
  </si>
  <si>
    <t>Nafazol</t>
  </si>
  <si>
    <t>RMA-2278/16/03/2021</t>
  </si>
  <si>
    <t>05-1157.14.02.2025</t>
  </si>
  <si>
    <t>Natrii Chloridi infundibile 0.9% (sodium chloride)</t>
  </si>
  <si>
    <t>B05XA03</t>
  </si>
  <si>
    <t>9 g/1 l</t>
  </si>
  <si>
    <t>RMA-2327/12/05/2021</t>
  </si>
  <si>
    <t>NATRII CHLORIDI INFUNDIBILE COMPOSITUM (Ringer's Solution )</t>
  </si>
  <si>
    <t>Sodium Chloride, Calcium Chloride, Potasium Chloride</t>
  </si>
  <si>
    <t>(8.6 g+0.33 g+0.3 g)/1 l</t>
  </si>
  <si>
    <t>Bottle containing 500 ml</t>
  </si>
  <si>
    <t>RMA-2254/04/03/2021</t>
  </si>
  <si>
    <t>Nystatin HF</t>
  </si>
  <si>
    <t>a vial for preparation of 24 ml of suspension</t>
  </si>
  <si>
    <t>Hemofarm A.D Vrsac, Serbia</t>
  </si>
  <si>
    <t>RMA-2282/16/03/2021</t>
  </si>
  <si>
    <t>Omnitus</t>
  </si>
  <si>
    <t>butamirate citrate</t>
  </si>
  <si>
    <t>1 x 10 pcs</t>
  </si>
  <si>
    <t>Hemofarm a.d., Serbia</t>
  </si>
  <si>
    <t>RMA-3065/25/10/2022</t>
  </si>
  <si>
    <t>1x200mL</t>
  </si>
  <si>
    <t>RMA-3064/25/10/2022</t>
  </si>
  <si>
    <t>OTOL H (prednisolone +Tyrothricin+ + Tetracaine hydrochloride</t>
  </si>
  <si>
    <t>Torythricin, Prednisolon, Tetracain hydrochloride</t>
  </si>
  <si>
    <t>S02CA01</t>
  </si>
  <si>
    <t>1 mg+0.1 mg+10 mg</t>
  </si>
  <si>
    <t>Box x bottle x 10g</t>
  </si>
  <si>
    <t>RMA-2091/06/08/2020</t>
  </si>
  <si>
    <t>PANCILLIN</t>
  </si>
  <si>
    <t>Benzylpenicillin Sodium, Procain Benzylpenicillin</t>
  </si>
  <si>
    <t>J01CE30</t>
  </si>
  <si>
    <t>200000 IU+600000 IU</t>
  </si>
  <si>
    <t>Powder for suspension for injection</t>
  </si>
  <si>
    <t>50 vials</t>
  </si>
  <si>
    <t>RMA-2341/31/05/2021</t>
  </si>
  <si>
    <t>PANKLAV</t>
  </si>
  <si>
    <t>AMoxicillin</t>
  </si>
  <si>
    <t>50 0mg+125 mg</t>
  </si>
  <si>
    <t>RMA-2463/01/09/2021</t>
  </si>
  <si>
    <t>Amoxicillin, Clavulanic acid</t>
  </si>
  <si>
    <t>(125 mg+31.25 mg)/5 ml</t>
  </si>
  <si>
    <t>Box x 1 bottle x 100ml</t>
  </si>
  <si>
    <t>RMA-2142/30/10/2020</t>
  </si>
  <si>
    <t>PANKLAV 2X</t>
  </si>
  <si>
    <t>amoxicillin</t>
  </si>
  <si>
    <t>875mg + 125mg</t>
  </si>
  <si>
    <t>Box containing 14 film coated tablets</t>
  </si>
  <si>
    <t>RMA-2464/01/09/2021</t>
  </si>
  <si>
    <t>Amoxicillin (in the form of Amoxicillin trihydrate*), Clavulanic acid (in the form of Potassium Clavulanate diluted with Silicon dioxide (1:1)*)</t>
  </si>
  <si>
    <t>Box containing 1 bottle x 70ml</t>
  </si>
  <si>
    <t>Hemofarm Ad Vrsac, Serbia</t>
  </si>
  <si>
    <t>RMA-2465/01/09/2021</t>
  </si>
  <si>
    <t>PANKLAV FORTE</t>
  </si>
  <si>
    <t>(250 mg+62.5 mg)/5 ml</t>
  </si>
  <si>
    <t>RMA-2141/30/10/2020</t>
  </si>
  <si>
    <t>Panlax</t>
  </si>
  <si>
    <t>Carton box containing 6 suppositories in 2 blisters</t>
  </si>
  <si>
    <t>RMA-02069/16/01/2025</t>
  </si>
  <si>
    <t>30 gastroresistant tablets</t>
  </si>
  <si>
    <t>RMA-47619/03/06/2024</t>
  </si>
  <si>
    <t>PARAVANO</t>
  </si>
  <si>
    <t>Rosuvastatin (as Rosuvastatin Calcium)</t>
  </si>
  <si>
    <t>30 FILM COATED TABLETS</t>
  </si>
  <si>
    <t xml:space="preserve">Hemofarm A.D. Vr?ac, Serbia; STADA Arzneimittel AG, Germany </t>
  </si>
  <si>
    <t>RMA-03579/29/11/2023</t>
  </si>
  <si>
    <t>RMA-03580/29/11/2023</t>
  </si>
  <si>
    <t>RMA-0419/29/11/2023</t>
  </si>
  <si>
    <t>Pepticaid</t>
  </si>
  <si>
    <t>Pantoprazole Sodium Sesquilhydrate</t>
  </si>
  <si>
    <t>1 blister with 14 tablets</t>
  </si>
  <si>
    <t>RMA-2818/04/05/2022</t>
  </si>
  <si>
    <t>RMA-2817/04/05/2022</t>
  </si>
  <si>
    <t>Peptix</t>
  </si>
  <si>
    <t>Box containing 10 vials</t>
  </si>
  <si>
    <t>RMA-3066/25/10/2022</t>
  </si>
  <si>
    <t>PRESOLOL</t>
  </si>
  <si>
    <t>Metoprolol tartarate</t>
  </si>
  <si>
    <t>RMA-2204/19/01/2021</t>
  </si>
  <si>
    <t>Presolol</t>
  </si>
  <si>
    <t>RMA-2205/19/01/2021</t>
  </si>
  <si>
    <t>Prilenap H</t>
  </si>
  <si>
    <t>Enalapril maleate, Hydrochlorthiazide</t>
  </si>
  <si>
    <t>C09BA02</t>
  </si>
  <si>
    <t>10 mg+25 mg</t>
  </si>
  <si>
    <t>2x10 tablets</t>
  </si>
  <si>
    <t>RMA-2338/31/05/2021</t>
  </si>
  <si>
    <t>PRILINDA</t>
  </si>
  <si>
    <t>Ramipril</t>
  </si>
  <si>
    <t>4 X 7 Tablets</t>
  </si>
  <si>
    <t>RMA-2319/05/05/2021</t>
  </si>
  <si>
    <t>Blister 4 x 7</t>
  </si>
  <si>
    <t>RMA-2318/05/05/2021</t>
  </si>
  <si>
    <t>RMA-2317/05/05/2021</t>
  </si>
  <si>
    <t>PRILINDA PLUS</t>
  </si>
  <si>
    <t>ramipril, hydrochlorotiazide</t>
  </si>
  <si>
    <t>RMA-2340/31/05/2021</t>
  </si>
  <si>
    <t>2.5 mg+12.5 mg</t>
  </si>
  <si>
    <t>RMA-2339/31/05/2021</t>
  </si>
  <si>
    <t>Rapten</t>
  </si>
  <si>
    <t>Diclofenac diethylamine ( corresponding to Diclofenac sodium )</t>
  </si>
  <si>
    <t>40g gel</t>
  </si>
  <si>
    <t>RMA-2283/16/03/2021</t>
  </si>
  <si>
    <t>Rapten duo</t>
  </si>
  <si>
    <t>diclofenac sodium</t>
  </si>
  <si>
    <t>RMA-2424/26/07/2021</t>
  </si>
  <si>
    <t>Sidata</t>
  </si>
  <si>
    <t>Sertraline</t>
  </si>
  <si>
    <t>N06AB06</t>
  </si>
  <si>
    <t>28 film tablets</t>
  </si>
  <si>
    <t>RMA-47751/16/12/2024</t>
  </si>
  <si>
    <t>RMA-47750/16/12/2024</t>
  </si>
  <si>
    <t>Sinedol</t>
  </si>
  <si>
    <t>Heparin Sodium, Dexpanthenol, Dimethyl sulfoxide</t>
  </si>
  <si>
    <t>(500 IU+150 mg+25 mg)/1 g</t>
  </si>
  <si>
    <t>Tube 40g</t>
  </si>
  <si>
    <t>RMA-3113/10/11/2022</t>
  </si>
  <si>
    <t>SNUP</t>
  </si>
  <si>
    <t>Xylometazoline Hydrochloride</t>
  </si>
  <si>
    <t>10 mL</t>
  </si>
  <si>
    <t xml:space="preserve">Hemofarm A.D. Vrsac, Serbia; Stada Arzneimittel AG, Germany </t>
  </si>
  <si>
    <t>RMA-0396/29/10/2023</t>
  </si>
  <si>
    <t>RMA-0395/29/10/2023</t>
  </si>
  <si>
    <t>STANICID</t>
  </si>
  <si>
    <t>Fusidic Acid</t>
  </si>
  <si>
    <t>Tube containing 10g of ointment</t>
  </si>
  <si>
    <t>RMA-2336/31/05/2021</t>
  </si>
  <si>
    <t>TENSEC</t>
  </si>
  <si>
    <t>bisoprolol</t>
  </si>
  <si>
    <t>3 blister each with 10 film coated tab</t>
  </si>
  <si>
    <t>RMA-2526/01/10/2021</t>
  </si>
  <si>
    <t>bisoprolol hemifumarate</t>
  </si>
  <si>
    <t>Box containing 30 film coated Tablets</t>
  </si>
  <si>
    <t>Hemofarm AD, Serbia; Hemofarm A.D, Serbia</t>
  </si>
  <si>
    <t>RMA-2527/01/10/2021</t>
  </si>
  <si>
    <t>TENSEC Plus</t>
  </si>
  <si>
    <t>bisoprolol, hydrochlorothiazide</t>
  </si>
  <si>
    <t>C07BB07</t>
  </si>
  <si>
    <t>5 mg+12.5 mg</t>
  </si>
  <si>
    <t>Box containing 3 blister with 10 film coated tablets</t>
  </si>
  <si>
    <t>RMA-2847/13/05/2022</t>
  </si>
  <si>
    <t>Trodon</t>
  </si>
  <si>
    <t>tramadol hydrochloride</t>
  </si>
  <si>
    <t>Box containing 5 ampoules x 2ml</t>
  </si>
  <si>
    <t>RMA-2455/27/08/2021</t>
  </si>
  <si>
    <t>Tramadol-hydrochloride</t>
  </si>
  <si>
    <t>Box containing 2 x 10 capsules</t>
  </si>
  <si>
    <t>RMA-2454/27/08/2021</t>
  </si>
  <si>
    <t>Trombocen</t>
  </si>
  <si>
    <t>Folding cardboard containing 3 PVC/PE/PVdC-aluminum blisters with 10 film-coated tablets (in total 30 film-coated tablets)</t>
  </si>
  <si>
    <t>Hemofarm AD Vrsac, Serbia</t>
  </si>
  <si>
    <t>MA-0057/01/03/2023</t>
  </si>
  <si>
    <t>MA-0058/01/03/2023</t>
  </si>
  <si>
    <t>MA-0056/01/03/2023</t>
  </si>
  <si>
    <t>Xepar</t>
  </si>
  <si>
    <t>Prasugrel hydrochloride</t>
  </si>
  <si>
    <t>Carton box containing 2 OPA/Al/PVC-Al blisters with 15 film coated tablets (30 film coated tablets)</t>
  </si>
  <si>
    <t>MA-0314/09/11/2022</t>
  </si>
  <si>
    <t>MA-0315/09/11/2022</t>
  </si>
  <si>
    <t>Zodol</t>
  </si>
  <si>
    <t>Ketorolac trometamol</t>
  </si>
  <si>
    <t>HEMOFARM A.D. Vrsac in cooperation with Atnahs Pharma UK Limited, Serbia</t>
  </si>
  <si>
    <t>MA-00109/08/05/2020</t>
  </si>
  <si>
    <t>Ketorolac tromethamine</t>
  </si>
  <si>
    <t>5 ampoules x 1 ml</t>
  </si>
  <si>
    <t>HEMOFARM A.D. Vrsac (in cooperation with Atnahs Pharma UK Limited), Serbia</t>
  </si>
  <si>
    <t>RMA-02067/19/12/2024</t>
  </si>
  <si>
    <t>zymbaktar</t>
  </si>
  <si>
    <t>clarithromycin</t>
  </si>
  <si>
    <t>14 pieces in total blister, 2x7pieces</t>
  </si>
  <si>
    <t>hemofarm a.d, Serbia</t>
  </si>
  <si>
    <t>RMA-3162/09/12/2022</t>
  </si>
  <si>
    <t>Datust</t>
  </si>
  <si>
    <t>Coldrex</t>
  </si>
  <si>
    <t>500 mg+30 mg+5 mg+20 mg+25 mg</t>
  </si>
  <si>
    <t>HEMOFARM KOMERC HEMOFARM KONCERN i dr. d.o.o. Skopje,North Macedonia</t>
  </si>
  <si>
    <t>Coldrex HotRem Lemon</t>
  </si>
  <si>
    <t>750 mg+60 mg+10 mg</t>
  </si>
  <si>
    <t>NEODEKSACIN</t>
  </si>
  <si>
    <t>Neomycin sulfate, Dexamethasone sodium phosphate</t>
  </si>
  <si>
    <t>Box x 1 bottle x 10ml</t>
  </si>
  <si>
    <t>Hemomont d.o.o.</t>
  </si>
  <si>
    <t>HEMOMONT D.O.O., Montenegro</t>
  </si>
  <si>
    <t>RMA-2098/10/08/2020</t>
  </si>
  <si>
    <t>ACC® Direkt</t>
  </si>
  <si>
    <t xml:space="preserve"> Acetylcysteine</t>
  </si>
  <si>
    <t>Card box containing 20 sachets</t>
  </si>
  <si>
    <t>HEXAL AG, GERMANY</t>
  </si>
  <si>
    <t xml:space="preserve"> Hermes Arzneimittel GmbH, Austria; Salutas Pharma GmbH, Germany </t>
  </si>
  <si>
    <t>MA-00140/10/06/2020</t>
  </si>
  <si>
    <t>05-1111.14.02.2025</t>
  </si>
  <si>
    <t>Telpres Plus</t>
  </si>
  <si>
    <t>C09DA07</t>
  </si>
  <si>
    <t xml:space="preserve"> Lek Phamaceuticals d.d, Slovenia; Lek S.A., Poland; Saulutas Pharma GmbH., Germany ; S.C.Sandoz S.R.L., Romania</t>
  </si>
  <si>
    <t>RMA-3106/07/11/2022</t>
  </si>
  <si>
    <t>80 mg+ 25 mg</t>
  </si>
  <si>
    <t>RMA-3107/07/11/2022</t>
  </si>
  <si>
    <t>Zoprinea</t>
  </si>
  <si>
    <t xml:space="preserve"> Zolmitriptan</t>
  </si>
  <si>
    <t>N02CC03</t>
  </si>
  <si>
    <t>3 Film coated tablets</t>
  </si>
  <si>
    <t xml:space="preserve"> Lek Pharmaceuticals d.d., Slovenia</t>
  </si>
  <si>
    <t>RMA-2865/15/06/2022</t>
  </si>
  <si>
    <t>Colistimethat-Natrium Hikma</t>
  </si>
  <si>
    <t>Colistimethate Sodium</t>
  </si>
  <si>
    <t>1Million I.E</t>
  </si>
  <si>
    <t>10 vials Powder for solution for injection/infusion or nebuliser solution</t>
  </si>
  <si>
    <t>HIKMA FARMACEUTICA, PORTUGAL</t>
  </si>
  <si>
    <t>Hikma Italia S.p.A., Italy</t>
  </si>
  <si>
    <t>MA-08351/30/07/2024</t>
  </si>
  <si>
    <t>Gemcitabin Hikma</t>
  </si>
  <si>
    <t>38 mg/ml</t>
  </si>
  <si>
    <t>Cisatracurium Hikma 2mg/ml Injektions/- Infusionslösung</t>
  </si>
  <si>
    <t xml:space="preserve"> cisatracuriumbesilat</t>
  </si>
  <si>
    <t>M03AC11</t>
  </si>
  <si>
    <t>2 mg/ ml</t>
  </si>
  <si>
    <t>Carton box,Type I, clear, neutral glass ampoules contains 5 ml in ampoule (glass): box of 10 ampoules</t>
  </si>
  <si>
    <t xml:space="preserve"> Hikma Italia S.p.A., Italy</t>
  </si>
  <si>
    <t>MA-03177/05/02/2024</t>
  </si>
  <si>
    <t>Epirubicin Hikma 2 mg/ml</t>
  </si>
  <si>
    <t xml:space="preserve"> Epirubicin  hydrochloride</t>
  </si>
  <si>
    <t>L01DB03</t>
  </si>
  <si>
    <t>2mg/ml</t>
  </si>
  <si>
    <t>Carton box,(type I) glass vials with rubber stoppers 1vial of  25 ml</t>
  </si>
  <si>
    <t xml:space="preserve"> Thymoorgan Pharmazie GmbH, Germany </t>
  </si>
  <si>
    <t>MA-0353/27/10/2023</t>
  </si>
  <si>
    <t>Etoposid Hikma</t>
  </si>
  <si>
    <t xml:space="preserve"> etoposide</t>
  </si>
  <si>
    <t>Carton box containing 1 amber glass type I vial containing 5 ml of concentrate for solution for infusion</t>
  </si>
  <si>
    <t>MA-0047/11/03/2022</t>
  </si>
  <si>
    <t>Ribodoxo 2mg/ml solution for injection</t>
  </si>
  <si>
    <t xml:space="preserve"> Doxorubicin hydrochloride</t>
  </si>
  <si>
    <t>vial of 25 ml solution for injection contains 50 mg doxorubicin hydrochloride</t>
  </si>
  <si>
    <t>MA-0306/30/08/2023</t>
  </si>
  <si>
    <t>Fluferal Depo</t>
  </si>
  <si>
    <t xml:space="preserve"> Fluphenazine Decanoate</t>
  </si>
  <si>
    <t>N05AB02</t>
  </si>
  <si>
    <t>5 ampoules x 1 ml amber glass ampoule USP Type-I</t>
  </si>
  <si>
    <t>Hiral Labs ltd.India</t>
  </si>
  <si>
    <t xml:space="preserve"> Hiral Labs Ltd., India</t>
  </si>
  <si>
    <t>MA-0077/01/04/2022</t>
  </si>
  <si>
    <t>HIRPEDOL-DEPO</t>
  </si>
  <si>
    <t xml:space="preserve"> Haloperidol Decanoate</t>
  </si>
  <si>
    <t>Carton Box, amber color glass ampoule, 5 x 1ml ampoules Solution for injection.</t>
  </si>
  <si>
    <t>MA-0078/01/04/2022</t>
  </si>
  <si>
    <t>Lincohir</t>
  </si>
  <si>
    <t xml:space="preserve"> Lincomicin</t>
  </si>
  <si>
    <t>J01FF02</t>
  </si>
  <si>
    <t>Box containing 10 ampoules x 2 ml clear glass ampule.</t>
  </si>
  <si>
    <t>MA-0218/02/09/2022</t>
  </si>
  <si>
    <t>ETOTAC SR</t>
  </si>
  <si>
    <t>Etodolac (micronized)</t>
  </si>
  <si>
    <t>Humanis Saglik A.S.Turkey</t>
  </si>
  <si>
    <t xml:space="preserve">Humanis Saglik A.S., Turkey </t>
  </si>
  <si>
    <t>MA-08300/03/06/2024</t>
  </si>
  <si>
    <t>Mesain</t>
  </si>
  <si>
    <t>Mesalazine</t>
  </si>
  <si>
    <t>4 g/60 ml</t>
  </si>
  <si>
    <t>Rectal suspension</t>
  </si>
  <si>
    <t>7 rectal suspension x 60 ml</t>
  </si>
  <si>
    <t>MA-08455/08/11/2024</t>
  </si>
  <si>
    <t>TIRECORT</t>
  </si>
  <si>
    <t>Fusidic acid, Betamethasone Valerate</t>
  </si>
  <si>
    <t>2% +0.1%</t>
  </si>
  <si>
    <t>Tube x 30g</t>
  </si>
  <si>
    <t>MA-08269/13/05/2024</t>
  </si>
  <si>
    <t>TRIGAST</t>
  </si>
  <si>
    <t>Famotidine, Calcium Carbonate, Magnesium Hydroxide</t>
  </si>
  <si>
    <t>10mg/800mg/165mg</t>
  </si>
  <si>
    <t>Box x 12 Chewable tablets</t>
  </si>
  <si>
    <t>MA-08498/17/01/2025</t>
  </si>
  <si>
    <t>CEFDIFIX</t>
  </si>
  <si>
    <t>600mg</t>
  </si>
  <si>
    <t>URSACTIVE</t>
  </si>
  <si>
    <t>ANNISTER</t>
  </si>
  <si>
    <t xml:space="preserve">25000 IU/2.5 ml </t>
  </si>
  <si>
    <t>2 monodose containers, 2.5 ml.</t>
  </si>
  <si>
    <t>I.B.N. Savio S.r.l.Italy</t>
  </si>
  <si>
    <t>GENETIC SPA, Italy; Savio Industrial S.r.l, Italy</t>
  </si>
  <si>
    <t>MA-08495/17/01/2025</t>
  </si>
  <si>
    <t xml:space="preserve">50000I.U/5.0 ml </t>
  </si>
  <si>
    <t>2 monodose containers, 5.0 ml.</t>
  </si>
  <si>
    <t>MA-08496/17/01/2025</t>
  </si>
  <si>
    <t>ALMEIDA</t>
  </si>
  <si>
    <t xml:space="preserve"> Salbutamol Sulphate, Ipratropium Bromide</t>
  </si>
  <si>
    <t xml:space="preserve"> (1.875 mg+0.375 mg)/0.5 ml </t>
  </si>
  <si>
    <t>Carton box containing 5 low-density polyethylene single-dose containers 5 containers are sealed in an aluminium packing, therefore 6 aluminium foil bags that contain a total of 30 containers ( 30 monodose containers with 0.5ml nebuliser solution)</t>
  </si>
  <si>
    <t xml:space="preserve"> GENETIC s.p.a, Italy</t>
  </si>
  <si>
    <t>MA-0225/18/10/2021</t>
  </si>
  <si>
    <t xml:space="preserve"> Cholecalciferol</t>
  </si>
  <si>
    <t>1 monodose containers, 2.5 ml.</t>
  </si>
  <si>
    <t xml:space="preserve"> GENETIC SPA, Italy; Savio Industrial S.r.l, Italy</t>
  </si>
  <si>
    <t>RMA-3324/21/03/2023</t>
  </si>
  <si>
    <t>BUDINEB</t>
  </si>
  <si>
    <t xml:space="preserve"> BUDESONIDE</t>
  </si>
  <si>
    <t>20 single-dose phials in strips</t>
  </si>
  <si>
    <t>RMA-3458/25/07/2023</t>
  </si>
  <si>
    <t>DECADRON</t>
  </si>
  <si>
    <t xml:space="preserve"> DEXAMETHASONE SODIUM PHOSPHATE</t>
  </si>
  <si>
    <t>RMA-2974/21/09/2022</t>
  </si>
  <si>
    <t>Deposilin</t>
  </si>
  <si>
    <t>Penicillin G Benzathine</t>
  </si>
  <si>
    <t>10 ml colorless glass vial and 3 ml Colorless glass ampoule containing of diluent, carton box, 1 vial + 1 ampoule with diluent (water for injection)</t>
  </si>
  <si>
    <t>I.E.Ulagay Ilac Sanayii TURK A. S. Turkey</t>
  </si>
  <si>
    <t xml:space="preserve">IE Ulagay Ilac Sanayii Turk A.S., Turkey </t>
  </si>
  <si>
    <t>MA-0102/03/06/2021</t>
  </si>
  <si>
    <t>IECILLINE</t>
  </si>
  <si>
    <t>Penicillin G</t>
  </si>
  <si>
    <t>600000 IU+200000 IU</t>
  </si>
  <si>
    <t>Carton box, Glass vials, One vial and one diluent ampoule, Powder for solution for injection</t>
  </si>
  <si>
    <t xml:space="preserve">I.E Ulagay Ilac Sanayii TURK, Turkey, Turkey </t>
  </si>
  <si>
    <t>MA-0236/21/10/2021</t>
  </si>
  <si>
    <t>05-804.06.02.2025</t>
  </si>
  <si>
    <t>FOSTIMON</t>
  </si>
  <si>
    <t>Urofollitrophin, sodium chloride</t>
  </si>
  <si>
    <t>G03GA04</t>
  </si>
  <si>
    <t>75 IU/1 ml</t>
  </si>
  <si>
    <t>1+1vial/vials with powder and ampoules of solvent</t>
  </si>
  <si>
    <t>IBSA - INSTITUTE BIOCHIMICA SA, SWITZERLAND</t>
  </si>
  <si>
    <t>IBSA institute Biochimique SA, Switzerland</t>
  </si>
  <si>
    <t>RMA-2958/26/08/2022</t>
  </si>
  <si>
    <t>Urofollitropin Folicle- Stimulating - Hormone (FSH)</t>
  </si>
  <si>
    <t>150 IU/1 ml</t>
  </si>
  <si>
    <t>Box containing 1 vial with powder and 1 ampoule of solvent</t>
  </si>
  <si>
    <t>IBSA institute Biochimique SA,Switzerland, Switzerland</t>
  </si>
  <si>
    <t>RMA-2957/26/08/2022</t>
  </si>
  <si>
    <t>Nummit</t>
  </si>
  <si>
    <t>10%</t>
  </si>
  <si>
    <t>50ml(10mg/puff)</t>
  </si>
  <si>
    <t>ICPA Health Procuct Ltd-India</t>
  </si>
  <si>
    <t>ICPA HEALTH PRODUCTS LTD, India</t>
  </si>
  <si>
    <t>MA-08308/05/06/2024</t>
  </si>
  <si>
    <t>Povigram</t>
  </si>
  <si>
    <t>Povidone-Iodine</t>
  </si>
  <si>
    <t>10% w/v</t>
  </si>
  <si>
    <t>54 bottles of 125ml</t>
  </si>
  <si>
    <t>MA-08302/03/06/2024</t>
  </si>
  <si>
    <t>Mucokids</t>
  </si>
  <si>
    <t>10%w/w</t>
  </si>
  <si>
    <t xml:space="preserve"> Povidone-Iodine</t>
  </si>
  <si>
    <t>20 bottles of 500ml</t>
  </si>
  <si>
    <t xml:space="preserve"> ICPA HEALTH PRODUCTS LTD, India</t>
  </si>
  <si>
    <t>MA-00232/08/03/2024</t>
  </si>
  <si>
    <t>THEA</t>
  </si>
  <si>
    <t>2%w/w</t>
  </si>
  <si>
    <t>NARISAT</t>
  </si>
  <si>
    <t>Montelukast sodium (Equivalent to Montelukast), Levocetirizine dihydrochloride</t>
  </si>
  <si>
    <t>cardboard box, PA/Al/PVC - Al (Al-Al) Blister, 30 film coated tablet</t>
  </si>
  <si>
    <t>Ilko Ilac Sanayi ve Ticaret.A.S., Turkey</t>
  </si>
  <si>
    <t xml:space="preserve">Ilko Ilaç Sanayi ve Ticaret A.S., Turkey </t>
  </si>
  <si>
    <t>MA-0299/20/10/2022</t>
  </si>
  <si>
    <t>Valcor</t>
  </si>
  <si>
    <t>valsartan</t>
  </si>
  <si>
    <t xml:space="preserve">Ilko Ilac Sanayi ve Ticaret A.S, Turkey </t>
  </si>
  <si>
    <t>RMA-3199/12/01/2023</t>
  </si>
  <si>
    <t>ALECAST</t>
  </si>
  <si>
    <t xml:space="preserve"> montelukast sodium</t>
  </si>
  <si>
    <t>Box x 28 film coated  tablet</t>
  </si>
  <si>
    <t xml:space="preserve"> ilko ilac Sanayi ve Ticaret A.S, Turkey </t>
  </si>
  <si>
    <t>RMA-3084/01/11/2022</t>
  </si>
  <si>
    <t>box x 28 chewable tablets</t>
  </si>
  <si>
    <t xml:space="preserve"> ilko ilac sanayi ve ticaret a.s, Turkey </t>
  </si>
  <si>
    <t>RMA-3086/01/11/2022</t>
  </si>
  <si>
    <t>RMA-3085/01/11/2022</t>
  </si>
  <si>
    <t>algopet</t>
  </si>
  <si>
    <t>box x 15 film coated tablets</t>
  </si>
  <si>
    <t xml:space="preserve"> ilko ilac sanay ve ticaret a.s, Turkey </t>
  </si>
  <si>
    <t>RMA-3087/01/11/2022</t>
  </si>
  <si>
    <t>ALRINAST</t>
  </si>
  <si>
    <t>Box  x 20 film-coated  tablets</t>
  </si>
  <si>
    <t xml:space="preserve"> Ilko  Ilaç Sanayi  ve  Ticaret  A.S, Turkey </t>
  </si>
  <si>
    <t>RMA-3003/29/09/2022</t>
  </si>
  <si>
    <t xml:space="preserve"> desloratadine</t>
  </si>
  <si>
    <t>bottle x 150ml</t>
  </si>
  <si>
    <t xml:space="preserve"> nobel ilac san ve tic a.s, Turkey </t>
  </si>
  <si>
    <t>RMA-3002/29/09/2022</t>
  </si>
  <si>
    <t>CEFDIA</t>
  </si>
  <si>
    <t>10 tablets in 2 blisters in carton box</t>
  </si>
  <si>
    <t xml:space="preserve"> nobel ilaq sanayi ve tic.a.s, Turkey </t>
  </si>
  <si>
    <t>RMA-3001/29/09/2022</t>
  </si>
  <si>
    <t>IRBECOR PLUS</t>
  </si>
  <si>
    <t xml:space="preserve"> IRBESARTAN, Hydrochlorotazide</t>
  </si>
  <si>
    <t xml:space="preserve"> Ilko Ilac Sanayi ve Ticaret A.S., Turkey </t>
  </si>
  <si>
    <t>RMA-3072/25/10/2022</t>
  </si>
  <si>
    <t xml:space="preserve"> irbesartan, Hydrochlorthiazide</t>
  </si>
  <si>
    <t>Box x 28 film- coated tablets</t>
  </si>
  <si>
    <t xml:space="preserve"> Ilko Ilaq Sanayi ve Ticaret A.S., Turkey </t>
  </si>
  <si>
    <t>RMA-3073/25/10/2022</t>
  </si>
  <si>
    <t>Leptica</t>
  </si>
  <si>
    <t xml:space="preserve"> levetiracetam (form1)</t>
  </si>
  <si>
    <t>box x 50 film-coated tablets</t>
  </si>
  <si>
    <t xml:space="preserve"> ilko ilac sanayi ve ticaret A.S, Turkey </t>
  </si>
  <si>
    <t>RMA-3074/25/10/2022</t>
  </si>
  <si>
    <t>livercol</t>
  </si>
  <si>
    <t xml:space="preserve"> rosuvastatina Ca</t>
  </si>
  <si>
    <t>Box x 28 Film Coated tablets</t>
  </si>
  <si>
    <t>RMA-3017/04/10/2022</t>
  </si>
  <si>
    <t>box x 28 film-coated tablets</t>
  </si>
  <si>
    <t>RMA-3016/04/10/2022</t>
  </si>
  <si>
    <t>Moksefen</t>
  </si>
  <si>
    <t xml:space="preserve"> moxifloxacin hcl</t>
  </si>
  <si>
    <t>Box x 7 film coated tablets</t>
  </si>
  <si>
    <t xml:space="preserve"> Ilko Ilaç Sanayi ve Ticaret A. S, Turkey </t>
  </si>
  <si>
    <t>RMA-3075/25/10/2022</t>
  </si>
  <si>
    <t>PRILAM DR</t>
  </si>
  <si>
    <t>R06AA59</t>
  </si>
  <si>
    <t xml:space="preserve">10 mg/ 10 mg </t>
  </si>
  <si>
    <t>Rabiza</t>
  </si>
  <si>
    <t xml:space="preserve"> Rabeprazole Sodium</t>
  </si>
  <si>
    <t>28 tablets in 2 blisters in carton box</t>
  </si>
  <si>
    <t xml:space="preserve"> Ilko Ilac Sanayi ve Ticaret A.S, Turkey </t>
  </si>
  <si>
    <t>RMA-3317/13/03/2023</t>
  </si>
  <si>
    <t>05-824.07.02.2025</t>
  </si>
  <si>
    <t>Raxerin</t>
  </si>
  <si>
    <t xml:space="preserve"> racecadotril</t>
  </si>
  <si>
    <t>A07XA04</t>
  </si>
  <si>
    <t>16 dispersible tablets</t>
  </si>
  <si>
    <t>RMA-3201/12/01/2023</t>
  </si>
  <si>
    <t>RAXERIN</t>
  </si>
  <si>
    <t xml:space="preserve"> Racecadotril</t>
  </si>
  <si>
    <t>30 dispersible tablets</t>
  </si>
  <si>
    <t>RMA-3202/12/01/2023</t>
  </si>
  <si>
    <t>VALCODIN</t>
  </si>
  <si>
    <t xml:space="preserve"> Amlodipine besilate, Valsartan</t>
  </si>
  <si>
    <t xml:space="preserve">10 mg+160 mg </t>
  </si>
  <si>
    <t>RMA-3314/13/03/2023</t>
  </si>
  <si>
    <t xml:space="preserve"> amlodipine, valsartan</t>
  </si>
  <si>
    <t>RMA-3315/13/03/2023</t>
  </si>
  <si>
    <t>VALCOR</t>
  </si>
  <si>
    <t xml:space="preserve"> Valsartan</t>
  </si>
  <si>
    <t>RMA-3200/12/01/2023</t>
  </si>
  <si>
    <t xml:space="preserve"> Valsartan   </t>
  </si>
  <si>
    <t>Valcor Plus</t>
  </si>
  <si>
    <t xml:space="preserve"> hydrochlorthiazide, valsartan</t>
  </si>
  <si>
    <t>RMA-3214/24/01/2023</t>
  </si>
  <si>
    <t>RMA-3213/24/01/2023</t>
  </si>
  <si>
    <t>NEFRINOR</t>
  </si>
  <si>
    <t>Norepinephrine bitartarate Monohydrate</t>
  </si>
  <si>
    <t>4 mg/4 ml</t>
  </si>
  <si>
    <t>10 glass ampoule containing 4ml solution in the carton box</t>
  </si>
  <si>
    <t>INC PHARMA ilaç San ve Tic Ltd Sti,Turkey</t>
  </si>
  <si>
    <t xml:space="preserve">Mefar Ilaç San. A.S, Turkey </t>
  </si>
  <si>
    <t>MA-0227/18/10/2021</t>
  </si>
  <si>
    <t>05-1128.14.02.2025</t>
  </si>
  <si>
    <t>PANTOZOL</t>
  </si>
  <si>
    <t>Pantoprazole</t>
  </si>
  <si>
    <t>Carton box, Type I glass vial, 1x15 ml solution for injection</t>
  </si>
  <si>
    <t xml:space="preserve">MEFAR ILAÇ SAN. A.S., Turkey </t>
  </si>
  <si>
    <t>MA-0180/02/05/2023</t>
  </si>
  <si>
    <t>VOCHERON</t>
  </si>
  <si>
    <t>Ondansetron</t>
  </si>
  <si>
    <t>Carton box containing one, TIP I ampoule, colorless, 2 ml</t>
  </si>
  <si>
    <t xml:space="preserve">MS Pharma Ilaç San. ve Tic. A.S, Turkey </t>
  </si>
  <si>
    <t>MA-0063/06/03/2023</t>
  </si>
  <si>
    <t>NEXFUL</t>
  </si>
  <si>
    <t>NOVAGO</t>
  </si>
  <si>
    <t>box of 10 tablets</t>
  </si>
  <si>
    <t>Industria  Farmaceutica NOVA ARGENTIA S.P.A, ITALY</t>
  </si>
  <si>
    <t>Industria Farmaceutica NOVA ARGENTIA S.p.A., Italy</t>
  </si>
  <si>
    <t>MA-00222/03/11/2020</t>
  </si>
  <si>
    <t>Azitromicina VIR 500 mg comprimidos recubiertos con pelicula EFG</t>
  </si>
  <si>
    <t>AZITHROMYCIN DIHYDRATE</t>
  </si>
  <si>
    <t>3 film coated tablets</t>
  </si>
  <si>
    <t>Industria quimica y farmaceutica vir.s.a-Spain</t>
  </si>
  <si>
    <t>INDUSTRIA QUIMICA Y FARMACEUTICA VIR, S.A., Spain</t>
  </si>
  <si>
    <t>MA-08484/26/12/2024</t>
  </si>
  <si>
    <t>Ciprofloxacino VIR 500 mg comprimidos recubiertos con pelicula EFG</t>
  </si>
  <si>
    <t>CIPROFLOXACIN HYDROCHLORIDE</t>
  </si>
  <si>
    <t>MA-08480/20/12/2024</t>
  </si>
  <si>
    <t>Fluoxetina VIR 20 mg cápsulas duras EFG</t>
  </si>
  <si>
    <t>Fluoxetine hydrochloride</t>
  </si>
  <si>
    <t>box x 2 blister x 14 capsule, hard (28 capsule, hard)</t>
  </si>
  <si>
    <t>MA-08488/26/12/2024</t>
  </si>
  <si>
    <t>OMEPRAZOL VIR 20 mg CAPSULAS DURAS GASTRORRESISTENTES EFG</t>
  </si>
  <si>
    <t>box x 4 blister x 7 tablets (28 gastro-resistant capsule, hard)</t>
  </si>
  <si>
    <t>MA-08487/26/12/2024</t>
  </si>
  <si>
    <t>PAROXETINA VIR 20 mg COMPRIMIDOS RECUBIERTOS CON PELICULA EFG</t>
  </si>
  <si>
    <t>Paroxetine hydrochloride</t>
  </si>
  <si>
    <t>28 FILM-COATED TABLET</t>
  </si>
  <si>
    <t>MA-08485/26/12/2024</t>
  </si>
  <si>
    <t>05-782/2.03.03.2025</t>
  </si>
  <si>
    <t>Magnesiumsulfat 50% Inresa</t>
  </si>
  <si>
    <t xml:space="preserve"> Magneziumsulphate- heptahydrate</t>
  </si>
  <si>
    <t>A12CC02</t>
  </si>
  <si>
    <t>50 %</t>
  </si>
  <si>
    <t>Type I glass ampoule  Carton box Carton Box containing 10 ampoules each with  10 ml</t>
  </si>
  <si>
    <t>Inresa Arzneimittel GmbH,Germany</t>
  </si>
  <si>
    <t xml:space="preserve"> Inresa Arzneimttel GmbH, Germany </t>
  </si>
  <si>
    <t>MA-0228/06/09/2022</t>
  </si>
  <si>
    <t>Succinylcholin 2% Inresa</t>
  </si>
  <si>
    <t xml:space="preserve"> Suxamethonium chloride</t>
  </si>
  <si>
    <t>M03AB01</t>
  </si>
  <si>
    <t>Type I glass ampoule,Carton box containing 1x10ampoules each with 5ml solution for injection</t>
  </si>
  <si>
    <t>MA-0222/06/09/2022</t>
  </si>
  <si>
    <t>PASTEURISED HUMAN ANTITETANUS IMMUNOGLOBULIN GRIFOLS 250IU</t>
  </si>
  <si>
    <t>Human antitetanus imunoglobulin</t>
  </si>
  <si>
    <t>Box containing 250IU/1ml</t>
  </si>
  <si>
    <t>INSTITUTO GRIFOLS S.A-SPAIN</t>
  </si>
  <si>
    <t>Instituto Grifols S.A-Spain, Spain</t>
  </si>
  <si>
    <t>RMA-3259/13/02/2023</t>
  </si>
  <si>
    <t>PASTEURISED HUMAN ANTITETANUS IMMUNOGLOBULIN GRIFOLS 550IU</t>
  </si>
  <si>
    <t>human antitetanus immunoglobulin, human protein, human immonoglobulin precentage</t>
  </si>
  <si>
    <t>500 IU/2 ml</t>
  </si>
  <si>
    <t>Box containing 500IU/2ml</t>
  </si>
  <si>
    <t>Instituto Grifols S.A., Spain</t>
  </si>
  <si>
    <t>RMA-3261/13/02/2023</t>
  </si>
  <si>
    <t>05-892.10.02.2025</t>
  </si>
  <si>
    <t>ALGOFREN</t>
  </si>
  <si>
    <t>20 Film coated tablets</t>
  </si>
  <si>
    <t>IOULIA&amp;IRENE TSETI PHARMACEUTICALS LAB.S.A.-INTERMED S.A.-GREECE</t>
  </si>
  <si>
    <t>Uni Pharma Kleon Tsetis Pharmaceutical Laboratories S.A - UNI-PHARMA S.A, Greece</t>
  </si>
  <si>
    <t>MA-08339/19/07/2024</t>
  </si>
  <si>
    <t>Asthmotrat</t>
  </si>
  <si>
    <t>Salbutamol sulfate (that corresponds to Salbutamol)</t>
  </si>
  <si>
    <t>Cardboard box contains 1 amber glass Bottle with 150 ml syrup</t>
  </si>
  <si>
    <t>MA-08316/19/06/2024</t>
  </si>
  <si>
    <t>10 % w/w</t>
  </si>
  <si>
    <t>krem</t>
  </si>
  <si>
    <t>Box containing aluminium tube with 100 g of cream</t>
  </si>
  <si>
    <t>MA-08441/01/11/2024</t>
  </si>
  <si>
    <t xml:space="preserve"> UNI-PHARMA KLEON TSETIS PHARMACEUTICALS Lab.greece, Greece</t>
  </si>
  <si>
    <t>RMA-3032/05/10/2022</t>
  </si>
  <si>
    <t>05-980.11.02.2025</t>
  </si>
  <si>
    <t xml:space="preserve"> IBUPROFEN (as Ibuprofen DCI-90%)</t>
  </si>
  <si>
    <t>BT x 20 (BLIST 2x10)</t>
  </si>
  <si>
    <t>RMA-3031/05/10/2022</t>
  </si>
  <si>
    <t>CEFTAGES</t>
  </si>
  <si>
    <t>Ceftriaxone sodium corresponding to ceftriaxone, Lidocaine hydrochloride</t>
  </si>
  <si>
    <t>1 g / 3,5 ml</t>
  </si>
  <si>
    <t>ISTITUTO CHIMICO INTERNAZIONALE DR. GIUSEPPE RENDE SRL, Italy</t>
  </si>
  <si>
    <t>Laboratorio Farmaceutico C.T. S.r.l., Italy</t>
  </si>
  <si>
    <t>MA-08262/08/05/2024</t>
  </si>
  <si>
    <t>LADIP</t>
  </si>
  <si>
    <t>Lacidipine</t>
  </si>
  <si>
    <t>Special Product’s Line S.P.A, Italy</t>
  </si>
  <si>
    <t>MA-08255/30/04/2024</t>
  </si>
  <si>
    <t>AMOBRONC</t>
  </si>
  <si>
    <t>3mg/ml</t>
  </si>
  <si>
    <t xml:space="preserve"> Special Product’s Line S.P.A, Italy</t>
  </si>
  <si>
    <t>MA-05845/23/02/2024</t>
  </si>
  <si>
    <t>ANADIR</t>
  </si>
  <si>
    <t>Box containing 14 capsules</t>
  </si>
  <si>
    <t>MA-08218/23/02/2024</t>
  </si>
  <si>
    <t>Box containing 14 tablets</t>
  </si>
  <si>
    <t>MA-08254/30/04/2024</t>
  </si>
  <si>
    <t>CIPERUS</t>
  </si>
  <si>
    <t xml:space="preserve"> Ciprofloxacin hydrochloride  equivalent to Ciprofloxacin</t>
  </si>
  <si>
    <t xml:space="preserve"> Laboratorio Farmacologico Milanese S.r.l.,, Italy</t>
  </si>
  <si>
    <t>MA-08211/23/02/2024</t>
  </si>
  <si>
    <t>box containing 2 blister x 6 tablets (12 tablets)</t>
  </si>
  <si>
    <t>MA-00149/23/02/2024</t>
  </si>
  <si>
    <t>LEMAXIL</t>
  </si>
  <si>
    <t xml:space="preserve"> Levofloxacin Hemihydrate (active substances</t>
  </si>
  <si>
    <t>Box containin 5 film coated  tablets</t>
  </si>
  <si>
    <t>MA-08229/18/03/2024</t>
  </si>
  <si>
    <t>REALEN</t>
  </si>
  <si>
    <t xml:space="preserve"> Sodium alendronate trihydrate</t>
  </si>
  <si>
    <t>Box containin 4 film-coated tablets</t>
  </si>
  <si>
    <t xml:space="preserve"> SPECIAL PRODUCT’S LINE S.p.A., Italy</t>
  </si>
  <si>
    <t>MA-08230/18/03/2024</t>
  </si>
  <si>
    <t>REZAN</t>
  </si>
  <si>
    <t xml:space="preserve"> Azithromycin dihydrate corresponding to Azithromycin</t>
  </si>
  <si>
    <t>3 film -coated tablets</t>
  </si>
  <si>
    <t xml:space="preserve"> SPECIAL PRODUCT’S LINE S.P.A, Italy</t>
  </si>
  <si>
    <t>MA-08231/18/03/2024</t>
  </si>
  <si>
    <t>GLIATILIN</t>
  </si>
  <si>
    <t>Choline alphoscerate</t>
  </si>
  <si>
    <t>N07AX02</t>
  </si>
  <si>
    <t>cardboard box, 14 capsules of 400 mg, PVC/Aluminium</t>
  </si>
  <si>
    <t>Italfarmaco S.p.A. Italy</t>
  </si>
  <si>
    <t>Italfarmaco S.p.A., Italy</t>
  </si>
  <si>
    <t>MA-00443/24/01/2024</t>
  </si>
  <si>
    <t xml:space="preserve"> Choline alphoscerate</t>
  </si>
  <si>
    <t xml:space="preserve"> Italfarmaco S.p.A., Italy</t>
  </si>
  <si>
    <t>Navalit 10 mg/10 mg modified-release hard capsules</t>
  </si>
  <si>
    <t>10 mg/10 mg</t>
  </si>
  <si>
    <t>ITALFARMACO, S.A.Spain</t>
  </si>
  <si>
    <t>LEDOREN</t>
  </si>
  <si>
    <t>Lithographed cardboard box containing 30 sachets</t>
  </si>
  <si>
    <t>ITALIAN DEVICES S.R.L.</t>
  </si>
  <si>
    <t xml:space="preserve"> FINE FOODS &amp; PHARMACEUTICALS N.T.M LINE. S.P.A, Italy</t>
  </si>
  <si>
    <t>MA-00133/05/06/2020</t>
  </si>
  <si>
    <t>05-891.10.02.2025</t>
  </si>
  <si>
    <t>AKNET</t>
  </si>
  <si>
    <t>JADRAN GALENSKI LABORATORIJ D.D,CROATIA</t>
  </si>
  <si>
    <t>Jadran Galenski Laboratorij d.d,, Croatia</t>
  </si>
  <si>
    <t>RMA-47737/21/02/2025</t>
  </si>
  <si>
    <t>DOLOKAIN</t>
  </si>
  <si>
    <t>lidocaine hydrochloride</t>
  </si>
  <si>
    <t>25g</t>
  </si>
  <si>
    <t>RMA-2495/23/09/2021</t>
  </si>
  <si>
    <t>DRAMINA</t>
  </si>
  <si>
    <t>5 tablets</t>
  </si>
  <si>
    <t>Jadran Galenski Laboratorij d.d, Croatia</t>
  </si>
  <si>
    <t>RMA-0384/12/11/2023</t>
  </si>
  <si>
    <t>RMA-47614/05/12/2024</t>
  </si>
  <si>
    <t>escontral direkt</t>
  </si>
  <si>
    <t>desloratidine</t>
  </si>
  <si>
    <t>box containing 30 orodispersible tablets</t>
  </si>
  <si>
    <t>JARDAN- Galenski laboratgorij d.d., Croatia</t>
  </si>
  <si>
    <t>RMA-2991/28/09/2022</t>
  </si>
  <si>
    <t>FOLACIN</t>
  </si>
  <si>
    <t>Folic acid</t>
  </si>
  <si>
    <t>Jadran Galenski Laboratorij d.d,Croatia, Croatia</t>
  </si>
  <si>
    <t>RMA-2774/24/03/2022</t>
  </si>
  <si>
    <t>Kalijev klorid JGL</t>
  </si>
  <si>
    <t>potassium chloride</t>
  </si>
  <si>
    <t>Box containing 30 ( 3x10 ) soluble tablets</t>
  </si>
  <si>
    <t>Jadran, Croatia</t>
  </si>
  <si>
    <t>RMA-2910/13/07/2022</t>
  </si>
  <si>
    <t>LATANOX</t>
  </si>
  <si>
    <t>50 mcg/1 ml</t>
  </si>
  <si>
    <t>Box containing 1 bottle with 2.5ml solution</t>
  </si>
  <si>
    <t>"JADRAN"-Galenski laboratorij d.d., Croatia</t>
  </si>
  <si>
    <t>RMA-2911/13/07/2022</t>
  </si>
  <si>
    <t>MERALYS</t>
  </si>
  <si>
    <t>5 mg/10 ml</t>
  </si>
  <si>
    <t>JADRAN -Galenski laboratorij d.d, Croatia</t>
  </si>
  <si>
    <t>RMA-2814/04/05/2022</t>
  </si>
  <si>
    <t>RMA-2809/04/05/2022</t>
  </si>
  <si>
    <t>MERALYS HA</t>
  </si>
  <si>
    <t>Bottle containing 10ml</t>
  </si>
  <si>
    <t>RMA-2396/06/07/2021</t>
  </si>
  <si>
    <t>xylometazoline hydrochloride</t>
  </si>
  <si>
    <t>1x 10 ml</t>
  </si>
  <si>
    <t>jadran Galenski, Croatia</t>
  </si>
  <si>
    <t>RMA-2397/06/07/2021</t>
  </si>
  <si>
    <t>PROLAX suppositories for adults</t>
  </si>
  <si>
    <t>glycerol 2</t>
  </si>
  <si>
    <t>A06AX01</t>
  </si>
  <si>
    <t>2.250 g</t>
  </si>
  <si>
    <t>2 strips with 5 suppositories</t>
  </si>
  <si>
    <t>RMA-47689/06/12/2024</t>
  </si>
  <si>
    <t>PROLAX suppositories for children</t>
  </si>
  <si>
    <t>1.375 g</t>
  </si>
  <si>
    <t>Bottle containing 10 suppositories</t>
  </si>
  <si>
    <t>RMA-47688/06/12/2024</t>
  </si>
  <si>
    <t>ROZAMET</t>
  </si>
  <si>
    <t>Box containing 25g</t>
  </si>
  <si>
    <t>RMA-2615/30/11/2021</t>
  </si>
  <si>
    <t>TIMALEN</t>
  </si>
  <si>
    <t>carton box containing plastic bottle with dropper with 5 ml of solution</t>
  </si>
  <si>
    <t>Jadran Galenski laboratorij d.d., Croatia</t>
  </si>
  <si>
    <t>MA-00044/05/03/2020</t>
  </si>
  <si>
    <t>VISET</t>
  </si>
  <si>
    <t>tetryzoline hydrochloride</t>
  </si>
  <si>
    <t>S01GA02</t>
  </si>
  <si>
    <t>plastic bottle contains 10 ml of solution</t>
  </si>
  <si>
    <t>RMA-03605/10/04/2024</t>
  </si>
  <si>
    <t>DOTAGRAF</t>
  </si>
  <si>
    <t>Carton box, Colourless glass vial of 10 ml, 1x1, solution for injection</t>
  </si>
  <si>
    <t>Jenapharm GmbH &amp; CO.KG,Germany</t>
  </si>
  <si>
    <t xml:space="preserve"> Sanochemia Pharmazeutika GmBH, Austria; Bayer farmacevtska dru?ba d.o.o., Slovenia</t>
  </si>
  <si>
    <t>MA-0119/24/03/2023</t>
  </si>
  <si>
    <t>Carton box, Colourless glass vial of 20 ml,1x1, solution for injection</t>
  </si>
  <si>
    <t xml:space="preserve"> Sanochemia Pharmazeutika GmBH, Austria; Bayer farmacevtska družba d.o.o., Slovenia</t>
  </si>
  <si>
    <t>MA-0121/24/03/2023</t>
  </si>
  <si>
    <t>Carton box, Colourless glass vial of 15 ml,1x1, solution for injection</t>
  </si>
  <si>
    <t>MA-0120/24/03/2023</t>
  </si>
  <si>
    <t>FENKAROL® 50 mg tablets</t>
  </si>
  <si>
    <t>Quifenadine hydrochloride</t>
  </si>
  <si>
    <t>R06AX31</t>
  </si>
  <si>
    <t>15 tablets (1 blister of 15 tablets)</t>
  </si>
  <si>
    <t>JSC "OLAINFARM", LATVIA</t>
  </si>
  <si>
    <t>JSC Olainfarm, Latvia</t>
  </si>
  <si>
    <t>RMA-0338/27/09/2023</t>
  </si>
  <si>
    <t>30 tablets (2 blisters of 15 tablets)</t>
  </si>
  <si>
    <t>ADAPTOL</t>
  </si>
  <si>
    <t>mebicar</t>
  </si>
  <si>
    <t>N05BX</t>
  </si>
  <si>
    <t>Box containing 20 tablets (2 blisters of 10 tablets)</t>
  </si>
  <si>
    <t xml:space="preserve"> JSC Olainfarm, Latvia</t>
  </si>
  <si>
    <t>RMA-47742/04/02/2025</t>
  </si>
  <si>
    <t>Mebicar</t>
  </si>
  <si>
    <t>Box containing  20 capsules (2 blisters of 10 capsules)</t>
  </si>
  <si>
    <t xml:space="preserve"> JSC "OLAINFARM", Latvia</t>
  </si>
  <si>
    <t>RMA-47762/03/02/2025</t>
  </si>
  <si>
    <t>ETACIZIN®</t>
  </si>
  <si>
    <t xml:space="preserve"> Aethacizine</t>
  </si>
  <si>
    <t>C01BC09</t>
  </si>
  <si>
    <t>Box containing 50 tablets (5 blisters of 10 tablets)</t>
  </si>
  <si>
    <t>RMA-47761/10/01/2025</t>
  </si>
  <si>
    <t>Fenkarol®</t>
  </si>
  <si>
    <t xml:space="preserve"> Quifenadini hydrochloride</t>
  </si>
  <si>
    <t xml:space="preserve"> JSC OLAINfarm, Latvia</t>
  </si>
  <si>
    <t>RMA-47740/06/01/2025</t>
  </si>
  <si>
    <t xml:space="preserve"> Quifenadini hydrochloridum</t>
  </si>
  <si>
    <t>RMA-47739/06/01/2025</t>
  </si>
  <si>
    <t>VAZONAT</t>
  </si>
  <si>
    <t>Meldonium dihydrate</t>
  </si>
  <si>
    <t>10 ampoules of 5 mL</t>
  </si>
  <si>
    <t>JSC "OLAINFARM", LATVIA, Latvia</t>
  </si>
  <si>
    <t>RMA-1973/16/03/2020</t>
  </si>
  <si>
    <t>Box containing 20 capsules</t>
  </si>
  <si>
    <t>RMA-2169/11/11/2020</t>
  </si>
  <si>
    <t>FURAGIN®</t>
  </si>
  <si>
    <t>Furaginum</t>
  </si>
  <si>
    <t>J01XE</t>
  </si>
  <si>
    <t>Box containing 30 tablets (3 blister of 10 tablets)</t>
  </si>
  <si>
    <t xml:space="preserve"> JSC "OLAINFARM", LATVIA, Latvia</t>
  </si>
  <si>
    <t>RMA-47700/19/11/2024</t>
  </si>
  <si>
    <t>Furamag®</t>
  </si>
  <si>
    <t xml:space="preserve"> Furagin</t>
  </si>
  <si>
    <t>Box containing 30 hard capsules (3 blisters of 10 hard capsules)</t>
  </si>
  <si>
    <t>RMA-47698/19/11/2024</t>
  </si>
  <si>
    <t xml:space="preserve"> Furain corresponds to Furagin Soluble</t>
  </si>
  <si>
    <t>Box containing 30 hard capsule (3 blisters of 10 hard capsules)</t>
  </si>
  <si>
    <t>RMA-47699/19/11/2024</t>
  </si>
  <si>
    <t>FURASOL</t>
  </si>
  <si>
    <t xml:space="preserve"> Furaginum solubile</t>
  </si>
  <si>
    <t>A01AB11</t>
  </si>
  <si>
    <t>Box containing 5 sachets</t>
  </si>
  <si>
    <t>RMA-47696/10/12/2024</t>
  </si>
  <si>
    <t>Box containing 15 sachets</t>
  </si>
  <si>
    <t>ITRANOL®</t>
  </si>
  <si>
    <t>Itraconazolum</t>
  </si>
  <si>
    <t>Box containing 10 hard capsules (1 blister of 10 capsules)</t>
  </si>
  <si>
    <t>RMA-47695/20/12/2024</t>
  </si>
  <si>
    <t>NEIROMIDIN®</t>
  </si>
  <si>
    <t>Ipidacrine hydrochloride</t>
  </si>
  <si>
    <t>N07AA</t>
  </si>
  <si>
    <t>Box containing 10 ampoules of 1 ml</t>
  </si>
  <si>
    <t>RMA-47754/08/01/2025</t>
  </si>
  <si>
    <t>15 mg/1 ml</t>
  </si>
  <si>
    <t>RMA-47759/08/01/2025</t>
  </si>
  <si>
    <t>Ipidacrine monohydrate</t>
  </si>
  <si>
    <t>RMA-47741/08/01/2025</t>
  </si>
  <si>
    <t>NEOMIDANTAN®</t>
  </si>
  <si>
    <t xml:space="preserve"> Amantadine Hydrochloride</t>
  </si>
  <si>
    <t>N04BB01</t>
  </si>
  <si>
    <t>Box containing 50 hard capsules (5 blisters of 10 capsules)</t>
  </si>
  <si>
    <t xml:space="preserve"> JSC OLAINFARM,, Latvia</t>
  </si>
  <si>
    <t>RMA-47697/19/11/2024</t>
  </si>
  <si>
    <t>Noofen®</t>
  </si>
  <si>
    <t xml:space="preserve"> Phenibut</t>
  </si>
  <si>
    <t>N06BX</t>
  </si>
  <si>
    <t>RMA-47760/10/01/2025</t>
  </si>
  <si>
    <t>VAZONAT®</t>
  </si>
  <si>
    <t>Meldonium</t>
  </si>
  <si>
    <t>Box containing 40 capsules</t>
  </si>
  <si>
    <t>JSC OLAINFARM, Latvia</t>
  </si>
  <si>
    <t>RMA-47736/08/01/2025</t>
  </si>
  <si>
    <t>Box containing 60 capsules</t>
  </si>
  <si>
    <t>RMA-47738/08/01/2025</t>
  </si>
  <si>
    <t>Grasustek</t>
  </si>
  <si>
    <t>Pegfilgrastim</t>
  </si>
  <si>
    <t>Pack size of one pre-filled syringe with automatic needle guard (0.6 ml) and supplied in a dispensing pack containing one syringe</t>
  </si>
  <si>
    <t>Juta Pharma GmbH,Germany</t>
  </si>
  <si>
    <t xml:space="preserve">Juta Pharma GmbH, Germany </t>
  </si>
  <si>
    <t>MA-08238/22/04/2024</t>
  </si>
  <si>
    <t>05-898.10.02.2025</t>
  </si>
  <si>
    <t>AIMAFIX®</t>
  </si>
  <si>
    <t>Human plasma coagulant Factor IX</t>
  </si>
  <si>
    <t>B02BD04</t>
  </si>
  <si>
    <t>500 IU/10 ml</t>
  </si>
  <si>
    <t>500 IU/10mL</t>
  </si>
  <si>
    <t>IU</t>
  </si>
  <si>
    <t>KEDRION S.P.A-ITALY</t>
  </si>
  <si>
    <t>Kedrion S.p.A-Italy, Italy</t>
  </si>
  <si>
    <t>RMA-04598/01/07/2024</t>
  </si>
  <si>
    <t>EMOCLOT</t>
  </si>
  <si>
    <t>HUMAAN COALUGATION FACTOR VIII</t>
  </si>
  <si>
    <t>B02BD02</t>
  </si>
  <si>
    <t>Box Containing one vial powder+one vial of solvent +one set for reconstitution and administration</t>
  </si>
  <si>
    <t xml:space="preserve">KEDRION S.p.A, Italy; Istituto Superiore di Sanita "ISS", Italy; National Institute for Biological Standards and Contro l"NIBSC", United Kingdom; PAUL EHRLICH INSTITUT"PEI", Germany </t>
  </si>
  <si>
    <t>RMA-2235/16/02/2021</t>
  </si>
  <si>
    <t>IG VENA</t>
  </si>
  <si>
    <t>Human plasma proteins containg at least 95% immunoglobulins</t>
  </si>
  <si>
    <t>Box containing 5g/100ml bottle+hanger</t>
  </si>
  <si>
    <t xml:space="preserve">KEDRION s.p.a, Italy; istituto superiore di sanita, Italy; national institute for biological standards and control NIBSC, United Kingdom; paul-ehrlich -institut PEI, Germany </t>
  </si>
  <si>
    <t>RMA-2237/16/02/2021</t>
  </si>
  <si>
    <t>IMMUNOHBs</t>
  </si>
  <si>
    <t>Human hepatitis B immunoglobulin</t>
  </si>
  <si>
    <t>J06BB04</t>
  </si>
  <si>
    <t>180 IU/1 ml</t>
  </si>
  <si>
    <t xml:space="preserve"> Vial with 3 ml of solution containing 540 IU</t>
  </si>
  <si>
    <t>RMA-04682/01/07/2024</t>
  </si>
  <si>
    <t>Immunorho®</t>
  </si>
  <si>
    <t>human plasma proteins containing at least 90% of human immunoglobulins with antibodies agains erythrocytes Rho (D)</t>
  </si>
  <si>
    <t>J06BB01</t>
  </si>
  <si>
    <t>300 mcg/2 ml</t>
  </si>
  <si>
    <t>Box containing vial of 300mcg/2ml</t>
  </si>
  <si>
    <t>mcg</t>
  </si>
  <si>
    <t>Kedrion S.p.A, Italy</t>
  </si>
  <si>
    <t>RMA-3507/04/09/2023</t>
  </si>
  <si>
    <t>TETANUS GAMA</t>
  </si>
  <si>
    <t>human plasma proteins containing at least 90% immunoglobulins with anti tetanus-toxin antibodies 125 I.U.-250 I.U.</t>
  </si>
  <si>
    <t>Box containing 250 IU sol for injection, 1ml pre filled syringe</t>
  </si>
  <si>
    <t>UI</t>
  </si>
  <si>
    <t>KEDRION s.p.a, Italy; Instituto Superiore di sanita, Italy; National Institute for Biological Standards and Control (NIBSC), United Kingdom</t>
  </si>
  <si>
    <t>RMA-2238/16/02/2021</t>
  </si>
  <si>
    <t>Human tetanus immunoglobulin</t>
  </si>
  <si>
    <t>Box containing 500 IU sol for injection, 2ml pre filled syringe</t>
  </si>
  <si>
    <t>RMA-2241/16/02/2021</t>
  </si>
  <si>
    <t>UMAN ALBUMIN</t>
  </si>
  <si>
    <t>uman albumin</t>
  </si>
  <si>
    <t>200 g/1 l</t>
  </si>
  <si>
    <t>Bottle containing 50 ml of solution for infusion</t>
  </si>
  <si>
    <t>RMA-2236/16/02/2021</t>
  </si>
  <si>
    <t>Box containing 2.5g/50ml bottle+ hanger.</t>
  </si>
  <si>
    <t>Vial with 1 ml of solution containing 180 IU</t>
  </si>
  <si>
    <t>Amoxicillin 250mg/ 5ml Oral Suspension BP</t>
  </si>
  <si>
    <t xml:space="preserve"> amoxicillin</t>
  </si>
  <si>
    <t>Carton box, Plastic bottle of 100ml, Powder for oral suspension</t>
  </si>
  <si>
    <t>KENT PHARMA UK LIMITED,United Kingdom</t>
  </si>
  <si>
    <t xml:space="preserve"> Athlone Laboratories Ltd, Ireland; Kent Pharmaceuticals Limited, United Kingdom</t>
  </si>
  <si>
    <t>URMA-00131/05/06/2020</t>
  </si>
  <si>
    <t>Pramipexol Kern Pharma</t>
  </si>
  <si>
    <t>Pramipexol</t>
  </si>
  <si>
    <t>N04BC05</t>
  </si>
  <si>
    <t>1.05mg</t>
  </si>
  <si>
    <t>Prolonged release tablet</t>
  </si>
  <si>
    <t>Kern Pharm S.L</t>
  </si>
  <si>
    <t>AKM/350/2024</t>
  </si>
  <si>
    <t>0.7mg</t>
  </si>
  <si>
    <t>100 tbl</t>
  </si>
  <si>
    <t>AKM/349/2024</t>
  </si>
  <si>
    <t>AKM/353/2024</t>
  </si>
  <si>
    <t>Levodopa/Carbidopa/Entecapone Kerna Pharma</t>
  </si>
  <si>
    <t>Levodopa/Carbidopa/Entecapone</t>
  </si>
  <si>
    <t>N04BA03</t>
  </si>
  <si>
    <t>125/31.25/200mg</t>
  </si>
  <si>
    <t>100 fct</t>
  </si>
  <si>
    <t>Kern Pharma S.L</t>
  </si>
  <si>
    <t>AKM/338/2024</t>
  </si>
  <si>
    <t>100/25/200mg</t>
  </si>
  <si>
    <t>AKM/340/2024</t>
  </si>
  <si>
    <t>Resochin</t>
  </si>
  <si>
    <t>Chloroquine phosphate</t>
  </si>
  <si>
    <t>P01BA01</t>
  </si>
  <si>
    <t>155mg (250mg)</t>
  </si>
  <si>
    <t>50 fct</t>
  </si>
  <si>
    <t>AKM/008/2025</t>
  </si>
  <si>
    <t>Trandate</t>
  </si>
  <si>
    <t>Labetolol</t>
  </si>
  <si>
    <t>C07AG01</t>
  </si>
  <si>
    <t>AKM/336/2024</t>
  </si>
  <si>
    <t>KernaDol</t>
  </si>
  <si>
    <t>Each pack contains 10 sachets, packed in heat-sealed aluminium sachets (polyester/aluminium/polyethylene, polyester and polyethylene).</t>
  </si>
  <si>
    <t>KERN PHARMA S.L.-SPAIN</t>
  </si>
  <si>
    <t>KERN PHARMA, S.L., Spain</t>
  </si>
  <si>
    <t>MA-08406/20/09/2024</t>
  </si>
  <si>
    <t>MA-08408/20/09/2024</t>
  </si>
  <si>
    <t>FUROSEMIDA KERN Pharma 40mg</t>
  </si>
  <si>
    <t>Pack containing 30 tablets</t>
  </si>
  <si>
    <t xml:space="preserve"> Kern Pharma S.L.-Spain, Spain</t>
  </si>
  <si>
    <t>RMA-1724/03/10/2019</t>
  </si>
  <si>
    <t>DamaDol</t>
  </si>
  <si>
    <t>DamaDol Pediatrics</t>
  </si>
  <si>
    <t>Gynering</t>
  </si>
  <si>
    <t>G02BB01</t>
  </si>
  <si>
    <t>0.120 mg/0.015 mg per 24 hours</t>
  </si>
  <si>
    <t>Vaginal delivery system</t>
  </si>
  <si>
    <t>05-1219.18.02.2025</t>
  </si>
  <si>
    <t>AGELMIN</t>
  </si>
  <si>
    <t>Cetirizine dihydrochloride</t>
  </si>
  <si>
    <t>Box x 20 FCT</t>
  </si>
  <si>
    <t>KLEVA S.A, GREECE</t>
  </si>
  <si>
    <t>KLEVA PHARMACEUTICALS S.A., Greece</t>
  </si>
  <si>
    <t>MA-0025/11/03/2021</t>
  </si>
  <si>
    <t>NAFORDYL</t>
  </si>
  <si>
    <t>Lisinopril Dihydrate</t>
  </si>
  <si>
    <t>MA-0026/11/03/2021</t>
  </si>
  <si>
    <t>Typofen</t>
  </si>
  <si>
    <t>Atenolol, Chlortalidone</t>
  </si>
  <si>
    <t>C07CB03</t>
  </si>
  <si>
    <t>(100+25)mg</t>
  </si>
  <si>
    <t>Box x 28 film coated tablets</t>
  </si>
  <si>
    <t>KLEVA PHARMACEUTICALS SA, Greece</t>
  </si>
  <si>
    <t>MA-08439/01/11/2024</t>
  </si>
  <si>
    <t>VILONIT</t>
  </si>
  <si>
    <t>Diclofenac Diethylammonium</t>
  </si>
  <si>
    <t>Carton box, Alu PVC tube, 100 g, Gel</t>
  </si>
  <si>
    <t>MA-0074/20/04/2021</t>
  </si>
  <si>
    <t>05-977.11.02.2025</t>
  </si>
  <si>
    <t>Pamintu</t>
  </si>
  <si>
    <t>Protamine sulfate</t>
  </si>
  <si>
    <t>V03AB14</t>
  </si>
  <si>
    <t>Box x 1 vial of 5ml solution, neutral type 1 glass</t>
  </si>
  <si>
    <t>Koçsel ilaç sanayi Ve Ticaret A.S,Turkey</t>
  </si>
  <si>
    <t xml:space="preserve">Onko Ilac Sanayi ve Ticaret A.S., Turkey </t>
  </si>
  <si>
    <t>MA-08299/03/06/2024</t>
  </si>
  <si>
    <t>TIROSTU</t>
  </si>
  <si>
    <t xml:space="preserve"> Tirofiban Hydrochloride Monohydrate</t>
  </si>
  <si>
    <t>B01AC17</t>
  </si>
  <si>
    <t>12.5 mg/50 ml</t>
  </si>
  <si>
    <t>Clear glass (type I) vial of 50ml; Each box contains one vial; 1 vial of 50ml</t>
  </si>
  <si>
    <t xml:space="preserve"> Onko Ilac Sanayi ve Ticaret A.S., Turkey </t>
  </si>
  <si>
    <t>MA-0277/29/12/2020</t>
  </si>
  <si>
    <t>05-1238.18.02.2025</t>
  </si>
  <si>
    <t>Hedelix Hustensaft</t>
  </si>
  <si>
    <t xml:space="preserve"> Extract of ivy leaves (2.2-2.9:1)1</t>
  </si>
  <si>
    <t>D02AC</t>
  </si>
  <si>
    <t>0.8 g/100 ml</t>
  </si>
  <si>
    <t>Krewel Meuselbach GmbH</t>
  </si>
  <si>
    <t xml:space="preserve"> Krewel Meuselbach GmbH, Germany </t>
  </si>
  <si>
    <t>RMA-2989/28/09/2022</t>
  </si>
  <si>
    <t>Aclexa®</t>
  </si>
  <si>
    <t>Celecoxib</t>
  </si>
  <si>
    <t>M01AH01</t>
  </si>
  <si>
    <t>30 capsules hard</t>
  </si>
  <si>
    <t>KRKA D.D, NOVO MESTO, SLOVENIA</t>
  </si>
  <si>
    <t>KRKA, d. d., Novo mesto, Slovenia</t>
  </si>
  <si>
    <t>RMA-47709/26/11/2024</t>
  </si>
  <si>
    <t>RMA-47710/26/11/2024</t>
  </si>
  <si>
    <t>Adolax</t>
  </si>
  <si>
    <t>Oxycodone hydrochloride1, Naloxone hydrochloride dihydrate1</t>
  </si>
  <si>
    <t>N02AA55</t>
  </si>
  <si>
    <t>10 mg+5 mg</t>
  </si>
  <si>
    <t>30x1 prolonged-release tablets in a box</t>
  </si>
  <si>
    <t xml:space="preserve">Krka, d.d., Novo mesto, Slovenia; TAD Pharma GmbH, Germany </t>
  </si>
  <si>
    <t>RMA-3383/05/06/2023</t>
  </si>
  <si>
    <t>RMA-3384/05/06/2023</t>
  </si>
  <si>
    <t>40 mg/20 mg</t>
  </si>
  <si>
    <t>RMA-3401/05/06/2023</t>
  </si>
  <si>
    <t>Aryzalera</t>
  </si>
  <si>
    <t>Aripiprazole</t>
  </si>
  <si>
    <t>Carton box contain 4 blister with 7 tablets (28 tablets)</t>
  </si>
  <si>
    <t>MA-0147/07/07/2022</t>
  </si>
  <si>
    <t>MA-0148/07/07/2022</t>
  </si>
  <si>
    <t>Amlessa®</t>
  </si>
  <si>
    <t xml:space="preserve"> Perindopril tert-butylamine, Amlodipine besilate</t>
  </si>
  <si>
    <t>C09BB04</t>
  </si>
  <si>
    <t>4 mg/5 mg</t>
  </si>
  <si>
    <t>30 tablets in a carton box</t>
  </si>
  <si>
    <t xml:space="preserve"> Krka, d.d., Novo mesto, Slovenia</t>
  </si>
  <si>
    <t>RMA-3402/05/06/2023</t>
  </si>
  <si>
    <t>4 mg+10 mg</t>
  </si>
  <si>
    <t>RMA-3403/05/06/2023</t>
  </si>
  <si>
    <t>RMA-3404/05/06/2023</t>
  </si>
  <si>
    <t>8 mg+10 mg</t>
  </si>
  <si>
    <t>RMA-3405/05/06/2023</t>
  </si>
  <si>
    <t>AMPRIL®</t>
  </si>
  <si>
    <t xml:space="preserve"> KRKA, d.d., Novo Mesto, Slovenia</t>
  </si>
  <si>
    <t>RMA-03603/31/01/2024</t>
  </si>
  <si>
    <t>RMA-03602/31/01/2024</t>
  </si>
  <si>
    <t>AMPRIL®HD</t>
  </si>
  <si>
    <t xml:space="preserve"> ramipril, Hydrochlorothiazide</t>
  </si>
  <si>
    <t xml:space="preserve"> KRKA, D.D., NOVO MESTO, Slovenia</t>
  </si>
  <si>
    <t>RMA-2724/25/02/2022</t>
  </si>
  <si>
    <t>AMPRIL®HL</t>
  </si>
  <si>
    <t>RMA-2725/25/02/2022</t>
  </si>
  <si>
    <t>05-1147.14.02.2025</t>
  </si>
  <si>
    <t>APAURIN®</t>
  </si>
  <si>
    <t>30 coated tablets</t>
  </si>
  <si>
    <t>RMA-03615/07/02/2024</t>
  </si>
  <si>
    <t>RMA-03614/07/02/2024</t>
  </si>
  <si>
    <t>Atoris</t>
  </si>
  <si>
    <t>Atorvastatin Calcium</t>
  </si>
  <si>
    <t>KRKA, d.d., Novo Mesto, Slovenia</t>
  </si>
  <si>
    <t>RMA-3513/07/09/2023</t>
  </si>
  <si>
    <t>30 film coated tablets(3blisters of 10 tablets)</t>
  </si>
  <si>
    <t>RMA-3514/07/09/2023</t>
  </si>
  <si>
    <t>ASENTRA</t>
  </si>
  <si>
    <t xml:space="preserve"> Sertraline hydrochloride</t>
  </si>
  <si>
    <t>Box containing 4 blisters with 7 film coated tablets</t>
  </si>
  <si>
    <t>PMA-109/08/02/2017</t>
  </si>
  <si>
    <t>PMA-185/24/03/2017</t>
  </si>
  <si>
    <t>ATORIS</t>
  </si>
  <si>
    <t xml:space="preserve"> KRKA, D.D., NOVO MESTO, Slovenia; KRKA-FARMA d.o.o., Croatia</t>
  </si>
  <si>
    <t>RMA-2292/08/04/2021</t>
  </si>
  <si>
    <t>Atrovastatin Calcium</t>
  </si>
  <si>
    <t>30 film-coated tablets (3 blisters of 10 tablets)</t>
  </si>
  <si>
    <t>RMA-3512/07/09/2023</t>
  </si>
  <si>
    <t>Azibiot®</t>
  </si>
  <si>
    <t>Azithromycin dihydrate</t>
  </si>
  <si>
    <t>18.9 g of powder for reconstitution of 22.5 ml of oral suspension (with 900 mg azithromycin),in a box.</t>
  </si>
  <si>
    <t>Krka, d.d., Novo mesto, Slovenia</t>
  </si>
  <si>
    <t>RMA-3334/29/03/2023</t>
  </si>
  <si>
    <t>B-complex</t>
  </si>
  <si>
    <t>Thiamine Hydrochloride, Riboflavine, Pyridoxine Hydrochloride, Cyanocobalamin, Calcium Pantothenate, Nicotinamide</t>
  </si>
  <si>
    <t>4 mg+5 mg+2 mg+0.001 mg+5 mg+25 mg</t>
  </si>
  <si>
    <t>60 coated tablets</t>
  </si>
  <si>
    <t>Krka, d.d., Novo Mesto, Slovenia</t>
  </si>
  <si>
    <t>RMA-3511/07/09/2023</t>
  </si>
  <si>
    <t>ATORIS ®</t>
  </si>
  <si>
    <t>PMA-001/16/11/2016</t>
  </si>
  <si>
    <t xml:space="preserve"> atorvastatin</t>
  </si>
  <si>
    <t>PMA-002/16/11/2016</t>
  </si>
  <si>
    <t>AZIBIOT</t>
  </si>
  <si>
    <t xml:space="preserve"> Azithromycine dihydrate</t>
  </si>
  <si>
    <t>Box containing 3 film coated tablets</t>
  </si>
  <si>
    <t xml:space="preserve"> KRKA d.d, Novo Mesto,, Slovenia; KRKA Polska sp. Z.o.o, Poland, Poland</t>
  </si>
  <si>
    <t>RMA-47687/11/11/2024</t>
  </si>
  <si>
    <t>Betaklav®</t>
  </si>
  <si>
    <t>Amoxicillin trihydrate , equivalent to amoxicillin (compacted)</t>
  </si>
  <si>
    <t>14 Film-coated tablets  in a box</t>
  </si>
  <si>
    <t xml:space="preserve">Krka , d.d., Novo mesto, Slovenia; TAD Pharma GmbH, Germany </t>
  </si>
  <si>
    <t>RMA-3395/11/05/2023</t>
  </si>
  <si>
    <t xml:space="preserve"> Thiamine Hydrochloride, Riboflavine, Pyridoxine Hydrochloride, Cyanocobalamin, Calcium Pantothenate, Nicotinamide</t>
  </si>
  <si>
    <t xml:space="preserve"> Krka, d.d., Novo Mesto, Slovenia</t>
  </si>
  <si>
    <t>RMA-3509/04/09/2023</t>
  </si>
  <si>
    <t>BILOBIL INTENSE</t>
  </si>
  <si>
    <t>Ginkgo Leaf dry Extract, refined and quantifid</t>
  </si>
  <si>
    <t>N06DX02</t>
  </si>
  <si>
    <t>KRKA, D.D., NOVO MESTO, Slovenia</t>
  </si>
  <si>
    <t>RMA-2556/14/10/2021</t>
  </si>
  <si>
    <t xml:space="preserve"> Amoxicillin trihydrate , equivalent to amoxicillin</t>
  </si>
  <si>
    <t>14 g of powder for reconstitution  of  70ml of oral     suspension,respectively,in a box</t>
  </si>
  <si>
    <t xml:space="preserve"> Krka , d.d., Novo mesto, Slovenia; TAD Pharma GmbH, Germany </t>
  </si>
  <si>
    <t>RMA-3396/11/05/2023</t>
  </si>
  <si>
    <t xml:space="preserve"> Amoxicillin trihydrate , equivalent to amoxicillin (compacted)</t>
  </si>
  <si>
    <t>RMA-3394/11/05/2023</t>
  </si>
  <si>
    <t>BILOBIL ®</t>
  </si>
  <si>
    <t xml:space="preserve"> Ginkgo bilobae folii extractum siccum</t>
  </si>
  <si>
    <t>PMA-028/16/11/2016</t>
  </si>
  <si>
    <t>BILOBIL FORTE</t>
  </si>
  <si>
    <t xml:space="preserve"> Ginkgo dry Extract, refined and quantified (35-67:1), extraction solvent: Acetone 60%w/w</t>
  </si>
  <si>
    <t xml:space="preserve">80 mg </t>
  </si>
  <si>
    <t>RMA-2953/26/08/2022</t>
  </si>
  <si>
    <t>BILOBIL® FORTE</t>
  </si>
  <si>
    <t>Ginkgo bilobae folii extractum siccum</t>
  </si>
  <si>
    <t>RMA-04543/06/02/2024</t>
  </si>
  <si>
    <t>CALCIUMVITA C ®</t>
  </si>
  <si>
    <t>calcium</t>
  </si>
  <si>
    <t>A11GB01</t>
  </si>
  <si>
    <t xml:space="preserve"> 260 mg+500 mg</t>
  </si>
  <si>
    <t>PMA-027/16/11/2016</t>
  </si>
  <si>
    <t>CEZERA</t>
  </si>
  <si>
    <t>Levocetirizine Dihydrochloride</t>
  </si>
  <si>
    <t>KRKA, d.d NOVO MESTO, Slovenia</t>
  </si>
  <si>
    <t>RMA-2794/29/04/2022</t>
  </si>
  <si>
    <t>Dagrafors</t>
  </si>
  <si>
    <t>Dapagliflozin</t>
  </si>
  <si>
    <t>MA-08524/07/02/2025</t>
  </si>
  <si>
    <t>DALERON ® C</t>
  </si>
  <si>
    <t>Paracetamol, Ascorbic acid</t>
  </si>
  <si>
    <t>(500 mg+20 mg)/5 g</t>
  </si>
  <si>
    <t>10 sachets of 5g granules</t>
  </si>
  <si>
    <t>PMA-034/16/11/2016</t>
  </si>
  <si>
    <t>CIPRINOL</t>
  </si>
  <si>
    <t xml:space="preserve"> ciprofloxacin hydrochloride monohydrate</t>
  </si>
  <si>
    <t>RMA-2456/30/08/2021</t>
  </si>
  <si>
    <t>CIPRINOL ®</t>
  </si>
  <si>
    <t>PMA-006/16/11/2016</t>
  </si>
  <si>
    <t xml:space="preserve"> Ciprofloxacin</t>
  </si>
  <si>
    <t>PMA-007/16/11/2016</t>
  </si>
  <si>
    <t>Co - Roswera</t>
  </si>
  <si>
    <t xml:space="preserve"> Rosuvastatin calcium, Ezetimibe</t>
  </si>
  <si>
    <t>Carton box contain 3 blister with 10 tablets (30 tablets)</t>
  </si>
  <si>
    <t xml:space="preserve"> Krka, d.d., Novo mesto, Slovenia; TAD Pharma GmbH, Germany </t>
  </si>
  <si>
    <t>MA-0342/15/11/2022</t>
  </si>
  <si>
    <t>MA-0341/15/11/2022</t>
  </si>
  <si>
    <t>MA-0001/11/01/2023</t>
  </si>
  <si>
    <t>Co-Amlessa</t>
  </si>
  <si>
    <t xml:space="preserve"> Perindopril tert-butylamine, Amlodipine besilate, Indapamide</t>
  </si>
  <si>
    <t>C09BX01</t>
  </si>
  <si>
    <t>4 mg+5 mg+1.25 mg</t>
  </si>
  <si>
    <t>30 tablets in a box.</t>
  </si>
  <si>
    <t>RMA-0429/05/10/2023</t>
  </si>
  <si>
    <t>4 mg+10 mg+1.25 mg</t>
  </si>
  <si>
    <t>RMA-0428/05/10/2023</t>
  </si>
  <si>
    <t>8 mg+5 mg+2.5 mg</t>
  </si>
  <si>
    <t>RMA-0427/05/10/2023</t>
  </si>
  <si>
    <t>8 mg+10 mg+2.5 mg</t>
  </si>
  <si>
    <t>RMA-0426/05/10/2023</t>
  </si>
  <si>
    <t>CORYOL ®</t>
  </si>
  <si>
    <t>PMA-003/16/11/2016</t>
  </si>
  <si>
    <t>PMA-004/16/11/2016</t>
  </si>
  <si>
    <t>PMA-005/16/11/2016</t>
  </si>
  <si>
    <t>Deksametazon Krka</t>
  </si>
  <si>
    <t>Dexamethasone</t>
  </si>
  <si>
    <t>20 tablets, in a box.</t>
  </si>
  <si>
    <t>RMA-03606/10/01/2024</t>
  </si>
  <si>
    <t>DALERON ®</t>
  </si>
  <si>
    <t>Bottle containing 100ml of suspension</t>
  </si>
  <si>
    <t>PMA-032/16/11/2016</t>
  </si>
  <si>
    <t>PMA-033/16/11/2016</t>
  </si>
  <si>
    <t>Dexamethason Krka</t>
  </si>
  <si>
    <t>10 tablets, in a box.</t>
  </si>
  <si>
    <t>RMA-47597/02/05/2024</t>
  </si>
  <si>
    <t>Dasselta®</t>
  </si>
  <si>
    <t xml:space="preserve"> Krka, d.d. Novo Mesto Slovenia,, Slovenia</t>
  </si>
  <si>
    <t>RMA-47691/20/12/2024</t>
  </si>
  <si>
    <t xml:space="preserve"> Krka, d.d. Novo mesto, Slovenia</t>
  </si>
  <si>
    <t>RMA-47701/09/12/2024</t>
  </si>
  <si>
    <t>Dekenor®</t>
  </si>
  <si>
    <t>5 ampoules of 2 ml of solution for injection/infusion, in a box.</t>
  </si>
  <si>
    <t>RMA-03587/10/01/2024</t>
  </si>
  <si>
    <t xml:space="preserve"> Dexamethasone</t>
  </si>
  <si>
    <t>RMA-03588/10/01/2024</t>
  </si>
  <si>
    <t>25 ampoules of 1 ml</t>
  </si>
  <si>
    <t>RMA-47598/02/05/2024</t>
  </si>
  <si>
    <t>MA-5767/02/05/2019</t>
  </si>
  <si>
    <t>Doreta®</t>
  </si>
  <si>
    <t>Tramadol Hydrochloride, Paracetamol</t>
  </si>
  <si>
    <t>RMA-47707/09/12/2024</t>
  </si>
  <si>
    <t>EMANERA</t>
  </si>
  <si>
    <t>Esomeprazole magnesium</t>
  </si>
  <si>
    <t>14 capsules (2 blisters of 7 capsules)</t>
  </si>
  <si>
    <t>RMA-3131/25/11/2022</t>
  </si>
  <si>
    <t xml:space="preserve">75 mg/650 mg </t>
  </si>
  <si>
    <t>RMA-47758/26/11/2024</t>
  </si>
  <si>
    <t>DORETA</t>
  </si>
  <si>
    <t xml:space="preserve"> Tramadol Hydrochloride, Paracetamol</t>
  </si>
  <si>
    <t xml:space="preserve"> 37.5 mg+325 mg</t>
  </si>
  <si>
    <t>RMA-2992/28/09/2022</t>
  </si>
  <si>
    <t>Esomeprazole magnesium, Sugar spheres</t>
  </si>
  <si>
    <t>KRKA, D.D., NOVO MESTO, Slovenia; Krka,d.d., Novo mesto, Slovenia</t>
  </si>
  <si>
    <t>RMA-3130/25/11/2022</t>
  </si>
  <si>
    <t>Dulsevia®</t>
  </si>
  <si>
    <t>28 hard gastro-resistant capsules, in a box.</t>
  </si>
  <si>
    <t>RMA-47714/31/10/2024</t>
  </si>
  <si>
    <t>RMA-47713/31/10/2024</t>
  </si>
  <si>
    <t>DUOVIT®</t>
  </si>
  <si>
    <t xml:space="preserve"> Vitamin A Concentrate,Synthetic,Oily Form(1.7 Mio IU/g), Cholecalciferol Concentrate ( Oily form) ( 1 Mio IU/g), Ascorbic Acid, Thiamine Nitrate, Riboflavine, Pyridoxine Hydrochloride, Cyanocobalaminum 0.1% in Mannitol, Nicotinamide, Folic Acid, Calcium Pantothenate, Tocopheryl Acetate, Calcium Hydroen Phosphate Dihydrate, Ferrous Fumarate, Copper Sulphate Pentahydrated, Zinc Suphate Heptahydrate, Magnesium Lactate Dihydrate, Manganese Sulphate Monohydrate, Sodium Molybdate Dihydrate</t>
  </si>
  <si>
    <t>A11AA03</t>
  </si>
  <si>
    <t>/</t>
  </si>
  <si>
    <t>40 coated tablets</t>
  </si>
  <si>
    <t xml:space="preserve"> Krka,d.d Novo mesto, Slovenia</t>
  </si>
  <si>
    <t>RMA-02040/22/01/2025</t>
  </si>
  <si>
    <t>ELICEA</t>
  </si>
  <si>
    <t>RMA-3010/04/10/2022</t>
  </si>
  <si>
    <t>29 tablets</t>
  </si>
  <si>
    <t>RMA-3011/04/10/2022</t>
  </si>
  <si>
    <t>RMA-3012/04/10/2022</t>
  </si>
  <si>
    <t xml:space="preserve"> Esomeprazole magnesium</t>
  </si>
  <si>
    <t>28 capsules (4 blisters of 7 capsules)</t>
  </si>
  <si>
    <t xml:space="preserve"> Esomeprazole magnesium, Sugar spheres</t>
  </si>
  <si>
    <t xml:space="preserve"> KRKA, D.D., NOVO MESTO, Slovenia; Krka,d.d., Novo mesto, Slovenia</t>
  </si>
  <si>
    <t>ENYGLID</t>
  </si>
  <si>
    <t>repaglidine</t>
  </si>
  <si>
    <t>A10BX02</t>
  </si>
  <si>
    <t>30 tablets (2 blister of 15 tablets)</t>
  </si>
  <si>
    <t>Krka d.d. novo mesto, Slovenia; krka farma d.o.o. Zagreb (Administrative headquarter), Croatia</t>
  </si>
  <si>
    <t>RMA-3023/05/10/2022</t>
  </si>
  <si>
    <t>RMA-3025/05/10/2022</t>
  </si>
  <si>
    <t>ENAP ®</t>
  </si>
  <si>
    <t xml:space="preserve"> Enalapril maleate</t>
  </si>
  <si>
    <t>C09AA02</t>
  </si>
  <si>
    <t>PMA-008/16/11/2016</t>
  </si>
  <si>
    <t>PMA-009/16/11/2016</t>
  </si>
  <si>
    <t>PMA-010/16/11/2016</t>
  </si>
  <si>
    <t>ENAP ® -H</t>
  </si>
  <si>
    <t xml:space="preserve"> enalapril, hydrochlorothiazide</t>
  </si>
  <si>
    <t>PMA-012/16/11/2016</t>
  </si>
  <si>
    <t>ENAP ® -HL</t>
  </si>
  <si>
    <t>PMA-011/16/11/2016</t>
  </si>
  <si>
    <t>Repaglinide</t>
  </si>
  <si>
    <t>30 tablets(2blisteer of 15 tablets)</t>
  </si>
  <si>
    <t>KRKA, D.D., NOVO MESTO, Slovenia; KRKA-FARMA ,d.o.o., Zagreb, Croatia</t>
  </si>
  <si>
    <t>RMA-3024/05/10/2022</t>
  </si>
  <si>
    <t>Etoxib</t>
  </si>
  <si>
    <t>Etoricoxib</t>
  </si>
  <si>
    <t xml:space="preserve">30 mg </t>
  </si>
  <si>
    <t>28 film-coated tablets in abox</t>
  </si>
  <si>
    <t>RMA-3124/16/11/2022</t>
  </si>
  <si>
    <t>14 and 28 film-coated tablets in abox</t>
  </si>
  <si>
    <t>RMA-3125/16/11/2022</t>
  </si>
  <si>
    <t>RMA-3126/16/11/2022</t>
  </si>
  <si>
    <t xml:space="preserve">120 mg </t>
  </si>
  <si>
    <t>RMA-3127/16/11/2022</t>
  </si>
  <si>
    <t>Flebaven</t>
  </si>
  <si>
    <t>Diosmin, micronized1</t>
  </si>
  <si>
    <t>60 tablets,</t>
  </si>
  <si>
    <t>RMA-04739/09/07/2024</t>
  </si>
  <si>
    <t>RMA-04689/09/07/2024</t>
  </si>
  <si>
    <t xml:space="preserve"> Diosmin, micronized1</t>
  </si>
  <si>
    <t>60 film coated tablets</t>
  </si>
  <si>
    <t>FROMILID ®</t>
  </si>
  <si>
    <t>Clarithromycin</t>
  </si>
  <si>
    <t>PMA-019/16/11/2016</t>
  </si>
  <si>
    <t>Bottle with 60 ml suspension</t>
  </si>
  <si>
    <t>PMA-021/16/11/2016</t>
  </si>
  <si>
    <t>FROMILID ® UNO</t>
  </si>
  <si>
    <t>Box containing 7 modified release tablets</t>
  </si>
  <si>
    <t>PMA-022/16/11/2016</t>
  </si>
  <si>
    <t>PMA-020/16/11/2016</t>
  </si>
  <si>
    <t>FUROCEF</t>
  </si>
  <si>
    <t>Cefuroxime axetil</t>
  </si>
  <si>
    <t>14 film coated tablets in a box</t>
  </si>
  <si>
    <t>KRKA ,D.D NOVO MESTO, Slovenia</t>
  </si>
  <si>
    <t>RMA-3089/07/11/2022</t>
  </si>
  <si>
    <t>cefuroxime axetil, microcrystaline cellulose, croscarmellose sodium, sodium lauryl sulphate, colloidal anhydrosus silica, calcium stearate</t>
  </si>
  <si>
    <t>14 film-coated tablets in a box</t>
  </si>
  <si>
    <t>Krka,d.d.,novo mesto, Slovenia</t>
  </si>
  <si>
    <t>RMA-3090/07/11/2022</t>
  </si>
  <si>
    <t>Gliclada®</t>
  </si>
  <si>
    <t>Gliclazide</t>
  </si>
  <si>
    <t>A10BB09</t>
  </si>
  <si>
    <t>Box containing 60 modified release tablets</t>
  </si>
  <si>
    <t xml:space="preserve">KRKA d.d.Novo Mesto, Slovenia; TAD Pharma GmbH, Germany </t>
  </si>
  <si>
    <t>RMA-47716/08/10/2024</t>
  </si>
  <si>
    <t>Haloperidol Krka depo</t>
  </si>
  <si>
    <t>Haloperidol decanoate</t>
  </si>
  <si>
    <t>Box containing 5 ampoules of 1ml</t>
  </si>
  <si>
    <t>PMA-186/24/03/2017</t>
  </si>
  <si>
    <t xml:space="preserve"> Gliclazide</t>
  </si>
  <si>
    <t>Box containing 30 modified release tablets</t>
  </si>
  <si>
    <t xml:space="preserve"> KRKA d.d.Novo Mesto, Slovenia; TAD Pharma GmbH, Germany </t>
  </si>
  <si>
    <t>HELEX® SR</t>
  </si>
  <si>
    <t>Alprazolam</t>
  </si>
  <si>
    <t>Box containing 30 prolonged release tablets</t>
  </si>
  <si>
    <t>RMA-04734/02/08/2024</t>
  </si>
  <si>
    <t>RMA-04733/02/08/2024</t>
  </si>
  <si>
    <t>HELEX®</t>
  </si>
  <si>
    <t xml:space="preserve"> Krka,d.d.,Novo mesto, Slovenia; Krka-FARMA d.o.o, Croatia</t>
  </si>
  <si>
    <t>RMA-047563/02/08/2024</t>
  </si>
  <si>
    <t>RMA-047570/02/08/2024</t>
  </si>
  <si>
    <t>RMA-047569/02/08/2024</t>
  </si>
  <si>
    <t>RMA-04735/02/08/2024</t>
  </si>
  <si>
    <t>Herbion® ivy lozenges</t>
  </si>
  <si>
    <t>Ivy leaf dry extract (5-7.5:1)Extraction solvent ethanol 30% m/m</t>
  </si>
  <si>
    <t>35 mg</t>
  </si>
  <si>
    <t>Carton box contain 2 blister with 8 lozenges (16 lozenges)</t>
  </si>
  <si>
    <t>MA-00137/05/06/2020</t>
  </si>
  <si>
    <t>Carton box contain 3 blister with 8 lozenges (24 lozenges)</t>
  </si>
  <si>
    <t>MA-00129/05/06/2020</t>
  </si>
  <si>
    <t>HERBION®  COWSLIP SYRUP</t>
  </si>
  <si>
    <t>Primula root and Thyme mixture liquid extract aqueous</t>
  </si>
  <si>
    <t>R05C</t>
  </si>
  <si>
    <t xml:space="preserve">5 ml of syrup contains 3.08 g of an aqueous extract of the mixture of cowslip root  and garden thyme herb </t>
  </si>
  <si>
    <t>bottle containign 150 ml syrup</t>
  </si>
  <si>
    <t>RMA-04661/14/12/2023</t>
  </si>
  <si>
    <t>Herbion® Iceland moss syrup</t>
  </si>
  <si>
    <t>Cetraria islandica tallus extractum spissum</t>
  </si>
  <si>
    <t>R05D</t>
  </si>
  <si>
    <t>6 mg/ml</t>
  </si>
  <si>
    <t>RMA-04632/22/03/2024</t>
  </si>
  <si>
    <t>IRACOR</t>
  </si>
  <si>
    <t>Irbesartan Hydrochloride</t>
  </si>
  <si>
    <t>28 film coated tablets (4x7), 28 film coated tablets (2x14)</t>
  </si>
  <si>
    <t>RMA-2848/13/05/2022</t>
  </si>
  <si>
    <t>RMA-2849/13/05/2022</t>
  </si>
  <si>
    <t>Herbion® IVY syrup</t>
  </si>
  <si>
    <t>Ivy leaf dry extract ethanolic 30% (m/m) (5-7,5:1)</t>
  </si>
  <si>
    <t>R05CA</t>
  </si>
  <si>
    <t>7 mg/ml</t>
  </si>
  <si>
    <t>RMA-04633/07/03/2024</t>
  </si>
  <si>
    <t>HERBION® PLANTAIN SYRUP</t>
  </si>
  <si>
    <t>Plantaginis lanceolatae herbae extractum, Ascorbic acid (vitamin C), Malvae sylvestris floris extractum</t>
  </si>
  <si>
    <t>Each 5 ml of syrup (1 measuring spoon) contains 2.5 g of liquid extract of the mixture of ribwort plantain leaves and common mallow flowers and 65 mg of ascorbic acid</t>
  </si>
  <si>
    <t>RMA-04649/14/12/2023</t>
  </si>
  <si>
    <t>HICONCIL ®</t>
  </si>
  <si>
    <t>PMA-016/16/11/2016</t>
  </si>
  <si>
    <t>PMA-017/16/11/2016</t>
  </si>
  <si>
    <t>Bottle with 100 ml of suspension</t>
  </si>
  <si>
    <t>PMA-018/16/11/2016</t>
  </si>
  <si>
    <t>28 film coated tablets(4x7), 28 film coated tablets (2x14)</t>
  </si>
  <si>
    <t>RMA-2850/13/05/2022</t>
  </si>
  <si>
    <t>Kventiax</t>
  </si>
  <si>
    <t>Quetiapin</t>
  </si>
  <si>
    <t>60 film-coated tablets ( 6 blister of 10 tablets)</t>
  </si>
  <si>
    <t>Krka d.d. Novo mesto, Slovenia</t>
  </si>
  <si>
    <t>RMA-3026/05/10/2022</t>
  </si>
  <si>
    <t>KVENTIAX</t>
  </si>
  <si>
    <t>Quetiapine (in the form of Quetiapine Hemifumarate)</t>
  </si>
  <si>
    <t>RMA-3028/05/10/2022</t>
  </si>
  <si>
    <t>60 film-coated tabletes(6 blister of 10 tablets)</t>
  </si>
  <si>
    <t>RMA-3027/05/10/2022</t>
  </si>
  <si>
    <t>Quetiapine(in the form of Quetiapine Hemifumarate)</t>
  </si>
  <si>
    <t>RMA-3030/05/10/2022</t>
  </si>
  <si>
    <t>60 film-coated tabletes(6 blister of 10 tabletes)</t>
  </si>
  <si>
    <t>RMA-3029/05/10/2022</t>
  </si>
  <si>
    <t>LEVALOX</t>
  </si>
  <si>
    <t>5 and 7 film-coated tablets in a box</t>
  </si>
  <si>
    <t>Krka,d.d., Novo mesto, Slovenia</t>
  </si>
  <si>
    <t>RMA-3041/17/10/2022</t>
  </si>
  <si>
    <t>levalox</t>
  </si>
  <si>
    <t>levofloxacin hemihydrate, microcrystalline cellulose</t>
  </si>
  <si>
    <t>5 film-coated tablets, 7 film-coated tablets</t>
  </si>
  <si>
    <t>krka,d.d.,novo mesto, Slovenia</t>
  </si>
  <si>
    <t>RMA-3040/17/10/2022</t>
  </si>
  <si>
    <t>LANZUL®</t>
  </si>
  <si>
    <t>14 hard capsules</t>
  </si>
  <si>
    <t>RMA-03607/14/12/2023</t>
  </si>
  <si>
    <t>LANZUL® S</t>
  </si>
  <si>
    <t>RMA-03608/14/12/2023</t>
  </si>
  <si>
    <t>1 glass vial in a box</t>
  </si>
  <si>
    <t>RMA-3042/17/10/2022</t>
  </si>
  <si>
    <t>MACROPEN</t>
  </si>
  <si>
    <t>Midecamycin Acetate</t>
  </si>
  <si>
    <t>J01FA03</t>
  </si>
  <si>
    <t>175 mg/5 ml</t>
  </si>
  <si>
    <t>Granules for reconstituion of 115 ml of oral suspension</t>
  </si>
  <si>
    <t>PMA-124/12/02/2017</t>
  </si>
  <si>
    <t>MEAXIN®</t>
  </si>
  <si>
    <t>Box containing 60 film coated tablets, Box containing 120 film coated tablets</t>
  </si>
  <si>
    <t>KRKA, d.d., Novo mesto, Slovenia; TAD Pharma GmbH, Germany ; KRKA-FARMA d.o.o., Croatia</t>
  </si>
  <si>
    <t>RMA-47608/29/07/2024</t>
  </si>
  <si>
    <t>LEXAURIN®</t>
  </si>
  <si>
    <t xml:space="preserve"> Krka,d.d., Novo Mesto, Slovenia</t>
  </si>
  <si>
    <t>RMA-03569/04/12/2023</t>
  </si>
  <si>
    <t xml:space="preserve"> KRKA, d.d., Novo Mesto, Slovenia; Krka, d.d., novo mesto, Slovenia</t>
  </si>
  <si>
    <t>RMA-03598/04/12/2023</t>
  </si>
  <si>
    <t>Lorista</t>
  </si>
  <si>
    <t xml:space="preserve"> Krka,d.d., Novo mesto, Slovenia; TAD Pharma GmbH, Germany </t>
  </si>
  <si>
    <t>RMA-3515/07/09/2023</t>
  </si>
  <si>
    <t>LORISTA</t>
  </si>
  <si>
    <t xml:space="preserve"> KRKA, d.d., Novo Mesto, Slovenia; TAD Pharma GmbH, Germany </t>
  </si>
  <si>
    <t>PMA-187/24/03/2017</t>
  </si>
  <si>
    <t>Lorista H</t>
  </si>
  <si>
    <t>RMA-3516/07/09/2023</t>
  </si>
  <si>
    <t>LORISTA H</t>
  </si>
  <si>
    <t xml:space="preserve"> Krka,d.d.Novo mesto, Slovenia</t>
  </si>
  <si>
    <t>PMA-188/24/03/2017</t>
  </si>
  <si>
    <t>RMA-047562/27/07/2024</t>
  </si>
  <si>
    <t>Maymetsi</t>
  </si>
  <si>
    <t xml:space="preserve"> Sitagliptin, Metformin Hydrochloride</t>
  </si>
  <si>
    <t>Carton box contain 4 blister with 14 tablets (56 tablets)</t>
  </si>
  <si>
    <t>MA-0351/24/10/2023</t>
  </si>
  <si>
    <t>MA-0352/24/10/2023</t>
  </si>
  <si>
    <t>Maysiglu®</t>
  </si>
  <si>
    <t xml:space="preserve"> Sitagliptin</t>
  </si>
  <si>
    <t>Carton box contain 2 blister with 14 tablets (28 tablets)</t>
  </si>
  <si>
    <t>MA-0245/18/07/2023</t>
  </si>
  <si>
    <t>MA-0246/18/07/2023</t>
  </si>
  <si>
    <t>MIRZATEN ®</t>
  </si>
  <si>
    <t>Mirtazapine</t>
  </si>
  <si>
    <t>PMA-023/16/11/2016</t>
  </si>
  <si>
    <t>45 mg</t>
  </si>
  <si>
    <t>PMA-024/16/11/2016</t>
  </si>
  <si>
    <t>MODITEN®</t>
  </si>
  <si>
    <t>Fluphenazine Dihydrochloride</t>
  </si>
  <si>
    <t>100 coated tablets of 2.5 mg</t>
  </si>
  <si>
    <t>RMA-0423/04/12/2023</t>
  </si>
  <si>
    <t>MODITEN® DEPO</t>
  </si>
  <si>
    <t>Fluphenazine Decanoate</t>
  </si>
  <si>
    <t>5 ampoules of 1ml</t>
  </si>
  <si>
    <t>RMA-0422/04/12/2023</t>
  </si>
  <si>
    <t xml:space="preserve"> Fluphenazine Dihydrochloride</t>
  </si>
  <si>
    <t>25 coated tablets</t>
  </si>
  <si>
    <t xml:space="preserve"> Krka, d.d., Novo mesto, Slovenia; Krka,d.d., Novo mesto, Slovenia</t>
  </si>
  <si>
    <t>RMA-0424/04/12/2023</t>
  </si>
  <si>
    <t>MOLOXIN®</t>
  </si>
  <si>
    <t>Box containing 5 film coated tablet, Box containing 7 film coated tablet</t>
  </si>
  <si>
    <t>Krka d.d, Novo Mesto, Slovenia; TAD Pharma GmbH, Germany ; KRKA-FARMA d.o.o, Croatia</t>
  </si>
  <si>
    <t>RMA-1936/04/02/2020</t>
  </si>
  <si>
    <t>NAKLOFEN ®</t>
  </si>
  <si>
    <t>PMA-110/08/02/2017</t>
  </si>
  <si>
    <t>Box containing 5 ampoules of 3ml</t>
  </si>
  <si>
    <t>PMA-112/08/02/2017</t>
  </si>
  <si>
    <t>NALGESIN® Forte</t>
  </si>
  <si>
    <t>Naproxen Sodium</t>
  </si>
  <si>
    <t>20.pcs</t>
  </si>
  <si>
    <t>RMA-0425/29/11/2023</t>
  </si>
  <si>
    <t>NOLICIN</t>
  </si>
  <si>
    <t>Norfloxatin</t>
  </si>
  <si>
    <t>J01MA06</t>
  </si>
  <si>
    <t>PMA-190/24/03/2017</t>
  </si>
  <si>
    <t>NAKLOFEN DUO</t>
  </si>
  <si>
    <t xml:space="preserve"> Sodium Diclofenac</t>
  </si>
  <si>
    <t>PMA-189/24/03/2017</t>
  </si>
  <si>
    <t>NALGESIN S</t>
  </si>
  <si>
    <t>275 mg</t>
  </si>
  <si>
    <t>RMA-3111/07/11/2022</t>
  </si>
  <si>
    <t xml:space="preserve"> Naproxen Sodium</t>
  </si>
  <si>
    <t>RMA-3133/25/11/2022</t>
  </si>
  <si>
    <t>Nolpaza control</t>
  </si>
  <si>
    <t>Pantoprazole sodium sesquihydrate *</t>
  </si>
  <si>
    <t>1 box contains 1 blister  of 7 tablets, Box containing 14 gastro resistant tablets (2 blister of 7 gastro resistant tablets)</t>
  </si>
  <si>
    <t xml:space="preserve">Krka d.d. Novo mesto, Slovenia; TAD Pharma GmbH, Germany </t>
  </si>
  <si>
    <t>RMA-2291/08/04/2021</t>
  </si>
  <si>
    <t>NOLPAZA®</t>
  </si>
  <si>
    <t>Pantoprazole sodium</t>
  </si>
  <si>
    <t>KRKA d.d. Novo Mesto Slovenia, Slovenia; Laboratorius Alcala Farma , S.L, Spain; sofarimix Industria Quimica e Farmaceutica S.A, Portugal</t>
  </si>
  <si>
    <t>RMA-3488/22/08/2023</t>
  </si>
  <si>
    <t>5 vial</t>
  </si>
  <si>
    <t>Nolpaza®</t>
  </si>
  <si>
    <t xml:space="preserve"> Krka, d.d., Novo mesto, Slovenia; Sofarimex - Indústria Química e Farmacêutica, S.A, Portugal; LABORATORIOS ALCALÁ FARMA, S.L., Spain</t>
  </si>
  <si>
    <t>RMA-04569/03/04/2024</t>
  </si>
  <si>
    <t>RMA-0421/28/12/2023</t>
  </si>
  <si>
    <t>28 gastroresistant tablets</t>
  </si>
  <si>
    <t xml:space="preserve"> Krka d,d Novo mesto, Slovenia; TAD Pharma GmbH, Germany </t>
  </si>
  <si>
    <t>RMA-0420/28/12/2023</t>
  </si>
  <si>
    <t>Pantoprazole sodium sesquihydrate</t>
  </si>
  <si>
    <t xml:space="preserve">KRKA, d.d., Novo Mesto, Slovenia; TAD Pharma GmbH, Germany </t>
  </si>
  <si>
    <t>RMA-03628/29/11/2023</t>
  </si>
  <si>
    <t>RMA-04533/29/11/2023</t>
  </si>
  <si>
    <t>PIKOVIT ®</t>
  </si>
  <si>
    <t>Vitamin A Palmitate Concentrate, Cholecalciferol Concentrate, Ascorbic Acid, Thiamine Mononitrate, Riboflavine, Pyridoxine Hydrochloride, Cyanocobalaminium 0.1% in Mannitol (E421), Nicotinamide, Folic Acid, Calcium Pantothenate, Dibasic Calcium Phosphate(Anhydrous)</t>
  </si>
  <si>
    <t>600 IU+80 IU+10 mg+0.25 mg+0.3 mg+0.3 mg+0.2 mcg+3 mg+0.04 mg+12.5 mg+10 mg</t>
  </si>
  <si>
    <t>PMA-036/16/11/2016</t>
  </si>
  <si>
    <t>PIKOVIT ® FORTE</t>
  </si>
  <si>
    <t>vitamins</t>
  </si>
  <si>
    <t>5000 IU+400 IU+60 mg+20 mg+15 mg+10 mg+2 mg+1.7 mg+1.5 mg+0.4 mg+6.00 mcg</t>
  </si>
  <si>
    <t>Box containing 50 coated tablets</t>
  </si>
  <si>
    <t>PMA-037/16/11/2016</t>
  </si>
  <si>
    <t>PRAGIOLA</t>
  </si>
  <si>
    <t>Pregabalin</t>
  </si>
  <si>
    <t>56 Capsules , Hard in a box</t>
  </si>
  <si>
    <t xml:space="preserve">KRKA , d.d., Novo mesto, Slovenia; TAD Pharma GmbH, Germany </t>
  </si>
  <si>
    <t>RMA-2895/17/06/2022</t>
  </si>
  <si>
    <t xml:space="preserve"> viamin</t>
  </si>
  <si>
    <t>900 IU+100 IU+50 mg+1 mg+1 mg+0.60 mg+5 mg+2 mg+1 mcg</t>
  </si>
  <si>
    <t>Glass bottle with 150ml of syrup</t>
  </si>
  <si>
    <t>PMA-038/16/11/2016</t>
  </si>
  <si>
    <t>Box containing 56 hard capsules</t>
  </si>
  <si>
    <t>RMA-2896/17/06/2022</t>
  </si>
  <si>
    <t>box containing 56 hard capsules</t>
  </si>
  <si>
    <t xml:space="preserve"> KRKA , d.d., Novo mesto, Slovenia; TAD Pharma GmbH, Germany </t>
  </si>
  <si>
    <t>RMA-2894/17/06/2022</t>
  </si>
  <si>
    <t>PRENESSA</t>
  </si>
  <si>
    <t>Perindopril ter-butylamine</t>
  </si>
  <si>
    <t>Box containing 30 tablets (3 x 10)</t>
  </si>
  <si>
    <t>RMA-2363/31/05/2021</t>
  </si>
  <si>
    <t>Perindopril tert-butylamine</t>
  </si>
  <si>
    <t>RMA-2361/31/05/2021</t>
  </si>
  <si>
    <t xml:space="preserve"> Perindopril ter-butylamine</t>
  </si>
  <si>
    <t xml:space="preserve"> Krka d.d. Novo mesto, Slovenia</t>
  </si>
  <si>
    <t xml:space="preserve"> Perindopril tert-butylamine</t>
  </si>
  <si>
    <t>RMA-2362/31/05/2021</t>
  </si>
  <si>
    <t>Prenewel</t>
  </si>
  <si>
    <t>Perindopril erbumine, Indapamide</t>
  </si>
  <si>
    <t>Krka,d.d.,Novo mesto, Slovenia</t>
  </si>
  <si>
    <t>RMA-3519/08/09/2023</t>
  </si>
  <si>
    <t>RAWEL® SR</t>
  </si>
  <si>
    <t>Indapamide</t>
  </si>
  <si>
    <t>30 prolonged release film coated tablets</t>
  </si>
  <si>
    <t>RMA-04591/15/03/2024</t>
  </si>
  <si>
    <t xml:space="preserve"> KRKA, d.d., Novo Mesto, Slovakia</t>
  </si>
  <si>
    <t>RMA-3520/08/09/2023</t>
  </si>
  <si>
    <t>Roswera</t>
  </si>
  <si>
    <t>Rosuvastatin Calcium ( corresponding to Rosuvastatin )</t>
  </si>
  <si>
    <t>28 film-coated tablets (2blisters of 14 tablets )</t>
  </si>
  <si>
    <t>RMA-3517/08/09/2023</t>
  </si>
  <si>
    <t>Prenewel®</t>
  </si>
  <si>
    <t>Perindopril tert-butylamine, Indapamide</t>
  </si>
  <si>
    <t>8 mg+2.5 mg</t>
  </si>
  <si>
    <t xml:space="preserve"> KRKA d.d.Novo Mesto, Slovenia, Slovenia</t>
  </si>
  <si>
    <t>RMA-04736/05/08/2024</t>
  </si>
  <si>
    <t xml:space="preserve"> Indapamide</t>
  </si>
  <si>
    <t>20 prolonged release film coated tablets</t>
  </si>
  <si>
    <t xml:space="preserve"> Krka,d.d.,Novo mesto, Slovenia</t>
  </si>
  <si>
    <t>28 film-coated tablets (4blisters of 7 tablets )</t>
  </si>
  <si>
    <t>RMA-3518/08/09/2023</t>
  </si>
  <si>
    <t>ROSWERA</t>
  </si>
  <si>
    <t>RMA-3092/07/11/2022</t>
  </si>
  <si>
    <t>RMA-3093/07/11/2022</t>
  </si>
  <si>
    <t>RMA-3094/07/11/2022</t>
  </si>
  <si>
    <t>RMA-3091/07/11/2022</t>
  </si>
  <si>
    <t>RUTACID</t>
  </si>
  <si>
    <t>hydrotalcite</t>
  </si>
  <si>
    <t>Box containing 20 chewable tablets</t>
  </si>
  <si>
    <t>KRKA d.d Novo Mesto, Slovenia</t>
  </si>
  <si>
    <t>RMA-3114/10/11/2022</t>
  </si>
  <si>
    <t>Septolete® total</t>
  </si>
  <si>
    <t>Benzydamine hydrochloride</t>
  </si>
  <si>
    <t>(1.5 mg+5 mg)/1 ml</t>
  </si>
  <si>
    <t>30 ML of oromucosal spray</t>
  </si>
  <si>
    <t>RMA-2413/14/07/2021</t>
  </si>
  <si>
    <t>SOBYCOMBI®</t>
  </si>
  <si>
    <t>Bisoprolol fumarate, Amlodipine besilate</t>
  </si>
  <si>
    <t>C07FB07</t>
  </si>
  <si>
    <t>5 mg/10 mg</t>
  </si>
  <si>
    <t xml:space="preserve">Krka, d.d., Novo mesto, Slovenia; TAD Pharma GmpH, Germany </t>
  </si>
  <si>
    <t>RMA-1975/16/03/2020</t>
  </si>
  <si>
    <t>Septanazal for adults</t>
  </si>
  <si>
    <t xml:space="preserve"> Xylometazoline hyr=drochloride, dexapanthenol</t>
  </si>
  <si>
    <t>(1 mg+50mg)/1 ml</t>
  </si>
  <si>
    <t>10 ml of nasal spray, solution</t>
  </si>
  <si>
    <t>RMA-1777/30/10/2019</t>
  </si>
  <si>
    <t>Septanazal for children</t>
  </si>
  <si>
    <t xml:space="preserve"> Xylometazoline hydrochloride, Dexpanthenol</t>
  </si>
  <si>
    <t>(0.5 mg+50 mg)/1 ml</t>
  </si>
  <si>
    <t>10 ml of nasal spray,solution</t>
  </si>
  <si>
    <t>RMA-1776/30/10/2019</t>
  </si>
  <si>
    <t>SEPTOLETE MENTOL</t>
  </si>
  <si>
    <t xml:space="preserve"> Benzalkonium chloride</t>
  </si>
  <si>
    <t>30 lozenges, Box containing 30 lozenges</t>
  </si>
  <si>
    <t>PMA-029/16/11/2016</t>
  </si>
  <si>
    <t>5 mg/5 mg</t>
  </si>
  <si>
    <t>30 tabletes</t>
  </si>
  <si>
    <t xml:space="preserve">Krka, d.d. Novo mesto, Slovenia; TAD Pharma GmbH, Germany </t>
  </si>
  <si>
    <t>RMA-1974/16/03/2020</t>
  </si>
  <si>
    <t>Septolete® total eucalyptus</t>
  </si>
  <si>
    <t xml:space="preserve"> Benzydamine hydrochloride, Cetylpyridinium Chloride</t>
  </si>
  <si>
    <t>3 mg+1 mg</t>
  </si>
  <si>
    <t>Box containing 16 lozenge (2 blister of 8 lozenges)</t>
  </si>
  <si>
    <t xml:space="preserve"> Krka, d.d, Novo Mesto, Slovenia; TAD Pharma GmbH, Germany </t>
  </si>
  <si>
    <t>RMA-2369/09/06/2021</t>
  </si>
  <si>
    <t>Septolete® total lemon and elder flower</t>
  </si>
  <si>
    <t xml:space="preserve"> Benzydamine hydrochloride, Cetylpyridinium Chloride(as monohydrate)</t>
  </si>
  <si>
    <t>1 box contains 16 lozenges (2 blisters of 8 lozenges)</t>
  </si>
  <si>
    <t>RMA-3534/11/10/2023</t>
  </si>
  <si>
    <t>Septolete® total lemon and honey</t>
  </si>
  <si>
    <t xml:space="preserve"> Benzydamine hydrochloride, Cetylpyridinium Chloride1(as monohydrate)</t>
  </si>
  <si>
    <t>16 lozenges, in a box.</t>
  </si>
  <si>
    <t>MA-5997/30/12/2019</t>
  </si>
  <si>
    <t>RMA-1977/16/03/2020</t>
  </si>
  <si>
    <t>Bisoprolol fumurate, Amlodipine besilate</t>
  </si>
  <si>
    <t xml:space="preserve">Krka,d.d.,Novo mesto, Slovenia; TAD Pharma GmbH, Germany </t>
  </si>
  <si>
    <t>RMA-1976/16/03/2020</t>
  </si>
  <si>
    <t>Sobycor®</t>
  </si>
  <si>
    <t>Bisoprolol fumarate</t>
  </si>
  <si>
    <t xml:space="preserve">KRKA, d. d., Novo mesto, Slovenia; TAD Pharma GmbH, Germany </t>
  </si>
  <si>
    <t>RMA-47702/05/12/2024</t>
  </si>
  <si>
    <t>TENLORIS®</t>
  </si>
  <si>
    <t>Losartan potassium, Amlodipine besilate</t>
  </si>
  <si>
    <t>C09DB06</t>
  </si>
  <si>
    <t>50 mg/5 mg</t>
  </si>
  <si>
    <t>RMA-2010/16/04/2020</t>
  </si>
  <si>
    <t>Bisoprolol Fumarate</t>
  </si>
  <si>
    <t xml:space="preserve"> KRKA d.d. Novo Mesto Slovenia, TAD Pharma Gmbh, Germany, Slovenia; TAD Pharma Gmbh, Germany </t>
  </si>
  <si>
    <t>RMA-47703/05/12/2024</t>
  </si>
  <si>
    <t xml:space="preserve"> KRKA d.d. Novo Mesto Slovenia, TAD Pharma Gmbh, Germany, Slovenia; TAD Pharma GmbH, Germany </t>
  </si>
  <si>
    <t>RMA-47704/05/12/2024</t>
  </si>
  <si>
    <t>Losartan potassium, Amlodipine besilate**</t>
  </si>
  <si>
    <t>100 mg/5 mg</t>
  </si>
  <si>
    <t xml:space="preserve">Krka, d.d., Novo Mesto, Slovenia; TAD Pharma GmbH, Germany </t>
  </si>
  <si>
    <t>RMA-2008/16/04/2020</t>
  </si>
  <si>
    <t>SULFASALAZIN KRKA EN</t>
  </si>
  <si>
    <t xml:space="preserve"> Sulfasalazine</t>
  </si>
  <si>
    <t>A07EC01</t>
  </si>
  <si>
    <t>50 gastro-resistant tablets</t>
  </si>
  <si>
    <t xml:space="preserve"> Krka,d.d., Novo mesto, Slovenia</t>
  </si>
  <si>
    <t>RMA-04544/06/02/2024</t>
  </si>
  <si>
    <t>Tanyz® ERAS</t>
  </si>
  <si>
    <t xml:space="preserve"> Krka, d.d., Novo mesto, Slovenia; Synthon Hispania S.L., Spain; Synthon BV, Netherlands; TAD Pharma GmbH, Germany </t>
  </si>
  <si>
    <t>RMA-04686/23/07/2024</t>
  </si>
  <si>
    <t>100 mg/10 mg</t>
  </si>
  <si>
    <t>RMA-2007/16/04/2020</t>
  </si>
  <si>
    <t>Losartan potassium, Amlodipne besilate**</t>
  </si>
  <si>
    <t>50 mg/10 mg</t>
  </si>
  <si>
    <t>RMA-2009/16/04/2020</t>
  </si>
  <si>
    <t>TORECAN®</t>
  </si>
  <si>
    <t>Thiethylperazine Malate (equivalent to 6.5 mg of Thiethylperazine)</t>
  </si>
  <si>
    <t>R06AD03</t>
  </si>
  <si>
    <t>6.5 mg/1 ml</t>
  </si>
  <si>
    <t>50 ampoules 1 ml</t>
  </si>
  <si>
    <t>RMA-3043/17/10/2022</t>
  </si>
  <si>
    <t>TORENDO</t>
  </si>
  <si>
    <t>Resperidone</t>
  </si>
  <si>
    <t>RMA-2821/04/05/2022</t>
  </si>
  <si>
    <t>TENOX ®</t>
  </si>
  <si>
    <t>PMA-107/08/02/2017</t>
  </si>
  <si>
    <t>PMA-108/08/02/2017</t>
  </si>
  <si>
    <t>Risperidone</t>
  </si>
  <si>
    <t>RMA-2822/04/05/2022</t>
  </si>
  <si>
    <t>RMA-2820/04/05/2022</t>
  </si>
  <si>
    <t>RMA-2823/04/05/2022</t>
  </si>
  <si>
    <t>Tramadol Krka</t>
  </si>
  <si>
    <t>Tramadol Hydrochloride</t>
  </si>
  <si>
    <t>5 ampoules of 1 ml of solution for injection, in a box.</t>
  </si>
  <si>
    <t>RMA-03572/26/11/2023</t>
  </si>
  <si>
    <t>5 ampoules of 2 ml of solution for injection, in a box.</t>
  </si>
  <si>
    <t>RMA-03573/26/11/2023</t>
  </si>
  <si>
    <t>20 hard capsules (2 blisters of 10 capsules), in a box.</t>
  </si>
  <si>
    <t>RMA-03571/26/11/2023</t>
  </si>
  <si>
    <t>ulcamed</t>
  </si>
  <si>
    <t>bismuth subcitrate</t>
  </si>
  <si>
    <t>A02BX05</t>
  </si>
  <si>
    <t>56 film-costed tablets in a box</t>
  </si>
  <si>
    <t>RMA-3132/25/11/2022</t>
  </si>
  <si>
    <t>VALSACOR</t>
  </si>
  <si>
    <t>Box containing 28 film coated tablets (4 blister x 7), Box containing 28 film coated tablets(2 blister x 14)</t>
  </si>
  <si>
    <t>KrkA d.d Novo Mesto, Slovenia</t>
  </si>
  <si>
    <t>RMA-2162/05/11/2020</t>
  </si>
  <si>
    <t>Valtricom</t>
  </si>
  <si>
    <t>Amlodipine Besilate, Valsartan, Hydrochlorothiazide</t>
  </si>
  <si>
    <t>Carton box,Blister Aluminium (OPA/Al/PVC) / Aluminium,box contain 3 blister with 10 film-coated tablets (30 film-coated tablets)</t>
  </si>
  <si>
    <t>MA-0174/14/09/2021</t>
  </si>
  <si>
    <t>ULTOP ®</t>
  </si>
  <si>
    <t xml:space="preserve"> omeprazol</t>
  </si>
  <si>
    <t>Box containing 14 hard gastro resistant capsule</t>
  </si>
  <si>
    <t>PMA-025/16/11/2016</t>
  </si>
  <si>
    <t>VALSACOMBI</t>
  </si>
  <si>
    <t>160 mg+25 mg</t>
  </si>
  <si>
    <t>Box containing 28 film coated tablets (2x14)</t>
  </si>
  <si>
    <t xml:space="preserve"> krka, Slovenia</t>
  </si>
  <si>
    <t>RMA-2728/25/02/2022</t>
  </si>
  <si>
    <t xml:space="preserve"> Valsartan, Hydrochlortiazide</t>
  </si>
  <si>
    <t xml:space="preserve"> Krka d.d.d Novo mesto, Slovenia</t>
  </si>
  <si>
    <t>RMA-2727/25/02/2022</t>
  </si>
  <si>
    <t xml:space="preserve"> VALSTARAN, HYDROCHLOROTHIAZIDE</t>
  </si>
  <si>
    <t>RMA-2726/25/02/2022</t>
  </si>
  <si>
    <t>28 Film Coated Tablets, 28 FILM COATED TABLETS(2X14)</t>
  </si>
  <si>
    <t>RMA-2146/30/10/2020</t>
  </si>
  <si>
    <t>320 mg+25 mg</t>
  </si>
  <si>
    <t>Box containing 28 film coated Tablets (2 blister of 14 tablets)</t>
  </si>
  <si>
    <t xml:space="preserve"> KRKA, D.D., NOVO MESTO, Slovenia; TAD Pharma GmbH, Germany </t>
  </si>
  <si>
    <t>RMA-2145/30/10/2020</t>
  </si>
  <si>
    <t>Valsartan</t>
  </si>
  <si>
    <t>RMA-2359/31/05/2021</t>
  </si>
  <si>
    <t>RMA-2360/31/05/2021</t>
  </si>
  <si>
    <t>VITAMIN D3 Krka</t>
  </si>
  <si>
    <t>Cholecalciferol Concentrate</t>
  </si>
  <si>
    <t>MA-0179/14/09/2021</t>
  </si>
  <si>
    <t xml:space="preserve"> Amlodipine Besilate, Valsartan, Hydrochlorothiazide</t>
  </si>
  <si>
    <t>MA-0177/14/09/2021</t>
  </si>
  <si>
    <t>MA-0175/14/09/2021</t>
  </si>
  <si>
    <t>MA-0176/14/09/2021</t>
  </si>
  <si>
    <t>Xerdoxo</t>
  </si>
  <si>
    <t>Carton box,Blister (PVC/PVDC/PVC //Alu foil),1x14,Film-coated tablets</t>
  </si>
  <si>
    <t>MA-0202/24/09/2021</t>
  </si>
  <si>
    <t>VASILIP ®</t>
  </si>
  <si>
    <t xml:space="preserve"> KRKA d.d. Novo Mesto, Slovenia</t>
  </si>
  <si>
    <t>PMA-013/16/11/2016</t>
  </si>
  <si>
    <t>PMA-014/16/11/2016</t>
  </si>
  <si>
    <t>PMA-015/16/11/2016</t>
  </si>
  <si>
    <t xml:space="preserve"> Cholecalciferol Concentrate</t>
  </si>
  <si>
    <t>Carton box contain 6 blister with 10 tablets (60 tablets)</t>
  </si>
  <si>
    <t>MA-0178/14/09/2021</t>
  </si>
  <si>
    <t>YASNAL®</t>
  </si>
  <si>
    <t>Krka, d.d., Novo mesto, Slovenia; Krka, d.d., Novo mesto, Slovenia</t>
  </si>
  <si>
    <t>RMA-04539/05/03/2024</t>
  </si>
  <si>
    <t>Wamlox</t>
  </si>
  <si>
    <t xml:space="preserve"> Amlodipine Besilate, Valsartan</t>
  </si>
  <si>
    <t>Carton box contain 3 blister with 10 film-coated tablets (30 film-coated tablets)</t>
  </si>
  <si>
    <t xml:space="preserve"> Krka, d.d., Novo mesto, Slovenia; Krka-farma d.o.o., Croatia; TAD Pharma GmbH, Germany </t>
  </si>
  <si>
    <t>MA-0193/17/09/2021</t>
  </si>
  <si>
    <t>MA-0192/17/09/2021</t>
  </si>
  <si>
    <t>MA-0191/17/09/2021</t>
  </si>
  <si>
    <t>Carton box,Blister (PVC/PVDC/PVC //Alu foil),2x14,Film-coated tablets (28 tablets)</t>
  </si>
  <si>
    <t>MA-0203/24/09/2021</t>
  </si>
  <si>
    <t>MA-0204/24/09/2021</t>
  </si>
  <si>
    <t>RMA-04540/05/03/2024</t>
  </si>
  <si>
    <t>ZALASTA Q-TAB</t>
  </si>
  <si>
    <t xml:space="preserve">14 tablets </t>
  </si>
  <si>
    <t>KRKA, D.D., NOVO MESTO, Slovenia; Krka Polska Sp.z o.o., Poland</t>
  </si>
  <si>
    <t>RMA-2796/29/04/2022</t>
  </si>
  <si>
    <t>Krka, d.d., Novo mesto, Slovenia; Krka Polska Sp.z o.o., Poland</t>
  </si>
  <si>
    <t>RMA-2795/29/04/2022</t>
  </si>
  <si>
    <t>ZALASTA</t>
  </si>
  <si>
    <t xml:space="preserve"> olanzapine</t>
  </si>
  <si>
    <t xml:space="preserve"> KRKA, d.d., Novo Mesto,, Slovenia; Krka, Polska Sp.z o.o., Poland</t>
  </si>
  <si>
    <t>RMA-03585/18/01/2024</t>
  </si>
  <si>
    <t xml:space="preserve"> Krka, d.d., Novo mesto, Slovenia; KRKA Polska Sp.z.o.o., Poland</t>
  </si>
  <si>
    <t>RMA-03584/18/01/2024</t>
  </si>
  <si>
    <t>KRKA, D.D., NOVO MESTO, Slovenia; Krka Polska Sp.z.o.o, Poland</t>
  </si>
  <si>
    <t>RMA-2798/29/04/2022</t>
  </si>
  <si>
    <t>KRKA, D.D., NOVO MESTO, Slovenia; Krka Polska Sp.z o.o, Poland</t>
  </si>
  <si>
    <t>RMA-2799/29/04/2022</t>
  </si>
  <si>
    <t>Krka, d.d., Novo mesto, Slovenia; Krka Polska So.z o.o., Poland</t>
  </si>
  <si>
    <t>RMA-2797/29/04/2022</t>
  </si>
  <si>
    <t>Valomindo</t>
  </si>
  <si>
    <t>160 mg + 1.5 mg</t>
  </si>
  <si>
    <t>ZYLLT®</t>
  </si>
  <si>
    <t xml:space="preserve"> KRKA, d.d., Novo Mesto, Slovenia; KRKA-FARMA d.o.o, Croatia; Krka Polska Sp.z o.o., Poland</t>
  </si>
  <si>
    <t>RMA-03586/18/01/2024</t>
  </si>
  <si>
    <t>BISACARE</t>
  </si>
  <si>
    <t xml:space="preserve"> Bisacodyl</t>
  </si>
  <si>
    <t>1 Alu-PVC blister of 10 yellow colored enteric coated tablets</t>
  </si>
  <si>
    <t>KWALITY PHARMACEUTICALS LTD,India</t>
  </si>
  <si>
    <t xml:space="preserve"> Kwality Pharmaceuticals Ltd., India</t>
  </si>
  <si>
    <t>MA-0172/12/07/2022</t>
  </si>
  <si>
    <t>CLARITHROCARE</t>
  </si>
  <si>
    <t>1 Alu-PVC blister of 14 yellow colored film coated tablets.</t>
  </si>
  <si>
    <t>MA-0173/12/07/2022</t>
  </si>
  <si>
    <t>LEVINCARE</t>
  </si>
  <si>
    <t xml:space="preserve"> Levocetirizine Dihydrochloride</t>
  </si>
  <si>
    <t>1 Alu-PVC blister containing 10 white colored film coated tablets.</t>
  </si>
  <si>
    <t>MA-0178/12/07/2022</t>
  </si>
  <si>
    <t>Doxy</t>
  </si>
  <si>
    <t xml:space="preserve"> Doxycycline Basis (under Doxycycline hyclate)</t>
  </si>
  <si>
    <t>Carton box containing one PVC/ALU blister with 15 coated tablets</t>
  </si>
  <si>
    <t>LABORATOIRE DES REALISATIONS THERAPEUTIQUES ELERTE,France</t>
  </si>
  <si>
    <t xml:space="preserve"> Laboratoires des Realisations Therapeutiques ELERTE, France</t>
  </si>
  <si>
    <t>MA-0361/07/12/2022</t>
  </si>
  <si>
    <t>TOTYLEM</t>
  </si>
  <si>
    <t>B03AD05</t>
  </si>
  <si>
    <t>60 mg / 0.4 mg</t>
  </si>
  <si>
    <t>LABORATOIRE INNOTECH INTERNATIONAL, FRANCE</t>
  </si>
  <si>
    <t>IDEOS</t>
  </si>
  <si>
    <t xml:space="preserve"> Calcium carbonate, Cholecalciferol</t>
  </si>
  <si>
    <t>500 mg+400 IU</t>
  </si>
  <si>
    <t>2 tubes with 15 chewable tablets</t>
  </si>
  <si>
    <t xml:space="preserve"> INNOTHERA CHOUZY, France</t>
  </si>
  <si>
    <t>RMA-2827/04/05/2022</t>
  </si>
  <si>
    <t>PHLEBODIA</t>
  </si>
  <si>
    <t>diosmin</t>
  </si>
  <si>
    <t>Box containing 15 coated tab</t>
  </si>
  <si>
    <t xml:space="preserve"> INNOTHERA  CHOUZY, France</t>
  </si>
  <si>
    <t>RMA-04704/28/08/2024</t>
  </si>
  <si>
    <t>Box containing 30 coated tab.</t>
  </si>
  <si>
    <t>05-1182.18.02.2025</t>
  </si>
  <si>
    <t>POLYGYNAX</t>
  </si>
  <si>
    <t xml:space="preserve"> Nystatin, Polymixin B sulfat, Neomicin sulfat</t>
  </si>
  <si>
    <t>100000 IU +35000 IU+35000 IU</t>
  </si>
  <si>
    <t>Vaginal capsule</t>
  </si>
  <si>
    <t>Box containing 6 capsules</t>
  </si>
  <si>
    <t xml:space="preserve"> Innothera Chouzy, France</t>
  </si>
  <si>
    <t>RMA-04702/28/08/2024</t>
  </si>
  <si>
    <t>TOT'HEMA</t>
  </si>
  <si>
    <t xml:space="preserve"> Ironas Ferrous gluconate), Manganese( as Manganese gluconate), Copper (as copper gluconate)</t>
  </si>
  <si>
    <t>B03AA03</t>
  </si>
  <si>
    <t>Box containing 20 ampoules with 10ml solution</t>
  </si>
  <si>
    <t xml:space="preserve"> Innothera Chouzy. France, France</t>
  </si>
  <si>
    <t>RMA-04664/28/08/2024</t>
  </si>
  <si>
    <t>BICARBONATE DE SODIUM RENAUDIN 8,4 % (84 mg/ml), solution injectable en ampoule</t>
  </si>
  <si>
    <t>Sodium bicarbonate</t>
  </si>
  <si>
    <t>84 mg/1 ml</t>
  </si>
  <si>
    <t>10ml ampoule (colourless type 1 glass), box of 10</t>
  </si>
  <si>
    <t>LABORATOIRE RENAUDIN-FRANCE</t>
  </si>
  <si>
    <t>Laboratoire Renaudin, France</t>
  </si>
  <si>
    <t>MA-0309/29/12/2021</t>
  </si>
  <si>
    <t>Ampoule (colorless type I glass), 50 ampoules of 20 ml in Carton Box</t>
  </si>
  <si>
    <t>MA-0237/21/10/2021</t>
  </si>
  <si>
    <t>EPHEDRINE RENAUDIN 30 mg/ml, solution injectable</t>
  </si>
  <si>
    <t>Ephedrine hydrochloride</t>
  </si>
  <si>
    <t>C01CA26</t>
  </si>
  <si>
    <t>30 mg/mL, 10 ampoules of 1 ml in a box</t>
  </si>
  <si>
    <t>MA-0238/21/10/2021</t>
  </si>
  <si>
    <t>FENTANYL RENAUDIN</t>
  </si>
  <si>
    <t>FENTANYL as citrate</t>
  </si>
  <si>
    <t>box containing 10 ampoules x 10ml</t>
  </si>
  <si>
    <t>LABORATOIRE RENAUDIN, France</t>
  </si>
  <si>
    <t>MA-0103/24/03/2023</t>
  </si>
  <si>
    <t>FENTANYL RENAUDIN 0.05 mg/ml Solution for injection in ampoule (IV and epidural)</t>
  </si>
  <si>
    <t>box containing 10 ampoules</t>
  </si>
  <si>
    <t>RMA-3231/01/02/2023</t>
  </si>
  <si>
    <t>Contracne 10 mg, capsule molle</t>
  </si>
  <si>
    <t>10.0000</t>
  </si>
  <si>
    <t>Laboratoires Bailleul S.A.Luxembourg</t>
  </si>
  <si>
    <t>Oedien</t>
  </si>
  <si>
    <t>G03AA16</t>
  </si>
  <si>
    <t>2 mg+0.03 mg</t>
  </si>
  <si>
    <t>ERYLIK, gel pour application cutanée</t>
  </si>
  <si>
    <t xml:space="preserve"> Erythromycin, Tretinoin</t>
  </si>
  <si>
    <t>D10AF52</t>
  </si>
  <si>
    <t>(4 g+0.025 mg)/100 g</t>
  </si>
  <si>
    <t>Carton box containing one Aluminium tube contain 30 g of gel</t>
  </si>
  <si>
    <t xml:space="preserve"> LABORATOIRES CHEMINEAU, France</t>
  </si>
  <si>
    <t>MA-0137/08/07/2021</t>
  </si>
  <si>
    <t>ERYTHROGEL 4 %, gel pour application cutanée</t>
  </si>
  <si>
    <t xml:space="preserve"> Erythromycin</t>
  </si>
  <si>
    <t>MA-0136/08/07/2021</t>
  </si>
  <si>
    <t>Imazol Comp. Creme</t>
  </si>
  <si>
    <t xml:space="preserve"> Clotrimazole, Prednisolone acetate, Hexamidine diisetionate</t>
  </si>
  <si>
    <t>D07AA03</t>
  </si>
  <si>
    <t>10 mg/g - 2,5 mg/g - 5 mg/g</t>
  </si>
  <si>
    <t>Tube containing 20 g cream</t>
  </si>
  <si>
    <t xml:space="preserve"> THEPENIER PHARMA &amp; COSMETICS, France</t>
  </si>
  <si>
    <t>MA-0323/06/10/2023</t>
  </si>
  <si>
    <t>Imazol Paste</t>
  </si>
  <si>
    <t xml:space="preserve"> Clotrimazol</t>
  </si>
  <si>
    <t>Cutaneous paste</t>
  </si>
  <si>
    <t>Cardboard box containing aluminium tubes with polyethylene screw cap x 25g</t>
  </si>
  <si>
    <t>MA-0324/06/10/2023</t>
  </si>
  <si>
    <t>KETREL 0,050%, crème</t>
  </si>
  <si>
    <t xml:space="preserve"> Tretinoin</t>
  </si>
  <si>
    <t>D10AD01</t>
  </si>
  <si>
    <t>0,050 %</t>
  </si>
  <si>
    <t>Carton box containing one Aluminium tube contain 30 g of cream</t>
  </si>
  <si>
    <t>MA-0135/08/07/2021</t>
  </si>
  <si>
    <t>Minorga 2%</t>
  </si>
  <si>
    <t xml:space="preserve"> Minoxidil</t>
  </si>
  <si>
    <t>2%</t>
  </si>
  <si>
    <t>60ml</t>
  </si>
  <si>
    <t xml:space="preserve"> DELPHARM HUNINGUE SAS, France; Lichtenheldt GmbH Pharmazeutishe Fabrik, Germany </t>
  </si>
  <si>
    <t>MA-0345/18/10/2023</t>
  </si>
  <si>
    <t>Minorga 5%</t>
  </si>
  <si>
    <t>5%</t>
  </si>
  <si>
    <t>Box containing 60 ml of solution</t>
  </si>
  <si>
    <t>MA-0346/18/10/2023</t>
  </si>
  <si>
    <t>Oedien 2 mg/0.03mg film-coated tablets</t>
  </si>
  <si>
    <t xml:space="preserve"> Dienogest, Ethinylestradiol</t>
  </si>
  <si>
    <t>G03FA15</t>
  </si>
  <si>
    <t>28 film coated tablets (blister of 28 tablets)</t>
  </si>
  <si>
    <t xml:space="preserve"> Cyndea Pharma SL, Spain</t>
  </si>
  <si>
    <t>MA-0370/03/11/2023</t>
  </si>
  <si>
    <t>Antarene</t>
  </si>
  <si>
    <t>Bottle containing 150ml of solution</t>
  </si>
  <si>
    <t>LABORATOIRES DES REALISATIONS THERAPEUTIQUES ELERTE</t>
  </si>
  <si>
    <t>Laboratoires Elerte, France</t>
  </si>
  <si>
    <t>RMA-2432/29/07/2021</t>
  </si>
  <si>
    <t xml:space="preserve"> Laboratoires ELERTE, France</t>
  </si>
  <si>
    <t>RMA-2434/29/07/2021</t>
  </si>
  <si>
    <t>RMA-2433/29/07/2021</t>
  </si>
  <si>
    <t>Antarene Codeine</t>
  </si>
  <si>
    <t xml:space="preserve"> Ibuprofen, codein</t>
  </si>
  <si>
    <t>N02AJ08</t>
  </si>
  <si>
    <t>20 Tablets</t>
  </si>
  <si>
    <t>RMA-2435/29/07/2021</t>
  </si>
  <si>
    <t>Coquelusédal nourrisson</t>
  </si>
  <si>
    <t xml:space="preserve"> grindelia, gelsemium</t>
  </si>
  <si>
    <t>RMA-3543/20/10/2023</t>
  </si>
  <si>
    <t>Timoferol</t>
  </si>
  <si>
    <t xml:space="preserve"> Iron (ferrous Sulfate, Ascorbic Acid</t>
  </si>
  <si>
    <t>B03AA07</t>
  </si>
  <si>
    <t>50 mg+30 mg</t>
  </si>
  <si>
    <t>30 Capsules</t>
  </si>
  <si>
    <t>RMA-2436/29/07/2021</t>
  </si>
  <si>
    <t>05-1187.18.02.2025</t>
  </si>
  <si>
    <t>Alprazolam Basi</t>
  </si>
  <si>
    <t>Box containing 60 tabltes</t>
  </si>
  <si>
    <t>LABORATORI BASI - INDUSTRIA FARMACEUTICA S.A. PORTUGAL</t>
  </si>
  <si>
    <t>MA-5841/30/08/2019</t>
  </si>
  <si>
    <t>Ne Ripertrije</t>
  </si>
  <si>
    <t>Neni 10</t>
  </si>
  <si>
    <t xml:space="preserve">Dimidon </t>
  </si>
  <si>
    <t xml:space="preserve">Ibuprofen </t>
  </si>
  <si>
    <t>20 mg / ml</t>
  </si>
  <si>
    <t>1 x 200 ml</t>
  </si>
  <si>
    <t>MA-5859/03/10/2019</t>
  </si>
  <si>
    <t>40 mg / ml</t>
  </si>
  <si>
    <t>MA-5860/03/10/2019</t>
  </si>
  <si>
    <t>05-828.07.02.2025</t>
  </si>
  <si>
    <t>BASIFLUX</t>
  </si>
  <si>
    <t>Bromhexine Hydrochloride</t>
  </si>
  <si>
    <t>0.8 mg/1 ml</t>
  </si>
  <si>
    <t>1 bottle of 200ml</t>
  </si>
  <si>
    <t>LABORATORI BASI-INDUSTRIA FARMACEUTICA S.A,PORTUGAL</t>
  </si>
  <si>
    <t>Laboratorios Basi - Industria Farmaceutica, S.A, Portugal</t>
  </si>
  <si>
    <t>RMA-3415/08/06/2023</t>
  </si>
  <si>
    <t>Broncosil</t>
  </si>
  <si>
    <t>Laboratórios Basi – Indústria Farmacêutica, S.A., Portugal</t>
  </si>
  <si>
    <t>MA-00200/25/08/2020</t>
  </si>
  <si>
    <t>Clarus</t>
  </si>
  <si>
    <t>0.50 mg/1 ml</t>
  </si>
  <si>
    <t>1 bottle of 150 ml</t>
  </si>
  <si>
    <t>laboratories Basi- industria farmaceutica, S.A., Portugal</t>
  </si>
  <si>
    <t>RMA-2385/02/07/2021</t>
  </si>
  <si>
    <t>Cloreto de potássio Basi</t>
  </si>
  <si>
    <t>Potassium chloride</t>
  </si>
  <si>
    <t>74.5 mg/1 ml</t>
  </si>
  <si>
    <t>100 ampoules of 10 mL</t>
  </si>
  <si>
    <t>Laboratórios Basi - Indústria Farmacêutica, S.A., Portugal; Sterop Laboratories S.A., Belgium</t>
  </si>
  <si>
    <t>RMA-2225/05/02/2021</t>
  </si>
  <si>
    <t>Clotrimazole Basi</t>
  </si>
  <si>
    <t>1 tube 50 g</t>
  </si>
  <si>
    <t>Laboratórios Basi Indústria Farmacêutica, S.A., Portugal</t>
  </si>
  <si>
    <t>MA-0042/04/03/2022</t>
  </si>
  <si>
    <t>1 tube 20 g</t>
  </si>
  <si>
    <t>MA-0041/04/03/2022</t>
  </si>
  <si>
    <t>Desloratadina Basi</t>
  </si>
  <si>
    <t>Laboratórios Basi – Indústria Farmacêutica, S.A., Portugal; Actavis Ltd., Malta; Wynnova Pharma Solutions S.A., Spain</t>
  </si>
  <si>
    <t>RMA-2629/03/12/2021</t>
  </si>
  <si>
    <t xml:space="preserve">Dopamine Basi </t>
  </si>
  <si>
    <t>Dopamine Hydrochloride</t>
  </si>
  <si>
    <t>10 ampoules-5ml</t>
  </si>
  <si>
    <t>Laboratorios Basi- Industria Farmaceutica ,S.A., Portugal; Laboratorios Vitoria S.A, Portugal</t>
  </si>
  <si>
    <t>RMA-2330/27/05/2021</t>
  </si>
  <si>
    <t>Fentanilo Basi</t>
  </si>
  <si>
    <t>Fentanyl</t>
  </si>
  <si>
    <t>0.05 mg/1 ml</t>
  </si>
  <si>
    <t>Box containing 10 ampoules - 5ml</t>
  </si>
  <si>
    <t>Laboratórios Basi – Indústria Farmacêutica, S.A., Portugal; Laboratórios Vitória, S.A., Portugal</t>
  </si>
  <si>
    <t>RMA-2384/21/06/2021</t>
  </si>
  <si>
    <t>Glucose 5% Basi</t>
  </si>
  <si>
    <t>Glucose, monohydrate</t>
  </si>
  <si>
    <t>Box containing 1x500 ml bottle</t>
  </si>
  <si>
    <t>Laboratorios Basi - Industria Farmaceutica , S.A, Portugal; Paracelsia - Industria Farmaceutica , S.A, Portugal</t>
  </si>
  <si>
    <t>RMA-2233/11/02/2021</t>
  </si>
  <si>
    <t>Box containing 1 x 100ml bottle</t>
  </si>
  <si>
    <t>RMA-2386/02/07/2021</t>
  </si>
  <si>
    <t>GLUCOSE 5% BASI</t>
  </si>
  <si>
    <t>Glucose,momohydrate</t>
  </si>
  <si>
    <t>Box containing 1x100ml bottle</t>
  </si>
  <si>
    <t>LABORATORIOS BASI-INDUSTRIAL FARMACEUTICA, S.A, Portugal; Paracelsia-Industria Farmaceutica,S.A., Portugal</t>
  </si>
  <si>
    <t>Inalgex</t>
  </si>
  <si>
    <t>Etofenamate</t>
  </si>
  <si>
    <t>M02AA06</t>
  </si>
  <si>
    <t>100 mg/1 g</t>
  </si>
  <si>
    <t>1 tube-100g</t>
  </si>
  <si>
    <t>Laboratories Basi-Industria Farmaceutica, S.A., Portugal</t>
  </si>
  <si>
    <t>RMA-2246/19/02/2021</t>
  </si>
  <si>
    <t>Laboratories Basi-Industria Farmaceutica S.A, Portugal</t>
  </si>
  <si>
    <t>RMA-2245/19/02/2021</t>
  </si>
  <si>
    <t>Ringer com Lactato Basi</t>
  </si>
  <si>
    <t>Potassium chloride, Sodium chloride, Sodium lactate 50%, Calcium chloride dehydrate</t>
  </si>
  <si>
    <t>(0.2 g+0.3 g+6 g+3 g)/1 l</t>
  </si>
  <si>
    <t>Laboratorios Basi - Industria Farmaceutica, S.A., Portugal; Paracelsia - Industria Farmaceutica, S.A., Portugal</t>
  </si>
  <si>
    <t>RMA-2260/09/03/2021</t>
  </si>
  <si>
    <t>Soro Fisiologico Basi</t>
  </si>
  <si>
    <t>Sodium cloride</t>
  </si>
  <si>
    <t>9 mg/1 ml</t>
  </si>
  <si>
    <t>Laboratorios Bas Industria Farmaceutica S.A, Portugal; Paracelsia-Indusria Farmaceutica,S.A, Portugal</t>
  </si>
  <si>
    <t>RMA-2466/01/09/2021</t>
  </si>
  <si>
    <t>20 vials of 500 ml</t>
  </si>
  <si>
    <t>RMA-2364/03/06/2021</t>
  </si>
  <si>
    <t>SUPOFEN</t>
  </si>
  <si>
    <t>box of 12 suppositories</t>
  </si>
  <si>
    <t>Laboratori BASI-Industria Farmaceutica S.A,Portugal, Portugal</t>
  </si>
  <si>
    <t>RMA-3157/09/12/2022</t>
  </si>
  <si>
    <t>Box of 12 suppositories</t>
  </si>
  <si>
    <t>RMA-3156/09/12/2022</t>
  </si>
  <si>
    <t>1 bottle of 85ml</t>
  </si>
  <si>
    <t>RMA-2912/13/07/2022</t>
  </si>
  <si>
    <t>Hidroaltesona</t>
  </si>
  <si>
    <t>Hydrocortisone</t>
  </si>
  <si>
    <t>Laboratories Alter</t>
  </si>
  <si>
    <t>AKM/339/2024</t>
  </si>
  <si>
    <t>Alprazolam Pazolam 0.5 mg comprimidos de libertação modificada</t>
  </si>
  <si>
    <t>Carton box, Alu/Alu blister, 60 modified release tablets</t>
  </si>
  <si>
    <t>LABORATORIES ATRAL S.A, PORTUGAL</t>
  </si>
  <si>
    <t xml:space="preserve"> Laboratórios Atral, S.A., Portugal</t>
  </si>
  <si>
    <t>MA-00163/07/07/2020</t>
  </si>
  <si>
    <t>Betamox</t>
  </si>
  <si>
    <t xml:space="preserve"> Amoxicillin trihydrate, Potassiumclavulanate</t>
  </si>
  <si>
    <t>120ml</t>
  </si>
  <si>
    <t xml:space="preserve"> Laboratorios atral S.A, Portugal</t>
  </si>
  <si>
    <t>RMA-2163/05/11/2020</t>
  </si>
  <si>
    <t>Betamox ES</t>
  </si>
  <si>
    <t>(600 mg+42.9 mg)/5 ml</t>
  </si>
  <si>
    <t>RMA-3459/25/07/2023</t>
  </si>
  <si>
    <t>Betamox Plus</t>
  </si>
  <si>
    <t xml:space="preserve"> potassium clavulanate, potassium clavulante</t>
  </si>
  <si>
    <t>Box containing 16 coated tablets</t>
  </si>
  <si>
    <t xml:space="preserve"> Laboratorios Atral S.A, Portugal</t>
  </si>
  <si>
    <t>RMA-2452/27/08/2021</t>
  </si>
  <si>
    <t>Betamox Plus 400</t>
  </si>
  <si>
    <t xml:space="preserve"> Amoxicillin trihydrate, Clavulanate potassium</t>
  </si>
  <si>
    <t>(400 mg+57 mg)/ 5ml</t>
  </si>
  <si>
    <t>RMA-2164/05/11/2020</t>
  </si>
  <si>
    <t>BETASPORINA</t>
  </si>
  <si>
    <t>1000 mg/10 ml</t>
  </si>
  <si>
    <t>Carton box containing 1 colorless glass vial with powder for solution for injection of ceftriaxone (as sodium salt) and 1 ampoule of 10 ml with solvent for solution for injection (water for injection)</t>
  </si>
  <si>
    <t>MA-0209/15/10/2021</t>
  </si>
  <si>
    <t>Bioquil</t>
  </si>
  <si>
    <t>J01MA01</t>
  </si>
  <si>
    <t>16 tableta te mbeshtjelura</t>
  </si>
  <si>
    <t>RMA 3426/22/06/2023</t>
  </si>
  <si>
    <t>Cefradur</t>
  </si>
  <si>
    <t xml:space="preserve"> Cefradine monohydrate</t>
  </si>
  <si>
    <t>J01DB09</t>
  </si>
  <si>
    <t>120 ml</t>
  </si>
  <si>
    <t>RMA-47594/14/10/2024</t>
  </si>
  <si>
    <t xml:space="preserve"> Cefradine monohydrate (cefradina)</t>
  </si>
  <si>
    <t>16 tablets</t>
  </si>
  <si>
    <t xml:space="preserve"> Laboratorios Atral, S.A., Portugal</t>
  </si>
  <si>
    <t>RMA-2975/21/09/2022</t>
  </si>
  <si>
    <t>Cipamox</t>
  </si>
  <si>
    <t xml:space="preserve"> Amoxicillin trihydrate, Amoxicillin trihydrate</t>
  </si>
  <si>
    <t>RMA-3109/07/11/2022</t>
  </si>
  <si>
    <t>Cipancin</t>
  </si>
  <si>
    <t xml:space="preserve"> Minocycline hydrochloride dihydrate</t>
  </si>
  <si>
    <t>J01AA08</t>
  </si>
  <si>
    <t>Carton box containing 2 PVC/Alu Blisters x 8 film coated tablets( 16 coated tablets)</t>
  </si>
  <si>
    <t>MA-00149/22/06/2020</t>
  </si>
  <si>
    <t>Ciplox</t>
  </si>
  <si>
    <t xml:space="preserve"> Ciprofloxacin, hydrochloride monohydrate (Ciprofloxacin)</t>
  </si>
  <si>
    <t>16 units</t>
  </si>
  <si>
    <t>RMA-2976/21/09/2022</t>
  </si>
  <si>
    <t>Diclodent 0.074% Oromucosal solution</t>
  </si>
  <si>
    <t xml:space="preserve"> Diclofenac free acid</t>
  </si>
  <si>
    <t>0.74 mg/1 ml</t>
  </si>
  <si>
    <t>MA-5891/17/10/2019</t>
  </si>
  <si>
    <t>Histacet</t>
  </si>
  <si>
    <t>Pack of 20 coated tablets</t>
  </si>
  <si>
    <t>RMA-47665/27/11/2024</t>
  </si>
  <si>
    <t>Lentocilin S 1200</t>
  </si>
  <si>
    <t xml:space="preserve"> Benzathine Benzylpenicillin</t>
  </si>
  <si>
    <t>1200000 IU/4 ml</t>
  </si>
  <si>
    <t>Powder and lovent for suspension for injection vial</t>
  </si>
  <si>
    <t>RMA-2760/11/03/2022</t>
  </si>
  <si>
    <t>Lisomucin</t>
  </si>
  <si>
    <t xml:space="preserve"> Bromhexine hydrochloride</t>
  </si>
  <si>
    <t>RMA-47595/10/10/2024</t>
  </si>
  <si>
    <t>Mirtazapina Psidep 30 mg comprimidos revestidos</t>
  </si>
  <si>
    <t>56 coated tablets</t>
  </si>
  <si>
    <t>MA-00164/07/07/2020</t>
  </si>
  <si>
    <t>NEOCEF</t>
  </si>
  <si>
    <t xml:space="preserve"> Cefixim (trihydrate)</t>
  </si>
  <si>
    <t>Carton box, foil blister packs of 8 coated tablets</t>
  </si>
  <si>
    <t xml:space="preserve"> LABORATORIES ATRAL S.A, PORTUGAL, Portugal</t>
  </si>
  <si>
    <t>RMA-2891/17/06/2022</t>
  </si>
  <si>
    <t xml:space="preserve"> Cefixime (trihydrate)</t>
  </si>
  <si>
    <t>Carton box, a measuring spoom, glass bottles are marked to 120 ml reconsitution volume.</t>
  </si>
  <si>
    <t>RMA-2890/17/06/2022</t>
  </si>
  <si>
    <t>Zotinarcreon</t>
  </si>
  <si>
    <t xml:space="preserve"> Desonide</t>
  </si>
  <si>
    <t>D07AB08</t>
  </si>
  <si>
    <t>Packs of 1 tube of 30 g.</t>
  </si>
  <si>
    <t>RMA-47748/27/01/2025</t>
  </si>
  <si>
    <t>Zotinar N</t>
  </si>
  <si>
    <t xml:space="preserve"> Desonide, Neomycin sulphate</t>
  </si>
  <si>
    <t>D07BB02</t>
  </si>
  <si>
    <t>(1 mg+3 mg)/1 g</t>
  </si>
  <si>
    <t>MA-00019/27/01/2020</t>
  </si>
  <si>
    <t>extencilline</t>
  </si>
  <si>
    <t xml:space="preserve"> benzathine benzylpenicillin</t>
  </si>
  <si>
    <t>1 vial powder and 1 ampoule solvent</t>
  </si>
  <si>
    <t>Laboratories Delbert, France</t>
  </si>
  <si>
    <t xml:space="preserve"> sandoz GmbH - TechOps, Austria</t>
  </si>
  <si>
    <t>RMA-3385/11/05/2023</t>
  </si>
  <si>
    <t>05-01154.14.02.2025</t>
  </si>
  <si>
    <t>Cetraxal</t>
  </si>
  <si>
    <t>S02AA15</t>
  </si>
  <si>
    <t>pack with 15 ampoules of 0.25 ml</t>
  </si>
  <si>
    <t>LABORATORIES SALVATA,S.A-SPAIN</t>
  </si>
  <si>
    <t xml:space="preserve"> laboratorios salvat s.a, Spain</t>
  </si>
  <si>
    <t>RMA-2943/18/08/2022</t>
  </si>
  <si>
    <t>cmim cip</t>
  </si>
  <si>
    <t>Cetraxal Plus</t>
  </si>
  <si>
    <t xml:space="preserve"> Ciprofloxacin, Flucinolone acetonide</t>
  </si>
  <si>
    <t>S02CA05</t>
  </si>
  <si>
    <t>(3 mg+0.25 mg)/1 ml</t>
  </si>
  <si>
    <t>bottle of 10ml</t>
  </si>
  <si>
    <t xml:space="preserve"> Laboratories SALVAT , S.A., Spain</t>
  </si>
  <si>
    <t>RMA-2944/18/08/2022</t>
  </si>
  <si>
    <t>05-827 07.02.2025</t>
  </si>
  <si>
    <t>Ambroxol Aldo-Unión</t>
  </si>
  <si>
    <t>Ambroxol hydrochloride</t>
  </si>
  <si>
    <t>15 mg/2 ml</t>
  </si>
  <si>
    <t>Oral solution/concentrate for nebuliser solution</t>
  </si>
  <si>
    <t>Carton box with 3 aluminium sachets each containing 5 low-density polyethylene 2 ml single-dose ampoules</t>
  </si>
  <si>
    <t>Laboratorio ALDO-UNION S.L.Spain</t>
  </si>
  <si>
    <t>GENETIC S.P.A., Italy</t>
  </si>
  <si>
    <t>MA-08507/22/01/2025</t>
  </si>
  <si>
    <t>PAIDOCORT</t>
  </si>
  <si>
    <t>Prednisolone sodium phosphate</t>
  </si>
  <si>
    <t>3 mg/ml</t>
  </si>
  <si>
    <t>Box containing bottle with 125ml oral solution and 3-ml graduated oral dosing syringe</t>
  </si>
  <si>
    <t>Laboratorio Aldo-Unión, S.L., Spain; LABORATORIUM SANITATIS, S.L., Spain</t>
  </si>
  <si>
    <t>MA-08515/29/01/2025</t>
  </si>
  <si>
    <t>Box containing bottle with 50ml oral solution and 3ml graduated oral dosing syringe</t>
  </si>
  <si>
    <t>MA-08511/29/01/2025</t>
  </si>
  <si>
    <t>Bromuro de Ipratropio Aldo-Unión</t>
  </si>
  <si>
    <t xml:space="preserve"> IPRATROPIUM BROMIDE</t>
  </si>
  <si>
    <t>R03BB01</t>
  </si>
  <si>
    <t>250 mcg/1 ml</t>
  </si>
  <si>
    <t>Carton box, containing 1 ml ampoules in 2 strips of 10 ampoules</t>
  </si>
  <si>
    <t xml:space="preserve"> LABORATOIRE UNITHER, France</t>
  </si>
  <si>
    <t>MA-0068/06/03/2023</t>
  </si>
  <si>
    <t>PAIDOFEBRIL</t>
  </si>
  <si>
    <t>200ml</t>
  </si>
  <si>
    <t xml:space="preserve"> Laboratorio Aldo Union S.L, Spain</t>
  </si>
  <si>
    <t>RMA-2734/25/02/2022</t>
  </si>
  <si>
    <t>Salbuair 2.5mg/2.5ml</t>
  </si>
  <si>
    <t xml:space="preserve"> salbutamol sulphate</t>
  </si>
  <si>
    <t>2.5 mg/2. 5ml</t>
  </si>
  <si>
    <t>Box containing 60 ampoules of 2.5ml</t>
  </si>
  <si>
    <t xml:space="preserve"> Laboratoire Unither, France</t>
  </si>
  <si>
    <t>RMA-2606/18/11/2021</t>
  </si>
  <si>
    <t>SALBUTAMOL ALDO -UNION 100</t>
  </si>
  <si>
    <t xml:space="preserve"> Salbutamol (as sulphate)</t>
  </si>
  <si>
    <t>10 ml of suspension</t>
  </si>
  <si>
    <t xml:space="preserve"> Laboratorie ALDO -UNION S.A., Spain</t>
  </si>
  <si>
    <t>RMA-2119/29/09/2020</t>
  </si>
  <si>
    <t>VENTODUO</t>
  </si>
  <si>
    <t xml:space="preserve"> SALBUTAMOL SULFATE, BECLOMETASONE DIPROPIONATE</t>
  </si>
  <si>
    <t>R03AK13</t>
  </si>
  <si>
    <t>(100 mcg+50 mcg)/1 dose</t>
  </si>
  <si>
    <t>Carton box, containing 10 ml pressurised aluminium canister, with a metered dose valve, actuator and cap. The canister provides 200 applications</t>
  </si>
  <si>
    <t xml:space="preserve"> LABORATORIO ALDO-UNION, S.L., Spain</t>
  </si>
  <si>
    <t>MA-0112/26/05/2022</t>
  </si>
  <si>
    <t>05-1116.14.02.2025</t>
  </si>
  <si>
    <t>CETILSAN</t>
  </si>
  <si>
    <t xml:space="preserve"> Cetylpyridinium chloride</t>
  </si>
  <si>
    <t>0.1%</t>
  </si>
  <si>
    <t>Carton box, Glass bottle of 200g, mouthwash</t>
  </si>
  <si>
    <t>Laboratorio Chimico Farmaceutico A. Sella srl, Italy</t>
  </si>
  <si>
    <t xml:space="preserve"> Laboratorio Chimico Farmaceutico A.Sella srl, Italy</t>
  </si>
  <si>
    <t>MA-00089/10/04/2020</t>
  </si>
  <si>
    <t>FENAZIL</t>
  </si>
  <si>
    <t xml:space="preserve"> Promethazine hydrochloride</t>
  </si>
  <si>
    <t>tube containing 15g cream</t>
  </si>
  <si>
    <t>MA-0190/12/08/2022</t>
  </si>
  <si>
    <t>LIDOPROCTENE</t>
  </si>
  <si>
    <t xml:space="preserve"> Lidocaine Hydrochloride, Hydrocortisone Acetate</t>
  </si>
  <si>
    <t>1.5 %+1 %</t>
  </si>
  <si>
    <t>cardboard box, aluminum tube and a cannula, rectal cream, 30g</t>
  </si>
  <si>
    <t>MA-0044/29/03/2021</t>
  </si>
  <si>
    <t>Paracetamolo Sella 500 mg compresse</t>
  </si>
  <si>
    <t>Carton box, blisters, 30 tablets</t>
  </si>
  <si>
    <t>URMA-00069/26/03/2020</t>
  </si>
  <si>
    <t>Tussibron</t>
  </si>
  <si>
    <t xml:space="preserve"> Oxolamine citrate</t>
  </si>
  <si>
    <t>R05DB07</t>
  </si>
  <si>
    <t>Box, bottle of 190 ml, syrup</t>
  </si>
  <si>
    <t>MA-00088/10/04/2020</t>
  </si>
  <si>
    <t>Atropocil</t>
  </si>
  <si>
    <t>Atropine Sulfate</t>
  </si>
  <si>
    <t>Laboratorio Edol - Produtos Farmaceuticos, S.A. - Portugal</t>
  </si>
  <si>
    <t>Laboratório Edol Produtos Farmacêuticos, S.A., Portugal</t>
  </si>
  <si>
    <t>MA-00121/23/05/2020</t>
  </si>
  <si>
    <t>Elipa</t>
  </si>
  <si>
    <t>ketorolac tromethamine</t>
  </si>
  <si>
    <t>Laboratório Edol  Produtos Farmacêuticos, S.A., Portugal</t>
  </si>
  <si>
    <t>MA-00070/26/03/2020</t>
  </si>
  <si>
    <t>Clinac</t>
  </si>
  <si>
    <t>20 mg/ml</t>
  </si>
  <si>
    <t xml:space="preserve"> Laboratório Edol Produtos Farmacêuticos, S.A., Portugal</t>
  </si>
  <si>
    <t>MA-5855/02/10/2019</t>
  </si>
  <si>
    <t>Clorocil</t>
  </si>
  <si>
    <t>Carton box with 5g tube</t>
  </si>
  <si>
    <t xml:space="preserve"> Laboratório Edol – Produtos Farmacêuticos, S.A., Portugal</t>
  </si>
  <si>
    <t>MA-0114/15/06/2021</t>
  </si>
  <si>
    <t>Flokort</t>
  </si>
  <si>
    <t xml:space="preserve"> Ofloxacin, Dexamethasone sodium phosphate</t>
  </si>
  <si>
    <t>Carton box with 5ml bottle</t>
  </si>
  <si>
    <t>MA-0150/03/08/2021</t>
  </si>
  <si>
    <t>Floxedol</t>
  </si>
  <si>
    <t>10 ml bottle</t>
  </si>
  <si>
    <t xml:space="preserve"> Laboratorio Edol Produtos Farmaceuticos, S.A, Portugal</t>
  </si>
  <si>
    <t>MA-0373/20/12/2022</t>
  </si>
  <si>
    <t>Gentocil</t>
  </si>
  <si>
    <t xml:space="preserve"> Gentamicin (gentamicin sulfate)</t>
  </si>
  <si>
    <t>3 mg/1 g</t>
  </si>
  <si>
    <t>Carton box containing one Aluminium tube contain 3.5 g of ointment</t>
  </si>
  <si>
    <t xml:space="preserve"> Laboratório Edol - Produtos Farmacêuticos, S.A., Portugal</t>
  </si>
  <si>
    <t>MA-0115/15/06/2021</t>
  </si>
  <si>
    <t xml:space="preserve"> Gentamicin (Gentamicin Sulfate)</t>
  </si>
  <si>
    <t xml:space="preserve"> Laboratório Edol - Produtos Farmacêuticos, S.A., Portugal; Laboratorio Edol - Produtos Farmaceuticos S.A, Portugal; Laboratório Edol – Produtos Farmacêuticos, S.A, Portugal</t>
  </si>
  <si>
    <t>MA-0116/15/06/2021</t>
  </si>
  <si>
    <t>Meocil</t>
  </si>
  <si>
    <t xml:space="preserve"> Neomycin sulfate, Prednisolone acetate, Sulfacetamide sodium</t>
  </si>
  <si>
    <t>(5 mg+5 mg+100 mg)/1 g</t>
  </si>
  <si>
    <t>Carton box containing 1 tube with 5 g of ointment</t>
  </si>
  <si>
    <t>MA-00120/21/05/2020</t>
  </si>
  <si>
    <t>Ottoduo</t>
  </si>
  <si>
    <t>S02CA06</t>
  </si>
  <si>
    <t>1mg/ml + 3mg/ml</t>
  </si>
  <si>
    <t>LD-polyethylene dropper container containing 5ml of solution</t>
  </si>
  <si>
    <t xml:space="preserve"> Laboratório Edol - Produtos Farmacêuticos, S.A., Portugal; Laboratório Edol - Produtos Farmacêuticos, S.A., Portugal</t>
  </si>
  <si>
    <t>MA-0319/15/09/2023</t>
  </si>
  <si>
    <t>Protizol</t>
  </si>
  <si>
    <t xml:space="preserve"> Timolol maleate, Dorzolamide hydrochloride</t>
  </si>
  <si>
    <t>5 mg/ml + 20mg/ml</t>
  </si>
  <si>
    <t>bootle of 5 ml</t>
  </si>
  <si>
    <t xml:space="preserve"> Laboratorio Edol Produtos Farmaceuticos, S.A., Portugal; Laboratorio Edol  Produtos Farmaceuticos, S.A., Portugal</t>
  </si>
  <si>
    <t>MA-00439/24/01/2024</t>
  </si>
  <si>
    <t>Psodermil</t>
  </si>
  <si>
    <t xml:space="preserve"> Betamethasone dipropionate, Salicylic acid</t>
  </si>
  <si>
    <t>(0.5 mg+20 mg)/1 ml</t>
  </si>
  <si>
    <t>Carton box containing HDPE bottle, with seal dropper and polyethylene cap with 100 ml Cutaneous solution</t>
  </si>
  <si>
    <t xml:space="preserve"> Laboratório Edol - Produtos Farmacêuticos S.A., Portugal</t>
  </si>
  <si>
    <t>MA-0213/15/10/2021</t>
  </si>
  <si>
    <t>tube containing  30g</t>
  </si>
  <si>
    <t xml:space="preserve"> Laboratório Edol Produtos Farmacêuticos, S.A, Portugal</t>
  </si>
  <si>
    <t>MA-00011/20/01/2020</t>
  </si>
  <si>
    <t>Terricil</t>
  </si>
  <si>
    <t xml:space="preserve"> Oxytetracycline hydrochloride</t>
  </si>
  <si>
    <t>S01AA04</t>
  </si>
  <si>
    <t>5 mg/1 g</t>
  </si>
  <si>
    <t>5g tube</t>
  </si>
  <si>
    <t xml:space="preserve"> Laboratorio Edol Produtos Farmaceuticos, S.A., Portugal</t>
  </si>
  <si>
    <t>MA-0372/20/12/2022</t>
  </si>
  <si>
    <t>Tropicil top</t>
  </si>
  <si>
    <t>10ml bottle</t>
  </si>
  <si>
    <t xml:space="preserve"> Laboratório Edol  Produtos Farmacêuticos, S.A, Portugal</t>
  </si>
  <si>
    <t>MA-0375/20/12/2022</t>
  </si>
  <si>
    <t>Tropicil Top</t>
  </si>
  <si>
    <t xml:space="preserve">5 mg/1 ml </t>
  </si>
  <si>
    <t>MA-0374/20/12/2022</t>
  </si>
  <si>
    <t>CETAXON</t>
  </si>
  <si>
    <t xml:space="preserve"> CEFTRIAXONE DISODIUM</t>
  </si>
  <si>
    <t>1 POWDER VIAL + 1 SOLVENT AMPOULE OF 3.5ML</t>
  </si>
  <si>
    <t>Laboratorio Farmaceutico CT S.r.l., Italy</t>
  </si>
  <si>
    <t xml:space="preserve"> LABORATORIO FARMACEUTICO S.r.l, Italy</t>
  </si>
  <si>
    <t>RMA-2099/10/08/2020</t>
  </si>
  <si>
    <t xml:space="preserve"> Ceftriaxone disodium</t>
  </si>
  <si>
    <t>1 powder vial</t>
  </si>
  <si>
    <t xml:space="preserve"> Laboratorio Farmaceutico CT S.r.l, Italy</t>
  </si>
  <si>
    <t>RMA-3185/23/12/2022</t>
  </si>
  <si>
    <t>10 powder vials</t>
  </si>
  <si>
    <t xml:space="preserve"> LABORATORIO FARMACEUTICO CT S.r.l., Italy</t>
  </si>
  <si>
    <t>RMA-3135/25/11/2022</t>
  </si>
  <si>
    <t>TORNAXON</t>
  </si>
  <si>
    <t>carton box/ glass vial containing 2g powder for solution for infusion</t>
  </si>
  <si>
    <t xml:space="preserve"> LABORATORIO FARMACEUTICO CT SRL, Italy</t>
  </si>
  <si>
    <t>MA-0020/11/03/2021</t>
  </si>
  <si>
    <t xml:space="preserve">1 g/10 ml </t>
  </si>
  <si>
    <t>Carton box containing a glass vial and a glass ampoule with powder and solution for intravenous injection</t>
  </si>
  <si>
    <t>MA-0021/11/03/2021</t>
  </si>
  <si>
    <t>BETAMETASONE L.F.M</t>
  </si>
  <si>
    <t xml:space="preserve"> betamethasone</t>
  </si>
  <si>
    <t>H02AB01</t>
  </si>
  <si>
    <t>4mg/1ml</t>
  </si>
  <si>
    <t>Box containing 3 ampoules</t>
  </si>
  <si>
    <t>Laboratorio Farmacologico Milanese S.r.l., Italy</t>
  </si>
  <si>
    <t xml:space="preserve"> Laboratorio Farmacologico Milanese SrI, Italy</t>
  </si>
  <si>
    <t>RMA-2407/07/07/2021</t>
  </si>
  <si>
    <t>COROSAN</t>
  </si>
  <si>
    <t xml:space="preserve"> dipyridamole</t>
  </si>
  <si>
    <t>B01AC07</t>
  </si>
  <si>
    <t>RMA-2366/08/06/2021</t>
  </si>
  <si>
    <t>Dermabiolene</t>
  </si>
  <si>
    <t xml:space="preserve"> Gentamicin sulfate, Betamethasone valerate</t>
  </si>
  <si>
    <t>Tube 30g</t>
  </si>
  <si>
    <t xml:space="preserve"> Vamfarma S.r.l., Italy</t>
  </si>
  <si>
    <t>MA-0002/11/01/2023</t>
  </si>
  <si>
    <t>EUTOPIC</t>
  </si>
  <si>
    <t xml:space="preserve"> Gentamicina</t>
  </si>
  <si>
    <t>30g</t>
  </si>
  <si>
    <t xml:space="preserve"> Doppel farmaceutici S.r.l, Italy</t>
  </si>
  <si>
    <t>MA-00017/24/01/2020</t>
  </si>
  <si>
    <t>Furosemide L.F.M</t>
  </si>
  <si>
    <t xml:space="preserve"> furosemide</t>
  </si>
  <si>
    <t xml:space="preserve"> Laboratorio Farmalogico Milanese Srl, Italy</t>
  </si>
  <si>
    <t>RMA-2367/08/06/2021</t>
  </si>
  <si>
    <t>MIRACLIN</t>
  </si>
  <si>
    <t xml:space="preserve"> Doxycycline hyclate</t>
  </si>
  <si>
    <t>10 tablets in a box</t>
  </si>
  <si>
    <t xml:space="preserve"> Laboratorio Farmacologico Milanese S.r.l., Italy</t>
  </si>
  <si>
    <t>RMA-47722/07/10/2024</t>
  </si>
  <si>
    <t>SOLDESAM</t>
  </si>
  <si>
    <t xml:space="preserve"> Dexamethasone sodium phosphate</t>
  </si>
  <si>
    <t>3 glass ampoules of 4 mg/ml in box</t>
  </si>
  <si>
    <t xml:space="preserve"> Laboratorio Farmacologico Milanese S.r.l., Italy; Biologici Italia Laboratories S.r.l., Italy</t>
  </si>
  <si>
    <t>MA-5864/07/10/2019</t>
  </si>
  <si>
    <t xml:space="preserve"> Laboratorio Farmacologico Milanese s.r.I, Italy, Italy</t>
  </si>
  <si>
    <t>RMA-2011/16/04/2020</t>
  </si>
  <si>
    <t>Cicloviral</t>
  </si>
  <si>
    <t>Aciclovir</t>
  </si>
  <si>
    <t>Box conatining 25 tablets</t>
  </si>
  <si>
    <t>Laboratorio Medinfar - Produtos Farmaceuticos S.A.Portugal</t>
  </si>
  <si>
    <t>Medinfar Manufacturing, S.A., Portugal</t>
  </si>
  <si>
    <t>MA-08396/10/09/2024</t>
  </si>
  <si>
    <t>Tricovivax</t>
  </si>
  <si>
    <t>60 ml Transparent blue (PET) bottle closed with a colourless spray-pump, in a carton box</t>
  </si>
  <si>
    <t>FARMALABOR Produtos Farmacêuticos, S.A., Portugal</t>
  </si>
  <si>
    <t>MA-0382/22/12/2022</t>
  </si>
  <si>
    <t>Reumoxican</t>
  </si>
  <si>
    <t>M01AC01</t>
  </si>
  <si>
    <t>20.0000</t>
  </si>
  <si>
    <t>Nadiclox 2% pomada</t>
  </si>
  <si>
    <t xml:space="preserve"> Sodium fusidate</t>
  </si>
  <si>
    <t>Aluminium tubes 15g, with an internal gold epoxy phenolic varnish and an external white polyester enamel coating, and with high-density polyethylene cap in carton box</t>
  </si>
  <si>
    <t xml:space="preserve"> Farmalabor, Produtos Farmacêuticos, S.A., Portugal</t>
  </si>
  <si>
    <t>MA-0113/26/05/2022</t>
  </si>
  <si>
    <t>Descontran</t>
  </si>
  <si>
    <t>Paracetamol, Thiocolchicoside</t>
  </si>
  <si>
    <t>500mg+2mg</t>
  </si>
  <si>
    <t>LABORATORIOS AZEVEDOS - INDUSTRIA FARMACEUTICI SA, PORTUGAL</t>
  </si>
  <si>
    <t>Sofarimex – Indústria Química e Farmacêutica, S.A, Portugal</t>
  </si>
  <si>
    <t>MA-08283/21/05/2024</t>
  </si>
  <si>
    <t>05-1155.14.02.2025</t>
  </si>
  <si>
    <t>Nalbix</t>
  </si>
  <si>
    <t>Sofarimex - Indústria Química e Farmacêutica, S.A, Portugal</t>
  </si>
  <si>
    <t>MA-08451/08/11/2024</t>
  </si>
  <si>
    <t>MA-08452/08/11/2024</t>
  </si>
  <si>
    <t>Mentocaina R</t>
  </si>
  <si>
    <t xml:space="preserve"> Benzocaine, Tyrothricin</t>
  </si>
  <si>
    <t>R02AB02</t>
  </si>
  <si>
    <t>1.05 mg + 2.5 mg</t>
  </si>
  <si>
    <t>20 lozenges</t>
  </si>
  <si>
    <t xml:space="preserve"> Sofarimex - Indústria Química e Farmacêutica, S.A, Portugal</t>
  </si>
  <si>
    <t>MA-00329/27/02/2024</t>
  </si>
  <si>
    <t>6 vaginal tablets</t>
  </si>
  <si>
    <t xml:space="preserve"> Sofarimex – Indústria Química e Farmacêutica, S.A, Portugal</t>
  </si>
  <si>
    <t>MA-00328/27/02/2024</t>
  </si>
  <si>
    <t>Paracetamol Algik</t>
  </si>
  <si>
    <t>32mg/ml</t>
  </si>
  <si>
    <t>Bottle of 120 ml</t>
  </si>
  <si>
    <t>MA-08268/13/05/2024</t>
  </si>
  <si>
    <t>Mentocaína-R</t>
  </si>
  <si>
    <t>PANTOPRAZOL Azevedos</t>
  </si>
  <si>
    <t xml:space="preserve"> Pantoprazol</t>
  </si>
  <si>
    <t xml:space="preserve"> Sofarimax - Industria Quimica E Farmaceutici S.A, Portugal</t>
  </si>
  <si>
    <t>RMA-2194/30/12/2020</t>
  </si>
  <si>
    <t>MEGANEST 1:100.000</t>
  </si>
  <si>
    <t>Epinephrine Bitartrate, Articaine HCL</t>
  </si>
  <si>
    <t>N01BB58</t>
  </si>
  <si>
    <t>(40 mg+0.01 mg)/1 ml</t>
  </si>
  <si>
    <t>50 cartridges of 1.8 ml.</t>
  </si>
  <si>
    <t>Laboratorios Clarben S.A., Spain</t>
  </si>
  <si>
    <t>NOVOCOL PHARMACEUTICAL INC., Canada; NOVOCOL PHARMACEUTICAL INC., Canada; LABORATORIOS CLARBEN, S.A., Spain</t>
  </si>
  <si>
    <t>RMA-02063/17/12/2024</t>
  </si>
  <si>
    <t>OCTOCAINE 1:100.000</t>
  </si>
  <si>
    <t>Lidocaine Hydrocloride, Epinephrine Bitartrate</t>
  </si>
  <si>
    <t>(20 mg+0.01 mg)/1 ml</t>
  </si>
  <si>
    <t>50 cartridges of 1.8 mL</t>
  </si>
  <si>
    <t>NOVOCOL PHARMACEUTICAL INC., Canada; LABORATORIOS CLARBEN, S.A., Spain</t>
  </si>
  <si>
    <t>RMA-02048/17/12/2024</t>
  </si>
  <si>
    <t>Arovi</t>
  </si>
  <si>
    <t xml:space="preserve"> Enoxaparin Sodium</t>
  </si>
  <si>
    <t>B01AB05</t>
  </si>
  <si>
    <t>4000 IU/0.4 ml</t>
  </si>
  <si>
    <t>Carton box containing 10 syringes with 0.4 mL solution for injection in a 0.5 mL pre-filled syringe without scale</t>
  </si>
  <si>
    <t>LABORATORIOS FARMACEUTICOS ROVI S.A.,Spain</t>
  </si>
  <si>
    <t xml:space="preserve"> ROVI PHARMA INDUSTRIAL SERVICES S.A., Spain</t>
  </si>
  <si>
    <t>MA-0281/24/11/2021</t>
  </si>
  <si>
    <t>2000 IU/0.2 ml</t>
  </si>
  <si>
    <t>Carton box containing 10 syringes with 0.2 mL solution for injection in a 0.5 mL pre-filled syringe without scale</t>
  </si>
  <si>
    <t>MA-0280/24/11/2021</t>
  </si>
  <si>
    <t>6000 IU/0.6 ml</t>
  </si>
  <si>
    <t>Carton box containing 10 syringes with 0.6 mL solution for injection in a 1 mL graduated pre-filled syringe</t>
  </si>
  <si>
    <t>MA-0282/24/11/2021</t>
  </si>
  <si>
    <t>8000 IU/0.8 ml</t>
  </si>
  <si>
    <t>Carton box containing 10 syringes with 0.8 mL solution for injection in a 1mL graduated pre-filled syringe</t>
  </si>
  <si>
    <t>MA-0283/24/11/2021</t>
  </si>
  <si>
    <t>10000 IU/1 ml</t>
  </si>
  <si>
    <t>Carton box containing 10 syringes with 1 mL solution for injection in a 1mL graduated pre-filled syringe</t>
  </si>
  <si>
    <t>MA-0284/24/11/2021</t>
  </si>
  <si>
    <t>05-1195.18.02.2025</t>
  </si>
  <si>
    <t>ARTIDENT</t>
  </si>
  <si>
    <t>Articaine hydrochloride, Epinephrine</t>
  </si>
  <si>
    <t>40mg/ml + 5mcg/ml</t>
  </si>
  <si>
    <t>Pack containing 100 cartridges of 1.7 ml.</t>
  </si>
  <si>
    <t>Laboratorios Normon S.A. Spain</t>
  </si>
  <si>
    <t>Laboratorios Normon S.A, Spain</t>
  </si>
  <si>
    <t>MA-08530/11/02/2025</t>
  </si>
  <si>
    <t>40mg/ml + 10mcg/ml</t>
  </si>
  <si>
    <t>MA-08520/30/01/2025</t>
  </si>
  <si>
    <t>05-1190.18.02.2025</t>
  </si>
  <si>
    <t>ACETILCISTEINA NORMON</t>
  </si>
  <si>
    <t>Box containing 4 blister of aluminium/aluminium polyamide-PVC x 5 dispersible tablets (20 dispersible tablets)</t>
  </si>
  <si>
    <t xml:space="preserve"> Laboratorios Normon S.A, Spain</t>
  </si>
  <si>
    <t>MA-0205/31/05/2023</t>
  </si>
  <si>
    <t>ARIPIPRAZOL Normon</t>
  </si>
  <si>
    <t xml:space="preserve"> Apipirazole</t>
  </si>
  <si>
    <t>28 tabletes</t>
  </si>
  <si>
    <t xml:space="preserve"> laboratorios normon s.a.,, Spain</t>
  </si>
  <si>
    <t>RMA-2206/19/01/2021</t>
  </si>
  <si>
    <t>RMA-2207/19/01/2021</t>
  </si>
  <si>
    <t>Betahistina Normon</t>
  </si>
  <si>
    <t>Betahistine Dihydrochloride</t>
  </si>
  <si>
    <t>Box containing 6 blister x 10 tablets (60 tablets)</t>
  </si>
  <si>
    <t>MA-08279/21/05/2024</t>
  </si>
  <si>
    <t>DEXKETOPROFENO NORMON</t>
  </si>
  <si>
    <t>Dexketoprofen Trometamol</t>
  </si>
  <si>
    <t>50mg/2ml</t>
  </si>
  <si>
    <t>Packs containing 6 ampoules x 2ml</t>
  </si>
  <si>
    <t>MA-08447/08/11/2024</t>
  </si>
  <si>
    <t>ETORICOXIB NORMON</t>
  </si>
  <si>
    <t>120mg</t>
  </si>
  <si>
    <t>Box containing 7 tablets</t>
  </si>
  <si>
    <t>MA-08392/06/09/2024</t>
  </si>
  <si>
    <t>BILASTINA NORMON</t>
  </si>
  <si>
    <t xml:space="preserve"> Bilastina</t>
  </si>
  <si>
    <t>Cardboard box containing 20 tablets (2 Al/Al/ PA-PVC or Al/PVC-PE-PVDC blisters, with 10 tablets)</t>
  </si>
  <si>
    <t xml:space="preserve"> Laboratorios NORMON S.A, Spain</t>
  </si>
  <si>
    <t>MA-0163/13/04/2023</t>
  </si>
  <si>
    <t>DERATIN Complex Comprimidos Para Chupar Sabor Menta</t>
  </si>
  <si>
    <t xml:space="preserve"> Enoxolone, Benzocaine, Chlorhexidine Dihydrochloride</t>
  </si>
  <si>
    <t>3 mg+4 mg+5 mg</t>
  </si>
  <si>
    <t>Box containing 30 compressed lozenges</t>
  </si>
  <si>
    <t>MA-0363/03/11/2023</t>
  </si>
  <si>
    <t>DERATIN Complex Comprimidos Para Chupar Sabor Miel-Limon</t>
  </si>
  <si>
    <t xml:space="preserve"> Enoxolone, Benzocaine, Chlorhexidine dihydrochloride</t>
  </si>
  <si>
    <t>MA-0362/03/11/2023</t>
  </si>
  <si>
    <t>DESLORATADINA NORMON</t>
  </si>
  <si>
    <t xml:space="preserve"> Laboratories Normon S.A., Spain</t>
  </si>
  <si>
    <t>RMA-2056/08/06/2020</t>
  </si>
  <si>
    <t>MA-08381/06/09/2024</t>
  </si>
  <si>
    <t>Dutasterida/Tamsulosina Normogen</t>
  </si>
  <si>
    <t xml:space="preserve"> Tamsulosin Hydrochloride, Dutasteride</t>
  </si>
  <si>
    <t>0.5mg/0.4mg</t>
  </si>
  <si>
    <t>HDPE bottle with silica gel desiccant contained 30 hard capsules in 100 ml bottle</t>
  </si>
  <si>
    <t xml:space="preserve"> Laboratorios Leon Farma S.A, Spain</t>
  </si>
  <si>
    <t>MA-00438/24/01/2024</t>
  </si>
  <si>
    <t>Ebastina Normon</t>
  </si>
  <si>
    <t xml:space="preserve"> Ebastine</t>
  </si>
  <si>
    <t>R06AX22</t>
  </si>
  <si>
    <t>20 orodispersible tablet</t>
  </si>
  <si>
    <t xml:space="preserve"> Laboratorios Normon S.A., Spain</t>
  </si>
  <si>
    <t>RMA-04596/16/05/2024</t>
  </si>
  <si>
    <t>20 orodisperible tablet</t>
  </si>
  <si>
    <t>RMA-04597/16/05/2024</t>
  </si>
  <si>
    <t>ESCITALOPRAM NORMON</t>
  </si>
  <si>
    <t xml:space="preserve"> Escitalopram (oxalate)</t>
  </si>
  <si>
    <t xml:space="preserve"> LABORATORIOS NORMON S.A., Spain</t>
  </si>
  <si>
    <t>RMA-2167/10/11/2020</t>
  </si>
  <si>
    <t>60mg</t>
  </si>
  <si>
    <t>MA-08390/06/09/2024</t>
  </si>
  <si>
    <t>LIDENT</t>
  </si>
  <si>
    <t>Lidocaine hydrochloride, Epinephrine</t>
  </si>
  <si>
    <t>20mg/ml + 0.0125mg/ml</t>
  </si>
  <si>
    <t>MA-08468/18/12/2024</t>
  </si>
  <si>
    <t>NORMOSTOP</t>
  </si>
  <si>
    <t>MA-08273/15/05/2024</t>
  </si>
  <si>
    <t>Levofloxacino NORMON</t>
  </si>
  <si>
    <t xml:space="preserve"> Levofloxacin Hemihydrate</t>
  </si>
  <si>
    <t>5mg/ml</t>
  </si>
  <si>
    <t>Packs containing 20 bags of 100ml</t>
  </si>
  <si>
    <t>MA-05842/23/02/2024</t>
  </si>
  <si>
    <t>PREGABALINA NORMON</t>
  </si>
  <si>
    <t>N02BF02</t>
  </si>
  <si>
    <t>Box containing 4 blister x 14 capsules (56 hard capsules)</t>
  </si>
  <si>
    <t>Laboratorios Normon, Spain</t>
  </si>
  <si>
    <t>MA-08438/01/11/2024</t>
  </si>
  <si>
    <t>Lubrilax</t>
  </si>
  <si>
    <t xml:space="preserve"> Sodium Picosulfate</t>
  </si>
  <si>
    <t>7.5 mg/1 ml</t>
  </si>
  <si>
    <t>Carton box, dropping bottles, 1x30ml, oral drops solution</t>
  </si>
  <si>
    <t>MA-0049/24/02/2023</t>
  </si>
  <si>
    <t>Mepivacaina NORMOGEN</t>
  </si>
  <si>
    <t xml:space="preserve"> Mepivacaine hydrochloride</t>
  </si>
  <si>
    <t>N01BB03</t>
  </si>
  <si>
    <t>MA-00148/23/02/2024</t>
  </si>
  <si>
    <t>METILPREDNISOLONA NORMON</t>
  </si>
  <si>
    <t xml:space="preserve"> Methylprednisolone (hydrogen succinate)</t>
  </si>
  <si>
    <t>1 vial of 40mg lyophilizied powder and 1 ampoule of 1 ml solution</t>
  </si>
  <si>
    <t>RMA-2059/09/06/2020</t>
  </si>
  <si>
    <t>Moxifloxacino Normon</t>
  </si>
  <si>
    <t>MA-5765/02/05/2019</t>
  </si>
  <si>
    <t>Mucibron</t>
  </si>
  <si>
    <t>polyethylene terephthalate topaz bottle containing 200 ml of solution</t>
  </si>
  <si>
    <t>MA-0046/24/02/2023</t>
  </si>
  <si>
    <t>MUCIBRON FORTE</t>
  </si>
  <si>
    <t>Oral solution, box containing polyethylene terephthalate topaz bottle with aluminum pilfer proof cap with 250ml of oral solution</t>
  </si>
  <si>
    <t>MA-0206/31/05/2023</t>
  </si>
  <si>
    <t>NORMOBUCAL</t>
  </si>
  <si>
    <t xml:space="preserve"> Benzocaina</t>
  </si>
  <si>
    <t>N01BA05</t>
  </si>
  <si>
    <t>200mg/ml</t>
  </si>
  <si>
    <t>Dental solution</t>
  </si>
  <si>
    <t>Box containing bottle of 5ml solution, oromucosal spray</t>
  </si>
  <si>
    <t>MA-03262/15/02/2024</t>
  </si>
  <si>
    <t>Box containing bottle of 60ml solution, oromucosal spray</t>
  </si>
  <si>
    <t>MA-03261/15/02/2024</t>
  </si>
  <si>
    <t>Normonasal</t>
  </si>
  <si>
    <t xml:space="preserve"> Oxymetazoline Hydrochloride</t>
  </si>
  <si>
    <t>Carton box containing supplied in a polyethylene bottle with a dosing pump containing 15 ml of solution.</t>
  </si>
  <si>
    <t>MA-0048/24/02/2023</t>
  </si>
  <si>
    <t>MA-08442/01/11/2024</t>
  </si>
  <si>
    <t>Normovidona</t>
  </si>
  <si>
    <t>Carton box containing 1 bottle of 50ml</t>
  </si>
  <si>
    <t>MA-0045/24/02/2023</t>
  </si>
  <si>
    <t>OMEPRAZOL NORMON</t>
  </si>
  <si>
    <t xml:space="preserve"> Omeprazol sodium</t>
  </si>
  <si>
    <t>Carton box containing 1 colorless type I borosilicate glass vial.</t>
  </si>
  <si>
    <t xml:space="preserve"> LABORATORIOS NORMON S.A, Spain</t>
  </si>
  <si>
    <t>MA-0206/19/08/2022</t>
  </si>
  <si>
    <t>Carton box containing 50 colorless type I borosilicate glass vial.</t>
  </si>
  <si>
    <t>MA-0105/24/03/2023</t>
  </si>
  <si>
    <t>Pantoprazol Normogen</t>
  </si>
  <si>
    <t>Box containg 2 packages x 25 vials (50 vials)  with powder for solution for injection</t>
  </si>
  <si>
    <t>MA-08212/15/02/2024</t>
  </si>
  <si>
    <t>Pantoprazol NORMON</t>
  </si>
  <si>
    <t>Carton box containing 4 blister x 7 gastro-resistant tablets</t>
  </si>
  <si>
    <t xml:space="preserve"> Laboratorios NORMON S.A., Spain</t>
  </si>
  <si>
    <t>MA-00104/24/04/2020</t>
  </si>
  <si>
    <t>carton box containing 4 blister x 7 gastro-resistant tablets (28 gastro-resistant tablets)</t>
  </si>
  <si>
    <t>MA-0290/23/08/2023</t>
  </si>
  <si>
    <t>carton box containing 2 blister x 7 gastro-resistant tablets</t>
  </si>
  <si>
    <t>MA-00103/24/04/2020</t>
  </si>
  <si>
    <t>Paracetamol NORMON</t>
  </si>
  <si>
    <t>Package containing 20 tablets in PVC/Aluminium blisters</t>
  </si>
  <si>
    <t>MA-0047/24/02/2023</t>
  </si>
  <si>
    <t>Rupatadina Normon</t>
  </si>
  <si>
    <t>Rupatadina Fumarate</t>
  </si>
  <si>
    <t>Box containing 2 blister x 10 tablets (20 tablets)</t>
  </si>
  <si>
    <t>MA-08341/19/07/2024</t>
  </si>
  <si>
    <t>SITAGLIPTINA NORMON</t>
  </si>
  <si>
    <t>Sitagliptina hydrochloride</t>
  </si>
  <si>
    <t>Box containing 4 blister x 7 film-coated tablets (28 tablets)</t>
  </si>
  <si>
    <t>MA-08383/06/09/2024</t>
  </si>
  <si>
    <t>Simeticona Normon</t>
  </si>
  <si>
    <t>30 chewable tablets</t>
  </si>
  <si>
    <t xml:space="preserve"> Laboratoris Normon S. A, Spain</t>
  </si>
  <si>
    <t>RMA-2667/16/12/2021</t>
  </si>
  <si>
    <t>Levocetirizina NORMON</t>
  </si>
  <si>
    <t>TRAMADOL/PARACETAMOL NORMON</t>
  </si>
  <si>
    <t>RMA-2243/16/02/2021</t>
  </si>
  <si>
    <t>Victogon</t>
  </si>
  <si>
    <t>Carton box containing one blister x 4 film coated tablets</t>
  </si>
  <si>
    <t>MA-00037/26/02/2020</t>
  </si>
  <si>
    <t>MA-00038/26/02/2020</t>
  </si>
  <si>
    <t>VITAGOBENS</t>
  </si>
  <si>
    <t xml:space="preserve"> Pyrodoxine Hydrochloride, Cyanocobalamin, Thiamine Hydrochloride</t>
  </si>
  <si>
    <t>250 mg+250 mg+500 mcg</t>
  </si>
  <si>
    <t>Blister of aluminium/PVC-ACLAR®(PCTFE) contain 30 film-coated tablets</t>
  </si>
  <si>
    <t>MA-0020/31/01/2023</t>
  </si>
  <si>
    <t>Acido Tranexamico Tillomed</t>
  </si>
  <si>
    <t>Acido Tranexamico</t>
  </si>
  <si>
    <t>B02AA02</t>
  </si>
  <si>
    <t>Laboratorios Tillomed</t>
  </si>
  <si>
    <t>AKM/337/2024</t>
  </si>
  <si>
    <t>Diurocard</t>
  </si>
  <si>
    <t>50 mg+20 mg</t>
  </si>
  <si>
    <t>30 capsules/box</t>
  </si>
  <si>
    <t>Labormed Pharma S.A</t>
  </si>
  <si>
    <t xml:space="preserve"> Labormed Pharma S.A, Romania</t>
  </si>
  <si>
    <t>RMA-2416/15/07/2021</t>
  </si>
  <si>
    <t>Ceftriaxon Lagap</t>
  </si>
  <si>
    <t xml:space="preserve"> Sterile Ceftriaxone Sodium</t>
  </si>
  <si>
    <t>Box with 1 vial</t>
  </si>
  <si>
    <t>LAGAP S.A.Switzerland</t>
  </si>
  <si>
    <t xml:space="preserve"> Venus Pharma GmbH, Germany </t>
  </si>
  <si>
    <t>MA-0300/28/08/2023</t>
  </si>
  <si>
    <t>MA-0302/28/08/2023</t>
  </si>
  <si>
    <t>2000 mg</t>
  </si>
  <si>
    <t>MA-0304/28/08/2023</t>
  </si>
  <si>
    <t>Box with 10 vials</t>
  </si>
  <si>
    <t>MA-0301/28/08/2023</t>
  </si>
  <si>
    <t>Box with 10 vial</t>
  </si>
  <si>
    <t>MA-0303/28/08/2023</t>
  </si>
  <si>
    <t>MA-0305/28/08/2023</t>
  </si>
  <si>
    <t>05-1221.18.02.2025</t>
  </si>
  <si>
    <t>BIXON</t>
  </si>
  <si>
    <t>Ceftriaxone disodium</t>
  </si>
  <si>
    <t>Box containing 1 vial with powder and 1 ampoule with 3.5 ml of solvent containing lidocaine solution</t>
  </si>
  <si>
    <t>LANOVA FARMACEUTICI S.R.L,Italy</t>
  </si>
  <si>
    <t>LABORATORIO FARMACEUTICO C.T. S.R.L, Italy</t>
  </si>
  <si>
    <t>MA-0293/14/10/2022</t>
  </si>
  <si>
    <t>05-1019.12.02.2025</t>
  </si>
  <si>
    <t>Dizolo</t>
  </si>
  <si>
    <t>box containing 10 capsules</t>
  </si>
  <si>
    <t>LABORATORIO FARMACEUTICO CT S.R.L, Italy; LACHIFARMA S.R.L. – LABORATORIO CHIMICO FARMACEUTICO SALENTINO, Italy</t>
  </si>
  <si>
    <t>MA-08386/06/09/2024</t>
  </si>
  <si>
    <t>FOROTAN</t>
  </si>
  <si>
    <t>Formoterol fumarate</t>
  </si>
  <si>
    <t>100 capsules with powder for inhalation (12 mcg) + 1 dispenser</t>
  </si>
  <si>
    <t>S.M.B Technology SA, Belgium; LA.FA.RE. S.R.L., Italy; SPECIAL PRODUCT'S LINE S.P.A, Italy</t>
  </si>
  <si>
    <t>MA-0021/31/01/2022</t>
  </si>
  <si>
    <t>HEADZOL</t>
  </si>
  <si>
    <t>Zolmitriptan</t>
  </si>
  <si>
    <t>box x 1 blister x 6 tablets</t>
  </si>
  <si>
    <t>Pharma Path  S.A, Greece</t>
  </si>
  <si>
    <t>MA-08385/06/09/2024</t>
  </si>
  <si>
    <t>FALEV</t>
  </si>
  <si>
    <t xml:space="preserve"> Levofloxacina emidrata equivalente a levofloxacina 500,00 mg</t>
  </si>
  <si>
    <t>Transparent PVC/PE/PVDC/Aluminum blister in a carton box.  Pack sizes: 5 tablets.</t>
  </si>
  <si>
    <t>MA-0060/18/03/2022</t>
  </si>
  <si>
    <t>SERRANOV</t>
  </si>
  <si>
    <t>box x 56 capsule</t>
  </si>
  <si>
    <t>ATLANTIC PHARMA PRODUCOES FARMACEUTICAS, S.A., Portugal</t>
  </si>
  <si>
    <t>MA-08416/30/09/2024</t>
  </si>
  <si>
    <t>SOSARIA</t>
  </si>
  <si>
    <t>Salbutamol, Ipratropium Bromide</t>
  </si>
  <si>
    <t>3,75mg/ml + 0,75 mg/ml</t>
  </si>
  <si>
    <t>Bottle x 15 ml</t>
  </si>
  <si>
    <t>SPECIAL PRODUCT’S LINE S.P.A., Italy</t>
  </si>
  <si>
    <t>MA-08378/02/09/2024</t>
  </si>
  <si>
    <t>05-1228.18.02.2025</t>
  </si>
  <si>
    <t>KRUXAGON</t>
  </si>
  <si>
    <t>Carton box containing 4 PVC-AL-PA/AL-AL blisters, each blister has 7 capsules (28 hard gastro-resistant capsules</t>
  </si>
  <si>
    <t xml:space="preserve"> SPECIAL PRODUCTS LINE S.P.A., Italy</t>
  </si>
  <si>
    <t>MA-0155/07/07/2022</t>
  </si>
  <si>
    <t>ZOLIUM</t>
  </si>
  <si>
    <t xml:space="preserve"> Pantoprazolo (pari a 45,11 mg di pantoprazolo sodico sesquiidrato)</t>
  </si>
  <si>
    <t>Box containing 2 aluminum blister x7 tablets (14 tablets)</t>
  </si>
  <si>
    <t xml:space="preserve"> Actavis LTD, Malta; BALKANPHARMA-DUPNITSA AD, Bulgaria</t>
  </si>
  <si>
    <t>MA-0195/19/08/2022</t>
  </si>
  <si>
    <t>Ardbeg</t>
  </si>
  <si>
    <t xml:space="preserve"> Ketoprofen (Lysin salt)</t>
  </si>
  <si>
    <t>Lithographed cardboard box containing 30 paper/aluminum/polythene sachets containing Powder for oral solution for adults</t>
  </si>
  <si>
    <t>LANOVA Farmaceutici S.R.L.Italy</t>
  </si>
  <si>
    <t xml:space="preserve"> LA.FA.RE S.R.L., Italy</t>
  </si>
  <si>
    <t>MA-0089/28/04/2022</t>
  </si>
  <si>
    <t>Klavux</t>
  </si>
  <si>
    <t xml:space="preserve"> Amoxycilline (trihydrate), Potassium Clavulanate</t>
  </si>
  <si>
    <t>Carton box containing 2 PVC/AL blisters, each blister has 6 film coated tablets (12 film coated tablets)”</t>
  </si>
  <si>
    <t xml:space="preserve"> LABORATORIO REIG JOFFRE S.A, Spain</t>
  </si>
  <si>
    <t>MA-0198/19/08/2022</t>
  </si>
  <si>
    <t>Nidipres</t>
  </si>
  <si>
    <t xml:space="preserve"> Lercanidipine HCl</t>
  </si>
  <si>
    <t>28 tablets in AL / PVC / PVDC blister</t>
  </si>
  <si>
    <t xml:space="preserve"> ACTAVIS EHF, Iceland; ACTAVIS LTD., Malta; BALKANPHARMA DUPNITSA AD, Bulgaria</t>
  </si>
  <si>
    <t>MA-0134/17/06/2022</t>
  </si>
  <si>
    <t>Valexime</t>
  </si>
  <si>
    <t xml:space="preserve"> ESSETI FARMACEUTICI S.R.L., Italy</t>
  </si>
  <si>
    <t>MA-0119/26/05/2022</t>
  </si>
  <si>
    <t>Zitronova</t>
  </si>
  <si>
    <t>Carton box containing 1  PVC-AL blister with 3 film coated tablets</t>
  </si>
  <si>
    <t xml:space="preserve"> Bluepharma Indústria Farmaceutica, S.A., Portugal</t>
  </si>
  <si>
    <t>MA-0176/12/07/2022</t>
  </si>
  <si>
    <t>Fentadur</t>
  </si>
  <si>
    <t xml:space="preserve"> Fenantyl</t>
  </si>
  <si>
    <t>N02AB03</t>
  </si>
  <si>
    <t>12 mcg/1 h</t>
  </si>
  <si>
    <t>Transdermal patch</t>
  </si>
  <si>
    <t>Box containing 5 transdermal patches</t>
  </si>
  <si>
    <t>Lavipharm S.A,Greece</t>
  </si>
  <si>
    <t xml:space="preserve"> Lavipharm S.A., Greece</t>
  </si>
  <si>
    <t>RMA-2646/13/12/2021</t>
  </si>
  <si>
    <t>25 mcg/1 h</t>
  </si>
  <si>
    <t>RMA-2647/13/12/2021</t>
  </si>
  <si>
    <t>50 mcg/1 h</t>
  </si>
  <si>
    <t>RMA-2648/13/12/2021</t>
  </si>
  <si>
    <t>75 mcg/1 h</t>
  </si>
  <si>
    <t>RMA-2649/13/12/2021</t>
  </si>
  <si>
    <t>100 mcg/1 h</t>
  </si>
  <si>
    <t>RMA-2645/13/12/2021</t>
  </si>
  <si>
    <t>CYCLOGEST</t>
  </si>
  <si>
    <t>Carton box containing 15 pessaries (3 PVC/PE strips; each  strip contain 5 pessaries)</t>
  </si>
  <si>
    <t>LD Collins &amp; Co. Ltd.United Kingdom</t>
  </si>
  <si>
    <t xml:space="preserve"> ACCORD-UK  LIMITED, United Kingdom</t>
  </si>
  <si>
    <t>MA-0258/26/09/2022</t>
  </si>
  <si>
    <t>Amyzol</t>
  </si>
  <si>
    <t>Carton box containing 25 film coated tablets</t>
  </si>
  <si>
    <t>LEK PHARMACEUTICALS D.D SLOVENIA</t>
  </si>
  <si>
    <t xml:space="preserve">Salutas Pharma GmbH, Germany </t>
  </si>
  <si>
    <t>MA-0322/06/10/2023</t>
  </si>
  <si>
    <t>LORAM ®</t>
  </si>
  <si>
    <t>LEK Pharmaceutical d.d, Slovenia</t>
  </si>
  <si>
    <t>PMA-213/24/03/2017</t>
  </si>
  <si>
    <t>ACC® 600</t>
  </si>
  <si>
    <t>PACKAGES CONTAINING 10 EFFERVESCENTTABLETS</t>
  </si>
  <si>
    <t xml:space="preserve"> Lek pharmaceuticals d.d., Slovenia; Hermes Pharma GmbH, Germany ; Salutas Pharma GmbH, Germany </t>
  </si>
  <si>
    <t>RMA-04617/17/05/2024</t>
  </si>
  <si>
    <t>PACKAGES CONTAINING 20 EFFERVESCENTTABLETS</t>
  </si>
  <si>
    <t>RMA-1562/17/05/2019</t>
  </si>
  <si>
    <t>ACIPAN</t>
  </si>
  <si>
    <t>14 Tableta gastrorezistente, Packs contains 14 gastro-resistant tablets in a blister of7</t>
  </si>
  <si>
    <t xml:space="preserve"> Lek Pharmaceuticals d.d,, Slovenia; Sanovel Ilac Sanayi. ve Ticaret. A.S. Gebze Plastikciler Orgtanize Sanayi Bolgesi, Turkey </t>
  </si>
  <si>
    <t>RMA-2828/04/05/2022</t>
  </si>
  <si>
    <t xml:space="preserve"> Pantoprazole sodium sesquihydrate (1)</t>
  </si>
  <si>
    <t>14 Tableta gastrorezistente</t>
  </si>
  <si>
    <t xml:space="preserve"> Lek Pharmaceuticals d.d,Slovenia, Slovenia; Sanovel Ilac Sanayi. ve Ticaret. A.S. Gebze Plastikciler Orgtanize Sanayi Bolgesi, Turkey </t>
  </si>
  <si>
    <t>RMA-2829/04/05/2022</t>
  </si>
  <si>
    <t>AMLOPIN</t>
  </si>
  <si>
    <t xml:space="preserve"> amlodipine besylate (equivalent to Amlodipine)</t>
  </si>
  <si>
    <t>30 tablets (3 blisters x 10 tablets)</t>
  </si>
  <si>
    <t xml:space="preserve"> LEK PHARMACEUTICALS d.d,SLOVENIA, Slovenia; Lek S.A., Poland</t>
  </si>
  <si>
    <t>RMA-2744/02/03/2022</t>
  </si>
  <si>
    <t>AMLOPIN ®</t>
  </si>
  <si>
    <t xml:space="preserve"> LEK Pharmaceutical d.d, Slovenia</t>
  </si>
  <si>
    <t>RMA-2743/02/03/2022</t>
  </si>
  <si>
    <t>AMOKSIKLAV ® 2X</t>
  </si>
  <si>
    <t>PMA-200/24/03/2017</t>
  </si>
  <si>
    <t xml:space="preserve"> Amoxicilin, Clavulanic acid, +stability overage</t>
  </si>
  <si>
    <t>457 mg/5 ml</t>
  </si>
  <si>
    <t>1 shishe prej 17.5g pluhur për pregaditjen e 70ml suspension</t>
  </si>
  <si>
    <t xml:space="preserve"> LEK Pharmaceutical d.d, Slovenia; Lek Pharmaceuticals d.d., Slovenia</t>
  </si>
  <si>
    <t>PMA-201/24/03/2017</t>
  </si>
  <si>
    <t>AMOKSIKLAV® 2X</t>
  </si>
  <si>
    <t xml:space="preserve"> LEK Pharmaceutical d.d, Slovenia; Lek Pharmacutikls d.d, Slovenia</t>
  </si>
  <si>
    <t>PMA-202/24/03/2017</t>
  </si>
  <si>
    <t xml:space="preserve"> Amitriptyline Hydrochloride</t>
  </si>
  <si>
    <t xml:space="preserve"> Salutas Pharma GmbH, Germany </t>
  </si>
  <si>
    <t>REDERGIN ®</t>
  </si>
  <si>
    <t>Dihydroergotoxine mesylate</t>
  </si>
  <si>
    <t>C04AE01</t>
  </si>
  <si>
    <t>Lek Pharmaceuticals d.d, Slovenia</t>
  </si>
  <si>
    <t>PMA-214/24/03/2017</t>
  </si>
  <si>
    <t>AMYZOL ®</t>
  </si>
  <si>
    <t>Box containing 100 film coated tablets</t>
  </si>
  <si>
    <t>PMA-223/24/03/2017</t>
  </si>
  <si>
    <t xml:space="preserve"> Amitriptyline hydrochloride</t>
  </si>
  <si>
    <t xml:space="preserve"> Lek  Pharmaceuticals d.d., Slovenia</t>
  </si>
  <si>
    <t>PMA-224/24/03/2017</t>
  </si>
  <si>
    <t xml:space="preserve">BIVACYN ® 	</t>
  </si>
  <si>
    <t xml:space="preserve"> Bacitracin+Neomycin Sulphate	</t>
  </si>
  <si>
    <t xml:space="preserve">500IU+3500IU/g			</t>
  </si>
  <si>
    <t>30mg of ointment</t>
  </si>
  <si>
    <t>Salutas Pharma GmbH,Germany</t>
  </si>
  <si>
    <t>RMA-1545/07/05/2019</t>
  </si>
  <si>
    <t>BYOL 10 mg</t>
  </si>
  <si>
    <t xml:space="preserve"> Bisoprolol (hemi) fumarate</t>
  </si>
  <si>
    <t xml:space="preserve"> Lek S.A., Poland; Lek S.A., Poland; Salutas Pharma GmbH, Germany </t>
  </si>
  <si>
    <t>RMA-2155/30/10/2020</t>
  </si>
  <si>
    <t>BYOL 5MG</t>
  </si>
  <si>
    <t xml:space="preserve"> Bisoprolol (Hemi) fumarate</t>
  </si>
  <si>
    <t>RMA-2154/30/10/2020</t>
  </si>
  <si>
    <t>COUPET</t>
  </si>
  <si>
    <t xml:space="preserve"> Rosuvastatin ( inform of 41.583 mg of Rosuvastatin calcium)</t>
  </si>
  <si>
    <t xml:space="preserve"> Lek Pharmaceuticals d.d,Slovenia, Slovenia</t>
  </si>
  <si>
    <t>RMA-2764/24/03/2022</t>
  </si>
  <si>
    <t xml:space="preserve"> Rosuvastatin (in form of 10.396 mg of rosuvastatine calcium)</t>
  </si>
  <si>
    <t>RMA-2763/24/03/2022</t>
  </si>
  <si>
    <t xml:space="preserve"> Rosuvastatin (in form of 10.396mg of rosuvastatin calcium)</t>
  </si>
  <si>
    <t>RMA-2762/24/03/2022</t>
  </si>
  <si>
    <t>DERMAZIN®</t>
  </si>
  <si>
    <t xml:space="preserve"> SilverSulfadiazin</t>
  </si>
  <si>
    <t>1 Al tube x 50g cream contanng 10 mg/g silversulfadiazine, Tube containing 50g of cream</t>
  </si>
  <si>
    <t>RMA-2557/15/10/2021</t>
  </si>
  <si>
    <t>DOXILEK ®</t>
  </si>
  <si>
    <t xml:space="preserve"> CALCIUM DOBESILATE MONOHYDRATE</t>
  </si>
  <si>
    <t>C05BX01</t>
  </si>
  <si>
    <t xml:space="preserve"> Lek pharmaceuticals d.d, Slovenia</t>
  </si>
  <si>
    <t>PMA-215/24/03/2017</t>
  </si>
  <si>
    <t>EDEMID</t>
  </si>
  <si>
    <t xml:space="preserve"> furosemid</t>
  </si>
  <si>
    <t>RMA-2622/02/12/2021</t>
  </si>
  <si>
    <t>Enalapril Lek ®</t>
  </si>
  <si>
    <t xml:space="preserve"> Lek Pharmaceuticals d.d,Slovenia, Slovenia; Salutas Pharma GmbH, Germany ; Lek S.A., Poland</t>
  </si>
  <si>
    <t>RMA-04594/07/05/2024</t>
  </si>
  <si>
    <t>RMA-04595/07/05/2024</t>
  </si>
  <si>
    <t>EXODERIL 1% cream</t>
  </si>
  <si>
    <t xml:space="preserve"> naftiftine hydrtochloride</t>
  </si>
  <si>
    <t>D01AE22</t>
  </si>
  <si>
    <t xml:space="preserve"> Sandoz GmbH-Austria, Salutas Pharma GmbH, Germany, Austria; Salutas Pharma GmbH, Germany </t>
  </si>
  <si>
    <t>RMA-2074/19/06/2020</t>
  </si>
  <si>
    <t>EXODERIL 1% cutaneous solution</t>
  </si>
  <si>
    <t xml:space="preserve"> Naftifine Hydrochloride</t>
  </si>
  <si>
    <t>Bottle containing 10ml of solution</t>
  </si>
  <si>
    <t xml:space="preserve"> Sandoz GmbH-Austria,, Austria</t>
  </si>
  <si>
    <t>RMA-2075/19/06/2020</t>
  </si>
  <si>
    <t>Flexid® 500</t>
  </si>
  <si>
    <t>Lek Pharmaceuticals d.d-Slovenia</t>
  </si>
  <si>
    <t>RMA-1920/28/01/2020</t>
  </si>
  <si>
    <t>FLONIDAN ®</t>
  </si>
  <si>
    <t xml:space="preserve"> loratadine</t>
  </si>
  <si>
    <t>PMA-219/24/03/2017</t>
  </si>
  <si>
    <t>Bottle containing 120 ml of oral suspension</t>
  </si>
  <si>
    <t>PMA-220/24/03/2017</t>
  </si>
  <si>
    <t>KETONAL ®</t>
  </si>
  <si>
    <t xml:space="preserve"> Ketoprofen</t>
  </si>
  <si>
    <t>Box containing 12 suppositories</t>
  </si>
  <si>
    <t>PMA-216/24/03/2017</t>
  </si>
  <si>
    <t>Bottle containing 25 hard kapsules, 25</t>
  </si>
  <si>
    <t>PMA-217/24/03/2017</t>
  </si>
  <si>
    <t>Bottle containing 10 ampoules of 2ml, 10 ampoules</t>
  </si>
  <si>
    <t>PMA-218/24/03/2017</t>
  </si>
  <si>
    <t>KETONAL ® Gel 2.5%</t>
  </si>
  <si>
    <t>ketoprofen</t>
  </si>
  <si>
    <t>25 mg/g</t>
  </si>
  <si>
    <t>RMA-47653/22/01/2025</t>
  </si>
  <si>
    <t>Ketonal® forte</t>
  </si>
  <si>
    <t>20 film coated tablet/box</t>
  </si>
  <si>
    <t>RMA-04567/10/05/2024</t>
  </si>
  <si>
    <t>KORNAM ®</t>
  </si>
  <si>
    <t xml:space="preserve"> Terazosin</t>
  </si>
  <si>
    <t>Kutia prej 30 tablets</t>
  </si>
  <si>
    <t>PMA-209/24/03/2017</t>
  </si>
  <si>
    <t>PMA-210/24/03/2017</t>
  </si>
  <si>
    <t>LEKOKLAR</t>
  </si>
  <si>
    <t xml:space="preserve"> Clarithromicin</t>
  </si>
  <si>
    <t>14 Film tableta të mbeshtjellura</t>
  </si>
  <si>
    <t xml:space="preserve"> Sandoz S.R.L, Romania</t>
  </si>
  <si>
    <t>RMA-1730/03/10/2019</t>
  </si>
  <si>
    <t>LEKOKLAR ®</t>
  </si>
  <si>
    <t xml:space="preserve"> Lek Pharmaceuticals d.d,Slovenia,  Sandoz S.R.L, Romania,, Slovenia</t>
  </si>
  <si>
    <t>RMA-47625/03/10/2024</t>
  </si>
  <si>
    <t>Lendacin 1g</t>
  </si>
  <si>
    <t xml:space="preserve"> Sandoz GmbH, Austria; Lek Pharmaceuticals d.d, Slovenia</t>
  </si>
  <si>
    <t>RMA-02070/14/02/2025</t>
  </si>
  <si>
    <t>LEVOCETIRIZINE LEK ®</t>
  </si>
  <si>
    <t>Levocetirizine dihydrochloride</t>
  </si>
  <si>
    <t>RMA-04541/17/12/2023</t>
  </si>
  <si>
    <t>RMA-1537/11/04/2019</t>
  </si>
  <si>
    <t xml:space="preserve">Linex </t>
  </si>
  <si>
    <t xml:space="preserve"> Lactobacillus acidophilus Bifdobacterium Infantis, enterococcus</t>
  </si>
  <si>
    <t>A07FA01</t>
  </si>
  <si>
    <t>12000000CFU</t>
  </si>
  <si>
    <t>Hard Capsule</t>
  </si>
  <si>
    <t>Box Containing 16 Hard Capsules</t>
  </si>
  <si>
    <t>Lek Pharmaceutical d.d ,  Slovenia</t>
  </si>
  <si>
    <t>PMA-204/24/03/2017</t>
  </si>
  <si>
    <t>MODOLEX  ®</t>
  </si>
  <si>
    <t>Calcium dobesilate monohydrate, Lidocaine hydrochloride</t>
  </si>
  <si>
    <t>C05AD01</t>
  </si>
  <si>
    <t>(40+20)mg/ g</t>
  </si>
  <si>
    <t>1 tube 30 mg of ointment</t>
  </si>
  <si>
    <t xml:space="preserve"> Lek Pharmaceuticals d.d., Slovenia; Salutas Pharma GmbH, Germany </t>
  </si>
  <si>
    <t>RMA-04566/07/05/2024</t>
  </si>
  <si>
    <t>Mommox</t>
  </si>
  <si>
    <t xml:space="preserve"> Mometasone furoate</t>
  </si>
  <si>
    <t>50 mcg/1 dose</t>
  </si>
  <si>
    <t>1 bottle containing 17.0 g nasal spray suspension , corresonding to 120 delivered doses</t>
  </si>
  <si>
    <t>RMA-2843/13/05/2022</t>
  </si>
  <si>
    <t>ORTANOL 20mg capsule</t>
  </si>
  <si>
    <t xml:space="preserve"> omeprazole</t>
  </si>
  <si>
    <t xml:space="preserve"> Lek Pharmaceuticals d.d,, Slovenia</t>
  </si>
  <si>
    <t>RMA-1541/07/05/2019</t>
  </si>
  <si>
    <t>Ospamox®DT</t>
  </si>
  <si>
    <t xml:space="preserve"> Amoxicilin trihydrate ciorresponding to 1000 mg of amoxicillin</t>
  </si>
  <si>
    <t>Box containing 14 dispersible tablets</t>
  </si>
  <si>
    <t xml:space="preserve"> Sandox GmbH, Austria</t>
  </si>
  <si>
    <t>RMA-2621/02/12/2021</t>
  </si>
  <si>
    <t>OSPAMOX®DT</t>
  </si>
  <si>
    <t xml:space="preserve"> Amoxicillin trihydrate corresponding to 500 mg of amoxicillin</t>
  </si>
  <si>
    <t>Pacs containing- 16 dispersible tablets</t>
  </si>
  <si>
    <t xml:space="preserve"> Sandoz GmbH, Austria</t>
  </si>
  <si>
    <t>RMA-2620/02/12/2021</t>
  </si>
  <si>
    <t>OSPEN ® 1500</t>
  </si>
  <si>
    <t>1500000 IU</t>
  </si>
  <si>
    <t>PMA-116/08/02/2017</t>
  </si>
  <si>
    <t>OSPEN ®1000</t>
  </si>
  <si>
    <t xml:space="preserve"> benzathine phenoxymethylpenicillin</t>
  </si>
  <si>
    <t>PMA-115/08/02/2017</t>
  </si>
  <si>
    <t>PIRAMIL</t>
  </si>
  <si>
    <t>ramipri</t>
  </si>
  <si>
    <t xml:space="preserve"> LEK S.A., Poland</t>
  </si>
  <si>
    <t>RMA-2688/26/01/2022</t>
  </si>
  <si>
    <t>Box Containing 10 Tablets</t>
  </si>
  <si>
    <t xml:space="preserve"> Lek S.A, Poland</t>
  </si>
  <si>
    <t>RMA-2689/26/01/2022</t>
  </si>
  <si>
    <t>PIRAMIL H</t>
  </si>
  <si>
    <t xml:space="preserve"> Salutas Pharma gmbh,Germany, Germany ; Lek S.A., Warsawa Site, Poland</t>
  </si>
  <si>
    <t>RMA-3100/07/11/2022</t>
  </si>
  <si>
    <t>RMA-3101/07/11/2022</t>
  </si>
  <si>
    <t>Telpres</t>
  </si>
  <si>
    <t xml:space="preserve"> telmisartan</t>
  </si>
  <si>
    <t>RMA-2765/24/03/2022</t>
  </si>
  <si>
    <t>RMA-2761/24/03/2022</t>
  </si>
  <si>
    <t>TORASEMID LEK</t>
  </si>
  <si>
    <t>Torasemide</t>
  </si>
  <si>
    <t xml:space="preserve"> Salutas Pharma Gmbh, Germany </t>
  </si>
  <si>
    <t>RMA-2572/22/10/2021</t>
  </si>
  <si>
    <t>RMA-2573/22/10/2021</t>
  </si>
  <si>
    <t>TULIP®</t>
  </si>
  <si>
    <t xml:space="preserve"> Atrovastatin(in the from of calium salt</t>
  </si>
  <si>
    <t>PMA-205/24/04/2017</t>
  </si>
  <si>
    <t xml:space="preserve"> ATOVARSTATIN</t>
  </si>
  <si>
    <t>30 tablets, 30</t>
  </si>
  <si>
    <t xml:space="preserve"> LEK PHARMACEUTICALS d.d., Slovenia</t>
  </si>
  <si>
    <t>PMA-206/24/04/2017</t>
  </si>
  <si>
    <t>VOXIN®</t>
  </si>
  <si>
    <t xml:space="preserve"> Perindopril erbumine</t>
  </si>
  <si>
    <t>4mg</t>
  </si>
  <si>
    <t>RMA-1764/22/10/2019</t>
  </si>
  <si>
    <t>8mg</t>
  </si>
  <si>
    <t>RMA-1763/22/10/2019</t>
  </si>
  <si>
    <t>Voxin® Combo</t>
  </si>
  <si>
    <t xml:space="preserve"> Perindopril erbumine/indapamide</t>
  </si>
  <si>
    <t>2mg+0.625mg</t>
  </si>
  <si>
    <t>RMA-1768/23/10/2019</t>
  </si>
  <si>
    <t>4mg+1.25mg</t>
  </si>
  <si>
    <t>RMA-1767/23/10/2019</t>
  </si>
  <si>
    <t>LENDACIN</t>
  </si>
  <si>
    <t>LEK SKOPJE DOOEL-North Macedonia</t>
  </si>
  <si>
    <t>CUPROS L</t>
  </si>
  <si>
    <t>M01CC01</t>
  </si>
  <si>
    <t>Lekli shpk,Albania</t>
  </si>
  <si>
    <t>DAPRO L</t>
  </si>
  <si>
    <t>Conoxia 100% medicinal gas ,cryogenic</t>
  </si>
  <si>
    <t>Oxygen</t>
  </si>
  <si>
    <t>V03AN01</t>
  </si>
  <si>
    <t>Inhalation gas</t>
  </si>
  <si>
    <t>cylindres, mobile cisterns,cryogenic vessel 1x 5L</t>
  </si>
  <si>
    <t>Linde Gas Bulgaria Ltd, Bulgaria</t>
  </si>
  <si>
    <t>Linde Gas Bulgarija Ltd, Bulgaria</t>
  </si>
  <si>
    <t>MA-00246/07/12/2020</t>
  </si>
  <si>
    <t>cylindres, mobile cisterns,cryogenic vessel 1x 10L</t>
  </si>
  <si>
    <t>MA-00247/07/12/2020</t>
  </si>
  <si>
    <t>cylindres, mobile cisterns,cryogenic vessel 1x50L</t>
  </si>
  <si>
    <t>MA-00248/07/12/2020</t>
  </si>
  <si>
    <t>cylindres, mobile cisterns,cryogenic vessel 1X18000L</t>
  </si>
  <si>
    <t>MA-00249/07/12/2020</t>
  </si>
  <si>
    <t>cylindres, mobile cisterns,cryogenic vessel 1X20L</t>
  </si>
  <si>
    <t>MA-00250/07/12/2020</t>
  </si>
  <si>
    <t>Andorex®</t>
  </si>
  <si>
    <t>Chlorhexidine Digluconate ( 20 % ), Benzydamine HCL</t>
  </si>
  <si>
    <t>D08AC52</t>
  </si>
  <si>
    <t>0.15 %+0.12 %</t>
  </si>
  <si>
    <t>Box Containing 200ml bottle</t>
  </si>
  <si>
    <t>Liva Ilac San.ve Tic.A.S, Turkey</t>
  </si>
  <si>
    <t xml:space="preserve">Pharmactive Ilac San.ve Tic .A.S/Tekirdag, Turkey </t>
  </si>
  <si>
    <t>RMA-3121/16/11/2022</t>
  </si>
  <si>
    <t>chlorhexidine digluconate (20%), benzydamine HCL</t>
  </si>
  <si>
    <t>Box containing 30 ml bottle</t>
  </si>
  <si>
    <t xml:space="preserve">pharmactive Ilac san.ve Tic.A.S/ tekirdag, Turkey </t>
  </si>
  <si>
    <t>RMA-3120/16/11/2022</t>
  </si>
  <si>
    <t>Permetrina LMP</t>
  </si>
  <si>
    <t xml:space="preserve"> Permethrin</t>
  </si>
  <si>
    <t>P03AC04</t>
  </si>
  <si>
    <t>Carton box with 30g gel</t>
  </si>
  <si>
    <t>LMP SIA,Latvia</t>
  </si>
  <si>
    <t xml:space="preserve"> LMP SIA, Latvia</t>
  </si>
  <si>
    <t>MA-0370/12/12/2022</t>
  </si>
  <si>
    <t>Co-Codamol 30/500mg Tablets</t>
  </si>
  <si>
    <t>Codeine phosphate Hemihydrate, Paracetamol</t>
  </si>
  <si>
    <t>30 mg+500 mg</t>
  </si>
  <si>
    <t>M &amp; A Pharmechem Ltd, UK</t>
  </si>
  <si>
    <t>M&amp;A Pharmachem Ltd, United Kingdom</t>
  </si>
  <si>
    <t>MA-0279/30/12/2020</t>
  </si>
  <si>
    <t>05-789.06.02.2025</t>
  </si>
  <si>
    <t>Carton box containing 7 hard capsules in 2 aluminium strips (14 capsules)</t>
  </si>
  <si>
    <t>M/S Medicamen Biotech Ltd,India</t>
  </si>
  <si>
    <t>MEDICAMEN Biotech Limited, India</t>
  </si>
  <si>
    <t>MA-08517/29/01/2025</t>
  </si>
  <si>
    <t>Pantrazol</t>
  </si>
  <si>
    <t>20 MG</t>
  </si>
  <si>
    <t>2 x 14 Tablets</t>
  </si>
  <si>
    <t>M/s Rivpra Formulation Pvt.Ltd,India</t>
  </si>
  <si>
    <t>RIVPRA FORMULATION PVT. LTD, India</t>
  </si>
  <si>
    <t>MA-08514/29/01/2025</t>
  </si>
  <si>
    <t>40 MG</t>
  </si>
  <si>
    <t>1 x 14 tablets</t>
  </si>
  <si>
    <t>MA-08513/29/01/2025</t>
  </si>
  <si>
    <t>DICLONAC DUO</t>
  </si>
  <si>
    <t>20 Modified release capsules</t>
  </si>
  <si>
    <t xml:space="preserve"> RIVPRA Formulation Pvt. Ltd., India</t>
  </si>
  <si>
    <t>MA-0043/25/03/2021</t>
  </si>
  <si>
    <t>DRIVINE</t>
  </si>
  <si>
    <t>R06AA11</t>
  </si>
  <si>
    <t>Box containing 10 Blisters x 10 Tablets packed in Alu-PVC blister</t>
  </si>
  <si>
    <t xml:space="preserve"> RIVPRA FORMULATION PVT. LTD, India</t>
  </si>
  <si>
    <t>MA-0369/12/12/2022</t>
  </si>
  <si>
    <t>ESOPRAL</t>
  </si>
  <si>
    <t>20MG</t>
  </si>
  <si>
    <t>40MG</t>
  </si>
  <si>
    <t>POSTIN</t>
  </si>
  <si>
    <t>500 MG</t>
  </si>
  <si>
    <t>TAMSIN</t>
  </si>
  <si>
    <t>0.4 MG</t>
  </si>
  <si>
    <t>TORSID</t>
  </si>
  <si>
    <t>5 MG</t>
  </si>
  <si>
    <t>TRAMADOL HYDROCHLORIDE INJECTION 50MG/mL,2mL</t>
  </si>
  <si>
    <t>50MG/mL</t>
  </si>
  <si>
    <t>10 x 2 mL Clear snap cut Ampoule, carton with insert.</t>
  </si>
  <si>
    <t>M/s Swiss parenterals Pvt, LTD,India</t>
  </si>
  <si>
    <t>SWISS PARENTERALS LTD., India</t>
  </si>
  <si>
    <t>MA-08402/11/09/2024</t>
  </si>
  <si>
    <t>Tranexamic Acid injection BP</t>
  </si>
  <si>
    <t>Tranexamic Acid</t>
  </si>
  <si>
    <t xml:space="preserve">500 mg/ 5 ml </t>
  </si>
  <si>
    <t>10 x 5 ml, glass ampoule, carton along with insert</t>
  </si>
  <si>
    <t>MA-08367/06/08/2024</t>
  </si>
  <si>
    <t>ADRENALINE INJECTION BP</t>
  </si>
  <si>
    <t xml:space="preserve"> Adrenaline Acid Tartrate BP</t>
  </si>
  <si>
    <t>C01CA24</t>
  </si>
  <si>
    <t>carton along with tray&amp;insert, amber glass ,1 x 10 ml ampoules, Solution for injection</t>
  </si>
  <si>
    <t xml:space="preserve"> SWISS PARENTERALS LTD., India</t>
  </si>
  <si>
    <t>MA-0295/23/08/2023</t>
  </si>
  <si>
    <t>AMIKA 500</t>
  </si>
  <si>
    <t xml:space="preserve"> Amikacin sulphate</t>
  </si>
  <si>
    <t xml:space="preserve">500 mg/2 ml </t>
  </si>
  <si>
    <t>1 vial in carton</t>
  </si>
  <si>
    <t xml:space="preserve"> Swiss Parenterals Pvt.Ltd, India</t>
  </si>
  <si>
    <t>RMA-3453/13/07/2023</t>
  </si>
  <si>
    <t>Aminophyllime injection BP 250mg/10ml</t>
  </si>
  <si>
    <t xml:space="preserve"> aminophylline</t>
  </si>
  <si>
    <t>R03DA55</t>
  </si>
  <si>
    <t>box containing 5 ampoules x 10ml</t>
  </si>
  <si>
    <t xml:space="preserve"> Swiss Parenterals Pvt Ltd, India</t>
  </si>
  <si>
    <t>RMA-2951/26/08/2022</t>
  </si>
  <si>
    <t>AMIODARONE STERILE CONCENTRATE BP 50 mg/ml, 3ml</t>
  </si>
  <si>
    <t xml:space="preserve"> Amiodarone Hydrochloride</t>
  </si>
  <si>
    <t>10x3 ml plain glass ampoule packed in a carton along with an insert</t>
  </si>
  <si>
    <t xml:space="preserve"> M/s. Swiss Parenterals Ltd., India</t>
  </si>
  <si>
    <t>MA-00209/05//10/2020</t>
  </si>
  <si>
    <t>ASCORBIC ACID INJECTION BP 500 MG/5ML</t>
  </si>
  <si>
    <t xml:space="preserve"> Ascorbic Acid BP</t>
  </si>
  <si>
    <t>10x5ml Amber glass ampoule</t>
  </si>
  <si>
    <t xml:space="preserve"> M/s. SWISS PARENTERALS LTD., India</t>
  </si>
  <si>
    <t>MA-0104/03/06/2021</t>
  </si>
  <si>
    <t>BIOCIALIS</t>
  </si>
  <si>
    <t xml:space="preserve"> tadalafil</t>
  </si>
  <si>
    <t>Box containing 1x4 tablets inPVC – ALU Blister</t>
  </si>
  <si>
    <t xml:space="preserve"> Swiss Parenterals Pvt. Ltd., India</t>
  </si>
  <si>
    <t>RMA-2990/28/09/2022</t>
  </si>
  <si>
    <t>BIOSUTRA</t>
  </si>
  <si>
    <t xml:space="preserve"> Sildenafil Citrate USP Eq. to Sildenafil</t>
  </si>
  <si>
    <t>Carton box containing 1 PVC/Alu blister with 4 tablet</t>
  </si>
  <si>
    <t xml:space="preserve"> Swiss Parenterals Ltd., India</t>
  </si>
  <si>
    <t>MA-05836/23/02/2024</t>
  </si>
  <si>
    <t>1x4 tablets</t>
  </si>
  <si>
    <t xml:space="preserve"> swiss parenterals pvt. ltd., India</t>
  </si>
  <si>
    <t>RMA-3167/15/12/2022</t>
  </si>
  <si>
    <t>Cefazolin Sodium for Injection BP</t>
  </si>
  <si>
    <t xml:space="preserve"> Cefazolin Sodium BP Equivalent to Cefazolin</t>
  </si>
  <si>
    <t>1 vial in a carton</t>
  </si>
  <si>
    <t xml:space="preserve"> Swiss Parenterals Ltd, India</t>
  </si>
  <si>
    <t>RMA-0327/26/10/2023</t>
  </si>
  <si>
    <t>DICLOFENAC SODIUM INJECTION 75MG/3ML</t>
  </si>
  <si>
    <t>10 x 3 ml Plain glass ampoule packed in a carton along with an insert</t>
  </si>
  <si>
    <t xml:space="preserve"> SWISS PARENTERALS LTD, India</t>
  </si>
  <si>
    <t>MA-0041/25/03/2021</t>
  </si>
  <si>
    <t>Drenomod-Solu 40</t>
  </si>
  <si>
    <t xml:space="preserve"> Methylprednisone Sodium Succinate</t>
  </si>
  <si>
    <t>1 vial with powder+ 1 ampoules with solvent in carton box</t>
  </si>
  <si>
    <t xml:space="preserve"> Swiss Parenterals LTD, India</t>
  </si>
  <si>
    <t>RMA-2559/18/10/2021</t>
  </si>
  <si>
    <t>Gentamicin Injection BP</t>
  </si>
  <si>
    <t xml:space="preserve"> Gentamicin Sulphate Eq. to Gentamicin</t>
  </si>
  <si>
    <t>10 ampoules x 2 ml</t>
  </si>
  <si>
    <t>RMA-0326/26/10/2023</t>
  </si>
  <si>
    <t>HALOPERIDOL</t>
  </si>
  <si>
    <t xml:space="preserve"> Haloperidol</t>
  </si>
  <si>
    <t>cardboard box, 1 ml amber colour glass ampoule,10 x 1 ml ampoules</t>
  </si>
  <si>
    <t>MA-0190/17/09/2021</t>
  </si>
  <si>
    <t>Haloperidol Decanoate Injection</t>
  </si>
  <si>
    <t xml:space="preserve"> Haloperidol decanoate BP</t>
  </si>
  <si>
    <t>10 x 1ml ampoules</t>
  </si>
  <si>
    <t xml:space="preserve"> Swiss Parenterals, India</t>
  </si>
  <si>
    <t>RMA-03618/19/02/2024</t>
  </si>
  <si>
    <t>HYOSCINE BUTYLBROMIDE INJECTION BP 20MG/ML, 1 ML</t>
  </si>
  <si>
    <t xml:space="preserve"> Hyoscine Butylbromide</t>
  </si>
  <si>
    <t>Carton along with insert,glass ampoule,10x1ml, solution for injection</t>
  </si>
  <si>
    <t>MA-0270/15/12/2020</t>
  </si>
  <si>
    <t>IRON SUCROSE</t>
  </si>
  <si>
    <t xml:space="preserve"> Iron Sucrose</t>
  </si>
  <si>
    <t>5 ml amber glass ampoule,, Outer packaging: 5x5 ml ampoules packed in a carton along with an insert., 5 ml Amber glass ampoule, 5 x 5 ml Ampoules packed in a carton along with an insert.</t>
  </si>
  <si>
    <t xml:space="preserve"> SWISS PARENTERALS PVT.LTD, India</t>
  </si>
  <si>
    <t>RMA-2515/29/09/2021</t>
  </si>
  <si>
    <t>LIDOCAIN CHLORIDE</t>
  </si>
  <si>
    <t>10 x 5ml containing 3.5ml of solution</t>
  </si>
  <si>
    <t>MA-0168/14/09/2021</t>
  </si>
  <si>
    <t>carton box containing 10 plain glass ampoule x 2ml solution for injection</t>
  </si>
  <si>
    <t>MA-0378/20/12/2022</t>
  </si>
  <si>
    <t>METOPROLOL TARTRATE INJECTION USP 5 MG/5ML</t>
  </si>
  <si>
    <t>5 x 5 ml Plain glass ampoule packed in a carton along with an insert.</t>
  </si>
  <si>
    <t>MA-00210/05/10/2020</t>
  </si>
  <si>
    <t>OMEPRAZOLE FOR INJECTION 40 MG</t>
  </si>
  <si>
    <t xml:space="preserve"> Omeprazole Sodium Equivalent to Omeprazole</t>
  </si>
  <si>
    <t>Carton box,10 ml glass vial, 1x40 mg, powder for injection</t>
  </si>
  <si>
    <t>MA-0103/03/06/2021</t>
  </si>
  <si>
    <t>Pantoprazol</t>
  </si>
  <si>
    <t xml:space="preserve"> Pantoprazole Sodium (Lyophilized) Equivalent to Pantoprazole</t>
  </si>
  <si>
    <t>5 ml plain glass vial with 20mm grey bromo butyl rubber stopper, 1 vials in a carton</t>
  </si>
  <si>
    <t xml:space="preserve"> SWISS PARENTERALS PVT. LTD, India</t>
  </si>
  <si>
    <t>RMA-3123/16/11/2022</t>
  </si>
  <si>
    <t>Psycosin</t>
  </si>
  <si>
    <t>Amber glass 10 x 1 ml Ampoules packed in a carton along with an insert.</t>
  </si>
  <si>
    <t>MA-0264/06/10/2022</t>
  </si>
  <si>
    <t>Sevoflurane</t>
  </si>
  <si>
    <t xml:space="preserve"> Sevoflurane</t>
  </si>
  <si>
    <t>N01AB08</t>
  </si>
  <si>
    <t>250 ml(100%)</t>
  </si>
  <si>
    <t>Inhalation vapour, liquid</t>
  </si>
  <si>
    <t>One amber glass bottle with integrated adaptor closure which containing 250ml(100%) of inhalation vapour,Liquid</t>
  </si>
  <si>
    <t>MA-0366/03/11/2023</t>
  </si>
  <si>
    <t>Vancomycin Hydrochloride for Injection USP</t>
  </si>
  <si>
    <t xml:space="preserve"> Sterile Vancomycin Hydrochloride Equivalent to Vancomycin</t>
  </si>
  <si>
    <t>1 vial x 10 ml</t>
  </si>
  <si>
    <t>RMA-0342/26/10/2023</t>
  </si>
  <si>
    <t>Alymsys</t>
  </si>
  <si>
    <t xml:space="preserve">25 mg/1 ml </t>
  </si>
  <si>
    <t>Carton box containing 1 (Type I glass) vial of 4 mL solution, containing 100 mg of bevacizumab</t>
  </si>
  <si>
    <t>MABXIENCE RESEARCH SL,Spain</t>
  </si>
  <si>
    <t xml:space="preserve"> GH GENHELIX S.A., Spain</t>
  </si>
  <si>
    <t>MA-0236/15/09/2022</t>
  </si>
  <si>
    <t>Carton box containing 1 (Type I glass) vial of 16 mL solution, containing 400 mg of bevacizumab</t>
  </si>
  <si>
    <t>MA-0235/15/09/2022</t>
  </si>
  <si>
    <t>DOLKULAKS</t>
  </si>
  <si>
    <t>MAGISTRA C&amp;C - ROMANIA</t>
  </si>
  <si>
    <t>MAGISTRA C&amp;C - Romania, Romania</t>
  </si>
  <si>
    <t>RMA-03624/08/01/2024</t>
  </si>
  <si>
    <t>FUROSEMID MCC</t>
  </si>
  <si>
    <t>Furosemid MCC</t>
  </si>
  <si>
    <t>MAGISTRA C&amp;C, Romania</t>
  </si>
  <si>
    <t>MA-0013/08/02/2021</t>
  </si>
  <si>
    <t>Metoprolol MCC</t>
  </si>
  <si>
    <t>Magistra C&amp;C, Romania</t>
  </si>
  <si>
    <t>RMA-2053/29/05/2020</t>
  </si>
  <si>
    <t>METOPROLOL MCC</t>
  </si>
  <si>
    <t>Metoprolol Tartrate, Magnesium Stearate</t>
  </si>
  <si>
    <t>RMA-2052/29/05/2020</t>
  </si>
  <si>
    <t>OSIREC</t>
  </si>
  <si>
    <t>7 x 60 ml bottle in one box</t>
  </si>
  <si>
    <t>MCG Pharma İlaç San. ve Tic. Ltd. Şti.Turkey</t>
  </si>
  <si>
    <t xml:space="preserve">Sifa Kimya laç Kozmetik San. ve Tic. A.S., Turkey </t>
  </si>
  <si>
    <t>MA-0381/20/12/2022</t>
  </si>
  <si>
    <t>Nicorette Freshmint</t>
  </si>
  <si>
    <t>Nicotine</t>
  </si>
  <si>
    <t>N07BA01</t>
  </si>
  <si>
    <t>Medicated chewing-gum</t>
  </si>
  <si>
    <t>Carton box with 30 medicated chewing gums (2 blister x 15 chewing gums)</t>
  </si>
  <si>
    <t>McNeil AB,Sweden</t>
  </si>
  <si>
    <t xml:space="preserve"> McNeil AB, Sweden</t>
  </si>
  <si>
    <t>MA-00433/19/01/2024</t>
  </si>
  <si>
    <t>MA-00434/19/01/2024</t>
  </si>
  <si>
    <t>OLYNTH</t>
  </si>
  <si>
    <t>Carton box containing glass bottle with a pump system containing, 10ml nasal spray solution</t>
  </si>
  <si>
    <t>McNeil Healthcare Ireland Limited,Ireland</t>
  </si>
  <si>
    <t>Delpharm Orleans, France</t>
  </si>
  <si>
    <t>MA-08535/12/02/2025</t>
  </si>
  <si>
    <t>MA-08534/12/02/2025</t>
  </si>
  <si>
    <t>OLYNTH HA</t>
  </si>
  <si>
    <t>05-1096.13.02.2025</t>
  </si>
  <si>
    <t>Aldara 5%</t>
  </si>
  <si>
    <t>Imiquimod</t>
  </si>
  <si>
    <t>D06BB10</t>
  </si>
  <si>
    <t xml:space="preserve">5 % </t>
  </si>
  <si>
    <t xml:space="preserve">Box containing 12 </t>
  </si>
  <si>
    <t>MEDA AB</t>
  </si>
  <si>
    <t xml:space="preserve">MEDA Pharma GmbH &amp; Co. KG, Germany </t>
  </si>
  <si>
    <t>RMA-2856/03/06/2022</t>
  </si>
  <si>
    <t>ELIDEL 1%</t>
  </si>
  <si>
    <t>pimecrolimus</t>
  </si>
  <si>
    <t>D11AH02</t>
  </si>
  <si>
    <t>Tube of 15g</t>
  </si>
  <si>
    <t>Meda Pharma GmbH &amp; Co.Kg</t>
  </si>
  <si>
    <t xml:space="preserve">MEDA Pharma gmbH &amp; Co.Kg, Germany </t>
  </si>
  <si>
    <t>RMA-2723/16/02/2022</t>
  </si>
  <si>
    <t>05-886.10.02.2025</t>
  </si>
  <si>
    <t>EKLIPO</t>
  </si>
  <si>
    <t>EZETIMIBE 10 MG Current DMF, ROSUVASTATIN CALCIUM</t>
  </si>
  <si>
    <t>5mg+10 mg</t>
  </si>
  <si>
    <t>Box containing 3 blister x 10 tablets (30 tablets)</t>
  </si>
  <si>
    <t>MEDICAIR BIOSCIENCE LABORATORIES CY LTD,Cyprus</t>
  </si>
  <si>
    <t>MEDICAIR BIOSCIENCE LABORATORIES S.A., Greece</t>
  </si>
  <si>
    <t>MA-08261/08/05/2024</t>
  </si>
  <si>
    <t>10mg+10 mg</t>
  </si>
  <si>
    <t>MA-08260/08/05/2024</t>
  </si>
  <si>
    <t>40mg+10 mg</t>
  </si>
  <si>
    <t>MA-08258/08/05/2024</t>
  </si>
  <si>
    <t>ROSUVASTATIN CALCIUM, EZETIMIBE</t>
  </si>
  <si>
    <t>20mg+10 mg</t>
  </si>
  <si>
    <t>Box containing3 blister x 10 tablets (30 tablets)</t>
  </si>
  <si>
    <t>MA-08259/08/05/2024</t>
  </si>
  <si>
    <t>NASATRIM</t>
  </si>
  <si>
    <t xml:space="preserve"> TRIAMCINOLONE ACETONIDE</t>
  </si>
  <si>
    <t>R01AD11</t>
  </si>
  <si>
    <t>55 mcg/1 dose</t>
  </si>
  <si>
    <t>01 BT x 1 VIAL (16.5G) + M PUMP (120 doses)</t>
  </si>
  <si>
    <t>MA-0306/15/12/2021</t>
  </si>
  <si>
    <t>PIRVER</t>
  </si>
  <si>
    <t xml:space="preserve"> PREDNISOLONE SODIUM PHOSPHATE</t>
  </si>
  <si>
    <t>1MG/ML</t>
  </si>
  <si>
    <t>Amber glass type III bottle and a white plastic screw cap,Lithographed carton box containing 1 bottle, a patient information leaflet and 5ml oral dosing syringe, 60 ml and 5ml oral dosing syringe</t>
  </si>
  <si>
    <t>MA-0384/24/11/2023</t>
  </si>
  <si>
    <t>Amber glass type III bottle and a white plastic screw cap,Lithographed carton box containing 1 bottle, a patient information leaflet and 5ml oral dosing syringe, 30 ml and 5ml oral dosing syringe</t>
  </si>
  <si>
    <t>MA-0385/24/11/2023</t>
  </si>
  <si>
    <t>Rafreda</t>
  </si>
  <si>
    <t xml:space="preserve"> Mefenamic acid</t>
  </si>
  <si>
    <t>BT x 1 BOTTLE x 150 ML</t>
  </si>
  <si>
    <t>MA-00135/05/06/2020</t>
  </si>
  <si>
    <t>ROSUVANOX</t>
  </si>
  <si>
    <t xml:space="preserve"> ROSUVASTATIN CALCIUM</t>
  </si>
  <si>
    <t>PVC/PVDC/ALUMINIUM FOIL, CARDBOARD BOX x 30 tablets</t>
  </si>
  <si>
    <t>MA-0054/24/02/2023</t>
  </si>
  <si>
    <t>MA-0053/24/02/2023</t>
  </si>
  <si>
    <t>MA-0052/24/02/2023</t>
  </si>
  <si>
    <t>SUOMICON</t>
  </si>
  <si>
    <t>10 mg/5 mlL</t>
  </si>
  <si>
    <t>Amber (Type III) glass bottle, with child-resistant, tamper-evident screw cap and a 5ml graduated oral dosing syringe, cardboard box, Bottle of 50ml</t>
  </si>
  <si>
    <t>MA-0050/24/02/2023</t>
  </si>
  <si>
    <t>20mg /5 ml</t>
  </si>
  <si>
    <t>Amber (Type III) glass bottle, with child-resistant, tamper-evident screw cap and a 3ml graduated oral dosing syringe, cardboard box, Bottle of 30ml</t>
  </si>
  <si>
    <t>MA-0051/24/02/2023</t>
  </si>
  <si>
    <t>3BE</t>
  </si>
  <si>
    <t>THIAMINE HYDROCHLORIDE, PYRIDOXINE HYDROCHLORIDE, CYANOCOBALAMINE*</t>
  </si>
  <si>
    <t>250+250+1 MG/TAB</t>
  </si>
  <si>
    <t>Medicair Bioscience Laboratories S.A.Greece</t>
  </si>
  <si>
    <t>MA-08272/15/05/2024</t>
  </si>
  <si>
    <t>CONTRESOL</t>
  </si>
  <si>
    <t>CHOLECALCIFEROL CONCETRATE</t>
  </si>
  <si>
    <t>100.000 IU/ML</t>
  </si>
  <si>
    <t>Carton box x 3 ampoules</t>
  </si>
  <si>
    <t>MA-08249/30/04/2024</t>
  </si>
  <si>
    <t>25.000 IU/ML</t>
  </si>
  <si>
    <t>Carton box x 4 ampoules</t>
  </si>
  <si>
    <t>MA-08248/30/04/2024</t>
  </si>
  <si>
    <t>BOCACORT-S</t>
  </si>
  <si>
    <t>BT x 1Canister x 9g x 120 doses</t>
  </si>
  <si>
    <t>RMA-2217/26/01/2021</t>
  </si>
  <si>
    <t>CONDALAIR</t>
  </si>
  <si>
    <t>Amber glass bottle with screw plastic cap,CARTON BOX, 1 BOTTLE x 150 ML</t>
  </si>
  <si>
    <t>MA-0055/01/03/2023</t>
  </si>
  <si>
    <t xml:space="preserve"> CHOLECALCIFEROL CONCETRATE</t>
  </si>
  <si>
    <t>Carton box x 1 ampoule</t>
  </si>
  <si>
    <t>MA-08217/23/02/2024</t>
  </si>
  <si>
    <t>MA-08244/29/04/2024</t>
  </si>
  <si>
    <t>Amelinor</t>
  </si>
  <si>
    <t>MEDICAL PHARMAQUALITY S.A.],Greece</t>
  </si>
  <si>
    <t>Depo-Pen</t>
  </si>
  <si>
    <t>Sterile Benzathine Benzylpenicillin</t>
  </si>
  <si>
    <t>Carton box contains one vial with safety cap + 5 ml water for injection</t>
  </si>
  <si>
    <t>Medical Union Pharmaceuticals - Egypt</t>
  </si>
  <si>
    <t>Medical Union Pharmaceutical (MUP) Penicillin Plant, Egypt</t>
  </si>
  <si>
    <t>MA-0075/01/04/2022</t>
  </si>
  <si>
    <t>Dermotracin</t>
  </si>
  <si>
    <t>Neomycin(As Neomycin Sulphate), Bacitracin</t>
  </si>
  <si>
    <t>(165000 IU+12500 IU)/150 ml</t>
  </si>
  <si>
    <t>Box x 1 canister</t>
  </si>
  <si>
    <t>Medical Union Pharmaceuticals Co., Egypt</t>
  </si>
  <si>
    <t>MA-0059/14/04/2021</t>
  </si>
  <si>
    <t>Miconaz</t>
  </si>
  <si>
    <t>Carton box containing one aluminium tube with 20 g of oral gel and plastic spoon</t>
  </si>
  <si>
    <t>Medical Union Pharmaceutical (MUP), Egypt</t>
  </si>
  <si>
    <t>MA-0038/12/03/2021</t>
  </si>
  <si>
    <t>ORLOBIN</t>
  </si>
  <si>
    <t xml:space="preserve"> Amikacin sulfate</t>
  </si>
  <si>
    <t>Box containing 1 vial of 2ml</t>
  </si>
  <si>
    <t>MEDICUS SA, GREECE</t>
  </si>
  <si>
    <t>RMA-2190/23/12/2020</t>
  </si>
  <si>
    <t>C'Nergil</t>
  </si>
  <si>
    <t>Ascorbic acid</t>
  </si>
  <si>
    <t>10 paper/aluminium sachets in carton box</t>
  </si>
  <si>
    <t>Medinfar Consumer Health - Produtos Farmaceuticos, LDA.Portugal</t>
  </si>
  <si>
    <t>FARMALABOR  PRODUTOS FARMACÊUTICOS, S.A., Portugal</t>
  </si>
  <si>
    <t>MA-0383/22/12/2022</t>
  </si>
  <si>
    <t>Paramolan</t>
  </si>
  <si>
    <t>Pack containing one strip of 5 suppositories</t>
  </si>
  <si>
    <t>FARMALABOR - PRODUTOS FARMACÊUTICOS, S.A., Portugal</t>
  </si>
  <si>
    <t>MA-0106/24/03/2023</t>
  </si>
  <si>
    <t>Carton box, aluminum tube, 10g, Cream</t>
  </si>
  <si>
    <t>MA-00183/21/07/2020</t>
  </si>
  <si>
    <t>MA-0107/24/03/2023</t>
  </si>
  <si>
    <t>TRIFENE Dispersible</t>
  </si>
  <si>
    <t>Packs of  20 dispersible tablets</t>
  </si>
  <si>
    <t>FARMALABOR, PRODUTOS FARMACÊUTICOS, S.A., Portugal</t>
  </si>
  <si>
    <t>MA-0108/24/03/2023</t>
  </si>
  <si>
    <t>MUCODRENOL</t>
  </si>
  <si>
    <t>TOSSEQUE</t>
  </si>
  <si>
    <t xml:space="preserve">0.8 mg/1 ml </t>
  </si>
  <si>
    <t>BROT</t>
  </si>
  <si>
    <t>MEDOCHEMIE LTD ,CYPRUS</t>
  </si>
  <si>
    <t>ALMIRAL</t>
  </si>
  <si>
    <t>Box containing 10 glass ampoules</t>
  </si>
  <si>
    <t xml:space="preserve"> Medochemie Ltd, Cyprus</t>
  </si>
  <si>
    <t>RMA-2600/16/11/2021</t>
  </si>
  <si>
    <t>Box containing 100 glass ampoules</t>
  </si>
  <si>
    <t>Amesol</t>
  </si>
  <si>
    <t>Blister x 7 tablets</t>
  </si>
  <si>
    <t>RMA-2123/29/09/2020</t>
  </si>
  <si>
    <t>AMIODARONE</t>
  </si>
  <si>
    <t xml:space="preserve"> Amiodarone hydrochloride</t>
  </si>
  <si>
    <t>Box containing 30  tablets</t>
  </si>
  <si>
    <t xml:space="preserve"> MEDOCHEMIE LTD, Cyprus</t>
  </si>
  <si>
    <t>RMA-03597/10/01/2024</t>
  </si>
  <si>
    <t>ARCHIFAR</t>
  </si>
  <si>
    <t xml:space="preserve"> Meropenem trihydrate equivalent to Meropenem</t>
  </si>
  <si>
    <t>Carton box containing 10 type I clear glass vials with capacity volume of 30 ml</t>
  </si>
  <si>
    <t xml:space="preserve"> Medochemie Ltd. Factory C, Cyprus</t>
  </si>
  <si>
    <t>MA-0252/26/09/2022</t>
  </si>
  <si>
    <t>116..40</t>
  </si>
  <si>
    <t>Carton box containing 10 type I clear glass vials with capacity volume of 20 ml</t>
  </si>
  <si>
    <t>MA-0251/26/09/2022</t>
  </si>
  <si>
    <t>ARFEN</t>
  </si>
  <si>
    <t xml:space="preserve"> Medochemie LTD, Cyprus</t>
  </si>
  <si>
    <t>RMA-03595/10/01/2024</t>
  </si>
  <si>
    <t>RMA-03596/10/01/2024</t>
  </si>
  <si>
    <t>ASKETON</t>
  </si>
  <si>
    <t xml:space="preserve"> Itopride HCl</t>
  </si>
  <si>
    <t>A03FA07</t>
  </si>
  <si>
    <t>Carton Box containing 40 film coated tablets</t>
  </si>
  <si>
    <t xml:space="preserve"> Medochemie Ltd – Central Factory, Cyprus</t>
  </si>
  <si>
    <t>MA-0067/29/03/2022</t>
  </si>
  <si>
    <t>Axetine</t>
  </si>
  <si>
    <t xml:space="preserve"> Cefuroxime</t>
  </si>
  <si>
    <t>Blister x 14 Tablets</t>
  </si>
  <si>
    <t xml:space="preserve"> Medochemie Ltd,, Cyprus</t>
  </si>
  <si>
    <t>RMA-1979/19/03/2020</t>
  </si>
  <si>
    <t xml:space="preserve"> Metformin Hydrocloride</t>
  </si>
  <si>
    <t>RMA-03592/10/01/2024</t>
  </si>
  <si>
    <t>CONVERIDE</t>
  </si>
  <si>
    <t xml:space="preserve"> Irbesartan, Hydrochlorothiazide</t>
  </si>
  <si>
    <t>RMA-2587/09/11/2021</t>
  </si>
  <si>
    <t>300 mg+25 mg</t>
  </si>
  <si>
    <t>RMA-2588/09/11/2021</t>
  </si>
  <si>
    <t>CONVERIUM</t>
  </si>
  <si>
    <t xml:space="preserve"> Medochemie Ltd (Central Factory), Cyprus</t>
  </si>
  <si>
    <t>RMA-04694/04/07/2024</t>
  </si>
  <si>
    <t xml:space="preserve"> Medochemie Ltd (Central factory), Cyprus</t>
  </si>
  <si>
    <t>RMA-04693/04/07/2024</t>
  </si>
  <si>
    <t>COSTI</t>
  </si>
  <si>
    <t xml:space="preserve"> Domperidone</t>
  </si>
  <si>
    <t xml:space="preserve"> MEDOCHEMIA Ltd, Cyprus</t>
  </si>
  <si>
    <t>RMA-2108/13/08/2020</t>
  </si>
  <si>
    <t>05-1110.14.02.2025</t>
  </si>
  <si>
    <t>DALMEVIN</t>
  </si>
  <si>
    <t xml:space="preserve"> MEDOCHEMIE LTD, Cyprus; MEDOCHEMIE (FAR EAST) LTD, Vietnam</t>
  </si>
  <si>
    <t>RMA-03574/13/11/2023</t>
  </si>
  <si>
    <t>Daltex</t>
  </si>
  <si>
    <t>Metformin Hydrochloride, Vildagliptin</t>
  </si>
  <si>
    <t xml:space="preserve">850 mg+50 mg </t>
  </si>
  <si>
    <t xml:space="preserve"> Medochemie Ltd. - Central Factory, Cyprus</t>
  </si>
  <si>
    <t>RMA-47679/12/12/2024</t>
  </si>
  <si>
    <t xml:space="preserve">1000 mg+50 mg </t>
  </si>
  <si>
    <t>60 film-coated tablets</t>
  </si>
  <si>
    <t>RMA-47678/12/12/2024</t>
  </si>
  <si>
    <t>DEXAMED</t>
  </si>
  <si>
    <t xml:space="preserve"> Dexamethasone sodium phosphate, Equivalent to dexamethasone phosphate</t>
  </si>
  <si>
    <t xml:space="preserve"> MEDOCHEMIE Ltd, Cyrup, Cyprus</t>
  </si>
  <si>
    <t>RMA-47718/22/11/2024</t>
  </si>
  <si>
    <t>Box containing 100 ampoules</t>
  </si>
  <si>
    <t>ESTAN</t>
  </si>
  <si>
    <t xml:space="preserve"> escitalopram</t>
  </si>
  <si>
    <t>blister x 28 tablets</t>
  </si>
  <si>
    <t>RMA-2122/29/09/2020</t>
  </si>
  <si>
    <t>GRIP STOP</t>
  </si>
  <si>
    <t xml:space="preserve"> Paracetamol DC 90 equivalent to Paracetamol, Pseudoephedrine, Chlorpheniramine maleate</t>
  </si>
  <si>
    <t>325 mg+15 mg+1 mg</t>
  </si>
  <si>
    <t>Blister x 30 tablets</t>
  </si>
  <si>
    <t>RMA-2655/13/12/2021</t>
  </si>
  <si>
    <t>KLERIMED</t>
  </si>
  <si>
    <t xml:space="preserve"> Clarithromycin, Equivalent to anhydrous clarithromycin</t>
  </si>
  <si>
    <t>RMA-2126/06/10/2020</t>
  </si>
  <si>
    <t>LEVOMED 250/25mg</t>
  </si>
  <si>
    <t xml:space="preserve"> LEVODOPA, CARBIDOPA MONOHYDRATE Equivalente to CARBIDOPA</t>
  </si>
  <si>
    <t>N04BA02</t>
  </si>
  <si>
    <t>250 mg+25 mg</t>
  </si>
  <si>
    <t>RMA-47757/15/01/2025</t>
  </si>
  <si>
    <t>Loperamide Medo</t>
  </si>
  <si>
    <t xml:space="preserve"> Loperamide hydrochloride</t>
  </si>
  <si>
    <t xml:space="preserve"> Medochemie LTD-Cyprus, Cyprus</t>
  </si>
  <si>
    <t>RMA-3528/28/09/2023</t>
  </si>
  <si>
    <t>MEDAXONE</t>
  </si>
  <si>
    <t xml:space="preserve"> Cefriaxone sodium</t>
  </si>
  <si>
    <t xml:space="preserve"> Medochemia Ltd ,Cyprus, Cyprus</t>
  </si>
  <si>
    <t>RMA-2586/04/11/2021</t>
  </si>
  <si>
    <t>Box containing 100 vials</t>
  </si>
  <si>
    <t>MEDOCLAV</t>
  </si>
  <si>
    <t xml:space="preserve"> Amoxicilin Trihydrate, Mixture of Potassium Clavulanate+Silicon dioxide(1.1)</t>
  </si>
  <si>
    <t>pack of 60 ml</t>
  </si>
  <si>
    <t xml:space="preserve"> MEDOCHEMIEL LTD, Cyprus</t>
  </si>
  <si>
    <t>RMA-2872/15/06/2022</t>
  </si>
  <si>
    <t xml:space="preserve">neni 9 paragrafi 8 </t>
  </si>
  <si>
    <t>pack of 100 ml</t>
  </si>
  <si>
    <t xml:space="preserve"> Amoxicillin Trihydrate equivalent to Amoxicillin base, Clavunate Potassium + microcrystalline cellulose (1:1) equivalent to Clavulanic acid</t>
  </si>
  <si>
    <t>10 Tablets</t>
  </si>
  <si>
    <t xml:space="preserve"> MEDOCHEMIE LTD., Cyprus</t>
  </si>
  <si>
    <t>RMA-2117/24/09/2020</t>
  </si>
  <si>
    <t>8 Tablets</t>
  </si>
  <si>
    <t>MEDOCLAV 375mg</t>
  </si>
  <si>
    <t xml:space="preserve"> Amoxicillin trihydrate equivalent to amoxicillin base-1, Clavulanate potassium + microcrystalline cellulose (1:1) equivalent to clavulanic acid-1</t>
  </si>
  <si>
    <t>250 mg+125 mg</t>
  </si>
  <si>
    <t>RMA-2115/24/09/2020</t>
  </si>
  <si>
    <t>21 tablets</t>
  </si>
  <si>
    <t>MEDOCLAV 625mg</t>
  </si>
  <si>
    <t xml:space="preserve"> Amoxicillin trihydrate (1), Clavulanate potassium + microcrystalline cellulose (1:1)  (1)</t>
  </si>
  <si>
    <t>Box containing 7 film coated Tablets</t>
  </si>
  <si>
    <t>RMA-2116/24/09/2020</t>
  </si>
  <si>
    <t>Box containing 10 film coated Tablets</t>
  </si>
  <si>
    <t>Box containing 14 film coated Tablets</t>
  </si>
  <si>
    <t>Box containing 20 film coated Tablets</t>
  </si>
  <si>
    <t>MEDOCLAV FORTE</t>
  </si>
  <si>
    <t xml:space="preserve"> amoxicillin trihydrate, Equivalent to Amoxicillin, Mixture of Potassium Clavulanate+Silicon, Equivalent to Clavulanic Acid</t>
  </si>
  <si>
    <t xml:space="preserve"> Medochemiel LTD, Cyprus</t>
  </si>
  <si>
    <t>RMA-2871/15/06/2022</t>
  </si>
  <si>
    <t>pack of 100ml</t>
  </si>
  <si>
    <t>MEDOSTATIN</t>
  </si>
  <si>
    <t xml:space="preserve"> LOVASTATIN</t>
  </si>
  <si>
    <t>C10AA02</t>
  </si>
  <si>
    <t>RMA-2030/30/04/2020</t>
  </si>
  <si>
    <t xml:space="preserve"> Lovastatin</t>
  </si>
  <si>
    <t>RMA-2031/30/04/2020</t>
  </si>
  <si>
    <t xml:space="preserve"> Box containing 30 tablets</t>
  </si>
  <si>
    <t>Box containing 100 tablets</t>
  </si>
  <si>
    <t>MONOCLOX</t>
  </si>
  <si>
    <t xml:space="preserve"> cloxacillin sodium</t>
  </si>
  <si>
    <t>J01CF02</t>
  </si>
  <si>
    <t>Box containing 10</t>
  </si>
  <si>
    <t>RMA-2686/13/01/2022</t>
  </si>
  <si>
    <t>05-1139.14.02.2025</t>
  </si>
  <si>
    <t>MOXILEN</t>
  </si>
  <si>
    <t>RMA-2601/16/11/2021</t>
  </si>
  <si>
    <t xml:space="preserve"> Amoxicillin trihydrate powder equivalent to amoxicilln</t>
  </si>
  <si>
    <t xml:space="preserve"> Bottle containing 60ml oral suspension</t>
  </si>
  <si>
    <t>RMA-2602/16/11/2021</t>
  </si>
  <si>
    <t>Bottle containing 100ml oral suspension</t>
  </si>
  <si>
    <t>MOXILEN FORTE</t>
  </si>
  <si>
    <t xml:space="preserve"> Amoxicilin trihydrate powder equivalent to amoxicilin</t>
  </si>
  <si>
    <t>150ml bottles cerospoding to 100ml oral suspension</t>
  </si>
  <si>
    <t>RMA-2603/16/11/2021</t>
  </si>
  <si>
    <t>100ml bottles cerospoding to 60ml oral suspension</t>
  </si>
  <si>
    <t>PAMECIL</t>
  </si>
  <si>
    <t xml:space="preserve"> Ampicillin trihydrate</t>
  </si>
  <si>
    <t>Box containing 10 glass vials</t>
  </si>
  <si>
    <t>RMA-2518/29/09/2021</t>
  </si>
  <si>
    <t>Box containing 100 glass vials</t>
  </si>
  <si>
    <t xml:space="preserve"> AMPICILLIN TRIHYDRATE EQUIVALENT TO AMPICILLIN</t>
  </si>
  <si>
    <t>RMA-2519/29/09/2021</t>
  </si>
  <si>
    <t>RILCAPTON</t>
  </si>
  <si>
    <t>20 tablets (2 blisters x 10 tablets)</t>
  </si>
  <si>
    <t>RMA-2685/13/01/2022</t>
  </si>
  <si>
    <t>security bottles x 100 tablets</t>
  </si>
  <si>
    <t>Rivoril</t>
  </si>
  <si>
    <t xml:space="preserve"> Clonazepam</t>
  </si>
  <si>
    <t>RMA-3526/28/09/2023</t>
  </si>
  <si>
    <t>ROVASTA</t>
  </si>
  <si>
    <t xml:space="preserve"> Medochemie Ltd, Cyprus, Cyprus</t>
  </si>
  <si>
    <t>RMA-1955/04/03/2020</t>
  </si>
  <si>
    <t>RMA-1956/04/03/2020</t>
  </si>
  <si>
    <t>TAMIFEN DS</t>
  </si>
  <si>
    <t xml:space="preserve"> TAMOXIFEN</t>
  </si>
  <si>
    <t>L02BA01</t>
  </si>
  <si>
    <t>Box containing 1000 tablets</t>
  </si>
  <si>
    <t>RMA-3007/29/09/2022</t>
  </si>
  <si>
    <t>TAMIFEN DS 20mg</t>
  </si>
  <si>
    <t xml:space="preserve"> Tamoxifen citrate, Equivalent to Tamoxifen</t>
  </si>
  <si>
    <t xml:space="preserve"> Medochemie Ltd, cyprus, Cyprus</t>
  </si>
  <si>
    <t>RMA-2017/21/04/2020</t>
  </si>
  <si>
    <t>TAVER</t>
  </si>
  <si>
    <t xml:space="preserve"> Carbamazepine</t>
  </si>
  <si>
    <t>RMA-47693/15/01/2025</t>
  </si>
  <si>
    <t>TRAMADOL MEDO</t>
  </si>
  <si>
    <t>RMA-2107/13/08/2020</t>
  </si>
  <si>
    <t>100 ampoules of 2ml</t>
  </si>
  <si>
    <t>ZAFIBRAL</t>
  </si>
  <si>
    <t xml:space="preserve"> Bezafibrate</t>
  </si>
  <si>
    <t>C10AB02</t>
  </si>
  <si>
    <t>RMA-47621/14/11/2024</t>
  </si>
  <si>
    <t>ZEPILEN</t>
  </si>
  <si>
    <t xml:space="preserve"> CEFAZOLIN SODIUM EQUIVALENT TO CEFAZOLIN</t>
  </si>
  <si>
    <t>10 GLASS VIALS IN AN OUTER CARTON</t>
  </si>
  <si>
    <t>RMA-2604/16/11/2021</t>
  </si>
  <si>
    <t>100 GLASS VIALS IN AN OUTER CARTON</t>
  </si>
  <si>
    <t>ZYKALOR</t>
  </si>
  <si>
    <t>RMA-3416/13/06/2023</t>
  </si>
  <si>
    <t>RMA-3417/13/06/2023</t>
  </si>
  <si>
    <t>Losartan Potassium/Hydrochlorothiazide 100mg/25mg Film-Coated Tablets</t>
  </si>
  <si>
    <t>100mg/25mg</t>
  </si>
  <si>
    <t>Each blister contains 14 tablets (28 tablets)</t>
  </si>
  <si>
    <t>Medreich PLC,United Kingdom</t>
  </si>
  <si>
    <t xml:space="preserve"> Medreich PLC, United Kingdom</t>
  </si>
  <si>
    <t>MA-00231/07/03/2024</t>
  </si>
  <si>
    <t>Losartan Potassium/Hydrochlorothiazide 50mg/12.5mg Film-Coated Tablets</t>
  </si>
  <si>
    <t>50mg/12.5mg</t>
  </si>
  <si>
    <t>MA-08224/15/03/2024</t>
  </si>
  <si>
    <t>Genta</t>
  </si>
  <si>
    <t>Gentamicin sulphate</t>
  </si>
  <si>
    <t>40 mg/ml</t>
  </si>
  <si>
    <t>1 ml x 1 ampoule</t>
  </si>
  <si>
    <t>Menarini Saglik ve Ilaç Sanayi Tic. A.S,Turkey</t>
  </si>
  <si>
    <t xml:space="preserve">Menarini Saglik ve Ilaç San. Tic. A.S., Turkey </t>
  </si>
  <si>
    <t>MA-08312/06/06/2024</t>
  </si>
  <si>
    <t>80 mg/2ml</t>
  </si>
  <si>
    <t>MA-08313/07/06/2024</t>
  </si>
  <si>
    <t>120 mg/2ml</t>
  </si>
  <si>
    <t>MA-08319/19/06/2024</t>
  </si>
  <si>
    <t>160 mg/2ml</t>
  </si>
  <si>
    <t>MA-08317/19/06/2024</t>
  </si>
  <si>
    <t>MA-08311/06/06/2024</t>
  </si>
  <si>
    <t>IECILLINE 800.000 IU vial</t>
  </si>
  <si>
    <t>Penicillin G procaine, Penicillin G potassium</t>
  </si>
  <si>
    <t xml:space="preserve">Menarini Sailik ve Ilaç Sanayi Tic. A.S., Turkey </t>
  </si>
  <si>
    <t>RMA-04706/28/05/2024</t>
  </si>
  <si>
    <t>Iesef</t>
  </si>
  <si>
    <t>ceftriaxone</t>
  </si>
  <si>
    <t>1 vial with powder +1 ampoule with solvent (water for inj of 10ml</t>
  </si>
  <si>
    <t xml:space="preserve">Menarini Saglik ve ilaç Sanayi Tic. A.S, Turkey </t>
  </si>
  <si>
    <t>RMA-2494/23/09/2021</t>
  </si>
  <si>
    <t>05-890.10.02.2025</t>
  </si>
  <si>
    <t>Iespor</t>
  </si>
  <si>
    <t>Cefazolin</t>
  </si>
  <si>
    <t>1 Vial and 1 diluent ampoule</t>
  </si>
  <si>
    <t>RMA-2073/19/06/2020</t>
  </si>
  <si>
    <t>Maxipen</t>
  </si>
  <si>
    <t>Packages containing 1 ampoule of 25 ml</t>
  </si>
  <si>
    <t>RMA-2790/27/04/2022</t>
  </si>
  <si>
    <t>1 ampoules of 25ml</t>
  </si>
  <si>
    <t>RMA-2791/27/04/2022</t>
  </si>
  <si>
    <t>Onadron</t>
  </si>
  <si>
    <t>dexamethasone sodium phosphate</t>
  </si>
  <si>
    <t>box containing one ampoule of 2 ml</t>
  </si>
  <si>
    <t>RMA-47685/14/01/2025</t>
  </si>
  <si>
    <t>ORVAZHILL</t>
  </si>
  <si>
    <t>RMA-04651/16/05/2024</t>
  </si>
  <si>
    <t>RMA-04652/16/05/2024</t>
  </si>
  <si>
    <t>Penicillin G Potassium</t>
  </si>
  <si>
    <t>Powder for injection</t>
  </si>
  <si>
    <t>RMA-2114/13/08/2020</t>
  </si>
  <si>
    <t>Postuitrin Fort Ampoule</t>
  </si>
  <si>
    <t>Oxytocin liquid</t>
  </si>
  <si>
    <t>5 IU</t>
  </si>
  <si>
    <t>Box containing 3 ampoules of 1 ml</t>
  </si>
  <si>
    <t>RMA-2442/19/08/2021</t>
  </si>
  <si>
    <t>SIPRAKTIN syrup</t>
  </si>
  <si>
    <t>Ciproheptadine hydrochloride</t>
  </si>
  <si>
    <t>R06AX02</t>
  </si>
  <si>
    <t>240 ml bottle</t>
  </si>
  <si>
    <t>RMA-47640/17/05/2024</t>
  </si>
  <si>
    <t>TAZERACIN</t>
  </si>
  <si>
    <t>In packaging contains 1 vial of 25 ml</t>
  </si>
  <si>
    <t>RMA-2987/28/09/2022</t>
  </si>
  <si>
    <t>piperacillin sodium, tazobactam sodium</t>
  </si>
  <si>
    <t>4.5 g</t>
  </si>
  <si>
    <t>packing contains 1 vial of 50 ml</t>
  </si>
  <si>
    <t>RMA-2986/28/09/2022</t>
  </si>
  <si>
    <t>Acmel 500 mg/5 ml IM/IV</t>
  </si>
  <si>
    <t xml:space="preserve"> Ascorbic acid</t>
  </si>
  <si>
    <t>carton box conatining 5 ampolue of 5 ml</t>
  </si>
  <si>
    <t>Menta Pharma Ilaç San ve Tic. A.S. - Turkey</t>
  </si>
  <si>
    <t xml:space="preserve"> MEFAR ILAC SAN.A.S, Turkey ; Menta Pharma Ilaç San ve Tic. A.S., Turkey </t>
  </si>
  <si>
    <t>RMA-2026/30/04/2020</t>
  </si>
  <si>
    <t>Mepolex 5mg/5ml</t>
  </si>
  <si>
    <t>Metopropol tartarate</t>
  </si>
  <si>
    <t>Carton box containing 1 ampoule of 5 ml</t>
  </si>
  <si>
    <t xml:space="preserve"> MEFAR ILAC SAN. A.S., Turkey ; Menta Pharma Ilaç San ve Tic. A.S., Turkey </t>
  </si>
  <si>
    <t>RMA-2027/30/04/2020</t>
  </si>
  <si>
    <t>ERBITUX</t>
  </si>
  <si>
    <t>Cetuximab, chimeric antibody</t>
  </si>
  <si>
    <t>L01XC06</t>
  </si>
  <si>
    <t>box containing 1 glass vial with rubber stopper and seal x 20ml</t>
  </si>
  <si>
    <t>Merck Europe B.V., The Netherlands</t>
  </si>
  <si>
    <t xml:space="preserve">Merck Healthcare KGaA, Germany </t>
  </si>
  <si>
    <t>MA-0104/16/05/2022</t>
  </si>
  <si>
    <t>GONAL-f</t>
  </si>
  <si>
    <t>Follitropin alfa</t>
  </si>
  <si>
    <t>450 IU</t>
  </si>
  <si>
    <t>1 vial of powder+1 prefilled syringe with solvent+6 disposable syringes/box</t>
  </si>
  <si>
    <t>Merck Serono S.p.A., Italy</t>
  </si>
  <si>
    <t>RMA-2127/06/10/2020</t>
  </si>
  <si>
    <t>BAVENCIO</t>
  </si>
  <si>
    <t xml:space="preserve"> Avelumab</t>
  </si>
  <si>
    <t>L01FF04</t>
  </si>
  <si>
    <t>200 mg/ 10 ml</t>
  </si>
  <si>
    <t>box containing 1 glass vial x 10ml of concentrate for solution for infusion</t>
  </si>
  <si>
    <t xml:space="preserve"> Merck Serono S.p.A, Italy; Merck Serono S.A, Switzerland</t>
  </si>
  <si>
    <t>MA-0258/25/07/2023</t>
  </si>
  <si>
    <t>05-833.07.02.2025</t>
  </si>
  <si>
    <t>Cetrotide</t>
  </si>
  <si>
    <t xml:space="preserve"> Cetrorelix (base)</t>
  </si>
  <si>
    <t>H01CC02</t>
  </si>
  <si>
    <t>1 vial+1prefilled syringe with 1 ml of solvent+1 injecton needle+1 hypodermic injecton needle+2 alcohol swabs/box</t>
  </si>
  <si>
    <t xml:space="preserve"> Merck KGaA, Germany ; Aeterna Zentaris GmbH, Germany </t>
  </si>
  <si>
    <t>RMA-2125/06/10/2020</t>
  </si>
  <si>
    <t>MAVENCLAD</t>
  </si>
  <si>
    <t>cladribine</t>
  </si>
  <si>
    <t>L04AA40</t>
  </si>
  <si>
    <t>NerPharMa S.R.L, Italy; R-Pharm Germany GmbH, Germany ; Merck S.L, Spain</t>
  </si>
  <si>
    <t>MA-00054/09/03/2020</t>
  </si>
  <si>
    <t>GONAL f  pen 300 IU</t>
  </si>
  <si>
    <t xml:space="preserve"> Folitropin alfa</t>
  </si>
  <si>
    <t>300 IU/0.5 ml</t>
  </si>
  <si>
    <t>1 pre-filled pen + 8 needles /pack</t>
  </si>
  <si>
    <t>MA-0116/26/05/2022</t>
  </si>
  <si>
    <t>GONAL f  pen 450 IU</t>
  </si>
  <si>
    <t xml:space="preserve">450 IU/0.75 ml </t>
  </si>
  <si>
    <t>1 pre-filled pen + 12 needles /pack</t>
  </si>
  <si>
    <t>MA-0117/26/05/2022</t>
  </si>
  <si>
    <t>GONAL f  pen 900 IU</t>
  </si>
  <si>
    <t xml:space="preserve">900 IU/1.5 ml </t>
  </si>
  <si>
    <t>1 pre-filled pen + 20 needles /pack</t>
  </si>
  <si>
    <t>MA-0118/26/05/2022</t>
  </si>
  <si>
    <t xml:space="preserve"> Follitropin alfa</t>
  </si>
  <si>
    <t>1 vial of powder+1 pre-filled syringe of solvent/box</t>
  </si>
  <si>
    <t xml:space="preserve"> Merck Serono S.p.A., Italy</t>
  </si>
  <si>
    <t>RMA-2128/06/10/2020</t>
  </si>
  <si>
    <t>6 tablets/ box</t>
  </si>
  <si>
    <t xml:space="preserve">NerPharMa S.R.L, Italy; R-Pharm Germany GmbH, Germany </t>
  </si>
  <si>
    <t>MA-00053/09/03/2020</t>
  </si>
  <si>
    <t xml:space="preserve"> cladribine</t>
  </si>
  <si>
    <t xml:space="preserve"> NerPharMa S.R.L, Italy; R-Pharm Germany GmbH, Germany </t>
  </si>
  <si>
    <t>MA-00052/09/03/2020</t>
  </si>
  <si>
    <t>GONAL f  pen 150 IU</t>
  </si>
  <si>
    <t xml:space="preserve">150 IU/0.25 ml </t>
  </si>
  <si>
    <t>OVITRELLE</t>
  </si>
  <si>
    <t xml:space="preserve"> Choriogonadotropin alfa</t>
  </si>
  <si>
    <t>G03GA08</t>
  </si>
  <si>
    <t xml:space="preserve">250 mcg/0.5 ml </t>
  </si>
  <si>
    <t>1 pre-filled syringe/ box</t>
  </si>
  <si>
    <t>MA-0057/18/03/2022</t>
  </si>
  <si>
    <t>Rebif 22</t>
  </si>
  <si>
    <t xml:space="preserve"> Interferon beta 1-a</t>
  </si>
  <si>
    <t>L03AB07</t>
  </si>
  <si>
    <t>22 mcg</t>
  </si>
  <si>
    <t>3 pre-filled syringes/box</t>
  </si>
  <si>
    <t>RMA-2084/07/07/2020</t>
  </si>
  <si>
    <t>REBIF 44</t>
  </si>
  <si>
    <t>44 mcg</t>
  </si>
  <si>
    <t>12 pre-filled syringes/box</t>
  </si>
  <si>
    <t xml:space="preserve"> Merck Serono S.p.A, Italy</t>
  </si>
  <si>
    <t>RMA-2120/29/09/2020</t>
  </si>
  <si>
    <t>Concor ®</t>
  </si>
  <si>
    <t>bisoprolol fumarate</t>
  </si>
  <si>
    <t>Merck Healthcare Germany GmbH, Germany</t>
  </si>
  <si>
    <t>MERCK Healthcare KGaA, Germany ; MERCK S.L., Spain</t>
  </si>
  <si>
    <t>RMA-04564/12/11/2023</t>
  </si>
  <si>
    <t xml:space="preserve"> bisoprolol fumarate</t>
  </si>
  <si>
    <t xml:space="preserve"> MERCK Healthcare KGaA, Germany ; Famar Lyon, France; MERCK S.L., Spain</t>
  </si>
  <si>
    <t>RMA-04579/12/11/2023</t>
  </si>
  <si>
    <t>Concor COR</t>
  </si>
  <si>
    <t>1.25 mg</t>
  </si>
  <si>
    <t xml:space="preserve"> MERCK Healthcare KGaA, Germany ; Merck S.L., Spain</t>
  </si>
  <si>
    <t>RMA-04529/27/09/2023</t>
  </si>
  <si>
    <t xml:space="preserve"> Merck Healthcare KGaA, Germany ; Merck S.L., Spain</t>
  </si>
  <si>
    <t>RMA-04528/27/09/2023</t>
  </si>
  <si>
    <t>EUTHYROX</t>
  </si>
  <si>
    <t>25mcg</t>
  </si>
  <si>
    <t>carton box containing 30 tablets</t>
  </si>
  <si>
    <t xml:space="preserve"> Merck Healthcare KGaA, Germany </t>
  </si>
  <si>
    <t>MA-0239/06/07/2023</t>
  </si>
  <si>
    <t>MA-0240/06/07/2023</t>
  </si>
  <si>
    <t>75 mcg</t>
  </si>
  <si>
    <t>MA-0241/06/07/2023</t>
  </si>
  <si>
    <t>MA-0231/05/07/2023</t>
  </si>
  <si>
    <t>Glucophage</t>
  </si>
  <si>
    <t>metformin hydrochloride</t>
  </si>
  <si>
    <t>Merck Sante s.a.s., France</t>
  </si>
  <si>
    <t>MERCK SANTE s.a.s., France; MERCK S.L., Spain; Famar Lyon, France</t>
  </si>
  <si>
    <t>RMA-03576/23/10/2023</t>
  </si>
  <si>
    <t xml:space="preserve"> metformin hydrochloride</t>
  </si>
  <si>
    <t xml:space="preserve"> MERCK SANTE s.a.s., France; MERCK S.L., Spain</t>
  </si>
  <si>
    <t>RMA-03578/26/10/2023</t>
  </si>
  <si>
    <t>RMA-03577/23/10/2023</t>
  </si>
  <si>
    <t>Carton box containing 1 PVC-Aluminum blister strip x 30 film coated tablets</t>
  </si>
  <si>
    <t>Merck Serono GmbH, Germany</t>
  </si>
  <si>
    <t>MA-0117/15/06/2021</t>
  </si>
  <si>
    <t>CRINONE</t>
  </si>
  <si>
    <t xml:space="preserve"> progesterone</t>
  </si>
  <si>
    <t>8 %</t>
  </si>
  <si>
    <t>Vaginal gel</t>
  </si>
  <si>
    <t>Carton box containing 15 single-use applicators/box (Each applicator contains 1.45 g of vaginal gel but delivers a controlled 1.125 g of vaginal gel.)</t>
  </si>
  <si>
    <t xml:space="preserve"> Central Pharma (Contact Packing) Ltd, United Kingdom; Milmount Healthcare Limited, Ireland</t>
  </si>
  <si>
    <t>MA-0349/23/11/2022</t>
  </si>
  <si>
    <t>GLUCOPHAGE XR</t>
  </si>
  <si>
    <t>30 prolonged release tablets/box</t>
  </si>
  <si>
    <t>Merck Serono Limited, UK</t>
  </si>
  <si>
    <t xml:space="preserve"> Merck KGaA, Germany ; Merck Sante s.a.s-, France; Famar Lyon, France</t>
  </si>
  <si>
    <t>RMA-3496/30/08/2023</t>
  </si>
  <si>
    <t>RMA-3497/30/08/2023</t>
  </si>
  <si>
    <t>RMA-3498/30/08/2023</t>
  </si>
  <si>
    <t>SAIZEN ® 12 mg</t>
  </si>
  <si>
    <t>somatropine</t>
  </si>
  <si>
    <t>H01AC01</t>
  </si>
  <si>
    <t>8 mg/1 ml</t>
  </si>
  <si>
    <t>1 cartridge x 1,50 ml/ pack</t>
  </si>
  <si>
    <t>Merck Serono S.P.A, Italy</t>
  </si>
  <si>
    <t>RMA-04582/02/05/2024</t>
  </si>
  <si>
    <t>SAIZEN ® 6 mg</t>
  </si>
  <si>
    <t>somatropin</t>
  </si>
  <si>
    <t>1 cartridge x 1,03 ml/ pack</t>
  </si>
  <si>
    <t>RMA-04586/02/05/2024</t>
  </si>
  <si>
    <t>SAIZEN ® 20 mg</t>
  </si>
  <si>
    <t xml:space="preserve"> somatropin</t>
  </si>
  <si>
    <t>1 cartridge x 2,50 ml/ pack</t>
  </si>
  <si>
    <t xml:space="preserve"> Merck Serono S.P.A, Italy</t>
  </si>
  <si>
    <t>RMA-04581/02/05/2024</t>
  </si>
  <si>
    <t>Delstrigo</t>
  </si>
  <si>
    <t>Doravirine, Lamivudine, Tenofovir disoproxil fumarate</t>
  </si>
  <si>
    <t>J05AR24</t>
  </si>
  <si>
    <t xml:space="preserve">100 mg+300 mg+245 mg </t>
  </si>
  <si>
    <t>carton box x 1 bottle with 30 film-coated tablets</t>
  </si>
  <si>
    <t>Merck Sharp&amp;Dohme B.V, The Netherlands</t>
  </si>
  <si>
    <t>Merck Sharp &amp; Dohme B.V., Netherlands</t>
  </si>
  <si>
    <t>MA-0280/13/10/2022</t>
  </si>
  <si>
    <t>Gardasil 9</t>
  </si>
  <si>
    <t>Human Papillomavirus Type 6 L1 protein, Human Papillomavirus Type 11 L1 protein, Human Papillomavirus Type 16 L1 protein, Human Papillomavirus Type 18 L1protein, Human Papillomavirus Type 31 L1 protein, Human Papillomavirus Type 33 L1 protein, Human Papillomavirus Type 45 L1 protein, Human Papillomavirus Type 52 L1 protein, Human papillomavirus Type 58 L1 protein</t>
  </si>
  <si>
    <t>J07BM03</t>
  </si>
  <si>
    <t>1 dose (0.5 ml): HPV Type 6 L1 protein 30 µg, HPV Type 11 and 18 L1 protein 40 µg, HPV Type 16 L1 protein 60 µg and HPV Type 31, 33, 45, 52 and 58 L1 protein 20 µg</t>
  </si>
  <si>
    <t>0.5 ml suspension in a pre-filled syringe (glass) with plunger stopper (siliconised FluroTec-laminated bromobutyl elastomer) and a tip cap (synthetic isoprene-bromobutyl blend) in a pack size of 1 syringe + 2 needles and 10 syringes + 20 needles</t>
  </si>
  <si>
    <t>Merck Sharp &amp; Dohme B.V, The Netherlands</t>
  </si>
  <si>
    <t>MA-08280/21/05/2024</t>
  </si>
  <si>
    <t>05-889.10.02.2025</t>
  </si>
  <si>
    <t>Keytruda</t>
  </si>
  <si>
    <t>pembrolizumab</t>
  </si>
  <si>
    <t>L01XC18</t>
  </si>
  <si>
    <t>100 mg / 4mL, 1 vial</t>
  </si>
  <si>
    <t>Schering-Plough Labo NV, Belgium; Merck Sharp &amp; Dohme B.V., Netherlands</t>
  </si>
  <si>
    <t>RMA-3078/31/01/2023</t>
  </si>
  <si>
    <t>2.662.60</t>
  </si>
  <si>
    <t>Pifeltro</t>
  </si>
  <si>
    <t>doravirine</t>
  </si>
  <si>
    <t>J05AG06</t>
  </si>
  <si>
    <t>carton box contains a high density polyethylene (HDPE) bottle with a polypropylene child-resistant closure with silica gel desiccant with 30 film-coated tablets</t>
  </si>
  <si>
    <t>Merck Sharp &amp; Dohme B.V., The Netherlands</t>
  </si>
  <si>
    <t>MA-0281/13/10/2022</t>
  </si>
  <si>
    <t>PNEUMOVAX 23</t>
  </si>
  <si>
    <t>Pneumococcal polysaccharide Danish serotypes : 1,2,3,4,5,6B,7F,8,9N,9V,10A,11A,12F,14,15B,17F,18C,19F,19A,20,22F,23F,33F *</t>
  </si>
  <si>
    <t>J07AL01</t>
  </si>
  <si>
    <t>23 pneumococcal polysaccharide serotypes: 1, 2, 3, 4, 5, 6B, 7F, 8, 9N, 9V, 10A, 11A, 12F, 14, 15B, 17F, 18C, 19F, 19A, 20, 22F, 23F, 33F.</t>
  </si>
  <si>
    <t>0.5 mL solution in pre-filled syringe with 2 separate needles. Pack of one dose</t>
  </si>
  <si>
    <t>MA-0425/22/12/2023</t>
  </si>
  <si>
    <t>Recarbrio</t>
  </si>
  <si>
    <t>Imipenem monohydrate, Cilastatin sodium, Relebactam monohydrate</t>
  </si>
  <si>
    <t>J01DH56</t>
  </si>
  <si>
    <t xml:space="preserve">500 mg+500 mg+250 mg </t>
  </si>
  <si>
    <t>This medicinal product is supplied in packs of 25 vials</t>
  </si>
  <si>
    <t>FAREVA Mirabel, France</t>
  </si>
  <si>
    <t>MA-0276/07/10/2022</t>
  </si>
  <si>
    <t>VARIVAX</t>
  </si>
  <si>
    <t>Live attenuated OKA/Merck Varicella Virus</t>
  </si>
  <si>
    <t>J07BK01</t>
  </si>
  <si>
    <t>1.350 PFU/0.5 ml dose</t>
  </si>
  <si>
    <t>Carton box containing 1 single-dose vial (powder) + 1 pre-filled syringe (solvent) + 2 separate needles</t>
  </si>
  <si>
    <t>Merck Sharp &amp; Dohme B.V, Netherlands</t>
  </si>
  <si>
    <t>MA-0259/25/07/2023</t>
  </si>
  <si>
    <t>Vaxneuvance</t>
  </si>
  <si>
    <t>PNEUMOCOCCAL POLYSACCHARIDE SEROTYPE 1,3,4,5,6A,7F,9V,14,18C,19A,19F,22F,23F,33F CONJUGATED TO CRM197, PNEUMOCOCCAL POLYSACCHARIDE SEROTYPE 6B CONJUGATED TO CRM197</t>
  </si>
  <si>
    <t>J07AL02</t>
  </si>
  <si>
    <t xml:space="preserve">(2 mcg+4 mcg)/0.5 ml </t>
  </si>
  <si>
    <t>Pack sizes of 1 pre-filled syringe with 2 separate needles</t>
  </si>
  <si>
    <t>MA-0199/19/08/2022</t>
  </si>
  <si>
    <t>(2 mcg+4 mcg)/0.5 ml</t>
  </si>
  <si>
    <t>pack sizes of 10 pre-filled syringes with 20 separate needles</t>
  </si>
  <si>
    <t>MA-0200/19/08/2022</t>
  </si>
  <si>
    <t>Zerbaxa Powder for concentrate for solution for infusion</t>
  </si>
  <si>
    <t>Ceftolozane, Tazobactam</t>
  </si>
  <si>
    <t>J01DI54</t>
  </si>
  <si>
    <t>1 g +0.5 g</t>
  </si>
  <si>
    <t>Carton box contains 10 vials with 20 mL  (Type I clear glass) with stopper (bromobutyl rubber) and flip off seal vials</t>
  </si>
  <si>
    <t>MA-0100/10/03/2023</t>
  </si>
  <si>
    <t>Winrevair</t>
  </si>
  <si>
    <t>C02KX06</t>
  </si>
  <si>
    <t>05-1022.12.02.2025</t>
  </si>
  <si>
    <t>Sintrom</t>
  </si>
  <si>
    <t>Acenocoumarol</t>
  </si>
  <si>
    <t>B01AA07</t>
  </si>
  <si>
    <t>Tableta</t>
  </si>
  <si>
    <t>20 x 4mg</t>
  </si>
  <si>
    <t>Merus Labs Luxo II, Luxemburg</t>
  </si>
  <si>
    <t>HÄDENSA-SUPPOSITORIES</t>
  </si>
  <si>
    <t xml:space="preserve"> Monochlorcarvacrol, Ichthammol, Menthol</t>
  </si>
  <si>
    <t>1 mg+4 mg+50 mg</t>
  </si>
  <si>
    <t>5 suppositories</t>
  </si>
  <si>
    <t>Merz Pharma Austria GMBH</t>
  </si>
  <si>
    <t xml:space="preserve"> MERZ PHARMA AUSTRIA GMBH, Austria</t>
  </si>
  <si>
    <t>RMA-2157/02/11/2020</t>
  </si>
  <si>
    <t>Medical Oxygen</t>
  </si>
  <si>
    <t xml:space="preserve"> Oxygen</t>
  </si>
  <si>
    <t xml:space="preserve">100 % </t>
  </si>
  <si>
    <t>Medicinal gas, compressed</t>
  </si>
  <si>
    <t>1 x 3 L - 150 bar</t>
  </si>
  <si>
    <t>l</t>
  </si>
  <si>
    <t>MESSER MEDICA LLC, Republic of Kosovo</t>
  </si>
  <si>
    <t xml:space="preserve"> Messer Medica L.L.C, Kosovo</t>
  </si>
  <si>
    <t>MA-0333/09/11/2022</t>
  </si>
  <si>
    <t>1 x 5 L - 150 bar</t>
  </si>
  <si>
    <t>MA-0344/16/11/2022</t>
  </si>
  <si>
    <t>1 x 10 l</t>
  </si>
  <si>
    <t xml:space="preserve"> Messer Medica LLC, Kosovo</t>
  </si>
  <si>
    <t>MA-0231/18/10/2021</t>
  </si>
  <si>
    <t>1 x 40 l</t>
  </si>
  <si>
    <t>MA-0230/18/10/2021</t>
  </si>
  <si>
    <t>1 x 50 l</t>
  </si>
  <si>
    <t>MA-0229/18/10/2021</t>
  </si>
  <si>
    <t>MEDICAL OXYGEN</t>
  </si>
  <si>
    <t xml:space="preserve"> oxygen</t>
  </si>
  <si>
    <t>1x10L</t>
  </si>
  <si>
    <t>Messer Tehnogass AD Beograd, Serbia</t>
  </si>
  <si>
    <t xml:space="preserve"> messer tehnogas AD Beograd, Serbia</t>
  </si>
  <si>
    <t>RMA-3192/12/01/2023</t>
  </si>
  <si>
    <t>1x40L</t>
  </si>
  <si>
    <t>RMA-3190/12/01/2023</t>
  </si>
  <si>
    <t>1x50L</t>
  </si>
  <si>
    <t>RMA-3191/12/01/2023</t>
  </si>
  <si>
    <t>Medicinal gas, liquefied</t>
  </si>
  <si>
    <t>Transport Container 1 x 10m3</t>
  </si>
  <si>
    <t>m3</t>
  </si>
  <si>
    <t xml:space="preserve"> Messer Tehnogas AD, Serbia</t>
  </si>
  <si>
    <t>MA-0092/28/04/2022</t>
  </si>
  <si>
    <t>Transport Container 1 x 15m3</t>
  </si>
  <si>
    <t>RMA-3227/01/02/2023</t>
  </si>
  <si>
    <t>Transport Container 1 x 20m3</t>
  </si>
  <si>
    <t>RMA-3228/01/02/2023</t>
  </si>
  <si>
    <t>Nitrous oxide</t>
  </si>
  <si>
    <t xml:space="preserve"> nitrous oxyde</t>
  </si>
  <si>
    <t>N01AX13</t>
  </si>
  <si>
    <t>1x30kg</t>
  </si>
  <si>
    <t>kg</t>
  </si>
  <si>
    <t>RMA-3193/12/01/2023</t>
  </si>
  <si>
    <t>Nitrous oxyde</t>
  </si>
  <si>
    <t>1x25kg</t>
  </si>
  <si>
    <t>RMA-3194/12/01/2023</t>
  </si>
  <si>
    <t>Pantoprazole Micro Labs 20mg magensaftresistente Tabletten</t>
  </si>
  <si>
    <t>Micro Labs GmbH</t>
  </si>
  <si>
    <t xml:space="preserve"> Micro Labs GmbH, Germany </t>
  </si>
  <si>
    <t>URMA-5842/17/09/2019</t>
  </si>
  <si>
    <t>Pantoprazole Micro Labs 40mg magensaftresistente Tabletten</t>
  </si>
  <si>
    <t>URMA-5838/15/08/2019</t>
  </si>
  <si>
    <t>PROCTO SYNALAR- N</t>
  </si>
  <si>
    <t>Fluocinolone Acetonide, Lidocaine Hydrochloride</t>
  </si>
  <si>
    <t>C05AA10</t>
  </si>
  <si>
    <t>0.01 %+2 %</t>
  </si>
  <si>
    <t>Carton box containing  one Aluminum tube of 15g and spout applicator"</t>
  </si>
  <si>
    <t>MINERVA PHARMACEUTICALS S.A, GREECE</t>
  </si>
  <si>
    <t>Simvis Pharmaceuticals S.A, Greece</t>
  </si>
  <si>
    <t>MA-0056/18/03/2022</t>
  </si>
  <si>
    <t>05-1194.18.02.2025</t>
  </si>
  <si>
    <t>Morfina Cloridrato Monico</t>
  </si>
  <si>
    <t xml:space="preserve"> Morphine hydrochloride</t>
  </si>
  <si>
    <t>Box x 5 ampoules</t>
  </si>
  <si>
    <t>MONICO  SPA,Italy</t>
  </si>
  <si>
    <t xml:space="preserve"> Monico S.P.A, Italy</t>
  </si>
  <si>
    <t>RMA-47604/01/10/2024</t>
  </si>
  <si>
    <t>RMA-47605/01/10/2024</t>
  </si>
  <si>
    <t>Toloxim</t>
  </si>
  <si>
    <t>Glass bottles, 30ml</t>
  </si>
  <si>
    <t>Moreno II Produtos de Saude Lda,Portugal</t>
  </si>
  <si>
    <t>Lecifarma - Laboratorio Farmaceutico, Lda., Portugal</t>
  </si>
  <si>
    <t>MA-08525/07/02/2025</t>
  </si>
  <si>
    <t>Blister, 6 tablets</t>
  </si>
  <si>
    <t>MA-08508/22/01/2025</t>
  </si>
  <si>
    <t>Capsorin</t>
  </si>
  <si>
    <t xml:space="preserve"> Ciclosporin</t>
  </si>
  <si>
    <t>L04AD01</t>
  </si>
  <si>
    <t>Cardboard box containing 6 AL/AL blisters; each blister contain 5 soft capsules (30 soft capsules)</t>
  </si>
  <si>
    <t>Morningside Healthcare Ltd.United Kingdom</t>
  </si>
  <si>
    <t xml:space="preserve"> Medis International AS, Czech Republic ; MONTERESEARCH SRL, Italy; MORNINGSIDE  PHARMACEUTICALS  LIMITED, United Kingdom</t>
  </si>
  <si>
    <t>MA-0339/15/11/2022</t>
  </si>
  <si>
    <t>MA-0340/15/11/2022</t>
  </si>
  <si>
    <t>ASCORVIT</t>
  </si>
  <si>
    <t>5 x 5ml,</t>
  </si>
  <si>
    <t>MS Pharma Ilac Sanayi ve Ticaret Anonim Sirketi,Turkey</t>
  </si>
  <si>
    <t xml:space="preserve">MS Pharma Ilaç San.ve Tic.A.S, Turkey </t>
  </si>
  <si>
    <t>MA-0172/14/09/2021</t>
  </si>
  <si>
    <t>Brufen</t>
  </si>
  <si>
    <t>pack sizes 100 ml</t>
  </si>
  <si>
    <t>Mylan Hrvatska d.o.o, Croatia</t>
  </si>
  <si>
    <t>ABBVIE S.R.L, Italy</t>
  </si>
  <si>
    <t>RMA-04533/17/07/2023</t>
  </si>
  <si>
    <t>BRUFEN Granules</t>
  </si>
  <si>
    <t xml:space="preserve"> ABBVIE S.R.L, Italy</t>
  </si>
  <si>
    <t>RMA-1858/13/12/2019</t>
  </si>
  <si>
    <t>Brufen Effect</t>
  </si>
  <si>
    <t>20 sachets with effervescent granules</t>
  </si>
  <si>
    <t xml:space="preserve"> AbbVie S.r.l., Italy</t>
  </si>
  <si>
    <t>MA-0122/24/03/2023</t>
  </si>
  <si>
    <t>05-1092.13.02.2025</t>
  </si>
  <si>
    <t>CREON 10000</t>
  </si>
  <si>
    <t xml:space="preserve"> PANCEATIN</t>
  </si>
  <si>
    <t>A09AA02</t>
  </si>
  <si>
    <t>Box containing 50 capules</t>
  </si>
  <si>
    <t>Mylan IRE Healthcare Limited, Ireland</t>
  </si>
  <si>
    <t xml:space="preserve"> Abbott Products, Germany ; Abbott Laboratories GmbH, site, Germany </t>
  </si>
  <si>
    <t>RMA-2845/13/05/2022</t>
  </si>
  <si>
    <t>Creon 25000</t>
  </si>
  <si>
    <t xml:space="preserve"> PANCEATIN, Amylase, Lipase, total proteases</t>
  </si>
  <si>
    <t>Pack with 50 capsules</t>
  </si>
  <si>
    <t xml:space="preserve"> Abbott Products, Germany </t>
  </si>
  <si>
    <t>RMA-2844/13/05/2022</t>
  </si>
  <si>
    <t>KLACID 250mg/5ml</t>
  </si>
  <si>
    <t xml:space="preserve"> Clarythromycinum</t>
  </si>
  <si>
    <t xml:space="preserve">Botle 70ml </t>
  </si>
  <si>
    <t xml:space="preserve"> Aesica Queenborough Limited UK,, United Kingdom; AbbVie S.r.I, Italy, Italy</t>
  </si>
  <si>
    <t>RMA-1842/09/12/2019</t>
  </si>
  <si>
    <t>KLACID LA 500mg</t>
  </si>
  <si>
    <t>Pack contains 7 tablets</t>
  </si>
  <si>
    <t xml:space="preserve"> Aesica Queenborough Limited, United Kingdom; AbbVie S.r.l, Italy</t>
  </si>
  <si>
    <t>RMA-1830/04/12/2019</t>
  </si>
  <si>
    <t>Sunitinib Mylan</t>
  </si>
  <si>
    <t>Mylan Ireland Limited, Ireland</t>
  </si>
  <si>
    <t>Fingolimod Mylan</t>
  </si>
  <si>
    <t xml:space="preserve"> Fingolimod Hydrochloride</t>
  </si>
  <si>
    <t>0.50 mg</t>
  </si>
  <si>
    <t xml:space="preserve"> Mylan Hungary Kft, Hungary; Mylan Germany GmbH, Germany </t>
  </si>
  <si>
    <t>MA-05785/06/02/2024</t>
  </si>
  <si>
    <t>DUSPATALIN</t>
  </si>
  <si>
    <t xml:space="preserve"> Mebeverine hydrochloride</t>
  </si>
  <si>
    <t>Box containing 30 capsules, Box containing 30 modified release capsule,</t>
  </si>
  <si>
    <t>Mylan Medical S.A.S, France</t>
  </si>
  <si>
    <t xml:space="preserve"> Mylan Laboratories SAS, France</t>
  </si>
  <si>
    <t>RMA-3154/09/12/2022</t>
  </si>
  <si>
    <t>Lipanthyl 160mg</t>
  </si>
  <si>
    <t xml:space="preserve"> fenofibrate</t>
  </si>
  <si>
    <t xml:space="preserve"> Astrea Fontaine-France, France; Delpharm L'Aigle, France</t>
  </si>
  <si>
    <t>RMA-04530/13/06/2023</t>
  </si>
  <si>
    <t>Prasugrel Mylan</t>
  </si>
  <si>
    <t>28 film coated tablets in HDPE bottle</t>
  </si>
  <si>
    <t>Mylan Pharmaceuticals Limited, Ireland</t>
  </si>
  <si>
    <t xml:space="preserve"> Mylan Hungary Kft./Mylan Hungary Ltd., Hungary; McDermott Laboratories Ltd trading as Gerard Laboratories, Ireland</t>
  </si>
  <si>
    <t>MA-05837/23/02/2024</t>
  </si>
  <si>
    <t>Influvac sub-unit tetra</t>
  </si>
  <si>
    <t>J07BB02</t>
  </si>
  <si>
    <t>15 mcg</t>
  </si>
  <si>
    <t>Mylan Products Limited, UK</t>
  </si>
  <si>
    <t>OGIVRI</t>
  </si>
  <si>
    <t>Mylan SAS, France</t>
  </si>
  <si>
    <t>McDermott Laboratories Limited T/A Mylan Dublin Biologics, Ireland</t>
  </si>
  <si>
    <t>MA-00071/26/03/2020</t>
  </si>
  <si>
    <t>Dienosis</t>
  </si>
  <si>
    <t xml:space="preserve"> Dienogest</t>
  </si>
  <si>
    <t>G03DB08</t>
  </si>
  <si>
    <t>Carton box containing 10 boxes with 2x14 (28 tablets) Green PVC/PVDC-film and Aluminium foil film</t>
  </si>
  <si>
    <t>NAARI  PHARMA PRIVATE  LIMITED</t>
  </si>
  <si>
    <t xml:space="preserve"> Naari Pharma Private Limited, India</t>
  </si>
  <si>
    <t>MA-0279/14/08/2023</t>
  </si>
  <si>
    <t>Lady 28</t>
  </si>
  <si>
    <t xml:space="preserve"> Levonorgestrel*, Ethinyl Estradiol*</t>
  </si>
  <si>
    <t>G03AA07</t>
  </si>
  <si>
    <t>0.15 mg+ 0.03 mg</t>
  </si>
  <si>
    <t>Carton box,  Aluminium/PVC PVDC/ blister,1x28, tablet,</t>
  </si>
  <si>
    <t>MA-0219/12/06/2023</t>
  </si>
  <si>
    <t>Cartob box with 1 tablet</t>
  </si>
  <si>
    <t xml:space="preserve"> NAARI PHARMA PRIVATE LIMITED, India</t>
  </si>
  <si>
    <t>RMA-03570/26/10/2023</t>
  </si>
  <si>
    <t>05-1197.18.02.2025</t>
  </si>
  <si>
    <t>CLAVOMED</t>
  </si>
  <si>
    <t>Amoxycillin as amoxicillin trihydrate, Clavulanic acid as Potassium Clavulanate/Microcrystalline cellulose 1:1 blend</t>
  </si>
  <si>
    <t>875 mg + 125 mg</t>
  </si>
  <si>
    <t>Box of 12 tablets of 875 mg + 125 mg</t>
  </si>
  <si>
    <t>Neopharmed Gentili S.p.A-Italy</t>
  </si>
  <si>
    <t>Laboratorio Reig Jofre S.A, Spain</t>
  </si>
  <si>
    <t>MA-08539/12/02/2025</t>
  </si>
  <si>
    <t>VELAMOX</t>
  </si>
  <si>
    <t>Box containing 12 hard capsules Capsule, hard</t>
  </si>
  <si>
    <t>Mitim S.r.l, Italy</t>
  </si>
  <si>
    <t>MA-08490/17/01/2025</t>
  </si>
  <si>
    <t>37.5mg/ml</t>
  </si>
  <si>
    <t>Bottle containing Powder for oral suspension 100ml</t>
  </si>
  <si>
    <t>MA-08523/07/02/2025</t>
  </si>
  <si>
    <t>Amoxillin trihydrate</t>
  </si>
  <si>
    <t>Box containing 12 dispersible tablets</t>
  </si>
  <si>
    <t>MA-08522/07/02/2025</t>
  </si>
  <si>
    <t>NALAPRES</t>
  </si>
  <si>
    <t>20mg + 12.5mg</t>
  </si>
  <si>
    <t>STRIALSIN</t>
  </si>
  <si>
    <t>TIO-D</t>
  </si>
  <si>
    <t>Tiotropium Bromide Anhydrous</t>
  </si>
  <si>
    <t>18 mcg</t>
  </si>
  <si>
    <t>Carton box, Alu/Alu blister in inhaler in security package, 30 Inhalation doses, Inhalation powder</t>
  </si>
  <si>
    <t>Neutec Ilaç San.Tic.A.S,Turkey</t>
  </si>
  <si>
    <t xml:space="preserve">Neutec Inhaler Ilac San ve Tic. A.S., Turkey </t>
  </si>
  <si>
    <t>MA-0228/18/10/2021</t>
  </si>
  <si>
    <t>Uroday</t>
  </si>
  <si>
    <t>Fosfomycin Trometamol</t>
  </si>
  <si>
    <t>Carton box in PE/Aluminium/Coated paper 1x1 sachet containing granules</t>
  </si>
  <si>
    <t xml:space="preserve">Neutec Ilac San. Tic. A.S., Turkey </t>
  </si>
  <si>
    <t>MA-0020/31/01/2022</t>
  </si>
  <si>
    <t>Airflex Airmaster</t>
  </si>
  <si>
    <t>Fluticasone propionate, Salmeterol</t>
  </si>
  <si>
    <t>Carton box, Alu/Alu blister in inhaler in security package, 60 Inhalation doses, Inhalation powder</t>
  </si>
  <si>
    <t>Neutec Inhaler Ilac San.ve Tic. A.S,Turkey</t>
  </si>
  <si>
    <t xml:space="preserve">Neutec Inhaler Ilac San. ve Tic. A.S., Turkey </t>
  </si>
  <si>
    <t>MA-0183/17/09/2021</t>
  </si>
  <si>
    <t>Salmeterol Xinafoate, Fluticasone Propionate</t>
  </si>
  <si>
    <t>MA-0185/17/09/2021</t>
  </si>
  <si>
    <t>MA-0184/17/09/2021</t>
  </si>
  <si>
    <t>Astavent</t>
  </si>
  <si>
    <t>Salbutamol Sulfate</t>
  </si>
  <si>
    <t>Box x 1 canister inhalation aerosol x 200 doses</t>
  </si>
  <si>
    <t>MA-0167/14/09/2021</t>
  </si>
  <si>
    <t>Formonide Airmaster</t>
  </si>
  <si>
    <t>Formoterol Fumarate Dihydrate, Budesonide</t>
  </si>
  <si>
    <t>4.5 mcg+160 mcg</t>
  </si>
  <si>
    <t>Box x 60 capsules containing inhalation powder packaged in Alu foil blister packs, with an inhaler device</t>
  </si>
  <si>
    <t>MA-0161/20/08/2021</t>
  </si>
  <si>
    <t>9 mcg+320 mcg</t>
  </si>
  <si>
    <t>60 capsules containing inhalation powder is packaged in Alu-Alu foil blister packs, with an inhaler device in cardboard container with leaflet.</t>
  </si>
  <si>
    <t>MA-0162/20/08/2021</t>
  </si>
  <si>
    <t>NEKACIN</t>
  </si>
  <si>
    <t>Box x 5 vials</t>
  </si>
  <si>
    <t>New Research Srl.Italy</t>
  </si>
  <si>
    <t>Laboratorio Italiano Biochimico Farmaceutico - LISAPHARMA S.p.A., Italy; BIOMEDICA FOSCAMA Industria Chimico – Farmaceutico S.p.A., Italy</t>
  </si>
  <si>
    <t>MA-08391/06/09/2024</t>
  </si>
  <si>
    <t>BISOCOR</t>
  </si>
  <si>
    <t xml:space="preserve"> Bisoprolol hemi fumarate</t>
  </si>
  <si>
    <t>28, Box Containing 28 Tablets</t>
  </si>
  <si>
    <t>NICHE GENERICS LIMITED-UK</t>
  </si>
  <si>
    <t xml:space="preserve"> Niche Generics Limited, Ireland</t>
  </si>
  <si>
    <t>RMA-3051/17/10/2022</t>
  </si>
  <si>
    <t>28 tablets, Box Containing 28 Tablets</t>
  </si>
  <si>
    <t xml:space="preserve"> Niche Generics Limited-Rebublic of Ireland, Ireland</t>
  </si>
  <si>
    <t>RMA-3050/17/10/2022</t>
  </si>
  <si>
    <t>PantopraCare</t>
  </si>
  <si>
    <t>Nixi Laboratories Pvt Ltd,India</t>
  </si>
  <si>
    <t>VitCCare</t>
  </si>
  <si>
    <t>glass ampoule 1X 10 ampoules, Solution for injection</t>
  </si>
  <si>
    <t xml:space="preserve"> Nixi Laboratories Pvt.Ltd, India</t>
  </si>
  <si>
    <t>MA-0316/15/09/2023</t>
  </si>
  <si>
    <t>05-893.10.02.2025</t>
  </si>
  <si>
    <t>DUXET</t>
  </si>
  <si>
    <t xml:space="preserve"> Duloxetine HCl</t>
  </si>
  <si>
    <t>28 (2x14) gastro-resistant capsules in transparent PVC/PE/PVDC – Al, in a box</t>
  </si>
  <si>
    <t>Nobel Ilaç Pazarlama ve Sanayii Ltd,Turkey</t>
  </si>
  <si>
    <t xml:space="preserve"> Nobel Ilac Sanayii ve Ticaret A.S., Turkey </t>
  </si>
  <si>
    <t>MA-0085/15/04/2022</t>
  </si>
  <si>
    <t>28 (2x14) gastro-resistant capsules in transparent PVC/PE/PVDC - Al, in a box</t>
  </si>
  <si>
    <t>MA-0086/15/04/2022</t>
  </si>
  <si>
    <t>TISINON</t>
  </si>
  <si>
    <t xml:space="preserve"> Nitisinone</t>
  </si>
  <si>
    <t>A16AX04</t>
  </si>
  <si>
    <t xml:space="preserve"> Nobel Ilac Sanayii ve Ticaret A.S , Turkey, Turkey </t>
  </si>
  <si>
    <t>MA-00025/07/02/2020</t>
  </si>
  <si>
    <t>TIYOZID</t>
  </si>
  <si>
    <t xml:space="preserve"> Idol Ilac Sanayii ve Ticaret A.S, turkey, Turkey </t>
  </si>
  <si>
    <t>RMA-2021/23/04/2020</t>
  </si>
  <si>
    <t>SEFPOTEC</t>
  </si>
  <si>
    <t>Cefpodoxime Proxetil</t>
  </si>
  <si>
    <t>NOBEL ILAC SANAYI VE TICARET A.S-TURKEY</t>
  </si>
  <si>
    <t xml:space="preserve">Nobelfarma Ilac Sanayi ve Ticaret A.S, Turkey </t>
  </si>
  <si>
    <t>RMA-2097/10/08/2020</t>
  </si>
  <si>
    <t>TAMIDRA MR</t>
  </si>
  <si>
    <t>Tamsulosin Hydrochloride</t>
  </si>
  <si>
    <t>20 caps/2 blisters (1 blisters/10caps)</t>
  </si>
  <si>
    <t xml:space="preserve">Nobel Ilaq Sanayii ve Ticaret A.S, Turkey </t>
  </si>
  <si>
    <t>RMA-2607/23/11/2021</t>
  </si>
  <si>
    <t>AKSEF</t>
  </si>
  <si>
    <t xml:space="preserve"> Cefuroxime Axetil (Equivalent to 500mg cefuroxime) (Amorph)</t>
  </si>
  <si>
    <t xml:space="preserve"> NOBEL ILAC SAN TIC A.S, Turkey </t>
  </si>
  <si>
    <t>RMA-2711/16/02/2022</t>
  </si>
  <si>
    <t xml:space="preserve"> Sterile Cefuroxime SodiumEquivalent to Cefuroxime anhydrous)</t>
  </si>
  <si>
    <t>Box containing 1 vial +1 diluent ampoule of 6 ml</t>
  </si>
  <si>
    <t>RMA-2712/16/02/2022</t>
  </si>
  <si>
    <t>ANZIBEL  LOZENGE</t>
  </si>
  <si>
    <t xml:space="preserve"> Chlorhexidine   Dihydrochloride (HCl), Benzocaine, Enoxolone</t>
  </si>
  <si>
    <t>5 mg+4 mg+3+mg</t>
  </si>
  <si>
    <t>20 Lozenges/2 Blisters/1 Box</t>
  </si>
  <si>
    <t xml:space="preserve"> NOBEL ILAÇ SANAYIIve TICARET  A.S., Turkey </t>
  </si>
  <si>
    <t>RMA-3398/22/05/2023</t>
  </si>
  <si>
    <t>ANZIBEL LOZENGE  with HONEY and LEMON FLAVOR</t>
  </si>
  <si>
    <t>RMA-3400/22/05/2023</t>
  </si>
  <si>
    <t>ANZIBEL LOZENGE  with MENTHOL  FLAVOR</t>
  </si>
  <si>
    <t xml:space="preserve"> Chlorhexidine   Dihydrochloride (HCl), Benzocaine</t>
  </si>
  <si>
    <t>RMA-3399/22/05/2023</t>
  </si>
  <si>
    <t>AZAX</t>
  </si>
  <si>
    <t>RMA-2710/16/02/2022</t>
  </si>
  <si>
    <t>DEKSALGIN</t>
  </si>
  <si>
    <t>Plastic HDPE capped 60 g aluminum tube composed of darex and lac,carton box, 60 g  gel</t>
  </si>
  <si>
    <t>MA-0095/28/04/2022</t>
  </si>
  <si>
    <t>White Opaque PVC/PE/PVDC-Al blister/ Carton Box/ 20 film-coated tablets, 2 blisters, each blister contains 10 tablets</t>
  </si>
  <si>
    <t>MA-0093/28/04/2022</t>
  </si>
  <si>
    <t>2 ml solution for injection in amber colored, Type I glass ampulesube composed of darex and lac,carton box, 6 ampoules</t>
  </si>
  <si>
    <t xml:space="preserve"> Idol Ilaç Dolum Sanayii ve Ticaret A.S., Turkey </t>
  </si>
  <si>
    <t>MA-0094/28/04/2022</t>
  </si>
  <si>
    <t>ESRAM</t>
  </si>
  <si>
    <t>Carton box, White Opaque PVC/PE/PVDC - Al Foil Blister Package.28film coated tablets</t>
  </si>
  <si>
    <t xml:space="preserve"> Nobel Ilaç Sanayii ve Ticaret A.S., Turkey </t>
  </si>
  <si>
    <t>MA-0343/15/11/2022</t>
  </si>
  <si>
    <t>Etodin Fort</t>
  </si>
  <si>
    <t xml:space="preserve"> Etodolac DC</t>
  </si>
  <si>
    <t>Box containing 14 film coated tablet</t>
  </si>
  <si>
    <t>RMA-2440/10/08/2021</t>
  </si>
  <si>
    <t>ETOL SR</t>
  </si>
  <si>
    <t xml:space="preserve"> Etodolac micronized</t>
  </si>
  <si>
    <t>White Opaque PVC/PE/PVDC – Al Foil Blister, carton box, 10 sustained release tablets / 1 blister / 1 box</t>
  </si>
  <si>
    <t xml:space="preserve"> NOBEL ILAÇ SANAYII VE TICARET A.S, Turkey </t>
  </si>
  <si>
    <t>MA-0138/24/03/2023</t>
  </si>
  <si>
    <t>ETOLAX</t>
  </si>
  <si>
    <t xml:space="preserve"> Etodolac, Thiocolchicoside</t>
  </si>
  <si>
    <t>M01BX</t>
  </si>
  <si>
    <t>500 mg+8 mg</t>
  </si>
  <si>
    <t>Opaque PVC / PE / PVDC / Al blister,carton box,14 film coated tablets</t>
  </si>
  <si>
    <t>MA-0179/02/05/2023</t>
  </si>
  <si>
    <t>FUNIT</t>
  </si>
  <si>
    <t xml:space="preserve"> Itraconazole</t>
  </si>
  <si>
    <t>4 mikropelet capsule</t>
  </si>
  <si>
    <t xml:space="preserve"> NOBEL ILAÇ SANAYII VE TICARET A.S., Turkey </t>
  </si>
  <si>
    <t>RMA-04690/11/04/2024</t>
  </si>
  <si>
    <t>15 mikropelet capsule</t>
  </si>
  <si>
    <t>RMA-1534/11/04/2019</t>
  </si>
  <si>
    <t>LEBEL</t>
  </si>
  <si>
    <t>Carton box, White Opaque PVC / PE / PVDC - Al blister,1x7, Film Coated Tablets</t>
  </si>
  <si>
    <t xml:space="preserve"> Nobel Ilac Sanayii ve Ticaret A.?., Turkey </t>
  </si>
  <si>
    <t>MA-0210/15/10/2021</t>
  </si>
  <si>
    <t>LORCLAST</t>
  </si>
  <si>
    <t xml:space="preserve"> Montelukast Sodium1, Desloratadine</t>
  </si>
  <si>
    <t>R03DC53</t>
  </si>
  <si>
    <t>Carton Box, PE aluminium foil, 3x10, film coated tablets</t>
  </si>
  <si>
    <t>MA-0148/31/03/2023</t>
  </si>
  <si>
    <t>LORDES</t>
  </si>
  <si>
    <t>Box containing 10 film coated tablets, Box containing 14 film coated tablets, Box containing 20 film coated tablets</t>
  </si>
  <si>
    <t xml:space="preserve"> Nobel farma ilac sanayii ve ticaret A.S., Turkey </t>
  </si>
  <si>
    <t>RMA-2005/08/04/2020</t>
  </si>
  <si>
    <t xml:space="preserve"> NOBEL Ilac Sanay ve Ticaret A.S. Turkey, Turkey </t>
  </si>
  <si>
    <t>RMA-2006/08/04/2020</t>
  </si>
  <si>
    <t>MELBEK</t>
  </si>
  <si>
    <t xml:space="preserve"> Meloxicam</t>
  </si>
  <si>
    <t>15 mg/1.5 ml</t>
  </si>
  <si>
    <t>3 Ampule</t>
  </si>
  <si>
    <t xml:space="preserve"> NOBEL ILAC SANAYII VE TICARET A.S., Turkey </t>
  </si>
  <si>
    <t>RMA-2392/06/07/2021</t>
  </si>
  <si>
    <t>MELBEK FORTE</t>
  </si>
  <si>
    <t>Box containing 10 tablet</t>
  </si>
  <si>
    <t xml:space="preserve"> NOBEL ILAC SAN TIC A.S, Turkey ; NOBELFARMA ILAC SANAYII VE TICARET A.S., Turkey </t>
  </si>
  <si>
    <t>RMA-2391/06/07/2021</t>
  </si>
  <si>
    <t>OMEPRAZID</t>
  </si>
  <si>
    <t>Box containing 14 micropellet capsule</t>
  </si>
  <si>
    <t>RMA-2709/16/02/2022</t>
  </si>
  <si>
    <t>PANTAP</t>
  </si>
  <si>
    <t>RMA-2708/16/02/2022</t>
  </si>
  <si>
    <t>PREFIX</t>
  </si>
  <si>
    <t xml:space="preserve"> Cefprozil monohydrate*</t>
  </si>
  <si>
    <t>J01DC10</t>
  </si>
  <si>
    <t xml:space="preserve"> 50g Powder for 100ml Oral Suspension in 125ml amber colored glass bottle</t>
  </si>
  <si>
    <t xml:space="preserve"> NOBELFARMA Ilac Sanay ve Ticaret A.S., Turkey </t>
  </si>
  <si>
    <t>RMA-1989/26/03/2020</t>
  </si>
  <si>
    <t>RETOMIN</t>
  </si>
  <si>
    <t>PVC/PE/PVDC-Al,carton box,90 film coated tablets</t>
  </si>
  <si>
    <t>MA-0104/24/03/2023</t>
  </si>
  <si>
    <t xml:space="preserve"> Cefpodoxime Proxetil</t>
  </si>
  <si>
    <t xml:space="preserve"> Nobelfarma Ilac Sanayi ve Ticaret A.S, Turkey </t>
  </si>
  <si>
    <t>Nitisinone</t>
  </si>
  <si>
    <t>Carton Box, White HDPE bottle with a white PP cover with child lock, 60, Capsule hard</t>
  </si>
  <si>
    <t xml:space="preserve">NOBEL ILAÇ SANAYII VE TICARET A.S., Turkey </t>
  </si>
  <si>
    <t>MA-0211/15/10/2021</t>
  </si>
  <si>
    <t>20 caps/2 blisters (1 blisters/10caps), 30 caps/3 blisters (1 blisters/10 caps), 50 caps/ 5 blisters (1 blisters/10 caps)</t>
  </si>
  <si>
    <t xml:space="preserve"> Nobel Ilaq Sanayii ve Ticaret A.S, Turkey </t>
  </si>
  <si>
    <t>PVC/PE/PVDC/Aluminum blister. carton Box, 20 tablets/2 blisters/1 box</t>
  </si>
  <si>
    <t xml:space="preserve">NOBEL ILAÇ SANAYII ve TICARET  A.S., Turkey </t>
  </si>
  <si>
    <t>RMA-47611/17/01/2024</t>
  </si>
  <si>
    <t>100 ml amber colored type III glass bottle, 3 syringes with dosages of 1 ml/3 ml/5ml and 1 unit of adaptor closure.carton box, 90 ml suspension</t>
  </si>
  <si>
    <t>MA-0137/24/03/2023</t>
  </si>
  <si>
    <t xml:space="preserve">PVC/PE/PVDC/Aluminum blister. carton Box, 10 tablets/1 blister/1 box, </t>
  </si>
  <si>
    <t>RMA-47610/17/01/2024</t>
  </si>
  <si>
    <t>ESOM</t>
  </si>
  <si>
    <t>Esomeprazole</t>
  </si>
  <si>
    <t>Box containing 28 film coated tablet</t>
  </si>
  <si>
    <t>GELTRO</t>
  </si>
  <si>
    <t>B02BX05</t>
  </si>
  <si>
    <t>TYLOL HOT</t>
  </si>
  <si>
    <t xml:space="preserve"> Paracetamol, Chlorpheniramine maleate, Pseudoephedrine HCL</t>
  </si>
  <si>
    <t>12 sachets/Box</t>
  </si>
  <si>
    <t xml:space="preserve"> NOBEL ILAC SANAYII VE TICARET A.S, Turkey </t>
  </si>
  <si>
    <t>RMA-2332/27/05/2021</t>
  </si>
  <si>
    <t>TYLOL HOT C</t>
  </si>
  <si>
    <t xml:space="preserve"> Paracetamol, Caffeine, anhydrous, Chlorpheniramine maleate, Ascorbic acid</t>
  </si>
  <si>
    <t xml:space="preserve">400 mg+50 mg+5 mg+300 mg </t>
  </si>
  <si>
    <t>Carton box, PET/Al/ PE film packet, 12 packets  powder for oral solution</t>
  </si>
  <si>
    <t>MA-0136/24/03/2023</t>
  </si>
  <si>
    <t>TYLOL SUSPENSION</t>
  </si>
  <si>
    <t>100ml of suspension</t>
  </si>
  <si>
    <t xml:space="preserve"> Nobel Ilaç Sanayii.Ve Ticaret A.S, Turkey </t>
  </si>
  <si>
    <t>RMA-2441/10/08/2021</t>
  </si>
  <si>
    <t>Paxiban</t>
  </si>
  <si>
    <t>TICASA</t>
  </si>
  <si>
    <t>Tylol Hot Pediatric</t>
  </si>
  <si>
    <t>250mg/2mg/30mg</t>
  </si>
  <si>
    <t>Effervescent powder</t>
  </si>
  <si>
    <t>VOXABAN</t>
  </si>
  <si>
    <t>film coated tablet</t>
  </si>
  <si>
    <t>film coated tablet box 20</t>
  </si>
  <si>
    <t>TYLOL COLD SYRUP</t>
  </si>
  <si>
    <t>paracetamol,chlorpheniramine,dextromethorphan,hbr pseudoephdrine hcl</t>
  </si>
  <si>
    <t>160mg,1mg,5mg,15mg</t>
  </si>
  <si>
    <t>100 ml bottles</t>
  </si>
  <si>
    <t>Zlatal</t>
  </si>
  <si>
    <t>Methotrexate</t>
  </si>
  <si>
    <t>L04AX03</t>
  </si>
  <si>
    <t>1 pre-filled syringe of 0.4ml solution for injection containing 10mg methotrexate</t>
  </si>
  <si>
    <t>Nordic Group B.V., Netherland</t>
  </si>
  <si>
    <t>Cenexi - Labortoires Thissen SA, Belgium</t>
  </si>
  <si>
    <t>MA-08356/05/08/2024</t>
  </si>
  <si>
    <t>15mg</t>
  </si>
  <si>
    <t>1 pre-filled syringe of 0.6ml solution for injection containing 15mg methotrexate</t>
  </si>
  <si>
    <t>MA-08355/05/08/2024</t>
  </si>
  <si>
    <t>Metronidazole, Sodium chloride</t>
  </si>
  <si>
    <t>Carton box, Blow fill sealed 100 ml polypropylene bottle, 20x100ml, solution for infusion</t>
  </si>
  <si>
    <t>NORIDEM ENTERPRISES Ltd,Cyprus</t>
  </si>
  <si>
    <t>URMA-00160/02/07/2020</t>
  </si>
  <si>
    <t>Paracetamol 10 mg/mL, solution for infusion</t>
  </si>
  <si>
    <t>Pack containing 10 bottles of 100 mL</t>
  </si>
  <si>
    <t>URMA-00180/16/07/2020</t>
  </si>
  <si>
    <t>Zoledronic Acid</t>
  </si>
  <si>
    <t>Zoledronic Acid Monohydrate equivalent to Zoledronic Acid (anhydrous)</t>
  </si>
  <si>
    <t>Box containing 1 plastic vial X 5 mL</t>
  </si>
  <si>
    <t>URMA-00095/10/04/2020</t>
  </si>
  <si>
    <t>Budesonide/Norma</t>
  </si>
  <si>
    <t>Carton box containing one bottle fitted with a steady meter-dose pump with 10 ml of nasal spray, suspension (200 doses)</t>
  </si>
  <si>
    <t>Norma Hellas S.A.Greece</t>
  </si>
  <si>
    <t>HELP AVEE, Greece</t>
  </si>
  <si>
    <t>MA-0049/29/03/2021</t>
  </si>
  <si>
    <t>Colistin/Norma</t>
  </si>
  <si>
    <t xml:space="preserve"> Colistimethate Sodium</t>
  </si>
  <si>
    <t xml:space="preserve"> FAMAR A.V.E. ALIMOS PLANT, Greece</t>
  </si>
  <si>
    <t>RMA-3351/25/04/2023</t>
  </si>
  <si>
    <t>Powder for nebuliser solution</t>
  </si>
  <si>
    <t>30 vials</t>
  </si>
  <si>
    <t>RMA-3353/25/04/2023</t>
  </si>
  <si>
    <t>Testosterone enanthate/Norma</t>
  </si>
  <si>
    <t>TESTOSTERONE ENANTATE</t>
  </si>
  <si>
    <t>BT x 1Amp x 1ml</t>
  </si>
  <si>
    <t xml:space="preserve">FAMAR A.V.E. ( A' plant- Alimos), Greece; EVER Pharma Jena GmbH, Germany </t>
  </si>
  <si>
    <t>RMA-2094/06/08/2020</t>
  </si>
  <si>
    <t>3000000 IU</t>
  </si>
  <si>
    <t>Beovu</t>
  </si>
  <si>
    <t xml:space="preserve"> Brolucizumab</t>
  </si>
  <si>
    <t>S01LA06</t>
  </si>
  <si>
    <t>Carton box contain 1 pre-filled syringe containing 0.165 ml solution for injection in pre- filled syringe.</t>
  </si>
  <si>
    <t>Novartis Europharm Limited, Ireland</t>
  </si>
  <si>
    <t xml:space="preserve"> S.A. Alcon-Couvreur N.V., Belgium</t>
  </si>
  <si>
    <t>MA-0273/29/12/2020</t>
  </si>
  <si>
    <t>Kesimpta</t>
  </si>
  <si>
    <t xml:space="preserve"> Ofatumumab</t>
  </si>
  <si>
    <t>L04AA52</t>
  </si>
  <si>
    <t>20 mg/0.4 ml</t>
  </si>
  <si>
    <t>Carton box containing 1 pre-filled (sensoready) pen that delivers 0.4 mL of solution</t>
  </si>
  <si>
    <t xml:space="preserve"> Novartis Pharma Stein AG, Switzerland</t>
  </si>
  <si>
    <t>MA-0174/12/07/2022</t>
  </si>
  <si>
    <t>Ultibro Breezhaler</t>
  </si>
  <si>
    <t xml:space="preserve"> Indacaterol maleate, Glycopyrronium bromide</t>
  </si>
  <si>
    <t>R03AL04</t>
  </si>
  <si>
    <t>110 mcg+50 mcg</t>
  </si>
  <si>
    <t>Single pack containing 30x1 hard capsules, together with 1 inhaler.</t>
  </si>
  <si>
    <t xml:space="preserve"> Novartis Pharma Stein AG, Switzerland; Siegfried Barbera S.L., Spain</t>
  </si>
  <si>
    <t>MA-0005/12/01/2022</t>
  </si>
  <si>
    <t>Scemblix</t>
  </si>
  <si>
    <t>L01EA06</t>
  </si>
  <si>
    <t>Atectura Breezhaler</t>
  </si>
  <si>
    <t xml:space="preserve"> Indacaterol acetate, Mometasone furoate</t>
  </si>
  <si>
    <t>R03AK14</t>
  </si>
  <si>
    <t>150 mcg+160 mcg</t>
  </si>
  <si>
    <t>Single pack containing 30 x 1 hard capsules, together with 1 inhaler.</t>
  </si>
  <si>
    <t>NOVARTIS PHARMA AG,  SWITZERLAND</t>
  </si>
  <si>
    <t>MA-0110/26/05/2022</t>
  </si>
  <si>
    <t>150 mcg+320 mcg</t>
  </si>
  <si>
    <t>MA-0111/26/05/2022</t>
  </si>
  <si>
    <t>150 mcg+80 mcg</t>
  </si>
  <si>
    <t>Single pack containing 30 x 1 hard capsules, together with 1 inhaler</t>
  </si>
  <si>
    <t>MA-0109/26/05/2022</t>
  </si>
  <si>
    <t>Indacaterol acetate, Mometasone furoate</t>
  </si>
  <si>
    <t>Novartis Pharma Stein AG, Switzerland</t>
  </si>
  <si>
    <t>AZOPT</t>
  </si>
  <si>
    <t>Brinzolamide</t>
  </si>
  <si>
    <t>S01EC04</t>
  </si>
  <si>
    <t>1 plastic bottle of 5ml of</t>
  </si>
  <si>
    <t>Alcon-Couvreur N.V, Belgium; Alcon Cusí, S.A., Spain</t>
  </si>
  <si>
    <t>RMA-04714/03/08/2023</t>
  </si>
  <si>
    <t>Azopt</t>
  </si>
  <si>
    <t xml:space="preserve"> brinzolamide ( sterile, micronized )</t>
  </si>
  <si>
    <t>Eye Drops, Suspension</t>
  </si>
  <si>
    <t xml:space="preserve">1 plastic bottle of 5ml of </t>
  </si>
  <si>
    <t>Alcon-Couvreur N.V , Belgium . 2.Alcon cusi,S.A.,Spain</t>
  </si>
  <si>
    <t>MA-5629/03/08/2018</t>
  </si>
  <si>
    <t>Cataflam</t>
  </si>
  <si>
    <t xml:space="preserve"> Diclofenac Potassium</t>
  </si>
  <si>
    <t>Box containing 20 coated tablets</t>
  </si>
  <si>
    <t xml:space="preserve"> Novartis farma S.p.A., Italy; Novartis Saglik, Gida Ve Tarim Turkey, Turkey </t>
  </si>
  <si>
    <t>RMA-2619/01/12/2021</t>
  </si>
  <si>
    <t>Co-Diovan</t>
  </si>
  <si>
    <t xml:space="preserve"> valsartan, Hydrochlortiazide</t>
  </si>
  <si>
    <t>Box containing 28 film-coated tablets (14x2)</t>
  </si>
  <si>
    <t>RMA-04659/20/02/2024</t>
  </si>
  <si>
    <t>RMA-3294/28/02/2023</t>
  </si>
  <si>
    <t>RMA-04660/20/02/2024</t>
  </si>
  <si>
    <t>COSENTYX</t>
  </si>
  <si>
    <t xml:space="preserve"> Secukinumab</t>
  </si>
  <si>
    <t>L04AC10</t>
  </si>
  <si>
    <t>150mg/ml</t>
  </si>
  <si>
    <t>1 box with 1 pre-filled syringes</t>
  </si>
  <si>
    <t>RMA-3407/05/06/2023</t>
  </si>
  <si>
    <t>DIOVAN®</t>
  </si>
  <si>
    <t>28 film coated tablets, 28 tablets</t>
  </si>
  <si>
    <t xml:space="preserve"> Novartis Pharma Stein AG., Switzerland</t>
  </si>
  <si>
    <t>RMA-2640/10/12/2021</t>
  </si>
  <si>
    <t>28 film coated tablets ( 14 x 2 ), 28 Tablets</t>
  </si>
  <si>
    <t>RMA-2639/10/12/2021</t>
  </si>
  <si>
    <t>Enerzair Breezhaler</t>
  </si>
  <si>
    <t xml:space="preserve"> Indacaterol acetate, Glycopyrronium bromide, Mometasone furoate</t>
  </si>
  <si>
    <t>R03AL12</t>
  </si>
  <si>
    <t>150 mcg+50 mcg+160 mcg</t>
  </si>
  <si>
    <t>Single pack containing 30 x 1  hard capsules, together with 1 inhaler.</t>
  </si>
  <si>
    <t>MA-0096/10/05/2022</t>
  </si>
  <si>
    <t>ENTRESTO</t>
  </si>
  <si>
    <t xml:space="preserve"> Sacubitril/Valsartan</t>
  </si>
  <si>
    <t>49 mg+51 mg</t>
  </si>
  <si>
    <t xml:space="preserve"> Novartis Pharma Stein  AG,, Switzerland</t>
  </si>
  <si>
    <t>RMA-2288/22/03/2021</t>
  </si>
  <si>
    <t>24 mg+26 mg</t>
  </si>
  <si>
    <t>30 Film Coated Tablet</t>
  </si>
  <si>
    <t>RMA-2287/22/03/2021</t>
  </si>
  <si>
    <t>97 mg+103 mg</t>
  </si>
  <si>
    <t>60 fct</t>
  </si>
  <si>
    <t xml:space="preserve"> Novartis Pharma Stein AG,, Switzerland</t>
  </si>
  <si>
    <t>RMA-2289/22/03/2021</t>
  </si>
  <si>
    <t>EXFORGE</t>
  </si>
  <si>
    <t xml:space="preserve"> amlodipine besylate, valsartan</t>
  </si>
  <si>
    <t>28 film-coated tablets (14x2)</t>
  </si>
  <si>
    <t xml:space="preserve"> Novartis Farma S.P.A., Italy; Siegfried Barbera S.L., Spain</t>
  </si>
  <si>
    <t>RMA-3015/04/10/2022</t>
  </si>
  <si>
    <t xml:space="preserve"> Deregistration of Novartis Stein Novartis Pharma Stein AG, Switzerland; Siegfried Barbera S.L., Spain</t>
  </si>
  <si>
    <t>RMA-3014/04/10/2022</t>
  </si>
  <si>
    <t xml:space="preserve"> Amlodipine, valsartan</t>
  </si>
  <si>
    <t>RMA-3013/04/10/2022</t>
  </si>
  <si>
    <t>EXFORGE HCT</t>
  </si>
  <si>
    <t>Amlodipine besylate, Valsartan, Hydrochlorothiazide</t>
  </si>
  <si>
    <t>single pack contaning 28 film coated tablets</t>
  </si>
  <si>
    <t xml:space="preserve"> Novartis Pharma Gmbh, Germany </t>
  </si>
  <si>
    <t>RMA-47642/07/10/2024</t>
  </si>
  <si>
    <t xml:space="preserve"> Novartis Pharma GmbH, Germany, Germany </t>
  </si>
  <si>
    <t>RMA-47641/07/10/2024</t>
  </si>
  <si>
    <t>Single pack contaning 28 film coated tablets</t>
  </si>
  <si>
    <t>RMA-47645/07/10/2024</t>
  </si>
  <si>
    <t>Amlodipine besylate, Valsartan, Hydrochlorotiazide</t>
  </si>
  <si>
    <t>Single pack containing 28 film coated tablets</t>
  </si>
  <si>
    <t xml:space="preserve"> Novartis Pharma GmbH, Germany </t>
  </si>
  <si>
    <t>RMA-47644/07/10/2024</t>
  </si>
  <si>
    <t>FORADIL</t>
  </si>
  <si>
    <t>Box containing 30 capsules plus a Foradil Aerolizer inhaler</t>
  </si>
  <si>
    <t xml:space="preserve"> NOVARTIS Pharma Stein AG., Switzerland</t>
  </si>
  <si>
    <t>RMA-2786/12/04/2022</t>
  </si>
  <si>
    <t>GALVUS MET</t>
  </si>
  <si>
    <t xml:space="preserve"> Vildagliptin, Metformin HCl</t>
  </si>
  <si>
    <t xml:space="preserve"> Novartis Pharma Produktions GmbH, Germany </t>
  </si>
  <si>
    <t>RMA-04719/11/04/2024</t>
  </si>
  <si>
    <t>RMA-04717/11/04/2024</t>
  </si>
  <si>
    <t>50 mg+500 mg</t>
  </si>
  <si>
    <t>RMA-04718/11/04/2024</t>
  </si>
  <si>
    <t>GALVUS</t>
  </si>
  <si>
    <t>Novartis Pharma  Stein  AG-Switzerland</t>
  </si>
  <si>
    <t>RMA-04710/11/03/2024</t>
  </si>
  <si>
    <t>JAKAVI</t>
  </si>
  <si>
    <t xml:space="preserve"> Ruxolitinib as phospate)</t>
  </si>
  <si>
    <t>L01XE18</t>
  </si>
  <si>
    <t>Packs containing 56 tablets</t>
  </si>
  <si>
    <t>RMA-2638/10/12/2021</t>
  </si>
  <si>
    <t xml:space="preserve"> Ruxolitinib phosphate</t>
  </si>
  <si>
    <t>Box containing 56 tablets</t>
  </si>
  <si>
    <t xml:space="preserve"> Novartis Pharma Stein AG, Switzerland, Switzerland</t>
  </si>
  <si>
    <t>RMA-2184/08/12/2020</t>
  </si>
  <si>
    <t>KISQALI</t>
  </si>
  <si>
    <t xml:space="preserve"> Ribociclib succinate</t>
  </si>
  <si>
    <t>L01XE42</t>
  </si>
  <si>
    <t>63  film coated tablet</t>
  </si>
  <si>
    <t xml:space="preserve"> Novartis Singapore Pharmaceutical manufacturing Pte.Ltd., Singapore</t>
  </si>
  <si>
    <t>RMA-04616/10/04/2024</t>
  </si>
  <si>
    <t>LEQVIO</t>
  </si>
  <si>
    <t xml:space="preserve"> Inclisiran Sodium</t>
  </si>
  <si>
    <t>C10AX16</t>
  </si>
  <si>
    <t>(284 mg+1.5 mg)/1 ml</t>
  </si>
  <si>
    <t>carton box, 1.5 ml solution in a pre-filled syringe (Type I glass) with plunger stopper (bromobutyl, fluorotec coated rubber), with needle and rigid needle shield, solution for injection, one pre-filled syringe</t>
  </si>
  <si>
    <t xml:space="preserve"> Corden Pharma S.p.A, Italy</t>
  </si>
  <si>
    <t>MA-0200/31/05/2023</t>
  </si>
  <si>
    <t>LIORESAL</t>
  </si>
  <si>
    <t xml:space="preserve"> Baclofen</t>
  </si>
  <si>
    <t>M03BX01</t>
  </si>
  <si>
    <t xml:space="preserve"> Novartis Farma S.p.A., Italy</t>
  </si>
  <si>
    <t>RMA-04750/10/06/2024</t>
  </si>
  <si>
    <t xml:space="preserve"> Siegfried Barbera S.L., Spain</t>
  </si>
  <si>
    <t>RMA-04751/10/06/2024</t>
  </si>
  <si>
    <t>LUCENTIS</t>
  </si>
  <si>
    <t>Ranibizumab</t>
  </si>
  <si>
    <t>S01LA04</t>
  </si>
  <si>
    <t>Carton box,solution for injection in pre-filled syringe ,1 (one)  pre-filled syringe.</t>
  </si>
  <si>
    <t>Novartis Pharma Stein AG-Switzerland</t>
  </si>
  <si>
    <t>RMA-04749/05/10/2023</t>
  </si>
  <si>
    <t>MAXIDEX</t>
  </si>
  <si>
    <t>5 ml, Bottle containing  5 ml suspension</t>
  </si>
  <si>
    <t xml:space="preserve"> s.a.Alcon-Couvreur n.v., Belgium</t>
  </si>
  <si>
    <t>RMA-3257/13/02/2023</t>
  </si>
  <si>
    <t>MAXITROL</t>
  </si>
  <si>
    <t xml:space="preserve"> Dexamethasone, Neomycin suphate, Polymyxin B sulphate</t>
  </si>
  <si>
    <t>(500 IU+6000 IU)/1 ml</t>
  </si>
  <si>
    <t>3.5 g</t>
  </si>
  <si>
    <t xml:space="preserve"> S.A.Alcon -Couvreur n.v.Belgium, Belgium; Alcon Cusi S.A., Spain</t>
  </si>
  <si>
    <t>RMA-3256/13/02/2023</t>
  </si>
  <si>
    <t>MEKINIST</t>
  </si>
  <si>
    <t xml:space="preserve"> Trametinib Dimethyl Sulfoxide</t>
  </si>
  <si>
    <t>L01XE25</t>
  </si>
  <si>
    <t xml:space="preserve"> GlaxoSmithKline Manufacturing SpA, Italy</t>
  </si>
  <si>
    <t>RMA-3246/13/02/2023</t>
  </si>
  <si>
    <t>MIFLONIDE BREEZHALER</t>
  </si>
  <si>
    <t>60 hard capsules with the Miflonide Breezhaler inhaler.</t>
  </si>
  <si>
    <t>Pharmachemie BV, The Netherlands</t>
  </si>
  <si>
    <t>RMA-04631/29/03/2024</t>
  </si>
  <si>
    <t>400 mcg</t>
  </si>
  <si>
    <t>60 hard capsules with the Miflonide Breezhaler inhaler</t>
  </si>
  <si>
    <t>RMA-04630/29/03/2024</t>
  </si>
  <si>
    <t>MYFORTIC</t>
  </si>
  <si>
    <t xml:space="preserve"> Mycophenolate sodium</t>
  </si>
  <si>
    <t>120 tablets</t>
  </si>
  <si>
    <t xml:space="preserve"> Novartis Pharma Stein AG, Switzerland; LEK D.D., PE PROIZVODNJA LENDAVA, Slovenia</t>
  </si>
  <si>
    <t>RMA-1917/23/01/2020</t>
  </si>
  <si>
    <t>RMA-1918/23/01/2020</t>
  </si>
  <si>
    <t>ONBREZ BREEZHALER</t>
  </si>
  <si>
    <t xml:space="preserve"> Indacaterol maleate</t>
  </si>
  <si>
    <t>Box containing 30 capsules and one Onbrez Breezhaler inhaler</t>
  </si>
  <si>
    <t>RMA-04629/11/04/2024</t>
  </si>
  <si>
    <t>30 capsules and one obrez breezhaler inhaler</t>
  </si>
  <si>
    <t>RMA-04628/11/04/2024</t>
  </si>
  <si>
    <t>REVOLADE</t>
  </si>
  <si>
    <t xml:space="preserve"> eltrombopag olamine</t>
  </si>
  <si>
    <t>14 film coated tablet</t>
  </si>
  <si>
    <t xml:space="preserve"> glaxo operations UK limited, United Kingdom</t>
  </si>
  <si>
    <t>RMA-2983/28/09/2022</t>
  </si>
  <si>
    <t>RMA-2985/28/09/2022</t>
  </si>
  <si>
    <t>Sandostatin LAR</t>
  </si>
  <si>
    <t xml:space="preserve"> Octreotide acetate</t>
  </si>
  <si>
    <t>H01CB02</t>
  </si>
  <si>
    <t>box x 1 vial x 1 prefilled syringe of 2 ml:vehicle for 2 ml suspension x 1 vial adapter x 1 sterile injection needle</t>
  </si>
  <si>
    <t xml:space="preserve"> Sandoz GmbH-Austria, Austria; Abbot Biologicals V.V., Netherlands</t>
  </si>
  <si>
    <t>RMA-2003/08/04/2020</t>
  </si>
  <si>
    <t>box x 1 vial x 1 prefilled syringe of 2 ml: vehicle for 2 ml suspension x 1 vial adapter x 1 sterile injection needle</t>
  </si>
  <si>
    <t xml:space="preserve"> Sandoz GmbH, Austria; Abbot Biologicals B.V., Netherlands</t>
  </si>
  <si>
    <t>RMA-2004/08/04/2020</t>
  </si>
  <si>
    <t>Seebri Breezhaler</t>
  </si>
  <si>
    <t xml:space="preserve"> Glycopyrronium bromide</t>
  </si>
  <si>
    <t>Single pack containing 30 hard capsules with one inhaler.</t>
  </si>
  <si>
    <t>RMA-47588/30/09/2024</t>
  </si>
  <si>
    <t>SIMBRINZA</t>
  </si>
  <si>
    <t xml:space="preserve"> brinzolamide+Brimonidine Tartarate</t>
  </si>
  <si>
    <t>S01EC54</t>
  </si>
  <si>
    <t>10 mg/mL + 2 mg/mL</t>
  </si>
  <si>
    <t>1 bottle of 5ml</t>
  </si>
  <si>
    <t>Alcon-Couvrer N.V, Belgium; 2. Alcon Laboratories INC-Aspex-USA</t>
  </si>
  <si>
    <t>MA-5672/29/10/2018</t>
  </si>
  <si>
    <t>Tafinlar</t>
  </si>
  <si>
    <t xml:space="preserve"> Dafrenib Mesylate</t>
  </si>
  <si>
    <t>L01XE23</t>
  </si>
  <si>
    <t xml:space="preserve"> Glaxo Operations UK Limited, United Kingdom</t>
  </si>
  <si>
    <t>RMA-2969/21/09/2022</t>
  </si>
  <si>
    <t>TASIGNA</t>
  </si>
  <si>
    <t xml:space="preserve"> Nilotinib( as hydrocloride monohydrat)</t>
  </si>
  <si>
    <t>L01XE08</t>
  </si>
  <si>
    <t>Multipacks containing 112 (4 wallets of28) hard capsules</t>
  </si>
  <si>
    <t xml:space="preserve"> Novartis Pharma Stein AG, Switzerland; Lek d.d., PE Slovenia, Slovenia</t>
  </si>
  <si>
    <t>RMA-2775/24/03/2022</t>
  </si>
  <si>
    <t>TEGRETOL</t>
  </si>
  <si>
    <t xml:space="preserve"> Carbamazine</t>
  </si>
  <si>
    <t xml:space="preserve"> NOVARTIS PhARMA AG,Switzerland, Switzerland; Novartis Farma S.p.A, Italy</t>
  </si>
  <si>
    <t>RMA-04669/07/03/2024</t>
  </si>
  <si>
    <t>Tegretol CR 400</t>
  </si>
  <si>
    <t>box containing 30 CR tablets</t>
  </si>
  <si>
    <t>RMA-04619/07/03/2024</t>
  </si>
  <si>
    <t>Carbamazine</t>
  </si>
  <si>
    <t>Box containing 200 CR tablets</t>
  </si>
  <si>
    <t>NOVARTIS PhARMA AG,Switzerland, Switzerland; Novartis Farma S.p.A, Italy</t>
  </si>
  <si>
    <t>RMA-2904/13/07/2022</t>
  </si>
  <si>
    <t>TEGRETOL 2%</t>
  </si>
  <si>
    <t>Box containing 1 bottle of suspension (100ml)</t>
  </si>
  <si>
    <t xml:space="preserve"> DELPHARM HUNINGUE .FRANCE, France</t>
  </si>
  <si>
    <t>RMA-2905/13/07/2022</t>
  </si>
  <si>
    <t>TOBRADEX</t>
  </si>
  <si>
    <t>5 ml, Bottle containing  5 ml</t>
  </si>
  <si>
    <t xml:space="preserve"> S,A.ALCON COUVREUR N.V,BELGIUM, Belgium</t>
  </si>
  <si>
    <t>RMA-3249/13/02/2023</t>
  </si>
  <si>
    <t>TOBREX</t>
  </si>
  <si>
    <t xml:space="preserve"> s.a A lcon-Couvreur n.v, Belgium; s.a Alcon-Couvreur n.v, Belgium</t>
  </si>
  <si>
    <t>RMA-3250/13/02/2023</t>
  </si>
  <si>
    <t>Travatan</t>
  </si>
  <si>
    <t>Travoprost (AL-6221)</t>
  </si>
  <si>
    <t>S01EE04</t>
  </si>
  <si>
    <t>40mcg/ml</t>
  </si>
  <si>
    <t>Box containing 1 plastic bottle of 2.5ml of solution</t>
  </si>
  <si>
    <t>Alcon-Couvrer N.V, Belgium; 2. Alcon Cusi S.A, Spain</t>
  </si>
  <si>
    <t>RMA-04722/27/07/2023</t>
  </si>
  <si>
    <t>Voltaren</t>
  </si>
  <si>
    <t>Box containing 20 gastro resistant tablets</t>
  </si>
  <si>
    <t xml:space="preserve"> Novartis Farma S.p.A., Italy; Novartis Saglik, GidaVe tarim Turkey, Turkey </t>
  </si>
  <si>
    <t>RMA-2183/08/12/2020</t>
  </si>
  <si>
    <t>Box containing 5 ampoules x 3 ml</t>
  </si>
  <si>
    <t xml:space="preserve"> Novartis Pharma Stein AG, Switzerland; Lek Pharmaceuticals d.d., Slovenia</t>
  </si>
  <si>
    <t>RMA-2181/01/12/2020</t>
  </si>
  <si>
    <t xml:space="preserve"> delpharm Huningue S.A.S., France</t>
  </si>
  <si>
    <t>RMA-2226/09/02/2021</t>
  </si>
  <si>
    <t xml:space="preserve"> Novartis Pharma Stein AG, Switzerland; Delpharm Huningue S.A.S, France</t>
  </si>
  <si>
    <t>RMA-47626/05/12/2024</t>
  </si>
  <si>
    <t xml:space="preserve"> Novartis Pharma Stein AG, Switzerland; Delpharma Huningue S.A.S, France</t>
  </si>
  <si>
    <t>RMA-47627/04/12/2024</t>
  </si>
  <si>
    <t>Box containing 5 suppositories</t>
  </si>
  <si>
    <t xml:space="preserve"> Delpharm Huningue S.A.A., France</t>
  </si>
  <si>
    <t>RMA-2227/09/02/2021</t>
  </si>
  <si>
    <t>VOLTAREN SR</t>
  </si>
  <si>
    <t>Modified release tablet</t>
  </si>
  <si>
    <t>Box containing 30 Modified release tablets</t>
  </si>
  <si>
    <t>Novartis Pharma S.p.A,Italy. Novartis Pharma Stein AG,Switzerland</t>
  </si>
  <si>
    <t>RMA-2182/04/12/2020</t>
  </si>
  <si>
    <t>VOLTFAST</t>
  </si>
  <si>
    <t xml:space="preserve"> Diclofenac potassium</t>
  </si>
  <si>
    <t>30 sachets/pack</t>
  </si>
  <si>
    <t xml:space="preserve"> Mipharm S.p.A., Italy</t>
  </si>
  <si>
    <t>RMA-04576/20/02/2024</t>
  </si>
  <si>
    <t>VOTRIENT</t>
  </si>
  <si>
    <t xml:space="preserve"> Pazopanib (as hydrochloride)</t>
  </si>
  <si>
    <t>L01XE11</t>
  </si>
  <si>
    <t>30 film coated tablet</t>
  </si>
  <si>
    <t xml:space="preserve"> Glaxo operations UK Limited, United Kingdom</t>
  </si>
  <si>
    <t>RMA-3212/24/01/2023</t>
  </si>
  <si>
    <t>Xolair</t>
  </si>
  <si>
    <t xml:space="preserve"> Omalizumab</t>
  </si>
  <si>
    <t>R03DX05</t>
  </si>
  <si>
    <t xml:space="preserve">Powder and solvent for solution for injection </t>
  </si>
  <si>
    <t xml:space="preserve">1 vial of powder and 1 ampoule of water for injections (2ml) </t>
  </si>
  <si>
    <t>Novartis Pharma AG-Switzerland</t>
  </si>
  <si>
    <t>RMA-3406/05/06/2023</t>
  </si>
  <si>
    <t>TOBI PODHALER®</t>
  </si>
  <si>
    <t>J01GB01</t>
  </si>
  <si>
    <t>28 mg</t>
  </si>
  <si>
    <t>GILENYA</t>
  </si>
  <si>
    <t>Fingolimod Hydrochloride</t>
  </si>
  <si>
    <t>28 capsules</t>
  </si>
  <si>
    <t>Novartis Pharma Stein AG</t>
  </si>
  <si>
    <t>RMA-47647/14/03/2024</t>
  </si>
  <si>
    <t>05-812.07.02.2025</t>
  </si>
  <si>
    <t>Ozempic</t>
  </si>
  <si>
    <t xml:space="preserve"> Semaglutide</t>
  </si>
  <si>
    <t>A10BJ06</t>
  </si>
  <si>
    <t>1 pre-filled pen and 4 disposable NovoFine Plus needles</t>
  </si>
  <si>
    <t>NOVO NORDISK A/S, DENMARK</t>
  </si>
  <si>
    <t xml:space="preserve"> Novo Nordisk A/S, Denmark</t>
  </si>
  <si>
    <t>MA-0145/02/08/2021</t>
  </si>
  <si>
    <t>MA-0144/02/08/2021</t>
  </si>
  <si>
    <t>MA-0143/02/08/2021</t>
  </si>
  <si>
    <t>Ryzodeg</t>
  </si>
  <si>
    <t>Insulin degludec, Insulin aspart</t>
  </si>
  <si>
    <t>A10AD06</t>
  </si>
  <si>
    <t>100 U/ml</t>
  </si>
  <si>
    <t>5 pre-filled pens X 3 ml</t>
  </si>
  <si>
    <t>RMA-02061/01/10/2024</t>
  </si>
  <si>
    <t>Tresiba</t>
  </si>
  <si>
    <t>Insulin degludec</t>
  </si>
  <si>
    <t>A10AE06</t>
  </si>
  <si>
    <t>5 pre-filled pens x 3 ml</t>
  </si>
  <si>
    <t>RMA-02062/01/10/2024</t>
  </si>
  <si>
    <t>Levemir FlexPen</t>
  </si>
  <si>
    <t xml:space="preserve"> Insulin detemir</t>
  </si>
  <si>
    <t>A10AE05</t>
  </si>
  <si>
    <t>100 U/1 ml</t>
  </si>
  <si>
    <t>Box containing 5 pre filled pens of 3ml</t>
  </si>
  <si>
    <t>RMA-2445/26/08/2021</t>
  </si>
  <si>
    <t>NovoEight</t>
  </si>
  <si>
    <t xml:space="preserve"> Turoctocog alfa</t>
  </si>
  <si>
    <t>250 IU</t>
  </si>
  <si>
    <t>1 glass vial (type I) with powder and chlorobutyl rubber stopper; 1 sterile vial adapter for reconstitution; 1 pre-filled syringe of 4 ml solvent with backstop (polypropylene), a rubber plunger (bromobutyl) and a syringe cap with a stopper (bromobutyl); 1 plunger rod (polypropylene)</t>
  </si>
  <si>
    <t>MA-0043/24/02/2023</t>
  </si>
  <si>
    <t>500 IU</t>
  </si>
  <si>
    <t>MA-0044/24/02/2023</t>
  </si>
  <si>
    <t>NovoMix30 FlexPen</t>
  </si>
  <si>
    <t xml:space="preserve"> insulin aspart</t>
  </si>
  <si>
    <t>A10AD05</t>
  </si>
  <si>
    <t>Box containing 5 pre - filled pen x3ml</t>
  </si>
  <si>
    <t>RMA-2446/26/08/2021</t>
  </si>
  <si>
    <t>NovoRapid Flex Pen</t>
  </si>
  <si>
    <t xml:space="preserve"> Insulin aspart</t>
  </si>
  <si>
    <t>A10AB05</t>
  </si>
  <si>
    <t>RMA-2447/26/08/2021</t>
  </si>
  <si>
    <t>NovoSeven</t>
  </si>
  <si>
    <t xml:space="preserve"> Eptacog alfa (activated)</t>
  </si>
  <si>
    <t>B02BD08</t>
  </si>
  <si>
    <t>Carton box containing 1 vial (2 ml) with white powder for solution for injection, 1 pre-filled syringe (3 ml) with solvent for reconstitution, 1 plunger rod, 1 vial adapter, with an integrated particle filter with a pore size of 25 micrometer</t>
  </si>
  <si>
    <t>MA-0061/14/04/2021</t>
  </si>
  <si>
    <t>Norditropin NordiFlex</t>
  </si>
  <si>
    <t>Somatropine</t>
  </si>
  <si>
    <t>Carton box, pre-filled pen, 1x1.5ml, solution for injection</t>
  </si>
  <si>
    <t>Novo Nordisk Limited (UK), United Kingdom</t>
  </si>
  <si>
    <t>Novo Nordisk A/S, Denmark</t>
  </si>
  <si>
    <t>MA-0008/19/01/2021</t>
  </si>
  <si>
    <t>10 mg/1.5 ml</t>
  </si>
  <si>
    <t>MA-0010/19/01/2021</t>
  </si>
  <si>
    <t>5 mg/ 1.5 ml</t>
  </si>
  <si>
    <t>MA-0009/19/01/2021</t>
  </si>
  <si>
    <t>Nuwiq</t>
  </si>
  <si>
    <t xml:space="preserve"> Human coagulation factor VIII (rDNA) (simoctocog alfa)</t>
  </si>
  <si>
    <t>1 powder vial, 1 pre-filled syringe, 1 vial adapter, 1 winged infusion set, 2 alcohol swabs</t>
  </si>
  <si>
    <t>OCTAPHARMA AB,SWEDEN</t>
  </si>
  <si>
    <t xml:space="preserve"> Octapharma AB, Sweden</t>
  </si>
  <si>
    <t>RMA-04523/07/02/2024</t>
  </si>
  <si>
    <t>RMA-04522/07/02/2024</t>
  </si>
  <si>
    <t>RMA-04525/07/02/2024</t>
  </si>
  <si>
    <t>RMA-04524/07/02/2024</t>
  </si>
  <si>
    <t>RHESONATIV</t>
  </si>
  <si>
    <t xml:space="preserve"> Human anti D immonuglobulin</t>
  </si>
  <si>
    <t>625 IU/1 ml</t>
  </si>
  <si>
    <t>1x1ml ampulla</t>
  </si>
  <si>
    <t xml:space="preserve"> Octapharma AB,SWEDEN, Sweden; Gerhard Beck AGES Pharma Med Institut OMCL, Austria</t>
  </si>
  <si>
    <t>RMA-2846/13/05/2022</t>
  </si>
  <si>
    <t>1x2ml ampulla</t>
  </si>
  <si>
    <t>10x2ml ampulla</t>
  </si>
  <si>
    <t>CUTAQUIG</t>
  </si>
  <si>
    <t>J06BA01</t>
  </si>
  <si>
    <t>165 mg/ml</t>
  </si>
  <si>
    <t>Octapharma GmbH ,Germany</t>
  </si>
  <si>
    <t>Fibryga</t>
  </si>
  <si>
    <t>B02BB01</t>
  </si>
  <si>
    <t>ALBUNORM 20%</t>
  </si>
  <si>
    <t xml:space="preserve"> Human plasma proteins with as least 96% human albumin</t>
  </si>
  <si>
    <t>50ml</t>
  </si>
  <si>
    <t>OCTAPHARMA PHARMAZEUTIKA PRODUKTIONSGES M.B.H.AUSTRIA</t>
  </si>
  <si>
    <t xml:space="preserve"> Octapharma Pharmazeutika Produktionsges m.b.H.Austria, Austria; Octapharma S.A.S., France; Octapharma AB, Sweden; Octapharma Productionsgesellschaft Deutschland mbH Subsidiary Springe, Germany ; Gerhar Beck AGES Pharm Med, Institut OMCL, Austria</t>
  </si>
  <si>
    <t>RMA-2841/13/05/2022</t>
  </si>
  <si>
    <t>neni 9 paragrafi 10</t>
  </si>
  <si>
    <t>ALBUNORM 5%</t>
  </si>
  <si>
    <t xml:space="preserve"> 50 g/1 l</t>
  </si>
  <si>
    <t>RMA-2840/13/05/2022</t>
  </si>
  <si>
    <t>250ml</t>
  </si>
  <si>
    <t>OCTANATE</t>
  </si>
  <si>
    <t xml:space="preserve"> factor VII human 250,500, total protein 5.5,11,</t>
  </si>
  <si>
    <t>50 IU/1 ml</t>
  </si>
  <si>
    <t xml:space="preserve"> 1vial 250IU/5ml</t>
  </si>
  <si>
    <t xml:space="preserve"> Octapharma pharmazeutika Produktionsges m.b.H, Austria; octapharma S.A.S, France; Octapharma AB, Sweden; ages pharm med,institut OMCL, Austria</t>
  </si>
  <si>
    <t>RMA-2942/18/08/2022</t>
  </si>
  <si>
    <t>1vial 500IU/10ml</t>
  </si>
  <si>
    <t xml:space="preserve"> factor VIII human 250,500, total protein 5.5,11,</t>
  </si>
  <si>
    <t>flakon 1000IU/10ml, 1vial of 1000 IU/10ml</t>
  </si>
  <si>
    <t xml:space="preserve"> Octapharma pharmazeutika  Produktionsges m.b.H, Austria; octapharma S.A.S, France; Octapharma AB, Sweden; ages pharm med,institut OMCL, Austria</t>
  </si>
  <si>
    <t>RMA-2941/18/08/2022</t>
  </si>
  <si>
    <t>05-1098.13.02.2025</t>
  </si>
  <si>
    <t>OCTANINE F</t>
  </si>
  <si>
    <t xml:space="preserve"> factor IX human 250,500, total protein &lt; 4.0 ,&lt;8.0,&lt;16.0</t>
  </si>
  <si>
    <t xml:space="preserve">100 IU/1 ml </t>
  </si>
  <si>
    <t xml:space="preserve">1vial of 500 IU/5ML </t>
  </si>
  <si>
    <t xml:space="preserve"> Octapharma Pharmazeutika Produktionsges.m.b.H, Austria; Octapharma S.A.S, France</t>
  </si>
  <si>
    <t>RMA-2945/24/08/2022</t>
  </si>
  <si>
    <t>1000IU/5ML</t>
  </si>
  <si>
    <t>ZOMTU</t>
  </si>
  <si>
    <t xml:space="preserve"> Zoledronic acid monohydrate</t>
  </si>
  <si>
    <t>Box x 1 vial, type-I clear glass vial, teflon-coated bromobutyl rubber stopper and aluminium flip-off seal</t>
  </si>
  <si>
    <t>Onko Ilaç Sanayi Ve Ticaret A.S.Turkey</t>
  </si>
  <si>
    <t>MA-0157/13/08/2021</t>
  </si>
  <si>
    <t>4 mg/100 ml</t>
  </si>
  <si>
    <t>Combivit Injection</t>
  </si>
  <si>
    <t xml:space="preserve"> Thiamine Hydrochloride, Pyridoxine Hydrochloride, Riboflavin 5-Phosphate Sodium, Nicotinamide, D-Panthenol</t>
  </si>
  <si>
    <t>(50 mg+4 mg+10 mg+100 mg+5 mg)/2 ml</t>
  </si>
  <si>
    <t>Carton box with two blisters of 10 ampoules (2×5 ampoules)</t>
  </si>
  <si>
    <t>Orion Pharma Ltd,Bangladesh</t>
  </si>
  <si>
    <t xml:space="preserve"> Orion Pharma LTD., Bangladesh</t>
  </si>
  <si>
    <t>MA-0348/23/11/2022</t>
  </si>
  <si>
    <t>Onasia Injection</t>
  </si>
  <si>
    <t xml:space="preserve"> Ondansetron Hydrochloride Dihydrate</t>
  </si>
  <si>
    <t>Carton box with one plastic holder of 5 ampoules (1×5 ampoules)</t>
  </si>
  <si>
    <t xml:space="preserve"> Orion Pharma Ltd., Bangladesh</t>
  </si>
  <si>
    <t>MA-0130/24/03/2023</t>
  </si>
  <si>
    <t>Rivo 0.5</t>
  </si>
  <si>
    <t>RMA-47674/09/07/2024</t>
  </si>
  <si>
    <t>Rivo 2</t>
  </si>
  <si>
    <t>3x10 tablets (30 tablets)</t>
  </si>
  <si>
    <t>MA-5952/09/12/2019</t>
  </si>
  <si>
    <t>Xenocort</t>
  </si>
  <si>
    <t xml:space="preserve"> Clobetasol Propionate</t>
  </si>
  <si>
    <t>0.05%</t>
  </si>
  <si>
    <t>MA-00230/07/03/2024</t>
  </si>
  <si>
    <t>MA-00229/07/03/2024</t>
  </si>
  <si>
    <t>Adrenalin Osel</t>
  </si>
  <si>
    <t xml:space="preserve"> Adrenaline</t>
  </si>
  <si>
    <t>Type I, amber colored glass ampoule in carton boxes containing 1 ml x 10 ampoules</t>
  </si>
  <si>
    <t>Osel Ilac San.ve Tic A.S,Turkey</t>
  </si>
  <si>
    <t>MA-0200/24/09/2021</t>
  </si>
  <si>
    <t>Amikaver</t>
  </si>
  <si>
    <t>Colorless glass ampoule of 2ml, Carton box x 1 ampoule</t>
  </si>
  <si>
    <t xml:space="preserve"> Osel Ilac San. ve Tic. A.S., Turkey </t>
  </si>
  <si>
    <t>MA-0217/15/10/2021</t>
  </si>
  <si>
    <t>Atropine Sulphate Osel</t>
  </si>
  <si>
    <t xml:space="preserve"> Atropine Sulphate</t>
  </si>
  <si>
    <t>1 ml type I glass ampoules, in cardboard boxes containing 10 ampoules</t>
  </si>
  <si>
    <t xml:space="preserve"> Mefar Ilac San. A.S., Turkey </t>
  </si>
  <si>
    <t>MA-0187/17/09/2021</t>
  </si>
  <si>
    <t>Biofleks 0.9% Isotonic Sodium Chloride Solution</t>
  </si>
  <si>
    <t xml:space="preserve"> Sodium chloride</t>
  </si>
  <si>
    <t xml:space="preserve">0.9 % </t>
  </si>
  <si>
    <t>Carton box containing 90 bags with a volume of 100 ml</t>
  </si>
  <si>
    <t>MA-0380/20/12/2022</t>
  </si>
  <si>
    <t>Biofleks 20% Mannitol</t>
  </si>
  <si>
    <t xml:space="preserve"> Mannitol</t>
  </si>
  <si>
    <t>PVC plastic container x 250 ml of solution</t>
  </si>
  <si>
    <t>MA-0186/17/09/2021</t>
  </si>
  <si>
    <t>Compund Sodium Lactate Intravenous Infusion BP-RL</t>
  </si>
  <si>
    <t xml:space="preserve">Combined </t>
  </si>
  <si>
    <t>OTSUKA PHARMACEUTICAL INDIA PRIVATE LIMITED -India</t>
  </si>
  <si>
    <t>Glucose Intravenous Infusion BP - 5D</t>
  </si>
  <si>
    <t>50g/L</t>
  </si>
  <si>
    <t>Linezolid I.V. infusion 2mg/ml - LINODRIP</t>
  </si>
  <si>
    <t>Sodium Chloride Intravenous Infusion BP (0.9% w/v) - NS</t>
  </si>
  <si>
    <t>Sodium Chloride BP</t>
  </si>
  <si>
    <t>Box containing eurohead plastic bottle x 100 mL</t>
  </si>
  <si>
    <t>Otsuka Pharmaceutical India Private Limited-India</t>
  </si>
  <si>
    <t>OTSUKA PHARMACEUTICAL PRIVATE LIMITED, India</t>
  </si>
  <si>
    <t>MA-08332/02/07/2024</t>
  </si>
  <si>
    <t>Box containing eurohead plastic bottle x 500 mL</t>
  </si>
  <si>
    <t>MA-08342/19/07/2024</t>
  </si>
  <si>
    <t>Box containing Nipple Head Plastic bottle x 500 mL</t>
  </si>
  <si>
    <t>MA-08415/30/09/2024</t>
  </si>
  <si>
    <t>Box containing Nipple Head Plastic bottle x 100 mL</t>
  </si>
  <si>
    <t>MA-08422/11/10/2024</t>
  </si>
  <si>
    <t>Box containing Nipple Head Plastic bottle x 250 mL</t>
  </si>
  <si>
    <t>MA-08417/30/09/2024</t>
  </si>
  <si>
    <t>Tacpan</t>
  </si>
  <si>
    <t xml:space="preserve"> Tacrolimus monohydrate</t>
  </si>
  <si>
    <t>L04AD02</t>
  </si>
  <si>
    <t>50 hard capsules in blisters</t>
  </si>
  <si>
    <t>Panacea Biotec Germany GmbH,Germany</t>
  </si>
  <si>
    <t xml:space="preserve"> Yasenka doo, Croatia</t>
  </si>
  <si>
    <t>MA-0427/22/12/2023</t>
  </si>
  <si>
    <t>Pangel</t>
  </si>
  <si>
    <t xml:space="preserve"> Benzoyl peroxide</t>
  </si>
  <si>
    <t>D10AE01</t>
  </si>
  <si>
    <t>Carton box containing 1 aluminium tube with 30 g of gel</t>
  </si>
  <si>
    <t>Pannoc Chemie NV, SA Belgium</t>
  </si>
  <si>
    <t xml:space="preserve"> PANNOC Chemie NV/SA, Belgium</t>
  </si>
  <si>
    <t>MA-00204/09/09/2020</t>
  </si>
  <si>
    <t>Pannocort</t>
  </si>
  <si>
    <t xml:space="preserve"> Hydrocortisone acetate</t>
  </si>
  <si>
    <t>Aluminium tube with PP screw cap containing 30g.</t>
  </si>
  <si>
    <t xml:space="preserve"> PANNOC NV, Belgium</t>
  </si>
  <si>
    <t>MA-0122/06/07/2021</t>
  </si>
  <si>
    <t>Midazolam Panpharma 1 mg/ml Injektionslösung</t>
  </si>
  <si>
    <t>Carton box, Type I colorless glass ampoules, 10 x 5ml, solution for injection</t>
  </si>
  <si>
    <t>PANPHARMA GmbH,Germany</t>
  </si>
  <si>
    <t xml:space="preserve"> PANPHARMA GmbH, Germany </t>
  </si>
  <si>
    <t>MA-0360/07/12/2022</t>
  </si>
  <si>
    <t>Bupivacaine Heavy 5 mg/ml, solution for injection</t>
  </si>
  <si>
    <t>20 mg/ 4 ml</t>
  </si>
  <si>
    <t>Pack of 5 ampoules of 4 mL containing 20 mg of solution for injection</t>
  </si>
  <si>
    <t>Panpharma,France</t>
  </si>
  <si>
    <t>MA-0210/26/08/2022</t>
  </si>
  <si>
    <t>Fentanyl Panpharma 0,1 mg</t>
  </si>
  <si>
    <t xml:space="preserve"> Fentanyl citrate</t>
  </si>
  <si>
    <t>Pack of 10 ampoules of 2 ml of solution for injection. - 2 ml clear colourless type I glass ampoule. -Packed in a carton box</t>
  </si>
  <si>
    <t>MA-0175/12/07/2022</t>
  </si>
  <si>
    <t>Heparin 5000 I.U./ml</t>
  </si>
  <si>
    <t>Heparin sodium</t>
  </si>
  <si>
    <t xml:space="preserve">25000 IU/5 ml </t>
  </si>
  <si>
    <t>Carton box containing 10 glass vials of type I or type II, capacity of 5 mL, closed by a chlorobutyl rubber stoppers with aluminum flip-off cap</t>
  </si>
  <si>
    <t xml:space="preserve">PANPHARMA GmbH, Germany </t>
  </si>
  <si>
    <t>MA-0232/18/10/2021</t>
  </si>
  <si>
    <t>Heparin sodium 5000 I.U./ml</t>
  </si>
  <si>
    <t>Carton box containing 10 colorless glass ampoules of 1 mL of solution for injection</t>
  </si>
  <si>
    <t>MA-0099/21/05/2021</t>
  </si>
  <si>
    <t>Oxytocin PANPHARMA 10 IU/ml concentrate for solution for infusion</t>
  </si>
  <si>
    <t>Carton box containg 10 clear glass ampoule of 1 ml with concentrate of solution for infusion</t>
  </si>
  <si>
    <t xml:space="preserve"> PANPHARMA GmbH, Germany ; HAUPT PHARMA LIVRON, France</t>
  </si>
  <si>
    <t>MA-0353/25/11/2022</t>
  </si>
  <si>
    <t>Thiopental 500 mg powder for solution for injection</t>
  </si>
  <si>
    <t xml:space="preserve"> Thiopental sodium and sodium carbonate</t>
  </si>
  <si>
    <t>Pack of 10 vials containing 500 mg of powder for solution for injection</t>
  </si>
  <si>
    <t xml:space="preserve"> PANPHARMA, France</t>
  </si>
  <si>
    <t>MA-0211/26/08/2022</t>
  </si>
  <si>
    <t>Memantina Pentafarma</t>
  </si>
  <si>
    <t>Film-coated tablets</t>
  </si>
  <si>
    <t>Pentafarma – Sociedade tecnico Medicinal , S.A. - Portugal</t>
  </si>
  <si>
    <t>Atlantic Pharma –Produçoes Farmaceuticas S.A - Portugal</t>
  </si>
  <si>
    <t>RMA-1598/24/06/2019</t>
  </si>
  <si>
    <t>Levetiracetam cinaz</t>
  </si>
  <si>
    <t>Carton box containing 6 PVC/PVDC/PVC-Alu blisters; each blister contain 10 film coated tablets (60 film coated tablets)</t>
  </si>
  <si>
    <t>Atlantic Pharma - Producoes Farmaceuticas, S.A.-Portugal</t>
  </si>
  <si>
    <t>MA-1590/13/06/2019</t>
  </si>
  <si>
    <t>DONEPEZILO Fixime</t>
  </si>
  <si>
    <t xml:space="preserve"> Donepezil (as hydrochloride)</t>
  </si>
  <si>
    <t>PENTAFARMA - SOCIEDADE TECNICO MEDICINAL S.A - PORTUGAL</t>
  </si>
  <si>
    <t xml:space="preserve"> Atlantic Pharma -  Produções Farmacêuticas, S.A., Portugal</t>
  </si>
  <si>
    <t>RMA-1591/14/06/2019</t>
  </si>
  <si>
    <t>Febuxostate Pentafarma</t>
  </si>
  <si>
    <t>Carton box containing 2 Aclar/PVC/Alu, blisters  ; each  blister contain 14 film coated tablets  (28 film coated tablets  )</t>
  </si>
  <si>
    <t>Atlantic Pharma - Produções Farmacêuticas, S.A. (Fab. Abrunheira), Portugal</t>
  </si>
  <si>
    <t>MA-0153/05/08/2021</t>
  </si>
  <si>
    <t>Levofloxacina Loxadin</t>
  </si>
  <si>
    <t>PVC/aluminium blisters containing 7 film-coated tablets. Outer carton box.</t>
  </si>
  <si>
    <t xml:space="preserve"> Farmalabor - Produtos Farmacêuticos, SA., Portugal</t>
  </si>
  <si>
    <t>MA-0128/08/07/2021</t>
  </si>
  <si>
    <t>PVC/aluminium blisters containing 10 film-coated tablets. Outer carton box.</t>
  </si>
  <si>
    <t>MA-0127/08/07/2021</t>
  </si>
  <si>
    <t>Perindopril + Indapamida Tecazo</t>
  </si>
  <si>
    <t xml:space="preserve"> Perindopril tert-butylamine, Indapamide</t>
  </si>
  <si>
    <t>Carton box containing 3 Polyamide-ALU-PVC/ALU blisters; each  blister contain 10 tablets  (30 tablets)</t>
  </si>
  <si>
    <t>MA-0268/15/12/2020</t>
  </si>
  <si>
    <t>MA-0265/15/12/2020</t>
  </si>
  <si>
    <t>MA-0269/15/12/2020</t>
  </si>
  <si>
    <t>Perindopril Tensoliber</t>
  </si>
  <si>
    <t>Carton box, blisters of Al/PVC,3x10, tablets</t>
  </si>
  <si>
    <t xml:space="preserve"> Atlantic Pharma - Sociedade Técnico-Medicinal, S.A., Portugal</t>
  </si>
  <si>
    <t>MA-00217/20/10/2020</t>
  </si>
  <si>
    <t>MA-00216/20/10/2020</t>
  </si>
  <si>
    <t>Tansulosina Reliva</t>
  </si>
  <si>
    <t>30 capsules. 3 blisters of 10 capsules/blister in Carton Pack.</t>
  </si>
  <si>
    <t>MA-00208/21/09/2020</t>
  </si>
  <si>
    <t>MEMANTINA PENTAFARMA</t>
  </si>
  <si>
    <t>Zinforo</t>
  </si>
  <si>
    <t xml:space="preserve"> Ceftaroline fosamil</t>
  </si>
  <si>
    <t>J01DI02</t>
  </si>
  <si>
    <t>Pfizer  Ireland Pharmaceuticals,Ireland</t>
  </si>
  <si>
    <t>MA-0002/08/01/2021</t>
  </si>
  <si>
    <t>BeneFIX</t>
  </si>
  <si>
    <t xml:space="preserve"> Nonacog alfa</t>
  </si>
  <si>
    <t>Carton Box/ 1 vial with 250 IU nonacog alfa, 1 pre filled syringe with 5ml solvent, 1 sterile vial adapter reconstitution device,1 sterile infusion set, 2 alcohol swabs,1 plaster, 1 gauze pad</t>
  </si>
  <si>
    <t>Pfizer Europe MA EEIG – Bruxelles, Belgium</t>
  </si>
  <si>
    <t xml:space="preserve"> Wyeth Farma, S.A., Spain</t>
  </si>
  <si>
    <t>MA-00193/04/08/2020</t>
  </si>
  <si>
    <t>Carton Box/ 1 vial with 500 IU nonacog alfa, 1 pre filled syringe with 5ml solvent ,1 sterile vial adapter reconstitution device, 1 sterile infusion set, 2 alcohol swabs, 1 plaster,1 gauze pad</t>
  </si>
  <si>
    <t>MA-00190/04/08/2020</t>
  </si>
  <si>
    <t>Caton Box/ 1 vial with 1000 IU nonacog alfa, 1 pre filled syringe with 5ml solvent, 1 sterile vial adapter reconstitution device, 1 sterile infusion set, 2 alcohol swabs, 1 plaster, 1 gauze pad</t>
  </si>
  <si>
    <t>MA-00191/04/08/2020</t>
  </si>
  <si>
    <t>Caton Box/ 1 vial with 2000 IU nonacog alfa, 1 pre filled syringe with 5ml solvent, 1 sterile vial adapter reconstitution device, 1 sterile infusion set, 2 alcohol swabs, 1 plaster, 1 gauze pad</t>
  </si>
  <si>
    <t>MA-00192/04/08/2020</t>
  </si>
  <si>
    <t>Nonacog alfa</t>
  </si>
  <si>
    <t>Wyeth Farma, S.A., Spain</t>
  </si>
  <si>
    <t>Besponsa</t>
  </si>
  <si>
    <t xml:space="preserve"> Inotuzumab Ozogamicin</t>
  </si>
  <si>
    <t>L01XC26</t>
  </si>
  <si>
    <t>Carton box containing 1 vial.</t>
  </si>
  <si>
    <t xml:space="preserve"> Pfizer Service Company BVBA, Belgium</t>
  </si>
  <si>
    <t>MA-0292/02/12/2021</t>
  </si>
  <si>
    <t>Inotuzumab Ozogamicin</t>
  </si>
  <si>
    <t>Pfizer Service Company BVBA, Belgium</t>
  </si>
  <si>
    <t>Cibinqo</t>
  </si>
  <si>
    <t>Abrocitinib</t>
  </si>
  <si>
    <t>D11AH08</t>
  </si>
  <si>
    <t>Carton box containing 4 PVDC blisters, each blister has 7 tablets (28 film coated tablets)</t>
  </si>
  <si>
    <t xml:space="preserve">Pfizer Manufacturing Deutschland GmbH, Germany </t>
  </si>
  <si>
    <t>MA-0105/16/05/2022</t>
  </si>
  <si>
    <t>MA-0106/16/05/2022</t>
  </si>
  <si>
    <t>MA-0107/16/05/2022</t>
  </si>
  <si>
    <t>Enbrel ®</t>
  </si>
  <si>
    <t xml:space="preserve"> Etanercept</t>
  </si>
  <si>
    <t>L04AB01</t>
  </si>
  <si>
    <t>25 mg/0.5 ml</t>
  </si>
  <si>
    <t>4 prefilled syringe and 4 alcohol swabs</t>
  </si>
  <si>
    <t xml:space="preserve"> Wyeth Pharmacuticals (Havant), United Kingdom; Pfizer Manufacturing Belgium NV,, Belgium</t>
  </si>
  <si>
    <t>RMA-04527/11/03/2024</t>
  </si>
  <si>
    <t>Etanercept</t>
  </si>
  <si>
    <t>Wyeth Pharmacuticals (Havant), United Kingdom; Pfizer Manufacturing Belgium NV,, Belgium</t>
  </si>
  <si>
    <t>Ibrance</t>
  </si>
  <si>
    <t xml:space="preserve"> Palbociclib</t>
  </si>
  <si>
    <t>L01XE33</t>
  </si>
  <si>
    <t>Carton  box containing 21 film coated tablets</t>
  </si>
  <si>
    <t xml:space="preserve"> Pfizer Manufacturing Deutschland GmbH, Germany </t>
  </si>
  <si>
    <t>MA-0016/19/02/2021</t>
  </si>
  <si>
    <t>MA-0017/19/02/2021</t>
  </si>
  <si>
    <t>MA-0015/19/02/2021</t>
  </si>
  <si>
    <t>Palbociclib</t>
  </si>
  <si>
    <t>Inflectra</t>
  </si>
  <si>
    <t>infliximab</t>
  </si>
  <si>
    <t>Carton box, type I glass vial, 1 x 1, Powder for concentrate for solution for infusion</t>
  </si>
  <si>
    <t>Hospira Zagreb d.o.o., Croatia</t>
  </si>
  <si>
    <t>MA-0225/06/09/2022</t>
  </si>
  <si>
    <t>Lorviqua</t>
  </si>
  <si>
    <t xml:space="preserve"> Lorlatinib</t>
  </si>
  <si>
    <t>L01XE44</t>
  </si>
  <si>
    <t>Box containing 90 film-coated tablets in 9 OPA/Al/PVC blisters with 10 film-coated tablets</t>
  </si>
  <si>
    <t>MA-0148/02/08/2021</t>
  </si>
  <si>
    <t>Box containing 30 film-coated tablets in 3 OPA/Al/PVC blisters with 10 film-coated tablets</t>
  </si>
  <si>
    <t>MA-0149/02/08/2021</t>
  </si>
  <si>
    <t>Lorlatinib</t>
  </si>
  <si>
    <t>NIVESTIM</t>
  </si>
  <si>
    <t>Filgastrim</t>
  </si>
  <si>
    <t>480 mcg/0.5 ml</t>
  </si>
  <si>
    <t>5 pre-filled syringe containing 480 mg/0,5ml</t>
  </si>
  <si>
    <t>RMA-2040/20/05/2020</t>
  </si>
  <si>
    <t>300 mcg/0.5 ml</t>
  </si>
  <si>
    <t>Box containing 5 prefilled syringe 300µg/0.5ml</t>
  </si>
  <si>
    <t>Hospira Zagreb d.o.o, Croatia</t>
  </si>
  <si>
    <t>RMA-2039/20/05/2020</t>
  </si>
  <si>
    <t>120 mcg/0.2 ml</t>
  </si>
  <si>
    <t>Box containing 5 prefilled syringe 120µg/0.2ml</t>
  </si>
  <si>
    <t>RMA-2038/20/05/2020</t>
  </si>
  <si>
    <t>Paxlovid</t>
  </si>
  <si>
    <t xml:space="preserve"> Nirmatrelvir, Ritonavir</t>
  </si>
  <si>
    <t>J05AE30</t>
  </si>
  <si>
    <t xml:space="preserve">150 mg + 100 mg </t>
  </si>
  <si>
    <t>Carton box containing 30 film coated tablets (20 nirmatrelvir film coated tablets and 10 ritonavir film coated tablets)</t>
  </si>
  <si>
    <t xml:space="preserve"> Pfizer Manufacturing Deutschland GmbH, Germany ; Pfizer Ireland Pharmaceuticals, Ireland; Pfizer Italia S.r.L, Italy</t>
  </si>
  <si>
    <t>MA-0338/17/10/2023</t>
  </si>
  <si>
    <t>Nirmatrelvir, Ritonavir</t>
  </si>
  <si>
    <t>Pfizer Manufacturing Deutschland GmbH, Germany ; Pfizer Ireland Pharmaceuticals, Ireland; Pfizer Italia S.r.L, Italy</t>
  </si>
  <si>
    <t>PREVENAR 13</t>
  </si>
  <si>
    <t xml:space="preserve"> Pneumococcal polysaccharide conjugated vaccine, adsorbed</t>
  </si>
  <si>
    <t>13 valent</t>
  </si>
  <si>
    <t>1 injection in pre filled syringe with needles of 0.5ml</t>
  </si>
  <si>
    <t xml:space="preserve"> Pfizer Manufacturing Belgium N.V., Belgium</t>
  </si>
  <si>
    <t>RMA-1670/22/08/2019</t>
  </si>
  <si>
    <t>10 injection in pre filled syringe with needles of 0.5ml</t>
  </si>
  <si>
    <t>Pneumococcal polysaccharide conjugated vaccine, adsorbed</t>
  </si>
  <si>
    <t>1 injection in pre filled syringe with needles of 0.5ml, 10 injection in pre filled syringe with needles of 0.5ml</t>
  </si>
  <si>
    <t>Pfizer Manufacturing Belgium N.V., Belgium</t>
  </si>
  <si>
    <t>RMA-04692/22/08/2024</t>
  </si>
  <si>
    <t>Prevenar 20</t>
  </si>
  <si>
    <t>Pneumococcal polysaccharide conjugate vaccine (20-valent, adsorbed)</t>
  </si>
  <si>
    <t>20 valent</t>
  </si>
  <si>
    <t>Pack size of 1 pre-filled syringe with needle.</t>
  </si>
  <si>
    <t>Pfizer Manufacturing Belgium N. V., Belgium</t>
  </si>
  <si>
    <t>MA-08414/30/09/2024</t>
  </si>
  <si>
    <t>Ruxience</t>
  </si>
  <si>
    <t>Box containing 1 Clear Type I glass vials with chlorobutyl rubber stopper containing 100 mg of rituximab in 10 mL.</t>
  </si>
  <si>
    <t xml:space="preserve"> Pfizer Manufacturing Belgium NV, Belgium</t>
  </si>
  <si>
    <t>MA-0132/17/06/2022</t>
  </si>
  <si>
    <t>Box containing  1 Clear Type I glass vials with chlorobutyl rubber stopper containing 500mg of rituximab in 50 mL.</t>
  </si>
  <si>
    <t>MA-0133/17/06/2022</t>
  </si>
  <si>
    <t>Rituximab</t>
  </si>
  <si>
    <t>Pfizer Manufacturing Belgium NV, Belgium</t>
  </si>
  <si>
    <t>Sutent</t>
  </si>
  <si>
    <t>Sunitinib malate</t>
  </si>
  <si>
    <t>Pfizer Italia s.r.I, Italy, Italy</t>
  </si>
  <si>
    <t>RMA-1970/12/03/2020</t>
  </si>
  <si>
    <t>4 BLISTERS X 7 CAPSULES</t>
  </si>
  <si>
    <t>RMA-1968/12/03/2020</t>
  </si>
  <si>
    <t>RMA-1969/12/03/2020</t>
  </si>
  <si>
    <t>TRAZIMERA</t>
  </si>
  <si>
    <t>trastuzumab</t>
  </si>
  <si>
    <t>Carton box containing 1 vial of 30 mL clear glass type I with butyl rubber stopper laminated with a fluoro-resin film</t>
  </si>
  <si>
    <t>MA-00057/10/03/2020</t>
  </si>
  <si>
    <t>VYDURA</t>
  </si>
  <si>
    <t xml:space="preserve"> RIMEGEPANT SULFATE  (BHV -3000) micronized</t>
  </si>
  <si>
    <t>N02CD06</t>
  </si>
  <si>
    <t>Oral lyophilisate</t>
  </si>
  <si>
    <t>Unit dose 2 x 1 oral lyophilisates in a wallet carrier.</t>
  </si>
  <si>
    <t xml:space="preserve"> HITECH HEALTH LIMITED, Ireland; Millmount Healthcare Limited, Ireland</t>
  </si>
  <si>
    <t>MA-0357/27/10/2023</t>
  </si>
  <si>
    <t>Unit dose 8 x 1 oral lyophilisates.</t>
  </si>
  <si>
    <t>MA-0358/27/10/2023</t>
  </si>
  <si>
    <t>Unit dose 16 x 1 oral lyophilizates.</t>
  </si>
  <si>
    <t>MA-0356/27/10/2023</t>
  </si>
  <si>
    <t>RIMEGEPANT SULFATE  (BHV -3000) micronized</t>
  </si>
  <si>
    <t>Unit dose 8 x 1 oral lyophilisates</t>
  </si>
  <si>
    <t>HITECH HEALTH LIMITED, Ireland; Millmount Healthcare Limited, Ireland</t>
  </si>
  <si>
    <t>Unit dose 16 x 1 oral lyophilizates</t>
  </si>
  <si>
    <t>Vyndaqel</t>
  </si>
  <si>
    <t xml:space="preserve"> Tafamidis</t>
  </si>
  <si>
    <t>N07XX08</t>
  </si>
  <si>
    <t>61 mg</t>
  </si>
  <si>
    <t>Carton box containing 3 blisters with 10 soft capsules (30 soft capsules)</t>
  </si>
  <si>
    <t xml:space="preserve"> Millmount Healthcare Limited, Ireland; Pfizer Service Company BV, Belgium</t>
  </si>
  <si>
    <t>MA-0113/24/03/2023</t>
  </si>
  <si>
    <t>Tafamidis</t>
  </si>
  <si>
    <t>Millmount Healthcare Limited, Ireland; Pfizer Service Company BV, Belgium</t>
  </si>
  <si>
    <t>Xeljanz ®</t>
  </si>
  <si>
    <t xml:space="preserve"> Tofacitinib citrate</t>
  </si>
  <si>
    <t>L04AA29</t>
  </si>
  <si>
    <t>11 mg</t>
  </si>
  <si>
    <t>Carton box containing 4 Aluminium foil/PVC, each blister has 7 prolonged release tablets (28 prolonged release tablets)</t>
  </si>
  <si>
    <t>MA-0201/19/08/2022</t>
  </si>
  <si>
    <t xml:space="preserve"> Tofacitinib-citrat</t>
  </si>
  <si>
    <t>56 film-coated tablets</t>
  </si>
  <si>
    <t>RMA-3333/29/03/2023</t>
  </si>
  <si>
    <t>Tofacitinib citrate</t>
  </si>
  <si>
    <t>Tofacitinib-citrat</t>
  </si>
  <si>
    <t>Xeljanz®</t>
  </si>
  <si>
    <t xml:space="preserve"> Tofacitinib Citrate</t>
  </si>
  <si>
    <t>MA-00196/04/08/2020</t>
  </si>
  <si>
    <t>Tofacitinib Citrate</t>
  </si>
  <si>
    <t>Zirabev</t>
  </si>
  <si>
    <t>4 ml solution in a vial (Type I glass) with a stopper (butyl rubber) containing 100 mg of bevacizumab. Each 4 ml vial contains 100 mg of bevacizumab.. Pack of 1 vial.</t>
  </si>
  <si>
    <t xml:space="preserve"> Pfizer Service Company BV, Belgium; Pfizer Ireland Pharmaceuticals, Ireland</t>
  </si>
  <si>
    <t>MA-0203/19/08/2022</t>
  </si>
  <si>
    <t>16 ml solution in a vial (Type I glass) with a stopper (butyl rubber) containing 400 mg of bevacizumab. Each 16 ml vial contains 400 mg of bevacizumab. Pack of 1 vial.</t>
  </si>
  <si>
    <t>MA-0202/19/08/2022</t>
  </si>
  <si>
    <t>Pfizer Service Company BV, Belgium; Pfizer Ireland Pharmaceuticals, Ireland</t>
  </si>
  <si>
    <t>elelyso</t>
  </si>
  <si>
    <t xml:space="preserve"> Taliglucerase alfa</t>
  </si>
  <si>
    <t>A16AB11</t>
  </si>
  <si>
    <t>200 IU</t>
  </si>
  <si>
    <t>Pfizer Inc, US</t>
  </si>
  <si>
    <t xml:space="preserve"> Pharmacia and Upjohn Company LLC., United States</t>
  </si>
  <si>
    <t>RMA-2806/29/04/2022</t>
  </si>
  <si>
    <t>Zavicefta</t>
  </si>
  <si>
    <t>AVIBACTAM SODIUM, Ceftazidime pentahydrate</t>
  </si>
  <si>
    <t>J01DD52</t>
  </si>
  <si>
    <t xml:space="preserve"> 2 g/0.5 g </t>
  </si>
  <si>
    <t>Pfizer Ireland Pharmaceuticals, Ireland</t>
  </si>
  <si>
    <t>ACS DOBFAR S.P.A, Italy</t>
  </si>
  <si>
    <t>MA-08384/06/09/2024</t>
  </si>
  <si>
    <t>Ceftaroline fosamil</t>
  </si>
  <si>
    <t>ACS Dobfar S.p.A, Italy</t>
  </si>
  <si>
    <t>INLYTA</t>
  </si>
  <si>
    <t xml:space="preserve"> Axitinib</t>
  </si>
  <si>
    <t>L01XE17</t>
  </si>
  <si>
    <t>PFIZER LIMITED, UK</t>
  </si>
  <si>
    <t>RMA-1854/11/12/2019</t>
  </si>
  <si>
    <t>Kutia prej 56 Film tableta të mbeshtjellura</t>
  </si>
  <si>
    <t xml:space="preserve"> Pfizer Manufacturing  Deutschland GmbH,, Germany </t>
  </si>
  <si>
    <t xml:space="preserve"> Axitinib, Microcrystalline Cellulose, Lactose Monohydrate, Croscarmellose sodium, Magnesium Stearate</t>
  </si>
  <si>
    <t xml:space="preserve"> Pfizer Manufacturing  Deutschland GmbH, Germany, Germany </t>
  </si>
  <si>
    <t>RMA-1855/11/12/2019</t>
  </si>
  <si>
    <t>Box containing 56 film coated tablets</t>
  </si>
  <si>
    <t>TAZOCIN</t>
  </si>
  <si>
    <t>Tazobactam sodium, piperacillin sodium</t>
  </si>
  <si>
    <t>1X12 glass vial</t>
  </si>
  <si>
    <t>Wyeth Lederle S.R.L, Italy</t>
  </si>
  <si>
    <t>RMA-1985/20/03/2020</t>
  </si>
  <si>
    <t>XALKORI</t>
  </si>
  <si>
    <t xml:space="preserve"> Crizonitib</t>
  </si>
  <si>
    <t>L01XE16</t>
  </si>
  <si>
    <t>Kutia prej 60 hard capsule</t>
  </si>
  <si>
    <t>RMA-1813/25/11/2019</t>
  </si>
  <si>
    <t xml:space="preserve"> Crizotinib</t>
  </si>
  <si>
    <t>6 blisters x 10 capsules</t>
  </si>
  <si>
    <t>RMA-1812/25/11/2019</t>
  </si>
  <si>
    <t>FRAGMIN</t>
  </si>
  <si>
    <t>dalteparin</t>
  </si>
  <si>
    <t>B01AB04</t>
  </si>
  <si>
    <t>5000 IU/ 0.2 ml</t>
  </si>
  <si>
    <t>Box containing 10  pre filled syringe</t>
  </si>
  <si>
    <t>PFIZER NV/SA, BELGIUM</t>
  </si>
  <si>
    <t>RMA-2311/29/04/2021</t>
  </si>
  <si>
    <t>2500 IU/0.2 ml</t>
  </si>
  <si>
    <t>RMA-2312/29/04/2021</t>
  </si>
  <si>
    <t>dalteparine</t>
  </si>
  <si>
    <t>box containing 10 pre filled syringes</t>
  </si>
  <si>
    <t>RMA-2310/29/04/2021</t>
  </si>
  <si>
    <t>Genotropin ® GoQuick</t>
  </si>
  <si>
    <t>Somatropin</t>
  </si>
  <si>
    <t>12 mg/ml</t>
  </si>
  <si>
    <t>Box 1 x12mg pre filled pens</t>
  </si>
  <si>
    <t>RMA-04715/11/09/2024</t>
  </si>
  <si>
    <t>5.3 mg/ml</t>
  </si>
  <si>
    <t>Box 1 x 5.3mg pre filled pens</t>
  </si>
  <si>
    <t>RMA-04716/11/09/2024</t>
  </si>
  <si>
    <t>Genotropin Go Quick</t>
  </si>
  <si>
    <t xml:space="preserve"> Somatropin</t>
  </si>
  <si>
    <t>5.3 mg/1 ml</t>
  </si>
  <si>
    <t>Kutia prej 1 x 5.3mg pre filled pens</t>
  </si>
  <si>
    <t xml:space="preserve"> Pfizer Manufacturing Belgium NV, Belgium, Belgium</t>
  </si>
  <si>
    <t>RMA-1694/11/09/2019</t>
  </si>
  <si>
    <t>12 mg/1 ml</t>
  </si>
  <si>
    <t>Kutia prej 1 x12mg pre filled pens</t>
  </si>
  <si>
    <t>RMA-1695/11/09/2019</t>
  </si>
  <si>
    <t>Prostin E2</t>
  </si>
  <si>
    <t>each box containing 4 vaginal tablets</t>
  </si>
  <si>
    <t xml:space="preserve"> Sanico NV, Belize</t>
  </si>
  <si>
    <t>RMA-2124/06/10/2020</t>
  </si>
  <si>
    <t>dinoprostone</t>
  </si>
  <si>
    <t>Sanico NV, Belize</t>
  </si>
  <si>
    <t>SOLU MEDROL</t>
  </si>
  <si>
    <t xml:space="preserve"> Methylprednisolone hydrogen succinate</t>
  </si>
  <si>
    <t>1 Act-O-Vial</t>
  </si>
  <si>
    <t>RMA-1775/30/10/2019</t>
  </si>
  <si>
    <t>Progest</t>
  </si>
  <si>
    <t>Micronized Progesterone</t>
  </si>
  <si>
    <t>30 Soft Gelatin Capsules</t>
  </si>
  <si>
    <t>PHARCO Pharmaceuticals,Egypt</t>
  </si>
  <si>
    <t>Technopharma Egypt, Egypt</t>
  </si>
  <si>
    <t>MA-08411/20/09/2024</t>
  </si>
  <si>
    <t>ANAFRANIL</t>
  </si>
  <si>
    <t>Clomipramine hydrochloride</t>
  </si>
  <si>
    <t>N06AA04</t>
  </si>
  <si>
    <t>30  tablets</t>
  </si>
  <si>
    <t>Pharmaand GmbH, Austria</t>
  </si>
  <si>
    <t>Acino Estonia, Estonia</t>
  </si>
  <si>
    <t>MA-08529/11/02/2025</t>
  </si>
  <si>
    <t>Faktu Ointment</t>
  </si>
  <si>
    <t>Policresulen (s), Cinchocainhydrochlorid, Sodium Hydroxide, Cetomacrogol,in form of Cremophor A6, Butylhydroxytoluol, Disodium edetate, Silica,Colloidal anhydrous, Mixture of equal weights of macrogol 300 and macrogol 1500, Macrogol 400, Purified Water, Edetic Acid</t>
  </si>
  <si>
    <t>C05AD04</t>
  </si>
  <si>
    <t>(10 mg+50 mg)/1 g</t>
  </si>
  <si>
    <t>Tube, tube containing 20g of ointment</t>
  </si>
  <si>
    <t xml:space="preserve">Takeda GmbH, Germany </t>
  </si>
  <si>
    <t>RMA-2070/17/06/2020</t>
  </si>
  <si>
    <t>Faktu suppositories</t>
  </si>
  <si>
    <t>Policresulen, Cinchocainhydrochlorid</t>
  </si>
  <si>
    <t>100 mg+2.5 mg</t>
  </si>
  <si>
    <t>10 suppositories, 100.0 mg + 2.5 mg</t>
  </si>
  <si>
    <t>RMA-2069/17/06/2020</t>
  </si>
  <si>
    <t>BENKETOL</t>
  </si>
  <si>
    <t xml:space="preserve"> Ketorolac Trometamolo</t>
  </si>
  <si>
    <t>Flacon of 10ml</t>
  </si>
  <si>
    <t>PHARMABER S.R.L-ITALY</t>
  </si>
  <si>
    <t xml:space="preserve"> SPECIAL PRODUCT'S LINE S.P.A, Italy</t>
  </si>
  <si>
    <t>MA-00150/22/06/2020</t>
  </si>
  <si>
    <t>Pack of 3 vial of 1 ml</t>
  </si>
  <si>
    <t xml:space="preserve"> ESSETI Farmaceutici S.r.l, Italy</t>
  </si>
  <si>
    <t>MA-00151/22/06/2020</t>
  </si>
  <si>
    <t>SILMAR</t>
  </si>
  <si>
    <t>CYCLONAMINE</t>
  </si>
  <si>
    <t xml:space="preserve"> Etamsylate</t>
  </si>
  <si>
    <t>B02BX01</t>
  </si>
  <si>
    <t>PHARMACEUTICAL MANUFACTURING COOPERATIVE GALENA, POLAND</t>
  </si>
  <si>
    <t xml:space="preserve"> Pharmaceutical Manufacturing Cooperative GALENA, Poland, Poland</t>
  </si>
  <si>
    <t>RMA-04570/22/03/2024</t>
  </si>
  <si>
    <t>Cyclonamine 12.5 %</t>
  </si>
  <si>
    <t>125 mg/1 ml</t>
  </si>
  <si>
    <t>5 ampoules of 2 ml</t>
  </si>
  <si>
    <t xml:space="preserve"> Pharmaceutical Works POLPHARMA S.A., Poland</t>
  </si>
  <si>
    <t>RMA-1899/10/01/2020</t>
  </si>
  <si>
    <t>Andorex</t>
  </si>
  <si>
    <t xml:space="preserve"> Benzydamine HCL, Chlorhexidine digluconate</t>
  </si>
  <si>
    <t>0.15%+0.12%(1.200ml,0.300g)</t>
  </si>
  <si>
    <t>oral sprey</t>
  </si>
  <si>
    <t xml:space="preserve">box containing 200ml  bottle </t>
  </si>
  <si>
    <t>Pharmactive Ilac San.ve Tic.A.S., Turkey</t>
  </si>
  <si>
    <t xml:space="preserve"> pharmactive ilac san.ve.tic.a.s/tekirdag, Turkey </t>
  </si>
  <si>
    <t>0.15%+0.12%(0.1800ml,0.0450g)</t>
  </si>
  <si>
    <t xml:space="preserve">box containing 30ml  bottle </t>
  </si>
  <si>
    <t>05-1214.18.02.2025</t>
  </si>
  <si>
    <t>Aria-Des</t>
  </si>
  <si>
    <t xml:space="preserve"> Pharmactive Ilac San.ve Tic.A.S/ Tekirdag, Turkey </t>
  </si>
  <si>
    <t>RMA-3291/28/03/2023</t>
  </si>
  <si>
    <t xml:space="preserve"> Desloratidine</t>
  </si>
  <si>
    <t>Box containing 150 ml bottle.</t>
  </si>
  <si>
    <t xml:space="preserve"> Pharmactive Ilac San. ve Tic A.S/Tekirdag, Turkey </t>
  </si>
  <si>
    <t>RMA-3292/28/02/2023</t>
  </si>
  <si>
    <t>codactiv</t>
  </si>
  <si>
    <t xml:space="preserve"> butamirate citrate</t>
  </si>
  <si>
    <t>Box containing, 100ml amber glass bottle</t>
  </si>
  <si>
    <t xml:space="preserve"> pharmactive ilac san .ve tic. a.s/tekirdag, Turkey </t>
  </si>
  <si>
    <t>RMA-3280/21/02/2023</t>
  </si>
  <si>
    <t>EXENATE</t>
  </si>
  <si>
    <t xml:space="preserve"> Methylprednisolone Aceponate</t>
  </si>
  <si>
    <t>D07AC14</t>
  </si>
  <si>
    <t>tube containing 30g of Cream</t>
  </si>
  <si>
    <t xml:space="preserve"> Pharmactive Ilac.ve Tic.A.S/Tekirdga, Turkey </t>
  </si>
  <si>
    <t>RMA-2929/18/08/2022</t>
  </si>
  <si>
    <t>Gastren</t>
  </si>
  <si>
    <t xml:space="preserve"> Calcium Carbonate (as Calcium Carbonate DC), Magnesium carbonate</t>
  </si>
  <si>
    <t>Box containing 48 tablets</t>
  </si>
  <si>
    <t xml:space="preserve"> Pharmactive Ilac San. ve Tic. A.S/ Tekirdag, Turkey </t>
  </si>
  <si>
    <t>RMA-2960/12/09/2022</t>
  </si>
  <si>
    <t>Gastren Duo</t>
  </si>
  <si>
    <t xml:space="preserve"> Calcium carbonate, Masgnesium carbonate, Sodium alginate</t>
  </si>
  <si>
    <t>A02AX</t>
  </si>
  <si>
    <t>600 mg+70 mg+150 mg</t>
  </si>
  <si>
    <t xml:space="preserve"> Pharmactive Ilac San.ve Tic.A.S/Tekirdag, Turkey </t>
  </si>
  <si>
    <t>RMA-3429/22/06/2023</t>
  </si>
  <si>
    <t>Ibuactive</t>
  </si>
  <si>
    <t>RMA-2962/12/09/2022</t>
  </si>
  <si>
    <t>Ibucold</t>
  </si>
  <si>
    <t xml:space="preserve"> Ibuprofen*, Pseudoephedrine hydrochloride*</t>
  </si>
  <si>
    <t>RMA-3053/17/10/2022</t>
  </si>
  <si>
    <t>Ibucold C</t>
  </si>
  <si>
    <t xml:space="preserve"> Ibuprofen, Pseudoephedrine Hydrocloride, Ascorbic acid (Vitamin C)</t>
  </si>
  <si>
    <t>200 mg+30 mg+300 mg</t>
  </si>
  <si>
    <t>Cardboard box, OPA-ALU-PVC (Alu-Alu) and Aluminum foil, 3x10, film coated tablets</t>
  </si>
  <si>
    <t xml:space="preserve"> Pharmactive Ilac San. ve Tic, A.S., Turkey </t>
  </si>
  <si>
    <t>MA-0329/30/12/2021</t>
  </si>
  <si>
    <t>Leoctive</t>
  </si>
  <si>
    <t xml:space="preserve"> Levodropropizine, Methyl Parahydroxybenzoate, Propyl Parahydroxybenzoate, Citric Acid Monohydrate, Sodium Hydroxide, Sucrose, Rasberry Flavor (Rasberry Flavor 052382A), Mixed Fruit Flavor (Tutty Fuity 051880A7)</t>
  </si>
  <si>
    <t>Box contains 150 ml bottle</t>
  </si>
  <si>
    <t xml:space="preserve"> Pharmactive Ilac San. ve Tic.A.S/ Tekirdag, Turkey </t>
  </si>
  <si>
    <t>RMA-3371/10/05/2023</t>
  </si>
  <si>
    <t>Mantazol Cream</t>
  </si>
  <si>
    <t xml:space="preserve"> Isoconazole nitrate/ Diflucortolone Valerate</t>
  </si>
  <si>
    <t xml:space="preserve">10 mg+1 mg </t>
  </si>
  <si>
    <t>1 tube, 15 g</t>
  </si>
  <si>
    <t>RMA-2961/12/09/2022</t>
  </si>
  <si>
    <t>Minamol</t>
  </si>
  <si>
    <t>Box containing 150 ml glass bottle</t>
  </si>
  <si>
    <t>RMA-47675/31/01/2024</t>
  </si>
  <si>
    <t>minamol plus</t>
  </si>
  <si>
    <t xml:space="preserve">oral suspension </t>
  </si>
  <si>
    <t xml:space="preserve">box containing 150ml glass bottle </t>
  </si>
  <si>
    <t>RMA-47680/31/01/2024</t>
  </si>
  <si>
    <t xml:space="preserve"> paracetamol, prpyphenazone, caffeine</t>
  </si>
  <si>
    <t>250 mg+150 mg+50 mg</t>
  </si>
  <si>
    <t>box containing 30 tablets</t>
  </si>
  <si>
    <t>RMA-3150/09/12/2022</t>
  </si>
  <si>
    <t>Mondes</t>
  </si>
  <si>
    <t xml:space="preserve"> Montelukast, Desloratadine</t>
  </si>
  <si>
    <t>Box containing 30 film coated tablets in blister</t>
  </si>
  <si>
    <t>RMA-3471/04/08/2023</t>
  </si>
  <si>
    <t>Mukozero</t>
  </si>
  <si>
    <t>Box containing 20 efervescecnt tablets in tube</t>
  </si>
  <si>
    <t>RMA-3128/25/11/2022</t>
  </si>
  <si>
    <t>Box containing 20 effervescent tablets in tube</t>
  </si>
  <si>
    <t>RMA-3242/13/02/2023</t>
  </si>
  <si>
    <t>900 mg</t>
  </si>
  <si>
    <t>Box containing 20 effervescent tablets in tube.</t>
  </si>
  <si>
    <t xml:space="preserve">Pharmactive Ilac San.ve Tic.A.S/ Tekirdag, Turkey </t>
  </si>
  <si>
    <t>RMA-3129/25/11/2022</t>
  </si>
  <si>
    <t>Musfixa</t>
  </si>
  <si>
    <t>Box containig 20 capsules</t>
  </si>
  <si>
    <t>RMA-3278/21/02/2023</t>
  </si>
  <si>
    <t>Thiocolchicoside1)</t>
  </si>
  <si>
    <t xml:space="preserve">8 mg </t>
  </si>
  <si>
    <t>Box containing 14 capsules in blister</t>
  </si>
  <si>
    <t xml:space="preserve">Pharmactive Ilac San.ve Tic.A.S/Tekirdag, Turkey </t>
  </si>
  <si>
    <t>RMA-3272/21/02/2023</t>
  </si>
  <si>
    <t>MYESED</t>
  </si>
  <si>
    <t>Tadalafil**</t>
  </si>
  <si>
    <t>Box containing 4 film coated tab</t>
  </si>
  <si>
    <t xml:space="preserve"> Pharmactive Ilac San.ve Tic.A.S /Istanbul, Turkey </t>
  </si>
  <si>
    <t>RMA-3337/30/03/2023</t>
  </si>
  <si>
    <t>Nimokain</t>
  </si>
  <si>
    <t xml:space="preserve"> Nimesulide, Lidocaine</t>
  </si>
  <si>
    <t>M02AA</t>
  </si>
  <si>
    <t>1 %+5 %</t>
  </si>
  <si>
    <t>Box containing  50 g tube</t>
  </si>
  <si>
    <t>RMA-3524/14/09/2023</t>
  </si>
  <si>
    <t>Nospazm</t>
  </si>
  <si>
    <t xml:space="preserve"> Otilonium bromide</t>
  </si>
  <si>
    <t>A03AB06</t>
  </si>
  <si>
    <t xml:space="preserve"> Pharmactive Ilac San. ve TIC. A/ Tekirdag, Turkey </t>
  </si>
  <si>
    <t>RMA-3472/04/08/2023</t>
  </si>
  <si>
    <t>Oxezole</t>
  </si>
  <si>
    <t xml:space="preserve"> Oxiconazole Nitrate</t>
  </si>
  <si>
    <t>D01AC11</t>
  </si>
  <si>
    <t>10g</t>
  </si>
  <si>
    <t>RMA-3151/09/12/2022</t>
  </si>
  <si>
    <t>20 ml</t>
  </si>
  <si>
    <t>RMA-3152/09/12/2022</t>
  </si>
  <si>
    <t>Pantactive</t>
  </si>
  <si>
    <t>Box containing 28 enteric coated tablets blister.</t>
  </si>
  <si>
    <t xml:space="preserve"> Pharmactive Ilaç San.ve Tic.A.S, Turkey </t>
  </si>
  <si>
    <t>RMA-3273/21/02/2023</t>
  </si>
  <si>
    <t xml:space="preserve">Pharmactive Ilac San, Turkey </t>
  </si>
  <si>
    <t>RMA-3289/28/02/2023</t>
  </si>
  <si>
    <t>Sin-Mont</t>
  </si>
  <si>
    <t>box containing 28 chewable tablets in blister</t>
  </si>
  <si>
    <t>RMA-3444/05/07/2023</t>
  </si>
  <si>
    <t>Solfesire</t>
  </si>
  <si>
    <t>RMA-2938/18/08/2022</t>
  </si>
  <si>
    <t>RMA-2937/18/08/2022</t>
  </si>
  <si>
    <t>Teragrip</t>
  </si>
  <si>
    <t xml:space="preserve"> Paracetamol, Fine powder1), Phenylephrine Hydrochloride, Chlorpheniramine Maleate</t>
  </si>
  <si>
    <t>RMA-2939/18/08/2022</t>
  </si>
  <si>
    <t>Tirebrant Fort</t>
  </si>
  <si>
    <t xml:space="preserve"> trimebutine maleate</t>
  </si>
  <si>
    <t>box containing 20 tablets in blister</t>
  </si>
  <si>
    <t>RMA-3360/04/05/2023</t>
  </si>
  <si>
    <t>Ursactive</t>
  </si>
  <si>
    <t xml:space="preserve"> Ursodeoxycholic Acid</t>
  </si>
  <si>
    <t xml:space="preserve"> Pharmactive Ilac San.veTic.A.S/Tekirdag, Turkey </t>
  </si>
  <si>
    <t>RMA-3274/21/02/2023</t>
  </si>
  <si>
    <t>Virtenix</t>
  </si>
  <si>
    <t>tenofovir disoproxil fumarate</t>
  </si>
  <si>
    <t xml:space="preserve">pharmactive ilac San.ve Tic A.S/Istanbul, Turkey </t>
  </si>
  <si>
    <t>RMA-3004/29/09/2022</t>
  </si>
  <si>
    <t>Atrasyl</t>
  </si>
  <si>
    <t>Atracurium besylate</t>
  </si>
  <si>
    <t>Carton box containing 10  ampoules  with 5 ml  Solution for IV. injection/infusion</t>
  </si>
  <si>
    <t>Pharmada Ilac Sanayi ve Ticaret A.S., Turkey</t>
  </si>
  <si>
    <t xml:space="preserve">Mefar Ilaç Sanayii A.S., Turkey </t>
  </si>
  <si>
    <t>MA-00096/10/04/2020</t>
  </si>
  <si>
    <t>Demrose</t>
  </si>
  <si>
    <t>Iron hydroxide sucrose complex*</t>
  </si>
  <si>
    <t>Carton box, Type I clear and colored glass vial, 5ml x 5 Ampoules, Concentrate for Solution for I.V. Injection/Infusion.</t>
  </si>
  <si>
    <t>MA-00166/07/07/2020</t>
  </si>
  <si>
    <t>Paloxitron</t>
  </si>
  <si>
    <t>Palonosetron hydrochloride</t>
  </si>
  <si>
    <t>Carton box containing 1 ampoule with 5 ml Solution for Injection I.V.</t>
  </si>
  <si>
    <t>MA-00134/05/06/2020</t>
  </si>
  <si>
    <t>Zoldria</t>
  </si>
  <si>
    <t>Zoledronic acid monohydrate*</t>
  </si>
  <si>
    <t>Carton box, Type I clear and colorless glass vial, 1x5 ml, concentrate for solution for infusion.</t>
  </si>
  <si>
    <t>MA-00050/09/03/2020</t>
  </si>
  <si>
    <t>HDOL-NEX</t>
  </si>
  <si>
    <t>Haloperidol Decanoate Eq. to Haloperidol</t>
  </si>
  <si>
    <t>Box containing 5 ampoules x 1 ml solution for injection</t>
  </si>
  <si>
    <t>Pharmafabrikon Unit-II,India</t>
  </si>
  <si>
    <t>Pharmafabrikon, India</t>
  </si>
  <si>
    <t>MA-08521/30/01/2025</t>
  </si>
  <si>
    <t>AZITHPRO</t>
  </si>
  <si>
    <t>PHARMAS D.O.O.-CROATIA</t>
  </si>
  <si>
    <t xml:space="preserve"> PharmaS d.o.o.-Croatia, Croatia</t>
  </si>
  <si>
    <t>RMA-1874/20/12/2019</t>
  </si>
  <si>
    <t>FINASTERID PHARMAS</t>
  </si>
  <si>
    <t>Box contain 28 tablets</t>
  </si>
  <si>
    <t xml:space="preserve"> PharmaS d.o.o., Croatia</t>
  </si>
  <si>
    <t>RMA-3166/15/12/2022</t>
  </si>
  <si>
    <t>IBANDRONAT PharmaS</t>
  </si>
  <si>
    <t xml:space="preserve"> Ibandronate Sodium Monohydrate</t>
  </si>
  <si>
    <t>Box contain 1 tablet</t>
  </si>
  <si>
    <t xml:space="preserve"> PharmaS d.o.o., Croatia; PharmaS d.o.o., Croatia</t>
  </si>
  <si>
    <t>RMA-03583/08/01/2024</t>
  </si>
  <si>
    <t>05-1189.18.02.2025</t>
  </si>
  <si>
    <t>KLAVUPRO</t>
  </si>
  <si>
    <t xml:space="preserve"> Amoxicillin Trihydrate (compacted), Potassium clavulanate, Diluted</t>
  </si>
  <si>
    <t>RMA-1875/20/12/2019</t>
  </si>
  <si>
    <t>Olanzapin PharmaS</t>
  </si>
  <si>
    <t>28 orodispersible tablets</t>
  </si>
  <si>
    <t xml:space="preserve"> PharmaS d.o.o, Croatia</t>
  </si>
  <si>
    <t>RMA-0386/09/08/2023</t>
  </si>
  <si>
    <t>RMA-0387/09/08/2023</t>
  </si>
  <si>
    <t>Pantoprazol PharmaS</t>
  </si>
  <si>
    <t>28 gastro resistant tablets</t>
  </si>
  <si>
    <t xml:space="preserve"> PharmaS-d.o.o, Croatia</t>
  </si>
  <si>
    <t>RMA-3499/30/08/2023</t>
  </si>
  <si>
    <t>RMA-3500/30/08/2023</t>
  </si>
  <si>
    <t>REPAGLINID PHARMAS</t>
  </si>
  <si>
    <t xml:space="preserve"> Repaglinide</t>
  </si>
  <si>
    <t>Box contain 90 tablets</t>
  </si>
  <si>
    <t>RMA-3069/25/10/2022</t>
  </si>
  <si>
    <t>90tablets</t>
  </si>
  <si>
    <t>RMA-3070/25/10/2022</t>
  </si>
  <si>
    <t>RMA-3071/25/10/2022</t>
  </si>
  <si>
    <t>Tamsupro</t>
  </si>
  <si>
    <t>30 (3x10) modified-release hard capsules in PVC/PE/PVDC//Al blisters</t>
  </si>
  <si>
    <t xml:space="preserve"> PharmaS d.o.o., Croatia; Synthon Hispania S.L., Spain; Synthon BV, Netherlands</t>
  </si>
  <si>
    <t>MA-0173/14/09/2021</t>
  </si>
  <si>
    <t>Tregs</t>
  </si>
  <si>
    <t>Ceftriaxone sodium*</t>
  </si>
  <si>
    <t>Box containing 1 vial and 1 ampoule</t>
  </si>
  <si>
    <t>PharmaVision Sanayi ve Ticaret A.S.Turkey</t>
  </si>
  <si>
    <t xml:space="preserve">PHARMAVISION SAN. VE TIC. A.S., Turkey </t>
  </si>
  <si>
    <t>MA-0090/28/04/2022</t>
  </si>
  <si>
    <t>Ceftriaxone sodium* (vial)</t>
  </si>
  <si>
    <t>MA-0025/31/01/2022</t>
  </si>
  <si>
    <t>ceftriaxone sodium, Lidocaine HCl</t>
  </si>
  <si>
    <t xml:space="preserve">PharmaVision Sanayi ve Ticaret A.S., Turkey </t>
  </si>
  <si>
    <t>MA-0024/31/01/2022</t>
  </si>
  <si>
    <t>Ceftriaxone sodium, Lidocaine HCl</t>
  </si>
  <si>
    <t>MA-0091/28/04/2022</t>
  </si>
  <si>
    <t>Meliglix</t>
  </si>
  <si>
    <t>Carton box containing 2 Aluminium-PVC/PE/PVDC blisters, x 14 tablets (28 film coated tablets)</t>
  </si>
  <si>
    <t>PharmaZac S.A.Greece</t>
  </si>
  <si>
    <t xml:space="preserve"> Remedica Ltd, Cyprus</t>
  </si>
  <si>
    <t>MA-0220/12/06/2023</t>
  </si>
  <si>
    <t>MA-0222/12/06/2023</t>
  </si>
  <si>
    <t>MA-0221/12/06/2023</t>
  </si>
  <si>
    <t>Prednisolone Pharmazac</t>
  </si>
  <si>
    <t>10mg/1ml</t>
  </si>
  <si>
    <t>Box containing 1 bottle x 30 ml solution (+ dosage syringe 5ml)</t>
  </si>
  <si>
    <t>MA-03295/08/02/2024</t>
  </si>
  <si>
    <t>Sitagliptin + Metformin / Pharmazac</t>
  </si>
  <si>
    <t xml:space="preserve"> Sitagliptin Hydrochloride Monohydrate, Metformin Hydrochloride</t>
  </si>
  <si>
    <t>(50+1000)mg</t>
  </si>
  <si>
    <t>Carton box containing 4 blister x 14 tablets (56 film coated tablets)</t>
  </si>
  <si>
    <t>MA-0383/24/11/2023</t>
  </si>
  <si>
    <t>(50+850)mg</t>
  </si>
  <si>
    <t>MA-0382/24/11/2023</t>
  </si>
  <si>
    <t>Sugammadex</t>
  </si>
  <si>
    <t>V03AB35</t>
  </si>
  <si>
    <t>100mg/1 ml</t>
  </si>
  <si>
    <t>Erli</t>
  </si>
  <si>
    <t>Carton box containing 2 blisters x 7 tablets (14 tablets)</t>
  </si>
  <si>
    <t>PharmEvo (Private) Limited,Pakistan</t>
  </si>
  <si>
    <t>PharmEvo Private Limited, Pakistan</t>
  </si>
  <si>
    <t>MA-08322/21/06/2024</t>
  </si>
  <si>
    <t>MA-08325/21/06/2024</t>
  </si>
  <si>
    <t>Sovelpa</t>
  </si>
  <si>
    <t xml:space="preserve"> Sofosbuvir, Velpatasvir</t>
  </si>
  <si>
    <t>J05AP55</t>
  </si>
  <si>
    <t>Carton box, Alu blister, 4X7 tbl, Film coated tablet</t>
  </si>
  <si>
    <t xml:space="preserve"> PharmEvo (Pvt.) Ltd., Pakistan</t>
  </si>
  <si>
    <t>MA-0195/18/05/2023</t>
  </si>
  <si>
    <t>Galvecta Plus</t>
  </si>
  <si>
    <t>50/850 mg</t>
  </si>
  <si>
    <t>05-866.10.02.2025</t>
  </si>
  <si>
    <t>BETAFUSIN</t>
  </si>
  <si>
    <t>Fusidic acid, Betamethasone valerate</t>
  </si>
  <si>
    <t>2 %+0.1 %</t>
  </si>
  <si>
    <t>BTxTUBx15 g</t>
  </si>
  <si>
    <t>PHARMEX S.A,Greece</t>
  </si>
  <si>
    <t>RAFARM SA, Greece</t>
  </si>
  <si>
    <t>MA-0310/15/09/2023</t>
  </si>
  <si>
    <t>BUDESODERM</t>
  </si>
  <si>
    <t>D07AC09</t>
  </si>
  <si>
    <t>Aluminium tube with screw cap x 50g</t>
  </si>
  <si>
    <t>MA-0023/31/01/2022</t>
  </si>
  <si>
    <t>05-1124.14.02.2025</t>
  </si>
  <si>
    <t>PHARDINOL</t>
  </si>
  <si>
    <t>Dorzolamide Hydrochloride, Timolol Maleate</t>
  </si>
  <si>
    <t>2%+0 5 %</t>
  </si>
  <si>
    <t>vial x 5 ml</t>
  </si>
  <si>
    <t>Rafarm S.A, Greece</t>
  </si>
  <si>
    <t>MA-05831/23/02/2024</t>
  </si>
  <si>
    <t>Vesema</t>
  </si>
  <si>
    <t>28 tablets in a blister pack</t>
  </si>
  <si>
    <t>MA-08476/18/12/2024</t>
  </si>
  <si>
    <t>PHARMECORT</t>
  </si>
  <si>
    <t>Mometasone furoate</t>
  </si>
  <si>
    <t>BTxTUBx25g</t>
  </si>
  <si>
    <t>MA-0261/25/07/2023</t>
  </si>
  <si>
    <t>RUCONEST</t>
  </si>
  <si>
    <t>rhC1INH</t>
  </si>
  <si>
    <t>B06AC04</t>
  </si>
  <si>
    <t>2100 Units</t>
  </si>
  <si>
    <t>1 vial of 2100 U powder and 1 vial of 20 ml solvent</t>
  </si>
  <si>
    <t>Pharming Technologies B.V. The  Netherlands</t>
  </si>
  <si>
    <t>Pharming Technologies B.V., Netherlands</t>
  </si>
  <si>
    <t>MA-08453/08/11/2024</t>
  </si>
  <si>
    <t>Panonex</t>
  </si>
  <si>
    <t>Pantoprazole Sodium BP</t>
  </si>
  <si>
    <t>Carton box, amber glass vial + FFS ampoule, 1x 10 ml + 1x10 ml, powder and solvent for solution for injection</t>
  </si>
  <si>
    <t>Pharminox Laboratories, India</t>
  </si>
  <si>
    <t>MA-0312/15/09/2023</t>
  </si>
  <si>
    <t xml:space="preserve">Wartec </t>
  </si>
  <si>
    <t>Coutaneous solution</t>
  </si>
  <si>
    <t>3ml</t>
  </si>
  <si>
    <t>Phoenix Labs</t>
  </si>
  <si>
    <t>AKM/006/2025</t>
  </si>
  <si>
    <t>TRISSIL</t>
  </si>
  <si>
    <t>5 film coated tablets</t>
  </si>
  <si>
    <t>Piam Farmaceutici S.p.A</t>
  </si>
  <si>
    <t xml:space="preserve"> Special Product?s Line S.p.A., Italy; PSI supply nv, Belgium; PharmaS d.oo, Croatia</t>
  </si>
  <si>
    <t>MA-0377/10/11/2023</t>
  </si>
  <si>
    <t>05-868.10.02.2025</t>
  </si>
  <si>
    <t>Orabloc 1 :200,000</t>
  </si>
  <si>
    <t>Articaine hydrochloride, Adrenaline (Epinephrine) tartrate</t>
  </si>
  <si>
    <t xml:space="preserve">1:200000  </t>
  </si>
  <si>
    <t>50 cartridges per pack x 1.8 ml</t>
  </si>
  <si>
    <t>PIERREL PHARMA S.R.I, ITALY</t>
  </si>
  <si>
    <t>PIERREL S.P.A., Italy</t>
  </si>
  <si>
    <t>RMA-2137/16/10/2020</t>
  </si>
  <si>
    <t>Orabloc 1:100,000</t>
  </si>
  <si>
    <t>Articaine hydrochloride, Adrenaline (epinephrine) tartarate</t>
  </si>
  <si>
    <t>1:100000</t>
  </si>
  <si>
    <t>50 cartridges per pack x 1.8ml</t>
  </si>
  <si>
    <t>RMA-2136/16/10/2020</t>
  </si>
  <si>
    <t>Sevoflurane 100% Inhalation Vapour, Liquid</t>
  </si>
  <si>
    <t>100%v</t>
  </si>
  <si>
    <t>One amber glass bottle with two component screw cap which containing 250 ml of Inhalation Vapour, Liquid</t>
  </si>
  <si>
    <t>PIRAMAL CRITICAL CARE LIMITED,United Kingdom</t>
  </si>
  <si>
    <t xml:space="preserve"> Piramal Critical care B.V., Netherlands</t>
  </si>
  <si>
    <t>MA-0008/11/01/2023</t>
  </si>
  <si>
    <t>One amber glass bottle with integrated adaptor closure which containing 250 ml of Inhalation Vapour, Liquid</t>
  </si>
  <si>
    <t>MA-0087/15/04/2022</t>
  </si>
  <si>
    <t>VIAMAL TRAUMA</t>
  </si>
  <si>
    <t>Diethylamine salicylate, Heparin sodium, Menthol</t>
  </si>
  <si>
    <t>(100 mg+0.368 mg+2 mg)/1 g</t>
  </si>
  <si>
    <t>Carton box containing one Aluminium tube containing 50 g of gel</t>
  </si>
  <si>
    <t>Polifarma Benessere S.r.l,Italy</t>
  </si>
  <si>
    <t>Industria  Farmaceutica Nova Argentia Srl, Italy</t>
  </si>
  <si>
    <t>MA-0264/18/11/2021</t>
  </si>
  <si>
    <t>POLGYL 0.5%</t>
  </si>
  <si>
    <t>100 ml LHDPE Twin-bag</t>
  </si>
  <si>
    <t>Polifarma Ilac Sanayi ve Ticaret A.S.Turkey</t>
  </si>
  <si>
    <t xml:space="preserve">Polifarma Ilac Sanayi ve Ticaret A.S., Turkey </t>
  </si>
  <si>
    <t>MA-0071/01/04/2022</t>
  </si>
  <si>
    <t>PROPOFOL-PF 1%</t>
  </si>
  <si>
    <t>propofol</t>
  </si>
  <si>
    <t>200 mg/20 ml</t>
  </si>
  <si>
    <t>20 ml Type I glass ampoule/ Box / 5 ampoules of 20 ml in the box</t>
  </si>
  <si>
    <t xml:space="preserve">Polifarma Ilac San. ve Tic. A.S., Turkey </t>
  </si>
  <si>
    <t>MA-0323/30/12/2021</t>
  </si>
  <si>
    <t>ZYGOSIS 40 mg</t>
  </si>
  <si>
    <t>Pantoprazole Sodium Sesquihydrate*</t>
  </si>
  <si>
    <t>1 vial in a 10 R colorless type I glass vial with 20 mm bromobutyl stopper covered by 20 mm flip-off cap/box</t>
  </si>
  <si>
    <t xml:space="preserve">Polifarma Ilac San. ve Tic. A.S., Turkey ; Aroma Ilac San. Ltd. Sti., Turkey </t>
  </si>
  <si>
    <t>MA-0072/01/04/2022</t>
  </si>
  <si>
    <t>PRAHEM LABORATORIES LLP-India</t>
  </si>
  <si>
    <t>Diclofenac Sodium Injection 75mg/3ml</t>
  </si>
  <si>
    <t>Furosemide Injection BP 10mg/ml</t>
  </si>
  <si>
    <t>05-1154.14.02.2025</t>
  </si>
  <si>
    <t>Sevoflurane Liquid for Inhalation 250 ml</t>
  </si>
  <si>
    <t>100%</t>
  </si>
  <si>
    <t>one amber glass bottle with integrated adaptor closer,  wich containing  250 ml of  inhalation vapoure, liquid</t>
  </si>
  <si>
    <t>Primal Critical care B.V.,Netherland</t>
  </si>
  <si>
    <t>Piramal Critical care B.V., Netherlands</t>
  </si>
  <si>
    <t>one amber glass bottle with two  component screw cap wich containing  250 ml of  inhalation vapoure, liquid</t>
  </si>
  <si>
    <t>05-1153.14.02.2025</t>
  </si>
  <si>
    <t>ADRENALINE</t>
  </si>
  <si>
    <t xml:space="preserve"> Adrenaline hydrogen tetrat</t>
  </si>
  <si>
    <t>PROFARMA SH.A, ALBANIA</t>
  </si>
  <si>
    <t xml:space="preserve"> Profarma Sh.a.,Albania, Albania</t>
  </si>
  <si>
    <t>RMA-2581/01/11/2021</t>
  </si>
  <si>
    <t>AFEBRIL</t>
  </si>
  <si>
    <t>5 mg/2.5 ml</t>
  </si>
  <si>
    <t>Carton Box with 5 plastic vials of 2.5ml</t>
  </si>
  <si>
    <t xml:space="preserve"> PROFARMA sh.a, Albania</t>
  </si>
  <si>
    <t>RMA-2582/01/11/2021</t>
  </si>
  <si>
    <t>ALCET</t>
  </si>
  <si>
    <t>RMA-2701/15/02/2022</t>
  </si>
  <si>
    <t>Alopurin</t>
  </si>
  <si>
    <t xml:space="preserve"> Allopurinol</t>
  </si>
  <si>
    <t>M04AA01</t>
  </si>
  <si>
    <t xml:space="preserve"> Profarma, Albania</t>
  </si>
  <si>
    <t>RMA-3451/13/07/2023</t>
  </si>
  <si>
    <t>Carton box x 50 tablets</t>
  </si>
  <si>
    <t xml:space="preserve"> "Profarma" sh.a, Albania</t>
  </si>
  <si>
    <t>MA-00117/15/05/2020</t>
  </si>
  <si>
    <t>ALZOLAX</t>
  </si>
  <si>
    <t>Carton box containing 3 PVC/aluminium foil blisters x 10  tablets (30 tablets)</t>
  </si>
  <si>
    <t>MA-0036/11/03/2021</t>
  </si>
  <si>
    <t>Carton box containing 3 blisters x 10  tablets (30 tablets)</t>
  </si>
  <si>
    <t>MA-0037/11/03/2021</t>
  </si>
  <si>
    <t>AMITRIPTILINE</t>
  </si>
  <si>
    <t>Box x 30 s.c. tablets., Box containing 30 film coated  tablets</t>
  </si>
  <si>
    <t xml:space="preserve"> PROFARMA sha, Albania</t>
  </si>
  <si>
    <t>RMA-2635/08/12/2021</t>
  </si>
  <si>
    <t>AMLODIPINE</t>
  </si>
  <si>
    <t xml:space="preserve"> Amlodipine besilate, equivalent to Amlodipine</t>
  </si>
  <si>
    <t xml:space="preserve"> PROFARMA sh.a., Albania</t>
  </si>
  <si>
    <t>RMA-2474/15/09/2021</t>
  </si>
  <si>
    <t>ANALGINE</t>
  </si>
  <si>
    <t>carton box of 30 tablets</t>
  </si>
  <si>
    <t>RMA-04713/15/08/2024</t>
  </si>
  <si>
    <t>RMA-1659/15/08/2019</t>
  </si>
  <si>
    <t>ANALGINE 50% -2ml</t>
  </si>
  <si>
    <t>10 ampoules x 2m, 10 ampoules x 2ml</t>
  </si>
  <si>
    <t xml:space="preserve"> Profarma Sh.a., Albania</t>
  </si>
  <si>
    <t>RMA-2594/15/11/2021</t>
  </si>
  <si>
    <t>APROLIP</t>
  </si>
  <si>
    <t xml:space="preserve"> Atorvastatin calcium x 3H2O, Eqv. to Atorvastatin</t>
  </si>
  <si>
    <t>Carton box X 30 f.c.tablets</t>
  </si>
  <si>
    <t>RMA-3142/01/12/2022</t>
  </si>
  <si>
    <t xml:space="preserve"> atrovastatin calcium x 3H2O eqv to Atrovastatin</t>
  </si>
  <si>
    <t>Carton box 30 film-coated tablets</t>
  </si>
  <si>
    <t xml:space="preserve"> profarma sha, Albania</t>
  </si>
  <si>
    <t>RMA-3141/01/12/2022</t>
  </si>
  <si>
    <t>RMA-2475/15/09/2021</t>
  </si>
  <si>
    <t>Avacyn</t>
  </si>
  <si>
    <t xml:space="preserve"> Moxifloxacin</t>
  </si>
  <si>
    <t>Carton box, glass bottle, 250ml, Solution for infusion</t>
  </si>
  <si>
    <t>MA-0134/24/03/2023</t>
  </si>
  <si>
    <t>BETAVAL</t>
  </si>
  <si>
    <t xml:space="preserve"> Betamethasone valerate</t>
  </si>
  <si>
    <t>Tube containing 15g of cream</t>
  </si>
  <si>
    <t>RMA-04550/03/04/2024</t>
  </si>
  <si>
    <t>Bikarbonat natriumi</t>
  </si>
  <si>
    <t xml:space="preserve"> Sodium bicarbonate</t>
  </si>
  <si>
    <t>840 mg/10 ml</t>
  </si>
  <si>
    <t>Box x 10 ampoules-10ml</t>
  </si>
  <si>
    <t>RMA-2874/15/06/2022</t>
  </si>
  <si>
    <t>BRONAX</t>
  </si>
  <si>
    <t>RMA-04551/19/03/2024</t>
  </si>
  <si>
    <t>Buskolamin</t>
  </si>
  <si>
    <t xml:space="preserve"> Hyoscine butylbromide</t>
  </si>
  <si>
    <t>Box x 10 ampoules 1 ml</t>
  </si>
  <si>
    <t>RMA-2057/08/06/2020</t>
  </si>
  <si>
    <t>BUSKOLAMIN</t>
  </si>
  <si>
    <t xml:space="preserve"> Hyoscine butylbromide, Pregelatinized starch</t>
  </si>
  <si>
    <t>carton box with 20 sugar  coated tablets.</t>
  </si>
  <si>
    <t>RMA-2898/12/07/2022</t>
  </si>
  <si>
    <t>BUTAMOL</t>
  </si>
  <si>
    <t xml:space="preserve"> salbutamol</t>
  </si>
  <si>
    <t>Glasss bottle x150ml</t>
  </si>
  <si>
    <t>RMA-3323/21/03/2023</t>
  </si>
  <si>
    <t>CINARIZINE</t>
  </si>
  <si>
    <t xml:space="preserve"> Cinarizine</t>
  </si>
  <si>
    <t>N07CA02</t>
  </si>
  <si>
    <t xml:space="preserve"> Profarma Sh.a.,Albania, Albania; Profarma Sh.a, Albania</t>
  </si>
  <si>
    <t>RMA-04552/19/03/2024</t>
  </si>
  <si>
    <t xml:space="preserve"> cinnarizine</t>
  </si>
  <si>
    <t>RMA-2636/08/12/2021</t>
  </si>
  <si>
    <t>Cloderm 1%</t>
  </si>
  <si>
    <t>Box of 30 g, Box containing tube of 30g</t>
  </si>
  <si>
    <t>RMA-3506/04/09/2023</t>
  </si>
  <si>
    <t>CO- ULTESAN</t>
  </si>
  <si>
    <t>Carton boxes with 30 film-coated tablets</t>
  </si>
  <si>
    <t>RMA-3431/29/06/2023</t>
  </si>
  <si>
    <t>RMA-3432/29/06/2023</t>
  </si>
  <si>
    <t>RMA-3430/29/06/2023</t>
  </si>
  <si>
    <t>Cutadin- S</t>
  </si>
  <si>
    <t>Silver sulfadiazine</t>
  </si>
  <si>
    <t>Carton box with 1 tube of 50g</t>
  </si>
  <si>
    <t>RMA-04599/03/06/2024</t>
  </si>
  <si>
    <t>MA-5809/03/06/2019</t>
  </si>
  <si>
    <t>CUTASON 20mg</t>
  </si>
  <si>
    <t xml:space="preserve"> Prednsione</t>
  </si>
  <si>
    <t>RMA-2873/15/06/2022</t>
  </si>
  <si>
    <t>CUTASON 5mg</t>
  </si>
  <si>
    <t xml:space="preserve"> prednisone</t>
  </si>
  <si>
    <t xml:space="preserve"> MIBE GmbH Arzneimittel, Germany, Germany ; PROFARM AD, Albania</t>
  </si>
  <si>
    <t>RMA-2815/04/05/2022</t>
  </si>
  <si>
    <t>Dermosolon</t>
  </si>
  <si>
    <t xml:space="preserve"> Prednisolone</t>
  </si>
  <si>
    <t>R01AD02</t>
  </si>
  <si>
    <t>Box containing  20 tablets</t>
  </si>
  <si>
    <t xml:space="preserve"> Profarma sha, Albania</t>
  </si>
  <si>
    <t>RMA-3494/22/08/2023</t>
  </si>
  <si>
    <t>DEXA - NEO</t>
  </si>
  <si>
    <t>dexamethasone sodium phosphate, neomicine sulphate</t>
  </si>
  <si>
    <t>0.05 %+0.5 %</t>
  </si>
  <si>
    <t>Tube containing 3.5g</t>
  </si>
  <si>
    <t>RMA-04679/24/07/2024</t>
  </si>
  <si>
    <t>Dexamethasone phosphate, Neomicine sulphate</t>
  </si>
  <si>
    <t>Bottle containing 5ml</t>
  </si>
  <si>
    <t>RMA-04683/24/07/2024</t>
  </si>
  <si>
    <t>D07CB04</t>
  </si>
  <si>
    <t>0.15 %+0.5 %</t>
  </si>
  <si>
    <t>RMA-04684/24/07/2024</t>
  </si>
  <si>
    <t>DIAZEPAM</t>
  </si>
  <si>
    <t>RMA-2551/14/10/2021</t>
  </si>
  <si>
    <t xml:space="preserve"> DIAZEPAM</t>
  </si>
  <si>
    <t>BOX x 10 AMPOULES OF 2ML</t>
  </si>
  <si>
    <t>RMA-2552/14/10/2021</t>
  </si>
  <si>
    <t>DIKLOFENAK</t>
  </si>
  <si>
    <t>Injection</t>
  </si>
  <si>
    <t>10 ampule x 3 ml</t>
  </si>
  <si>
    <t xml:space="preserve"> PROFARMA Sh.a, Albania</t>
  </si>
  <si>
    <t>RMA-2542/08/10/2021</t>
  </si>
  <si>
    <t xml:space="preserve"> PROFARMA SH.A, Albania, Albania</t>
  </si>
  <si>
    <t>RMA-04685/23/07/2024</t>
  </si>
  <si>
    <t>Dolomed</t>
  </si>
  <si>
    <t xml:space="preserve"> Ketoprofen lysinate</t>
  </si>
  <si>
    <t>box x 10 ampoules-2ml</t>
  </si>
  <si>
    <t xml:space="preserve"> Profarma sh.a, Albania</t>
  </si>
  <si>
    <t>RMA-2315/05/05/2021</t>
  </si>
  <si>
    <t>DOXYDERMA</t>
  </si>
  <si>
    <t xml:space="preserve"> Doxycycline monohydrat</t>
  </si>
  <si>
    <t>box with blister of 10 tablets</t>
  </si>
  <si>
    <t xml:space="preserve"> MIBE GmbH Arzneimittel, Germany ; Profarma sh.a, Albania</t>
  </si>
  <si>
    <t>RMA-3046/17/10/2022</t>
  </si>
  <si>
    <t>ENALAPRIL</t>
  </si>
  <si>
    <t>RMA-2567/18/10/2021</t>
  </si>
  <si>
    <t>Fans</t>
  </si>
  <si>
    <t>carton box with 30 sachets</t>
  </si>
  <si>
    <t>RMA-3164/15/12/2022</t>
  </si>
  <si>
    <t>Flotrin-Uro</t>
  </si>
  <si>
    <t xml:space="preserve"> Terazosin hydrochloride dihydrate</t>
  </si>
  <si>
    <t xml:space="preserve"> mibe GmbH Arzneimittel, Germany, Germany </t>
  </si>
  <si>
    <t>RMA-3463/25/07/2023</t>
  </si>
  <si>
    <t>FUROSEMID</t>
  </si>
  <si>
    <t>RMA-2448/26/08/2021</t>
  </si>
  <si>
    <t>Box x 10 ampules</t>
  </si>
  <si>
    <t>RMA-2589/15/11/2021</t>
  </si>
  <si>
    <t>Fusidin</t>
  </si>
  <si>
    <t>Box of 30 g</t>
  </si>
  <si>
    <t>RMA-3047/17/10/2022</t>
  </si>
  <si>
    <t xml:space="preserve"> fusidic acid hemihydrate</t>
  </si>
  <si>
    <t>RMA-3048/17/10/2022</t>
  </si>
  <si>
    <t>GENTAMYCINE</t>
  </si>
  <si>
    <t xml:space="preserve"> GENTAMICINE</t>
  </si>
  <si>
    <t>40 mg/2 ml</t>
  </si>
  <si>
    <t>Box containing 10 ampoules of 2ml</t>
  </si>
  <si>
    <t>RMA-2517/29/09/2021</t>
  </si>
  <si>
    <t>Gentamycine</t>
  </si>
  <si>
    <t xml:space="preserve"> gentamycine</t>
  </si>
  <si>
    <t>box x 10 ampoules of 2ml</t>
  </si>
  <si>
    <t>RMA-2516/29/09/2021</t>
  </si>
  <si>
    <t>Glukoze</t>
  </si>
  <si>
    <t xml:space="preserve"> Glucose</t>
  </si>
  <si>
    <t>250 ml</t>
  </si>
  <si>
    <t xml:space="preserve"> Profarma Sh.a, Albania</t>
  </si>
  <si>
    <t>RMA-3339/24/04/2023</t>
  </si>
  <si>
    <t>500ml</t>
  </si>
  <si>
    <t>HALOPERIDOL 0.2%</t>
  </si>
  <si>
    <t>RMA-2700/15/02/2022</t>
  </si>
  <si>
    <t>HIDROKLORTIAZID</t>
  </si>
  <si>
    <t xml:space="preserve"> Hidrochlortiazide</t>
  </si>
  <si>
    <t>Box x30 tablets</t>
  </si>
  <si>
    <t xml:space="preserve"> Profarma Sh.a.,, Albania</t>
  </si>
  <si>
    <t>RMA-2783/31/03/2022</t>
  </si>
  <si>
    <t>HYDROCUTAN</t>
  </si>
  <si>
    <t>Box x 30 g</t>
  </si>
  <si>
    <t xml:space="preserve"> Profarma Sha, Albania</t>
  </si>
  <si>
    <t>RMA-3450/13/07/2023</t>
  </si>
  <si>
    <t>INDERM 4%</t>
  </si>
  <si>
    <t>Box with tube of 30 g</t>
  </si>
  <si>
    <t>RMA-3493/22/08/2023</t>
  </si>
  <si>
    <t>INDOMETACINE</t>
  </si>
  <si>
    <t>Indometacin</t>
  </si>
  <si>
    <t>box of 10 suppositories</t>
  </si>
  <si>
    <t>RMA-04712/15/08/2024</t>
  </si>
  <si>
    <t>RMA-1660/15/08/2019</t>
  </si>
  <si>
    <t>Jenaprofen 400mg</t>
  </si>
  <si>
    <t>Box containing 20 film tablets</t>
  </si>
  <si>
    <t xml:space="preserve"> Jenapharma GmbH&amp;Co.KG, Germany ; Mibe GmbH Arzneimittel, Germany ; PROFARMA sh.a, Albania</t>
  </si>
  <si>
    <t>RMA-2837/04/05/2022</t>
  </si>
  <si>
    <t>Jenaprofen 600mg</t>
  </si>
  <si>
    <t xml:space="preserve"> Jenapharma GmbH&amp;Co.KG, Germany ; Profarma Sh.a, Albania</t>
  </si>
  <si>
    <t>RMA-2838/04/05/2022</t>
  </si>
  <si>
    <t>Karbamazepine</t>
  </si>
  <si>
    <t>RMA-04662/18/07/2024</t>
  </si>
  <si>
    <t>KARDIOSPIR</t>
  </si>
  <si>
    <t>RMA-3260/13/02/2023</t>
  </si>
  <si>
    <t>KARISON</t>
  </si>
  <si>
    <t xml:space="preserve"> Clobetasol-17-propionat</t>
  </si>
  <si>
    <t>box with tube of 30g</t>
  </si>
  <si>
    <t>RMA-3354/25/04/2023</t>
  </si>
  <si>
    <t>RMA-3355/25/04/2023</t>
  </si>
  <si>
    <t>Ketofex</t>
  </si>
  <si>
    <t xml:space="preserve"> Ketotifen fumarate</t>
  </si>
  <si>
    <t>R06AX17</t>
  </si>
  <si>
    <t>1.38 mg/5 ml</t>
  </si>
  <si>
    <t>RMA-2113/13/08/2020</t>
  </si>
  <si>
    <t>Ketromine</t>
  </si>
  <si>
    <t xml:space="preserve"> Ketorolac tromethamine</t>
  </si>
  <si>
    <t>box x 10 ampoules-1ml</t>
  </si>
  <si>
    <t>RMA-2314/05/05/2021</t>
  </si>
  <si>
    <t>KIDAMOL</t>
  </si>
  <si>
    <t>RMA-2680/30/12/2021</t>
  </si>
  <si>
    <t>box x 10 suppositories</t>
  </si>
  <si>
    <t>RMA-2679/30/12/2021</t>
  </si>
  <si>
    <t>Carton box with one amber glass bottle of 120 ml</t>
  </si>
  <si>
    <t>RMA-04531/15/03/2024</t>
  </si>
  <si>
    <t>KLORPROMAZINE</t>
  </si>
  <si>
    <t xml:space="preserve"> Chloropromazide Hydrochloride</t>
  </si>
  <si>
    <t>N05AA01</t>
  </si>
  <si>
    <t>Box x 60 Tablets</t>
  </si>
  <si>
    <t xml:space="preserve"> Profarm Sh.a, Albania</t>
  </si>
  <si>
    <t>RMA-2665/16/12/2021</t>
  </si>
  <si>
    <t>KLORUR KALIUMI</t>
  </si>
  <si>
    <t xml:space="preserve"> Potassium chloride</t>
  </si>
  <si>
    <t>7.5 %</t>
  </si>
  <si>
    <t>Box containing 10 ampoules x 10ml</t>
  </si>
  <si>
    <t>RMA-2530/01/10/2021</t>
  </si>
  <si>
    <t>Klorur Natriumi</t>
  </si>
  <si>
    <t>plastic bags containing 100ml</t>
  </si>
  <si>
    <t>RMA-04723/25/09/2024</t>
  </si>
  <si>
    <t xml:space="preserve"> SODIUM CHLORIDE</t>
  </si>
  <si>
    <t>RMA-3341/24/04/2023</t>
  </si>
  <si>
    <t>KLORUR NATRIUMI</t>
  </si>
  <si>
    <t>RMA-2325/06/05/2021</t>
  </si>
  <si>
    <t>KODEINE FOSFAT</t>
  </si>
  <si>
    <t xml:space="preserve"> codeine phosphate</t>
  </si>
  <si>
    <t>R05DA04</t>
  </si>
  <si>
    <t>RMA-2699/15/02/2022</t>
  </si>
  <si>
    <t>Lecorin</t>
  </si>
  <si>
    <t xml:space="preserve"> lecardipine hydrochloride</t>
  </si>
  <si>
    <t>carton box x 30 film coated tablets</t>
  </si>
  <si>
    <t>RMA-2624/03/12/2021</t>
  </si>
  <si>
    <t>lecorin ace</t>
  </si>
  <si>
    <t xml:space="preserve"> enalapril, lercadipine</t>
  </si>
  <si>
    <t>C09BB02</t>
  </si>
  <si>
    <t>RMA-2702/15/02/2022</t>
  </si>
  <si>
    <t>LIDOKAINE</t>
  </si>
  <si>
    <t>Lidocaine Hydrochloride</t>
  </si>
  <si>
    <t>Box x 10 ampoules</t>
  </si>
  <si>
    <t>RMA-47654/29/11/2024</t>
  </si>
  <si>
    <t>LIDOKAINE 2%</t>
  </si>
  <si>
    <t>Box x glass vial of 50ml.</t>
  </si>
  <si>
    <t>RMA-2664/16/12/2021</t>
  </si>
  <si>
    <t>Lidokaine Adrenaline</t>
  </si>
  <si>
    <t xml:space="preserve"> Lidocaine hydrochloride, Adrenaline acid tartrate</t>
  </si>
  <si>
    <t>BottleX50ml</t>
  </si>
  <si>
    <t>RMA-2663/16/12/2021</t>
  </si>
  <si>
    <t>LISIDIGAL 10mg</t>
  </si>
  <si>
    <t xml:space="preserve"> Lisinopril (as Lisinopril dihydrate)</t>
  </si>
  <si>
    <t>Box Containing 30 tablets`</t>
  </si>
  <si>
    <t>RMA-2833/04/05/2022</t>
  </si>
  <si>
    <t>LISIDIGAL 20mg</t>
  </si>
  <si>
    <t>RMA-2834/04/05/2022</t>
  </si>
  <si>
    <t>LISIDIGAL HCT 10mg/12.5mg tablet</t>
  </si>
  <si>
    <t xml:space="preserve"> Lisinopril, Hydrochlorothizide</t>
  </si>
  <si>
    <t>RMA-2835/04/05/2022</t>
  </si>
  <si>
    <t>LISIDIGAL HCT 20mg/12.5mg tablet</t>
  </si>
  <si>
    <t xml:space="preserve"> Lisinopril, as Lisinopril dihydrate), Hydroclorothiazide</t>
  </si>
  <si>
    <t xml:space="preserve"> PROFARM sh.a, Albania</t>
  </si>
  <si>
    <t>RMA-2836/04/05/2022</t>
  </si>
  <si>
    <t>LOPERAMID</t>
  </si>
  <si>
    <t xml:space="preserve"> loperdamid hydrochloride</t>
  </si>
  <si>
    <t>boa x 20 tablets</t>
  </si>
  <si>
    <t>RMA-3184/28/12/2022</t>
  </si>
  <si>
    <t>Lotens</t>
  </si>
  <si>
    <t xml:space="preserve"> PROFARMA Sh.a., Albania</t>
  </si>
  <si>
    <t>RMA-2121/29/09/2020</t>
  </si>
  <si>
    <t>LUMINAL</t>
  </si>
  <si>
    <t xml:space="preserve"> Phenobarbital</t>
  </si>
  <si>
    <t>RMA-2659/16/12/2021</t>
  </si>
  <si>
    <t>RMA-2660/16/12/2021</t>
  </si>
  <si>
    <t>MANITOL</t>
  </si>
  <si>
    <t xml:space="preserve"> Manitol</t>
  </si>
  <si>
    <t>200 mg/1 ml</t>
  </si>
  <si>
    <t>Plastic bag x 250ml</t>
  </si>
  <si>
    <t>RMA-03591/08/01/2024</t>
  </si>
  <si>
    <t>Meliora</t>
  </si>
  <si>
    <t xml:space="preserve"> chloramphenicol, metronidazol, Nystatine, hydrocortisone acetate</t>
  </si>
  <si>
    <t>200 mg+500 mg+660000 IU+15 mg</t>
  </si>
  <si>
    <t>Carton box with 12 ovules.</t>
  </si>
  <si>
    <t>RMA-3159/09/12/2022</t>
  </si>
  <si>
    <t>Mesacor</t>
  </si>
  <si>
    <t xml:space="preserve"> Olmesartan medoxamil</t>
  </si>
  <si>
    <t>RMA-3163/15/12/2022</t>
  </si>
  <si>
    <t>METFORMINE</t>
  </si>
  <si>
    <t xml:space="preserve"> Metformin hydrochloride ( 50 mesh ), Metformine hydrochloride ( 100 mesh)</t>
  </si>
  <si>
    <t>Box containing 60 film coated tab</t>
  </si>
  <si>
    <t>RMA-3045/17/10/2022</t>
  </si>
  <si>
    <t>METIL DOPA</t>
  </si>
  <si>
    <t>Alpha Methyldopa</t>
  </si>
  <si>
    <t>C02AB01</t>
  </si>
  <si>
    <t>RMA-04584/24/05/2024</t>
  </si>
  <si>
    <t>Metoprolol</t>
  </si>
  <si>
    <t xml:space="preserve"> Metoprolol</t>
  </si>
  <si>
    <t>RMA-2657/13/12/2021</t>
  </si>
  <si>
    <t>METRONIDAZOL</t>
  </si>
  <si>
    <t>250  mg</t>
  </si>
  <si>
    <t>RMA-2661/16/12/2021</t>
  </si>
  <si>
    <t>METRONIDAZOL 0.5%</t>
  </si>
  <si>
    <t>Vial x 100 ml</t>
  </si>
  <si>
    <t>RMA-2662/16/12/2021</t>
  </si>
  <si>
    <t>MEZYL</t>
  </si>
  <si>
    <t>Metronidazole benzoate</t>
  </si>
  <si>
    <t>Box containing 120ml</t>
  </si>
  <si>
    <t>RMA-04678/24/07/2024</t>
  </si>
  <si>
    <t>MORFINE</t>
  </si>
  <si>
    <t xml:space="preserve"> morphine hydrochloride</t>
  </si>
  <si>
    <t>10ampoules, Box containing 10 ampoules</t>
  </si>
  <si>
    <t xml:space="preserve"> PROFARMA, Albania</t>
  </si>
  <si>
    <t>RMA-2172/16/11/2020</t>
  </si>
  <si>
    <t>MucoGo</t>
  </si>
  <si>
    <t>Bottle containing  150 ml of syrup</t>
  </si>
  <si>
    <t>RMA-04600/23/05/2024</t>
  </si>
  <si>
    <t>Mukol</t>
  </si>
  <si>
    <t>RMA-04583/23/05/2024</t>
  </si>
  <si>
    <t>Nafazoline</t>
  </si>
  <si>
    <t xml:space="preserve"> Naphazoline nitrate</t>
  </si>
  <si>
    <t>Box x 10 ml</t>
  </si>
  <si>
    <t>RMA-2316/05/05/2021</t>
  </si>
  <si>
    <t>Nebiol</t>
  </si>
  <si>
    <t xml:space="preserve"> Nebivolol hydrochloride (eqv. Nebivolol)</t>
  </si>
  <si>
    <t>Carton box with 30 tablets</t>
  </si>
  <si>
    <t>RMA-2830/04/05/2022</t>
  </si>
  <si>
    <t>NEOBAC</t>
  </si>
  <si>
    <t xml:space="preserve"> Neomycin sulphate, Bacitracin</t>
  </si>
  <si>
    <t>(5mg+500IU)/1 g</t>
  </si>
  <si>
    <t>RMA-2274/16/03/2021</t>
  </si>
  <si>
    <t>Neocil</t>
  </si>
  <si>
    <t xml:space="preserve">100 mg/10 ml </t>
  </si>
  <si>
    <t>Carton box, Amber glass ampoule, 5x10ml ampoules</t>
  </si>
  <si>
    <t>MA-0133/24/03/2023</t>
  </si>
  <si>
    <t xml:space="preserve"> Ciprofloxacin hcl</t>
  </si>
  <si>
    <t>10 tablets, Box containing 10 tablets</t>
  </si>
  <si>
    <t>RMA-2590/15/11/2021</t>
  </si>
  <si>
    <t>Nitrofurantoine</t>
  </si>
  <si>
    <t>RMA-2677/30/12/2021</t>
  </si>
  <si>
    <t>NITROSORBIT</t>
  </si>
  <si>
    <t xml:space="preserve"> Diluted Isosorbide dinitrate (25%) eqv. to. Isosorbide dinitrate.</t>
  </si>
  <si>
    <t>C01DA08</t>
  </si>
  <si>
    <t>RMA-2703/15/02/2022</t>
  </si>
  <si>
    <t>NystaGo</t>
  </si>
  <si>
    <t>Nistatine</t>
  </si>
  <si>
    <t>Glass containing 30ml suspension</t>
  </si>
  <si>
    <t>RMA-04565/07/05/2024</t>
  </si>
  <si>
    <t xml:space="preserve"> Ondansetron  hydrochloride dihydrate*</t>
  </si>
  <si>
    <t>Carton box with 10 ampoules x 4ml</t>
  </si>
  <si>
    <t>RMA-0328/18/10/2023</t>
  </si>
  <si>
    <t>Pancuron</t>
  </si>
  <si>
    <t xml:space="preserve"> Pancuronium bromide</t>
  </si>
  <si>
    <t>M03AC01</t>
  </si>
  <si>
    <t>Carton box with 10 ampoules</t>
  </si>
  <si>
    <t>RMA-3175/19/12/2022</t>
  </si>
  <si>
    <t>BOX x 60 TABLETS</t>
  </si>
  <si>
    <t>RMA-2678/30/12/2021</t>
  </si>
  <si>
    <t>PARKINSAN</t>
  </si>
  <si>
    <t xml:space="preserve"> trihexyphenidyl hydrochloride</t>
  </si>
  <si>
    <t>N04AA01</t>
  </si>
  <si>
    <t>BOX x 30 TABLETS</t>
  </si>
  <si>
    <t>RMA-2897/12/07/2022</t>
  </si>
  <si>
    <t>PREDNIZON</t>
  </si>
  <si>
    <t xml:space="preserve"> Prednisolone acetate</t>
  </si>
  <si>
    <t>RMA-2666/16/12/2021</t>
  </si>
  <si>
    <t>PROCOR</t>
  </si>
  <si>
    <t xml:space="preserve"> Bisoprolol fumarat</t>
  </si>
  <si>
    <t>Carton box x 30 film coated tablets</t>
  </si>
  <si>
    <t xml:space="preserve"> PROFARMA SH.A, Albania</t>
  </si>
  <si>
    <t>RMA-2831/04/05/2022</t>
  </si>
  <si>
    <t>Procor</t>
  </si>
  <si>
    <t>RMA-2832/04/05/2022</t>
  </si>
  <si>
    <t>PRODEXA 4</t>
  </si>
  <si>
    <t xml:space="preserve"> Dexamethasone phosphate</t>
  </si>
  <si>
    <t>RMA-03589/08/01/2024</t>
  </si>
  <si>
    <t>Progesteron</t>
  </si>
  <si>
    <t>Carton box with 10 ampoules.</t>
  </si>
  <si>
    <t>RMA-3049/17/10/2022</t>
  </si>
  <si>
    <t>PRONAX</t>
  </si>
  <si>
    <t>Box x 20, Carton box with 20 film coated tablet</t>
  </si>
  <si>
    <t xml:space="preserve"> Profarma Sh.A., Albania</t>
  </si>
  <si>
    <t>RMA-3446/06/07/2023</t>
  </si>
  <si>
    <t>PRONIPIN</t>
  </si>
  <si>
    <t xml:space="preserve"> Nifedipine</t>
  </si>
  <si>
    <t>C08CA05</t>
  </si>
  <si>
    <t>Box containing 30 retard tablets</t>
  </si>
  <si>
    <t xml:space="preserve"> PROFARMA sh.a, Albania; PROFARMA sh.a, Albania</t>
  </si>
  <si>
    <t>RMA-3462/25/07/2023</t>
  </si>
  <si>
    <t>PROSTACURE</t>
  </si>
  <si>
    <t>20 Retard capsules</t>
  </si>
  <si>
    <t>RMA-3369/10/05/2023</t>
  </si>
  <si>
    <t>PROZERINE</t>
  </si>
  <si>
    <t xml:space="preserve"> Neostigmine metilsulfate</t>
  </si>
  <si>
    <t>Carton box, Amber glass ampoules,10x 1ml, Solution for injection</t>
  </si>
  <si>
    <t>MA-0019/31/01/2023</t>
  </si>
  <si>
    <t>Prulan</t>
  </si>
  <si>
    <t xml:space="preserve"> metoclopramide</t>
  </si>
  <si>
    <t>10 mg /2 ml</t>
  </si>
  <si>
    <t>Box containing 10 ampoules-2ml</t>
  </si>
  <si>
    <t xml:space="preserve"> profarma sh.a, Albania</t>
  </si>
  <si>
    <t>RMA-2298/20/04/2021</t>
  </si>
  <si>
    <t xml:space="preserve"> Metoclopramide hydrochloride x H2O, Eqv. Metoclopramide</t>
  </si>
  <si>
    <t>box x 30 tablets</t>
  </si>
  <si>
    <t>RMA-2623/03/12/2021</t>
  </si>
  <si>
    <t>Ringer Lactate</t>
  </si>
  <si>
    <t xml:space="preserve"> Calcium chloride, clorur calium, clorur natrium</t>
  </si>
  <si>
    <t>0.135 g+0.2 g+3 g+1.56 g</t>
  </si>
  <si>
    <t>RMA-3340/24/04/2023</t>
  </si>
  <si>
    <t>RISOCON</t>
  </si>
  <si>
    <t>RMA-3368/10/05/2023</t>
  </si>
  <si>
    <t>Risperidon</t>
  </si>
  <si>
    <t>Carton box, Amber glass bottle, 1x30ml ampoules, Oral solution</t>
  </si>
  <si>
    <t>MA-0073/01/04/2022</t>
  </si>
  <si>
    <t>Sinus A</t>
  </si>
  <si>
    <t>Box x plastic bottle x 10ml</t>
  </si>
  <si>
    <t>MA-0188/02/05/2023</t>
  </si>
  <si>
    <t>Sinus P</t>
  </si>
  <si>
    <t>Box x 1 plastic bottle x 10ml</t>
  </si>
  <si>
    <t>MA-0187/02/05/2023</t>
  </si>
  <si>
    <t>SPAZMOFARMA</t>
  </si>
  <si>
    <t xml:space="preserve"> Oxyphenonium bromide</t>
  </si>
  <si>
    <t>A03AB03</t>
  </si>
  <si>
    <t xml:space="preserve"> PROMED shpk, Albania</t>
  </si>
  <si>
    <t>RMA-2819/04/05/2022</t>
  </si>
  <si>
    <t>Spirolan</t>
  </si>
  <si>
    <t>box with 30 tablets</t>
  </si>
  <si>
    <t>RMA-2473/15/09/2021</t>
  </si>
  <si>
    <t xml:space="preserve"> Spironolaktone</t>
  </si>
  <si>
    <t>RMA-03590/08/01/2024</t>
  </si>
  <si>
    <t>SULFAMETOPRIM</t>
  </si>
  <si>
    <t xml:space="preserve"> Sulfamethoxazole, Trimethoprim</t>
  </si>
  <si>
    <t>400 mg+80 mg</t>
  </si>
  <si>
    <t>Box Containing  20 tablets</t>
  </si>
  <si>
    <t>RMA-1707/18/09/2019</t>
  </si>
  <si>
    <t>SULFAT MAGNEZI</t>
  </si>
  <si>
    <t xml:space="preserve"> MAGNESIUM SULPHATE HEPTAHYDRATE</t>
  </si>
  <si>
    <t>B05XA05</t>
  </si>
  <si>
    <t>25 %</t>
  </si>
  <si>
    <t>BOX x 10 AMPOULES X 10 ML</t>
  </si>
  <si>
    <t>RMA-2591/15/11/2021</t>
  </si>
  <si>
    <t>TETRA 1%</t>
  </si>
  <si>
    <t>S01AA09</t>
  </si>
  <si>
    <t>Tube containing 5g</t>
  </si>
  <si>
    <t>RMA-47660/04/12/2024</t>
  </si>
  <si>
    <t>TETRACIKLINE 3%</t>
  </si>
  <si>
    <t>15 g, Tube containing 15g</t>
  </si>
  <si>
    <t>RMA-47659/04/12/2024</t>
  </si>
  <si>
    <t>TIMOLOL</t>
  </si>
  <si>
    <t xml:space="preserve"> Timolol maleate</t>
  </si>
  <si>
    <t>Carton box with 5 ml sterile plastic bottle</t>
  </si>
  <si>
    <t>RMA-3044/17/10/2022</t>
  </si>
  <si>
    <t>tramadol</t>
  </si>
  <si>
    <t xml:space="preserve"> tramadol hydrochloride</t>
  </si>
  <si>
    <t>carton box with 10ml amber glass bottle</t>
  </si>
  <si>
    <t xml:space="preserve"> profarma, Albania</t>
  </si>
  <si>
    <t>RMA-3140/01/12/2022</t>
  </si>
  <si>
    <t>TRAMADOL</t>
  </si>
  <si>
    <t>Carton box with 10 ampoules x 2ml</t>
  </si>
  <si>
    <t>RMA-3158/09/12/2022</t>
  </si>
  <si>
    <t>Traxal</t>
  </si>
  <si>
    <t>Tranexamic acid</t>
  </si>
  <si>
    <t>Box containing 10 ampoules of 5ml</t>
  </si>
  <si>
    <t>RMA-47676/17/12/2024</t>
  </si>
  <si>
    <t>Triam H</t>
  </si>
  <si>
    <t xml:space="preserve"> Trimateren, Hydrochlorothiazude</t>
  </si>
  <si>
    <t xml:space="preserve">50 mg+25 mg </t>
  </si>
  <si>
    <t>packaging pf 30 tablets</t>
  </si>
  <si>
    <t>RMA-3492/22/08/2023</t>
  </si>
  <si>
    <t>Ulcozol</t>
  </si>
  <si>
    <t xml:space="preserve"> Laboratories Belmac, Spain</t>
  </si>
  <si>
    <t>RMA-3367/10/05/2023</t>
  </si>
  <si>
    <t>Ultesan</t>
  </si>
  <si>
    <t xml:space="preserve"> irbesartan</t>
  </si>
  <si>
    <t>RMA-3177/19/12/2022</t>
  </si>
  <si>
    <t>RMA-3176/19/12/2022</t>
  </si>
  <si>
    <t>VEPROL</t>
  </si>
  <si>
    <t xml:space="preserve"> Verapamil hydrochloride</t>
  </si>
  <si>
    <t>Carton box with 30 film coated tablets</t>
  </si>
  <si>
    <t>RMA-2704/15/02/2022</t>
  </si>
  <si>
    <t>Carton box with 30film coated tablets</t>
  </si>
  <si>
    <t>RMA-2705/15/02/2022</t>
  </si>
  <si>
    <t>Vitamin B Kompleks</t>
  </si>
  <si>
    <t xml:space="preserve"> Thia,ime Hydrochloride, Pyridoxine Hydrochloride, Riboflavine, Nicotinamide, Microcrystalline cellulose (type 101)</t>
  </si>
  <si>
    <t>A11EX</t>
  </si>
  <si>
    <t>5 mg+2 mg+2 mg+30mg</t>
  </si>
  <si>
    <t>RMA-2593/15/11/2021</t>
  </si>
  <si>
    <t>VITAMIN B12</t>
  </si>
  <si>
    <t xml:space="preserve"> cyanocobalamine</t>
  </si>
  <si>
    <t>100 mcg/1 ml</t>
  </si>
  <si>
    <t>Box of 10 ampoules</t>
  </si>
  <si>
    <t>RMA-2676/30/12/2021</t>
  </si>
  <si>
    <t>VITAMIN B6</t>
  </si>
  <si>
    <t xml:space="preserve"> Pyridoxine hydrochloride</t>
  </si>
  <si>
    <t>RMA-2674/30/12/2021</t>
  </si>
  <si>
    <t>VITAMINE B1</t>
  </si>
  <si>
    <t xml:space="preserve"> Thiamine hydrochloride equiv with thiamine</t>
  </si>
  <si>
    <t>A11DA01</t>
  </si>
  <si>
    <t>Box x 100 ampoules</t>
  </si>
  <si>
    <t>RMA-2673/30/12/2021</t>
  </si>
  <si>
    <t>VITAMINE B12</t>
  </si>
  <si>
    <t xml:space="preserve"> cyanocobalamin</t>
  </si>
  <si>
    <t>RMA-2706/16/02/2022</t>
  </si>
  <si>
    <t>VITAMINE B6</t>
  </si>
  <si>
    <t>RMA-2675/30/12/2021</t>
  </si>
  <si>
    <t>VITAMINE C</t>
  </si>
  <si>
    <t>RMA-2469/10/09/2021</t>
  </si>
  <si>
    <t>RMA-3505/04/09/2023</t>
  </si>
  <si>
    <t>FLUGO</t>
  </si>
  <si>
    <t>Paracetamol, Pseudoephedrine Hydrochloride, Chlorpheniramine Maleate</t>
  </si>
  <si>
    <t>251 mg + 61.2 mg + 2.54 mg</t>
  </si>
  <si>
    <t>Carton box with 10 tablets</t>
  </si>
  <si>
    <t>"PROFARMA" sh.a., Albania</t>
  </si>
  <si>
    <t>MA-08363/05/08/2024</t>
  </si>
  <si>
    <t>GLIBENKLAMID</t>
  </si>
  <si>
    <t>Glibenclamide</t>
  </si>
  <si>
    <t>Profarma Sh.a.,Albania, Albania</t>
  </si>
  <si>
    <t>RMA-047564/14/10/2024</t>
  </si>
  <si>
    <t>GLUKAPRO</t>
  </si>
  <si>
    <t>1000mg/10ml</t>
  </si>
  <si>
    <t>PROVILDA</t>
  </si>
  <si>
    <t>PROVILDA PLUS</t>
  </si>
  <si>
    <t>50mg + 850mg</t>
  </si>
  <si>
    <t>BREXIN</t>
  </si>
  <si>
    <t xml:space="preserve"> Piroxicam betadextrin</t>
  </si>
  <si>
    <t>PROMEDICA GRUPPO CHIESI - ITALY</t>
  </si>
  <si>
    <t xml:space="preserve"> Chiesi Farmaceutici Spa, Italy</t>
  </si>
  <si>
    <t>RMA-2540/08/10/2021</t>
  </si>
  <si>
    <t xml:space="preserve"> piroxicam betadextrin</t>
  </si>
  <si>
    <t>Box containing 30 effervescent tablets</t>
  </si>
  <si>
    <t xml:space="preserve"> Chiesi Farmaceutici SPA, Italy</t>
  </si>
  <si>
    <t>RMA-2539/08/10/2021</t>
  </si>
  <si>
    <t>CLENIL COMPOSITUM</t>
  </si>
  <si>
    <t xml:space="preserve"> Beclometasone dipropionate, Salbutamol sulphate</t>
  </si>
  <si>
    <t>R03AK04</t>
  </si>
  <si>
    <t>0.8 mg+1.6 mg</t>
  </si>
  <si>
    <t>20 monodose vials</t>
  </si>
  <si>
    <t xml:space="preserve"> CHIESI FARMACEUTICI SPA, Italy</t>
  </si>
  <si>
    <t>RMA-3088/01/11/2022</t>
  </si>
  <si>
    <t>Crealb</t>
  </si>
  <si>
    <t>200g/l (10g/5ml)</t>
  </si>
  <si>
    <t>Carton box containing 1 (glass vial Type II  with a stopper (bromobutyl) vial and containing 50 ml of solution for infusion</t>
  </si>
  <si>
    <t>Prothya Biosolutions Netherlands   B.V. The Netherland</t>
  </si>
  <si>
    <t xml:space="preserve"> Prothya Biosolutions Netherlands B.V., Netherlands</t>
  </si>
  <si>
    <t>MA-0352/25/11/2022</t>
  </si>
  <si>
    <t>Optiglobin</t>
  </si>
  <si>
    <t xml:space="preserve"> Human normal immunoglobulin (IVIg)</t>
  </si>
  <si>
    <t>Carton box containing 1 glass vial (Type II glass) containing 25 ml (2.5 g) of solution with a stopper (bromobutyl) and a seal</t>
  </si>
  <si>
    <t>MA-0221/15/10/2021</t>
  </si>
  <si>
    <t>100ml (10g) of solution in a vial (Type II glass) with stopper and  a seal</t>
  </si>
  <si>
    <t>MA-0226/07/03/2024</t>
  </si>
  <si>
    <t>ANDROSTATIN</t>
  </si>
  <si>
    <t>Finasteride</t>
  </si>
  <si>
    <t>D11AX10</t>
  </si>
  <si>
    <t>box x 28 tablets</t>
  </si>
  <si>
    <t>Przedsiebiorstwo Farmaceutyczne LEK-AM Sp. z o.o. Poland</t>
  </si>
  <si>
    <t>Przedsiebiorstwo Farmaceutyczne LEK-AM Sp. z o.o, Poland</t>
  </si>
  <si>
    <t>MA-08304/04/06/2024</t>
  </si>
  <si>
    <t>ARIPILEK</t>
  </si>
  <si>
    <t>Przedsiebiorstwo Farmaceutyczne LEK-AM Sp. z o.o., Poland</t>
  </si>
  <si>
    <t>MA-00424/28/03/2024</t>
  </si>
  <si>
    <t>Biosteron</t>
  </si>
  <si>
    <t>Dehydroepiandrosterone</t>
  </si>
  <si>
    <t>A14AA07</t>
  </si>
  <si>
    <t>MA-08309/05/06/2024</t>
  </si>
  <si>
    <t>Clopidogrel hydrogen sulfate</t>
  </si>
  <si>
    <t>box x 2 blister x 14 tablets ( 28 tablets)</t>
  </si>
  <si>
    <t>MA-08350/30/07/2024</t>
  </si>
  <si>
    <t>Contix</t>
  </si>
  <si>
    <t>40  mg</t>
  </si>
  <si>
    <t>box x 1 blister x 14 tablets</t>
  </si>
  <si>
    <t>MA-08361/05/08/2024</t>
  </si>
  <si>
    <t>20  mg</t>
  </si>
  <si>
    <t>MA-08379/04/09/2024</t>
  </si>
  <si>
    <t>NOBAXIN</t>
  </si>
  <si>
    <t>MA-08245/29/04/2024</t>
  </si>
  <si>
    <t>Olzapin</t>
  </si>
  <si>
    <t>Box x28 film coated tablets</t>
  </si>
  <si>
    <t>Przedsiebiorstwo Farmaceutyczne LEK-AM Sp. Z o.o., Poland</t>
  </si>
  <si>
    <t>MA-08326/24/06/2024</t>
  </si>
  <si>
    <t>28 pcs. 4 blister of 7 tablets</t>
  </si>
  <si>
    <t>MA-08327/28/06/2024</t>
  </si>
  <si>
    <t>RISPERON</t>
  </si>
  <si>
    <t>box x 20</t>
  </si>
  <si>
    <t>MA-08429/24/10/2024</t>
  </si>
  <si>
    <t>MA-08430/24/10/2024</t>
  </si>
  <si>
    <t>MEMOLEK</t>
  </si>
  <si>
    <t>Aminophylline Injection BP</t>
  </si>
  <si>
    <t>Aminophylline</t>
  </si>
  <si>
    <t>A cardboard box containing 10 x 10 ml glass ampoules</t>
  </si>
  <si>
    <t>Psychotropics India Limited,India</t>
  </si>
  <si>
    <t>Psychotropics India Limited, India</t>
  </si>
  <si>
    <t>MA-0232/05/07/2023</t>
  </si>
  <si>
    <t>05-1200.18.02.2025</t>
  </si>
  <si>
    <t>CEFAZOLINA QILU</t>
  </si>
  <si>
    <t xml:space="preserve"> Cefazolin Sodium</t>
  </si>
  <si>
    <t>Carton box, 10 ml soda-lime Type II glass vial with a 20 mm film-coated butyl rubber stopper and sealed with an aluminium-plastic combined cap, Box containing 100 vials</t>
  </si>
  <si>
    <t>QILU PHARMA SPAIN S.L,Spain</t>
  </si>
  <si>
    <t xml:space="preserve"> KYMOS S.L., Spain; Mias Pharma Limited, Ireland; NETPHARMALAB CONSULTING SERVICES, Spain</t>
  </si>
  <si>
    <t>MA-0062/06/03/2023</t>
  </si>
  <si>
    <t>CEFEPIMA QILU</t>
  </si>
  <si>
    <t xml:space="preserve"> CEFEPIME DIHYDROCHLORIDE MONOHYDRATE</t>
  </si>
  <si>
    <t>Carton box, 20 ml vials made of type II glass with a 20 mm film-coated butyl rubber stopper and sealed with an aluminium-plastic combined cap, Box containing 1 vials</t>
  </si>
  <si>
    <t xml:space="preserve"> KYMOS S.L., Spain; Mias Pharma Limited, Ireland</t>
  </si>
  <si>
    <t>MA-0090/07/03/2023</t>
  </si>
  <si>
    <t>Carton box, 20 ml vials made of type II glass with a 20 mm film- coated butyl rubber stopper and sealed with an aluminium-plastic combined cap, Box containing 50 vials</t>
  </si>
  <si>
    <t>MA-0089/07/03/2023</t>
  </si>
  <si>
    <t xml:space="preserve"> Cefepime Dihydrochlride monohydrate</t>
  </si>
  <si>
    <t>Carton box, 20 mm film- coated butyl rubber stopper and sealed with an aluminium-plastic combined cap, Box containing 50 vials</t>
  </si>
  <si>
    <t>MA-0088/07/03/2023</t>
  </si>
  <si>
    <t>CEFTAZIDIMA QILU</t>
  </si>
  <si>
    <t xml:space="preserve"> Ceftazidime pentahydrate</t>
  </si>
  <si>
    <t>J01DD02</t>
  </si>
  <si>
    <t>Carton box, Type III glass 15 ml with a butyl rubber stopper and sealed with aluminum cap, Box containing 50 vials</t>
  </si>
  <si>
    <t xml:space="preserve"> KYMOS S.L, Spain; Mias Pharma Limited, Ireland; Netpharmalab Consulting Services, Spain</t>
  </si>
  <si>
    <t>MA-0061/06/03/2023</t>
  </si>
  <si>
    <t>CEFTRIAXONA QILU</t>
  </si>
  <si>
    <t xml:space="preserve"> CEFTRIAXONE SODIUM</t>
  </si>
  <si>
    <t>Carton box, 15 ml glass vial with rubber stopper and blue aluminium-plastic cap, containing a sterile, almost white or yellowish crystalline powder, Box containing 1 vials</t>
  </si>
  <si>
    <t xml:space="preserve"> KYMOS S.L., Spain; Mias Pharma Limited, Ireland; Netpharmalab Consulting Services, Spain</t>
  </si>
  <si>
    <t>MA-0059/06/03/2023</t>
  </si>
  <si>
    <t>Carton box, 15 ml glass vial with rubber stopper and blue aluminium-plastic cap, containing a sterile, almost white or yellowish crystalline powder, Box containing 100 vials</t>
  </si>
  <si>
    <t>MA-0060/06/03/2023</t>
  </si>
  <si>
    <t>05-1085.13.02.2025</t>
  </si>
  <si>
    <t>Lataz</t>
  </si>
  <si>
    <t>LATANOPROST</t>
  </si>
  <si>
    <t>Box containing 1 vial of 2.5ml</t>
  </si>
  <si>
    <t>RAFARM S.A,GREECE</t>
  </si>
  <si>
    <t>RAFARM S.A, Greece</t>
  </si>
  <si>
    <t>RMA-03616/21/01/2024</t>
  </si>
  <si>
    <t>LECALCIF</t>
  </si>
  <si>
    <t>250000 IU/1 ml</t>
  </si>
  <si>
    <t>Carton box, transparent thermoformed PVC/PVdC/PE ampoule of 1 ml ampoules. Each pack of 4 ampoules is packed in a printed cardboard box</t>
  </si>
  <si>
    <t>S.M.B. Technology SA, Belgium</t>
  </si>
  <si>
    <t>MA-0223/18/10/2021</t>
  </si>
  <si>
    <t>LOFOTO</t>
  </si>
  <si>
    <t>Tobramycin, Dexamethasone</t>
  </si>
  <si>
    <t>Box containing 1 sterile vial x 5 ml</t>
  </si>
  <si>
    <t>RAFARM S.A., Greece</t>
  </si>
  <si>
    <t>RMA-3433/29/06/2023</t>
  </si>
  <si>
    <t>REXTOL</t>
  </si>
  <si>
    <t>Carton Box, Clear glass type I vials of 3.0 ml, Box x 5 vials (1)</t>
  </si>
  <si>
    <t>RMA-3424/20/06/2023</t>
  </si>
  <si>
    <t>REXTOL 2 mcg</t>
  </si>
  <si>
    <t>2mcg</t>
  </si>
  <si>
    <t>Box 30 capsules, soft</t>
  </si>
  <si>
    <t>RMS-03621/27/09/2023</t>
  </si>
  <si>
    <t>Rextol</t>
  </si>
  <si>
    <t>2 mcg</t>
  </si>
  <si>
    <t>RAFARM S.A., Greece; G.A.P. SA, Greece</t>
  </si>
  <si>
    <t>RMA-03621/27/09/2023</t>
  </si>
  <si>
    <t>Travaprost/Rafarm</t>
  </si>
  <si>
    <t>TRAVOPROST</t>
  </si>
  <si>
    <t>40 mcg/1 ml</t>
  </si>
  <si>
    <t>Bottle X 1 vial X2,5ml</t>
  </si>
  <si>
    <t>RMA-03617/21/01/2024</t>
  </si>
  <si>
    <t>FERROVIN</t>
  </si>
  <si>
    <t>FERRIC HYDROXIDE SUCROSE COMPLEX Equivalent to IRON (III)</t>
  </si>
  <si>
    <t>Box x 5 ampoules x 5 ml</t>
  </si>
  <si>
    <t>RMA-3331/29/03/2023</t>
  </si>
  <si>
    <t>05-1229.18.02.2025</t>
  </si>
  <si>
    <t>NURULIN DUO</t>
  </si>
  <si>
    <t xml:space="preserve"> Paracetamol DC 90*550 mg (equivalent to Paracetamol), Ibuprofen DC 90* 220 mg (equivalent to Ibuprofen)</t>
  </si>
  <si>
    <t>Carton box containing 2 blisters x 10 tablets</t>
  </si>
  <si>
    <t>RAMCOPHARM LTD,Bulgaria</t>
  </si>
  <si>
    <t xml:space="preserve"> Ramcopharm Ltd, Bulgaria</t>
  </si>
  <si>
    <t>MA-00035/25/02/2020</t>
  </si>
  <si>
    <t>Nurofen Forte for children 200mg/5ml with strawberry flavour</t>
  </si>
  <si>
    <t>Bottle 100 ml</t>
  </si>
  <si>
    <t>Reckitt Benckiser d.o.o</t>
  </si>
  <si>
    <t xml:space="preserve"> Reckitt Benckiser Healthcare UK Limited, United Kingdom; RB NL Brands BV, Netherlands</t>
  </si>
  <si>
    <t>MA-5839/17/09/2019</t>
  </si>
  <si>
    <t>NUROFEN FOR CHILDREN</t>
  </si>
  <si>
    <t>RECKITT BENCKISER HEALTHCARE INTERNATIONAL LTD. UK</t>
  </si>
  <si>
    <t xml:space="preserve"> Reckitt Benckiser-Healthcare (UK) Limited, United Kingdom</t>
  </si>
  <si>
    <t>RMA-2759/15/03/2022</t>
  </si>
  <si>
    <t>STREPSILS ® honey and lemon</t>
  </si>
  <si>
    <t xml:space="preserve"> Amylmetacresol, 2,4-Dichlorobenzyl Alcohol</t>
  </si>
  <si>
    <t>0.6 mg+1.2 mg</t>
  </si>
  <si>
    <t>Pastille</t>
  </si>
  <si>
    <t>Box containing 24 pastille</t>
  </si>
  <si>
    <t xml:space="preserve"> Reckitt Benckiser Healthcare International, United Kingdom</t>
  </si>
  <si>
    <t>PMA-080/17/01/2017</t>
  </si>
  <si>
    <t>STREPSILS INTENSIVE HONEY AND LEMON</t>
  </si>
  <si>
    <t xml:space="preserve"> Flurbiprofenum</t>
  </si>
  <si>
    <t>R02AX01</t>
  </si>
  <si>
    <t>8.75 mg</t>
  </si>
  <si>
    <t>2 blisters x 8 lozenges</t>
  </si>
  <si>
    <t xml:space="preserve"> Reckitt Benckiser Healthcare ( UK) Limited, United Kingdom</t>
  </si>
  <si>
    <t>RMA-2380/11/06/2021</t>
  </si>
  <si>
    <t>Strepsils Menthol &amp; Eucalyptus</t>
  </si>
  <si>
    <t xml:space="preserve"> Amylmetacresol, 2,4-Dichlorobenzyl Alcohol, Levomenthol</t>
  </si>
  <si>
    <t>0.6 mg+1.2 mg+8 mg</t>
  </si>
  <si>
    <t>24 Lozenges/Box</t>
  </si>
  <si>
    <t>PMA-082/17/01/2017</t>
  </si>
  <si>
    <t>STREPSILS PLUS, lozenge</t>
  </si>
  <si>
    <t xml:space="preserve"> Amilmetacresolum, 2,4-dichlorbenzylum alcoholum, Lidocaini hydrochloridum</t>
  </si>
  <si>
    <t xml:space="preserve">0.6 mg+1.2 mg+10 mg </t>
  </si>
  <si>
    <t>RMA-2387/06/07/2021</t>
  </si>
  <si>
    <t>Nurofen for Children 200mg/5ml Orange Oral suspension</t>
  </si>
  <si>
    <t>Carton box containing one amber polyethylene terephthalate (PET) bottle with double-ended measuring spoon; each bottle containing 100 ml oral suspension</t>
  </si>
  <si>
    <t>Reckitt Benckiser Healthcare ( UK) Limited, United Kingdom</t>
  </si>
  <si>
    <t>MA-0051/11/03/2022</t>
  </si>
  <si>
    <t>Mayfex</t>
  </si>
  <si>
    <t xml:space="preserve"> Fexofenadine HCL</t>
  </si>
  <si>
    <t>Cardboard box, PVC-PE-PVdC / Aluminum foil blisters, 2x10, Film coated tablet</t>
  </si>
  <si>
    <t>Recordati Ilac San. ve Tic. A.S-Turkey</t>
  </si>
  <si>
    <t xml:space="preserve"> Recordati Ilac Sanayi ve Tic. A.S., Turkey </t>
  </si>
  <si>
    <t>MA-0171/14/09/2021</t>
  </si>
  <si>
    <t>Terminus</t>
  </si>
  <si>
    <t xml:space="preserve"> Terbinafine HCL</t>
  </si>
  <si>
    <t>Cardboard box, Aluminum tube,1x30g, cream</t>
  </si>
  <si>
    <t>MA-0134/08/07/2021</t>
  </si>
  <si>
    <t>Cardboard box, High density polyethylene, white plastic spray bottle and spraying system, 1x30ml, Cutaneous spray, solution</t>
  </si>
  <si>
    <t>MA-0133/08/07/2021</t>
  </si>
  <si>
    <t>Cardboard box, PVC-PE-PVdC / Aluminum foil blisters, 2x7, tablet</t>
  </si>
  <si>
    <t>MA-0156/13/08/2021</t>
  </si>
  <si>
    <t>Ciprasid</t>
  </si>
  <si>
    <t>Ciprofloxacin Hydrochloride Monohydrate (Equivalent to 500 mg Ciprofloxacin)</t>
  </si>
  <si>
    <t>Box containing 2 PVC/Aluminum foil blister x 7 film-coated tablets (14 film coated tablets)</t>
  </si>
  <si>
    <t xml:space="preserve">Recordati Ilac Sanayi ve Ticaret A.S., Turkey </t>
  </si>
  <si>
    <t>MA-0022/31/01/2023</t>
  </si>
  <si>
    <t>Ciprofloxacin Hydrochloride Monohydrate (Equivalent to 750 mg Ciprofloxacin)</t>
  </si>
  <si>
    <t>MA-0023/31/01/2023</t>
  </si>
  <si>
    <t>Terbinafine HCL</t>
  </si>
  <si>
    <t xml:space="preserve">Recordati Ilac Sanayi ve Tic. A.S., Turkey </t>
  </si>
  <si>
    <t>Yenizin</t>
  </si>
  <si>
    <t>Cetirizine Dihydrochloride</t>
  </si>
  <si>
    <t>Box containing coloured glass bottle x 100 mL with PE plastic cap</t>
  </si>
  <si>
    <t>MA-0021/31/01/2023</t>
  </si>
  <si>
    <t>KREVAL</t>
  </si>
  <si>
    <t>7.5 mg / 5 mL</t>
  </si>
  <si>
    <t>Tinserc</t>
  </si>
  <si>
    <t>Alendronic Acid 70 mg Tablets</t>
  </si>
  <si>
    <t>Trihydrated mono sodium Alendronate</t>
  </si>
  <si>
    <t>Box containing 4 tablets</t>
  </si>
  <si>
    <t>Relonchem Ltd,United Kingdom</t>
  </si>
  <si>
    <t>RELONCHEM LIMITED, United Kingdom</t>
  </si>
  <si>
    <t>MA-08481/20/12/2024</t>
  </si>
  <si>
    <t>Fluconazole 150mg Capsules</t>
  </si>
  <si>
    <t>box containing 1 capsule</t>
  </si>
  <si>
    <t>RELONCHEM LIMITED, United Kingdom; Steril Gene Life Sciences (P) Ltd, India</t>
  </si>
  <si>
    <t>MA-08437/01/11/2024</t>
  </si>
  <si>
    <t>Sumatriptan Tablets</t>
  </si>
  <si>
    <t>Sumatriptan succinate</t>
  </si>
  <si>
    <t>6</t>
  </si>
  <si>
    <t>MA-08493/17/01/2025</t>
  </si>
  <si>
    <t>MA-08494/17/01/2025</t>
  </si>
  <si>
    <t>Acetazolamide</t>
  </si>
  <si>
    <t>S01EC01</t>
  </si>
  <si>
    <t>REMEDICA LTD CYPRUS</t>
  </si>
  <si>
    <t>Remedica Ltd, Cyprus</t>
  </si>
  <si>
    <t>MA-00119/21/05/2020</t>
  </si>
  <si>
    <t>Alfoxan</t>
  </si>
  <si>
    <t>Mefenamic acid</t>
  </si>
  <si>
    <t>Carton box containing 2 PVC/Aluminium blisters; each blister contains 10 hard capsules</t>
  </si>
  <si>
    <t>MA-08334/03/07/2024</t>
  </si>
  <si>
    <t>ALFOXAN 500</t>
  </si>
  <si>
    <t>Box contain 20 tablets (2 blisters of 10 tablets)</t>
  </si>
  <si>
    <t>REMEDICA Ltd, Cyprus</t>
  </si>
  <si>
    <t>RMA-3108/07/11/2022</t>
  </si>
  <si>
    <t>Alutril Forte</t>
  </si>
  <si>
    <t>Magnesium trisilicate, Hydrated aluminium oxide</t>
  </si>
  <si>
    <t>500 mg/250 mg</t>
  </si>
  <si>
    <t>5 x 10 chewable tablets</t>
  </si>
  <si>
    <t>MA-00066/26/03/2020</t>
  </si>
  <si>
    <t>AMITRIPTYLINE 25</t>
  </si>
  <si>
    <t>Amitriptylline hydrochloride</t>
  </si>
  <si>
    <t>30 (3x10) tablets</t>
  </si>
  <si>
    <t>RMA-2054/03/06/2020</t>
  </si>
  <si>
    <t>AMOXAPEN 250</t>
  </si>
  <si>
    <t>Remedica.Ltd, Cyprus</t>
  </si>
  <si>
    <t>RMA-2105/13/08/2020</t>
  </si>
  <si>
    <t>AMOXICILLIN 500</t>
  </si>
  <si>
    <t>16 (2 x8) capsules</t>
  </si>
  <si>
    <t>RMA-2104/13/08/2020</t>
  </si>
  <si>
    <t>AREMED 1</t>
  </si>
  <si>
    <t>blistre pack of 28 tablets ( 2 blisters with 14 tablets each)</t>
  </si>
  <si>
    <t>Remedica Ltd, Cyprus, Cyprus</t>
  </si>
  <si>
    <t>RMA-04680/03/07/2024</t>
  </si>
  <si>
    <t>ASPIREM 75</t>
  </si>
  <si>
    <t>Aspirin</t>
  </si>
  <si>
    <t>56(2 blisters of 28 tablets)</t>
  </si>
  <si>
    <t>REMEDICA Ltd,, Cyprus</t>
  </si>
  <si>
    <t>RMA-3205/12/01/2023</t>
  </si>
  <si>
    <t>Azipron</t>
  </si>
  <si>
    <t>Rasagiline Tartrate</t>
  </si>
  <si>
    <t>N04BD02</t>
  </si>
  <si>
    <t>carton box, Aluminium-OPA/Alu/PVC blisters, 28 tablets</t>
  </si>
  <si>
    <t>MA-00118/15/05/2020</t>
  </si>
  <si>
    <t>Bradirem</t>
  </si>
  <si>
    <t>Ivabradine Hydrochloride</t>
  </si>
  <si>
    <t>C01EB17</t>
  </si>
  <si>
    <t>1 x 14 film coated tablets, 2 x 14 film coated tablets, 4 x 14 film coated tablets</t>
  </si>
  <si>
    <t>MA-00138/05/06/2020</t>
  </si>
  <si>
    <t>MA-00139/05/06/2020</t>
  </si>
  <si>
    <t>CARBAMAZEPINE 200</t>
  </si>
  <si>
    <t>50 (5x10) tablet</t>
  </si>
  <si>
    <t>RMA-2016/21/04/2020</t>
  </si>
  <si>
    <t>CARBAMAZEPINE 400R</t>
  </si>
  <si>
    <t>30 (3 x 10) tablets</t>
  </si>
  <si>
    <t>RMA-2015/21/04/2020</t>
  </si>
  <si>
    <t>Cardilor</t>
  </si>
  <si>
    <t>Amiodarone hydrochloride</t>
  </si>
  <si>
    <t>30 tablets (3x10)</t>
  </si>
  <si>
    <t>RMA-04585/10/05/2024</t>
  </si>
  <si>
    <t>CILOX 200</t>
  </si>
  <si>
    <t>Oflaxacin</t>
  </si>
  <si>
    <t>1 blister of 10 tablets per pack</t>
  </si>
  <si>
    <t>RMA-3325/22/03/2023</t>
  </si>
  <si>
    <t>CLAREM 250</t>
  </si>
  <si>
    <t>14(2 blisters of 7 tablets)</t>
  </si>
  <si>
    <t>remedica Ltd, Cyprus</t>
  </si>
  <si>
    <t>RMA-2919/15/07/2022</t>
  </si>
  <si>
    <t>CLAREM 500</t>
  </si>
  <si>
    <t>Clarithromicin</t>
  </si>
  <si>
    <t>14 ( 2 blisters with 7 tablets each)</t>
  </si>
  <si>
    <t>Remedica Ltd,Cyprus, Cyprus</t>
  </si>
  <si>
    <t>RMA-2920/15/07/2022</t>
  </si>
  <si>
    <t>Clomifene</t>
  </si>
  <si>
    <t>Clomifene Citrate</t>
  </si>
  <si>
    <t>RMA-1999/03/04/2020</t>
  </si>
  <si>
    <t>CLOZAPINE 100</t>
  </si>
  <si>
    <t>Clozapine</t>
  </si>
  <si>
    <t>N05AH02</t>
  </si>
  <si>
    <t>50 (5 x 10) tablets</t>
  </si>
  <si>
    <t>Remedica Ltd-Cyprus, Cyprus</t>
  </si>
  <si>
    <t>RMA-2023/23/04/2020</t>
  </si>
  <si>
    <t>Credanil</t>
  </si>
  <si>
    <t>Carbidopa, Levodopa</t>
  </si>
  <si>
    <t>Carton box containing 50 tablets</t>
  </si>
  <si>
    <t>MA-00189/04/08/2020</t>
  </si>
  <si>
    <t>Cyclovax</t>
  </si>
  <si>
    <t>3 x 10 tablets</t>
  </si>
  <si>
    <t>RMA-47613/17/10/2024</t>
  </si>
  <si>
    <t>1 x 10 tablets</t>
  </si>
  <si>
    <t>RMA-47629/17/10/2024</t>
  </si>
  <si>
    <t>DEPRIM</t>
  </si>
  <si>
    <t>Trimethoprim, Sulfamethoxazole</t>
  </si>
  <si>
    <t>200 mg+40 mg</t>
  </si>
  <si>
    <t>RMA-2224/04/02/2021</t>
  </si>
  <si>
    <t>480 mg</t>
  </si>
  <si>
    <t>20 (2x10) Tablets</t>
  </si>
  <si>
    <t>RMA-2223/04/02/2021</t>
  </si>
  <si>
    <t>DICLOFENAC RETARD</t>
  </si>
  <si>
    <t>2 BLISTERS OF 10 TABLETS PER PACK</t>
  </si>
  <si>
    <t>RMA-2918/15/07/2022</t>
  </si>
  <si>
    <t>dividol</t>
  </si>
  <si>
    <t>hyoscine butylbromide</t>
  </si>
  <si>
    <t>20 sugar coated tablets</t>
  </si>
  <si>
    <t>remedica ltd, Cyprus</t>
  </si>
  <si>
    <t>RMA-2952/26/08/2022</t>
  </si>
  <si>
    <t>DOXYCYCLINE 100</t>
  </si>
  <si>
    <t>Doxycycline Hyclate</t>
  </si>
  <si>
    <t>10 tablets (1 x 10)</t>
  </si>
  <si>
    <t>RMA-2028/30/04/2020</t>
  </si>
  <si>
    <t>Emforal</t>
  </si>
  <si>
    <t>Propranolol hydrochloride</t>
  </si>
  <si>
    <t>Carton box containing 50 film coated tablets</t>
  </si>
  <si>
    <t>MA-00130/05/06/2020</t>
  </si>
  <si>
    <t>Entevirem</t>
  </si>
  <si>
    <t>Entecavir Monohydrate</t>
  </si>
  <si>
    <t>J05AF10</t>
  </si>
  <si>
    <t>Carton box, 3 blisters, 30 tablets</t>
  </si>
  <si>
    <t>MA-00046/05/03/2020</t>
  </si>
  <si>
    <t>90 film coated tablets</t>
  </si>
  <si>
    <t>MA-00047/05/03/2020</t>
  </si>
  <si>
    <t>ERYTHROMYCIN 250</t>
  </si>
  <si>
    <t>Erythromycin Ethyl Succinate</t>
  </si>
  <si>
    <t>RMA-2080/30/06/2020</t>
  </si>
  <si>
    <t>ERYTHROMYCIN 500</t>
  </si>
  <si>
    <t>Erythromycin Stearate 1</t>
  </si>
  <si>
    <t>20 tablets ( 2 x 10 )</t>
  </si>
  <si>
    <t>RMA-2079/30/06/2020</t>
  </si>
  <si>
    <t>Exatron</t>
  </si>
  <si>
    <t>Tenofovir Disoproxil Succinate, Emtricitabine</t>
  </si>
  <si>
    <t>J05AR03</t>
  </si>
  <si>
    <t>245 mg/200 mg</t>
  </si>
  <si>
    <t>Carton box, plastic HDPE bottle, 30 film coated tablets</t>
  </si>
  <si>
    <t>MA-00067/26/03/2020</t>
  </si>
  <si>
    <t>FUROSEMIDE 40</t>
  </si>
  <si>
    <t>Remedica  Ltd, Cyprus</t>
  </si>
  <si>
    <t>RMA-1990/26/03/2020</t>
  </si>
  <si>
    <t>GLIBENCLAMIDE 5</t>
  </si>
  <si>
    <t>Glibenklamide</t>
  </si>
  <si>
    <t>40 tablets (4x 10)</t>
  </si>
  <si>
    <t>RMA-2029/30/04/2020</t>
  </si>
  <si>
    <t>Ibuprofen 400</t>
  </si>
  <si>
    <t>RMA-3279/21/02/2023</t>
  </si>
  <si>
    <t>KAPETRAL 150</t>
  </si>
  <si>
    <t>Box containing 60 (6x10) tablets</t>
  </si>
  <si>
    <t>RMA-47586/14/10/2024</t>
  </si>
  <si>
    <t>KAPETRAL 500</t>
  </si>
  <si>
    <t>Capecitabin</t>
  </si>
  <si>
    <t>Box containing 120 (12x10) tablets</t>
  </si>
  <si>
    <t>Remedica Ltd,, Cyprus</t>
  </si>
  <si>
    <t>RMA-47584/14/10/2024</t>
  </si>
  <si>
    <t>KIVALA</t>
  </si>
  <si>
    <t>Abacavir, Lamivudine</t>
  </si>
  <si>
    <t>J05AR02</t>
  </si>
  <si>
    <t>300 mg+600 mg</t>
  </si>
  <si>
    <t>MA-00079/06/04/2020</t>
  </si>
  <si>
    <t>Lax-Tab</t>
  </si>
  <si>
    <t>Carton box, Aluminium-PVC blisters,containing 30 gastro-resistant tablets</t>
  </si>
  <si>
    <t>MA-00179/16/07/2020</t>
  </si>
  <si>
    <t>LOPERIUM</t>
  </si>
  <si>
    <t>Loperamide Hydroloride</t>
  </si>
  <si>
    <t>10 x 1 blister x 10 cps</t>
  </si>
  <si>
    <t>REMEDICA Ltd,Cyprus, Cyprus</t>
  </si>
  <si>
    <t>RMA-3005/29/09/2022</t>
  </si>
  <si>
    <t>Methyldopa</t>
  </si>
  <si>
    <t>C02AB02</t>
  </si>
  <si>
    <t>MA-0278/29/12/2020</t>
  </si>
  <si>
    <t>Mycoril</t>
  </si>
  <si>
    <t>1 % (w/v)</t>
  </si>
  <si>
    <t>1 x 75 g spray</t>
  </si>
  <si>
    <t>RMA-47585/14/10/2024</t>
  </si>
  <si>
    <t>1 % (w/w)</t>
  </si>
  <si>
    <t>1 x 20 g cream</t>
  </si>
  <si>
    <t>RMA-47583/14/10/2024</t>
  </si>
  <si>
    <t>Nifelat LA</t>
  </si>
  <si>
    <t>Nifedipine</t>
  </si>
  <si>
    <t>Carton Box containing 3 aluminium-PVC/PVDC, each blister contain 10 tablets</t>
  </si>
  <si>
    <t>Remedica LTD, Cyprus</t>
  </si>
  <si>
    <t>MA-0354/27/10/2023</t>
  </si>
  <si>
    <t>MA-0355/27/10/2023</t>
  </si>
  <si>
    <t>Peptomet</t>
  </si>
  <si>
    <t>Domperidone</t>
  </si>
  <si>
    <t>30 (3 x 10) film coated tablets</t>
  </si>
  <si>
    <t>RMA-47593/30/09/2024</t>
  </si>
  <si>
    <t>Perazone</t>
  </si>
  <si>
    <t>MA-00068/26/03/2020</t>
  </si>
  <si>
    <t>Quetra</t>
  </si>
  <si>
    <t>6 x 10 film coated tablets</t>
  </si>
  <si>
    <t>RMA-47633/17/10/2024</t>
  </si>
  <si>
    <t>RMA-47632/17/10/2024</t>
  </si>
  <si>
    <t>RMA-47631/17/10/2024</t>
  </si>
  <si>
    <t>RMA-47630/17/10/2024</t>
  </si>
  <si>
    <t>Remedol</t>
  </si>
  <si>
    <t>Box containing 1 bottle of 100 mL</t>
  </si>
  <si>
    <t>MA-00159/02/07/2020</t>
  </si>
  <si>
    <t>containing 100 (10x10) tablets</t>
  </si>
  <si>
    <t>MA-00158/02/07/2020</t>
  </si>
  <si>
    <t>Carton box containing two PVC/PE strips with 10 suppositores (2x5 suppositories)</t>
  </si>
  <si>
    <t>MA-00156/02/07/2020</t>
  </si>
  <si>
    <t>MA-00157/02/07/2020</t>
  </si>
  <si>
    <t>Tenofovir Disoproxil Succinate</t>
  </si>
  <si>
    <t>Carton box containing one HDPE bottle with a child resistant closure with 30 film coated tablets</t>
  </si>
  <si>
    <t>MA-00059/13/03/2020</t>
  </si>
  <si>
    <t>Merovia</t>
  </si>
  <si>
    <t>Carton box contain 10 Type 1 glass vials;  each vial containing 1348 mg powder in a 30 ml</t>
  </si>
  <si>
    <t>Remedina SA,Greece</t>
  </si>
  <si>
    <t>REMEDINA S.A., Greece</t>
  </si>
  <si>
    <t>MA-0014/20/01/2023</t>
  </si>
  <si>
    <t>Carton box contain 10 Type 1 glass vials;  each vial containing 674 mg powder in a 20 ml</t>
  </si>
  <si>
    <t>MA-0013/20/01/2023</t>
  </si>
  <si>
    <t>AZATYL</t>
  </si>
  <si>
    <t>2000 mg/vial</t>
  </si>
  <si>
    <t>1000 mg/vial</t>
  </si>
  <si>
    <t>CEFIN</t>
  </si>
  <si>
    <t>1g/vial</t>
  </si>
  <si>
    <t>05-1039.12.02.2025</t>
  </si>
  <si>
    <t>Dosnex</t>
  </si>
  <si>
    <t>Cabergoline</t>
  </si>
  <si>
    <t>N04BC06</t>
  </si>
  <si>
    <t>Renata Limited-Bangladesh</t>
  </si>
  <si>
    <t>Renata Limited, Bangladesh</t>
  </si>
  <si>
    <t>MA-08372/06/08/2024</t>
  </si>
  <si>
    <t>OPERIL®</t>
  </si>
  <si>
    <t xml:space="preserve"> oxymetazoline hydrochloride</t>
  </si>
  <si>
    <t>1 bottle with 10ml solution</t>
  </si>
  <si>
    <t>REPLEK AD Skopje,Republic of North Macedonia</t>
  </si>
  <si>
    <t>RMA-04555/28/02/2024</t>
  </si>
  <si>
    <t xml:space="preserve"> oxymethazoline hydrochloride</t>
  </si>
  <si>
    <t>1bottle with 10ml solution</t>
  </si>
  <si>
    <t>RMA-04556/28/02/2024</t>
  </si>
  <si>
    <t>OPERIL® P</t>
  </si>
  <si>
    <t xml:space="preserve"> Oxymetazoline hydrochloride</t>
  </si>
  <si>
    <t>RMA-03620/28/02/2024</t>
  </si>
  <si>
    <t>1 bottle with 10 ml solution</t>
  </si>
  <si>
    <t>RMA-03619/28/02/2024</t>
  </si>
  <si>
    <t>AMLODIPIN</t>
  </si>
  <si>
    <t xml:space="preserve"> AMLODIPINE besilate**</t>
  </si>
  <si>
    <t>2 blisters x 10 tablets/sc</t>
  </si>
  <si>
    <t>REPLEK FARM AD-SKOPJE, MACEDONIA</t>
  </si>
  <si>
    <t xml:space="preserve"> Replek Pharm AD-Skopje, Macedonia, North Macedonia</t>
  </si>
  <si>
    <t>RMA-2696/14/02/2022</t>
  </si>
  <si>
    <t>ANALGINUM</t>
  </si>
  <si>
    <t>Box containing 500 tablets, 50 blisters x 10 tablets/box</t>
  </si>
  <si>
    <t xml:space="preserve"> REPLEK FARM Ltd. Skopje, North Macedonia</t>
  </si>
  <si>
    <t>RMA-2405/07/07/2021</t>
  </si>
  <si>
    <t>ATENOLOL</t>
  </si>
  <si>
    <t>14 tablets/PVCcontainer/box</t>
  </si>
  <si>
    <t xml:space="preserve"> Replek  Farm Ltd - Skopje, North Macedonia; Replek  Farm Ltd - Skopje, North Macedonia</t>
  </si>
  <si>
    <t>RMA-3419/13/06/2023</t>
  </si>
  <si>
    <t>AZIMED</t>
  </si>
  <si>
    <t>1 blister x 3 film-coated tablets/sc. with instruction leaflet packed in carton box</t>
  </si>
  <si>
    <t xml:space="preserve"> REPLEK FARM Ltd-Skopje, North Macedonia</t>
  </si>
  <si>
    <t>RMA-2697/14/02/2022</t>
  </si>
  <si>
    <t>BETAMETAZON</t>
  </si>
  <si>
    <t xml:space="preserve"> Betamethasone dipropionate, equivalnt to betmethasone</t>
  </si>
  <si>
    <t>30g ointment/tube/box</t>
  </si>
  <si>
    <t xml:space="preserve"> REPLEK FARM LTD-SKOPJE, North Macedonia</t>
  </si>
  <si>
    <t>RMA-2926/18/08/2022</t>
  </si>
  <si>
    <t xml:space="preserve"> Betamethasone ipropionate, equivalent to Betamethasone</t>
  </si>
  <si>
    <t>30g cream/tube/box</t>
  </si>
  <si>
    <t>RMA-2927/18/08/2022</t>
  </si>
  <si>
    <t>BISOPROLOL</t>
  </si>
  <si>
    <t>3 blisters x 10 film-coated tablets/sc. with instruction leaflet packed in carton box</t>
  </si>
  <si>
    <t>RMA-2693/14/02/2022</t>
  </si>
  <si>
    <t>3 blisters x 10 film-coated tablets/sc. with instructions leaflet packed in carton box</t>
  </si>
  <si>
    <t>RMA-2694/14/02/2022</t>
  </si>
  <si>
    <t>CETIRIZIN</t>
  </si>
  <si>
    <t>120ml oral solution/glass bottle/box</t>
  </si>
  <si>
    <t xml:space="preserve"> Replek Farm Ltd-Skopje, North Macedonia</t>
  </si>
  <si>
    <t>RMA-2166/09/11/2020</t>
  </si>
  <si>
    <t>CIPROFLOKSACIN</t>
  </si>
  <si>
    <t xml:space="preserve"> Ciprofloxacine HCL</t>
  </si>
  <si>
    <t>10 film coated tablets/sc</t>
  </si>
  <si>
    <t xml:space="preserve"> REPLEK Pharm Ltd-Skopje, North Macedonia</t>
  </si>
  <si>
    <t>RMA-3476/04/08/2023</t>
  </si>
  <si>
    <t>Co-Trimoxazole</t>
  </si>
  <si>
    <t>2 blisters x 10 tablets / sc</t>
  </si>
  <si>
    <t xml:space="preserve"> REPLEK FARM Ltd. - Skopje, North Macedonia</t>
  </si>
  <si>
    <t>RMA-3418/13/06/2023</t>
  </si>
  <si>
    <t>100 ml syrup /glass bottle/box</t>
  </si>
  <si>
    <t>RMA-2143/30/10/2020</t>
  </si>
  <si>
    <t>DIKLOFENAK FORTE</t>
  </si>
  <si>
    <t xml:space="preserve"> diklofenak</t>
  </si>
  <si>
    <t>Box containing 2 blisters x 10 film coated tablets</t>
  </si>
  <si>
    <t xml:space="preserve"> Replek Farm Ltd Skopje, North Macedonia</t>
  </si>
  <si>
    <t>RMA-2507/23/09/2021</t>
  </si>
  <si>
    <t>DIKLOFENAK RETARD</t>
  </si>
  <si>
    <t xml:space="preserve"> diclofenak</t>
  </si>
  <si>
    <t>Box containing  2 blisters x 10 film coated tablets</t>
  </si>
  <si>
    <t xml:space="preserve"> Replek Farm Ltd Skopje, North Macedonia; Replek Farm Ltd Skopje, North Macedonia</t>
  </si>
  <si>
    <t>RMA-2506/23/09/2021</t>
  </si>
  <si>
    <t>20 tablets/sc</t>
  </si>
  <si>
    <t>RMA-3438/04/07/2023</t>
  </si>
  <si>
    <t xml:space="preserve"> Enalapril Maleate</t>
  </si>
  <si>
    <t>20 TABLETS/SC</t>
  </si>
  <si>
    <t xml:space="preserve"> REPLEK FARM Ltd SKOPJE, North Macedonia</t>
  </si>
  <si>
    <t>RMA-3437/04/07/2023</t>
  </si>
  <si>
    <t xml:space="preserve"> Enalapril Maletae</t>
  </si>
  <si>
    <t xml:space="preserve"> REPLEK FARM LTD.-SKOPJE, North Macedonia</t>
  </si>
  <si>
    <t>RMA-3439/04/07/2023</t>
  </si>
  <si>
    <t>FOLIC ACID</t>
  </si>
  <si>
    <t xml:space="preserve"> folic acid</t>
  </si>
  <si>
    <t>2 blisters x 10 t ablets/sc. with instruction leaflet packed in carton box</t>
  </si>
  <si>
    <t xml:space="preserve"> replek farm ldk.skopje, North Macedonia</t>
  </si>
  <si>
    <t>RMA-2928/18/08/2022</t>
  </si>
  <si>
    <t>IBUPROFEN</t>
  </si>
  <si>
    <t>30 coated tablets/sc</t>
  </si>
  <si>
    <t xml:space="preserve"> REPLEK Pharm AD-Skopje, North Macedonia</t>
  </si>
  <si>
    <t>PMA-233/03/07/2017</t>
  </si>
  <si>
    <t xml:space="preserve"> REPLEK Pharm AD, North Macedonia</t>
  </si>
  <si>
    <t>PMA-234/03/07/2017</t>
  </si>
  <si>
    <t>100 ml/glass bottle/box</t>
  </si>
  <si>
    <t xml:space="preserve"> ReplekPharma AD- Skopje, North Macedonia</t>
  </si>
  <si>
    <t>RMA-2161/05/11/2020</t>
  </si>
  <si>
    <t>KETOPROFEN FORTE</t>
  </si>
  <si>
    <t>2 blister x 10 tablets/box</t>
  </si>
  <si>
    <t xml:space="preserve"> ReplekPharma Ad Skopje, North Macedonia</t>
  </si>
  <si>
    <t>RMA-2219/02/02/2021</t>
  </si>
  <si>
    <t>KLOPIDOGREL</t>
  </si>
  <si>
    <t xml:space="preserve"> Clopidogrel bisulfate, equivalent to clopidogrel</t>
  </si>
  <si>
    <t>3 blisters x 10 coated tablets/sc</t>
  </si>
  <si>
    <t>PMA-235/03/07/2017</t>
  </si>
  <si>
    <t>LORATADIN</t>
  </si>
  <si>
    <t>120 ml/glass bottle/box</t>
  </si>
  <si>
    <t>RMA-2216/22/01/2021</t>
  </si>
  <si>
    <t>2 blisters (PVC/PVDC-Al) x 10 tablets/sc</t>
  </si>
  <si>
    <t xml:space="preserve"> REPLEK FARM Ltd - Skopje, North Macedonia</t>
  </si>
  <si>
    <t>PMA-236/03/07/2017</t>
  </si>
  <si>
    <t>NIMESULID</t>
  </si>
  <si>
    <t xml:space="preserve"> Nimesulide micro</t>
  </si>
  <si>
    <t>20 tablets (2 blisters x 10 tablets) / box</t>
  </si>
  <si>
    <t xml:space="preserve"> REPLEKPHARM AD Skopje, North Macedonia</t>
  </si>
  <si>
    <t>RMA-3420/13/06/2023</t>
  </si>
  <si>
    <t>OMEPRAZOLE</t>
  </si>
  <si>
    <t xml:space="preserve"> Omperazole</t>
  </si>
  <si>
    <t>Gastro-resistant capsule</t>
  </si>
  <si>
    <t>14 gastro-resistant capsules  / plastic container</t>
  </si>
  <si>
    <t xml:space="preserve"> Replek Farm Ltd.-Skopje, North Macedonia</t>
  </si>
  <si>
    <t>PMA-238/03/07/2017</t>
  </si>
  <si>
    <t>Oralsept</t>
  </si>
  <si>
    <t>1.5 mg/1 ml</t>
  </si>
  <si>
    <t>10g/glass bottle/box, Bottle containing 100g, One (1) plastic container with dosing pump and throath adapter 30 ml in a carton box with Patient Information Leaflet., Box Containing 30 ml</t>
  </si>
  <si>
    <t>RMA-2174/19/11/2020</t>
  </si>
  <si>
    <t>1.5 mg/1 g</t>
  </si>
  <si>
    <t>10g/glass bottle/box, Bottle containing 100g, One (1) plastic container with dosing pump and throath adapter 30 ml in a carton box with Patient Information Leaflet.</t>
  </si>
  <si>
    <t>RMA-2695/14/02/2022</t>
  </si>
  <si>
    <t xml:space="preserve"> PARACETAMOL 90% granulate equivalent to paracetamol</t>
  </si>
  <si>
    <t>500 tablets ( 50 blisters x 10 tablets) / sc</t>
  </si>
  <si>
    <t>PMA-232/03/07/2017</t>
  </si>
  <si>
    <t>100ml syrup/glass bottle/box</t>
  </si>
  <si>
    <t xml:space="preserve"> Replel Farm Ltd-Skopje, North Macedonia</t>
  </si>
  <si>
    <t>RMA-2251/04/03/2021</t>
  </si>
  <si>
    <t>parafen</t>
  </si>
  <si>
    <t xml:space="preserve"> paracetamol, ibuprofen</t>
  </si>
  <si>
    <t>10 film coated tablets 1 blister x 10 film coated tablets/sc.with instruction leaflet packed in carton box</t>
  </si>
  <si>
    <t xml:space="preserve"> Replek Farm Ltd.Skopje, North Macedonia</t>
  </si>
  <si>
    <t>RMA-3062/25/10/2022</t>
  </si>
  <si>
    <t>REKONAZOL</t>
  </si>
  <si>
    <t xml:space="preserve"> ketoconazole</t>
  </si>
  <si>
    <t>Tube containing 30g of cream</t>
  </si>
  <si>
    <t>RMA-3568/03/01/2024</t>
  </si>
  <si>
    <t>120 ml shampoo in white PE bottle with PE closure; 1 bottle with instruction leaflet is packed in carton box</t>
  </si>
  <si>
    <t>RMA-3508/04/09/2023</t>
  </si>
  <si>
    <t>RISPERIDON</t>
  </si>
  <si>
    <t>2 blisters x 10 film coated tablets/sc. with instruction leaflet packed in carton box</t>
  </si>
  <si>
    <t>RMA-2690/14/02/2022</t>
  </si>
  <si>
    <t>2 blister x 10 film coated tablets/sc. with instructions leaflet packed in carton box.</t>
  </si>
  <si>
    <t>RMA-2691/14/02/2022</t>
  </si>
  <si>
    <t>2 blister x 10 film coated tablets</t>
  </si>
  <si>
    <t xml:space="preserve"> Replek farm Ltd Skopje, North Macedonia</t>
  </si>
  <si>
    <t>RMA-2692/14/02/2022</t>
  </si>
  <si>
    <t>SPIRONOLAKTON</t>
  </si>
  <si>
    <t xml:space="preserve"> spironolactone</t>
  </si>
  <si>
    <t>Box containing 40 tablets</t>
  </si>
  <si>
    <t>RMA-2403/07/07/2021</t>
  </si>
  <si>
    <t xml:space="preserve"> SPIRONOLACTONE</t>
  </si>
  <si>
    <t>3 blisters x 10 tablets/box</t>
  </si>
  <si>
    <t>RMA-2404/07/07/2021</t>
  </si>
  <si>
    <t>VITAMIN C</t>
  </si>
  <si>
    <t xml:space="preserve"> Vitamin C 97 % equivalent to vitamin C</t>
  </si>
  <si>
    <t xml:space="preserve"> REPLEK PHARM Ltd-Skopje, North Macedonia</t>
  </si>
  <si>
    <t>PMA-239/03/07/2017</t>
  </si>
  <si>
    <t>250 tablets (25 blisters x 10 tablets ) / sc</t>
  </si>
  <si>
    <t xml:space="preserve"> REPLEK FARM Ltd -SKOPJE, North Macedonia</t>
  </si>
  <si>
    <t>PMA-240/03/07/2017</t>
  </si>
  <si>
    <t>DexaTobrom</t>
  </si>
  <si>
    <t xml:space="preserve"> Dexamethasone, Tobramycin</t>
  </si>
  <si>
    <t>White polyethylene bottle with white dropper insert, closed with white screw cap, sealed with safety ring, containing 1 bottle with 5 ml suspension.</t>
  </si>
  <si>
    <t>Rompharm Company S.R.L - Romania</t>
  </si>
  <si>
    <t xml:space="preserve"> Rompharm Company S.R.L., Romania</t>
  </si>
  <si>
    <t>MA-0086/07/03/2023</t>
  </si>
  <si>
    <t>Ketoprofen Rompharm</t>
  </si>
  <si>
    <t xml:space="preserve">100 mg/2 ml </t>
  </si>
  <si>
    <t xml:space="preserve"> Rompharm Company S.R.L romania, Romania</t>
  </si>
  <si>
    <t>RMA-3245/13/02/2023</t>
  </si>
  <si>
    <t>ketorolac trometamol rompharm</t>
  </si>
  <si>
    <t xml:space="preserve"> ketorolac trometamol</t>
  </si>
  <si>
    <t>RMA-3244/13/02/2023</t>
  </si>
  <si>
    <t>Moxifloxacina Rompharm</t>
  </si>
  <si>
    <t xml:space="preserve"> Moxifloxacin as moxifloxacin Hydrochloride</t>
  </si>
  <si>
    <t xml:space="preserve"> Rompharm Company S.R.L, Romania</t>
  </si>
  <si>
    <t>RMA-3206/12/01/2023</t>
  </si>
  <si>
    <t xml:space="preserve"> Mometasone furoate (micronized)</t>
  </si>
  <si>
    <t>Carton box containing lacquered aluminum tube with HDPE screw cap x 30g of cream</t>
  </si>
  <si>
    <t>ronis</t>
  </si>
  <si>
    <t>MA-0126/10/06/2022</t>
  </si>
  <si>
    <t>ROWACHOL</t>
  </si>
  <si>
    <t>alpha pinene, beta-pinene, camphene, cineol, menthol, menthone, borneol</t>
  </si>
  <si>
    <t>A05AX</t>
  </si>
  <si>
    <t>13.6 mg+3.4 mg+5 mg+2 mg+32 mg+6 mg+5 mg</t>
  </si>
  <si>
    <t>Gastro-resistant capsule, soft</t>
  </si>
  <si>
    <t>ROWA PHARMACEUTICALS LTD, IRELAND</t>
  </si>
  <si>
    <t>ROWA PHARMACEUTICALS Ltd,, Ireland</t>
  </si>
  <si>
    <t>RMA-2071/17/06/2020</t>
  </si>
  <si>
    <t>Alpha-Pinene, Beta-Pinene, Camphene, Cineol, Menthol, Menthone, Borneol</t>
  </si>
  <si>
    <t>13.6g, 3.4g, 5g, 2g, 32g, 6g, 5g</t>
  </si>
  <si>
    <t>Glass bottle containing 10 ml</t>
  </si>
  <si>
    <t>ROWA PHARMACEUTICALS Ltd, Ireland, Ireland</t>
  </si>
  <si>
    <t>RMA-47672/31/10/2024</t>
  </si>
  <si>
    <t>ROWATINEX</t>
  </si>
  <si>
    <t>Alpha-pinene, Beta-Pinene, Camphene, Cineol, Fenchone, Borneol, Anethol</t>
  </si>
  <si>
    <t>G04B</t>
  </si>
  <si>
    <t>24.8g, 4g, 6.2g, 15g, 3g, 10g, 4g</t>
  </si>
  <si>
    <t>Rowa Pharmaceuticals Ltd., Ireland</t>
  </si>
  <si>
    <t>RMA-47717/31/10/2024</t>
  </si>
  <si>
    <t>Alpha-Pinene, Beta-Pinene, Camphene, Cineol, Fenchone, Borneol, Anethol</t>
  </si>
  <si>
    <t>G04BC</t>
  </si>
  <si>
    <t>24.8mg, 6.2mg, 15mg, 3mg, 4mg, 10mg, 4mg</t>
  </si>
  <si>
    <t>RMA-04553/11/03/2024</t>
  </si>
  <si>
    <t>TROPEX</t>
  </si>
  <si>
    <t>phenazone</t>
  </si>
  <si>
    <t>S02DA03</t>
  </si>
  <si>
    <t>Bottle containing 10 ml solution</t>
  </si>
  <si>
    <t>RMA-04618/11/03/2024</t>
  </si>
  <si>
    <t>05-1230.18.02.2025</t>
  </si>
  <si>
    <t>ACICLOVIR FITERMAN 50 mg/g cream</t>
  </si>
  <si>
    <t>Carton box containing one aluminium tube with 15 g of cream</t>
  </si>
  <si>
    <t>S.C Fiterman Pharma S.R.L,Romania</t>
  </si>
  <si>
    <t xml:space="preserve"> FITERMAN PHARMA S.R.L., Romania</t>
  </si>
  <si>
    <t>MA-00202/25/08/2020</t>
  </si>
  <si>
    <t>ALLÉ 10 mg + 500 UI/g gel</t>
  </si>
  <si>
    <t xml:space="preserve"> Diclofenac sodium, Heparin sodium</t>
  </si>
  <si>
    <t>(10 mg+500 UI)/1 g</t>
  </si>
  <si>
    <t>Cardboard box with an aluminium tube containing 100 g gel.</t>
  </si>
  <si>
    <t>MA-00218/26/10/2020</t>
  </si>
  <si>
    <t>ALLÉ 10 mg+500 UI/g  gel</t>
  </si>
  <si>
    <t>Cardboard box with an aluminium tube containing 50 g gel.</t>
  </si>
  <si>
    <t>MA-00219/26/10/2020</t>
  </si>
  <si>
    <t>CLOTRIMAZOL FITERMAN 10 mg/g cream</t>
  </si>
  <si>
    <t>Carton box containing one aluminium tube with 35 g of cream</t>
  </si>
  <si>
    <t>MA-00201/25/08/2020</t>
  </si>
  <si>
    <t>Diflex 50 mg/g gel</t>
  </si>
  <si>
    <t>Box with an aluminium tube with polyepoxy-phenolic interior lacquer, containing 50 g of gel, closed with PE or PP thread cap.</t>
  </si>
  <si>
    <t xml:space="preserve"> S.C.FITERMAN PHARMA S.R.L, Romania</t>
  </si>
  <si>
    <t>MA-00206/15/09/2020</t>
  </si>
  <si>
    <t>Box with an aluminium tube with polyepoxy-phenolic interior lacquer, containing 100 g of gel, closed with PE or PP thread cap.</t>
  </si>
  <si>
    <t xml:space="preserve"> S.C. FITERMAN PHARMA S.R.L, Romania</t>
  </si>
  <si>
    <t>MA-00205/15/09/2020</t>
  </si>
  <si>
    <t>05-1016.12.02.2025</t>
  </si>
  <si>
    <t>FLUOCINOLON G FITERMAN</t>
  </si>
  <si>
    <t xml:space="preserve"> Fluocinolone acetonide, Gentamicin as gentamicin sulfate</t>
  </si>
  <si>
    <t>(0.25 mg + 1 mg)/1 g</t>
  </si>
  <si>
    <t>35 g</t>
  </si>
  <si>
    <t xml:space="preserve"> FITERMAN PHARMA S.R.L, Romania</t>
  </si>
  <si>
    <t>MA-00102/21/04/2020</t>
  </si>
  <si>
    <t>PROCTOLIZIN</t>
  </si>
  <si>
    <t xml:space="preserve"> Hydrocortisone acetate, Lidocaine, Zinc oxide</t>
  </si>
  <si>
    <t>(10 mg+20 mg+50 mg)/1 g</t>
  </si>
  <si>
    <t>25 g</t>
  </si>
  <si>
    <t>MA-00092/10/04/2020</t>
  </si>
  <si>
    <t>REGEN-AG 10 mg/g cream</t>
  </si>
  <si>
    <t>Cardboard box with an aluminium tube with polyepoxy-phenolic interior lacquer sealed with aluminium membrane and screw PE cap, containing 50 g cream.</t>
  </si>
  <si>
    <t>MA-00234/25/11/2020</t>
  </si>
  <si>
    <t>Rival</t>
  </si>
  <si>
    <t xml:space="preserve"> Diphenhydramine hydrochloride</t>
  </si>
  <si>
    <t>D04AA32</t>
  </si>
  <si>
    <t>MA-00093/10/04/2020</t>
  </si>
  <si>
    <t>SINDOLOR gel</t>
  </si>
  <si>
    <t xml:space="preserve"> Piroxicam, Cyclobenzaprine hydrochloride, Lidocaine</t>
  </si>
  <si>
    <t>M02AA07</t>
  </si>
  <si>
    <t>(5 mg+5 mg+20 mg)/1 g</t>
  </si>
  <si>
    <t>Cardboard box with an aluminium tube with 50 g gel.</t>
  </si>
  <si>
    <t>MA-00213/09/10/2020</t>
  </si>
  <si>
    <t>Cardboard box with an aluminium tube with100 g gel.</t>
  </si>
  <si>
    <t>MA-00212/09/10/2020</t>
  </si>
  <si>
    <t>SINDOLOR tablets</t>
  </si>
  <si>
    <t xml:space="preserve"> Paracetamol, Propyphenazone, Caffeine</t>
  </si>
  <si>
    <t>Box with 2 Al/PVC blisters of 6 tablets each</t>
  </si>
  <si>
    <t xml:space="preserve"> S.C. Laropharm S.R.L., Romania</t>
  </si>
  <si>
    <t>MA-00214/09/10/2020</t>
  </si>
  <si>
    <t>TRESYL cream</t>
  </si>
  <si>
    <t xml:space="preserve"> Betamethasone dipropionate, Gentamicin sulfate, Clotrimazole</t>
  </si>
  <si>
    <t>(0.643 mg+1.54 mg+10 mg)/1 g</t>
  </si>
  <si>
    <t>Cardboard box with an aluminium tube containing 15 g of cream.</t>
  </si>
  <si>
    <t>MA-00199/25/08/2020</t>
  </si>
  <si>
    <t>BENZOAT DE BENZIL FITERMAN 250 mg/g cream</t>
  </si>
  <si>
    <t>Benzyl benzoate</t>
  </si>
  <si>
    <t>P03AX01</t>
  </si>
  <si>
    <t>250 mg/g</t>
  </si>
  <si>
    <t>Box containing 50 g of cream.</t>
  </si>
  <si>
    <t>FITERMAN PHARMA S.R.L, Romania</t>
  </si>
  <si>
    <t>MA-03297/09/02/2024</t>
  </si>
  <si>
    <t>DICLOFENAC FITERMAN 10 mg/g gel</t>
  </si>
  <si>
    <t>Box with an Al tube with epoxyphenolic interior lacquer, sealed with Al membrane and closed with PE or PP screw cap, containing 50 g gel.</t>
  </si>
  <si>
    <t>MA-08428/24/10/2024</t>
  </si>
  <si>
    <t>FUNGISIL MK 10 mg/g cream</t>
  </si>
  <si>
    <t>10mg/g</t>
  </si>
  <si>
    <t>Trimetacor MR</t>
  </si>
  <si>
    <t xml:space="preserve"> Trimetazidine dihydrochloride</t>
  </si>
  <si>
    <t>C01EB15</t>
  </si>
  <si>
    <t>60 midified release tablets</t>
  </si>
  <si>
    <t>S.C Labormed-Pharma S.A., Romania</t>
  </si>
  <si>
    <t xml:space="preserve"> S.C. Labormed-Pharma S.A., Romania</t>
  </si>
  <si>
    <t>RMA-3055/17/10/2022</t>
  </si>
  <si>
    <t>05-947.11.02.2023</t>
  </si>
  <si>
    <t>MECLODIN ARENA</t>
  </si>
  <si>
    <t>Metronidazol, Clotrimazole</t>
  </si>
  <si>
    <t>10 vaginal tablets</t>
  </si>
  <si>
    <t>S.C. Arena Group S.A., Romania</t>
  </si>
  <si>
    <t>RMA-2923/15/07/2022</t>
  </si>
  <si>
    <t>05-946.11.02.2025</t>
  </si>
  <si>
    <t>Cervugid</t>
  </si>
  <si>
    <t>Chloramphenicol, Metronidazole, Nystatine, Hydrocortizone acetate</t>
  </si>
  <si>
    <t>2 Fail-wrapped package(containing 6 ovules)</t>
  </si>
  <si>
    <t>S.C.IRCON S.R.L-ROMANIA</t>
  </si>
  <si>
    <t>S.C.Ircon S.R.L, Romania</t>
  </si>
  <si>
    <t>RMA-3421/13/06/2023</t>
  </si>
  <si>
    <t>Codeina Fosfat MCC</t>
  </si>
  <si>
    <t>CODEINE PHOSPHATE HEMIHYDRATE</t>
  </si>
  <si>
    <t>S.C.MAGISTRA C &amp; C,ROMANIA</t>
  </si>
  <si>
    <t>S.C.MAGISTRA C&amp;C S.R.L, Romania</t>
  </si>
  <si>
    <t>RMA-3037/05/10/2022</t>
  </si>
  <si>
    <t>DICLOFENAC MCC</t>
  </si>
  <si>
    <t>S.C.MAGISTRA C &amp; C,ROMANIA, Romania</t>
  </si>
  <si>
    <t>RMA-3105/07/11/2022</t>
  </si>
  <si>
    <t>Diclofenac MCC 10mg/g gel (diclofenac sodium)</t>
  </si>
  <si>
    <t>diclofenac</t>
  </si>
  <si>
    <t>S.C.MAGISTRA C &amp; C S.R&gt;L, Romania</t>
  </si>
  <si>
    <t>RMA-2379/10/06/2021</t>
  </si>
  <si>
    <t>Diclofenac MCC 50mg/g gel</t>
  </si>
  <si>
    <t>S.C.MAGISTRA C &amp;C, Romania</t>
  </si>
  <si>
    <t>RMA-2378/10/06/2021</t>
  </si>
  <si>
    <t>KATOPIL</t>
  </si>
  <si>
    <t>CAPTOPRIL</t>
  </si>
  <si>
    <t>RMA-03627/08/01/2024</t>
  </si>
  <si>
    <t>KETOMAG</t>
  </si>
  <si>
    <t>KETOPROFEN</t>
  </si>
  <si>
    <t>25 mg/1 g</t>
  </si>
  <si>
    <t>Carton box, aluminum tube, lacquered inside with epoxy-phenolic resin, 1x40 g, Gel</t>
  </si>
  <si>
    <t>S.C.MAGISTRA C&amp;C S.R.L., Romania</t>
  </si>
  <si>
    <t>MA-0224/18/10/2021</t>
  </si>
  <si>
    <t>M01AE53</t>
  </si>
  <si>
    <t>10 PESSARIES</t>
  </si>
  <si>
    <t>RMA-3038/05/10/2022</t>
  </si>
  <si>
    <t>LACIKS 40MG</t>
  </si>
  <si>
    <t>FYROSEMIDE</t>
  </si>
  <si>
    <t>10 TABLETS</t>
  </si>
  <si>
    <t>RMA-3104/07/11/2022</t>
  </si>
  <si>
    <t>NIMESULID MCC</t>
  </si>
  <si>
    <t>NIMESULIDE</t>
  </si>
  <si>
    <t>Box Containing 10 tablets</t>
  </si>
  <si>
    <t>RMA-3034/05/10/2022</t>
  </si>
  <si>
    <t>PIRACETAM MCC</t>
  </si>
  <si>
    <t>S.C. MAGISTRA C&amp;C S.R.L, Romania</t>
  </si>
  <si>
    <t>RMA-3036/05/10/2022</t>
  </si>
  <si>
    <t>PREDNISON MCC</t>
  </si>
  <si>
    <t>RMA-3035/05/10/2022</t>
  </si>
  <si>
    <t>SALBUTAMOL MCC</t>
  </si>
  <si>
    <t>RMA-2168/10/11/2020</t>
  </si>
  <si>
    <t>TRAMADOL MCC</t>
  </si>
  <si>
    <t>TRAMADOL HYDROCHLORIDE</t>
  </si>
  <si>
    <t>RMA-2242/16/02/2021</t>
  </si>
  <si>
    <t>CORAL</t>
  </si>
  <si>
    <t>14 tablets, Box Containing 14 Film coated tablet at modified release</t>
  </si>
  <si>
    <t>S.F. Group. S.r.l. - Italy</t>
  </si>
  <si>
    <t xml:space="preserve"> Special Products line Spa, Italy; Lachifarma S.r.l. - Laboratorio Chimico Salentino, Italy</t>
  </si>
  <si>
    <t>RMA-2892/17/06/2022</t>
  </si>
  <si>
    <t>05-1226.18.02.2025</t>
  </si>
  <si>
    <t>RMA-2893/17/06/2022</t>
  </si>
  <si>
    <t>MIBECOL</t>
  </si>
  <si>
    <t xml:space="preserve"> Balkanpharma Dupnitsa AD, Bulgaria; Special Product's Line S.P.A., Italy</t>
  </si>
  <si>
    <t>MA-0386/24/11/2023</t>
  </si>
  <si>
    <t>MONDEX</t>
  </si>
  <si>
    <t>875 mg / 125 mg</t>
  </si>
  <si>
    <t>Box x 12 Film Coated Tablets</t>
  </si>
  <si>
    <t xml:space="preserve"> Labaratorio Reig Jofre' S.A, Spain</t>
  </si>
  <si>
    <t>MA-05826/23/02/2024</t>
  </si>
  <si>
    <t>RABEX</t>
  </si>
  <si>
    <t xml:space="preserve"> Rabeprazole sodium</t>
  </si>
  <si>
    <t xml:space="preserve">20mg </t>
  </si>
  <si>
    <t>Box x 14 gastroresistant tablets</t>
  </si>
  <si>
    <t xml:space="preserve"> Balkanpharma Dupnitsa AD, Bulgaria; LACHIFARMA Srl, Laboratorio Chimico Farmaceutico Salentino, Italy; Special Product's Line S.P.A., Italy</t>
  </si>
  <si>
    <t>MA-0299/28/08/2023</t>
  </si>
  <si>
    <t>STADIUM</t>
  </si>
  <si>
    <t>Box x 5 film coated tablets</t>
  </si>
  <si>
    <t xml:space="preserve"> ACS DOBFAR S.p.A, Italy</t>
  </si>
  <si>
    <t>MA-0315/15/09/2023</t>
  </si>
  <si>
    <t>05-1222.18.02.2025</t>
  </si>
  <si>
    <t>PANCLEUS</t>
  </si>
  <si>
    <t>Box x 14 gastrorezistent tablets</t>
  </si>
  <si>
    <t>BALKANPHARMA DUPNITSA AD, Bulgaria; LACHIFARMA S.r.l.,, Italy; ACTAVIS Ltd.,, Malta</t>
  </si>
  <si>
    <t>MA-08303/03/06/2024</t>
  </si>
  <si>
    <t>ZIMACROL</t>
  </si>
  <si>
    <t>Box x 3 tablets</t>
  </si>
  <si>
    <t xml:space="preserve"> Special Product's Line S.P.A., Italy; LACHIFARMA Srl, Laboratorio Chimico Farmaceutico Salentino, Italy</t>
  </si>
  <si>
    <t>MA-0318/15/09/2023</t>
  </si>
  <si>
    <t>TRAMALIN</t>
  </si>
  <si>
    <t>Tramadol</t>
  </si>
  <si>
    <t>box x 2 blister x 10 prolonged-release tablets (20 tablets)</t>
  </si>
  <si>
    <t>G.L. Pharma GmbH, Austria</t>
  </si>
  <si>
    <t>MA-08256/30/04/2024</t>
  </si>
  <si>
    <t>box x 3 blister x 10 prolonged-release tablets (30 tablets)</t>
  </si>
  <si>
    <t>MA-08252/30/04/2024</t>
  </si>
  <si>
    <t>BOTAM</t>
  </si>
  <si>
    <t>0.4000</t>
  </si>
  <si>
    <t>MEDIVID</t>
  </si>
  <si>
    <t>50.0000 U.I.</t>
  </si>
  <si>
    <t>ZESTAN</t>
  </si>
  <si>
    <t>10mg + 10mg</t>
  </si>
  <si>
    <t>ADINSULIN-S</t>
  </si>
  <si>
    <t xml:space="preserve"> GLIMEPIRIDE</t>
  </si>
  <si>
    <t>Cardboard box, 3x PVC/PVDC/ALUMINIUM Foil blisters x 10 tablets</t>
  </si>
  <si>
    <t>S.J.A Pharm Ltd,Greece</t>
  </si>
  <si>
    <t>MA-0323/09/11/2022</t>
  </si>
  <si>
    <t>MA-0324/09/11/2022</t>
  </si>
  <si>
    <t>ASSOSEPT-S</t>
  </si>
  <si>
    <t xml:space="preserve"> ITRACONAZOLE</t>
  </si>
  <si>
    <t>BT x 1 FL x 150 ML</t>
  </si>
  <si>
    <t>MA-00060/13/03/2020</t>
  </si>
  <si>
    <t>ATORMAX</t>
  </si>
  <si>
    <t xml:space="preserve"> ATORVASTATIN CALCIUM TRIHYDRATE</t>
  </si>
  <si>
    <t>Carton box containing 4 Aluminium/aluminium blisters;each blister contains 7 tablets (28 film coated tablets)</t>
  </si>
  <si>
    <t>MA-0331/09/11/2022</t>
  </si>
  <si>
    <t>ATORPLUS</t>
  </si>
  <si>
    <t>MA-0332/09/11/2022</t>
  </si>
  <si>
    <t>DASOGREL-S</t>
  </si>
  <si>
    <t xml:space="preserve"> CLOPIDOGREL</t>
  </si>
  <si>
    <t>Cardboard box, 2 x PVC/PE/PVDC/aluminium foil blisters x 14 film coated tablets</t>
  </si>
  <si>
    <t>MA-0325/09/11/2022</t>
  </si>
  <si>
    <t>EXTRASTATIN</t>
  </si>
  <si>
    <t xml:space="preserve"> SIMVASTATIN</t>
  </si>
  <si>
    <t>Carton box containing 3 PVC/PVDC/Auminium foil Blisters; each blister contain 10 tablets (30 film coated tablets)</t>
  </si>
  <si>
    <t>MA-0330/09/11/2022</t>
  </si>
  <si>
    <t>GOLASAN</t>
  </si>
  <si>
    <t xml:space="preserve"> LOSARTAN POTASSIUM</t>
  </si>
  <si>
    <t>Carton box containing 2 PVC/PVDC/AL foil blisters; each blister contains 14 tablets (28 film coated tablets)</t>
  </si>
  <si>
    <t>MA-0326/09/11/2022</t>
  </si>
  <si>
    <t>MA-0327/09/11/2022</t>
  </si>
  <si>
    <t>MAXARTAN</t>
  </si>
  <si>
    <t xml:space="preserve"> LOSARTAN POTASSIUM, HYDROCHLOROTHIAZIDE</t>
  </si>
  <si>
    <t>Carton box containing 4 PVC/PE/PVDC foil blisters, each blister contains 7 tablets (28 film coated tablets)</t>
  </si>
  <si>
    <t>MA-0329/09/11/2022</t>
  </si>
  <si>
    <t>MA-0328/09/11/2022</t>
  </si>
  <si>
    <t>PANDERM</t>
  </si>
  <si>
    <t xml:space="preserve"> FLUPREDNIDENE ACETATE, MICONAZOLE NITRATE</t>
  </si>
  <si>
    <t>0.1 %+2 %</t>
  </si>
  <si>
    <t>Tube x 50 g</t>
  </si>
  <si>
    <t>MA-00048/05/03/2020</t>
  </si>
  <si>
    <t>Salment</t>
  </si>
  <si>
    <t xml:space="preserve"> salmeterol xinafoate</t>
  </si>
  <si>
    <t>R03AC12</t>
  </si>
  <si>
    <t>25 mcg/1 dose</t>
  </si>
  <si>
    <t>BT X 1 CANISTER X 120 DOSES</t>
  </si>
  <si>
    <t>RMA-2423/19/07/2021</t>
  </si>
  <si>
    <t>SERBO</t>
  </si>
  <si>
    <t>BT x 1 Bottle x 10 ml x200 doses</t>
  </si>
  <si>
    <t>RMA-2328/12/05/2021</t>
  </si>
  <si>
    <t>NELCONIL</t>
  </si>
  <si>
    <t>NITRENDIPINE</t>
  </si>
  <si>
    <t>C08CA08</t>
  </si>
  <si>
    <t>PVC (RED)/ALUMINIUM FOIL, CARDBOARD BOX x 30 tablets</t>
  </si>
  <si>
    <t>MA-08266/13/05/2024</t>
  </si>
  <si>
    <t>neni 9 par.7</t>
  </si>
  <si>
    <t>05-1142.14.02.2025</t>
  </si>
  <si>
    <t>DILEMY</t>
  </si>
  <si>
    <t>Cardboard box containing 5 ampoules of 5 mL</t>
  </si>
  <si>
    <t>Saba Ilaç San.Ve Tic.A.S,Turkey</t>
  </si>
  <si>
    <t>MA-08373/06/08/2024</t>
  </si>
  <si>
    <t>Domirpa</t>
  </si>
  <si>
    <t>Levodopa, Benserazide Hydrochloride*</t>
  </si>
  <si>
    <t>100 mg / 25 mg</t>
  </si>
  <si>
    <t>Cardboard box containing one bottle with 30 tablets</t>
  </si>
  <si>
    <t>MA-08426/18/10/2024</t>
  </si>
  <si>
    <t>Niosta</t>
  </si>
  <si>
    <t xml:space="preserve"> Nystatin, micronised</t>
  </si>
  <si>
    <t>Carton box contain 1 glass bottle with 48 ml of oral suspension with a graduated dropper</t>
  </si>
  <si>
    <t>MA-00224/03/11/2020</t>
  </si>
  <si>
    <t xml:space="preserve">200 mg / 50 mg </t>
  </si>
  <si>
    <t>Cardboard box contining one bottle with 30 tablets</t>
  </si>
  <si>
    <t>MA-08427/18/10/2024</t>
  </si>
  <si>
    <t>Domirpa HBS</t>
  </si>
  <si>
    <t>Benserazide Hydrochloride, Levodopa</t>
  </si>
  <si>
    <t>Cardboard box containing one bottle with 30 hard capsules</t>
  </si>
  <si>
    <t>MA-08464/13/12/2024</t>
  </si>
  <si>
    <t>OMEKAR</t>
  </si>
  <si>
    <t>Carton box, 10 ml amber tubular glass, 1x10 ml vial, Lyophilized powder for solution for injection</t>
  </si>
  <si>
    <t>Sakar Healthcare Limited, India</t>
  </si>
  <si>
    <t xml:space="preserve"> SAKAR HEALTHCARE LIMITED, India</t>
  </si>
  <si>
    <t>MA-0079/01/04/2022</t>
  </si>
  <si>
    <t>PENTOKAR</t>
  </si>
  <si>
    <t>Box conaining 1 x 10 ml vial amber tubular glass vial with 20 mm grey bromobutyl rubber stopper and 20 mm aluminium coloured flip off seal</t>
  </si>
  <si>
    <t>MA-0217/02/09/2022</t>
  </si>
  <si>
    <t>05-884.10.02.2025</t>
  </si>
  <si>
    <t>SEFIXI 1000</t>
  </si>
  <si>
    <t xml:space="preserve"> Ceftriaxone Sodium Sterile</t>
  </si>
  <si>
    <t>1 x 10 ml clear glass vial USP Type I sealed with 20 mm rubber stopper and 20 mm flip off seal</t>
  </si>
  <si>
    <t>MA-0076/01/04/2022</t>
  </si>
  <si>
    <t>05-1141.14.02.2025</t>
  </si>
  <si>
    <t>Bisacodyl SANAVITA</t>
  </si>
  <si>
    <t>Carton box containing one strip of 6 suppositories</t>
  </si>
  <si>
    <t>SANAVITA Pharmaceuticals GmbH,Germany</t>
  </si>
  <si>
    <t xml:space="preserve">SANAVITA Pharmaceuticals GmbH, Germany </t>
  </si>
  <si>
    <t>MA-08502/20/01/2025</t>
  </si>
  <si>
    <t>Paracetamol SANAVITA</t>
  </si>
  <si>
    <t>Carton box containing 10 suppositories (2 strips, each containing 5 suppositories)</t>
  </si>
  <si>
    <t>MA-08501/20/01/2025</t>
  </si>
  <si>
    <t xml:space="preserve">125 mg </t>
  </si>
  <si>
    <t>Carton box containing 10 suppositories (2 strips; each  strip containing 5 suppositories).</t>
  </si>
  <si>
    <t>MA-08503/20/01/2025</t>
  </si>
  <si>
    <t>Reisetabletten SANAVITA</t>
  </si>
  <si>
    <t>Dimenhydrinat</t>
  </si>
  <si>
    <t>Carton box containing 2 blisters, each blister contains 10 tablets (20 tablets)</t>
  </si>
  <si>
    <t>MA-08500/20/01/2025</t>
  </si>
  <si>
    <t>AirFluSal Forspiro</t>
  </si>
  <si>
    <t xml:space="preserve"> Salmeterol, Fluticasone Propionate</t>
  </si>
  <si>
    <t>1 device containing 60 doses</t>
  </si>
  <si>
    <t>SANDOZ A/S, DENMARK</t>
  </si>
  <si>
    <t xml:space="preserve"> Aeropharm GmbH, Germany, Germany </t>
  </si>
  <si>
    <t>RMA-1987/20/03/2020</t>
  </si>
  <si>
    <t>RMA-1988/20/03/2020</t>
  </si>
  <si>
    <t>Ketonal Akut Rapid</t>
  </si>
  <si>
    <t xml:space="preserve"> Ketoprofen lysine salt Corresponding to 50 mg of Ketoprofen</t>
  </si>
  <si>
    <t>Carton box, Paper/Alu/PE bipartite, x10 sachets, Granules for oral suspension</t>
  </si>
  <si>
    <t>Sandoz d.o.o.Croatia</t>
  </si>
  <si>
    <t xml:space="preserve"> Lek Pharmaceuticals d.d., Slovenia; Fine Foods &amp; Pharmaceuticals NTM S.p.A., Italy</t>
  </si>
  <si>
    <t>MA-0214/26/08/2022</t>
  </si>
  <si>
    <t>Azitromicin Sandoz</t>
  </si>
  <si>
    <t>3 (1x3) film-coated 500 mg tablets in a (PVC/PVDC/AI) blister in carton box</t>
  </si>
  <si>
    <t xml:space="preserve"> Sandoz S.R.L., Romania</t>
  </si>
  <si>
    <t>MA-0114/24/03/2023</t>
  </si>
  <si>
    <t>Spasmex</t>
  </si>
  <si>
    <t xml:space="preserve"> Trospium chloride</t>
  </si>
  <si>
    <t>G04BD09</t>
  </si>
  <si>
    <t>Carton box containing 3 PVC/ALU blisters with 10 tablets (30 tablets)</t>
  </si>
  <si>
    <t>MA-0277/13/10/2022</t>
  </si>
  <si>
    <t>Nebivolol Sandoz</t>
  </si>
  <si>
    <t>Carton box containing 3Al/PVC blisters with 10 tablets ( 30 tablets)</t>
  </si>
  <si>
    <t>Sandoz GmbH Austria</t>
  </si>
  <si>
    <t xml:space="preserve"> LEK farmacevstska druzba d.d, Slovenia; LEK S.A, Poland; LEK S.A, Poland; Salutas Pharma GmbH, Germany </t>
  </si>
  <si>
    <t>MA-0275/24/11/2021</t>
  </si>
  <si>
    <t>Omnitrope</t>
  </si>
  <si>
    <t>1 cartridge for SurePal 5</t>
  </si>
  <si>
    <t>MA-5939/27/11/2019</t>
  </si>
  <si>
    <t>1 cartridge for SurePal 10</t>
  </si>
  <si>
    <t>MA-5940/27/11/2019</t>
  </si>
  <si>
    <t>1 cartridge for SurePal 15</t>
  </si>
  <si>
    <t>MA-5941/27/11/2019</t>
  </si>
  <si>
    <t>1 cartridge for SurePal 5, 5 cartridges for SurePal 5</t>
  </si>
  <si>
    <t>RMA-47656/27/11/2024</t>
  </si>
  <si>
    <t>1 cartridge for SurePal 10, 5 cartridges for SurePal 10</t>
  </si>
  <si>
    <t>RMA-47658/27/11/2024</t>
  </si>
  <si>
    <t>1 cartridge for SurePal 15, 5 cartridges for SurePal 15</t>
  </si>
  <si>
    <t>RMA-47657/27/11/2024</t>
  </si>
  <si>
    <t>OSPEN ® 750</t>
  </si>
  <si>
    <t>750000 IU/5 ml</t>
  </si>
  <si>
    <t>1 glass bottle</t>
  </si>
  <si>
    <t>PMA-114/08/02/2017</t>
  </si>
  <si>
    <t>OSPEN 1.0 - Filmtabletten</t>
  </si>
  <si>
    <t xml:space="preserve"> Phenoxymethylpenicillin Potassium</t>
  </si>
  <si>
    <t>MA-0130/17/06/2022</t>
  </si>
  <si>
    <t>OSPEN 1.5 - Filmtabletten</t>
  </si>
  <si>
    <t>MA-0131/17/06/2022</t>
  </si>
  <si>
    <t>Rixathon</t>
  </si>
  <si>
    <t>Carton box containing 2 clear type I glass vials which contains 10 ml (100mg/10ml) concentrate for solution for infusion</t>
  </si>
  <si>
    <t xml:space="preserve"> Sandoz, GmbH Schaftenau, Austria; LEK farmacevtska druzba d.d, Slovenia</t>
  </si>
  <si>
    <t>MA-0274/24/11/2021</t>
  </si>
  <si>
    <t>Carton box containing 1 clear type I glass vial which contains 50 ml (500mg/50ml) concentrate for solution for infusion</t>
  </si>
  <si>
    <t xml:space="preserve"> Sandoz GmbH Schaftenau, Austria; LEK farmacevtska druzba d.d, Slovenia</t>
  </si>
  <si>
    <t>MA-0276/24/11/2021</t>
  </si>
  <si>
    <t>Zarzio</t>
  </si>
  <si>
    <t xml:space="preserve"> Filgrastim</t>
  </si>
  <si>
    <t>30000000 IU/0.5 ml</t>
  </si>
  <si>
    <t>1 pre-filled syringe with a needle safety guard</t>
  </si>
  <si>
    <t xml:space="preserve"> Sandoz, GmbH, Austria</t>
  </si>
  <si>
    <t>MA-5938/27/11/2019</t>
  </si>
  <si>
    <t>1 pre-filled syringe with a needle safety guard, 5 pre-filled syringes with a needle safety guard</t>
  </si>
  <si>
    <t>RMA-47612/27/11/2024</t>
  </si>
  <si>
    <t>Baneocin-Puder</t>
  </si>
  <si>
    <t>BACITRACIN ZINC, NEOMYCIN SULFATE</t>
  </si>
  <si>
    <t>250 IU + 5000 IU / 1g (Bacitracin Zinc + Neomycin Sulfate)</t>
  </si>
  <si>
    <t>10g.</t>
  </si>
  <si>
    <t>Sandoz GmbH, Austria</t>
  </si>
  <si>
    <t>RMA-2721/16/02/2022</t>
  </si>
  <si>
    <t>Lercanidipina Sandoz ® 10mg</t>
  </si>
  <si>
    <t>Lercanidipine Hydrochloride</t>
  </si>
  <si>
    <t>Alu/PVDC: 28 film-coated tablets</t>
  </si>
  <si>
    <t>SANDOZ PHARMACEUTICAL LDA, PORTUGAL</t>
  </si>
  <si>
    <t xml:space="preserve"> Salutas Pharma GmbH,, Germany ; Actavis Hf., Iceland; Actavis Ltd., Malta; Balkanpharma Dupnista AD, Bulgaria</t>
  </si>
  <si>
    <t>RMA-47607/22/10/2024</t>
  </si>
  <si>
    <t>Lercanidipina Sandoz® 20 mg</t>
  </si>
  <si>
    <t xml:space="preserve"> Salutas Pharma GmbH, Germany ; Actavis Hf., Iceland; Actavis Ltd., Malta; Lek Pharmaceuticals d.d, Slovenia; Balkanpharma Dupnitsa AD, Bulgaria</t>
  </si>
  <si>
    <t>RMA-47620/22/10/2024</t>
  </si>
  <si>
    <t>ZADITEN ®</t>
  </si>
  <si>
    <t xml:space="preserve"> Ketotifen hydrogen fumarate</t>
  </si>
  <si>
    <t>0.2 mg/ml</t>
  </si>
  <si>
    <t>box x 1 bottle of 100 ml</t>
  </si>
  <si>
    <t>Sandoz Pharmaceuticals AG,Switzerland</t>
  </si>
  <si>
    <t xml:space="preserve"> Delpharm Huningue SAS, France</t>
  </si>
  <si>
    <t>RMA-04545/13/02/2024</t>
  </si>
  <si>
    <t xml:space="preserve"> Novartis Pharma S.A.E., Egypt</t>
  </si>
  <si>
    <t>RMA-04546/13/02/2024</t>
  </si>
  <si>
    <t>Rivaroxaban Sandoz</t>
  </si>
  <si>
    <t>Carton box, OPA/Aluminium/PVC/Aluminium foil perforated unit dose blister Pack sizes of 10x3, film-coated tablets.</t>
  </si>
  <si>
    <t>Sandoz Pharmaceuticals d.d,Slovenia</t>
  </si>
  <si>
    <t xml:space="preserve"> Salutas Pharma GmbH, Germany ; Pharmacare Premium Ltd, Malta</t>
  </si>
  <si>
    <t>MA-0318/29/12/2021</t>
  </si>
  <si>
    <t>MA-0319/29/12/2021</t>
  </si>
  <si>
    <t>MA-0320/29/12/2021</t>
  </si>
  <si>
    <t>Cyclolux</t>
  </si>
  <si>
    <t>Gadoteric acid</t>
  </si>
  <si>
    <t>Carton box containing 1 single-use colour-less glass vials, sealed with a stopper of bromobutyl rubber containing 20 ml solution of injection</t>
  </si>
  <si>
    <t>Sanochemia Pharmazeutika GmbH,Austria</t>
  </si>
  <si>
    <t>Sanochemia Pharmazeutika GmbH, Austria</t>
  </si>
  <si>
    <t>MA-0239/21/10/2021</t>
  </si>
  <si>
    <t>Unilux</t>
  </si>
  <si>
    <t>Iopamidol</t>
  </si>
  <si>
    <t>V08AB04</t>
  </si>
  <si>
    <t xml:space="preserve">370 mg/1 ml </t>
  </si>
  <si>
    <t>Carton box containing 10 clear glass vials (glass type II) with a bromobutyl rubber stopper and aluminium cap containing 100 ml solution of injection</t>
  </si>
  <si>
    <t>MA-0233/18/10/2021</t>
  </si>
  <si>
    <t>Carton box containing 10 clear glass vials (glass type II) with a bromobutyl rubber stopper and aluminium cap containing 50 ml solution of injection</t>
  </si>
  <si>
    <t>MA-0234/18/10/2021</t>
  </si>
  <si>
    <t>APIDRA SOLOSTAR</t>
  </si>
  <si>
    <t xml:space="preserve"> INSULIN GLULISINE</t>
  </si>
  <si>
    <t>A10AB06</t>
  </si>
  <si>
    <t>5 pre-filled pen/box</t>
  </si>
  <si>
    <t>SANOFI AVENTIS DEUTCHLAND GMBH,GERMANY</t>
  </si>
  <si>
    <t xml:space="preserve"> Sanofi Aventis Deutchland GmbH,Germany, Germany </t>
  </si>
  <si>
    <t>RMA-3148/01/12/2022</t>
  </si>
  <si>
    <t>ARAVA</t>
  </si>
  <si>
    <t>Leflunomide</t>
  </si>
  <si>
    <t>L04AA13</t>
  </si>
  <si>
    <t xml:space="preserve"> 20mg</t>
  </si>
  <si>
    <t>30 film-coated tablets/box</t>
  </si>
  <si>
    <t>Sanofi Withndrope Industries,France, France</t>
  </si>
  <si>
    <t>RMA-3304/09/03/2023</t>
  </si>
  <si>
    <t xml:space="preserve">Deklarim </t>
  </si>
  <si>
    <t>BISOLVON</t>
  </si>
  <si>
    <t>Bromhexine-HCL</t>
  </si>
  <si>
    <t>Delpharm Reims, France</t>
  </si>
  <si>
    <t>RMA-3057/25/10/2022</t>
  </si>
  <si>
    <t>40 ml</t>
  </si>
  <si>
    <t>Instituto de Angeli s.r.l. Italy, Italy</t>
  </si>
  <si>
    <t>RMA-3058/25/10/2022</t>
  </si>
  <si>
    <t>RMA-3056/17/10/2022</t>
  </si>
  <si>
    <t>Buscopan</t>
  </si>
  <si>
    <t>Hyoscine buyylbromide</t>
  </si>
  <si>
    <t>20 Sugar coated tablets</t>
  </si>
  <si>
    <t>Delpharm Reims, France; Instituto de Angelis, Italy</t>
  </si>
  <si>
    <t>RMA-3138/25/11/2022</t>
  </si>
  <si>
    <t>LANTUS SoloStar</t>
  </si>
  <si>
    <t xml:space="preserve"> insulin glargine</t>
  </si>
  <si>
    <t>A10AE04</t>
  </si>
  <si>
    <t>Box containing 5 pens with 3rnl solution</t>
  </si>
  <si>
    <t xml:space="preserve"> Sanofi-Aventis Deutchland GmbH, Germany </t>
  </si>
  <si>
    <t>RMA-3006/29/09/2022</t>
  </si>
  <si>
    <t>DULCOLAX</t>
  </si>
  <si>
    <t>20 pcs ; blister 2 x 10</t>
  </si>
  <si>
    <t>Delpharm Reims,France, France</t>
  </si>
  <si>
    <t>RMA-3059/25/10/2022</t>
  </si>
  <si>
    <t>Box containing 1 strip with 6 suppositories</t>
  </si>
  <si>
    <t>Instituto  De Angeli S.p.A. (formerly named Boehringer Italia S.p.A.), Italy</t>
  </si>
  <si>
    <t>RMA-3020/04/10/2022</t>
  </si>
  <si>
    <t>CLEXANE®</t>
  </si>
  <si>
    <t xml:space="preserve"> Enoxaparin sodium</t>
  </si>
  <si>
    <t>Box with 2 pre filled syringes</t>
  </si>
  <si>
    <t>SANOFI AVENTIS GROUP, FRANCE</t>
  </si>
  <si>
    <t xml:space="preserve"> Sanofi Winthrop Industrie, France</t>
  </si>
  <si>
    <t>RMA-2265/16/03/2021</t>
  </si>
  <si>
    <t xml:space="preserve"> ENOXAPARIN SODIUM</t>
  </si>
  <si>
    <t>Box containing 10 pre-filled syringes</t>
  </si>
  <si>
    <t>RMA-2266/16/03/2021</t>
  </si>
  <si>
    <t>DEPAKINE CHRONO</t>
  </si>
  <si>
    <t xml:space="preserve"> Sodium valproate, Valproic acid</t>
  </si>
  <si>
    <t>Box with 30 prolonged release, film coated, scored tablet</t>
  </si>
  <si>
    <t xml:space="preserve"> SANOFI _WINTHROP INDUSTRIE, France</t>
  </si>
  <si>
    <t>RMA-1721/30/09/2019</t>
  </si>
  <si>
    <t>Enoxaparin sodium</t>
  </si>
  <si>
    <t>Sanofi Winthrop Industrie, France</t>
  </si>
  <si>
    <t>RMA-2264/16/03/2021</t>
  </si>
  <si>
    <t>CEREZYME® 400U</t>
  </si>
  <si>
    <t>Imiglucerase</t>
  </si>
  <si>
    <t>A16AB02</t>
  </si>
  <si>
    <t>400 IU</t>
  </si>
  <si>
    <t>1 Vials per Carton</t>
  </si>
  <si>
    <t>Sanofi B.V-Netherlands</t>
  </si>
  <si>
    <t xml:space="preserve"> Genzyme Irleand Limited, Ireland</t>
  </si>
  <si>
    <t>RMA-04614/16/05/2024</t>
  </si>
  <si>
    <t>1.339.3</t>
  </si>
  <si>
    <t>05-900.10.02.2025</t>
  </si>
  <si>
    <t>Quadrivalent Influenza Vaccine (split virion, inactivated)</t>
  </si>
  <si>
    <t xml:space="preserve"> A/Victoria/2570/2019 (H1N1)pdm09 - like strain (A/Victoria/2570/2019, IVR-215), A/Darwin/9/2021 (H3N2) - like strain  (A/Darwin/9/2021, IVR-228), B/Austria/1359417/2021 - like strain  (B/Michigan/01/2021, wild type), BPhuket/3073/2013 - like strain  (B/Phuket/3073/2013, wild type)</t>
  </si>
  <si>
    <t>0.5 ml</t>
  </si>
  <si>
    <t>Sanofi Pasteur Europe,France</t>
  </si>
  <si>
    <t xml:space="preserve"> SANOFI PASTEUR - MARCY L'ETOILE (MLE), France; SANOFI PASTEUR - VAL DE REUIL (VDR), France; SANOFI-AVENTIS ZRT., Budapest Logisztikai es Disztribucios Platform / SANOFI-AVENTIS PRIVATE CO. LTD., Budapest Logistics and Distribution Platform, Hungary</t>
  </si>
  <si>
    <t>MA-0373/03/11/2023</t>
  </si>
  <si>
    <t>A/Victoria/2570/2019 (H1N1)pdm09 - like strain (A/Victoria/2570/2019, IVR-215), A/Darwin/9/2021 (H3N2) - like strain  (A/Darwin/9/2021, IVR-228), B/Austria/1359417/2021 - like strain  (B/Michigan/01/2021, wild type), BPhuket/3073/2013 - like strain  (B/Phuket/3073/2013, wild type)</t>
  </si>
  <si>
    <t>Box containing 1 pre-filled syringe</t>
  </si>
  <si>
    <t>SANOFI PASTEUR - MARCY L'ETOILE (MLE), France; SANOFI PASTEUR - VAL DE REUIL (VDR), France; SANOFI-AVENTIS ZRT., Budapest Logisztikai es Disztribucios Platform / SANOFI-AVENTIS PRIVATE CO. LTD., Budapest Logistics and Distribution Platform, Hungary</t>
  </si>
  <si>
    <t>MA-0372/03/11/2023</t>
  </si>
  <si>
    <t>deklarim per here te pare</t>
  </si>
  <si>
    <t>Hexaxim</t>
  </si>
  <si>
    <t xml:space="preserve"> Diphteria Toxoid, Tetanus Toxoid, Bordetella pertussis antigens:Pertussis Toxoid/Filamentous Haemagglutinin, Poliovirus(inactivated)Types 1/2/3, Hepatatitis B surface antigen, Haemophilus influenzae type b polysaccharide conjugated to Tetanus protein</t>
  </si>
  <si>
    <t>J07CA09</t>
  </si>
  <si>
    <t>Box containing 1 syringe</t>
  </si>
  <si>
    <t>SANOFI PASTEURE S.A,FRANCE</t>
  </si>
  <si>
    <t xml:space="preserve"> Sanofi Pasteur, France; Sanofi pasteur, France; Agence Francaise de Secrurite des Produits de Sante-Direction des laboratoires et Controles, France; Agence Francaise de Securite Sanitaire des Produits de Sante-Direction des laboratories et Controles, France</t>
  </si>
  <si>
    <t>RMA-2377/10/06/2021</t>
  </si>
  <si>
    <t>PENTAXIM</t>
  </si>
  <si>
    <t xml:space="preserve"> Diphteria toxoid, Tetanus toxoid, Pertussis toxoid, Filamentous haemagglutinin</t>
  </si>
  <si>
    <t>J07CA06</t>
  </si>
  <si>
    <t xml:space="preserve">Powder in vial and 0.5ml suspension in prefilled syringe </t>
  </si>
  <si>
    <t xml:space="preserve"> SANOFI PASTEUR S.A, France</t>
  </si>
  <si>
    <t>RMA-2807/29/04/2022</t>
  </si>
  <si>
    <t>Sodium valproate, Valproic acid</t>
  </si>
  <si>
    <t>Box containing 30 prolonged realease scored film coated tablets</t>
  </si>
  <si>
    <t>SANOFI WINTHROP INDUSTRIE-FRANCE</t>
  </si>
  <si>
    <t>SANOFI WINTHROP INDUSTRIE, France; Sanofi-aventis S.A., Spain; SANOFI S.p.A., Italy</t>
  </si>
  <si>
    <t>RMA-47733/30/09/2024</t>
  </si>
  <si>
    <t>Vaxigrip</t>
  </si>
  <si>
    <t>15 mcg of strains per 0.5 mL</t>
  </si>
  <si>
    <t xml:space="preserve">15 mcg of strains per 0.5 mL </t>
  </si>
  <si>
    <t>ATOR- SANOVEL</t>
  </si>
  <si>
    <t xml:space="preserve"> ATORVASTATIN CALCIUM</t>
  </si>
  <si>
    <t>SANOVEL ILAC SAN VE TIC A.S, TURKEY</t>
  </si>
  <si>
    <t xml:space="preserve"> Sanovel Ilac San.Ve Tic.A.S-Turkey, Turkey </t>
  </si>
  <si>
    <t>RMA-1512/28/05/2019</t>
  </si>
  <si>
    <t>CARDOFIX PLUS</t>
  </si>
  <si>
    <t xml:space="preserve"> Amlodipine besylate (equivalent to 10.0 mg Amlodipine), Valsartan, Hydrochlortiazide</t>
  </si>
  <si>
    <t xml:space="preserve"> SANOVEL ILAC SAN. VE TIC. A.S., Turkey </t>
  </si>
  <si>
    <t>RMA-3210/24/01/2023</t>
  </si>
  <si>
    <t>RMA-3207/24/01/2023</t>
  </si>
  <si>
    <t xml:space="preserve"> Amlodipine besylate, Valsartan, Hydrochlorthiazide</t>
  </si>
  <si>
    <t xml:space="preserve"> SANOVEL ILAC SAN . VE TIC . A.S, Turkey </t>
  </si>
  <si>
    <t>RMA-3208/24/01/2023</t>
  </si>
  <si>
    <t xml:space="preserve"> amlodipine, valsartan, hydrochlorothiazide</t>
  </si>
  <si>
    <t xml:space="preserve"> Sanovel ilac San ve Tic A.S,Turkey, Turkey </t>
  </si>
  <si>
    <t>RMA-3209/24/01/2023</t>
  </si>
  <si>
    <t>CARDOPAN-SANOVEL</t>
  </si>
  <si>
    <t xml:space="preserve">Sanovel Ilac San.Ve Tic.A.S-Turkey, Turkey </t>
  </si>
  <si>
    <t>RMA-3541/17/10/2023</t>
  </si>
  <si>
    <t>CEMPES - SANOVEL</t>
  </si>
  <si>
    <t xml:space="preserve"> Cefdinir (for  suspension)</t>
  </si>
  <si>
    <t>It includes 100 mL suspension</t>
  </si>
  <si>
    <t xml:space="preserve"> Sanovel ilac San ve Tic A.S, Turkey, Turkey </t>
  </si>
  <si>
    <t>RMA-1785/12/11/2019</t>
  </si>
  <si>
    <t>Cardboard box containing 28 film coated tablets</t>
  </si>
  <si>
    <t>RMA-3540/17/10/2023</t>
  </si>
  <si>
    <t>INCEPTUM SANOVEL</t>
  </si>
  <si>
    <t xml:space="preserve"> Cefuroxime axetil ( equivalent to 500.0 mg Cefuroxime )</t>
  </si>
  <si>
    <t>RMA-1786/12/11/2019</t>
  </si>
  <si>
    <t>RMA-3539/17/10/2023</t>
  </si>
  <si>
    <t>Exen</t>
  </si>
  <si>
    <t>Meloxixam</t>
  </si>
  <si>
    <t>3 Ampoules</t>
  </si>
  <si>
    <t xml:space="preserve">SANOVEL ILAC SAN. VE TIC. A.S, Turkey </t>
  </si>
  <si>
    <t>RMA-3000/29/09/2022</t>
  </si>
  <si>
    <t>INTEGRA-SANOVEL</t>
  </si>
  <si>
    <t>RMA-3552/22/11/2023</t>
  </si>
  <si>
    <t>levetiracetam</t>
  </si>
  <si>
    <t>RMA-3554/22/11/2023</t>
  </si>
  <si>
    <t>LANSOR</t>
  </si>
  <si>
    <t xml:space="preserve"> Lansprazole micropellets (8.5 %)</t>
  </si>
  <si>
    <t>RMA-1803/20/11/2019</t>
  </si>
  <si>
    <t>RMA-3553/22/11/2023</t>
  </si>
  <si>
    <t>Karum-Sanovel</t>
  </si>
  <si>
    <t xml:space="preserve">Arven Ilac San ve Tic A.S, Turkey </t>
  </si>
  <si>
    <t>RMA-3542/17/10/2023</t>
  </si>
  <si>
    <t>Majezik Sanovel Duo</t>
  </si>
  <si>
    <t xml:space="preserve"> Majezik Sanovel Duo</t>
  </si>
  <si>
    <t>M03BX55</t>
  </si>
  <si>
    <t>100 mg+8 mg</t>
  </si>
  <si>
    <t>15</t>
  </si>
  <si>
    <t>RMA-3550/22/11/2023</t>
  </si>
  <si>
    <t>Macrol-Sanovel</t>
  </si>
  <si>
    <t>70 ml</t>
  </si>
  <si>
    <t xml:space="preserve">SANOVEL ILAC SAN. VE TIC. A.S., Turkey </t>
  </si>
  <si>
    <t>RMA-2999/29/09/2022</t>
  </si>
  <si>
    <t>majezik-saovel</t>
  </si>
  <si>
    <t>30 ml vial</t>
  </si>
  <si>
    <t xml:space="preserve"> sanovel ilac sdan. ve tic. a.s, Turkey </t>
  </si>
  <si>
    <t>RMA-3464/25/07/2023</t>
  </si>
  <si>
    <t>OFERTA-SANOVEL</t>
  </si>
  <si>
    <t xml:space="preserve"> SANOVEL ILAQ SAN.VE.TIC.A.S., Turkey </t>
  </si>
  <si>
    <t>RMA-2612/26/11/2021</t>
  </si>
  <si>
    <t>RMA-2613/26/11/2021</t>
  </si>
  <si>
    <t>Oferta-Sanovel 10 mg Film-coated Tablets</t>
  </si>
  <si>
    <t>RMA-2614/26/11/2021</t>
  </si>
  <si>
    <t>Panthec-sanovel</t>
  </si>
  <si>
    <t>28 enteric tablets</t>
  </si>
  <si>
    <t xml:space="preserve"> sanovel ilac san ve tic a.s, Turkey </t>
  </si>
  <si>
    <t>RMA-3535/11/10/2023</t>
  </si>
  <si>
    <t>RMA-3536/11/10/2023</t>
  </si>
  <si>
    <t>MACROL-SANOVEL</t>
  </si>
  <si>
    <t>Clarithromycin Powder</t>
  </si>
  <si>
    <t>Box containing 7 and 14 modified-relase tablets</t>
  </si>
  <si>
    <t xml:space="preserve">Sanovel Ilac SAN. VE TIC. A.S., Turkey </t>
  </si>
  <si>
    <t>RMA-2758/11/03/2022</t>
  </si>
  <si>
    <t>MAJEZIK-SANOVEL</t>
  </si>
  <si>
    <t>Flurbiprofen</t>
  </si>
  <si>
    <t>15 film tablets, 30 film tablets</t>
  </si>
  <si>
    <t>RMA-3551/22/11/2023</t>
  </si>
  <si>
    <t>POTANT-SANOVEL</t>
  </si>
  <si>
    <t>Levofloxacin Hemihydrate</t>
  </si>
  <si>
    <t>Cardboard box containing 7 film-coated tablets</t>
  </si>
  <si>
    <t>RMA-2611/26/11/2021</t>
  </si>
  <si>
    <t>Zolax 100</t>
  </si>
  <si>
    <t>flucanozole</t>
  </si>
  <si>
    <t>7 capsules</t>
  </si>
  <si>
    <t xml:space="preserve">sanovel ilac san ve tic a.s, Turkey </t>
  </si>
  <si>
    <t>RMA-3537/17/10/2023</t>
  </si>
  <si>
    <t>Zolax 150</t>
  </si>
  <si>
    <t>Cardboard box containig 1 capsule, Cardboard box containig 2 capsules</t>
  </si>
  <si>
    <t>RMA-3538/17/10/2023</t>
  </si>
  <si>
    <t>MAJEZIK-SANOVEL-DUO</t>
  </si>
  <si>
    <t xml:space="preserve">100 mg+8 mg </t>
  </si>
  <si>
    <t>CODERMO</t>
  </si>
  <si>
    <t>Mometasone fuorate</t>
  </si>
  <si>
    <t>Tube containing 30 g cream</t>
  </si>
  <si>
    <t>SANTA FARMA ILAC SANAYII A.S - TURKEY</t>
  </si>
  <si>
    <t xml:space="preserve"> SANTA FARMA Ilac Sanayii A.S - TURKEY, Turkey </t>
  </si>
  <si>
    <t>RMA-47728/18/06/2024</t>
  </si>
  <si>
    <t>RMA-47649/18/06/2024</t>
  </si>
  <si>
    <t>05-1021.12.02.2025</t>
  </si>
  <si>
    <t>MA-3334/02/04/2014</t>
  </si>
  <si>
    <t>MA-3332/02/04/2014</t>
  </si>
  <si>
    <t>Crebros</t>
  </si>
  <si>
    <t xml:space="preserve"> SANTA FARMA ILAC SAN.A.S., Turkey </t>
  </si>
  <si>
    <t>RMA-2857/03/06/2022</t>
  </si>
  <si>
    <t>MA-4428/27/04/2016</t>
  </si>
  <si>
    <t>FLEXO</t>
  </si>
  <si>
    <t xml:space="preserve"> Etofenamate</t>
  </si>
  <si>
    <t>Box containing 1 ampoules x 2ml</t>
  </si>
  <si>
    <t>MA-3377/07/05/2014</t>
  </si>
  <si>
    <t>1 x 1g/2ml</t>
  </si>
  <si>
    <t>RMA-1655/08/08/2019</t>
  </si>
  <si>
    <t>flurend</t>
  </si>
  <si>
    <t>30 ml, Bottle containing 30 ml</t>
  </si>
  <si>
    <t>MA-4414/14/04/2014</t>
  </si>
  <si>
    <t xml:space="preserve"> SANTA FARMA ILAÇ SAN. A.S., Turkey </t>
  </si>
  <si>
    <t>RMA-2858/03/06/2022</t>
  </si>
  <si>
    <t>NAZOSTER</t>
  </si>
  <si>
    <t xml:space="preserve"> mometasone furoate, mometazone furoate monohydrate</t>
  </si>
  <si>
    <t>Box containing 1 bottle of 25 ml (18 g of suspension/140 actuacions)</t>
  </si>
  <si>
    <t>RMA-47729/15/07/2024</t>
  </si>
  <si>
    <t>MA-3389/27/05/2014</t>
  </si>
  <si>
    <t>SECITA</t>
  </si>
  <si>
    <t xml:space="preserve"> Escitalopram oxalate, (Escitalopram)</t>
  </si>
  <si>
    <t>Box containing 28 Film Coated Tablets</t>
  </si>
  <si>
    <t>MA-3336/02/04/2014</t>
  </si>
  <si>
    <t>RMA-47648/18/09/2024</t>
  </si>
  <si>
    <t>Trentilin</t>
  </si>
  <si>
    <t xml:space="preserve"> Pentoxifyllin</t>
  </si>
  <si>
    <t>C04AD03</t>
  </si>
  <si>
    <t>5x100mg/5ml</t>
  </si>
  <si>
    <t xml:space="preserve"> SANTA FARMA ILAC SANAYII A.S., Turkey ; MEfar Ilac Sanayii A.S., Turkey </t>
  </si>
  <si>
    <t>RMA-47650/15/07/2024</t>
  </si>
  <si>
    <t>MA-3388/19/05/2014</t>
  </si>
  <si>
    <t>Trentilin retard</t>
  </si>
  <si>
    <t>MA-3387/19/05/2014</t>
  </si>
  <si>
    <t xml:space="preserve"> SANTA FARMA ILAC SANAYII A.S., Turkey </t>
  </si>
  <si>
    <t>RMA-47603/25/06/2024</t>
  </si>
  <si>
    <t>TRIDAT Forte</t>
  </si>
  <si>
    <t xml:space="preserve"> Trimebutine maleate</t>
  </si>
  <si>
    <t>20 tablets.</t>
  </si>
  <si>
    <t>MA-4430/27/04/2016</t>
  </si>
  <si>
    <t xml:space="preserve"> SANTA FARMA ILAC SAN. A.S., Turkey </t>
  </si>
  <si>
    <t>RMA-2859/03/06/2022</t>
  </si>
  <si>
    <t>Calbicor</t>
  </si>
  <si>
    <t>Duloxx</t>
  </si>
  <si>
    <t>Gyrex 25 mg Film Coated Tablets</t>
  </si>
  <si>
    <t>Lev-end</t>
  </si>
  <si>
    <t>TERBISIL</t>
  </si>
  <si>
    <t>Tiorelax</t>
  </si>
  <si>
    <t>Sopulmin</t>
  </si>
  <si>
    <t xml:space="preserve"> Sobrerol</t>
  </si>
  <si>
    <t>R05CB07</t>
  </si>
  <si>
    <t>Carton box containing one blister strip  x 10 suppositories</t>
  </si>
  <si>
    <t>Scharper S.p.A,Italy</t>
  </si>
  <si>
    <t xml:space="preserve"> Doppel farmaceutici s.r.l, Italy</t>
  </si>
  <si>
    <t>MA-00142/10/06/2020</t>
  </si>
  <si>
    <t xml:space="preserve"> sobrerol</t>
  </si>
  <si>
    <t>40 mg/3 ml</t>
  </si>
  <si>
    <t>Carton box containing 10 ampoules x 3 ml</t>
  </si>
  <si>
    <t>MA-00143/10/06/2020</t>
  </si>
  <si>
    <t>Carton box containing Glass bottle of 200 ml of syrup</t>
  </si>
  <si>
    <t>MA-00141/10/06/2020</t>
  </si>
  <si>
    <t>Spasmovax</t>
  </si>
  <si>
    <t>80mg+80mg</t>
  </si>
  <si>
    <t>40mg/4ml</t>
  </si>
  <si>
    <t xml:space="preserve"> ondansetron hydrochloride dihydrate</t>
  </si>
  <si>
    <t>Carton box containing 5 glass ampoule that contain 4mg in 2 ml solution for injection</t>
  </si>
  <si>
    <t>Sciecure Pharma Limited ,United Kingdom</t>
  </si>
  <si>
    <t xml:space="preserve"> Sciecure Pharma Ltd, United Kingdom</t>
  </si>
  <si>
    <t>MA-0125/10/06/2022</t>
  </si>
  <si>
    <t>Carton box containing 5 glass ampoule that contain 8mg in 4 ml solution for injection</t>
  </si>
  <si>
    <t>MA-0127/10/06/2022</t>
  </si>
  <si>
    <t>Pregabalin Sciecure</t>
  </si>
  <si>
    <t xml:space="preserve"> pregabalin</t>
  </si>
  <si>
    <t>Carton box containing 4x14 of 56 hard capsules</t>
  </si>
  <si>
    <t>MA-0225/12/06/2023</t>
  </si>
  <si>
    <t>Teno-Alfa</t>
  </si>
  <si>
    <t>Tenofovir alafenamide fumarate</t>
  </si>
  <si>
    <t>J05AF13</t>
  </si>
  <si>
    <t>Carton box containing 3 ALU/ALU blister x 10 tablets (30 tablets)</t>
  </si>
  <si>
    <t>Scilife Pharma Private Limited,Pakistan</t>
  </si>
  <si>
    <t>Scilife Pharma Private Limited, Pakistan</t>
  </si>
  <si>
    <t>MA-0174/14/04/2023</t>
  </si>
  <si>
    <t>Azacitidine Seacross 25 mg/mL powder for suspension for injection</t>
  </si>
  <si>
    <t xml:space="preserve"> azacitidine</t>
  </si>
  <si>
    <t>L01BC07</t>
  </si>
  <si>
    <t>Cartoon box,type I glass vial 1x 100mg,powder for suspension for injection</t>
  </si>
  <si>
    <t>Seacross Pharmaceuticals Ltd.UK</t>
  </si>
  <si>
    <t xml:space="preserve"> Seacross Pharmaceuticals Ltd., United Kingdom</t>
  </si>
  <si>
    <t>MA-0311/29/12/2021</t>
  </si>
  <si>
    <t>Bendamustine Hydrochloride 2.5mg/ml powder for concentrate for solution for infusion</t>
  </si>
  <si>
    <t xml:space="preserve"> Bendamustine Hydrochloride</t>
  </si>
  <si>
    <t xml:space="preserve">2.5 mg/1 ml </t>
  </si>
  <si>
    <t>Cartoon box 25mg/vial,  each carton containing five vials ,Type I brown glass vial</t>
  </si>
  <si>
    <t>MA-0304/10/12/2021</t>
  </si>
  <si>
    <t>Cartoon box 100mg/vial, each carton containing five vials ,Type I brown glass vial</t>
  </si>
  <si>
    <t>MA-0307/20/12/2021</t>
  </si>
  <si>
    <t>Docetaxel</t>
  </si>
  <si>
    <t xml:space="preserve"> Docetaxel Anhydrous</t>
  </si>
  <si>
    <t xml:space="preserve">20 mg/1 ml </t>
  </si>
  <si>
    <t>Carton box containing 1 glass vial that contain 80mg/4ml concentrate for solution for infusion</t>
  </si>
  <si>
    <t xml:space="preserve"> Seacross Pharmaceuticals Ltd, United Kingdom</t>
  </si>
  <si>
    <t>MA-0017/31/01/2022</t>
  </si>
  <si>
    <t>Carton box containing 1 glass vial that contain 20mg/1ml concentrate for solution for infusion</t>
  </si>
  <si>
    <t>MA-0016/31/01/2022</t>
  </si>
  <si>
    <t>Carton box containing 1 glass vial that contain 160mg/8ml concentrate for solution for infusion</t>
  </si>
  <si>
    <t>MA-0018/31/01/2022</t>
  </si>
  <si>
    <t>Doxorubicin</t>
  </si>
  <si>
    <t xml:space="preserve"> doxorubicin hydrochloride</t>
  </si>
  <si>
    <t>Each 25ml vial contains 50 mg of Doxorubicin hydrochloride</t>
  </si>
  <si>
    <t>MA-0242/05/11/2021</t>
  </si>
  <si>
    <t>Irinotecan hydrochloride</t>
  </si>
  <si>
    <t xml:space="preserve"> Irinotecan  hydrochloride</t>
  </si>
  <si>
    <t>L01XX19</t>
  </si>
  <si>
    <t>Carton box containing 1 glass vial  that contain 40mg/2ml concentrate for solution for infusion</t>
  </si>
  <si>
    <t xml:space="preserve"> Seacross Pharmaceuticals Limited, United Kingdom</t>
  </si>
  <si>
    <t>MA-0314/29/12/2021</t>
  </si>
  <si>
    <t>Carton box containing 1 glass vial that contain 100mg/5ml concentrate for solution for infusion</t>
  </si>
  <si>
    <t>MA-0315/29/12/2021</t>
  </si>
  <si>
    <t>Carton box containing 1 glass vial that contain 300mg/15ml concentrate for solution for infusion</t>
  </si>
  <si>
    <t>MA-0316/29/12/2021</t>
  </si>
  <si>
    <t>Carton box containing 1 glass vial that contain 500mg/25ml concentrate for solution for infusion</t>
  </si>
  <si>
    <t>MA-0317/29/12/2021</t>
  </si>
  <si>
    <t>Octreotide</t>
  </si>
  <si>
    <t xml:space="preserve"> Octreotide</t>
  </si>
  <si>
    <t>Carton box containing 1×1ml/ vial glass type I, in one carton box which contains 100 microgram/ml of solution for injection/infusion.</t>
  </si>
  <si>
    <t>MA-0274/07/10/2022</t>
  </si>
  <si>
    <t>Oxaliplatin 5mg/ml concentrate for solution for infusion</t>
  </si>
  <si>
    <t xml:space="preserve">5 mg/1 ml  </t>
  </si>
  <si>
    <t>Cartoon box, Type I clear glass 1 vial x 10ml ,concentrate for solution for infusion</t>
  </si>
  <si>
    <t>MA-0312/29/12/2021</t>
  </si>
  <si>
    <t>Cartoon box, Type I clear glass 1 vial x 20ml ,concentrate for solution for infusion</t>
  </si>
  <si>
    <t>MA-0313/29/12/2021</t>
  </si>
  <si>
    <t xml:space="preserve"> paclitaxel</t>
  </si>
  <si>
    <t xml:space="preserve">6 mg/1 ml </t>
  </si>
  <si>
    <t>Cartoon box 1x5ml Type I glass vial Concentrate for solution for infusion</t>
  </si>
  <si>
    <t>MA-0289/02/12/2021</t>
  </si>
  <si>
    <t>05-782/2  03.03.2025</t>
  </si>
  <si>
    <t>Cartoon box 1x16.7ml Type I glass vial Concentrate for solution for infusion</t>
  </si>
  <si>
    <t>MA-0290/02/12/2021</t>
  </si>
  <si>
    <t>Palonosetron 250 micrograms solution for injection</t>
  </si>
  <si>
    <t xml:space="preserve"> Palonosetron Hydrochloride</t>
  </si>
  <si>
    <t>Carton box containing 1 glass type I vial which contains 5ml of solution for injection.</t>
  </si>
  <si>
    <t xml:space="preserve"> SEACROSS PHARMACEUTICALS LIMITED, United Kingdom</t>
  </si>
  <si>
    <t>MA-0050/11/03/2022</t>
  </si>
  <si>
    <t>Pemetrexed Seacross</t>
  </si>
  <si>
    <t xml:space="preserve"> pemetrexed disodium</t>
  </si>
  <si>
    <t>L01BA04</t>
  </si>
  <si>
    <t>Carton box,type I glass vial containing 1x100mg powder for concentrate for solution for infusion</t>
  </si>
  <si>
    <t>MA-0011/11/01/2023</t>
  </si>
  <si>
    <t>Carton box,type I glass vial containing 1x500mg powder for concentrate for solution for infusion</t>
  </si>
  <si>
    <t>MA-0012/11/01/2023</t>
  </si>
  <si>
    <t xml:space="preserve"> Zoledronic Acid monohydrate</t>
  </si>
  <si>
    <t xml:space="preserve">5mg/100 ml  </t>
  </si>
  <si>
    <t>Cartoon box,Type I silicon dioxide inner coated glass vials, capped with Type I bromobutyl rubber stoppers and sealed with aluminum polypropylene flip off seals containing 1 glass vial that contain 100ml solution for infusion</t>
  </si>
  <si>
    <t>MA-0365/03/11/2023</t>
  </si>
  <si>
    <t>.</t>
  </si>
  <si>
    <t>zolendronic acid</t>
  </si>
  <si>
    <t xml:space="preserve"> zolendronic acid monohydrate</t>
  </si>
  <si>
    <t xml:space="preserve">4 mg/5 ml  </t>
  </si>
  <si>
    <t>Carton box containing 1 glass vial  that contain 5ml concentrate for solution for infusion</t>
  </si>
  <si>
    <t>MA-0004/12/01/2022</t>
  </si>
  <si>
    <t>Carton box 1x 50ml Type I glass vial Concentrate for solution for infusion</t>
  </si>
  <si>
    <t>Seacross Pharmaceuticals Ltd, United Kingdom</t>
  </si>
  <si>
    <t>Omatril</t>
  </si>
  <si>
    <t xml:space="preserve"> Lynestrenol</t>
  </si>
  <si>
    <t>G03DC03</t>
  </si>
  <si>
    <t>Carton box containing ALU/PVC blisters x 30 tablets</t>
  </si>
  <si>
    <t>SEARLE PAKISTAN LIMITED,Pakistan</t>
  </si>
  <si>
    <t xml:space="preserve"> SEARLE PAKISTAN LIMITED, Pakistan</t>
  </si>
  <si>
    <t>MA-0215/31/05/2023</t>
  </si>
  <si>
    <t>Dexadron</t>
  </si>
  <si>
    <t>4mg/ml</t>
  </si>
  <si>
    <t>Scandonest 2% Special</t>
  </si>
  <si>
    <t xml:space="preserve"> Mepivacaine hydrochloride, Adrenaline</t>
  </si>
  <si>
    <t>N01BB53</t>
  </si>
  <si>
    <t>20 mg+0.01 mg</t>
  </si>
  <si>
    <t>Box x 50 cartridges</t>
  </si>
  <si>
    <t>SEPTODONT - France</t>
  </si>
  <si>
    <t xml:space="preserve"> SEPTODONT, France</t>
  </si>
  <si>
    <t>MA-00146/12/06/2020</t>
  </si>
  <si>
    <t>Scandonest 30 mg/mL</t>
  </si>
  <si>
    <t>MA-00147/12/06/2020</t>
  </si>
  <si>
    <t>Septanest with adrenaline 1/100.000</t>
  </si>
  <si>
    <t>Articaine hydrochloride, Adrenaline</t>
  </si>
  <si>
    <t>(68 mg+0.017 mg)/1.7 ml</t>
  </si>
  <si>
    <t>RMA-47673/03/10/2024</t>
  </si>
  <si>
    <t>Nexicolin</t>
  </si>
  <si>
    <t>Imipenem, Cilastatin Sodium</t>
  </si>
  <si>
    <t>500 mg + 500 mg</t>
  </si>
  <si>
    <t>Carton box, 1 x 20 ml clear glass vial, powder for solution for infusion</t>
  </si>
  <si>
    <t>Shamshree Lifesciences Ltd.India</t>
  </si>
  <si>
    <t>SHAMSHREE LIFESCIENCES LTD., India</t>
  </si>
  <si>
    <t>MA-08436/01/11/2024</t>
  </si>
  <si>
    <t>Neximer</t>
  </si>
  <si>
    <t>Meropenem</t>
  </si>
  <si>
    <t>A carton box containing a 10 ml clear glass vial</t>
  </si>
  <si>
    <t>Shamshree Lifesciences Ltd., India</t>
  </si>
  <si>
    <t>MA-0389/24/11/2023</t>
  </si>
  <si>
    <t>Carton box, glass bottles, 10x100ml, Solution for injection</t>
  </si>
  <si>
    <t>Shanghai Starry Pharmaceuticals Co.,China</t>
  </si>
  <si>
    <t xml:space="preserve"> Shanghai Starry Pharmaceutical Co.,, China</t>
  </si>
  <si>
    <t>MA-0125/24/03/2023</t>
  </si>
  <si>
    <t>Carton box, glass bottles, 10x100ml, Solution for injection,</t>
  </si>
  <si>
    <t>MA-0124/24/03/2023</t>
  </si>
  <si>
    <t>Iopamidol injection</t>
  </si>
  <si>
    <t xml:space="preserve"> Iopamidol</t>
  </si>
  <si>
    <t>MA-0194/18/05/2023</t>
  </si>
  <si>
    <t>05-1186.18.02.2025</t>
  </si>
  <si>
    <t>Ceftriaxone Sodium for injection</t>
  </si>
  <si>
    <t>Ceftriaxone Sodium</t>
  </si>
  <si>
    <t>10 x 1 gr</t>
  </si>
  <si>
    <t>Shenzhen China Resources Gosun Pharmaceuticals Co., Ltd. - China</t>
  </si>
  <si>
    <t>HEPARIN SODIUM INJECTION USP</t>
  </si>
  <si>
    <t xml:space="preserve"> Heparin sodium (porcine mucosa)</t>
  </si>
  <si>
    <t>20000 USP/1 ml</t>
  </si>
  <si>
    <t>Cardboard box, multiple dose vials, 25x1ml, Solution for injection,</t>
  </si>
  <si>
    <t>Shenzhen Techdow Pharmaceutical Co.Ltd,China</t>
  </si>
  <si>
    <t xml:space="preserve"> Shenzhen Techdow Pharmaceutical Co., Ltd., China</t>
  </si>
  <si>
    <t>MA-0085/07/03/2023</t>
  </si>
  <si>
    <t>5000 USP/1 ml</t>
  </si>
  <si>
    <t>Cardboard box, multiple dose vials, 25x10ml</t>
  </si>
  <si>
    <t>MA-0144/24/03/2023</t>
  </si>
  <si>
    <t>1000 USP/1 ml</t>
  </si>
  <si>
    <t>Cardboard box, multiple dose vials, 25x1ml</t>
  </si>
  <si>
    <t>MA-0143/24/03/2023</t>
  </si>
  <si>
    <t>MA-0084/07/03/2023</t>
  </si>
  <si>
    <t>ALGOLIDER</t>
  </si>
  <si>
    <t xml:space="preserve"> nimesulide</t>
  </si>
  <si>
    <t>SIAR PHARMA,SRL, ITALY</t>
  </si>
  <si>
    <t xml:space="preserve"> Fine Foods &amp; Pharmaceuticals N.T.M S.p.A, Italy</t>
  </si>
  <si>
    <t>RMA-2580/28/10/2021</t>
  </si>
  <si>
    <t>VALECLOR</t>
  </si>
  <si>
    <t xml:space="preserve"> Cefaclor</t>
  </si>
  <si>
    <t>Bottle: 100ml</t>
  </si>
  <si>
    <t xml:space="preserve"> REMEDINA S.A., Greece</t>
  </si>
  <si>
    <t>RMA-2864/15/06/2022</t>
  </si>
  <si>
    <t>A-Vite</t>
  </si>
  <si>
    <t>Retinol (&lt;&gt; 100 mg axeroftol acetate)</t>
  </si>
  <si>
    <t>A11CA01</t>
  </si>
  <si>
    <t>50000 IU</t>
  </si>
  <si>
    <t>PVC/Alu blister, cardboard box x 20 capsules</t>
  </si>
  <si>
    <t>SIDEFARMA - Sociedade Industrial de Expansao Farmaceutica, S.A.Portugal</t>
  </si>
  <si>
    <t>Sofarimex – Indústria Química e Farmacêutica, S.A., Portugal</t>
  </si>
  <si>
    <t>MA-0099/10/03/2023</t>
  </si>
  <si>
    <t>Lidonostrum</t>
  </si>
  <si>
    <t>box containing aluminium tube with polypropylene cap x 35 gr ointment</t>
  </si>
  <si>
    <t>SIDEFARMA - Sociedade Industrial de Expansão Farmacêutica, S.A., Portugal</t>
  </si>
  <si>
    <t>MA-0167/14/04/2023</t>
  </si>
  <si>
    <t>Lidocaine hydrochloride</t>
  </si>
  <si>
    <t>Carton box containing 1 polyethylene bottle with polypropylene screw cap containing 125 ml gel</t>
  </si>
  <si>
    <t>MA-0131/24/03/2023</t>
  </si>
  <si>
    <t>Lidonostrum Bomba-Spray 10%</t>
  </si>
  <si>
    <t>Glass bottle 1 unit - 80 g</t>
  </si>
  <si>
    <t>SIDEFARMA Sociedade Industrial de Expansão Farmacêutica, S.A, Portugal</t>
  </si>
  <si>
    <t>MA-0283/13/10/2022</t>
  </si>
  <si>
    <t>Lidonostrum Gele 2%</t>
  </si>
  <si>
    <t>Carton box, containing aluminium tube that contain 30 g of gel</t>
  </si>
  <si>
    <t>SIDEFARMA  Sociedade Industrial de Expansão Farmacêutica, S.A., Portugal</t>
  </si>
  <si>
    <t>MA-0099/10/05/2022</t>
  </si>
  <si>
    <t>LAMBRINEX</t>
  </si>
  <si>
    <t>Carton box, Blister of PA/AA/PVC Aluminium foil, 30 film coated tablet</t>
  </si>
  <si>
    <t>S-LAB Sp. z o.o.Poland</t>
  </si>
  <si>
    <t xml:space="preserve"> Suprobion Sp. z o.o. Spólka komandytowa, Poland</t>
  </si>
  <si>
    <t>MA-0056/07/04/2021</t>
  </si>
  <si>
    <t>MA-0055/07/04/2021</t>
  </si>
  <si>
    <t>MA-0054/07/04/2021</t>
  </si>
  <si>
    <t>AMOSOL</t>
  </si>
  <si>
    <t xml:space="preserve"> Amoxicilin trihydrats</t>
  </si>
  <si>
    <t>12 Soluble and chewable tablets, Box conatining 12 orodispersible tablets</t>
  </si>
  <si>
    <t>SO.SE PHARM, ITALY</t>
  </si>
  <si>
    <t xml:space="preserve"> LA. FA. RE Spa Italy, Italy; Francia Farmaceutici s.r.l, Italy; LA. FA. RE Srl Italy, Italy</t>
  </si>
  <si>
    <t>RMA-2134/09/10/2020</t>
  </si>
  <si>
    <t>ANTUNES</t>
  </si>
  <si>
    <t xml:space="preserve"> Tamsulosin hydrocloride</t>
  </si>
  <si>
    <t xml:space="preserve"> Special products line, Italy</t>
  </si>
  <si>
    <t>RMA-3546/22/11/2023</t>
  </si>
  <si>
    <t>BART</t>
  </si>
  <si>
    <t xml:space="preserve"> Edmond Pharma s.r.l., Italy</t>
  </si>
  <si>
    <t>RMA-3364/08/05/2023</t>
  </si>
  <si>
    <t>BERNY</t>
  </si>
  <si>
    <t>Fosfomycin trometamol</t>
  </si>
  <si>
    <t>2 sachets</t>
  </si>
  <si>
    <t xml:space="preserve"> Special product's line, Italy</t>
  </si>
  <si>
    <t>RMA-04641/13/05/2024</t>
  </si>
  <si>
    <t>CETERIS</t>
  </si>
  <si>
    <t xml:space="preserve"> ceterizin hydrochloridum</t>
  </si>
  <si>
    <t xml:space="preserve"> Special Product's line S.p.A, Italy</t>
  </si>
  <si>
    <t>RMA-3363/08/05/2023</t>
  </si>
  <si>
    <t>CLETUS</t>
  </si>
  <si>
    <t xml:space="preserve"> Special product's line S.P.A, Italy</t>
  </si>
  <si>
    <t>RMA-3547/22/11/2023</t>
  </si>
  <si>
    <t>Curcix</t>
  </si>
  <si>
    <t>RMA-1825/03/12/2019</t>
  </si>
  <si>
    <t xml:space="preserve"> carvedilol</t>
  </si>
  <si>
    <t>Box containing 30 scored tablets</t>
  </si>
  <si>
    <t>RMA-1826/03/12/2019</t>
  </si>
  <si>
    <t>INIPANT</t>
  </si>
  <si>
    <t>Carton box, AL/al blister, 28 gastroresistant tablets</t>
  </si>
  <si>
    <t xml:space="preserve"> Special Product's line S.P.A, Italy</t>
  </si>
  <si>
    <t>MA-0145/24/03/2023</t>
  </si>
  <si>
    <t>KLIACEF</t>
  </si>
  <si>
    <t xml:space="preserve"> Facta Farmaceutici S.p.A., Italy</t>
  </si>
  <si>
    <t>RMA-2275/16/03/2021</t>
  </si>
  <si>
    <t>LASTAN</t>
  </si>
  <si>
    <t>28 tablets, Box containing 28 film coated tablets</t>
  </si>
  <si>
    <t xml:space="preserve"> Bluepharma Industria pharmaceutica S.A., Portugal; Special Products Line S.p.A, Portugal; Special products Line, Italy</t>
  </si>
  <si>
    <t>RMA-3362/08/05/2023</t>
  </si>
  <si>
    <t>DOMES</t>
  </si>
  <si>
    <t>Nimesulide</t>
  </si>
  <si>
    <t>30 orodispersible tablets</t>
  </si>
  <si>
    <t>Special Product's Line S.p.A., Italy</t>
  </si>
  <si>
    <t>RMA-2630/07/12/2021</t>
  </si>
  <si>
    <t>METILDROL</t>
  </si>
  <si>
    <t xml:space="preserve"> Special Product's line SPA, Italy</t>
  </si>
  <si>
    <t>MA-0166/14/04/2023</t>
  </si>
  <si>
    <t>MA-0201/31/05/2023</t>
  </si>
  <si>
    <t>NEBISCON</t>
  </si>
  <si>
    <t>28 divisible tablets</t>
  </si>
  <si>
    <t xml:space="preserve"> Special Product's Line S.p.A., Italy</t>
  </si>
  <si>
    <t>MA-0343/18/10/2023</t>
  </si>
  <si>
    <t>OMEGASTATIN</t>
  </si>
  <si>
    <t xml:space="preserve"> Atorvastatina</t>
  </si>
  <si>
    <t xml:space="preserve"> Special product's line S.P.A, Italy; TEVA PHARMA S.L.U, Spain</t>
  </si>
  <si>
    <t>RMA-2062/10/06/2020</t>
  </si>
  <si>
    <t>RMA-2063/10/06/2020</t>
  </si>
  <si>
    <t>PULMIST Adulti</t>
  </si>
  <si>
    <t xml:space="preserve"> Flunisolide anhydrous</t>
  </si>
  <si>
    <t>R03BA03</t>
  </si>
  <si>
    <t>2 mg/2 ml</t>
  </si>
  <si>
    <t>Box containing 15 single dose</t>
  </si>
  <si>
    <t>RMA-1925/29/01/2020</t>
  </si>
  <si>
    <t>PULMIST Bambini</t>
  </si>
  <si>
    <t>1 mg/2 ml</t>
  </si>
  <si>
    <t xml:space="preserve"> Genetic S.p.A, Italy</t>
  </si>
  <si>
    <t>RMA-1924/29/01/2020</t>
  </si>
  <si>
    <t>SIRTAP</t>
  </si>
  <si>
    <t xml:space="preserve"> Ceftriaxone sodium, Lidocaine hydrochloride</t>
  </si>
  <si>
    <t>1 vial with powder + 1 vial with solvent 3.5 ml</t>
  </si>
  <si>
    <t xml:space="preserve"> Esseti Farmaceutici S.r.l, Italy; Laboratorio  Farmaceutico CT S.r.l, Italy</t>
  </si>
  <si>
    <t>MA-00437/24/01/2024</t>
  </si>
  <si>
    <t>SOSEFEN</t>
  </si>
  <si>
    <t>bottle 20 ml</t>
  </si>
  <si>
    <t>MA-0336/17/10/2023</t>
  </si>
  <si>
    <t>TROZAMIL</t>
  </si>
  <si>
    <t>Azithromicine dihydrate</t>
  </si>
  <si>
    <t xml:space="preserve"> Special Product's line, Italy</t>
  </si>
  <si>
    <t>RMA-04609/13/05/2024</t>
  </si>
  <si>
    <t>URSOFLOR</t>
  </si>
  <si>
    <t>Ursodeoxycholic acid</t>
  </si>
  <si>
    <t>20 capsula</t>
  </si>
  <si>
    <t>RMA-04644/24/05/2024</t>
  </si>
  <si>
    <t>KEVINDOL</t>
  </si>
  <si>
    <t xml:space="preserve"> Ketorolac trometamol</t>
  </si>
  <si>
    <t xml:space="preserve">Injectable solution for intramuscular and intravenous use </t>
  </si>
  <si>
    <t>3 vials with 1ml</t>
  </si>
  <si>
    <t>Esseti Farmaceutici Srl-Italy</t>
  </si>
  <si>
    <t>RMA-1342/27/09/2018</t>
  </si>
  <si>
    <t>Kevindol</t>
  </si>
  <si>
    <t>3 vials with 1 ml</t>
  </si>
  <si>
    <t>Esseti Farmaceutici s.r.l., Italy; BioMedica Foscama Industria Chimico-Farmaceutica S.p.A, Italy</t>
  </si>
  <si>
    <t>RMA-04638/27/09/2023</t>
  </si>
  <si>
    <t>LOSS</t>
  </si>
  <si>
    <t>Sodium alendronate trihydrate</t>
  </si>
  <si>
    <t xml:space="preserve">70 mg </t>
  </si>
  <si>
    <t>Carton box containing 1 blister with 4 tablets</t>
  </si>
  <si>
    <t>Special Product's line S.P.A, Italy</t>
  </si>
  <si>
    <t>MA-08497/17/01/2025</t>
  </si>
  <si>
    <t>GENERFLON</t>
  </si>
  <si>
    <t>IbuStop Fast</t>
  </si>
  <si>
    <t>Carton box contain 1 blister x 10 Softgel Capsules</t>
  </si>
  <si>
    <t>Softgel Healthcare Private Limited,India</t>
  </si>
  <si>
    <t xml:space="preserve"> Softgel Healthcare Pvt Ltd, India</t>
  </si>
  <si>
    <t>MA-00186/23/07/2020</t>
  </si>
  <si>
    <t>Liquid Medical Oxygen 100% Medicinal Gas, Cryogenic</t>
  </si>
  <si>
    <t>oxygen</t>
  </si>
  <si>
    <t>Cryogenic cisterns 7000L of oxygen in m³</t>
  </si>
  <si>
    <t>SOL S.p.A,Italy</t>
  </si>
  <si>
    <t>SOL HELLAS A.E/SOL HELLAS S. A, Greece; SOL Bulgaria JSC, Bulgaria; SPG - SOL Plin Gorenjska doo, Slovenia; SOL SPA, Belgium; SOL HELLAS SA, Greece; SOL BULGARIA JSC, Bulgaria</t>
  </si>
  <si>
    <t>MA-0015/30/01/2023</t>
  </si>
  <si>
    <t>Cryogenic cisterns 15000L of oxygen in m³</t>
  </si>
  <si>
    <t>MA-0016/30/01/2023</t>
  </si>
  <si>
    <t>Cryogenic cisterns 16000L of oxygen in m³</t>
  </si>
  <si>
    <t>MA-0017/30/01/2023</t>
  </si>
  <si>
    <t>Cryogenic cisterns 19000Lof oxygen in m³</t>
  </si>
  <si>
    <t>MA-0018/30/01/2023</t>
  </si>
  <si>
    <t>Nitrous Oxide 100% v/v Medicinal Gas, Liquefied</t>
  </si>
  <si>
    <t>nitrous oxide</t>
  </si>
  <si>
    <t>Nitrous oxide is packaged in gas cylinders as a liquid under its own vapor pressure. Gas cylinder contains 40L equivalent with 30 kg gas</t>
  </si>
  <si>
    <t>SOL Nederland B.V., Netherlands; BTG-GTB SPRL, Belgium; SOL Hellas S.A., Greece; SOL France S.A.S., France; SOL S.p.A, Italy</t>
  </si>
  <si>
    <t>MA-0003/11/01/2023</t>
  </si>
  <si>
    <t>Nitrous oxide is packaged in gas cylinders as a liquid under its own vapor pressureGas cylinder contains 50L equivalent with 37.5kg gas</t>
  </si>
  <si>
    <t>MA-0004/11/01/2023</t>
  </si>
  <si>
    <t>Nitrous oxide is packaged in gas cylinders as a liquid under its own vapor pressure.Gas cylinder contains 10L equivalent with 7.5kg gas</t>
  </si>
  <si>
    <t>MA-0005/11/01/2023</t>
  </si>
  <si>
    <t>Medical Oxygen SOL 100% Medicinal Gas, Compressed</t>
  </si>
  <si>
    <t>SOL-K Sh.P.K.Republika e Kosovës</t>
  </si>
  <si>
    <t>Allergosan 1%</t>
  </si>
  <si>
    <t xml:space="preserve"> chloropyramine hydrochloride</t>
  </si>
  <si>
    <t>D04AA09</t>
  </si>
  <si>
    <t>tube containing 18 gr of ointment</t>
  </si>
  <si>
    <t>SOPHARMA AD,Bulgaria</t>
  </si>
  <si>
    <t xml:space="preserve"> Sopharma AD, Bulgaria</t>
  </si>
  <si>
    <t>RMA-3060/25/10/2022</t>
  </si>
  <si>
    <t>Allergosan 1% cream</t>
  </si>
  <si>
    <t>Tube containing 18 g of cream</t>
  </si>
  <si>
    <t>RMA-2411/14/07/2021</t>
  </si>
  <si>
    <t>Allergosan 10mg/ml solution for injection</t>
  </si>
  <si>
    <t xml:space="preserve"> chlorpyramine hydrochloride</t>
  </si>
  <si>
    <t>Box containing 10 ampoules x 2ml</t>
  </si>
  <si>
    <t>RMA-2412/14/07/2021</t>
  </si>
  <si>
    <t>Digoxin Sopharma</t>
  </si>
  <si>
    <t xml:space="preserve"> Digoxin</t>
  </si>
  <si>
    <t>Box containing 10 ampules of 2 ml</t>
  </si>
  <si>
    <t xml:space="preserve"> SOPHARMA AD, Bulgaria</t>
  </si>
  <si>
    <t>RMA-3061/25/10/2022</t>
  </si>
  <si>
    <t>Digoxin Sopharma 0.25mg tablet</t>
  </si>
  <si>
    <t xml:space="preserve"> digoxin</t>
  </si>
  <si>
    <t>RMA-2410/14/07/2021</t>
  </si>
  <si>
    <t>Isocor 2.5mg/ml solution for injection/infusion</t>
  </si>
  <si>
    <t xml:space="preserve"> verapamil hydrochloride</t>
  </si>
  <si>
    <t>RMA-2576/22/10/2021</t>
  </si>
  <si>
    <t>05-782/2.003.03.2025</t>
  </si>
  <si>
    <t>Troxerutin Sopharma</t>
  </si>
  <si>
    <t xml:space="preserve"> Troxerutin</t>
  </si>
  <si>
    <t>C05CA04</t>
  </si>
  <si>
    <t>RMA-1934/04/02/2020</t>
  </si>
  <si>
    <t>Ambroxol Sopharma</t>
  </si>
  <si>
    <t>15mg/5ml</t>
  </si>
  <si>
    <t>SOPHARMA AD-Bulgaria</t>
  </si>
  <si>
    <t>RMA-1911/22/01/2020</t>
  </si>
  <si>
    <t>Broncholytin</t>
  </si>
  <si>
    <t xml:space="preserve"> Glaucine hydrobromide, Ephedrine hydrochloride</t>
  </si>
  <si>
    <t>R05DB20</t>
  </si>
  <si>
    <t>(5.75mg+4.6mg)/5ml</t>
  </si>
  <si>
    <t>Bottle containing 125g</t>
  </si>
  <si>
    <t>RMA 1927/29/01/2020</t>
  </si>
  <si>
    <t>FELORAN</t>
  </si>
  <si>
    <t xml:space="preserve"> Diclofenac Natrium</t>
  </si>
  <si>
    <t>Tube containing 60g of gel</t>
  </si>
  <si>
    <t>RMA-1923/29/01/2020</t>
  </si>
  <si>
    <t>CAPTOPRIL SOPHARMA</t>
  </si>
  <si>
    <t>10 tablets are packed in a blister of rigid</t>
  </si>
  <si>
    <t>SOPHARMA PLC, BULGARIA</t>
  </si>
  <si>
    <t xml:space="preserve"> Sopharma PLC, Bulgaria, Bulgaria</t>
  </si>
  <si>
    <t>RMA-1921/29/01/2020</t>
  </si>
  <si>
    <t>Ephedrine Sopharma 50mg/ml solution for injection</t>
  </si>
  <si>
    <t xml:space="preserve"> Ephedrine hydrochloride</t>
  </si>
  <si>
    <t>R03CA02</t>
  </si>
  <si>
    <t>RMA-2414/15/07/2021</t>
  </si>
  <si>
    <t>Haloperidol Sopharma 5mg/ml solution for injection</t>
  </si>
  <si>
    <t>Box containing 10 ampoules in a blister in a rigid PVC foil</t>
  </si>
  <si>
    <t>RMA-2415/15/07/2021</t>
  </si>
  <si>
    <t>TEMPALGIN</t>
  </si>
  <si>
    <t xml:space="preserve"> metamizole sodium, triacetonamine 4-toluensulfonate</t>
  </si>
  <si>
    <t>N02BB72</t>
  </si>
  <si>
    <t xml:space="preserve"> SOPHARMA PLC, Bulgaria</t>
  </si>
  <si>
    <t>RMA-2956/26/08/2022</t>
  </si>
  <si>
    <t>Areta</t>
  </si>
  <si>
    <t>Lercanidipine hydrochloride hemihydrate</t>
  </si>
  <si>
    <t>Carton box containing 3 white-opaque Aluminium/PVC/PVdC blisters with 10 film coated tablets (30 film coated tablets)</t>
  </si>
  <si>
    <t>STADA Arzneimittel AG,Germany</t>
  </si>
  <si>
    <t>Stada Arzneimittel AG, Germany ; Lamp San Prospero S.p.A., Italy; PharmaCoDane ApS, Denmark; Clonmel Healthcare Ltd., Ireland; Eurogenerics N.V./S.A., Belgium; Centrafarm Services B.V., Netherlands; STADA Arzneimittel GmbH, Austria</t>
  </si>
  <si>
    <t>MA-0347/23/11/2022</t>
  </si>
  <si>
    <t>Lercanidipine Hydrochloride Hemihydrate</t>
  </si>
  <si>
    <t>MA-0346/23/11/2022</t>
  </si>
  <si>
    <t>Aterostad</t>
  </si>
  <si>
    <t>Box containing 3 blister x 10 f.c.tablets (30 film coated tablets)</t>
  </si>
  <si>
    <t xml:space="preserve">Hemopharm GmbH, Germany </t>
  </si>
  <si>
    <t>MA-08465/18/12/2024</t>
  </si>
  <si>
    <t>box containing 3 blister x 10 film coated tablets (30 film coated tablets)</t>
  </si>
  <si>
    <t>MA-08466/18/12/2024</t>
  </si>
  <si>
    <t>Efestad</t>
  </si>
  <si>
    <t>Box containing 1 blister x 10 film-coated tablets (10 film-coated tablets)</t>
  </si>
  <si>
    <t xml:space="preserve">Pharmapath S.A., Greece; STADA Arzneimittel AG, Germany </t>
  </si>
  <si>
    <t>MA-0394/14/12/2023</t>
  </si>
  <si>
    <t>Cardboard box containing one 120 ml type III amber glass bottle</t>
  </si>
  <si>
    <t>MA-0402/14/12/2023</t>
  </si>
  <si>
    <t>Cardboard box containing one 60 ml type III amber glass bottle</t>
  </si>
  <si>
    <t>MA-08219/23/02/2024</t>
  </si>
  <si>
    <t>Hukyndra</t>
  </si>
  <si>
    <t>Adalimumab</t>
  </si>
  <si>
    <t>Carton box containing 1 pre-filled syringe with 0.4 ml solution for injection + 1 alcohol pad</t>
  </si>
  <si>
    <t xml:space="preserve">Alvotech hf, Iceland; Ivers-Lee CSM GmbH, Germany </t>
  </si>
  <si>
    <t>MA-0170/14/04/2023</t>
  </si>
  <si>
    <t>Carton box containing 1 pre-filled syringe with 0.8 ml solution for injection + 1 alcohol pad</t>
  </si>
  <si>
    <t>MA-0171/14/04/2023</t>
  </si>
  <si>
    <t>Carton box containing 1 pre-filled pen with 0.4 ml solution for injection + 1 alcohol pad</t>
  </si>
  <si>
    <t>MA-0172/14/04/2023</t>
  </si>
  <si>
    <t>Moxistad</t>
  </si>
  <si>
    <t>Carton box containing 2 Aluminium/PVC/PVdC foil blisters with 5 film coated tablets (10 film coated tablets)</t>
  </si>
  <si>
    <t>MA-0294/20/10/2022</t>
  </si>
  <si>
    <t>Ormus</t>
  </si>
  <si>
    <t>Esomeprazole magnesium dihydrate</t>
  </si>
  <si>
    <t>Carton box, containing 4 PA-Aluminium-PVC/Aluminium foil blisters with 7 gastroresistant capsules, hard (28 gastroresistant capsules, hard)</t>
  </si>
  <si>
    <t>ETHYPHARM, France; Ethypharm, France; LAMP S. PROSPERO S.P.A., Italy; STADA Arzneimittel AG, Germany ; Delpharm Reims, France; STADA Arzneimittel GmbH, Austria</t>
  </si>
  <si>
    <t>MA-0308/21/10/2022</t>
  </si>
  <si>
    <t>Carton box containing 4 PA-Aluminium-PVC/Aluminium foil blisters with 7 gastroresistant capsules, hard (28 gastroresistant capsules, hard)</t>
  </si>
  <si>
    <t>MA-0307/21/10/2022</t>
  </si>
  <si>
    <t>Esomeprazole sodium</t>
  </si>
  <si>
    <t>Carton box containing 10 colourless borosilicate glass, type I vials with capacity of 10 ml</t>
  </si>
  <si>
    <t>Stada Arzneimittel AG, Germany ; Stada Arzneimittel GmbH, Austria; Centrafarm Services B.V., The Netherlands</t>
  </si>
  <si>
    <t>MA-0334/09/11/2022</t>
  </si>
  <si>
    <t>Oyavas</t>
  </si>
  <si>
    <t>Carton box, Type I glass vials, 1 X 4 mL, Concentrate for solution for infusion</t>
  </si>
  <si>
    <t>GH GENHELIX S.A., Spain</t>
  </si>
  <si>
    <t>MA-0001/12/01/2022</t>
  </si>
  <si>
    <t>Carton box, Type I glass vials, 1 X 16 mL, Concentrate for solution for infusion</t>
  </si>
  <si>
    <t>MA-0002/12/01/2022</t>
  </si>
  <si>
    <t>Valsavil</t>
  </si>
  <si>
    <t>Carton box containing 3 PVC-/PVDC aluminium blisters with 10 film coated tablets (30 film coated tablets)</t>
  </si>
  <si>
    <t>Centrafarm Services BV, Netherlands; Clonmel Healthcare Ltd., Ireland; Eurogenerics N.V., Belgium; Lamp S. Prospero S.p.A., Italy; PharmaCoDane ApS., Denmark; STADA Arzneimittel AG, Germany ; STADA Arzneimittel GmbH, Austria</t>
  </si>
  <si>
    <t>MA-0297/20/10/2022</t>
  </si>
  <si>
    <t>Valsavil Comp</t>
  </si>
  <si>
    <t>Vasartan, Hydrochlorothiazide</t>
  </si>
  <si>
    <t>Carton box, containing 3 PVC/PVDC aluminium blisters with 10 film coated tablets (30 film coated tablets)</t>
  </si>
  <si>
    <t>STADA Arzneimittel AG, Germany ; Lamp S. Prospero S.p.A., Italy; PharmaCoDane ApS., Denmark; Centrafarm Services BV, Netherlands; Clonmel Healthcare Ltd., Ireland; Eurogenerics N.V., Belgium; STADA Arzneimittel GmbH, Austria</t>
  </si>
  <si>
    <t>MA-0296/20/10/2022</t>
  </si>
  <si>
    <t>Valsavil Trio</t>
  </si>
  <si>
    <t>Amlodipine besilate, Valsartan, Hydrochlorothiazide</t>
  </si>
  <si>
    <t>Carton box, containing 2 PVC/TE/PVdC/Al blisters with 14 film coated tablets (28 film coated tablets)</t>
  </si>
  <si>
    <t xml:space="preserve">Stada Arzneimittel AG, Germany </t>
  </si>
  <si>
    <t>MA-0295/20/10/2022</t>
  </si>
  <si>
    <t>Vivex</t>
  </si>
  <si>
    <t>Medinsa - Laboratorios Medicamentos Internationales, S. A., Spain</t>
  </si>
  <si>
    <t>MA-08370/06/08/2024</t>
  </si>
  <si>
    <t>Carton box containing 1 PVC/Aluminium blister with 7 film coated tablets</t>
  </si>
  <si>
    <t>MA-0397/14/12/2023</t>
  </si>
  <si>
    <t>Zerotromb</t>
  </si>
  <si>
    <t>Carton box containing PVC/PVDC/Aluminium blisters with 30 gastro-resistant tablets</t>
  </si>
  <si>
    <t>MA-08265/08/05/2024</t>
  </si>
  <si>
    <t>Olmezide plus</t>
  </si>
  <si>
    <t>C09DA08</t>
  </si>
  <si>
    <t>40 mg/12.5 mg</t>
  </si>
  <si>
    <t>20 mg/12.5 mg</t>
  </si>
  <si>
    <t>GRIPPOSTAD COMPLEX ASS/PSEUDOEPHEDRINHYDROCHLORID MIT ORANGENAROMA</t>
  </si>
  <si>
    <t>Acetylsalicylic acid, Pseudoephedrine hydrochloride</t>
  </si>
  <si>
    <t>500 mg/30 mg</t>
  </si>
  <si>
    <t>Carton box, paper/aluminum/polyethylene sachets, 10x2.78 g, granules for oral suspension</t>
  </si>
  <si>
    <t>STADA Consumer Health Deutschland GmbH,Germany</t>
  </si>
  <si>
    <t>STADA Arzneimittel AG, Germany ; STADA Arzneimittel Gesellschaft m.b.H., Austria</t>
  </si>
  <si>
    <t>MA-0031/10/02/2022</t>
  </si>
  <si>
    <t>Fordiab</t>
  </si>
  <si>
    <t>Metformin HCl, Sitagliptin HCl</t>
  </si>
  <si>
    <t>Carton box containing  2 hard aluminium/PVC/PVDC opaque blisters with 28 film coated tablets (56 film coated tablets)</t>
  </si>
  <si>
    <t>Stada d.o.o,.Croatia</t>
  </si>
  <si>
    <t xml:space="preserve">Laboratorios Liconsa, S.A., Spain; STADA Arzneimittel AG, Germany </t>
  </si>
  <si>
    <t>MA-0417/21/12/2023</t>
  </si>
  <si>
    <t>Ibudolor Direkt</t>
  </si>
  <si>
    <t>Carton box containing 10 sachets</t>
  </si>
  <si>
    <t xml:space="preserve">Zinereo Pharma, S.L.U., Spain; Edefarm, S.L., Spain; STADA Arzneimittel AG, Germany ; Farmalider, S.A., Spain; IPC Process-Center GmbH &amp; Co. KG, Germany </t>
  </si>
  <si>
    <t>MA-0252/18/07/2023</t>
  </si>
  <si>
    <t>MA-0253/18/07/2023</t>
  </si>
  <si>
    <t>Omelia</t>
  </si>
  <si>
    <t>Olmesartan medoxomil, Amlodipine besilate, Hydrochlorothiazide</t>
  </si>
  <si>
    <t>Carton box containing 2  OPA-Alu-PVC//Alu perforated unit dose blisters with 14 film coated tablets (28 film coated tablets)</t>
  </si>
  <si>
    <t>STADA Arzneimittel AG, Germany ; Clonmel Healthcare Ltd., Ireland</t>
  </si>
  <si>
    <t>MA-0284/23/08/2023</t>
  </si>
  <si>
    <t>MA-0283/23/08/2023</t>
  </si>
  <si>
    <t>MA-0282/23/08/2023</t>
  </si>
  <si>
    <t>MA-0281/23/08/2023</t>
  </si>
  <si>
    <t>MA-0285/23/08/2023</t>
  </si>
  <si>
    <t>Amoxicillin STADA</t>
  </si>
  <si>
    <t>Carton box containing 10 film coated tablets in PVC/PVDC blister pack</t>
  </si>
  <si>
    <t>STADAPHARM GmbH,Germany</t>
  </si>
  <si>
    <t xml:space="preserve">STADA Arzneimittel AG, Germany </t>
  </si>
  <si>
    <t>MA-08380/06/09/2024</t>
  </si>
  <si>
    <t>Bortezomib STADA</t>
  </si>
  <si>
    <t>Bortezomib</t>
  </si>
  <si>
    <t>2.5 mg/ml</t>
  </si>
  <si>
    <t>One 1.4 ml vial</t>
  </si>
  <si>
    <t>MA-08227/18/03/2024</t>
  </si>
  <si>
    <t>Erlotinib STADA</t>
  </si>
  <si>
    <t>Erlotinib hydrochloride</t>
  </si>
  <si>
    <t>L01XE03</t>
  </si>
  <si>
    <t>Carton box containing 3 Aluminium - OPA/Alu/PVC blisters  with 10 film coated tablets (30 film coated tablets)</t>
  </si>
  <si>
    <t>STADApharm GmbH,Germany</t>
  </si>
  <si>
    <t>MA-0150/31/03/2023</t>
  </si>
  <si>
    <t>Ibandronsäure STADA</t>
  </si>
  <si>
    <t>Ibandronate (as sodium monohydrate)</t>
  </si>
  <si>
    <t>Carton box containing 1 OPA/ Aluminium/PVC/Aluminium blister or PVC/PVDC/Aluminium blister with 1 film-coated tablet</t>
  </si>
  <si>
    <t>STADA Arzneimittel AG, Germany ; Synthon Hispania S.L., Spain</t>
  </si>
  <si>
    <t>MA-0151/31/03/2023</t>
  </si>
  <si>
    <t>Nebivolol STADA 5 mg Tabletten</t>
  </si>
  <si>
    <t>Nebivolol hydrochloride</t>
  </si>
  <si>
    <t>STADApharm GmbH, Germany ; Centrafarm Services B.V., Netherlands</t>
  </si>
  <si>
    <t>URMA-00174/14/07/2020</t>
  </si>
  <si>
    <t>Sorafenib STADA 200 mg Filmtabletten</t>
  </si>
  <si>
    <t>Sorafenib tosylate</t>
  </si>
  <si>
    <t>Carton box containing 4 Aluminium-PVC/PE/PVDC blisters; each  blister contains 28 tablets (112 film coated tablets/box)</t>
  </si>
  <si>
    <t xml:space="preserve">STADA Arzneimittel AG, Germany ; Remedica Ltd, Cyprus; STADAPHARM GmbH, Germany </t>
  </si>
  <si>
    <t>MA-0252/18/11/2021</t>
  </si>
  <si>
    <t>Zolpidem STADA</t>
  </si>
  <si>
    <t>N05CF02</t>
  </si>
  <si>
    <t>Spiramycine/Metronidazole Substipharm</t>
  </si>
  <si>
    <t xml:space="preserve"> Spiramycin, Metronidazole</t>
  </si>
  <si>
    <t>J01RA04</t>
  </si>
  <si>
    <t>15000000 IU/250 mg</t>
  </si>
  <si>
    <t>10 film coated tablet / box</t>
  </si>
  <si>
    <t>SUBSTIPHARM,France</t>
  </si>
  <si>
    <t xml:space="preserve"> INPHARMASCI, France</t>
  </si>
  <si>
    <t>MA-00107/04/05/2020</t>
  </si>
  <si>
    <t>Bortezomib SUN</t>
  </si>
  <si>
    <t>Bortezomib, Tert-Butanol (Specification No E00226O0DA)</t>
  </si>
  <si>
    <t>Carton box, glass vial type I,1x3.5mg, Powder for solution for injection</t>
  </si>
  <si>
    <t>Sun Pharmaceutical Industries Europe B.V.The Netherlands</t>
  </si>
  <si>
    <t>Sun Pharmaceutical Industries Europe B.V., Netherlands</t>
  </si>
  <si>
    <t>MA-0127/24/03/2023</t>
  </si>
  <si>
    <t>DONALGIN</t>
  </si>
  <si>
    <t>1gm/2ml</t>
  </si>
  <si>
    <t>Swiss Parenterals Ltd India</t>
  </si>
  <si>
    <t>LINCOMYCIN INJECTION USP</t>
  </si>
  <si>
    <t xml:space="preserve">300 mg/ml, 2 ml </t>
  </si>
  <si>
    <t>AMPICILLIN SODIUM FOR INJECTION BP</t>
  </si>
  <si>
    <t xml:space="preserve"> Ampicillin Sodium BP</t>
  </si>
  <si>
    <t>cardboard box containing 1 vial x 7.5 ml plain glass Vial (USP type-1)</t>
  </si>
  <si>
    <t>SWISS PARENTERALS,  LTD,India</t>
  </si>
  <si>
    <t>MA-0198/19/05/2023</t>
  </si>
  <si>
    <t>CEPHTIZONE</t>
  </si>
  <si>
    <t xml:space="preserve"> Sterile Ceftriaxone Sodium USP Equivalent to Ceftriaxone (anhydrous)</t>
  </si>
  <si>
    <t>Cardboard box, plain glass vial,1 x 10 ml ampoules, Powder for injection</t>
  </si>
  <si>
    <t>MA-0080/01/04/2022</t>
  </si>
  <si>
    <t>Ampicillin Sodium BP</t>
  </si>
  <si>
    <t>1 GM</t>
  </si>
  <si>
    <t>Swiss Parenterals Ltd., India</t>
  </si>
  <si>
    <t>MA-08475/18/12/2024</t>
  </si>
  <si>
    <t>MEROPENEM FOR INJECTION USP 1 GM</t>
  </si>
  <si>
    <t xml:space="preserve"> Meropenem Trihydrate</t>
  </si>
  <si>
    <t>1g</t>
  </si>
  <si>
    <t>30 ml Plain Glass vial (USP Type- III) packed  in a carton along with tray and insert.</t>
  </si>
  <si>
    <t xml:space="preserve"> Swiss Parenterals LTD.,, India</t>
  </si>
  <si>
    <t>MA-08216/23/02/2024</t>
  </si>
  <si>
    <t>Diazepam Injection BP</t>
  </si>
  <si>
    <t>Swiss Parenterals LTD, India</t>
  </si>
  <si>
    <t>MA-08505/22/01/2025</t>
  </si>
  <si>
    <t>Imipenem and Cilastatin For Injection USP 500 mg</t>
  </si>
  <si>
    <t xml:space="preserve">500mg+500mg </t>
  </si>
  <si>
    <t>carton with insert, 20 ml Plain Glass vial (Type-III), 1 x 1vial</t>
  </si>
  <si>
    <t>MA-08247/30/04/2024</t>
  </si>
  <si>
    <t>MEROPENEM FOR INJECTION USP 500 mg</t>
  </si>
  <si>
    <t>Swiss Parenterals LTD.,, India</t>
  </si>
  <si>
    <t>MA-08366/06/08/2024</t>
  </si>
  <si>
    <t>Piperacillin and Tazobactam for injection USP</t>
  </si>
  <si>
    <t>Piperacillin Sodim, Tazobactam</t>
  </si>
  <si>
    <t>box containing 1 x 30 mL clear vial</t>
  </si>
  <si>
    <t>MA-08463/13/12/2024</t>
  </si>
  <si>
    <t>CEFTRIAXONE FOR INJECTION USP</t>
  </si>
  <si>
    <t>250 MG</t>
  </si>
  <si>
    <t>Colistimethate Sodium for Injection BP</t>
  </si>
  <si>
    <t>10,00,000 IU</t>
  </si>
  <si>
    <t>Midazolam injection BP</t>
  </si>
  <si>
    <t xml:space="preserve">1mg/ml </t>
  </si>
  <si>
    <t>MUSKOFLLEKS</t>
  </si>
  <si>
    <t>Cainov</t>
  </si>
  <si>
    <t>Syncom Formulations (India) Ltd.India</t>
  </si>
  <si>
    <t>Synervita</t>
  </si>
  <si>
    <t xml:space="preserve"> Phytomenadione BP</t>
  </si>
  <si>
    <t>B02BA01</t>
  </si>
  <si>
    <t>10 ampoules x1ml</t>
  </si>
  <si>
    <t>Syner Medico Pvt.Ltd</t>
  </si>
  <si>
    <t xml:space="preserve"> Syner Medico Pvt.Ltd., India</t>
  </si>
  <si>
    <t>RMA-47655/30/12/2024</t>
  </si>
  <si>
    <t>IBUSYN FORTE</t>
  </si>
  <si>
    <t>SYNOKEM PHARMACEUTICALS LTD,India</t>
  </si>
  <si>
    <t>Entyvio</t>
  </si>
  <si>
    <t xml:space="preserve"> vedolizumab</t>
  </si>
  <si>
    <t>L04AA33</t>
  </si>
  <si>
    <t>Carton box containing 1 vial</t>
  </si>
  <si>
    <t>Takeda Pharma A/S,Denmark</t>
  </si>
  <si>
    <t xml:space="preserve"> Takeda Austria GmbH, Austria</t>
  </si>
  <si>
    <t>MA-00225/07/03/2024</t>
  </si>
  <si>
    <t>05-867.10.02.2025</t>
  </si>
  <si>
    <t>Amotaks</t>
  </si>
  <si>
    <t>Two blisters of 8 hard capsules (16 capsules)</t>
  </si>
  <si>
    <t>TARCHOMIN PHARMACEUTICALS WORKS"POLFA" SA, POLAND</t>
  </si>
  <si>
    <t>Tarchominskie Zaklady Farmaceutyczne ‘’Polfa’’ Spólka Akcyjna, Poland</t>
  </si>
  <si>
    <t>MA-08251/30/04/2024</t>
  </si>
  <si>
    <t>AMOTAKS DIS</t>
  </si>
  <si>
    <t>1 G</t>
  </si>
  <si>
    <t>Two blister-packs of 8 tablets  (16 tablets)</t>
  </si>
  <si>
    <t>Tarchominskie Zaklady Farmaceutyczne Polfa Spólka Akcyjna, Poland</t>
  </si>
  <si>
    <t>MA-08250/30/04/2024</t>
  </si>
  <si>
    <t>OXYCORT</t>
  </si>
  <si>
    <t>Oxytetracycline hydrochloride, Hydrocortisone</t>
  </si>
  <si>
    <t>(9.30 mg+3.10 mg)/1 g</t>
  </si>
  <si>
    <t>Cutaneous spray, suspension</t>
  </si>
  <si>
    <t>aluminum pressuried container 1x 32.25g</t>
  </si>
  <si>
    <t>TARCHOMIN PHARMACEUTICAL WORKS "POLFA" S.A., Poland</t>
  </si>
  <si>
    <t>MA-0247/18/11/2021</t>
  </si>
  <si>
    <t>aluminium pressuried container 1x16.125g</t>
  </si>
  <si>
    <t>MA-0246/18/11/2021</t>
  </si>
  <si>
    <t>Taromentin</t>
  </si>
  <si>
    <t>Amoxicillin (as amoxicillin trihydrate), Clavulanic acid as potassium clavulanate</t>
  </si>
  <si>
    <t>(400mg+57mg)/5ml</t>
  </si>
  <si>
    <t>100 ml bottle containing 12.6 g of powder for 70 ml of suspension</t>
  </si>
  <si>
    <t>Tarchominskie Zaklady Farmaceutyczne "Polfa" Spolka Akcyjna, Poland</t>
  </si>
  <si>
    <t>MA-08336/03/07/2024</t>
  </si>
  <si>
    <t>Amoxicillin (in trihydrate form), Clavulanic acid (as potassium salt)</t>
  </si>
  <si>
    <t>One pack contains (two blisters x7 tablets) 14 film-coated tablets</t>
  </si>
  <si>
    <t>MA-08335/03/07/2024</t>
  </si>
  <si>
    <t>CLONAZEPAMUM TZF</t>
  </si>
  <si>
    <t>Carton box containing 1 Al/PVC or Al/PVC/PE/PVdC blister which contain 30 tablets</t>
  </si>
  <si>
    <t>Tarchominskie Zaklady Farmaceutyczne Polfa Społka Akcyjna, Poland</t>
  </si>
  <si>
    <t xml:space="preserve"> Tarchominskie Zaklady Farmaceutyczne "Polfa" Spolka Akcyjna, Poland</t>
  </si>
  <si>
    <t>MA-0055/11/03/2022</t>
  </si>
  <si>
    <t>Tarchominskie Zaklady Farmaceutyczne Polfa Społka Akcyjna,Poland</t>
  </si>
  <si>
    <t>MA-0054/11/03/2022</t>
  </si>
  <si>
    <t>Doxycyclinum TZF</t>
  </si>
  <si>
    <t>Carton box containing 2 Aluminium/PVC-foil blisters; each  blister contain 5 capsules (10 hard capsules)</t>
  </si>
  <si>
    <t xml:space="preserve"> Tarchominskie Zaklady Farmaceutyczne ''Polfa'' Spolka Akcyjna, Poland</t>
  </si>
  <si>
    <t>MA-0053/11/03/2022</t>
  </si>
  <si>
    <t>05-1180.18.02.2025</t>
  </si>
  <si>
    <t>Amarhyton</t>
  </si>
  <si>
    <t>Flecainide acetat</t>
  </si>
  <si>
    <t>Tchaikapharma High Quality Medicines Inc., Bulgaria</t>
  </si>
  <si>
    <t>Tchaikapharma High Quality Medicines Inc, Bulgaria</t>
  </si>
  <si>
    <t>RMA-2484/20/09/2021</t>
  </si>
  <si>
    <t>Flecainide acetate</t>
  </si>
  <si>
    <t>Tchaikapharma High Quality Medicines, Bulgaria</t>
  </si>
  <si>
    <t>RMA-2485/20/09/2021</t>
  </si>
  <si>
    <t>RMA-2483/20/09/2021</t>
  </si>
  <si>
    <t xml:space="preserve"> 05-1180.18.02.2025</t>
  </si>
  <si>
    <t>aroba</t>
  </si>
  <si>
    <t>acarbose</t>
  </si>
  <si>
    <t>A10BF01</t>
  </si>
  <si>
    <t>RMA-2988/28/09/2022</t>
  </si>
  <si>
    <t>Bilamcar</t>
  </si>
  <si>
    <t>Candesartan cilexetil, Amlodipine besilate</t>
  </si>
  <si>
    <t>8 mg/5 mg</t>
  </si>
  <si>
    <t>PA/Aluminium/PVC /Aluminium blisters containing 28 hard capsules</t>
  </si>
  <si>
    <t>MA-0248/18/11/2021</t>
  </si>
  <si>
    <t>MA-0251/18/11/2021</t>
  </si>
  <si>
    <t>Bisor</t>
  </si>
  <si>
    <t>Tchaikapharma Higt Quality Medicines Inc., Bulgaria</t>
  </si>
  <si>
    <t>RMA-2852/26/05/2022</t>
  </si>
  <si>
    <t>Bravylol</t>
  </si>
  <si>
    <t>RMA-2417/15/07/2021</t>
  </si>
  <si>
    <t>Cardifriend</t>
  </si>
  <si>
    <t>Tchaikapharm High Quality Medicines Inc, Bulgaria</t>
  </si>
  <si>
    <t>RMA-2654/13/12/2021</t>
  </si>
  <si>
    <t>Ceftriaxon-Tchaikapharma</t>
  </si>
  <si>
    <t>Ceftriaxone (as sodium)</t>
  </si>
  <si>
    <t>Carton box,colorless glass vial type III Ph.Eur,60x2g, Powder for solution for injection/infusion</t>
  </si>
  <si>
    <t>MA-0250/18/11/2021</t>
  </si>
  <si>
    <t>Carton box,colorless glass vial type III Ph.Eur,100x1g, Powder for solution for injection/infusion</t>
  </si>
  <si>
    <t>MA-0249/18/11/2021</t>
  </si>
  <si>
    <t>Co-Irbesso</t>
  </si>
  <si>
    <t>30 film coated  tablets</t>
  </si>
  <si>
    <t>RMA-2178/19/11/2020</t>
  </si>
  <si>
    <t>box, with a patient leaflet (30 film-coated tablets)</t>
  </si>
  <si>
    <t>Tchaikapharma Haigh Quality Medicines Inc, Bulgaria</t>
  </si>
  <si>
    <t>RMA-2177/19/11/2020</t>
  </si>
  <si>
    <t>Co-Telsart</t>
  </si>
  <si>
    <t>Telmisartan</t>
  </si>
  <si>
    <t>RMA-2966/12/09/2022</t>
  </si>
  <si>
    <t>Diab</t>
  </si>
  <si>
    <t>RMA-3282/21/02/2023</t>
  </si>
  <si>
    <t>Diab MR</t>
  </si>
  <si>
    <t>RMA-2965/12/09/2022</t>
  </si>
  <si>
    <t>Irbesso</t>
  </si>
  <si>
    <t>box, with a patient leaflet ( 30 film-coated tablets)</t>
  </si>
  <si>
    <t>RMA-2066/12/06/2020</t>
  </si>
  <si>
    <t>RMA-2065/12/06/2020</t>
  </si>
  <si>
    <t>Metformin-Tchaikapharma</t>
  </si>
  <si>
    <t>metformin hcl</t>
  </si>
  <si>
    <t>tchaikapharma high quality medicines inc., Bulgaria</t>
  </si>
  <si>
    <t>RMA-2853/26/05/2022</t>
  </si>
  <si>
    <t>MoriVid</t>
  </si>
  <si>
    <t>Hydroxychloroquine sulfate</t>
  </si>
  <si>
    <t>P01BA02</t>
  </si>
  <si>
    <t>MA-0212/15/10/2021</t>
  </si>
  <si>
    <t>Pizona</t>
  </si>
  <si>
    <t>Pioglitazone (hydrochloride)</t>
  </si>
  <si>
    <t>A10BG03</t>
  </si>
  <si>
    <t>RMA-3098/07/11/2022</t>
  </si>
  <si>
    <t>Pioglitazone hydrochloride</t>
  </si>
  <si>
    <t>Tchaikpharma High Quality Medicines. Inc, Bulgaria</t>
  </si>
  <si>
    <t>RMA-3099/07/11/2022</t>
  </si>
  <si>
    <t>PlaquEx</t>
  </si>
  <si>
    <t>Clopidogrel Besylate</t>
  </si>
  <si>
    <t>RMA-2067/16/06/2020</t>
  </si>
  <si>
    <t>rossta</t>
  </si>
  <si>
    <t>rosucastatin calcium</t>
  </si>
  <si>
    <t>tchaikapharma high quality medicines inc, Bulgaria</t>
  </si>
  <si>
    <t>RMA-3095/07/11/2022</t>
  </si>
  <si>
    <t>Rossta</t>
  </si>
  <si>
    <t>RMA-3096/07/11/2022</t>
  </si>
  <si>
    <t>rosuvastatin calcium</t>
  </si>
  <si>
    <t>RMA-3097/07/11/2022</t>
  </si>
  <si>
    <t>Tamayra</t>
  </si>
  <si>
    <t>Ramipril, Amlodipine besilate2)   (Amlodipine free base)</t>
  </si>
  <si>
    <t>C09BB07</t>
  </si>
  <si>
    <t>5 mg+5 mg</t>
  </si>
  <si>
    <t>PA/Aluminium/ PVC/Aluminium blisters containing 28 capsules</t>
  </si>
  <si>
    <t>MA-0205/24/09/2021</t>
  </si>
  <si>
    <t>MA-0206/24/09/2021</t>
  </si>
  <si>
    <t>Inhixa</t>
  </si>
  <si>
    <t xml:space="preserve"> enoxaparin sodium</t>
  </si>
  <si>
    <t>Carton box containing 10 pre-filled syringes of 0.2ml contains 2,000 IU (20 mg) of solution</t>
  </si>
  <si>
    <t>Techdow pharma Netherlands B.V.Netherland</t>
  </si>
  <si>
    <t xml:space="preserve"> Health-Med spólka z ograniczona odpowiedzialnoscia spólka jawna, Poland</t>
  </si>
  <si>
    <t>MA-0010/21/01/2022</t>
  </si>
  <si>
    <t>Carton box containing 10 pre-filled syringes of 0.4ml contains 4,000 IU (40 mg) of solution</t>
  </si>
  <si>
    <t>MA-0011/21/01/2022</t>
  </si>
  <si>
    <t>Carton box containing 10 pre-filled syringes of 0.6ml contains 6,000 IU (60 mg) of solution</t>
  </si>
  <si>
    <t>MA-0012/21/01/2022</t>
  </si>
  <si>
    <t>Carton box containing 10 pre-filled syringes of 0.8ml contains 8,000 IU (80 mg) of solution</t>
  </si>
  <si>
    <t>MA-0013/21/01/2022</t>
  </si>
  <si>
    <t>enoxaparin sodium</t>
  </si>
  <si>
    <t>Health-Med spólka z ograniczona odpowiedzialnoscia spólka jawna, Poland</t>
  </si>
  <si>
    <t>ZIGABAL</t>
  </si>
  <si>
    <t xml:space="preserve"> Oxcarbazepine</t>
  </si>
  <si>
    <t>N03AF02</t>
  </si>
  <si>
    <t>TECNIMEDE - SOCIEDADE TECNICO MEDICINAL S.A, PORTUGAL</t>
  </si>
  <si>
    <t xml:space="preserve"> West Pharma Producoes de Especialidades Farmaceuticas, S.A., Portugal; Atlantic Pharma Producoes Farmaceuticas, S.A., Portugal</t>
  </si>
  <si>
    <t>RMA-1585/10/06/2019</t>
  </si>
  <si>
    <t>Olanzapina Terapia 10 mg comprimate orodispersabile</t>
  </si>
  <si>
    <t>Carton box containing 4 OPA-Al-PVC / Al blisters; each  blister contain 7 tablets (28 Orodispersible tablets)</t>
  </si>
  <si>
    <t>TERAPIA SA,Romania</t>
  </si>
  <si>
    <t>Terapia SA, Romania; Sun Pharmaceutical Industries Ltd, Netherlands</t>
  </si>
  <si>
    <t>MA-0309/21/10/2022</t>
  </si>
  <si>
    <t>Asiviral 5% Cream</t>
  </si>
  <si>
    <t>Acyclovir</t>
  </si>
  <si>
    <t>10 g tubing</t>
  </si>
  <si>
    <t>Terra Ilac ve Kimya San. Tic. A.S. -Turkey</t>
  </si>
  <si>
    <t xml:space="preserve">Myfarma Ilaç San. ve Tic. A.S., Turkey ; Toprak Ilaç ve Kimyevi Madde Sa. Ve Tic. A.S., Turkey </t>
  </si>
  <si>
    <t>MA-0043/04/03/2022</t>
  </si>
  <si>
    <t>Desloran</t>
  </si>
  <si>
    <t>2,.5 mg/5 ml</t>
  </si>
  <si>
    <t>cardboard box,Type III amber glass,150 ml,syrup</t>
  </si>
  <si>
    <t xml:space="preserve">Sanofi Ilaç San. Ve Tic. A.S., Turkey ; Myfarma Ilaç San. Ve Tic. A.S., Turkey </t>
  </si>
  <si>
    <t>MA-0125/06/07/2021</t>
  </si>
  <si>
    <t>Difenak</t>
  </si>
  <si>
    <t>Alu-PVC Blister, cardboard box, 10 tablets</t>
  </si>
  <si>
    <t xml:space="preserve">Myfarma Ilaç San. ve Tic. A.S., Turkey </t>
  </si>
  <si>
    <t>MA-0279/13/10/2022</t>
  </si>
  <si>
    <t>Extal</t>
  </si>
  <si>
    <t>In Polypropylene Tube With Polyethylene Stopper,cardboard box,10 effervescent tablet</t>
  </si>
  <si>
    <t xml:space="preserve">Pharmactive Ilaç San. ve Tic. A.S., Turkey </t>
  </si>
  <si>
    <t>MA-0237/15/09/2022</t>
  </si>
  <si>
    <t>Karazepin</t>
  </si>
  <si>
    <t>Alu / PVC blister packs containing 25 tablets</t>
  </si>
  <si>
    <t xml:space="preserve">MYFARMA ILAÇ SAN. ve Tic. A.S., Turkey ; TOPRAK ILAÇ VE KIM. MAD San. Ve Tic. A.S., Turkey </t>
  </si>
  <si>
    <t>MA-0257/18/11/2021</t>
  </si>
  <si>
    <t>Alu / PVC blister packs containing 30 tablets</t>
  </si>
  <si>
    <t xml:space="preserve">Myfarma Ilaç San. ve Tic. A.S., Turkey ; Toprak Ilaç ve Kimyevi Mad Sa. Ve Tic. A.S., Turkey </t>
  </si>
  <si>
    <t>MA-0258/18/11/2021</t>
  </si>
  <si>
    <t>Ketoderm</t>
  </si>
  <si>
    <t>cardboard box,Polypropylene aluminum tube, 1 x 30 g, Cream</t>
  </si>
  <si>
    <t>MA-0220/02/09/2022</t>
  </si>
  <si>
    <t>Lansoter</t>
  </si>
  <si>
    <t>Carton box containing 2 blisters with 14 micropellet capsules (28 micropellet capsules)</t>
  </si>
  <si>
    <t xml:space="preserve">Myfarma Ilaç San. Ve Tic. A.S., Turkey ; Toprak Ilaç ve Kim. Madde Sanayi ve Ticaret A.S., Turkey </t>
  </si>
  <si>
    <t>MA-00227/09/11/2020</t>
  </si>
  <si>
    <t>Tera-D3</t>
  </si>
  <si>
    <t>Cholecalficerol</t>
  </si>
  <si>
    <t>Box x 1 ampoules x 1 mL</t>
  </si>
  <si>
    <t xml:space="preserve">Turk Ilaç ve Serum Sanayi A.S, Turkey ; Myfarma Ilaç San. ve Tic. A.S., Turkey </t>
  </si>
  <si>
    <t>MA-0107/03/06/2021</t>
  </si>
  <si>
    <t>Box x 50 ampoules x 1mL</t>
  </si>
  <si>
    <t>MA-0057/07/04/2021</t>
  </si>
  <si>
    <t>Vitamin D3 (Cholecalciferol)</t>
  </si>
  <si>
    <t>15 ml glass bottle, Cardboard box, box x 1 bottle</t>
  </si>
  <si>
    <t xml:space="preserve">Myfarma Ilaç San. ve Tic. A.S., Turkey ; Berko Ilaç ve Kimya San. A.S., Turkey </t>
  </si>
  <si>
    <t>MA-0169/14/09/2021</t>
  </si>
  <si>
    <t>Cinacalcet Tillomed 30 mg Filmtabletten</t>
  </si>
  <si>
    <t>Carton box, PVC-aluminium blisters in pack size of 28 film-coated tablets</t>
  </si>
  <si>
    <t>Tillomed Pharma GmbH,Germany</t>
  </si>
  <si>
    <t xml:space="preserve"> Tillomed Pharma GmbH, Germany ; Tillomed Laboratories Limited, United Kingdom; Emcure Pharma UK Limited, United Kingdom</t>
  </si>
  <si>
    <t>MA-0040/25/03/2021</t>
  </si>
  <si>
    <t>Mycophenolat mofetil Tillomed 250 mg Kapseln</t>
  </si>
  <si>
    <t>Carton box, PVC white opaque/aluminium foil perforated,100 Capsule, hard</t>
  </si>
  <si>
    <t>URMA-00203/27/08/2020</t>
  </si>
  <si>
    <t>Mycophenolatmofetil Tillomed 500 mg Filmtabletten</t>
  </si>
  <si>
    <t>Carton box, PVC-aluminium blisters in pack size of 150 film-coated tablets</t>
  </si>
  <si>
    <t xml:space="preserve"> Tillomed Pharma GmbH, Germany ; Emcure Pharma UK Ltd, United Kingdom; Tillomed Laboratories Ltd, United Kingdom</t>
  </si>
  <si>
    <t>URMA-00175/14/07/2020</t>
  </si>
  <si>
    <t>Cinacalcet Hydrochloride</t>
  </si>
  <si>
    <t>Tillomed Pharma GmbH, Germany ; Tillomed Laboratories Limited, United Kingdom; Emcure Pharma UK Limited, United Kingdom</t>
  </si>
  <si>
    <t>Mycophenolate mofetil</t>
  </si>
  <si>
    <t>Tillomed Pharma GmbH, Germany ; Emcure Pharma UK Ltd, United Kingdom; Tillomed Laboratories Ltd, United Kingdom</t>
  </si>
  <si>
    <t>Fingolimod Tillomed 0.5 mg Hard Capsules</t>
  </si>
  <si>
    <t>0.5000</t>
  </si>
  <si>
    <t>ACT®</t>
  </si>
  <si>
    <t>Trepharm SH.P.K., Republic of Kosovo</t>
  </si>
  <si>
    <t xml:space="preserve"> TREPHARM, Kosovo</t>
  </si>
  <si>
    <t>RMA-2213/22/01/2021</t>
  </si>
  <si>
    <t>RMA-2212/22/01/2021</t>
  </si>
  <si>
    <t>RMA-2214/22/01/2021</t>
  </si>
  <si>
    <t>Box x 10 sachets</t>
  </si>
  <si>
    <t>RMA-2215/22/01/2021</t>
  </si>
  <si>
    <t>Albadol</t>
  </si>
  <si>
    <t>Box x 10 Tab, Box x 200 Tab, Box x 30 Tab</t>
  </si>
  <si>
    <t xml:space="preserve"> N.P.T"Trepharm"Republika e Kosoves, Kosovo</t>
  </si>
  <si>
    <t>RMA-3392/11/05/2023</t>
  </si>
  <si>
    <t>Box containin g 1 bootle with 100ml of syrup</t>
  </si>
  <si>
    <t xml:space="preserve"> Trepharm, Kosovo</t>
  </si>
  <si>
    <t>RMA-2247/23/02/2021</t>
  </si>
  <si>
    <t>Box x12 sachets x 5ml</t>
  </si>
  <si>
    <t xml:space="preserve"> N.P.T ''TREPHARM'', Kosovo</t>
  </si>
  <si>
    <t>RMA-3134/25/11/2022</t>
  </si>
  <si>
    <t>ALBADOL PLUS</t>
  </si>
  <si>
    <t xml:space="preserve"> Ibuprofen DC 75, Pararacetamol DC90</t>
  </si>
  <si>
    <t>Box x 20 Tab</t>
  </si>
  <si>
    <t xml:space="preserve"> TREPHARM SH.P.K, Kosovo</t>
  </si>
  <si>
    <t>RMA-04607/05/06/2024</t>
  </si>
  <si>
    <t>ALBADOL PLUS®</t>
  </si>
  <si>
    <t>400 mg +325 mg</t>
  </si>
  <si>
    <t>Carton box containing 2 blisters x 10 film coated tablets (20 tablets)</t>
  </si>
  <si>
    <t>TREPHARM SH.P.K, Kosovo</t>
  </si>
  <si>
    <t>MA-00098/21/04/2020</t>
  </si>
  <si>
    <t>05-1207.18.02.2025</t>
  </si>
  <si>
    <t>ALBENDAZOLE</t>
  </si>
  <si>
    <t>Albendazole</t>
  </si>
  <si>
    <t>Box x 6 film coated tablets</t>
  </si>
  <si>
    <t>RMA-2211/19/01/2021</t>
  </si>
  <si>
    <t>albendazole</t>
  </si>
  <si>
    <t>box x 1film coated tablet</t>
  </si>
  <si>
    <t>Trepharm, Kosovo</t>
  </si>
  <si>
    <t>RMA-3178/19/12/2022</t>
  </si>
  <si>
    <t>Amiclox</t>
  </si>
  <si>
    <t>ampicilin, flukloxacilin</t>
  </si>
  <si>
    <t>J01CR50</t>
  </si>
  <si>
    <t>250 mg+250 mg</t>
  </si>
  <si>
    <t>Box x 16 capsules</t>
  </si>
  <si>
    <t>trepharm, Kosovo</t>
  </si>
  <si>
    <t>RMA-2257/04/03/2021</t>
  </si>
  <si>
    <t>AMICLOX®</t>
  </si>
  <si>
    <t>Ampicillin, Flucloxacillin</t>
  </si>
  <si>
    <t>(125 mg+125 mg)/5 ml</t>
  </si>
  <si>
    <t>Box x 1 bottle x 100</t>
  </si>
  <si>
    <t>RMA-2256/04/03/2021</t>
  </si>
  <si>
    <t>aminophylline</t>
  </si>
  <si>
    <t>aminophyline, AMINOPHYLLINE</t>
  </si>
  <si>
    <t>BOX x 20 TABLETS</t>
  </si>
  <si>
    <t>RMA-2535/08/10/2021</t>
  </si>
  <si>
    <t>AMINOPHYLLINE</t>
  </si>
  <si>
    <t>box x 50 tablets</t>
  </si>
  <si>
    <t>RMA-2531/01/10/2021</t>
  </si>
  <si>
    <t>AMIPEN®</t>
  </si>
  <si>
    <t>Ampicilin trihydrate equivalent to apicilin</t>
  </si>
  <si>
    <t>box x 16 capsules</t>
  </si>
  <si>
    <t>N.P.T"Trepharm", Kosovo</t>
  </si>
  <si>
    <t>RMA-3372/10/05/2023</t>
  </si>
  <si>
    <t>Ampicillin trihydrate equivalent to apicillin</t>
  </si>
  <si>
    <t>box x 1 bottle x 100ml</t>
  </si>
  <si>
    <t>RMA-3373/10/05/2023</t>
  </si>
  <si>
    <t>ASPIRIDOL Protect</t>
  </si>
  <si>
    <t>Box x 30 gastro-resistant tablets</t>
  </si>
  <si>
    <t>RMA-2170/11/11/2020</t>
  </si>
  <si>
    <t>RMA-2171/11/11/2020</t>
  </si>
  <si>
    <t>Amlodipine besylate</t>
  </si>
  <si>
    <t>RMA-04729/11/09/2024</t>
  </si>
  <si>
    <t>ASTAT</t>
  </si>
  <si>
    <t xml:space="preserve"> Atorvastatin calcium trihydrate</t>
  </si>
  <si>
    <t>RMA-04622/12/06/2024</t>
  </si>
  <si>
    <t>AZITRE</t>
  </si>
  <si>
    <t>1 bottle x 15ml</t>
  </si>
  <si>
    <t>RMA-47575/03/10/2024</t>
  </si>
  <si>
    <t>Azitre</t>
  </si>
  <si>
    <t xml:space="preserve"> Azithromycine dehydrate equivalent to azithromycine</t>
  </si>
  <si>
    <t>box x 3 capsules</t>
  </si>
  <si>
    <t xml:space="preserve"> N.P.T"Trepharm", Kosovo</t>
  </si>
  <si>
    <t>RMA-3393/11/05/2023</t>
  </si>
  <si>
    <t>Bactre</t>
  </si>
  <si>
    <t>RMA-2255/04/03/2021</t>
  </si>
  <si>
    <t>BACTRE®</t>
  </si>
  <si>
    <t>RMA-03610/08/01/2024</t>
  </si>
  <si>
    <t>800 mg + 160 mg</t>
  </si>
  <si>
    <t>Box of 20 tablets</t>
  </si>
  <si>
    <t>RMA-47683/26/11/2024</t>
  </si>
  <si>
    <t>BISACODYL</t>
  </si>
  <si>
    <t>RMA-2045/29/05/2020</t>
  </si>
  <si>
    <t>CEF®</t>
  </si>
  <si>
    <t xml:space="preserve"> Cefalexin</t>
  </si>
  <si>
    <t>RMA-3359/03/05/2023</t>
  </si>
  <si>
    <t>Cef®</t>
  </si>
  <si>
    <t>Box x 16 caps</t>
  </si>
  <si>
    <t>RMA-3389/11/05/2023</t>
  </si>
  <si>
    <t>RMA-04730/11/09/2024</t>
  </si>
  <si>
    <t>Atorvastatine calcium trihydrate</t>
  </si>
  <si>
    <t>TrePharm SH.P.K, Kosovo</t>
  </si>
  <si>
    <t>RMA-04623/12/06/2024</t>
  </si>
  <si>
    <t>CEFEXEL</t>
  </si>
  <si>
    <t xml:space="preserve"> cefixime trihydrate</t>
  </si>
  <si>
    <t>box x 10 capsules</t>
  </si>
  <si>
    <t xml:space="preserve"> NPT TREPHARM, Kosovo</t>
  </si>
  <si>
    <t>RMA-3119/16/11/2022</t>
  </si>
  <si>
    <t xml:space="preserve"> Cefixime trihydrate equivalent to anhydrous</t>
  </si>
  <si>
    <t>One bottle of 60 ml</t>
  </si>
  <si>
    <t xml:space="preserve"> N.P.T "Trepharm", Kosovo; Trepharm, Kosovo</t>
  </si>
  <si>
    <t>RMA-1716/23/09/2019</t>
  </si>
  <si>
    <t>Cefalexin</t>
  </si>
  <si>
    <t>TREPHARM, Kosovo</t>
  </si>
  <si>
    <t>RMA-3388/11/05/2023</t>
  </si>
  <si>
    <t>Cefalexin monohydrate</t>
  </si>
  <si>
    <t>Box x 10 film coated tablets</t>
  </si>
  <si>
    <t>Trepharm SH.P.K, Kosovo</t>
  </si>
  <si>
    <t>RMA-02042/09/12/2024</t>
  </si>
  <si>
    <t>Ciprot®</t>
  </si>
  <si>
    <t xml:space="preserve"> Ciprofloxacin hydrochloride equivalent to ciprofloxacin</t>
  </si>
  <si>
    <t>Box 10 FC tablets</t>
  </si>
  <si>
    <t>RMA-3380/10/05/2023</t>
  </si>
  <si>
    <t>RMA-3379/10/05/2023</t>
  </si>
  <si>
    <t>Cefixime Trihydrate</t>
  </si>
  <si>
    <t>RMA-04725/23/09/2024</t>
  </si>
  <si>
    <t>Cefexel</t>
  </si>
  <si>
    <t>Cefixime trihydrate</t>
  </si>
  <si>
    <t>Box x 5 tablets</t>
  </si>
  <si>
    <t>RMA-04726/13/09/2024</t>
  </si>
  <si>
    <t>Diclofen® Retard</t>
  </si>
  <si>
    <t>RMA-2554/14/10/2021</t>
  </si>
  <si>
    <t>Dolo Kids</t>
  </si>
  <si>
    <t xml:space="preserve"> Tre Pharm, Kosovo</t>
  </si>
  <si>
    <t>RMA-2755/11/03/2022</t>
  </si>
  <si>
    <t>DOLOFIX</t>
  </si>
  <si>
    <t xml:space="preserve"> Paracetamol DC90</t>
  </si>
  <si>
    <t>Box x 500 tablets</t>
  </si>
  <si>
    <t>RMA-3382/11/05/2023</t>
  </si>
  <si>
    <t>Dolofix Forte</t>
  </si>
  <si>
    <t>box x 20 tablets</t>
  </si>
  <si>
    <t>RMA-3381/11/05/2023</t>
  </si>
  <si>
    <t>Dolofix Muscular</t>
  </si>
  <si>
    <t xml:space="preserve"> Paracetamol, Chlorzoxazone</t>
  </si>
  <si>
    <t>325 mg+300 mg</t>
  </si>
  <si>
    <t>RMA-3410/05/06/2023</t>
  </si>
  <si>
    <t>Box x 30 film coated tablet</t>
  </si>
  <si>
    <t>RMA-2984/28/09/2022</t>
  </si>
  <si>
    <t>DoloFix® Menstrual</t>
  </si>
  <si>
    <t>Box x 10 tab</t>
  </si>
  <si>
    <t>RMA-1578/05/06/2019</t>
  </si>
  <si>
    <t>DOLOFIX®NIGHT</t>
  </si>
  <si>
    <t xml:space="preserve"> Paracetamol, Diphenhydramine HCL</t>
  </si>
  <si>
    <t>500 mg+25 mg</t>
  </si>
  <si>
    <t>RMA-2564/18/10/2021</t>
  </si>
  <si>
    <t>DOLOHOT</t>
  </si>
  <si>
    <t xml:space="preserve"> Paracetamol, Pseudoephedrine HCl, Chlorpheniramine maleate</t>
  </si>
  <si>
    <t>Box x 12 sachets</t>
  </si>
  <si>
    <t>RMA-03581/09/01/2024</t>
  </si>
  <si>
    <t>DICLOFEN</t>
  </si>
  <si>
    <t>Box x 20 gastro-resistant tablets</t>
  </si>
  <si>
    <t>RMA-2068/16/06/2020</t>
  </si>
  <si>
    <t>DOLOFIX® EXTRA</t>
  </si>
  <si>
    <t>Paracetamol, Caffeine anhydrous</t>
  </si>
  <si>
    <t>500 mg+65 mg</t>
  </si>
  <si>
    <t>Box containing 1 blister x 10 tablets</t>
  </si>
  <si>
    <t>MA-00106/04/05/2020</t>
  </si>
  <si>
    <t>DOLOKIDS®</t>
  </si>
  <si>
    <t>RMA-2187/17/12/2020</t>
  </si>
  <si>
    <t>RMA-3310/13/03/2023</t>
  </si>
  <si>
    <t xml:space="preserve"> TREPHARM SH.P.K., Kosovo</t>
  </si>
  <si>
    <t>RMA-3309/13/03/2023</t>
  </si>
  <si>
    <t>DOLOHOT C®</t>
  </si>
  <si>
    <t>Paracetamol, Pseudoephedrine HCl, Chlorpheniramine maleate, Ascorbic acid</t>
  </si>
  <si>
    <t>500 mg+60 mg+4 mg+200 mg</t>
  </si>
  <si>
    <t>RMA-2585/02/11/2021</t>
  </si>
  <si>
    <t>DoloKids Grip</t>
  </si>
  <si>
    <t>(100 mg+20 mg+1mg)/5 ml</t>
  </si>
  <si>
    <t>Box containing 1 bottle x 100ml</t>
  </si>
  <si>
    <t>TrePharm, Kosovo</t>
  </si>
  <si>
    <t>RMA-2356/31/05/2021</t>
  </si>
  <si>
    <t>Erytre®</t>
  </si>
  <si>
    <t xml:space="preserve"> Erythromicine estolate</t>
  </si>
  <si>
    <t>RMA-3387/11/05/2023</t>
  </si>
  <si>
    <t xml:space="preserve"> Erythromicine ethyl succinate</t>
  </si>
  <si>
    <t>Box x 1 bottle</t>
  </si>
  <si>
    <t>RMA-3358/03/05/2023</t>
  </si>
  <si>
    <t>Enalapril maleate</t>
  </si>
  <si>
    <t>RMA-47637/14/10/2024</t>
  </si>
  <si>
    <t>EXPERGO</t>
  </si>
  <si>
    <t xml:space="preserve"> modinifil</t>
  </si>
  <si>
    <t>N06BA07</t>
  </si>
  <si>
    <t xml:space="preserve"> trepharm, Kosovo</t>
  </si>
  <si>
    <t>RMA-2560/18/10/2021</t>
  </si>
  <si>
    <t>ENALAPRIL H</t>
  </si>
  <si>
    <t>Enalapril maleate, Hydrochlorothiazide</t>
  </si>
  <si>
    <t>RMA-47651/11/11/2024</t>
  </si>
  <si>
    <t>GLIMUR®</t>
  </si>
  <si>
    <t xml:space="preserve"> Glimiperide</t>
  </si>
  <si>
    <t>RMA-04728/11/09/2024</t>
  </si>
  <si>
    <t>RMA-04727/11/09/2024</t>
  </si>
  <si>
    <t>Erythromicine estolate</t>
  </si>
  <si>
    <t>N.P.T"Trepharm"Republika e Kosoves, Kosovo</t>
  </si>
  <si>
    <t>RMA-3386/11/05/2023</t>
  </si>
  <si>
    <t>FUNGIZOL</t>
  </si>
  <si>
    <t>TREPHARM SH.P.K., Kosovo</t>
  </si>
  <si>
    <t>RMA-2019/23/04/2020</t>
  </si>
  <si>
    <t>HCTZ</t>
  </si>
  <si>
    <t>Hydrochlorothiazide</t>
  </si>
  <si>
    <t>RMA-04701/27/08/2024</t>
  </si>
  <si>
    <t>box 20 x tablets</t>
  </si>
  <si>
    <t>RMA-04700/27/08/2024</t>
  </si>
  <si>
    <t>LISOCARD H</t>
  </si>
  <si>
    <t xml:space="preserve"> Lisinopril dihydrate, Hidrochlortiazid</t>
  </si>
  <si>
    <t>Box x 30 Tablets</t>
  </si>
  <si>
    <t>RMA-04606/16/05/2024</t>
  </si>
  <si>
    <t>LISOCARD</t>
  </si>
  <si>
    <t>Lisinopril dihydrate</t>
  </si>
  <si>
    <t>RMA-04688/15/08/2024</t>
  </si>
  <si>
    <t>LOCARD</t>
  </si>
  <si>
    <t>RMA-04604/31/05/2024</t>
  </si>
  <si>
    <t>LOCARD H</t>
  </si>
  <si>
    <t xml:space="preserve"> Losartan potassium eq.to losartan, Hydrochlorothiazide</t>
  </si>
  <si>
    <t>RMA-04621/14/06/2024</t>
  </si>
  <si>
    <t>RMA-04687/15/08/2024</t>
  </si>
  <si>
    <t>Lisinopril dihydrate, Hydrochlorothiazide</t>
  </si>
  <si>
    <t>RMA-04605/16/05/2024</t>
  </si>
  <si>
    <t>LOPERAMIDE</t>
  </si>
  <si>
    <t>Loperamide hydrochloride</t>
  </si>
  <si>
    <t>RMA-2754/11/03/2022</t>
  </si>
  <si>
    <t>Box x 10 tablets</t>
  </si>
  <si>
    <t>RMA-2186/17/12/2020</t>
  </si>
  <si>
    <t>LORATADINE</t>
  </si>
  <si>
    <t>Loratadine</t>
  </si>
  <si>
    <t>TRPHARM, Kosovo</t>
  </si>
  <si>
    <t>RMA-2218/28/01/2021</t>
  </si>
  <si>
    <t>RMA-2372/09/06/2021</t>
  </si>
  <si>
    <t>MOXTID®</t>
  </si>
  <si>
    <t>RMA-1952/29/02/2020</t>
  </si>
  <si>
    <t>Moxtid®</t>
  </si>
  <si>
    <t>Box x bottle x 100 ml</t>
  </si>
  <si>
    <t>RMA-3376/10/05/2023</t>
  </si>
  <si>
    <t>Box x bottle x 100ml</t>
  </si>
  <si>
    <t>RMA-02046/27/11/2024</t>
  </si>
  <si>
    <t>RMA-02045/27/11/2024</t>
  </si>
  <si>
    <t>RMA-3378/10/05/2023</t>
  </si>
  <si>
    <t>Amoxicillin Trihydrate equivalent to amoxicillin</t>
  </si>
  <si>
    <t>RMA-3375/10/05/2023</t>
  </si>
  <si>
    <t>Amoxicillin Trihydrate equivalent to Amoxicillin</t>
  </si>
  <si>
    <t>Box x 16 Caps</t>
  </si>
  <si>
    <t>RMA-3377/10/05/2023</t>
  </si>
  <si>
    <t>MoxtiKlav</t>
  </si>
  <si>
    <t>Amoxicillin + Clavulante potassium (7:1)</t>
  </si>
  <si>
    <t>(200 mg+28.5 mg)/5 ml</t>
  </si>
  <si>
    <t>Box x 1 bottle x 70 ml</t>
  </si>
  <si>
    <t>TREFARM, Kosovo</t>
  </si>
  <si>
    <t>RMA-2353/31/05/2021</t>
  </si>
  <si>
    <t>Amoxicillin and Clavulante potassium (7:1)</t>
  </si>
  <si>
    <t>RMA-2355/31/05/2021</t>
  </si>
  <si>
    <t>Amoxicillin and Clavulate potassium (7:1)</t>
  </si>
  <si>
    <t>RMA-2354/31/05/2021</t>
  </si>
  <si>
    <t>NIFUREX</t>
  </si>
  <si>
    <t>Box x 8 cps</t>
  </si>
  <si>
    <t>RMA-2046/29/05/2020</t>
  </si>
  <si>
    <t>Amoxicillin trihydrate, Potassium clavulanate with syloid (1:1)</t>
  </si>
  <si>
    <t>RMA-3456/18/07/2023</t>
  </si>
  <si>
    <t>NIFUREX®</t>
  </si>
  <si>
    <t>Box x 1 bottle x 90 ml</t>
  </si>
  <si>
    <t>RMA-2401/06/07/2021</t>
  </si>
  <si>
    <t>MOXTIKLAV-BID</t>
  </si>
  <si>
    <t>Amoxicillin, Potassium clavulanate with syloid (1:1)</t>
  </si>
  <si>
    <t>RMA-3179/21/12/2022</t>
  </si>
  <si>
    <t>NifureX</t>
  </si>
  <si>
    <t>Nifuroxide</t>
  </si>
  <si>
    <t>RMA-2400/06/07/2021</t>
  </si>
  <si>
    <t>NIFUREX200</t>
  </si>
  <si>
    <t>Box x 10 capsules</t>
  </si>
  <si>
    <t>RMA-0379/26/10/2023</t>
  </si>
  <si>
    <t>phenocillin</t>
  </si>
  <si>
    <t>PHENOXYMETILPENICILLIN</t>
  </si>
  <si>
    <t>400000 IU</t>
  </si>
  <si>
    <t>BOX X 1 BOTTLE X 100 ML</t>
  </si>
  <si>
    <t>RMA-2563/18/10/2021</t>
  </si>
  <si>
    <t>PHENOCILLIN®</t>
  </si>
  <si>
    <t>Phenoxymethylpenicillin</t>
  </si>
  <si>
    <t>Box x 30 film coated tablets</t>
  </si>
  <si>
    <t>RMA-2562/18/10/2021</t>
  </si>
  <si>
    <t>PRIMET®</t>
  </si>
  <si>
    <t>box x 30 tab</t>
  </si>
  <si>
    <t>RMA-47643/27/11/2024</t>
  </si>
  <si>
    <t>RMA-02044/27/11/2024</t>
  </si>
  <si>
    <t>PRO ®</t>
  </si>
  <si>
    <t>Box x 30 sachets</t>
  </si>
  <si>
    <t>RMA-2357/31/05/2021</t>
  </si>
  <si>
    <t>RMA-2561/18/10/2021</t>
  </si>
  <si>
    <t>PROTOPEN</t>
  </si>
  <si>
    <t xml:space="preserve"> Pantoprazole sodium sesquihydrate eq. to pantoprazole</t>
  </si>
  <si>
    <t>box x 20 gastro-resistant tablets</t>
  </si>
  <si>
    <t>RMA-47681/05/12/2024</t>
  </si>
  <si>
    <t xml:space="preserve"> Pantoprazole sodium sesquihydrate eq.to pantoprazole</t>
  </si>
  <si>
    <t>Box x 20 enteric coated tablets</t>
  </si>
  <si>
    <t>RMA-47706/05/12/2024</t>
  </si>
  <si>
    <t>PRIMET XR</t>
  </si>
  <si>
    <t>RMA-47705/17/12/2024</t>
  </si>
  <si>
    <t>PRO® gel</t>
  </si>
  <si>
    <t>Box x 1 polyethylene tube of 50 g</t>
  </si>
  <si>
    <t>RMA-3022/04/10/2022</t>
  </si>
  <si>
    <t>SECUMET</t>
  </si>
  <si>
    <t xml:space="preserve"> Sitagliptin phosphate monohydrate, Metformin hydrochloride</t>
  </si>
  <si>
    <t>Carton box containing 3 blisters x 10 film coated tablets (30  tablets)</t>
  </si>
  <si>
    <t>MA-00124/27/05/2020</t>
  </si>
  <si>
    <t>Salbutamol</t>
  </si>
  <si>
    <t>salbutamol</t>
  </si>
  <si>
    <t>Box x 60 tabletes</t>
  </si>
  <si>
    <t>Tre Pharm, Kosovo</t>
  </si>
  <si>
    <t>RMA-2752/11/03/2022</t>
  </si>
  <si>
    <t>SECUVIA</t>
  </si>
  <si>
    <t xml:space="preserve"> Sitagliptin phosphate monohydrate</t>
  </si>
  <si>
    <t>RMA-3233/01/02/2023</t>
  </si>
  <si>
    <t>Box x 1 bottle x 120ml</t>
  </si>
  <si>
    <t>RMA-2753/11/03/2022</t>
  </si>
  <si>
    <t>Sitagliptin phosphate monohydrate, Metformin hydrochloride</t>
  </si>
  <si>
    <t>Carton box containing 2 blisters x 15 film coated tablets (30 tablets)</t>
  </si>
  <si>
    <t>MA-08286/21/05/2024</t>
  </si>
  <si>
    <t>Sitagliptin phosphate monohydrate</t>
  </si>
  <si>
    <t>secuvia</t>
  </si>
  <si>
    <t>sitagliptin phosphate monohydrate</t>
  </si>
  <si>
    <t>n.p.t trepharm, Kosovo</t>
  </si>
  <si>
    <t>RMA-3248/13/02/2023</t>
  </si>
  <si>
    <t>TREAGRA</t>
  </si>
  <si>
    <t>Box x 7 sachets</t>
  </si>
  <si>
    <t>RMA-3436/04/07/2023</t>
  </si>
  <si>
    <t xml:space="preserve"> Sildenafil citrate eq, to Sidenafil</t>
  </si>
  <si>
    <t>Box x4 film coated tablets</t>
  </si>
  <si>
    <t>RMA-47599/04/10/2024</t>
  </si>
  <si>
    <t>SULIDOR</t>
  </si>
  <si>
    <t>RMA-2616/30/11/2021</t>
  </si>
  <si>
    <t>Treclor</t>
  </si>
  <si>
    <t>RMA-3374/10/05/2023</t>
  </si>
  <si>
    <t>TRECLOR</t>
  </si>
  <si>
    <t xml:space="preserve"> Cefaclor monohydrate equivalent to cefaclor</t>
  </si>
  <si>
    <t>Bottle of 60ml</t>
  </si>
  <si>
    <t>RMA-47712/22/11/2024</t>
  </si>
  <si>
    <t>box x 1 bottle x 60ml</t>
  </si>
  <si>
    <t>RMA-3390/11/05/2023</t>
  </si>
  <si>
    <t>Tre Tal</t>
  </si>
  <si>
    <t>Pentoxifylline</t>
  </si>
  <si>
    <t>Trepharm, Kosovo; Trepharm, Kosovo</t>
  </si>
  <si>
    <t>RMA-2617/30/11/2021</t>
  </si>
  <si>
    <t>"Trepharm" SH.P.K, Kosovo</t>
  </si>
  <si>
    <t>RMA-47596/04/10/2024</t>
  </si>
  <si>
    <t>Cefaclor monohydrate</t>
  </si>
  <si>
    <t>TREKLIN</t>
  </si>
  <si>
    <t xml:space="preserve"> N.P.T" Trepharm" - Republika e Kosovës, Kosovo</t>
  </si>
  <si>
    <t>RMA-47628/18/11/2024</t>
  </si>
  <si>
    <t>Triocard</t>
  </si>
  <si>
    <t xml:space="preserve"> Valsartan, Amplodipine besylate, Hydrochlorthiazide</t>
  </si>
  <si>
    <t>320 mg+10 mg+25 mg</t>
  </si>
  <si>
    <t>RMA-2500/23/09/2021</t>
  </si>
  <si>
    <t>Cefaclor monohydrate equivalent to cefaclor</t>
  </si>
  <si>
    <t>RMA-3391/11/05/2023</t>
  </si>
  <si>
    <t>TRIOCARD®</t>
  </si>
  <si>
    <t xml:space="preserve"> Valsartan, Amlodipine besylate, Hydrochlorothiazide</t>
  </si>
  <si>
    <t>160 mg+5 mg+12.5 mg</t>
  </si>
  <si>
    <t>Box of  30 film coated tablets</t>
  </si>
  <si>
    <t>RMA-2499/23/09/2021</t>
  </si>
  <si>
    <t>Valsartan, Amplodipine besilate, Hydrochlorthiazide</t>
  </si>
  <si>
    <t>160 mg+10 mg+25 mg</t>
  </si>
  <si>
    <t>RMA-47753/12/12/2024</t>
  </si>
  <si>
    <t>160 mg+5 mg+25 mg</t>
  </si>
  <si>
    <t>RMA-47752/12/12/2024</t>
  </si>
  <si>
    <t>VALSACARD</t>
  </si>
  <si>
    <t>Box x 30 tbl</t>
  </si>
  <si>
    <t>RMA-2502/23/09/2021</t>
  </si>
  <si>
    <t>VALSACARD H</t>
  </si>
  <si>
    <t>RMA-3468/28/07/2023</t>
  </si>
  <si>
    <t>RMA-3467/28/07/2023</t>
  </si>
  <si>
    <t>ValsaCard®</t>
  </si>
  <si>
    <t>Box x 20 film coated tablets</t>
  </si>
  <si>
    <t>RMA-2501/23/09/2021</t>
  </si>
  <si>
    <t>XALAM</t>
  </si>
  <si>
    <t>RMA-1963/11/03/2020</t>
  </si>
  <si>
    <t>XALAM®</t>
  </si>
  <si>
    <t>RMA-1962/11/03/2020</t>
  </si>
  <si>
    <t>ZinoMet</t>
  </si>
  <si>
    <t xml:space="preserve"> Empaglifozin, Metformin hydrochloride</t>
  </si>
  <si>
    <t>12.5 mg + 850 mg</t>
  </si>
  <si>
    <t>a. Carton box containing 3 blisters x 10 film coated tablets (30 tablets)</t>
  </si>
  <si>
    <t>MA-0297/24/08/2023</t>
  </si>
  <si>
    <t>Box x 250 tbl</t>
  </si>
  <si>
    <t>RMA-47677/25/11/2024</t>
  </si>
  <si>
    <t>ZINOVIA</t>
  </si>
  <si>
    <t xml:space="preserve"> Empagliflozin</t>
  </si>
  <si>
    <t>Carton box containing 3 blisters x 10 film coated tablets (30 tablets)</t>
  </si>
  <si>
    <t xml:space="preserve"> TREPHARM SH. P. K, Kosovo</t>
  </si>
  <si>
    <t>MA-0254/25/07/2023</t>
  </si>
  <si>
    <t>MA-0266/03/08/2023</t>
  </si>
  <si>
    <t>Vitamin c</t>
  </si>
  <si>
    <t>ascorbic acid</t>
  </si>
  <si>
    <t>box x 1 bottle x100</t>
  </si>
  <si>
    <t>RMA-2773/24/03/2022</t>
  </si>
  <si>
    <t>Empagliflozin, Metformin Hydrochloride</t>
  </si>
  <si>
    <t>12.5 mg + 1000 mg</t>
  </si>
  <si>
    <t>MA-05688/23/02/2024</t>
  </si>
  <si>
    <t>100 mg / 5 ml</t>
  </si>
  <si>
    <t>HelioX</t>
  </si>
  <si>
    <t>A02BD08</t>
  </si>
  <si>
    <t>140 mg +125 mg +125 mg</t>
  </si>
  <si>
    <t>PRAZOFIT</t>
  </si>
  <si>
    <t>TANFLEX PLUS</t>
  </si>
  <si>
    <t>Chlorhexidine Gluconate, Benzydamine Hydrochloride</t>
  </si>
  <si>
    <t>Brown glass bottle with HDPE cap and special spraying apparatus/carton box/ Box x 1 bottle x 30ml</t>
  </si>
  <si>
    <t>TRIPHARMA ILAC SAN VE TIC A.S,TURKEY</t>
  </si>
  <si>
    <t>MA-08376/06/08/2024</t>
  </si>
  <si>
    <t>Tanfllex PLUS</t>
  </si>
  <si>
    <t>05-1034.12.02.2025</t>
  </si>
  <si>
    <t>Midazolam Troikaa</t>
  </si>
  <si>
    <t>box containing 5 ampoules x 3 ml</t>
  </si>
  <si>
    <t>Troikaa Pharmaceuticals Limited,India</t>
  </si>
  <si>
    <t>Troikaa Pharmaceuticals Limited, India</t>
  </si>
  <si>
    <t>MA-05829/23/02/2024</t>
  </si>
  <si>
    <t>Box containing 5 ampoules x 10 ml</t>
  </si>
  <si>
    <t>MA-05828/23/02/2024</t>
  </si>
  <si>
    <t>Ondasetron Troikaa</t>
  </si>
  <si>
    <t>Ondansetron hydrochloride dihydrate</t>
  </si>
  <si>
    <t>Box containing 5 x 2 ml ampoules</t>
  </si>
  <si>
    <t>MA-05840/23/02/2024</t>
  </si>
  <si>
    <t>Box containing 5 x 4 ml ampoules</t>
  </si>
  <si>
    <t>MA-05832/23/02/2024</t>
  </si>
  <si>
    <t>Propofol Troikaa</t>
  </si>
  <si>
    <t>Propofol</t>
  </si>
  <si>
    <t>Cartonbox containing 1 vial of 20 ml</t>
  </si>
  <si>
    <t>Cartonbox containing 1 vial of 50 ml</t>
  </si>
  <si>
    <t>cs</t>
  </si>
  <si>
    <t>MA-08225/15/03/2024</t>
  </si>
  <si>
    <t>EKIPIM</t>
  </si>
  <si>
    <t>Cefepime hydrochloride</t>
  </si>
  <si>
    <t>Box x 1 vial of powder +1 ampoules of solvent x 10 ml (water for injection)</t>
  </si>
  <si>
    <t>TUM EKIP ILAC A.S.Turkey</t>
  </si>
  <si>
    <t xml:space="preserve">Tum Ekip Ilac A.S., Turkey </t>
  </si>
  <si>
    <t>MA-0109/03/06/2021</t>
  </si>
  <si>
    <t>EMOJECT</t>
  </si>
  <si>
    <t>Metoclopramide HCL monohydrate</t>
  </si>
  <si>
    <t>Box x 5 ampoules x 2 ml</t>
  </si>
  <si>
    <t>MA-0064/25/03/2022</t>
  </si>
  <si>
    <t>EQICEFT</t>
  </si>
  <si>
    <t>Box x 1 vial powder + 1 ampoules of solvent x 4 ml (lidocaine HCL 1%)</t>
  </si>
  <si>
    <t xml:space="preserve">Tüm Ekip Ilaç A.S., Turkey ; Tüm Ekip Ilaç A.S., Turkey </t>
  </si>
  <si>
    <t>MA-0327/30/12/2021</t>
  </si>
  <si>
    <t>EQITAX</t>
  </si>
  <si>
    <t>Cefotaxime sodium</t>
  </si>
  <si>
    <t>J01DD01</t>
  </si>
  <si>
    <t>Box x 1 vial powder +1 ampoule of solvent x 4 ml (water for injection)</t>
  </si>
  <si>
    <t xml:space="preserve">Tüm Ekip Ilaç A.S., Turkey </t>
  </si>
  <si>
    <t>MA-0218/15/10/2021</t>
  </si>
  <si>
    <t>VORIJECT</t>
  </si>
  <si>
    <t>Voriconazole</t>
  </si>
  <si>
    <t>MA-0065/25/03/2022</t>
  </si>
  <si>
    <t>Cilapem</t>
  </si>
  <si>
    <t>500mg/500mg</t>
  </si>
  <si>
    <t>NEOFLEKS 0.9% ISOTONIC SODIUM CHLORIDE SOLUTION IN WATER</t>
  </si>
  <si>
    <t>TURKTIPSAN Sagilik Turizm Egitim ve Ticaret A.S.Turkey</t>
  </si>
  <si>
    <t xml:space="preserve"> TURKTIPSAN SAGLIK TURÎZM EGÎTÎM VE TÎCARET A.S., Turkey </t>
  </si>
  <si>
    <t>MA-0118/24/03/2023</t>
  </si>
  <si>
    <t>MA-0115/24/03/2023</t>
  </si>
  <si>
    <t>MA-0116/24/03/2023</t>
  </si>
  <si>
    <t>TURKTIPSAN METOCLOPRAMIDE HYDROCHLORIDE</t>
  </si>
  <si>
    <t xml:space="preserve"> metoclopramide hydrochloride.</t>
  </si>
  <si>
    <t xml:space="preserve">10 mg/2 ml </t>
  </si>
  <si>
    <t>cardboard boxes, 6 Type I ampoules x 2ml</t>
  </si>
  <si>
    <t xml:space="preserve"> TURKTIPSAN Saglik Turizm Egitim ve Ticaret A.S., Turkey </t>
  </si>
  <si>
    <t>MA-0098/10/03/2023</t>
  </si>
  <si>
    <t>Turktipsan Furosemide</t>
  </si>
  <si>
    <t>20 mg/ 2 mL</t>
  </si>
  <si>
    <t>Amber colored glass ampoules, carton box, 5 ampoules x 2 mL</t>
  </si>
  <si>
    <t xml:space="preserve">TURKTIPSAN SAGLIK TURÎZM EGÎTÎM VE TÎCARET A.S., Turkey </t>
  </si>
  <si>
    <t>MA-05830/23/02/2024</t>
  </si>
  <si>
    <t>TURKTIPSAN ATROPINE SULFATE Injectable Solution Sterile</t>
  </si>
  <si>
    <t>05-1095.13.02.2025</t>
  </si>
  <si>
    <t>Atarax</t>
  </si>
  <si>
    <t>Hydroxyzine Hydrochloride</t>
  </si>
  <si>
    <t>N05BB01</t>
  </si>
  <si>
    <t>25x25mg</t>
  </si>
  <si>
    <t>UCB Pharma SA</t>
  </si>
  <si>
    <t>Ufremide</t>
  </si>
  <si>
    <t>furosemide</t>
  </si>
  <si>
    <t>Umedica Laboratories Pvt.Ltd, India</t>
  </si>
  <si>
    <t xml:space="preserve"> Umedica laboratories Pvt. Ltd, India</t>
  </si>
  <si>
    <t>RMA-3455/14/07/2023</t>
  </si>
  <si>
    <t>Umepenta-40</t>
  </si>
  <si>
    <t>RMA-04534/08/04/2024</t>
  </si>
  <si>
    <t>Utrixone-1000</t>
  </si>
  <si>
    <t>10 vials x 1 g</t>
  </si>
  <si>
    <t xml:space="preserve"> Umedica Laboratories Pvt. Ltd, India</t>
  </si>
  <si>
    <t>RMA-04532/11/04/2024</t>
  </si>
  <si>
    <t>Olopatadine UNIMED PHARMA</t>
  </si>
  <si>
    <t>Olopatadine</t>
  </si>
  <si>
    <t>Carton box containing 1 Polyethylene bottle with Novelia dropper containing 5ml eye drops, solution</t>
  </si>
  <si>
    <t>Unimed Pharma Ltd.Slovakia</t>
  </si>
  <si>
    <t>UNIMED PHARMA spol. s r.o., Slovakia</t>
  </si>
  <si>
    <t>MA-0137/24/06/2022</t>
  </si>
  <si>
    <t>05-876.10.02.2025</t>
  </si>
  <si>
    <t>UNICLOPHEN 0.1%</t>
  </si>
  <si>
    <t>Carton box containing 1 x 10ml  polyethylene bottle with a dropper.</t>
  </si>
  <si>
    <t>MA-0285/13/10/2022</t>
  </si>
  <si>
    <t>UNIFLOX</t>
  </si>
  <si>
    <t>Ofloxacin</t>
  </si>
  <si>
    <t>1 box x 10ml polyethylene bottle with eye/ear dropper</t>
  </si>
  <si>
    <t>MA-0061/25/03/2022</t>
  </si>
  <si>
    <t>UNILAT</t>
  </si>
  <si>
    <t>1box x 2.5ml polyethylene bottle with eye dropper</t>
  </si>
  <si>
    <t>MA-0068/29/03/2022</t>
  </si>
  <si>
    <t>Apotel</t>
  </si>
  <si>
    <t>Carton box contain one amber glass coloured glass bottle containing 120 ml of syrup</t>
  </si>
  <si>
    <t xml:space="preserve">UNI-PHARMA KLEON TSETIS PHARMACEUTICAL LABORATORIES S.A, GREECE </t>
  </si>
  <si>
    <t xml:space="preserve"> UNI-PHARMA KLEON TSETIS PHARMACEUTICAL  LABORATORIES S.A., Greece</t>
  </si>
  <si>
    <t>MA-0170/12/07/2022</t>
  </si>
  <si>
    <t>APOTEL</t>
  </si>
  <si>
    <t xml:space="preserve"> paracetamol DCP3*corresponds to paracetamol</t>
  </si>
  <si>
    <t>12 efferverscent tablets</t>
  </si>
  <si>
    <t xml:space="preserve"> UNI-PHARMA Kleon Tsetis Pharmaceutical Laboratories S.A, Greece, Greece</t>
  </si>
  <si>
    <t>RMA-47725/13/12/2024</t>
  </si>
  <si>
    <t>APOTEL C-500</t>
  </si>
  <si>
    <t xml:space="preserve"> Paracetomol DCP3 correspods to Paracetomol, Ascorbit acid</t>
  </si>
  <si>
    <t>500 mg +300 mg</t>
  </si>
  <si>
    <t>effeverscent tablets 12</t>
  </si>
  <si>
    <t xml:space="preserve"> UNI-PHARMA KLEON TSETIS PHARMACEUTICAL LABORATORIES S.A., Greece</t>
  </si>
  <si>
    <t>RMA-47726/13/12/2024</t>
  </si>
  <si>
    <t>Apotel Max</t>
  </si>
  <si>
    <t>1 g/100 ml</t>
  </si>
  <si>
    <t>Carton box containing 12 overwrapped with aluminium foil bags; each bag containing 100ml of solution for infusion</t>
  </si>
  <si>
    <t xml:space="preserve"> Uni-Pharma Kleon Tsetis Pharmaceutical Laboratories S.A, Greece</t>
  </si>
  <si>
    <t>MA-0169/12/07/2022</t>
  </si>
  <si>
    <t>HEMAFER</t>
  </si>
  <si>
    <t>Ferric hydroxide polymaltose complex Correspond to IRON (III) 50 mg</t>
  </si>
  <si>
    <t>Bottle containing 30ml of solution</t>
  </si>
  <si>
    <t>RMA-47747/17/12/2024</t>
  </si>
  <si>
    <t>Hemafer</t>
  </si>
  <si>
    <t>FERRIC HYDROXIDE POLYMALTOSE COMPLEX*</t>
  </si>
  <si>
    <t>Cardboard box that contains 30 chewable tablets</t>
  </si>
  <si>
    <t xml:space="preserve"> Uni-Pharma Kleon Tsetis Pharmaceutical Laboratories S.A., Greece</t>
  </si>
  <si>
    <t>MA-0286/13/10/2022</t>
  </si>
  <si>
    <t>OXYNIUM</t>
  </si>
  <si>
    <t>PIRACETAM</t>
  </si>
  <si>
    <t>Box with 30 film coated tablets</t>
  </si>
  <si>
    <t>MA-0270/07/10/2022</t>
  </si>
  <si>
    <t xml:space="preserve"> Priacetam</t>
  </si>
  <si>
    <t>1000 mg/5 ml</t>
  </si>
  <si>
    <t>Box with 12 ampoules x 5 ml</t>
  </si>
  <si>
    <t>RMA-1863/17/12/2019</t>
  </si>
  <si>
    <t>PROVIST</t>
  </si>
  <si>
    <t>Carton box, blisters made of PVC and Aluminium foil, 1x14 tablets</t>
  </si>
  <si>
    <t>MA-0187/12/08/2022</t>
  </si>
  <si>
    <t>Spasmo-Apotel</t>
  </si>
  <si>
    <t xml:space="preserve"> PARACETAMOL, HYOSCINE BUTYLBROMIDE</t>
  </si>
  <si>
    <t>500 mg+10 mg</t>
  </si>
  <si>
    <t>Carton box, blisters made of PVC and Aluminium foil, 2x10 coated tablets</t>
  </si>
  <si>
    <t xml:space="preserve"> UNI-PHARMA KLEON TSETIS PHARMACEUTICAL LABORATORIES S.A, GREECE, Greece</t>
  </si>
  <si>
    <t>MA-0207/19/08/2022</t>
  </si>
  <si>
    <t>T4</t>
  </si>
  <si>
    <t>Cardboard box containing 30 tablets</t>
  </si>
  <si>
    <t>UNI-PHARMA KLEON TSETIS PHARMACEUTICAL  LABORATORIES S.A., Greece</t>
  </si>
  <si>
    <t>RMA-04677/24/06/2024</t>
  </si>
  <si>
    <t>Levothyroxine Sodium</t>
  </si>
  <si>
    <t>RMA-04676/25/06/2024</t>
  </si>
  <si>
    <t>RMA-04675/25/06/2024</t>
  </si>
  <si>
    <t>RMA-04674/24/06/2024</t>
  </si>
  <si>
    <t>SALOSPIR</t>
  </si>
  <si>
    <t>Box containing 2 blister x 10 gastro-resistant tablets (20 gastro-resistant tablets)</t>
  </si>
  <si>
    <t>MA-08359/05/08/2024</t>
  </si>
  <si>
    <t>MA-08377/02/09/2024</t>
  </si>
  <si>
    <t>MA-08382/06/09/2024</t>
  </si>
  <si>
    <t>LYRICA</t>
  </si>
  <si>
    <t>Kutia prej 56 hard capsules</t>
  </si>
  <si>
    <t>Upjohn EESV,Netherlands</t>
  </si>
  <si>
    <t>RMA-1909/16/01/2020</t>
  </si>
  <si>
    <t>RMA-1908/16/01/2020</t>
  </si>
  <si>
    <t xml:space="preserve"> Pfaizer Manufacturing, Germany </t>
  </si>
  <si>
    <t>RMA-1907/16/01/2020</t>
  </si>
  <si>
    <t>NORVASC</t>
  </si>
  <si>
    <t xml:space="preserve"> Amlodipine besylate corresponding 10mg Amlodipine</t>
  </si>
  <si>
    <t>30 tablets , 3x 10 tabs</t>
  </si>
  <si>
    <t xml:space="preserve"> Pfizer Manufacturing Deutschland GmbH, Germany, Germany </t>
  </si>
  <si>
    <t>RMA-1761/21/10/2019</t>
  </si>
  <si>
    <t xml:space="preserve"> Amlodipine besylate corresponding 5 mg Amlodipine</t>
  </si>
  <si>
    <t>30 tablets , 3 x 10 tabs</t>
  </si>
  <si>
    <t>RMA-1760/21/10/2019</t>
  </si>
  <si>
    <t>SORTIS</t>
  </si>
  <si>
    <t xml:space="preserve"> Atorvastatin - Hemicalcium (correspoding to 40 mg Atorvastatine)</t>
  </si>
  <si>
    <t>RMA-1687/02/09/2019</t>
  </si>
  <si>
    <t xml:space="preserve"> Atorvastatin- Hemicalcium (corresponding to 20 mg Atorvastatin)</t>
  </si>
  <si>
    <t>RMA-1686/02/09/2019</t>
  </si>
  <si>
    <t xml:space="preserve"> Atorvastatine -Hemicalcium (corresponding to 10 mg Atorvastatine)</t>
  </si>
  <si>
    <t>RMA-1685/02/09/2019</t>
  </si>
  <si>
    <t>VIAGRA</t>
  </si>
  <si>
    <t>PVC/Aluminium blisters in cartons of 2 film coated tablet.</t>
  </si>
  <si>
    <t xml:space="preserve"> Fareva Amboise, France</t>
  </si>
  <si>
    <t>MA-0320/15/09/2023</t>
  </si>
  <si>
    <t>MA-0321/15/09/2023</t>
  </si>
  <si>
    <t>Xalatan</t>
  </si>
  <si>
    <t xml:space="preserve"> Latanoprost</t>
  </si>
  <si>
    <t>Box containing one vial with 2.5ml</t>
  </si>
  <si>
    <t>RMA-2491/23/09/2021</t>
  </si>
  <si>
    <t>XANAX</t>
  </si>
  <si>
    <t xml:space="preserve"> Pfizer Italia s.r.I, Italy, Italy</t>
  </si>
  <si>
    <t>RMA-1898/10/01/2020</t>
  </si>
  <si>
    <t>RMA-1897/10/01/2020</t>
  </si>
  <si>
    <t>ZOLOFT</t>
  </si>
  <si>
    <t xml:space="preserve"> Haupt Pharma Latina S.r.I, Italy, Italy; Pfizer Manufacturing Deutschland GmBH, Germany, Germany </t>
  </si>
  <si>
    <t>EFFERALGAN</t>
  </si>
  <si>
    <t>UPSA SAS,France</t>
  </si>
  <si>
    <t xml:space="preserve"> UPSA SAS, France</t>
  </si>
  <si>
    <t>RMA-2574/22/10/2021</t>
  </si>
  <si>
    <t>RMA-2652/13/12/2021</t>
  </si>
  <si>
    <t>30 mg/ml</t>
  </si>
  <si>
    <t>Bottle containing 90ml</t>
  </si>
  <si>
    <t>RMA-2577/28/10/2021</t>
  </si>
  <si>
    <t>UPSA SAS, France</t>
  </si>
  <si>
    <t>EFFERALGAN + Vitamin C</t>
  </si>
  <si>
    <t xml:space="preserve"> paracetamol, vitamin C</t>
  </si>
  <si>
    <t>330 mg+20 0mg</t>
  </si>
  <si>
    <t>Box containing one tube with 10 effervescent tablet</t>
  </si>
  <si>
    <t>RMA-2575/22/10/2021</t>
  </si>
  <si>
    <t>FERVEX</t>
  </si>
  <si>
    <t xml:space="preserve"> pheniramine maleate, paracetamol, Ascorbic acid</t>
  </si>
  <si>
    <t>R06AB05</t>
  </si>
  <si>
    <t>10 mg+280 mg+100 mg</t>
  </si>
  <si>
    <t>Box containing 8 sachets</t>
  </si>
  <si>
    <t xml:space="preserve"> UPSA SAS, France; UPSA SAS, France</t>
  </si>
  <si>
    <t>RMA-2578/27/10/2021</t>
  </si>
  <si>
    <t>FERVEX FOR ADULTS</t>
  </si>
  <si>
    <t xml:space="preserve"> Pheniramine maleate, Paracetamol</t>
  </si>
  <si>
    <t>RMA-2653/13/12/2021</t>
  </si>
  <si>
    <t>paracetamol, vitamin C</t>
  </si>
  <si>
    <t>FERVEX FOR ADULTS SUGAR FREE</t>
  </si>
  <si>
    <t xml:space="preserve"> Pheniramine maleate</t>
  </si>
  <si>
    <t>25 mg+500 mg+200 mg</t>
  </si>
  <si>
    <t>RMA-2658/14/12/2021</t>
  </si>
  <si>
    <t>pheniramine maleate, paracetamol, Ascorbic acid</t>
  </si>
  <si>
    <t>UPSA SAS, France; UPSA SAS, France</t>
  </si>
  <si>
    <t>RMA-2578/28/10/2021</t>
  </si>
  <si>
    <t>Pheniramine maleate, Paracetamol</t>
  </si>
  <si>
    <t>Pheniramine maleate</t>
  </si>
  <si>
    <t>ALLERGO-COMOD</t>
  </si>
  <si>
    <t xml:space="preserve"> Sodium cromoglicate</t>
  </si>
  <si>
    <t>URSAPHARM ARZNEIMITTEL GMBH  -GERMANY</t>
  </si>
  <si>
    <t xml:space="preserve"> URSAPHARMA ARZNEIMITTEL -, Germany </t>
  </si>
  <si>
    <t>RMA-2869/15/06/2022</t>
  </si>
  <si>
    <t>DEXA-GENTAMICIN</t>
  </si>
  <si>
    <t xml:space="preserve"> Dexamethasone (micronised), Gentamicin sulphate, (equivalent to gentamicin)</t>
  </si>
  <si>
    <t>(0.3 mg+5 mg)/1 g</t>
  </si>
  <si>
    <t>2.5 g, Tube containing 2.5g</t>
  </si>
  <si>
    <t xml:space="preserve"> URSA PHARM Arzneimittel GmbH, Germany </t>
  </si>
  <si>
    <t>RMA-3232/01/02/2023</t>
  </si>
  <si>
    <t xml:space="preserve"> Dexamethasone sodium phosphate, Gentamicin sulphate</t>
  </si>
  <si>
    <t>(1 mg+5mg)/1 ml</t>
  </si>
  <si>
    <t>5mL</t>
  </si>
  <si>
    <t xml:space="preserve"> URSAPHARM  Arzneimittel GmbH, Germany </t>
  </si>
  <si>
    <t>RMA-2870/15/06/2022</t>
  </si>
  <si>
    <t>HYSAN adults</t>
  </si>
  <si>
    <t xml:space="preserve"> xylometazoline hydrochloride</t>
  </si>
  <si>
    <t>Plastic bottle of 10ml</t>
  </si>
  <si>
    <t xml:space="preserve"> URSAPHARMA Arzneimittel GMBh, Germany </t>
  </si>
  <si>
    <t>RMA-2510/29/09/2021</t>
  </si>
  <si>
    <t>Dexamethasone (micronised), Gentamicin sulphate, (equivalent to gentamicin)</t>
  </si>
  <si>
    <t>Tube containing 2.5g</t>
  </si>
  <si>
    <t xml:space="preserve">URSA PHARM Arzneimittel GmbH, Germany </t>
  </si>
  <si>
    <t>Hysan Schnupfenspray Kinder</t>
  </si>
  <si>
    <t>0.5 mg/ 1 ml</t>
  </si>
  <si>
    <t xml:space="preserve"> URSAPHARM Arzneimittel GmbH, Germany </t>
  </si>
  <si>
    <t>URMA-5898/17/10/2019</t>
  </si>
  <si>
    <t>Dexamethasone sodium phosphate, Gentamicin sulphate</t>
  </si>
  <si>
    <t xml:space="preserve">URSAPHARM  Arzneimittel GmbH, Germany </t>
  </si>
  <si>
    <t>Ofloxacin-POS</t>
  </si>
  <si>
    <t>URMA-5866/07/10/2019</t>
  </si>
  <si>
    <t xml:space="preserve">URSAPHARMA Arzneimittel GMBh, Germany </t>
  </si>
  <si>
    <t>Posifenicol C 1 %</t>
  </si>
  <si>
    <t>5 g</t>
  </si>
  <si>
    <t>URMA-5909/31/10/2019</t>
  </si>
  <si>
    <t>hysan Schnupfenspray Kinder</t>
  </si>
  <si>
    <t xml:space="preserve">URSAPHARM Arzneimittel GmbH, Germany </t>
  </si>
  <si>
    <t>MA-08458/20/11/2024</t>
  </si>
  <si>
    <t>PREDNI-POS 1%</t>
  </si>
  <si>
    <t>S01CB02</t>
  </si>
  <si>
    <t xml:space="preserve"> URSAPHARMA ARZNEIMITTEL -GERMANY, Germany </t>
  </si>
  <si>
    <t>RMA-2889/17/06/2022</t>
  </si>
  <si>
    <t>RMA-47635/07/10/2024</t>
  </si>
  <si>
    <t>Posifenicol C 1%</t>
  </si>
  <si>
    <t>Carton box containing 1 tube containing 5 g of eye ointment</t>
  </si>
  <si>
    <t>MA-08482/26/12/2024</t>
  </si>
  <si>
    <t>Prednisolone acetate</t>
  </si>
  <si>
    <t xml:space="preserve">URSAPHARMA ARZNEIMITTEL -GERMANY, Germany </t>
  </si>
  <si>
    <t>BREVA</t>
  </si>
  <si>
    <t>0.375%+0.075%</t>
  </si>
  <si>
    <t>VALEAS S.p.A-Italy</t>
  </si>
  <si>
    <t>BRONCOVALEAS</t>
  </si>
  <si>
    <t>Altuzol</t>
  </si>
  <si>
    <t>Isoconazole nitrate, Diflucortolone valerate</t>
  </si>
  <si>
    <t xml:space="preserve">1 % +0.1 % </t>
  </si>
  <si>
    <t>Tube containing 15 gr of cream</t>
  </si>
  <si>
    <t>Vefa Ilaç Sanayi ve Ticaret Ltd.S.TI,Turkey</t>
  </si>
  <si>
    <t xml:space="preserve">Vefa Ilac San. Tic. ve Ltd, Turkey </t>
  </si>
  <si>
    <t>MA-0213/31/05/2023</t>
  </si>
  <si>
    <t>Hederol</t>
  </si>
  <si>
    <t>Ivy Leaves Dry Extract  (Hedera helix L. folium extract)</t>
  </si>
  <si>
    <t>Box containing amber type 3 glass bottle with white PE seal with safety ring x 100ml syrup</t>
  </si>
  <si>
    <t xml:space="preserve">Vefa Ilaç San.ve Tic. A.S., Turkey </t>
  </si>
  <si>
    <t>MA-0212/31/05/2023</t>
  </si>
  <si>
    <t>Altu D Vit</t>
  </si>
  <si>
    <t>20.000 IU</t>
  </si>
  <si>
    <t>Altufenak</t>
  </si>
  <si>
    <t>Ambronol</t>
  </si>
  <si>
    <t>Mupirazol</t>
  </si>
  <si>
    <t>Naftizol</t>
  </si>
  <si>
    <t>Vardegra</t>
  </si>
  <si>
    <t>G04BE09</t>
  </si>
  <si>
    <t>Adozin</t>
  </si>
  <si>
    <t xml:space="preserve"> Adenosine</t>
  </si>
  <si>
    <t>C01EB10</t>
  </si>
  <si>
    <t>Box x 1 ampoule with 2 ml capacity</t>
  </si>
  <si>
    <t>VEM Ilac San. ve Tic. A.S.- TURKEY</t>
  </si>
  <si>
    <t xml:space="preserve"> VEM Ilac San.ve Tic.A.S., Turkey </t>
  </si>
  <si>
    <t>MA-0170/14/09/2021</t>
  </si>
  <si>
    <t>ARCOTIL</t>
  </si>
  <si>
    <t>Box x 1 vial containing 20mg lyophilized powder + 1 ampoule of solvent containing 2mL of water for injection</t>
  </si>
  <si>
    <t>MA-00022/03/02/2020</t>
  </si>
  <si>
    <t>BALABAN</t>
  </si>
  <si>
    <t xml:space="preserve"> Mupirocin calcium</t>
  </si>
  <si>
    <t>Laminated, aluminum squeeze tube, with threaded plastic cap and nozzle, containing 15 gram ointment</t>
  </si>
  <si>
    <t xml:space="preserve"> VEM Ilac San. ve Tic. A.S., Turkey </t>
  </si>
  <si>
    <t>MA-0327/12/10/2023</t>
  </si>
  <si>
    <t>Tenoxicam</t>
  </si>
  <si>
    <t xml:space="preserve">VEM Ilac San.ve Tic.A.S., Turkey </t>
  </si>
  <si>
    <t>RMA-02039/03/02/2025</t>
  </si>
  <si>
    <t>Bonedro</t>
  </si>
  <si>
    <t xml:space="preserve"> Zoledronic Acid Monohydrate</t>
  </si>
  <si>
    <t>Box x 1 vial of 5ml capacity</t>
  </si>
  <si>
    <t>MA-0130/08/07/2021</t>
  </si>
  <si>
    <t>Asirax</t>
  </si>
  <si>
    <t>Lyophilisate for solution for infusion</t>
  </si>
  <si>
    <t>1 vial/box</t>
  </si>
  <si>
    <t xml:space="preserve">VEM Ilac San ve Tic. A.S, Turkey </t>
  </si>
  <si>
    <t>RMA-047568/23/01/2025</t>
  </si>
  <si>
    <t>Mupirocin calcium</t>
  </si>
  <si>
    <t xml:space="preserve">VEM Ilac San. ve Tic. A.S., Turkey </t>
  </si>
  <si>
    <t>Zoledronic Acid Monohydrate</t>
  </si>
  <si>
    <t>BUVASIN 5mg/ml</t>
  </si>
  <si>
    <t>Bupivacaine Hydrochloride</t>
  </si>
  <si>
    <t xml:space="preserve">IDOL ILAC DOLUM SANAYII VE TICARET A.S, Turkey ; Vem Ilac San. ve Tic. A.S, Turkey </t>
  </si>
  <si>
    <t>RMA-2268/16/03/2021</t>
  </si>
  <si>
    <t>CUTMIRAT</t>
  </si>
  <si>
    <t xml:space="preserve"> Butamirate citrate</t>
  </si>
  <si>
    <t>Box x 100 mL glass bottle type II colorful with 5 mL PE measuring spoon</t>
  </si>
  <si>
    <t xml:space="preserve"> VEM Ilaç San. ve Tic. A.S., Turkey </t>
  </si>
  <si>
    <t>MA-0326/12/10/2023</t>
  </si>
  <si>
    <t>BUVASIN 5mg/ml Spinal Heavy</t>
  </si>
  <si>
    <t>5 ampoules</t>
  </si>
  <si>
    <t xml:space="preserve">IDOL ILAC DOLUM SANAYII VE TICARET A.S, Turkey ; Vem Ilac San Ve Tic. A.S, Turkey </t>
  </si>
  <si>
    <t>RMA-2269/16/03/2021</t>
  </si>
  <si>
    <t>DIAKSI</t>
  </si>
  <si>
    <t>Box x 5 rectal tubes of 2.5mL</t>
  </si>
  <si>
    <t>MA-0413/21/12/2023</t>
  </si>
  <si>
    <t>Cortair</t>
  </si>
  <si>
    <t>20 pieces of 2ml single dose vials</t>
  </si>
  <si>
    <t xml:space="preserve">VEM ILAC San. ve Tic. A.S, Turkey </t>
  </si>
  <si>
    <t>RMA-3527/28/09/2023</t>
  </si>
  <si>
    <t>Dobcard</t>
  </si>
  <si>
    <t xml:space="preserve"> Dobutamine hydrochloride</t>
  </si>
  <si>
    <t>Box x 10 of 20 ml ampoule</t>
  </si>
  <si>
    <t>MA-00027/11/02/2020</t>
  </si>
  <si>
    <t>DOPADREN</t>
  </si>
  <si>
    <t xml:space="preserve"> Dopamine hydrochloride</t>
  </si>
  <si>
    <t>5x5ml ampoule/box</t>
  </si>
  <si>
    <t>MA-5779/10/05/2019</t>
  </si>
  <si>
    <t xml:space="preserve">VEM Ilaç San. ve Tic. A.S., Turkey </t>
  </si>
  <si>
    <t>Etrexin</t>
  </si>
  <si>
    <t xml:space="preserve"> Erythromycin, Isotretinoin</t>
  </si>
  <si>
    <t>D10AD54</t>
  </si>
  <si>
    <t>2 %+0.05 %</t>
  </si>
  <si>
    <t>Carton box, Internally lacquered laminated tube with PP lid, 1x30g,  Gel</t>
  </si>
  <si>
    <t>MA-0270/24/11/2021</t>
  </si>
  <si>
    <t>FERICOSE</t>
  </si>
  <si>
    <t xml:space="preserve"> Iron hydroxide sucrose complex</t>
  </si>
  <si>
    <t>MA-00029/13/02/2020</t>
  </si>
  <si>
    <t>Flotic</t>
  </si>
  <si>
    <t xml:space="preserve"> Ciprofloxacin Lactate</t>
  </si>
  <si>
    <t>Box x 1 vial x 100 ml</t>
  </si>
  <si>
    <t>MA-00220/29/10/2020</t>
  </si>
  <si>
    <t>Dopamine hydrochloride</t>
  </si>
  <si>
    <t>RMA-04560/10/05/2024</t>
  </si>
  <si>
    <t>HIDROZON</t>
  </si>
  <si>
    <t xml:space="preserve"> Hydrocortizone sodium succinate</t>
  </si>
  <si>
    <t>Cardboard box containing 1 vial and 1 ampoule</t>
  </si>
  <si>
    <t>MA-0376/10/11/2023</t>
  </si>
  <si>
    <t>Erythromycin, Isotretinoin</t>
  </si>
  <si>
    <t>Izocort</t>
  </si>
  <si>
    <t>1tube/1box</t>
  </si>
  <si>
    <t xml:space="preserve"> Vem Ilac San ve Tic A.S, Turkey </t>
  </si>
  <si>
    <t>MA-5775/07/05/2019</t>
  </si>
  <si>
    <t>Ciprofloxacin Lactate</t>
  </si>
  <si>
    <t>Hydrocortizone sodium succinate</t>
  </si>
  <si>
    <t xml:space="preserve">Vem Ilac San ve Tic A.S, Turkey </t>
  </si>
  <si>
    <t>RMA-04590/07/05/2024</t>
  </si>
  <si>
    <t>MYOCRON</t>
  </si>
  <si>
    <t>MA-5780/10/05/2019</t>
  </si>
  <si>
    <t>Ketax</t>
  </si>
  <si>
    <t>Ketamine hydrochloride</t>
  </si>
  <si>
    <t>N01AX03</t>
  </si>
  <si>
    <t>500 mg/10 ml</t>
  </si>
  <si>
    <t>Carton box containing 1 glass vial with 10 ml of solution for injection/infusion</t>
  </si>
  <si>
    <t xml:space="preserve">VEM Ilac SAn ve Tic. A.S, Turkey </t>
  </si>
  <si>
    <t>MA-00144/12/06/2020</t>
  </si>
  <si>
    <t>NEUCURIUM</t>
  </si>
  <si>
    <t xml:space="preserve"> Atracurium Besylate</t>
  </si>
  <si>
    <t>Type I colourless glass ampoule with a capacity of 5 ml that contains 5 ml solution, cartoon box</t>
  </si>
  <si>
    <t>MA-0202/31/05/2023</t>
  </si>
  <si>
    <t>Lidofast</t>
  </si>
  <si>
    <t>Lidocaine Hydrochloride, Epinephrine base</t>
  </si>
  <si>
    <t>40 mg+0.025 mg</t>
  </si>
  <si>
    <t>20x2ml ampoule</t>
  </si>
  <si>
    <t xml:space="preserve">VEM Ilac san . ve Tic A.S, Turkey </t>
  </si>
  <si>
    <t>RMA-3281/21/02/2023</t>
  </si>
  <si>
    <t>Omeref</t>
  </si>
  <si>
    <t xml:space="preserve"> Omeprazole Sodium</t>
  </si>
  <si>
    <t>Box x 1 vial and 1 ampoule</t>
  </si>
  <si>
    <t>MA-0129/08/07/2021</t>
  </si>
  <si>
    <t>RMA-04588/10/05/2024</t>
  </si>
  <si>
    <t>Atracurium Besylate</t>
  </si>
  <si>
    <t>Type I colourless glass ampoule with a capacity of 5 ml that contains 5 ml solution, carton box</t>
  </si>
  <si>
    <t>OSTRIOL</t>
  </si>
  <si>
    <t xml:space="preserve"> Calcitriol</t>
  </si>
  <si>
    <t>A11CC04</t>
  </si>
  <si>
    <t>1 mcg/1 ml</t>
  </si>
  <si>
    <t>Box x 25 ampoules x 1ml</t>
  </si>
  <si>
    <t>MA-0324/30/12/2021</t>
  </si>
  <si>
    <t>2 mcg/1 ml</t>
  </si>
  <si>
    <t>MA-0325/30/12/2021</t>
  </si>
  <si>
    <t>Omeprazole Sodium</t>
  </si>
  <si>
    <t>Ondaren</t>
  </si>
  <si>
    <t>Ondansetron HCl dihydrate</t>
  </si>
  <si>
    <t>Box containing 1 ampoule of 4 ml</t>
  </si>
  <si>
    <t>RMA-03613/21/01/2024</t>
  </si>
  <si>
    <t>PARICAL</t>
  </si>
  <si>
    <t xml:space="preserve"> Paricalcitol</t>
  </si>
  <si>
    <t>Carton box containing 5 ampoules of 1ml</t>
  </si>
  <si>
    <t xml:space="preserve"> VEM Ilac San. ve Tic. A.S, Turkey </t>
  </si>
  <si>
    <t>MA-0203/31/05/2023</t>
  </si>
  <si>
    <t>Calcitriol</t>
  </si>
  <si>
    <t>PARTEMOL</t>
  </si>
  <si>
    <t>Box of 1 vial x 100 ml</t>
  </si>
  <si>
    <t xml:space="preserve"> VEM Ilac San.ve Tic. A.S, Turkey </t>
  </si>
  <si>
    <t>MA-5752/10/04/2019</t>
  </si>
  <si>
    <t>PERFOSE</t>
  </si>
  <si>
    <t xml:space="preserve"> Sevelamer HCl</t>
  </si>
  <si>
    <t>Box x 180 film coated tablets</t>
  </si>
  <si>
    <t>MA-5937/27/11/2019</t>
  </si>
  <si>
    <t>PROGAS</t>
  </si>
  <si>
    <t xml:space="preserve"> Pantoprazole sodium sesquihydrate (on the basis of assay 100%)</t>
  </si>
  <si>
    <t>MA-5778/10/05/2019</t>
  </si>
  <si>
    <t xml:space="preserve">VEM Ilac San. ve Tic. A.S, Turkey </t>
  </si>
  <si>
    <t xml:space="preserve">VEM Ilac San.ve Tic. A.S, Turkey </t>
  </si>
  <si>
    <t>RMA-04532/10/04/2024</t>
  </si>
  <si>
    <t>Ronkotol</t>
  </si>
  <si>
    <t xml:space="preserve"> Salbutamol sulfate</t>
  </si>
  <si>
    <t>2.5 ml x 20 nebules/box</t>
  </si>
  <si>
    <t>MA-0216/12/06/2023</t>
  </si>
  <si>
    <t xml:space="preserve"> VEM ilac San. ve Tic. A.S., Turkey </t>
  </si>
  <si>
    <t>MA-0217/12/06/2023</t>
  </si>
  <si>
    <t>Pantoprazole sodium sesquihydrate (on the basis of assay 100%)</t>
  </si>
  <si>
    <t>RMA-04589/10/05/2024</t>
  </si>
  <si>
    <t>Promin</t>
  </si>
  <si>
    <t>Protamine Sulfate</t>
  </si>
  <si>
    <t>5000 IU/5 ml</t>
  </si>
  <si>
    <t>1 ampoule/box</t>
  </si>
  <si>
    <t>RMA-04526/17/04/2024</t>
  </si>
  <si>
    <t>Sitafein</t>
  </si>
  <si>
    <t xml:space="preserve"> Caffeine citrate</t>
  </si>
  <si>
    <t>Box x 10 ampoules containing 1 ml of solution.</t>
  </si>
  <si>
    <t>MA-0089/11/05/2021</t>
  </si>
  <si>
    <t>SOLERAT</t>
  </si>
  <si>
    <t xml:space="preserve"> Mepyramine maleate, Lidocaine, Dexpanthenol</t>
  </si>
  <si>
    <t>5%+1.5%+1.5%</t>
  </si>
  <si>
    <t>Cardboard box containing aluminium tubes of 30 g gel</t>
  </si>
  <si>
    <t>MA-0412/21/12/2023</t>
  </si>
  <si>
    <t xml:space="preserve">VEM ilac San. ve Tic. A.S., Turkey </t>
  </si>
  <si>
    <t>TALINAT</t>
  </si>
  <si>
    <t xml:space="preserve"> Fentanyl Citrate</t>
  </si>
  <si>
    <t>Type I, colourless glass ampoules, containing 2 mL solution, carton box x 10 ampoules</t>
  </si>
  <si>
    <t>MA-0218/12/06/2023</t>
  </si>
  <si>
    <t>Caffeine citrate</t>
  </si>
  <si>
    <t>Vancomax</t>
  </si>
  <si>
    <t xml:space="preserve"> Vancomycin hydrochloride</t>
  </si>
  <si>
    <t>1 vial/box.</t>
  </si>
  <si>
    <t xml:space="preserve"> Vem Ilac San.ve Tic AS, Turkey </t>
  </si>
  <si>
    <t>RMA-04568/21/01/2024</t>
  </si>
  <si>
    <t xml:space="preserve"> Vancomycin Hydrochloride</t>
  </si>
  <si>
    <t>RMA-04557/21/01/2024</t>
  </si>
  <si>
    <t>Mepyramine maleate, Lidocaine, Dexpanthenol</t>
  </si>
  <si>
    <t>Fentanyl Citrate</t>
  </si>
  <si>
    <t>Vancomycin Hydrochloride</t>
  </si>
  <si>
    <t xml:space="preserve">Vem Ilac San.ve Tic AS, Turkey </t>
  </si>
  <si>
    <t>VOMEPRAM</t>
  </si>
  <si>
    <t xml:space="preserve"> Metoclopramide Hydrochloride anhydrous</t>
  </si>
  <si>
    <t xml:space="preserve"> VEM Ilaç San.ve Tic. A.S., Turkey </t>
  </si>
  <si>
    <t>MA-08221/02/05/2019</t>
  </si>
  <si>
    <t>Vancomycin hydrochloride</t>
  </si>
  <si>
    <t>Zolamid</t>
  </si>
  <si>
    <t>MA-5972/16/12/2019</t>
  </si>
  <si>
    <t>vemcaine</t>
  </si>
  <si>
    <t>lidocaine</t>
  </si>
  <si>
    <t>50 ml gass spray bottles with metered spray pump(about 500 spray doses)</t>
  </si>
  <si>
    <t xml:space="preserve">VEM ilac san. ve tic. a.s, Turkey </t>
  </si>
  <si>
    <t>RMA-3203/12/01/2023</t>
  </si>
  <si>
    <t>Metoclopramide Hydrochloride anhydrous</t>
  </si>
  <si>
    <t xml:space="preserve">VEM Ilaç San.ve Tic. A.S., Turkey </t>
  </si>
  <si>
    <t>RMA-04559/02/05/2024</t>
  </si>
  <si>
    <t>0.5 mg/10 ml</t>
  </si>
  <si>
    <t>Vecron</t>
  </si>
  <si>
    <t>M03AC03</t>
  </si>
  <si>
    <t>05-803.06.02.2025</t>
  </si>
  <si>
    <t>Enoxaparin Ledraxen 4.000 IE (40 mg)/0,4 ml Injektionslösung in einer Fertigspritze</t>
  </si>
  <si>
    <t>Carton box containing 10 pre-filled syringes (5 blisters of two pre-filled syringes in carton box); Each pre-filled syringes contain 4,000 IU (40 mg)/0.4 mL of solution</t>
  </si>
  <si>
    <t>Venipharm S.A.S,France</t>
  </si>
  <si>
    <t>Centre Spécialités Pharmaceutiques, France</t>
  </si>
  <si>
    <t>MA-0047/29/03/2021</t>
  </si>
  <si>
    <t>Enoxaparin Ledraxen 6.000 IE (60 mg)/0,6 ml Injektionslösung in einer Fertigspritze</t>
  </si>
  <si>
    <t>Carton box containing 10 pre-filled syringes (5 blisters of two pre-filled syringes in carton box); Each pre-filled syringes contain 6,000 IU (60 mg)/0.6 mL of solution</t>
  </si>
  <si>
    <t>MA-0048/29/03/2021</t>
  </si>
  <si>
    <t>Enoxaparin Ledraxen 8.000 IE (80 mg)/0,8 ml Injektionslösung in einer Fertigspritze</t>
  </si>
  <si>
    <t>Carton box containing 10 pre-filled syringes (5 blisters of two pre-filled syringes in carton box); Each pre-filled syringes contain 8,000 IU (80 mg)/0.8 mL of solution in a clear, colorless, type I neutral glass graduated syringe barrel with fixed needle and needle cap closed by bromobutyl rubber stopper and a brownpropylene plunger rod</t>
  </si>
  <si>
    <t>MA-0046/29/03/2021</t>
  </si>
  <si>
    <t>Gemcitabine 1000 mg Powder for solution for infusion</t>
  </si>
  <si>
    <t>Venus Pharma GmbH,Germany</t>
  </si>
  <si>
    <t>Gemcitabine 200 mg Powder for solution for infusion</t>
  </si>
  <si>
    <t>Vasclor</t>
  </si>
  <si>
    <t>1 tube x 22.5 g gel &amp; 15 vaginal applicators</t>
  </si>
  <si>
    <t>1&amp;15</t>
  </si>
  <si>
    <t>Verisfield Single Member S.A. (VERISFIELD S.M.S.A.), Greece</t>
  </si>
  <si>
    <t>RMA-2234/12/02/2021</t>
  </si>
  <si>
    <t>05-1168.14.02.2025</t>
  </si>
  <si>
    <t>XYLOCREAM</t>
  </si>
  <si>
    <t xml:space="preserve"> Lidocaine, Prilocaine</t>
  </si>
  <si>
    <t>N01BB20</t>
  </si>
  <si>
    <t>2.5 %+2.5 %</t>
  </si>
  <si>
    <t>Carton box containing 1 Aluminium tube x 30 g cream</t>
  </si>
  <si>
    <t xml:space="preserve"> Rafarm S.A., Greece</t>
  </si>
  <si>
    <t>MA-0260/25/07/2023</t>
  </si>
  <si>
    <t>Yenlip</t>
  </si>
  <si>
    <t xml:space="preserve"> clyndamycin phosphate, equivalent to clindamycin</t>
  </si>
  <si>
    <t>G01AA10</t>
  </si>
  <si>
    <t>1 strip x 7 suppositories</t>
  </si>
  <si>
    <t>RMA-2777/24/03/2022</t>
  </si>
  <si>
    <t>Progesterone</t>
  </si>
  <si>
    <t>Help S.A., Greece</t>
  </si>
  <si>
    <t>Lidocaine, Prilocaine</t>
  </si>
  <si>
    <t>Rafarm S.A., Greece</t>
  </si>
  <si>
    <t>clyndamycin phosphate, equivalent to clindamycin</t>
  </si>
  <si>
    <t>Lavipharm S.A., Greece</t>
  </si>
  <si>
    <t>05-1099.13.02.2025</t>
  </si>
  <si>
    <t>DEXATON</t>
  </si>
  <si>
    <t>dexamethasone</t>
  </si>
  <si>
    <t>box containing 1 glass bottle of 150 ml</t>
  </si>
  <si>
    <t>VIANEX S.A., Greece</t>
  </si>
  <si>
    <t>vianex s.a. plan a, Greece</t>
  </si>
  <si>
    <t>RMA-3296/01/03/2023</t>
  </si>
  <si>
    <t>Viatris Healthcare ,Belgium</t>
  </si>
  <si>
    <t>Fraxiparine</t>
  </si>
  <si>
    <t xml:space="preserve"> nadroparin calcium</t>
  </si>
  <si>
    <t>B01AB06</t>
  </si>
  <si>
    <t>2850 IU/0.3 ml</t>
  </si>
  <si>
    <t>Box of 10 pre-filled syringes</t>
  </si>
  <si>
    <t>Viatris Healthcare GmbH-Germany</t>
  </si>
  <si>
    <t xml:space="preserve"> Aspen Notre Dame de Bondeville, France</t>
  </si>
  <si>
    <t>MA-0406/14/12/2023</t>
  </si>
  <si>
    <t>3800 IU/0.4 ml</t>
  </si>
  <si>
    <t>MA-0405/14/12/2023</t>
  </si>
  <si>
    <t>5700 IU/0.6 ml</t>
  </si>
  <si>
    <t>MA-0404/14/12/2023</t>
  </si>
  <si>
    <t>nadroparin calcium</t>
  </si>
  <si>
    <t>Aspen Notre Dame de Bondeville, France</t>
  </si>
  <si>
    <t>Betaserc 24 mg</t>
  </si>
  <si>
    <t xml:space="preserve"> Betahistine dihydrochloride</t>
  </si>
  <si>
    <t xml:space="preserve"> Mylan Laboratories S.A.S., France</t>
  </si>
  <si>
    <t>MA-0374/03/11/2023</t>
  </si>
  <si>
    <t>BETASERC 24MG</t>
  </si>
  <si>
    <t>Viatris Hrvatska d.o.o-Croatia</t>
  </si>
  <si>
    <t xml:space="preserve"> Mylan Laboratiories S.A.S, France</t>
  </si>
  <si>
    <t>RMA-2915/15/07/2022</t>
  </si>
  <si>
    <t>pack contains 30 coated tablets</t>
  </si>
  <si>
    <t xml:space="preserve"> Famar S.A, Greece; Mylan Hungary Kft., Hungary</t>
  </si>
  <si>
    <t>RMA-0431/27/09/2023</t>
  </si>
  <si>
    <t>RMA-0430/27/09/2023</t>
  </si>
  <si>
    <t>Betahistine dihydrochloride</t>
  </si>
  <si>
    <t>Mylan Laboratories S.A.S., France</t>
  </si>
  <si>
    <t>Mylan Laboratiories S.A.S, France</t>
  </si>
  <si>
    <t>Duphalac Effect</t>
  </si>
  <si>
    <t xml:space="preserve"> Lactulose, Liquid</t>
  </si>
  <si>
    <t>667 mg/1 ml</t>
  </si>
  <si>
    <t>HDPE bottle 200 ml</t>
  </si>
  <si>
    <t xml:space="preserve"> Abbott biologicals B.V, Netherlands</t>
  </si>
  <si>
    <t>RMA-2917/15/07/2022</t>
  </si>
  <si>
    <t>Famar S.A, Greece; Mylan Hungary Kft., Hungary</t>
  </si>
  <si>
    <t>DUPHASTON</t>
  </si>
  <si>
    <t xml:space="preserve"> Dydrogesterone</t>
  </si>
  <si>
    <t>G03DB01</t>
  </si>
  <si>
    <t>Box containing 20 film coated  tablets</t>
  </si>
  <si>
    <t xml:space="preserve"> Abbott Healthcare Products B.V., Netherlands</t>
  </si>
  <si>
    <t>RMA-3155/09/12/2022</t>
  </si>
  <si>
    <t>Dymista</t>
  </si>
  <si>
    <t xml:space="preserve"> Azelastine hydrochloride, Fluticasone propionate</t>
  </si>
  <si>
    <t>R01AD58</t>
  </si>
  <si>
    <t>137 mcg+50 mcg</t>
  </si>
  <si>
    <t>25 ml bottle contains 23 g nasal spray, suspension (at least 120 actuations).</t>
  </si>
  <si>
    <t xml:space="preserve"> MEDA Pharma GmbH &amp; Co. KG, Germany ; Haupt Pharma Amareg GmbH, Germany ; Mylan Hungary Kft./ Mylan Hungary Ltd.,, Hungary</t>
  </si>
  <si>
    <t>Lactulose, Liquid</t>
  </si>
  <si>
    <t>HDPE bottle 200 ml, HDPE bottle 500 ml</t>
  </si>
  <si>
    <t>Abbott biologicals B.V, Netherlands</t>
  </si>
  <si>
    <t>FEVARIN</t>
  </si>
  <si>
    <t xml:space="preserve"> Fluvoxamine maleate</t>
  </si>
  <si>
    <t>N06AB08</t>
  </si>
  <si>
    <t>Packs with 15 tablets, Box Containing 15 Film Coated Tablets</t>
  </si>
  <si>
    <t xml:space="preserve"> Mylan Laboratories S.A.S,, France; Solvay Pharmaceuticals, France; Mylan Laboratories S.A.S,, France</t>
  </si>
  <si>
    <t>RMA-2916/15/07/2022</t>
  </si>
  <si>
    <t>Dydrogesterone</t>
  </si>
  <si>
    <t>Abbott Healthcare Products B.V., Netherlands</t>
  </si>
  <si>
    <t>LEPONEX</t>
  </si>
  <si>
    <t xml:space="preserve"> clozapine</t>
  </si>
  <si>
    <t xml:space="preserve"> Mc Dermott Laboratories Ltd (t/a Gerard Laboratories), Ireland; Mylan Hungary Kft., Hungary; Madaus GmbH, Germany </t>
  </si>
  <si>
    <t>RMA-3251/13/02/2023</t>
  </si>
  <si>
    <t>RMA-3252/13/02/2023</t>
  </si>
  <si>
    <t>Azelastine hydrochloride, Fluticasone propionate</t>
  </si>
  <si>
    <t>MEDA Pharma GmbH &amp; Co. KG, Germany ; Haupt Pharma Amareg GmbH, Germany ; Mylan Hungary Kft./ Mylan Hungary Ltd.,, Hungary</t>
  </si>
  <si>
    <t>Fluvoxamine maleate</t>
  </si>
  <si>
    <t>Box Containing 15 Film Coated Tablets</t>
  </si>
  <si>
    <t>Mylan Laboratories S.A.S,, France; Solvay Pharmaceuticals, France; Mylan Laboratories S.A.S,, France</t>
  </si>
  <si>
    <t>PHYSIOTENS 0.4MG</t>
  </si>
  <si>
    <t xml:space="preserve"> Moxodine</t>
  </si>
  <si>
    <t>packs with 28 film-coated tablets</t>
  </si>
  <si>
    <t xml:space="preserve"> Mylan Laboratories Sas-France, France; Mylan Laboratories SAS, France</t>
  </si>
  <si>
    <t>RMA-3153/09/12/2022</t>
  </si>
  <si>
    <t>clozapine</t>
  </si>
  <si>
    <t xml:space="preserve">Mc Dermott Laboratories Ltd (t/a Gerard Laboratories), Ireland; Mylan Hungary Kft., Hungary; Madaus GmbH, Germany </t>
  </si>
  <si>
    <t>Rytmonorm</t>
  </si>
  <si>
    <t xml:space="preserve"> Propafenone hydrochloride</t>
  </si>
  <si>
    <t>C01BC03</t>
  </si>
  <si>
    <t>50 film coated tablets</t>
  </si>
  <si>
    <t xml:space="preserve"> Mylan Hungary Kft, Hungary</t>
  </si>
  <si>
    <t>MA-00441/24/01/2024</t>
  </si>
  <si>
    <t>MA-00442/24/01/2024</t>
  </si>
  <si>
    <t>Moxodine</t>
  </si>
  <si>
    <t>Mylan Laboratories Sas-France, France; Mylan Laboratories SAS, France</t>
  </si>
  <si>
    <t>Propafenone hydrochloride</t>
  </si>
  <si>
    <t>Mylan Hungary Kft, Hungary</t>
  </si>
  <si>
    <t>Sortis</t>
  </si>
  <si>
    <t>Atorvastatin-Calcium</t>
  </si>
  <si>
    <t>box containing 3 blisters x10 tablets (30 film coated tablets)</t>
  </si>
  <si>
    <t>Viatris Pharma GmBH-Germany</t>
  </si>
  <si>
    <t>Pfizer Manufacturing Deutschland GmbH, Germany ; Mylan Hungary Kft., Hungary</t>
  </si>
  <si>
    <t>MA-08512/29/01/2025</t>
  </si>
  <si>
    <t>box containing 3 blisters x10 film coated tablets (30 film coted tablets)</t>
  </si>
  <si>
    <t>MA-08510/29/01/2025</t>
  </si>
  <si>
    <t>box containing 3 blisters x10 film coated tablets (30 film coated tablets)</t>
  </si>
  <si>
    <t>MA-08509/29/01/2025</t>
  </si>
  <si>
    <t>05-1091.13.02.2025</t>
  </si>
  <si>
    <t>Atorvastatin</t>
  </si>
  <si>
    <t>box xontaining 3 blisters x10 tablets</t>
  </si>
  <si>
    <t>MA-08509/21/01/2025</t>
  </si>
  <si>
    <t>MA-08512/21/01/2025</t>
  </si>
  <si>
    <t>Fosfomycin Vigapharma</t>
  </si>
  <si>
    <t xml:space="preserve"> Fosfomycinum</t>
  </si>
  <si>
    <t>3.g</t>
  </si>
  <si>
    <t>The granules are packed in paper-aluminum-polyethylene sachets. Each sachet contains 8.0 g of granules.  2 sachets</t>
  </si>
  <si>
    <t>VIGAPHARMA S.r.l-Italy</t>
  </si>
  <si>
    <t xml:space="preserve"> LA.FA RE. S.R.L, Italy</t>
  </si>
  <si>
    <t>MA-0396/14/12/2023</t>
  </si>
  <si>
    <t>05-1112.14.02.2025</t>
  </si>
  <si>
    <t>Fusindac</t>
  </si>
  <si>
    <t>FUSIDIC ACID</t>
  </si>
  <si>
    <t>Carton box containing one aluminium tube of 15g cream.</t>
  </si>
  <si>
    <t>Viofar Ltd Attica,Greece</t>
  </si>
  <si>
    <t>Viofar Ltd, Greece</t>
  </si>
  <si>
    <t>MA-0190/02/05/2023</t>
  </si>
  <si>
    <t>Klarexyl</t>
  </si>
  <si>
    <t>Carton box, PVC blister, 21 tablets</t>
  </si>
  <si>
    <t>MA-00194/05/08/2020</t>
  </si>
  <si>
    <t>Reumotec</t>
  </si>
  <si>
    <t>Meloxicam</t>
  </si>
  <si>
    <t>Carton box with 3 PVC - Aluminum blisters of 10 tablets, each (30 tablets)</t>
  </si>
  <si>
    <t>MA-0039/16/03/2021</t>
  </si>
  <si>
    <t>Veldom</t>
  </si>
  <si>
    <t>Clindamycin phosphate</t>
  </si>
  <si>
    <t>BT x TUB x 40G + 7 dosimetric applicators</t>
  </si>
  <si>
    <t>MA-0084/05/05/2021</t>
  </si>
  <si>
    <t>Vericort</t>
  </si>
  <si>
    <t>10ml of nasal spray suspension contained in an amber glass vial</t>
  </si>
  <si>
    <t>MA-08271/13/05/2024</t>
  </si>
  <si>
    <t>Vetamol</t>
  </si>
  <si>
    <t>norfloxacin</t>
  </si>
  <si>
    <t>Carton box/Aluminium blister ,14 tablets</t>
  </si>
  <si>
    <t>MA-0064/20/04/2021</t>
  </si>
  <si>
    <t>Vioridon</t>
  </si>
  <si>
    <t>Baclofen</t>
  </si>
  <si>
    <t>Carton containing 5 blisters PVC – Aluminium -10 tablets each.</t>
  </si>
  <si>
    <t>MA-0118/15/06/2021</t>
  </si>
  <si>
    <t>05-975.11.02.2025</t>
  </si>
  <si>
    <t>DEXTROSE</t>
  </si>
  <si>
    <t xml:space="preserve"> dextrose monohydrate</t>
  </si>
  <si>
    <t>Box containing 10 bottles of  100 ml solution</t>
  </si>
  <si>
    <t>VIOSER S.A-GREECE</t>
  </si>
  <si>
    <t xml:space="preserve"> Vioser S.A, Greece</t>
  </si>
  <si>
    <t>RMA-2451/26/08/2021</t>
  </si>
  <si>
    <t xml:space="preserve"> Dextrose monohydrate</t>
  </si>
  <si>
    <t>Box containing 10 bottles of 250 ml</t>
  </si>
  <si>
    <t xml:space="preserve"> Vioser S.A. PARENTERAL SOLUTIONS INDUSTRY, Greece</t>
  </si>
  <si>
    <t>MA-0361/03/11/2023</t>
  </si>
  <si>
    <t>Box containing 10 bottles of 500ml</t>
  </si>
  <si>
    <t xml:space="preserve"> Vioser S.A-Greece, Greece</t>
  </si>
  <si>
    <t>RMA-3301/03/03/2023</t>
  </si>
  <si>
    <t xml:space="preserve"> Dextrose monohydrate, Equiv.to dextrose anhydrous</t>
  </si>
  <si>
    <t>RMA-3302/03/03/2023</t>
  </si>
  <si>
    <t>Dextrose/Vioser</t>
  </si>
  <si>
    <t>Carton box with Polyethylene plastic bottles (round and oval) containing 20 x 100 ml</t>
  </si>
  <si>
    <t xml:space="preserve"> Vioser S.A. Parenteral Solutions Industry, Greece</t>
  </si>
  <si>
    <t>MA-05843/23/02/2024</t>
  </si>
  <si>
    <t>Mannitol/Vioser</t>
  </si>
  <si>
    <t xml:space="preserve"> manitol</t>
  </si>
  <si>
    <t xml:space="preserve"> Vioser SA, Greece</t>
  </si>
  <si>
    <t>RMA-2322/05/05/2021</t>
  </si>
  <si>
    <t>Metronidazole/Vioser</t>
  </si>
  <si>
    <t xml:space="preserve"> Metroniazole</t>
  </si>
  <si>
    <t>500 mg/ 100 ml</t>
  </si>
  <si>
    <t>Pack of 10 bottles of 100 ml</t>
  </si>
  <si>
    <t xml:space="preserve"> Vioser Sa, Greece</t>
  </si>
  <si>
    <t>RMA-3204/12/01/2023</t>
  </si>
  <si>
    <t>Moxifloxacin/Vioser</t>
  </si>
  <si>
    <t xml:space="preserve"> Moxifloxacin Hydrochloride</t>
  </si>
  <si>
    <t>Carton box containing 10 LDPE bottles x 250 ml</t>
  </si>
  <si>
    <t xml:space="preserve"> VIOSER S.A. PARENTERAL SOLUTIONS INDUSTRY, Greece</t>
  </si>
  <si>
    <t>MA-0235/06/07/2023</t>
  </si>
  <si>
    <t>ringer solution / vioser</t>
  </si>
  <si>
    <t xml:space="preserve"> sodium chloride, potassium chloride, calcium chloride dihydrate</t>
  </si>
  <si>
    <t>0.86 g+0.03 g+0.033 g</t>
  </si>
  <si>
    <t>Box containing 10 bottles of 500 ml, Box containing 10 bottles of  500 ml of solution</t>
  </si>
  <si>
    <t xml:space="preserve"> vioser S.A., Greece</t>
  </si>
  <si>
    <t>RMA-1939/13/02/2020</t>
  </si>
  <si>
    <t>Box Containing 10 bottles of 500 ml</t>
  </si>
  <si>
    <t xml:space="preserve"> VIOSER SA, Greece</t>
  </si>
  <si>
    <t>RMA-3300/03/03/2023</t>
  </si>
  <si>
    <t>SODIUM CHLORIDE</t>
  </si>
  <si>
    <t>Box containing 10 bottles of 100 ml</t>
  </si>
  <si>
    <t>RMA-2450/26/08/2021</t>
  </si>
  <si>
    <t>manitol</t>
  </si>
  <si>
    <t>Box containing 10 bottles of 500 ml</t>
  </si>
  <si>
    <t>Vioser SA, Greece</t>
  </si>
  <si>
    <t>Dextrose monohydrate</t>
  </si>
  <si>
    <t>VIOSER SA, Greece</t>
  </si>
  <si>
    <t>Sodium Chloride/Vioser</t>
  </si>
  <si>
    <t>Carton box with Polyethylene plastic bottles containing 20x100 ml</t>
  </si>
  <si>
    <t>MA-05844/23/02/2024</t>
  </si>
  <si>
    <t>Box containing 10 bottles of 100 ml,</t>
  </si>
  <si>
    <t>Vioser S.A-Greece, Greece</t>
  </si>
  <si>
    <t>05-1239.18.02.2025</t>
  </si>
  <si>
    <t>Drenoxol</t>
  </si>
  <si>
    <t>Package containing 1 bottle of 200 ml</t>
  </si>
  <si>
    <t>VITORIA LABORATORIOS S.A,PORTUGAL</t>
  </si>
  <si>
    <t xml:space="preserve"> FAES FARMA,S.A., Spain</t>
  </si>
  <si>
    <t>RMA-2371/09/06/2021</t>
  </si>
  <si>
    <t>Aciclovir/Vocate</t>
  </si>
  <si>
    <t xml:space="preserve"> Aciklovir</t>
  </si>
  <si>
    <t>package containing 5 galss vials</t>
  </si>
  <si>
    <t>Vocate Pharmaceutical S.A Greece</t>
  </si>
  <si>
    <t xml:space="preserve"> Laboratorio REIG JOFRE,SA, Spain</t>
  </si>
  <si>
    <t>RMA-2323/05/05/2021</t>
  </si>
  <si>
    <t>Azithromycin/Vocate</t>
  </si>
  <si>
    <t>azithromycin</t>
  </si>
  <si>
    <t>500mg/vial</t>
  </si>
  <si>
    <t>MA-08435/01/11/2024</t>
  </si>
  <si>
    <t>Zefipime</t>
  </si>
  <si>
    <t xml:space="preserve"> cefepime dihydrochloride monohydrate</t>
  </si>
  <si>
    <t>Cardboard box, Type I glass vials,1x2g, Powder for solution for injection</t>
  </si>
  <si>
    <t xml:space="preserve"> LABORATORIO REIG JOFRE S.A.,, Spain</t>
  </si>
  <si>
    <t>MA-0222/15/10/2021</t>
  </si>
  <si>
    <t>Zetron</t>
  </si>
  <si>
    <t>Box containing a bottle with 50ml syrup and a dosing spoon</t>
  </si>
  <si>
    <t xml:space="preserve"> RAFARM S.A, Greece</t>
  </si>
  <si>
    <t>RMA-2512/29/09/2021</t>
  </si>
  <si>
    <t>ZOBACTAM</t>
  </si>
  <si>
    <t xml:space="preserve"> piperacillim + tazobactam</t>
  </si>
  <si>
    <t xml:space="preserve"> Laboratorio Reig Jofre SA, Spain</t>
  </si>
  <si>
    <t>RMA-2508/23/09/2021</t>
  </si>
  <si>
    <t>Fosazom</t>
  </si>
  <si>
    <t>ALENDRONATE SODIUM 3H2O</t>
  </si>
  <si>
    <t>box containing 1 aluminium blister x 4 tablets (4 tablets)</t>
  </si>
  <si>
    <t>Rafarm S.A., Greece; BROS LTD, Greece</t>
  </si>
  <si>
    <t>MA-0194/19/08/2022</t>
  </si>
  <si>
    <t>Meropenil</t>
  </si>
  <si>
    <t>MEROPENEM</t>
  </si>
  <si>
    <t>Carton box is supplied in pack sizes of  10 vials</t>
  </si>
  <si>
    <t>REMEDINA S.A., Greece; BROS LTD, Greece</t>
  </si>
  <si>
    <t>MA-08409/20/09/2024</t>
  </si>
  <si>
    <t>Septofort</t>
  </si>
  <si>
    <t>Chlorhexidine digluconate solution - 20% (w/v)</t>
  </si>
  <si>
    <t>Carton box containing 24 lozenges in PVC/PVDC/Al blister</t>
  </si>
  <si>
    <t>WALMARK, a.s.  Czech Republic</t>
  </si>
  <si>
    <t xml:space="preserve">Walmark , a.s., Czech Republic </t>
  </si>
  <si>
    <t>MA-0235/18/10/2021</t>
  </si>
  <si>
    <t>05-1140.14.02.2025</t>
  </si>
  <si>
    <t>Mykomed</t>
  </si>
  <si>
    <t>Tube containing 20 g of Cream</t>
  </si>
  <si>
    <t>WALTER RITTER GmbH + Co. KG,Germany</t>
  </si>
  <si>
    <t xml:space="preserve">RubiePharm Arzneimittel GmbH, Germany </t>
  </si>
  <si>
    <t>MA-08537/12/02/2025</t>
  </si>
  <si>
    <t>Vagiflor Mykomed</t>
  </si>
  <si>
    <t>Package containing 3 vaginal tablets with multiple use applicator</t>
  </si>
  <si>
    <t xml:space="preserve">Krewel-Meuselbach GmbH, Germany </t>
  </si>
  <si>
    <t>MA-08540/12/02/2025</t>
  </si>
  <si>
    <t>WARIMAZOL VAG 1%</t>
  </si>
  <si>
    <t>1 % (10 mg / 1 g)</t>
  </si>
  <si>
    <t>box containing tube of 35 g and 6 applicators</t>
  </si>
  <si>
    <t>ne regjistrim(prot.No.AM0446/171224</t>
  </si>
  <si>
    <t>SUCCINEX-M</t>
  </si>
  <si>
    <t>Methylprednisolone Sodium Succinate Eq. to Methylprednisolone</t>
  </si>
  <si>
    <t>A Cardboard box containing one 5 ml glass vial</t>
  </si>
  <si>
    <t>Welcure Remedies,India</t>
  </si>
  <si>
    <t>Welcure Remedies, India</t>
  </si>
  <si>
    <t>MA-0135/24/03/2023</t>
  </si>
  <si>
    <t>Heparin Sodium 5,000 I.U./ml Solution for Injection or Concentrate for Solution for Infusion</t>
  </si>
  <si>
    <t xml:space="preserve">5000 IU/1 ml </t>
  </si>
  <si>
    <t>Neutral glass ampoules containing 1ml of solution. Cartons contain 10 ampoules</t>
  </si>
  <si>
    <t>WOCKHARDT UK LTD, UK</t>
  </si>
  <si>
    <t>CP Pharmaceuticals Ltd, United Kingdom</t>
  </si>
  <si>
    <t>MA-0188/12/08/2022</t>
  </si>
  <si>
    <t xml:space="preserve">5000 IIU/1 ml </t>
  </si>
  <si>
    <t>Neutral glass ampoules containing 5ml of solution. Cartons contain 10 ampoules</t>
  </si>
  <si>
    <t>MA-0189/12/08/2022</t>
  </si>
  <si>
    <t>ALZAMED</t>
  </si>
  <si>
    <t xml:space="preserve"> Donezepil hydrochloride</t>
  </si>
  <si>
    <t>World Medicine Ilaç Sanayi Ve Ticaret A.S.Turkey</t>
  </si>
  <si>
    <t xml:space="preserve"> World Medicine Ilac San. ve Tic. A.S., Turkey </t>
  </si>
  <si>
    <t>RMA-2555/14/10/2021</t>
  </si>
  <si>
    <t>Amvastan</t>
  </si>
  <si>
    <t xml:space="preserve"> Atorvastatin calcium trihydrate(Form1) equivalent to 20.0mg Atorvastatin</t>
  </si>
  <si>
    <t xml:space="preserve"> WORLD MEDICINE ILAC SAN.VE.TIC.A.S, Turkey </t>
  </si>
  <si>
    <t>RMA-3277/21/02/2023</t>
  </si>
  <si>
    <t>05-1225.18.02.2025</t>
  </si>
  <si>
    <t>APFECTO</t>
  </si>
  <si>
    <t xml:space="preserve"> Nepafenac</t>
  </si>
  <si>
    <t>S01BC10</t>
  </si>
  <si>
    <t>1 bottle x 1.7 ml</t>
  </si>
  <si>
    <t>RMA-3495/30/08/2023</t>
  </si>
  <si>
    <t>Bivoxa</t>
  </si>
  <si>
    <t xml:space="preserve"> moxifloxacin HCL equivalent to 5.00mg moxifloxacin</t>
  </si>
  <si>
    <t xml:space="preserve"> world medicine ilac san ve tic a.s, Turkey </t>
  </si>
  <si>
    <t>RMA-3501/30/08/2023</t>
  </si>
  <si>
    <t>britil</t>
  </si>
  <si>
    <t>1 bottle x 5 ml</t>
  </si>
  <si>
    <t>RMA-3338/07/04/2023</t>
  </si>
  <si>
    <t>CARMETADIN</t>
  </si>
  <si>
    <t>Box containing  60 Modified Release Tablets</t>
  </si>
  <si>
    <t xml:space="preserve"> WORLD MEDICINE ILAÇ  SAN.VE.TIC.A.?, Turkey </t>
  </si>
  <si>
    <t>RMA-2718/16/02/2022</t>
  </si>
  <si>
    <t>Coledan</t>
  </si>
  <si>
    <t xml:space="preserve"> vitamin d3 (cholecalciferol)(equivalent to 1500IU)</t>
  </si>
  <si>
    <t>15000 IU/1 ml</t>
  </si>
  <si>
    <t>RMA-3503/30/08/2023</t>
  </si>
  <si>
    <t>05-1217.18.02.2025</t>
  </si>
  <si>
    <t>CULENTO</t>
  </si>
  <si>
    <t xml:space="preserve"> Montelukast sodium(equivalente to 4.000mg Montelukast)</t>
  </si>
  <si>
    <t>28 Sachets</t>
  </si>
  <si>
    <t>RMA-3350/24/04/2023</t>
  </si>
  <si>
    <t>dorzasopt</t>
  </si>
  <si>
    <t xml:space="preserve"> dorzolamide hydrochloride, timolol maleate</t>
  </si>
  <si>
    <t>20 mg+5 mg</t>
  </si>
  <si>
    <t>1 bottle (5ml)</t>
  </si>
  <si>
    <t xml:space="preserve"> world medicine ilac san.ve.tic.a.s, Turkey </t>
  </si>
  <si>
    <t>RMA-3218/31/01/2023</t>
  </si>
  <si>
    <t>05-1220.18.02.2025</t>
  </si>
  <si>
    <t>Bronolac</t>
  </si>
  <si>
    <t xml:space="preserve">World Medicine Ilac San. ve Tic A.S., Turkey </t>
  </si>
  <si>
    <t>RMA-04548/27/07/2023</t>
  </si>
  <si>
    <t>RMA-04549/27/07/2023</t>
  </si>
  <si>
    <t>Eslotin</t>
  </si>
  <si>
    <t xml:space="preserve"> World Medicine Ilac San.Ve.Tic.A.S, Turkey </t>
  </si>
  <si>
    <t>RMA-2855/26/05/2022</t>
  </si>
  <si>
    <t xml:space="preserve"> 2.5 mg/5 ml</t>
  </si>
  <si>
    <t>Box x 1 bottle x 60ml</t>
  </si>
  <si>
    <t xml:space="preserve"> WORLD MEDICINE ILAÇ  SAN.VE.TIC.A.S, Turkey </t>
  </si>
  <si>
    <t>MA-5920/13/11/2019</t>
  </si>
  <si>
    <t>GALARA</t>
  </si>
  <si>
    <t>Box containing 56 capsules</t>
  </si>
  <si>
    <t xml:space="preserve"> World Medicine Ilac San. ve Tic A.S., Turkey </t>
  </si>
  <si>
    <t>RMA-3356/25/04/2023</t>
  </si>
  <si>
    <t>Erbinol</t>
  </si>
  <si>
    <t>Terbinafin Hydrochloride</t>
  </si>
  <si>
    <t>Tube 30 g</t>
  </si>
  <si>
    <t>RMA-04636/05/10/2023</t>
  </si>
  <si>
    <t>INSUFOR</t>
  </si>
  <si>
    <t xml:space="preserve"> Metformin Hydrochloride</t>
  </si>
  <si>
    <t xml:space="preserve"> ILKO Ilac San ve Tic, Turkey </t>
  </si>
  <si>
    <t>RMA-2467/01/09/2021</t>
  </si>
  <si>
    <t>FERSINOL</t>
  </si>
  <si>
    <t>Iron III hzdroxide polzmaltose complex (equivalent to 100mg elementary iron)</t>
  </si>
  <si>
    <t>Box containing 5 ampoules of 2ml</t>
  </si>
  <si>
    <t xml:space="preserve">PharmaVision San. ve Tic. A.S., Turkey </t>
  </si>
  <si>
    <t>RMA-2521/29/09/2021</t>
  </si>
  <si>
    <t>LATASOPT</t>
  </si>
  <si>
    <t xml:space="preserve"> latanoprost</t>
  </si>
  <si>
    <t>2.5 ml eye drops solution is packed with nominal capacity of 5 ml white LDPE opaque bottle and white LDPE dropper</t>
  </si>
  <si>
    <t>RMA-3348/24/04/2023</t>
  </si>
  <si>
    <t>levebrain</t>
  </si>
  <si>
    <t xml:space="preserve"> levetiracetam (form 1)</t>
  </si>
  <si>
    <t xml:space="preserve"> world medicide ilac san ve tic.a.s, Turkey </t>
  </si>
  <si>
    <t>RMA-3457/24/07/2023</t>
  </si>
  <si>
    <t>LEVOXIMED</t>
  </si>
  <si>
    <t>Box containing 1 vial of 100ml</t>
  </si>
  <si>
    <t xml:space="preserve"> World Medicines Ilaç San Ve Tic A.S- Turkey, Turkey ; MEFAR ILAC SANAYII, Turkey, Turkey </t>
  </si>
  <si>
    <t>RMA-2468/10/09/2021</t>
  </si>
  <si>
    <t>Levoximed</t>
  </si>
  <si>
    <t>7 film-coated tablets</t>
  </si>
  <si>
    <t>RMA-3322/16/03/2023</t>
  </si>
  <si>
    <t xml:space="preserve"> Levofloxacin hemihydrate (equivalent to 5.0 mg Levofloxacin )</t>
  </si>
  <si>
    <t>S01AE05</t>
  </si>
  <si>
    <t>1 bottle x 5ml</t>
  </si>
  <si>
    <t>RMA-3352/25/04/2023</t>
  </si>
  <si>
    <t>Limenda</t>
  </si>
  <si>
    <t xml:space="preserve"> Metronidazole, Miconazole Nitrate</t>
  </si>
  <si>
    <t>7 vaginal suppositories</t>
  </si>
  <si>
    <t xml:space="preserve"> World Medicines Ilaç San Ve Tic A.S- Turkey, Turkey </t>
  </si>
  <si>
    <t>RMA-3311/13/03/2023</t>
  </si>
  <si>
    <t>Medrolgin</t>
  </si>
  <si>
    <t xml:space="preserve"> PharmaVision San. ve Tic. A.S., Turkey </t>
  </si>
  <si>
    <t>RMA-3563/07/12/2023</t>
  </si>
  <si>
    <t>Metacartin</t>
  </si>
  <si>
    <t xml:space="preserve"> L-Carnitin</t>
  </si>
  <si>
    <t>2g/10ml</t>
  </si>
  <si>
    <t>Oral Solution</t>
  </si>
  <si>
    <t>Oral Solution 10 vials/10ml</t>
  </si>
  <si>
    <t>RMA-04642/27/07/2023</t>
  </si>
  <si>
    <t>Moxicum</t>
  </si>
  <si>
    <t>Bottle containing 1 vail of 250ml</t>
  </si>
  <si>
    <t xml:space="preserve"> Mefar Ilac Sanbayii A.S, Turkey </t>
  </si>
  <si>
    <t>RMA-2656/13/12/2021</t>
  </si>
  <si>
    <t>MUSCOMED</t>
  </si>
  <si>
    <t>Box containing 6 ampules</t>
  </si>
  <si>
    <t xml:space="preserve"> Mefar Ilac San. A.S, Turkey </t>
  </si>
  <si>
    <t>RMA-3466/27/07/2023</t>
  </si>
  <si>
    <t xml:space="preserve"> World Medicine Ilac ve San.A.S., Turkey </t>
  </si>
  <si>
    <t>RMA-3545/21/11/2023</t>
  </si>
  <si>
    <t>NAPROFF</t>
  </si>
  <si>
    <t>10 film coated tablet</t>
  </si>
  <si>
    <t>RMA-2548/08/10/2021</t>
  </si>
  <si>
    <t>Nebiworld</t>
  </si>
  <si>
    <t xml:space="preserve"> nebivolol hydrochloride</t>
  </si>
  <si>
    <t>RMA-3502/30/08/2023</t>
  </si>
  <si>
    <t>Orcipol</t>
  </si>
  <si>
    <t xml:space="preserve"> ciprofloxacin Hydrochloride, Ornidazole 500mg</t>
  </si>
  <si>
    <t>10 Film Coated Tablet</t>
  </si>
  <si>
    <t>RMA-2954/26/08/2022</t>
  </si>
  <si>
    <t>PALLADA</t>
  </si>
  <si>
    <t xml:space="preserve"> olopatadine HCL</t>
  </si>
  <si>
    <t xml:space="preserve"> Idol Ilac Dolum San.Ve. Tic. A.S, Turkey </t>
  </si>
  <si>
    <t>RMA-2717/16/02/2022</t>
  </si>
  <si>
    <t>Galara</t>
  </si>
  <si>
    <t xml:space="preserve">WORLD MEDICINE ILAC SAN.VE.TIC.A.S, Turkey </t>
  </si>
  <si>
    <t>RMA-3357/25/04/2023</t>
  </si>
  <si>
    <t>metformim hydrochloride</t>
  </si>
  <si>
    <t xml:space="preserve">ILKO ILAC San Tic A.S, Turkey </t>
  </si>
  <si>
    <t>RMA-2757/11/03/2022</t>
  </si>
  <si>
    <t>Pefsal</t>
  </si>
  <si>
    <t>Salmeterol  Xinafoate, Fluticasone Propionate (micronized)</t>
  </si>
  <si>
    <t>120 actuations</t>
  </si>
  <si>
    <t>RMA-3562/07/12/2023</t>
  </si>
  <si>
    <t>Rotacef</t>
  </si>
  <si>
    <t xml:space="preserve"> Ceftriaxone sodium</t>
  </si>
  <si>
    <t>Powder and solvent for solution fo  IV,IM injection</t>
  </si>
  <si>
    <t>1 vial with powder (ceftriaxone sodium) + 1 ampoule with solvent ( water for injection)</t>
  </si>
  <si>
    <t xml:space="preserve"> Pharmavision Sanayi ve Tic. A.S., Turkey </t>
  </si>
  <si>
    <t>MA-0037/16/02/2022</t>
  </si>
  <si>
    <r>
      <rPr>
        <sz val="11"/>
        <color rgb="FF000000"/>
        <rFont val="Times New Roman"/>
        <family val="1"/>
      </rPr>
      <t xml:space="preserve">Powder and solvent(lidocaine) for solution for </t>
    </r>
    <r>
      <rPr>
        <sz val="11"/>
        <color rgb="FFFF0000"/>
        <rFont val="Times New Roman"/>
        <family val="1"/>
      </rPr>
      <t>IM</t>
    </r>
    <r>
      <rPr>
        <sz val="11"/>
        <color rgb="FF000000"/>
        <rFont val="Times New Roman"/>
        <family val="1"/>
      </rPr>
      <t xml:space="preserve"> injection</t>
    </r>
  </si>
  <si>
    <t>RMA-2592/15/11/2021</t>
  </si>
  <si>
    <t>Rotaleptin</t>
  </si>
  <si>
    <t>Box containing 50 capsules</t>
  </si>
  <si>
    <t>RMA-3561/07/12/2023</t>
  </si>
  <si>
    <t>ROXIPIME</t>
  </si>
  <si>
    <t xml:space="preserve"> Cefepime hydrochloride</t>
  </si>
  <si>
    <t>1 vial of powder for preparation of solution for injection, 1 ampopule of solvent</t>
  </si>
  <si>
    <t xml:space="preserve"> Pharma Vision San. ve Tic. A.S., Turkey </t>
  </si>
  <si>
    <t>RMA-2509/23/09/2021</t>
  </si>
  <si>
    <t>SERTOFEN</t>
  </si>
  <si>
    <t>5 ampoules with 2 ml</t>
  </si>
  <si>
    <t>RMA-2637/08/12/2021</t>
  </si>
  <si>
    <t>film coated tablets 20 TBL</t>
  </si>
  <si>
    <t>RMA-3427/22/06/2023</t>
  </si>
  <si>
    <t>POMPEZO</t>
  </si>
  <si>
    <t>Esomeprazol Sodyum</t>
  </si>
  <si>
    <t>MA-05838/23/02/2024</t>
  </si>
  <si>
    <t>Rimosopt</t>
  </si>
  <si>
    <t>Brimonidine Tartrate, Timolol Maleate (equal to 5 mg Timolol)</t>
  </si>
  <si>
    <t>(2 mg+6.8 mg)/1 ml</t>
  </si>
  <si>
    <t>Box  x 1 bottle x 5 ml</t>
  </si>
  <si>
    <t xml:space="preserve">WORLD MEDICINE ILAÇ  SAN.VE.TIC.A.S, Turkey </t>
  </si>
  <si>
    <t>RMA-04756/27/07/2023</t>
  </si>
  <si>
    <t>ULSEPAN</t>
  </si>
  <si>
    <t>Lyophilisate for suspension for injection</t>
  </si>
  <si>
    <t xml:space="preserve">World Medicine Ilaç San. ve Tic. A.S., Turkey </t>
  </si>
  <si>
    <t>MA-08223/15/03/2024</t>
  </si>
  <si>
    <t>ZOLTONAR</t>
  </si>
  <si>
    <t xml:space="preserve"> Zoledronic acid monohydrate(equivalent to 5mg Zoledronic acid)</t>
  </si>
  <si>
    <t>5 mg/100 ml</t>
  </si>
  <si>
    <t>Box containing 100ml solution in vial,packs containing one bottle</t>
  </si>
  <si>
    <t xml:space="preserve"> Idol Ilac Dolum San. ve Tic. A.S., Turkey </t>
  </si>
  <si>
    <t>RMA-2532/01/10/2021</t>
  </si>
  <si>
    <t>Pantoprazole Sodium Sesquihydrate(equivalent to 40.00 mg of Pantoprazole)</t>
  </si>
  <si>
    <t>RMA-3349/24/04/2023</t>
  </si>
  <si>
    <t>ZOLTASTA</t>
  </si>
  <si>
    <t>Zolendronic acid monohydrate</t>
  </si>
  <si>
    <t>Tube containing 1 vial</t>
  </si>
  <si>
    <t xml:space="preserve">Idol Ilac Dolum San. ve Tic. A.S., Turkey </t>
  </si>
  <si>
    <t>RMA-2520/29/09/2021</t>
  </si>
  <si>
    <t>LEKOXA</t>
  </si>
  <si>
    <t>LIMENDA L</t>
  </si>
  <si>
    <t>P01AB51</t>
  </si>
  <si>
    <t>750mg+200mg+100mg</t>
  </si>
  <si>
    <t>05-1041.12.02.2025</t>
  </si>
  <si>
    <t>ATENZIO</t>
  </si>
  <si>
    <t>Carton box, containing 3 Al-PVC/PVDC blisters, 3x10 film coated tablets</t>
  </si>
  <si>
    <t>ZADA PHARMACEUTICALS - BOSNIA HERZEGOVINA</t>
  </si>
  <si>
    <t xml:space="preserve"> ZADA Pharmaceuticals d.o.o., Bosnia and Herzegovina</t>
  </si>
  <si>
    <t>MA-0244/15/09/2022</t>
  </si>
  <si>
    <t>MA-0245/15/09/2022</t>
  </si>
  <si>
    <t>ATENZIO PLUS</t>
  </si>
  <si>
    <t xml:space="preserve"> Valsartan, Hydrochlorothiazide</t>
  </si>
  <si>
    <t>Carton box, containing 3 PVC/PVDC/Alu foil blisters x 10 film coated tablets (30 tablets)</t>
  </si>
  <si>
    <t>MA-0246/15/09/2022</t>
  </si>
  <si>
    <t>MA-0247/15/09/2022</t>
  </si>
  <si>
    <t>AZID</t>
  </si>
  <si>
    <t>Carton box, Alu-PVC/PVDC blister containing 3 film coated tablets</t>
  </si>
  <si>
    <t>MA-0267/03/08/2023</t>
  </si>
  <si>
    <t>BENEFIT</t>
  </si>
  <si>
    <t>Carton box, Alu/Alu foil blister, 3x10, film coated tablets</t>
  </si>
  <si>
    <t>MA-0311/15/09/2023</t>
  </si>
  <si>
    <t>MA-0313/15/09/2023</t>
  </si>
  <si>
    <t>MA-0314/15/09/2023</t>
  </si>
  <si>
    <t>CIPROZAD</t>
  </si>
  <si>
    <t xml:space="preserve"> Ciprofloxacin hidrochloride</t>
  </si>
  <si>
    <t>Carton box, with Alu-PVC/PVDC blister containing 10 film coated tablets, 1x10</t>
  </si>
  <si>
    <t>MA-0298/28/08/2023</t>
  </si>
  <si>
    <t>CORRIGO</t>
  </si>
  <si>
    <t>Carton box, containing 3 PVC/PVDC/Alu foil blisters, 3x10 tablets</t>
  </si>
  <si>
    <t>MA-0311/21/10/2022</t>
  </si>
  <si>
    <t>MOXI</t>
  </si>
  <si>
    <t xml:space="preserve"> Moxifoxacin hydrochloride Equivalent to Moxifloxacin anhydrous 400 mg</t>
  </si>
  <si>
    <t>Carton box, Al-PVC/PVDC blister containing 7 film coated tablets</t>
  </si>
  <si>
    <t>MA-0248/15/09/2022</t>
  </si>
  <si>
    <t>Spazmol</t>
  </si>
  <si>
    <t xml:space="preserve"> Hyoscine butylbromide, Paracetamol DC (Equivalent pure to Paracetamol 500 mg)</t>
  </si>
  <si>
    <t>10 mg/500 mg</t>
  </si>
  <si>
    <t>Carton box, with PVC/PVDC/Alu foil blisters containing 20 film coated tablets</t>
  </si>
  <si>
    <t>MA-0273/07/10/2022</t>
  </si>
  <si>
    <t>TINAZOL</t>
  </si>
  <si>
    <t xml:space="preserve"> Tinidazole</t>
  </si>
  <si>
    <t>P01AB02</t>
  </si>
  <si>
    <t>Carton box, with Al-PVC/PVDC blister containing 4 film coated tablets</t>
  </si>
  <si>
    <t>MA-0177/02/05/2023</t>
  </si>
  <si>
    <t>Carton box, with Al-PVC/PVDC blister 2x1, containing 14 film coated tablets</t>
  </si>
  <si>
    <t>MA-0178/02/05/2023</t>
  </si>
  <si>
    <t>Nifuran</t>
  </si>
  <si>
    <t>Nitrofurantoin</t>
  </si>
  <si>
    <t>Carton box, PVC/PVDC/Alu blister, 3 x 10 capsules</t>
  </si>
  <si>
    <t>Zada Pharmaceuticals d.o.o., Bosnia and Herzegovina</t>
  </si>
  <si>
    <t>MA-08400/10/09/2024</t>
  </si>
  <si>
    <t>ZAPIN</t>
  </si>
  <si>
    <t>Luminalum UNIA</t>
  </si>
  <si>
    <t>phenobrarbitalum</t>
  </si>
  <si>
    <t>Zaklady Farmaceutyczne "UNIA" Spodzielnia Pracy, Poland</t>
  </si>
  <si>
    <t>Zaklady Farmaceutyczne " UNIA" Spoldzielnia Pracy, Poland</t>
  </si>
  <si>
    <t>RMA-2851/26/05/2022</t>
  </si>
  <si>
    <t>FLUIMUCIL MUCOLITICO</t>
  </si>
  <si>
    <t>acetilcistein</t>
  </si>
  <si>
    <t>Glass bottle containing 200ml of syrup</t>
  </si>
  <si>
    <t>Zambon  Italia.S.R.L., Italy</t>
  </si>
  <si>
    <t>ZAMBON S.P.A., Italy</t>
  </si>
  <si>
    <t>RMA-3443/05/07/2023</t>
  </si>
  <si>
    <t>SPIDIDOL</t>
  </si>
  <si>
    <t>Ibuprofene arginine salt</t>
  </si>
  <si>
    <t>Box x 12 film coated tablets</t>
  </si>
  <si>
    <t>ZAMBON S.P.A, Italy</t>
  </si>
  <si>
    <t>RMA-3442/04/07/2023</t>
  </si>
  <si>
    <t>Colistin Zentiva</t>
  </si>
  <si>
    <t xml:space="preserve"> Colistimethate Sodium, sterile</t>
  </si>
  <si>
    <t>ZENTIVA K.S, CZECH REPUBLIC</t>
  </si>
  <si>
    <t xml:space="preserve"> Xellia Pharmaceuticals ApS, Denmark</t>
  </si>
  <si>
    <t>RMA-3452/13/07/2023</t>
  </si>
  <si>
    <t>Fokusin</t>
  </si>
  <si>
    <t>Cardboard box containing 2 transparent PVC/PVDC-Al blisters; each blister contains 15 capsules ( 30 modified release capsules in the box)</t>
  </si>
  <si>
    <t xml:space="preserve"> S. C. Zentiva S. A, Romania</t>
  </si>
  <si>
    <t>MA-0310/29/12/2021</t>
  </si>
  <si>
    <t>Helides</t>
  </si>
  <si>
    <t xml:space="preserve"> Esomeprazolum</t>
  </si>
  <si>
    <t>Box containing 28 gastro-resistant capsules, hard</t>
  </si>
  <si>
    <t xml:space="preserve"> Ethypharm, France; Ethypharm, France; S.C. Zentiva S.A., Romania</t>
  </si>
  <si>
    <t>MA-0007/19/01/2021</t>
  </si>
  <si>
    <t>Carton box containing 28 gastro-resistant capsules, hard</t>
  </si>
  <si>
    <t>MA-0006/19/01/2021</t>
  </si>
  <si>
    <t>Dutasteride (DMF)</t>
  </si>
  <si>
    <t>LABORATORIOS LEÓN FARMA, SA, Spain</t>
  </si>
  <si>
    <t>PERSEN ® forte</t>
  </si>
  <si>
    <t xml:space="preserve"> Valerianane radix ,dry extract, Melissae folium,dry extract, Peppermint leaf,dry extract</t>
  </si>
  <si>
    <t>87.5 mg+17.5 mg+17.5 mg</t>
  </si>
  <si>
    <t xml:space="preserve"> Lek Pharmaceuticals d.d., Slovenia; Adipharm EAD , Bulgaria</t>
  </si>
  <si>
    <t>PMA-208/24/03/2017</t>
  </si>
  <si>
    <t>Plubir</t>
  </si>
  <si>
    <t>Cardboard box containing 30 capsules (3 blisters) and one MRX003-T10 DPI inhaler</t>
  </si>
  <si>
    <t xml:space="preserve"> Helm AG, Germany </t>
  </si>
  <si>
    <t>MA-0204/31/05/2023</t>
  </si>
  <si>
    <t>Tezeo</t>
  </si>
  <si>
    <t>Cardboard box containing 4 OPA/Aluminium/PVC/Aluminium blister; each blister contains 7 tablets</t>
  </si>
  <si>
    <t xml:space="preserve"> Zentiva, k.s., Czech Republic ; S.C. ZENTIVA S.A., Romania</t>
  </si>
  <si>
    <t>MA-0254/26/09/2022</t>
  </si>
  <si>
    <t>FORMOTEROL 12µg</t>
  </si>
  <si>
    <t>Blister with 60 capsules+ 1 inhaler</t>
  </si>
  <si>
    <t>Laboratorios Liconsa S.A. Spain, Spain</t>
  </si>
  <si>
    <t>RMA-04620/04/03/2024</t>
  </si>
  <si>
    <t>TRACSUS</t>
  </si>
  <si>
    <t xml:space="preserve"> Tacrolimus</t>
  </si>
  <si>
    <t>60 capsules , hard</t>
  </si>
  <si>
    <t xml:space="preserve"> Laboratorios Cinfa, S.A., Spain</t>
  </si>
  <si>
    <t>RMA-04563/27/02/2024</t>
  </si>
  <si>
    <t>Virofob</t>
  </si>
  <si>
    <t xml:space="preserve"> Tenofovir Disoproxil Succinate</t>
  </si>
  <si>
    <t>MA-5805/22/05/2019</t>
  </si>
  <si>
    <t>Xanirva</t>
  </si>
  <si>
    <t>Carton box containing 2 PVC/Alu blisters; each  blister contain 14 film coated tablets  (28 film coated tablets)</t>
  </si>
  <si>
    <t xml:space="preserve"> S.C Zentiva S.A., Romania; Pharmadox Healthcare Ltd., Malta</t>
  </si>
  <si>
    <t>MA-0163/02/09/2021</t>
  </si>
  <si>
    <t>Omeprazol Zentiva</t>
  </si>
  <si>
    <t>Cardboard box cointaining 1 vial of 40 mg</t>
  </si>
  <si>
    <t>LABORATORIOS NORMON, S.A., Spain</t>
  </si>
  <si>
    <t>MA-08246/29/04/2024</t>
  </si>
  <si>
    <t>Zentiva, k.s., Czech Republic ; S.C. ZENTIVA S.A., Romania</t>
  </si>
  <si>
    <t>MA-0253/26/09/2022</t>
  </si>
  <si>
    <t>Bortezomib Zentiva 3.5 mg Pulver zur Herstellung einer Injektionslösung</t>
  </si>
  <si>
    <t xml:space="preserve"> Bortezomib anhydride</t>
  </si>
  <si>
    <t>Carton box containing 1 colourless type I glass 10R (nominal volume 10 ml)  single-use vial with a bromobutyl rubber stopper and a blue flip-off cap</t>
  </si>
  <si>
    <t>Zentiva Pharma GmbH, Germany</t>
  </si>
  <si>
    <t xml:space="preserve"> Synthon Hispania S.L., Spain; Synthon s.r.o. Blansko, Czech Republic </t>
  </si>
  <si>
    <t>MA-0108/03/06/2021</t>
  </si>
  <si>
    <t>Erlotinib Zentiva 100 mg Filmtabletten</t>
  </si>
  <si>
    <t xml:space="preserve"> Erlotinib hydrochloride</t>
  </si>
  <si>
    <t xml:space="preserve"> Synthon Hispania S.L., Spain; Synthon BV, Netherlands</t>
  </si>
  <si>
    <t>URMA-00167/07/07/2020</t>
  </si>
  <si>
    <t>Fingolimod Zentiva</t>
  </si>
  <si>
    <t xml:space="preserve"> Fingolimod hydrochloride (corresponding to fingolimod 0.5 mg)</t>
  </si>
  <si>
    <t>Carton box containing 2 PVC/PVDC/Al blisters; each  blister contain 14 capsules (28 hard capsules/box)</t>
  </si>
  <si>
    <t xml:space="preserve"> S.C. Zentiva S.A., Romania</t>
  </si>
  <si>
    <t>MA-0275/07/10/2022</t>
  </si>
  <si>
    <t>Prasugrelhydrobromid Zentiva 10 mg Filmtabletten</t>
  </si>
  <si>
    <t xml:space="preserve"> Prasugrelhydrobromid</t>
  </si>
  <si>
    <t>carton box contain 28 film coated tablets</t>
  </si>
  <si>
    <t>MA-0063/20/04/2021</t>
  </si>
  <si>
    <t>Sorafeb 200 mg Filmtabletten</t>
  </si>
  <si>
    <t xml:space="preserve"> Sorafenib tosylate</t>
  </si>
  <si>
    <t>Cardboard box containing 4 Aluminium-PVC/PE/PVDC blisters; each blister contains 28 tablets (112 film coated tablets in the box)</t>
  </si>
  <si>
    <t xml:space="preserve"> Remedica Ltd, Cyprus; PharOS MT Ltd, Malta</t>
  </si>
  <si>
    <t>MA-0241/02/11/2021</t>
  </si>
  <si>
    <t>Sunitinib Zentiva 50 mg Hartkapseln</t>
  </si>
  <si>
    <t xml:space="preserve"> Sunitinib</t>
  </si>
  <si>
    <t>Carton box with High Density Polyethylene (HDPE) bottle with a polypropylene (PP) child resistant closure (screw cap) containing 30 hard capsules</t>
  </si>
  <si>
    <t xml:space="preserve"> Remedica Ltd, Cyprus; Pharmacare Premium Ltd., Malta</t>
  </si>
  <si>
    <t>MA-0278/13/10/2022</t>
  </si>
  <si>
    <t>Dimetin ADGC</t>
  </si>
  <si>
    <t>Dimetindene maleate</t>
  </si>
  <si>
    <t>D04AA13</t>
  </si>
  <si>
    <t>Box containing 1 aluminum tube of 50 g gel</t>
  </si>
  <si>
    <t>GALENICA S.A., Greece</t>
  </si>
  <si>
    <t>MA-08315/19/06/2024</t>
  </si>
  <si>
    <t>Fulvestrant Zentiva</t>
  </si>
  <si>
    <t>Fulvestrant Ph. Eur.</t>
  </si>
  <si>
    <t>L02BA03</t>
  </si>
  <si>
    <t>Box containing 2 glass pre-filled syringes containing 5 ml fulvestrant solution for injection</t>
  </si>
  <si>
    <t>Laboratorios Farmalän, S.A., Spain</t>
  </si>
  <si>
    <t>MA-08349/30/07/2024</t>
  </si>
  <si>
    <t>Dasatinib Zentiva 100 mg film coated tablets</t>
  </si>
  <si>
    <t>Carton  box containing 3 OPA/Alu/PVC/Alu foil. Blister contain 10 film coated tablets (30 film coated tablets)</t>
  </si>
  <si>
    <t>Zentiva Pharma UK Limited</t>
  </si>
  <si>
    <t xml:space="preserve"> Synthon Hispania S.L, Spain</t>
  </si>
  <si>
    <t>URMA-00176/14/07/2020</t>
  </si>
  <si>
    <t>Betahistine Zydus France</t>
  </si>
  <si>
    <t>Zydus France</t>
  </si>
  <si>
    <t>ZYDUS FRANCE, France; CENTRE SPECIALITES PHARMACEUTIQUES, France</t>
  </si>
  <si>
    <t>MA-0403/14/12/2023</t>
  </si>
  <si>
    <t>Furosemide Zydus</t>
  </si>
  <si>
    <t>MA-0123/24/03/2023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</si>
</sst>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 #,##0.00_);_(* \(#,##0.00\);_(* &quot;-&quot;??_);_(@_)"/>
    <numFmt numFmtId="165" formatCode="0.000%"/>
  </numFmts>
  <fonts count="17">
    <font>
      <sz val="11"/>
      <name val="Calibri"/>
    </font>
    <font>
      <sz val="11"/>
      <color theme="1"/>
      <name val="Aptos Narrow"/>
      <family val="2"/>
      <scheme val="minor"/>
    </font>
    <font>
      <sz val="11"/>
      <color rgb="FF006100"/>
      <name val="Aptos Narrow"/>
      <family val="2"/>
      <scheme val="minor"/>
    </font>
    <font>
      <sz val="8"/>
      <name val="Calibri"/>
      <family val="2"/>
    </font>
    <font>
      <sz val="10"/>
      <name val="Arial"/>
      <family val="2"/>
    </font>
    <font>
      <sz val="10"/>
      <name val="MS Sans Serif"/>
      <family val="2"/>
    </font>
    <font>
      <sz val="11"/>
      <color rgb="FF9C6500"/>
      <name val="Aptos Narrow"/>
      <family val="2"/>
      <scheme val="minor"/>
    </font>
    <font>
      <sz val="11"/>
      <name val="Calibri"/>
    </font>
    <font>
      <sz val="11"/>
      <color theme="1"/>
      <name val="Times New Roman"/>
      <family val="1"/>
    </font>
    <font>
      <sz val="11"/>
      <name val="Times New Roman"/>
      <family val="1"/>
    </font>
    <font>
      <sz val="11"/>
      <color rgb="FF000000"/>
      <name val="Times New Roman"/>
      <family val="1"/>
    </font>
    <font>
      <sz val="11"/>
      <color rgb="FFFF0000"/>
      <name val="Times New Roman"/>
      <family val="1"/>
    </font>
    <font>
      <b/>
      <sz val="11"/>
      <color theme="1"/>
      <name val="Times New Roman"/>
      <family val="1"/>
    </font>
    <font>
      <b/>
      <sz val="11"/>
      <name val="Times New Roman"/>
      <family val="1"/>
    </font>
    <font>
      <b/>
      <sz val="11"/>
      <color rgb="FF000000"/>
      <name val="Times New Roman"/>
      <family val="1"/>
    </font>
    <font>
      <sz val="11"/>
      <color rgb="FF000000"/>
      <name val="Calibri"/>
      <family val="2"/>
      <charset val="238"/>
    </font>
    <font>
      <sz val="10"/>
      <color theme="1"/>
      <name val="Calibri"/>
      <family val="2"/>
    </font>
  </fonts>
  <fills count="18">
    <fill>
      <patternFill patternType="none"/>
    </fill>
    <fill>
      <patternFill patternType="gray125"/>
    </fill>
    <fill>
      <patternFill patternType="solid">
        <fgColor theme="5" tint="0.79998168889431442"/>
        <bgColor indexed="64"/>
      </patternFill>
    </fill>
    <fill>
      <patternFill patternType="solid">
        <fgColor theme="5" tint="0.79998168889431442"/>
        <bgColor theme="0"/>
      </patternFill>
    </fill>
    <fill>
      <patternFill patternType="solid">
        <fgColor theme="9" tint="0.79998168889431442"/>
        <bgColor theme="0"/>
      </patternFill>
    </fill>
    <fill>
      <patternFill patternType="solid">
        <fgColor theme="9" tint="0.79998168889431442"/>
        <bgColor indexed="64"/>
      </patternFill>
    </fill>
    <fill>
      <patternFill patternType="solid">
        <fgColor theme="0"/>
        <bgColor indexed="64"/>
      </patternFill>
    </fill>
    <fill>
      <patternFill patternType="solid">
        <fgColor rgb="FFC6EFCE"/>
      </patternFill>
    </fill>
    <fill>
      <patternFill patternType="solid">
        <fgColor theme="3" tint="0.89999084444715716"/>
        <bgColor indexed="64"/>
      </patternFill>
    </fill>
    <fill>
      <patternFill patternType="solid">
        <fgColor rgb="FFFF0000"/>
        <bgColor indexed="64"/>
      </patternFill>
    </fill>
    <fill>
      <patternFill patternType="solid">
        <fgColor rgb="FFFFFFFF"/>
        <bgColor indexed="64"/>
      </patternFill>
    </fill>
    <fill>
      <patternFill patternType="solid">
        <fgColor rgb="FFFFEB9C"/>
      </patternFill>
    </fill>
    <fill>
      <patternFill patternType="solid">
        <fgColor rgb="FFFFFFCC"/>
      </patternFill>
    </fill>
    <fill>
      <patternFill patternType="solid">
        <fgColor rgb="FFFFFF00"/>
        <bgColor indexed="64"/>
      </patternFill>
    </fill>
    <fill>
      <patternFill patternType="solid">
        <fgColor theme="9" tint="0.39997558519241921"/>
        <bgColor indexed="64"/>
      </patternFill>
    </fill>
    <fill>
      <patternFill patternType="solid">
        <fgColor theme="6" tint="0.39997558519241921"/>
        <bgColor indexed="64"/>
      </patternFill>
    </fill>
    <fill>
      <patternFill patternType="solid">
        <fgColor theme="9" tint="0.59999389629810485"/>
        <bgColor indexed="64"/>
      </patternFill>
    </fill>
    <fill>
      <patternFill patternType="solid">
        <fgColor rgb="FFFFC000"/>
        <bgColor indexed="64"/>
      </patternFill>
    </fill>
  </fills>
  <borders count="10">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rgb="FF000000"/>
      </left>
      <right style="thin">
        <color rgb="FF000000"/>
      </right>
      <top style="thin">
        <color rgb="FF000000"/>
      </top>
      <bottom style="thin">
        <color rgb="FF000000"/>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rgb="FFB2B2B2"/>
      </left>
      <right style="thin">
        <color rgb="FFB2B2B2"/>
      </right>
      <top style="thin">
        <color rgb="FFB2B2B2"/>
      </top>
      <bottom style="thin">
        <color rgb="FFB2B2B2"/>
      </bottom>
      <diagonal/>
    </border>
    <border>
      <left style="thin">
        <color rgb="FFB2B2B2"/>
      </left>
      <right style="thin">
        <color rgb="FFB2B2B2"/>
      </right>
      <top/>
      <bottom style="thin">
        <color rgb="FFB2B2B2"/>
      </bottom>
      <diagonal/>
    </border>
    <border>
      <left style="thin">
        <color rgb="FF000000"/>
      </left>
      <right style="thin">
        <color rgb="FF000000"/>
      </right>
      <top style="thin">
        <color rgb="FF000000"/>
      </top>
      <bottom/>
      <diagonal/>
    </border>
  </borders>
  <cellStyleXfs count="8">
    <xf numFmtId="0" fontId="0" fillId="0" borderId="0"/>
    <xf numFmtId="0" fontId="2" fillId="7" borderId="0" applyNumberFormat="0" applyBorder="0" applyAlignment="0" applyProtection="0"/>
    <xf numFmtId="0" fontId="1" fillId="0" borderId="0"/>
    <xf numFmtId="0" fontId="4" fillId="0" borderId="0"/>
    <xf numFmtId="0" fontId="5" fillId="0" borderId="0"/>
    <xf numFmtId="0" fontId="4" fillId="0" borderId="0"/>
    <xf numFmtId="0" fontId="6" fillId="11" borderId="0" applyNumberFormat="0" applyBorder="0" applyAlignment="0" applyProtection="0"/>
    <xf numFmtId="0" fontId="7" fillId="12" borderId="7" applyNumberFormat="0" applyFont="0" applyAlignment="0" applyProtection="0"/>
  </cellStyleXfs>
  <cellXfs count="230">
    <xf numFmtId="0" fontId="0" fillId="0" borderId="0" xfId="0"/>
    <xf numFmtId="2" fontId="8" fillId="6" borderId="1" xfId="0" applyNumberFormat="1" applyFont="1" applyFill="1" applyBorder="1" applyAlignment="1">
      <alignment wrapText="1"/>
    </xf>
    <xf numFmtId="2" fontId="8" fillId="6" borderId="7" xfId="0" applyNumberFormat="1" applyFont="1" applyFill="1" applyBorder="1" applyAlignment="1">
      <alignment wrapText="1"/>
    </xf>
    <xf numFmtId="2" fontId="8" fillId="0" borderId="1" xfId="0" applyNumberFormat="1" applyFont="1" applyBorder="1" applyAlignment="1">
      <alignment wrapText="1"/>
    </xf>
    <xf numFmtId="1" fontId="8" fillId="0" borderId="1" xfId="0" applyNumberFormat="1" applyFont="1" applyBorder="1" applyAlignment="1">
      <alignment wrapText="1"/>
    </xf>
    <xf numFmtId="2" fontId="8" fillId="0" borderId="1" xfId="0" applyNumberFormat="1" applyFont="1" applyBorder="1" applyAlignment="1">
      <alignment horizontal="left" wrapText="1"/>
    </xf>
    <xf numFmtId="1" fontId="8" fillId="0" borderId="1" xfId="0" applyNumberFormat="1" applyFont="1" applyBorder="1" applyAlignment="1">
      <alignment horizontal="right" wrapText="1"/>
    </xf>
    <xf numFmtId="1" fontId="8" fillId="6" borderId="1" xfId="0" applyNumberFormat="1" applyFont="1" applyFill="1" applyBorder="1" applyAlignment="1">
      <alignment wrapText="1"/>
    </xf>
    <xf numFmtId="2" fontId="8" fillId="6" borderId="1" xfId="0" applyNumberFormat="1" applyFont="1" applyFill="1" applyBorder="1" applyAlignment="1">
      <alignment horizontal="left" wrapText="1"/>
    </xf>
    <xf numFmtId="1" fontId="8" fillId="6" borderId="1" xfId="0" applyNumberFormat="1" applyFont="1" applyFill="1" applyBorder="1" applyAlignment="1">
      <alignment horizontal="right" wrapText="1"/>
    </xf>
    <xf numFmtId="1" fontId="9" fillId="6" borderId="1" xfId="0" applyNumberFormat="1" applyFont="1" applyFill="1" applyBorder="1" applyAlignment="1">
      <alignment wrapText="1"/>
    </xf>
    <xf numFmtId="2" fontId="9" fillId="6" borderId="1" xfId="0" applyNumberFormat="1" applyFont="1" applyFill="1" applyBorder="1" applyAlignment="1">
      <alignment wrapText="1"/>
    </xf>
    <xf numFmtId="2" fontId="9" fillId="6" borderId="1" xfId="6" applyNumberFormat="1" applyFont="1" applyFill="1" applyBorder="1" applyAlignment="1">
      <alignment wrapText="1"/>
    </xf>
    <xf numFmtId="1" fontId="8" fillId="8" borderId="1" xfId="0" applyNumberFormat="1" applyFont="1" applyFill="1" applyBorder="1" applyAlignment="1">
      <alignment wrapText="1"/>
    </xf>
    <xf numFmtId="2" fontId="8" fillId="8" borderId="1" xfId="0" applyNumberFormat="1" applyFont="1" applyFill="1" applyBorder="1" applyAlignment="1">
      <alignment wrapText="1"/>
    </xf>
    <xf numFmtId="2" fontId="8" fillId="8" borderId="1" xfId="0" applyNumberFormat="1" applyFont="1" applyFill="1" applyBorder="1" applyAlignment="1">
      <alignment horizontal="left" wrapText="1"/>
    </xf>
    <xf numFmtId="1" fontId="8" fillId="8" borderId="1" xfId="0" applyNumberFormat="1" applyFont="1" applyFill="1" applyBorder="1" applyAlignment="1">
      <alignment horizontal="right" wrapText="1"/>
    </xf>
    <xf numFmtId="1" fontId="8" fillId="6" borderId="7" xfId="0" applyNumberFormat="1" applyFont="1" applyFill="1" applyBorder="1" applyAlignment="1">
      <alignment wrapText="1"/>
    </xf>
    <xf numFmtId="2" fontId="8" fillId="6" borderId="7" xfId="0" applyNumberFormat="1" applyFont="1" applyFill="1" applyBorder="1" applyAlignment="1">
      <alignment horizontal="left" wrapText="1"/>
    </xf>
    <xf numFmtId="1" fontId="8" fillId="6" borderId="7" xfId="0" applyNumberFormat="1" applyFont="1" applyFill="1" applyBorder="1" applyAlignment="1">
      <alignment horizontal="right" wrapText="1"/>
    </xf>
    <xf numFmtId="1" fontId="8" fillId="0" borderId="7" xfId="0" applyNumberFormat="1" applyFont="1" applyBorder="1" applyAlignment="1">
      <alignment wrapText="1"/>
    </xf>
    <xf numFmtId="2" fontId="8" fillId="0" borderId="7" xfId="0" applyNumberFormat="1" applyFont="1" applyBorder="1" applyAlignment="1">
      <alignment wrapText="1"/>
    </xf>
    <xf numFmtId="2" fontId="8" fillId="0" borderId="7" xfId="0" applyNumberFormat="1" applyFont="1" applyBorder="1" applyAlignment="1">
      <alignment horizontal="left" wrapText="1"/>
    </xf>
    <xf numFmtId="1" fontId="8" fillId="0" borderId="7" xfId="0" applyNumberFormat="1" applyFont="1" applyBorder="1" applyAlignment="1">
      <alignment horizontal="right" wrapText="1"/>
    </xf>
    <xf numFmtId="1" fontId="8" fillId="8" borderId="7" xfId="0" applyNumberFormat="1" applyFont="1" applyFill="1" applyBorder="1" applyAlignment="1">
      <alignment wrapText="1"/>
    </xf>
    <xf numFmtId="2" fontId="8" fillId="8" borderId="7" xfId="0" applyNumberFormat="1" applyFont="1" applyFill="1" applyBorder="1" applyAlignment="1">
      <alignment wrapText="1"/>
    </xf>
    <xf numFmtId="2" fontId="8" fillId="8" borderId="7" xfId="0" applyNumberFormat="1" applyFont="1" applyFill="1" applyBorder="1" applyAlignment="1">
      <alignment horizontal="left" wrapText="1"/>
    </xf>
    <xf numFmtId="1" fontId="8" fillId="8" borderId="7" xfId="0" applyNumberFormat="1" applyFont="1" applyFill="1" applyBorder="1" applyAlignment="1">
      <alignment horizontal="right" wrapText="1"/>
    </xf>
    <xf numFmtId="2" fontId="8" fillId="8" borderId="7" xfId="0" applyNumberFormat="1" applyFont="1" applyFill="1" applyBorder="1" applyAlignment="1">
      <alignment horizontal="right" wrapText="1"/>
    </xf>
    <xf numFmtId="1" fontId="9" fillId="6" borderId="7" xfId="0" applyNumberFormat="1" applyFont="1" applyFill="1" applyBorder="1" applyAlignment="1">
      <alignment wrapText="1"/>
    </xf>
    <xf numFmtId="2" fontId="9" fillId="6" borderId="7" xfId="0" applyNumberFormat="1" applyFont="1" applyFill="1" applyBorder="1" applyAlignment="1">
      <alignment wrapText="1"/>
    </xf>
    <xf numFmtId="2" fontId="9" fillId="6" borderId="7" xfId="6" applyNumberFormat="1" applyFont="1" applyFill="1" applyBorder="1" applyAlignment="1">
      <alignment wrapText="1"/>
    </xf>
    <xf numFmtId="0" fontId="9" fillId="0" borderId="7" xfId="0" applyFont="1" applyBorder="1" applyAlignment="1">
      <alignment wrapText="1"/>
    </xf>
    <xf numFmtId="2" fontId="8" fillId="8" borderId="1" xfId="0" applyNumberFormat="1" applyFont="1" applyFill="1" applyBorder="1" applyAlignment="1">
      <alignment horizontal="right" wrapText="1"/>
    </xf>
    <xf numFmtId="0" fontId="9" fillId="12" borderId="1" xfId="7" applyFont="1" applyBorder="1"/>
    <xf numFmtId="0" fontId="9" fillId="12" borderId="1" xfId="7" applyFont="1" applyBorder="1" applyAlignment="1">
      <alignment wrapText="1"/>
    </xf>
    <xf numFmtId="0" fontId="9" fillId="12" borderId="7" xfId="7" applyFont="1"/>
    <xf numFmtId="0" fontId="9" fillId="12" borderId="7" xfId="7" applyFont="1" applyAlignment="1">
      <alignment wrapText="1"/>
    </xf>
    <xf numFmtId="2" fontId="11" fillId="6" borderId="7" xfId="0" applyNumberFormat="1" applyFont="1" applyFill="1" applyBorder="1" applyAlignment="1">
      <alignment wrapText="1"/>
    </xf>
    <xf numFmtId="2" fontId="11" fillId="8" borderId="7" xfId="0" applyNumberFormat="1" applyFont="1" applyFill="1" applyBorder="1" applyAlignment="1">
      <alignment wrapText="1"/>
    </xf>
    <xf numFmtId="2" fontId="9" fillId="8" borderId="1" xfId="0" applyNumberFormat="1" applyFont="1" applyFill="1" applyBorder="1" applyAlignment="1">
      <alignment wrapText="1"/>
    </xf>
    <xf numFmtId="2" fontId="9" fillId="0" borderId="1" xfId="0" applyNumberFormat="1" applyFont="1" applyBorder="1" applyAlignment="1">
      <alignment wrapText="1"/>
    </xf>
    <xf numFmtId="2" fontId="11" fillId="6" borderId="1" xfId="0" applyNumberFormat="1" applyFont="1" applyFill="1" applyBorder="1" applyAlignment="1">
      <alignment wrapText="1"/>
    </xf>
    <xf numFmtId="2" fontId="11" fillId="8" borderId="1" xfId="0" applyNumberFormat="1" applyFont="1" applyFill="1" applyBorder="1" applyAlignment="1">
      <alignment wrapText="1"/>
    </xf>
    <xf numFmtId="0" fontId="9" fillId="6" borderId="7" xfId="7" applyFont="1" applyFill="1" applyAlignment="1">
      <alignment wrapText="1"/>
    </xf>
    <xf numFmtId="2" fontId="12" fillId="2" borderId="3" xfId="0" applyNumberFormat="1" applyFont="1" applyFill="1" applyBorder="1" applyAlignment="1">
      <alignment horizontal="left" vertical="center" wrapText="1"/>
    </xf>
    <xf numFmtId="2" fontId="9" fillId="8" borderId="7" xfId="0" applyNumberFormat="1" applyFont="1" applyFill="1" applyBorder="1" applyAlignment="1">
      <alignment wrapText="1"/>
    </xf>
    <xf numFmtId="9" fontId="9" fillId="12" borderId="7" xfId="7" applyNumberFormat="1" applyFont="1"/>
    <xf numFmtId="0" fontId="9" fillId="12" borderId="1" xfId="7" applyFont="1" applyBorder="1" applyAlignment="1">
      <alignment horizontal="right"/>
    </xf>
    <xf numFmtId="0" fontId="9" fillId="12" borderId="7" xfId="7" applyFont="1" applyAlignment="1">
      <alignment horizontal="right"/>
    </xf>
    <xf numFmtId="2" fontId="8" fillId="6" borderId="4" xfId="0" applyNumberFormat="1" applyFont="1" applyFill="1" applyBorder="1" applyAlignment="1">
      <alignment wrapText="1"/>
    </xf>
    <xf numFmtId="2" fontId="8" fillId="6" borderId="9" xfId="0" applyNumberFormat="1" applyFont="1" applyFill="1" applyBorder="1" applyAlignment="1">
      <alignment wrapText="1"/>
    </xf>
    <xf numFmtId="0" fontId="9" fillId="12" borderId="4" xfId="7" applyFont="1" applyBorder="1"/>
    <xf numFmtId="49" fontId="8" fillId="8" borderId="7" xfId="0" applyNumberFormat="1" applyFont="1" applyFill="1" applyBorder="1" applyAlignment="1">
      <alignment horizontal="right" wrapText="1"/>
    </xf>
    <xf numFmtId="1" fontId="8" fillId="6" borderId="9" xfId="0" applyNumberFormat="1" applyFont="1" applyFill="1" applyBorder="1" applyAlignment="1">
      <alignment wrapText="1"/>
    </xf>
    <xf numFmtId="1" fontId="8" fillId="6" borderId="4" xfId="0" applyNumberFormat="1" applyFont="1" applyFill="1" applyBorder="1" applyAlignment="1">
      <alignment wrapText="1"/>
    </xf>
    <xf numFmtId="0" fontId="8" fillId="8" borderId="7" xfId="0" applyFont="1" applyFill="1" applyBorder="1" applyAlignment="1">
      <alignment wrapText="1"/>
    </xf>
    <xf numFmtId="0" fontId="9" fillId="12" borderId="4" xfId="7" applyFont="1" applyBorder="1" applyAlignment="1">
      <alignment wrapText="1"/>
    </xf>
    <xf numFmtId="0" fontId="9" fillId="12" borderId="0" xfId="7" applyFont="1" applyBorder="1"/>
    <xf numFmtId="0" fontId="9" fillId="0" borderId="1" xfId="0" applyFont="1" applyBorder="1" applyAlignment="1">
      <alignment wrapText="1"/>
    </xf>
    <xf numFmtId="0" fontId="9" fillId="0" borderId="1" xfId="0" applyFont="1" applyBorder="1" applyAlignment="1">
      <alignment horizontal="left" wrapText="1"/>
    </xf>
    <xf numFmtId="165" fontId="8" fillId="0" borderId="7" xfId="0" applyNumberFormat="1" applyFont="1" applyBorder="1" applyAlignment="1">
      <alignment horizontal="left" wrapText="1"/>
    </xf>
    <xf numFmtId="2" fontId="8" fillId="6" borderId="9" xfId="0" applyNumberFormat="1" applyFont="1" applyFill="1" applyBorder="1" applyAlignment="1">
      <alignment horizontal="left" wrapText="1"/>
    </xf>
    <xf numFmtId="9" fontId="9" fillId="6" borderId="7" xfId="0" applyNumberFormat="1" applyFont="1" applyFill="1" applyBorder="1" applyAlignment="1" applyProtection="1">
      <alignment horizontal="left" wrapText="1"/>
      <protection locked="0"/>
    </xf>
    <xf numFmtId="2" fontId="8" fillId="6" borderId="4" xfId="0" applyNumberFormat="1" applyFont="1" applyFill="1" applyBorder="1" applyAlignment="1">
      <alignment horizontal="left" wrapText="1"/>
    </xf>
    <xf numFmtId="2" fontId="11" fillId="0" borderId="1" xfId="0" applyNumberFormat="1" applyFont="1" applyBorder="1" applyAlignment="1">
      <alignment wrapText="1"/>
    </xf>
    <xf numFmtId="49" fontId="8" fillId="6" borderId="1" xfId="0" applyNumberFormat="1" applyFont="1" applyFill="1" applyBorder="1" applyAlignment="1">
      <alignment wrapText="1"/>
    </xf>
    <xf numFmtId="0" fontId="8" fillId="0" borderId="7" xfId="0" applyFont="1" applyBorder="1" applyAlignment="1">
      <alignment horizontal="left" wrapText="1"/>
    </xf>
    <xf numFmtId="2" fontId="9" fillId="6" borderId="7" xfId="0" applyNumberFormat="1" applyFont="1" applyFill="1" applyBorder="1" applyAlignment="1">
      <alignment horizontal="left" wrapText="1"/>
    </xf>
    <xf numFmtId="2" fontId="8" fillId="0" borderId="7" xfId="0" applyNumberFormat="1" applyFont="1" applyBorder="1" applyAlignment="1">
      <alignment horizontal="right" wrapText="1"/>
    </xf>
    <xf numFmtId="2" fontId="8" fillId="6" borderId="1" xfId="0" applyNumberFormat="1" applyFont="1" applyFill="1" applyBorder="1" applyAlignment="1">
      <alignment horizontal="right" wrapText="1"/>
    </xf>
    <xf numFmtId="1" fontId="8" fillId="6" borderId="9" xfId="0" applyNumberFormat="1" applyFont="1" applyFill="1" applyBorder="1" applyAlignment="1">
      <alignment horizontal="right" wrapText="1"/>
    </xf>
    <xf numFmtId="0" fontId="9" fillId="12" borderId="4" xfId="7" applyFont="1" applyBorder="1" applyAlignment="1">
      <alignment horizontal="right"/>
    </xf>
    <xf numFmtId="1" fontId="8" fillId="6" borderId="4" xfId="0" applyNumberFormat="1" applyFont="1" applyFill="1" applyBorder="1" applyAlignment="1">
      <alignment horizontal="right" wrapText="1"/>
    </xf>
    <xf numFmtId="2" fontId="8" fillId="12" borderId="1" xfId="7" applyNumberFormat="1" applyFont="1" applyBorder="1" applyAlignment="1">
      <alignment wrapText="1"/>
    </xf>
    <xf numFmtId="2" fontId="8" fillId="12" borderId="7" xfId="7" applyNumberFormat="1" applyFont="1" applyAlignment="1">
      <alignment horizontal="left" wrapText="1"/>
    </xf>
    <xf numFmtId="2" fontId="8" fillId="9" borderId="1" xfId="0" applyNumberFormat="1" applyFont="1" applyFill="1" applyBorder="1" applyAlignment="1">
      <alignment wrapText="1"/>
    </xf>
    <xf numFmtId="0" fontId="8" fillId="9" borderId="1" xfId="7" applyFont="1" applyFill="1" applyBorder="1"/>
    <xf numFmtId="0" fontId="9" fillId="9" borderId="1" xfId="7" applyFont="1" applyFill="1" applyBorder="1"/>
    <xf numFmtId="2" fontId="10" fillId="6" borderId="1" xfId="0" applyNumberFormat="1" applyFont="1" applyFill="1" applyBorder="1" applyAlignment="1">
      <alignment wrapText="1"/>
    </xf>
    <xf numFmtId="2" fontId="10" fillId="8" borderId="7" xfId="0" applyNumberFormat="1" applyFont="1" applyFill="1" applyBorder="1" applyAlignment="1">
      <alignment wrapText="1"/>
    </xf>
    <xf numFmtId="0" fontId="9" fillId="6" borderId="1" xfId="7" applyFont="1" applyFill="1" applyBorder="1"/>
    <xf numFmtId="2" fontId="10" fillId="6" borderId="7" xfId="0" applyNumberFormat="1" applyFont="1" applyFill="1" applyBorder="1" applyAlignment="1">
      <alignment wrapText="1"/>
    </xf>
    <xf numFmtId="49" fontId="9" fillId="12" borderId="7" xfId="7" applyNumberFormat="1" applyFont="1" applyAlignment="1">
      <alignment horizontal="right"/>
    </xf>
    <xf numFmtId="2" fontId="8" fillId="5" borderId="1" xfId="0" applyNumberFormat="1" applyFont="1" applyFill="1" applyBorder="1" applyAlignment="1">
      <alignment wrapText="1"/>
    </xf>
    <xf numFmtId="0" fontId="11" fillId="12" borderId="7" xfId="7" applyFont="1"/>
    <xf numFmtId="0" fontId="9" fillId="8" borderId="1" xfId="7" applyFont="1" applyFill="1" applyBorder="1" applyAlignment="1">
      <alignment wrapText="1"/>
    </xf>
    <xf numFmtId="0" fontId="9" fillId="8" borderId="1" xfId="7" applyFont="1" applyFill="1" applyBorder="1"/>
    <xf numFmtId="0" fontId="9" fillId="8" borderId="1" xfId="7" applyFont="1" applyFill="1" applyBorder="1" applyAlignment="1">
      <alignment horizontal="right"/>
    </xf>
    <xf numFmtId="2" fontId="8" fillId="13" borderId="1" xfId="0" applyNumberFormat="1" applyFont="1" applyFill="1" applyBorder="1" applyAlignment="1">
      <alignment wrapText="1"/>
    </xf>
    <xf numFmtId="2" fontId="8" fillId="13" borderId="1" xfId="0" applyNumberFormat="1" applyFont="1" applyFill="1" applyBorder="1" applyAlignment="1">
      <alignment horizontal="left" wrapText="1"/>
    </xf>
    <xf numFmtId="1" fontId="8" fillId="13" borderId="1" xfId="0" applyNumberFormat="1" applyFont="1" applyFill="1" applyBorder="1" applyAlignment="1">
      <alignment horizontal="right" wrapText="1"/>
    </xf>
    <xf numFmtId="1" fontId="8" fillId="13" borderId="1" xfId="0" applyNumberFormat="1" applyFont="1" applyFill="1" applyBorder="1" applyAlignment="1">
      <alignment wrapText="1"/>
    </xf>
    <xf numFmtId="9" fontId="9" fillId="12" borderId="7" xfId="7" applyNumberFormat="1" applyFont="1" applyAlignment="1">
      <alignment horizontal="left"/>
    </xf>
    <xf numFmtId="0" fontId="9" fillId="12" borderId="0" xfId="7" applyFont="1" applyBorder="1" applyAlignment="1">
      <alignment wrapText="1"/>
    </xf>
    <xf numFmtId="2" fontId="8" fillId="17" borderId="1" xfId="0" applyNumberFormat="1" applyFont="1" applyFill="1" applyBorder="1" applyAlignment="1">
      <alignment wrapText="1"/>
    </xf>
    <xf numFmtId="2" fontId="8" fillId="13" borderId="7" xfId="0" applyNumberFormat="1" applyFont="1" applyFill="1" applyBorder="1" applyAlignment="1">
      <alignment wrapText="1"/>
    </xf>
    <xf numFmtId="0" fontId="9" fillId="13" borderId="7" xfId="7" applyFont="1" applyFill="1" applyAlignment="1">
      <alignment wrapText="1"/>
    </xf>
    <xf numFmtId="0" fontId="9" fillId="13" borderId="7" xfId="7" applyFont="1" applyFill="1"/>
    <xf numFmtId="0" fontId="9" fillId="13" borderId="7" xfId="7" applyFont="1" applyFill="1" applyAlignment="1">
      <alignment horizontal="right"/>
    </xf>
    <xf numFmtId="0" fontId="10" fillId="2" borderId="0" xfId="0" applyFont="1" applyFill="1"/>
    <xf numFmtId="2" fontId="8" fillId="5" borderId="1" xfId="0" applyNumberFormat="1" applyFont="1" applyFill="1" applyBorder="1" applyAlignment="1">
      <alignment horizontal="right" wrapText="1"/>
    </xf>
    <xf numFmtId="2" fontId="8" fillId="2" borderId="1" xfId="0" applyNumberFormat="1" applyFont="1" applyFill="1" applyBorder="1" applyAlignment="1">
      <alignment wrapText="1"/>
    </xf>
    <xf numFmtId="2" fontId="12" fillId="2" borderId="1" xfId="0" applyNumberFormat="1" applyFont="1" applyFill="1" applyBorder="1" applyAlignment="1" applyProtection="1">
      <alignment horizontal="right" wrapText="1"/>
      <protection locked="0"/>
    </xf>
    <xf numFmtId="0" fontId="8" fillId="5" borderId="1" xfId="0" applyFont="1" applyFill="1" applyBorder="1" applyAlignment="1">
      <alignment wrapText="1"/>
    </xf>
    <xf numFmtId="0" fontId="8" fillId="6" borderId="1" xfId="0" applyFont="1" applyFill="1" applyBorder="1" applyAlignment="1">
      <alignment wrapText="1"/>
    </xf>
    <xf numFmtId="2" fontId="12" fillId="5" borderId="1" xfId="0" applyNumberFormat="1" applyFont="1" applyFill="1" applyBorder="1" applyAlignment="1">
      <alignment wrapText="1"/>
    </xf>
    <xf numFmtId="0" fontId="8" fillId="2" borderId="1" xfId="0" applyFont="1" applyFill="1" applyBorder="1" applyAlignment="1">
      <alignment wrapText="1"/>
    </xf>
    <xf numFmtId="164" fontId="8" fillId="6" borderId="1" xfId="0" applyNumberFormat="1" applyFont="1" applyFill="1" applyBorder="1" applyAlignment="1">
      <alignment wrapText="1"/>
    </xf>
    <xf numFmtId="0" fontId="12" fillId="5" borderId="1" xfId="0" applyFont="1" applyFill="1" applyBorder="1" applyAlignment="1">
      <alignment wrapText="1"/>
    </xf>
    <xf numFmtId="0" fontId="8" fillId="0" borderId="1" xfId="0" applyFont="1" applyBorder="1" applyAlignment="1">
      <alignment wrapText="1"/>
    </xf>
    <xf numFmtId="1" fontId="12" fillId="2" borderId="3" xfId="0" applyNumberFormat="1" applyFont="1" applyFill="1" applyBorder="1" applyAlignment="1">
      <alignment horizontal="right" vertical="center" wrapText="1"/>
    </xf>
    <xf numFmtId="1" fontId="12" fillId="2" borderId="3" xfId="0" applyNumberFormat="1" applyFont="1" applyFill="1" applyBorder="1" applyAlignment="1">
      <alignment vertical="center" wrapText="1"/>
    </xf>
    <xf numFmtId="2" fontId="13" fillId="2" borderId="3" xfId="0" applyNumberFormat="1" applyFont="1" applyFill="1" applyBorder="1" applyAlignment="1">
      <alignment horizontal="left" vertical="center" wrapText="1"/>
    </xf>
    <xf numFmtId="2" fontId="12" fillId="4" borderId="3" xfId="0" applyNumberFormat="1" applyFont="1" applyFill="1" applyBorder="1" applyAlignment="1">
      <alignment horizontal="right" vertical="center" wrapText="1"/>
    </xf>
    <xf numFmtId="2" fontId="12" fillId="3" borderId="3" xfId="0" applyNumberFormat="1" applyFont="1" applyFill="1" applyBorder="1" applyAlignment="1">
      <alignment horizontal="left" vertical="center" wrapText="1"/>
    </xf>
    <xf numFmtId="2" fontId="12" fillId="2" borderId="1" xfId="0" applyNumberFormat="1" applyFont="1" applyFill="1" applyBorder="1" applyAlignment="1">
      <alignment horizontal="right" wrapText="1"/>
    </xf>
    <xf numFmtId="2" fontId="12" fillId="4" borderId="3" xfId="0" applyNumberFormat="1" applyFont="1" applyFill="1" applyBorder="1" applyAlignment="1">
      <alignment horizontal="left" vertical="center" wrapText="1"/>
    </xf>
    <xf numFmtId="0" fontId="12" fillId="4" borderId="3" xfId="0" applyFont="1" applyFill="1" applyBorder="1" applyAlignment="1">
      <alignment horizontal="left" vertical="center" wrapText="1"/>
    </xf>
    <xf numFmtId="0" fontId="12" fillId="8" borderId="3" xfId="1" applyFont="1" applyFill="1" applyBorder="1" applyAlignment="1">
      <alignment horizontal="left" vertical="center" wrapText="1"/>
    </xf>
    <xf numFmtId="0" fontId="12" fillId="2" borderId="3" xfId="1" applyFont="1" applyFill="1" applyBorder="1" applyAlignment="1">
      <alignment horizontal="left" vertical="center" wrapText="1"/>
    </xf>
    <xf numFmtId="0" fontId="12" fillId="5" borderId="3" xfId="0" applyFont="1" applyFill="1" applyBorder="1" applyAlignment="1">
      <alignment horizontal="left" vertical="center" wrapText="1"/>
    </xf>
    <xf numFmtId="0" fontId="12" fillId="2" borderId="3" xfId="0" applyFont="1" applyFill="1" applyBorder="1" applyAlignment="1">
      <alignment horizontal="left" vertical="center" wrapText="1"/>
    </xf>
    <xf numFmtId="164" fontId="12" fillId="5" borderId="3" xfId="0" applyNumberFormat="1" applyFont="1" applyFill="1" applyBorder="1" applyAlignment="1">
      <alignment horizontal="left" vertical="center" wrapText="1"/>
    </xf>
    <xf numFmtId="0" fontId="12" fillId="2" borderId="1" xfId="0" applyFont="1" applyFill="1" applyBorder="1" applyAlignment="1">
      <alignment horizontal="left" vertical="center" wrapText="1"/>
    </xf>
    <xf numFmtId="0" fontId="10" fillId="10" borderId="1" xfId="0" applyFont="1" applyFill="1" applyBorder="1" applyAlignment="1">
      <alignment wrapText="1"/>
    </xf>
    <xf numFmtId="2" fontId="8" fillId="2" borderId="1" xfId="0" applyNumberFormat="1" applyFont="1" applyFill="1" applyBorder="1" applyAlignment="1">
      <alignment horizontal="left" wrapText="1"/>
    </xf>
    <xf numFmtId="2" fontId="8" fillId="17" borderId="1" xfId="0" applyNumberFormat="1" applyFont="1" applyFill="1" applyBorder="1" applyAlignment="1">
      <alignment horizontal="left" wrapText="1"/>
    </xf>
    <xf numFmtId="0" fontId="8" fillId="8" borderId="1" xfId="0" applyFont="1" applyFill="1" applyBorder="1" applyAlignment="1">
      <alignment wrapText="1"/>
    </xf>
    <xf numFmtId="0" fontId="10" fillId="2" borderId="1" xfId="0" applyFont="1" applyFill="1" applyBorder="1" applyAlignment="1">
      <alignment wrapText="1"/>
    </xf>
    <xf numFmtId="0" fontId="9" fillId="0" borderId="3" xfId="0" applyFont="1" applyBorder="1" applyAlignment="1">
      <alignment wrapText="1"/>
    </xf>
    <xf numFmtId="2" fontId="8" fillId="5" borderId="1" xfId="0" applyNumberFormat="1" applyFont="1" applyFill="1" applyBorder="1" applyAlignment="1">
      <alignment horizontal="left" wrapText="1"/>
    </xf>
    <xf numFmtId="0" fontId="10" fillId="10" borderId="0" xfId="0" applyFont="1" applyFill="1" applyAlignment="1">
      <alignment wrapText="1"/>
    </xf>
    <xf numFmtId="2" fontId="9" fillId="6" borderId="1" xfId="6" applyNumberFormat="1" applyFont="1" applyFill="1" applyBorder="1" applyAlignment="1">
      <alignment horizontal="left" wrapText="1"/>
    </xf>
    <xf numFmtId="49" fontId="8" fillId="8" borderId="1" xfId="0" applyNumberFormat="1" applyFont="1" applyFill="1" applyBorder="1" applyAlignment="1">
      <alignment horizontal="right" wrapText="1"/>
    </xf>
    <xf numFmtId="0" fontId="11" fillId="6" borderId="1" xfId="0" applyFont="1" applyFill="1" applyBorder="1" applyAlignment="1">
      <alignment wrapText="1"/>
    </xf>
    <xf numFmtId="2" fontId="12" fillId="15" borderId="1" xfId="0" applyNumberFormat="1" applyFont="1" applyFill="1" applyBorder="1" applyAlignment="1">
      <alignment wrapText="1"/>
    </xf>
    <xf numFmtId="0" fontId="8" fillId="6" borderId="0" xfId="0" applyFont="1" applyFill="1" applyAlignment="1">
      <alignment wrapText="1"/>
    </xf>
    <xf numFmtId="2" fontId="11" fillId="5" borderId="1" xfId="0" applyNumberFormat="1" applyFont="1" applyFill="1" applyBorder="1" applyAlignment="1">
      <alignment horizontal="right" wrapText="1"/>
    </xf>
    <xf numFmtId="4" fontId="8" fillId="6" borderId="1" xfId="0" applyNumberFormat="1" applyFont="1" applyFill="1" applyBorder="1" applyAlignment="1">
      <alignment wrapText="1"/>
    </xf>
    <xf numFmtId="0" fontId="8" fillId="6" borderId="1" xfId="0" applyFont="1" applyFill="1" applyBorder="1" applyAlignment="1">
      <alignment horizontal="left" wrapText="1" indent="1"/>
    </xf>
    <xf numFmtId="2" fontId="12" fillId="16" borderId="1" xfId="0" applyNumberFormat="1" applyFont="1" applyFill="1" applyBorder="1" applyAlignment="1">
      <alignment wrapText="1"/>
    </xf>
    <xf numFmtId="2" fontId="11" fillId="2" borderId="1" xfId="0" applyNumberFormat="1" applyFont="1" applyFill="1" applyBorder="1" applyAlignment="1">
      <alignment wrapText="1"/>
    </xf>
    <xf numFmtId="0" fontId="11" fillId="5" borderId="1" xfId="0" applyFont="1" applyFill="1" applyBorder="1" applyAlignment="1">
      <alignment wrapText="1"/>
    </xf>
    <xf numFmtId="0" fontId="10" fillId="6" borderId="1" xfId="0" applyFont="1" applyFill="1" applyBorder="1" applyAlignment="1">
      <alignment wrapText="1"/>
    </xf>
    <xf numFmtId="0" fontId="8" fillId="9" borderId="1" xfId="0" applyFont="1" applyFill="1" applyBorder="1" applyAlignment="1">
      <alignment wrapText="1"/>
    </xf>
    <xf numFmtId="0" fontId="9" fillId="12" borderId="6" xfId="7" applyFont="1" applyBorder="1"/>
    <xf numFmtId="0" fontId="9" fillId="12" borderId="5" xfId="7" applyFont="1" applyBorder="1"/>
    <xf numFmtId="0" fontId="9" fillId="12" borderId="2" xfId="7" applyFont="1" applyBorder="1"/>
    <xf numFmtId="2" fontId="9" fillId="2" borderId="1" xfId="6" applyNumberFormat="1" applyFont="1" applyFill="1" applyBorder="1" applyAlignment="1">
      <alignment horizontal="left" wrapText="1"/>
    </xf>
    <xf numFmtId="2" fontId="12" fillId="2" borderId="1" xfId="0" applyNumberFormat="1" applyFont="1" applyFill="1" applyBorder="1" applyAlignment="1">
      <alignment wrapText="1"/>
    </xf>
    <xf numFmtId="0" fontId="12" fillId="6" borderId="1" xfId="0" applyFont="1" applyFill="1" applyBorder="1" applyAlignment="1">
      <alignment wrapText="1"/>
    </xf>
    <xf numFmtId="0" fontId="11" fillId="0" borderId="1" xfId="0" applyFont="1" applyBorder="1" applyAlignment="1">
      <alignment wrapText="1"/>
    </xf>
    <xf numFmtId="0" fontId="8" fillId="6" borderId="5" xfId="0" applyFont="1" applyFill="1" applyBorder="1" applyAlignment="1">
      <alignment wrapText="1"/>
    </xf>
    <xf numFmtId="2" fontId="12" fillId="5" borderId="2" xfId="0" applyNumberFormat="1" applyFont="1" applyFill="1" applyBorder="1" applyAlignment="1">
      <alignment wrapText="1"/>
    </xf>
    <xf numFmtId="0" fontId="8" fillId="6" borderId="3" xfId="0" applyFont="1" applyFill="1" applyBorder="1" applyAlignment="1">
      <alignment wrapText="1"/>
    </xf>
    <xf numFmtId="0" fontId="8" fillId="0" borderId="1" xfId="0" applyFont="1" applyBorder="1" applyAlignment="1">
      <alignment horizontal="left" vertical="top" wrapText="1"/>
    </xf>
    <xf numFmtId="0" fontId="9" fillId="5" borderId="1" xfId="0" applyFont="1" applyFill="1" applyBorder="1" applyAlignment="1">
      <alignment wrapText="1"/>
    </xf>
    <xf numFmtId="2" fontId="14" fillId="5" borderId="1" xfId="0" applyNumberFormat="1" applyFont="1" applyFill="1" applyBorder="1" applyAlignment="1">
      <alignment wrapText="1"/>
    </xf>
    <xf numFmtId="2" fontId="12" fillId="8" borderId="1" xfId="0" applyNumberFormat="1" applyFont="1" applyFill="1" applyBorder="1" applyAlignment="1">
      <alignment horizontal="left" wrapText="1"/>
    </xf>
    <xf numFmtId="2" fontId="8" fillId="2" borderId="1" xfId="0" applyNumberFormat="1" applyFont="1" applyFill="1" applyBorder="1" applyAlignment="1" applyProtection="1">
      <alignment wrapText="1"/>
      <protection locked="0"/>
    </xf>
    <xf numFmtId="2" fontId="12" fillId="14" borderId="1" xfId="0" applyNumberFormat="1" applyFont="1" applyFill="1" applyBorder="1" applyAlignment="1">
      <alignment wrapText="1"/>
    </xf>
    <xf numFmtId="2" fontId="8" fillId="5" borderId="6" xfId="0" applyNumberFormat="1" applyFont="1" applyFill="1" applyBorder="1" applyAlignment="1">
      <alignment horizontal="right" wrapText="1"/>
    </xf>
    <xf numFmtId="2" fontId="8" fillId="2" borderId="6" xfId="0" applyNumberFormat="1" applyFont="1" applyFill="1" applyBorder="1" applyAlignment="1">
      <alignment wrapText="1"/>
    </xf>
    <xf numFmtId="2" fontId="12" fillId="2" borderId="6" xfId="0" applyNumberFormat="1" applyFont="1" applyFill="1" applyBorder="1" applyAlignment="1">
      <alignment horizontal="right" wrapText="1"/>
    </xf>
    <xf numFmtId="2" fontId="8" fillId="5" borderId="6" xfId="0" applyNumberFormat="1" applyFont="1" applyFill="1" applyBorder="1" applyAlignment="1">
      <alignment wrapText="1"/>
    </xf>
    <xf numFmtId="0" fontId="8" fillId="5" borderId="6" xfId="0" applyFont="1" applyFill="1" applyBorder="1" applyAlignment="1">
      <alignment wrapText="1"/>
    </xf>
    <xf numFmtId="0" fontId="8" fillId="6" borderId="6" xfId="0" applyFont="1" applyFill="1" applyBorder="1" applyAlignment="1">
      <alignment wrapText="1"/>
    </xf>
    <xf numFmtId="2" fontId="12" fillId="5" borderId="6" xfId="0" applyNumberFormat="1" applyFont="1" applyFill="1" applyBorder="1" applyAlignment="1">
      <alignment wrapText="1"/>
    </xf>
    <xf numFmtId="0" fontId="8" fillId="0" borderId="6" xfId="0" applyFont="1" applyBorder="1" applyAlignment="1">
      <alignment wrapText="1"/>
    </xf>
    <xf numFmtId="2" fontId="8" fillId="0" borderId="4" xfId="0" applyNumberFormat="1" applyFont="1" applyBorder="1" applyAlignment="1">
      <alignment horizontal="left" wrapText="1"/>
    </xf>
    <xf numFmtId="2" fontId="8" fillId="5" borderId="4" xfId="0" applyNumberFormat="1" applyFont="1" applyFill="1" applyBorder="1" applyAlignment="1">
      <alignment horizontal="right" wrapText="1"/>
    </xf>
    <xf numFmtId="2" fontId="8" fillId="2" borderId="4" xfId="0" applyNumberFormat="1" applyFont="1" applyFill="1" applyBorder="1" applyAlignment="1">
      <alignment wrapText="1"/>
    </xf>
    <xf numFmtId="2" fontId="12" fillId="2" borderId="4" xfId="0" applyNumberFormat="1" applyFont="1" applyFill="1" applyBorder="1" applyAlignment="1">
      <alignment horizontal="right" wrapText="1"/>
    </xf>
    <xf numFmtId="2" fontId="8" fillId="5" borderId="4" xfId="0" applyNumberFormat="1" applyFont="1" applyFill="1" applyBorder="1" applyAlignment="1">
      <alignment wrapText="1"/>
    </xf>
    <xf numFmtId="0" fontId="8" fillId="5" borderId="4" xfId="0" applyFont="1" applyFill="1" applyBorder="1" applyAlignment="1">
      <alignment wrapText="1"/>
    </xf>
    <xf numFmtId="0" fontId="8" fillId="6" borderId="4" xfId="0" applyFont="1" applyFill="1" applyBorder="1" applyAlignment="1">
      <alignment wrapText="1"/>
    </xf>
    <xf numFmtId="2" fontId="12" fillId="5" borderId="4" xfId="0" applyNumberFormat="1" applyFont="1" applyFill="1" applyBorder="1" applyAlignment="1">
      <alignment wrapText="1"/>
    </xf>
    <xf numFmtId="0" fontId="8" fillId="0" borderId="4" xfId="0" applyFont="1" applyBorder="1" applyAlignment="1">
      <alignment wrapText="1"/>
    </xf>
    <xf numFmtId="2" fontId="8" fillId="5" borderId="9" xfId="0" applyNumberFormat="1" applyFont="1" applyFill="1" applyBorder="1" applyAlignment="1">
      <alignment horizontal="right" wrapText="1"/>
    </xf>
    <xf numFmtId="2" fontId="8" fillId="2" borderId="9" xfId="0" applyNumberFormat="1" applyFont="1" applyFill="1" applyBorder="1" applyAlignment="1">
      <alignment wrapText="1"/>
    </xf>
    <xf numFmtId="2" fontId="12" fillId="2" borderId="9" xfId="0" applyNumberFormat="1" applyFont="1" applyFill="1" applyBorder="1" applyAlignment="1">
      <alignment horizontal="right" wrapText="1"/>
    </xf>
    <xf numFmtId="2" fontId="8" fillId="5" borderId="9" xfId="0" applyNumberFormat="1" applyFont="1" applyFill="1" applyBorder="1" applyAlignment="1">
      <alignment wrapText="1"/>
    </xf>
    <xf numFmtId="0" fontId="8" fillId="5" borderId="9" xfId="0" applyFont="1" applyFill="1" applyBorder="1" applyAlignment="1">
      <alignment wrapText="1"/>
    </xf>
    <xf numFmtId="0" fontId="8" fillId="6" borderId="9" xfId="0" applyFont="1" applyFill="1" applyBorder="1" applyAlignment="1">
      <alignment wrapText="1"/>
    </xf>
    <xf numFmtId="2" fontId="12" fillId="5" borderId="9" xfId="0" applyNumberFormat="1" applyFont="1" applyFill="1" applyBorder="1" applyAlignment="1">
      <alignment wrapText="1"/>
    </xf>
    <xf numFmtId="0" fontId="8" fillId="0" borderId="9" xfId="0" applyFont="1" applyBorder="1" applyAlignment="1">
      <alignment wrapText="1"/>
    </xf>
    <xf numFmtId="2" fontId="8" fillId="5" borderId="3" xfId="0" applyNumberFormat="1" applyFont="1" applyFill="1" applyBorder="1" applyAlignment="1">
      <alignment horizontal="right" wrapText="1"/>
    </xf>
    <xf numFmtId="2" fontId="8" fillId="2" borderId="3" xfId="0" applyNumberFormat="1" applyFont="1" applyFill="1" applyBorder="1" applyAlignment="1">
      <alignment wrapText="1"/>
    </xf>
    <xf numFmtId="2" fontId="12" fillId="2" borderId="3" xfId="0" applyNumberFormat="1" applyFont="1" applyFill="1" applyBorder="1" applyAlignment="1">
      <alignment horizontal="right" wrapText="1"/>
    </xf>
    <xf numFmtId="2" fontId="8" fillId="5" borderId="3" xfId="0" applyNumberFormat="1" applyFont="1" applyFill="1" applyBorder="1" applyAlignment="1">
      <alignment wrapText="1"/>
    </xf>
    <xf numFmtId="0" fontId="8" fillId="5" borderId="3" xfId="0" applyFont="1" applyFill="1" applyBorder="1" applyAlignment="1">
      <alignment wrapText="1"/>
    </xf>
    <xf numFmtId="2" fontId="12" fillId="5" borderId="3" xfId="0" applyNumberFormat="1" applyFont="1" applyFill="1" applyBorder="1" applyAlignment="1">
      <alignment wrapText="1"/>
    </xf>
    <xf numFmtId="0" fontId="8" fillId="0" borderId="3" xfId="0" applyFont="1" applyBorder="1" applyAlignment="1">
      <alignment wrapText="1"/>
    </xf>
    <xf numFmtId="1" fontId="8" fillId="6" borderId="8" xfId="0" applyNumberFormat="1" applyFont="1" applyFill="1" applyBorder="1" applyAlignment="1">
      <alignment wrapText="1"/>
    </xf>
    <xf numFmtId="2" fontId="8" fillId="0" borderId="6" xfId="0" applyNumberFormat="1" applyFont="1" applyBorder="1" applyAlignment="1">
      <alignment horizontal="left" wrapText="1"/>
    </xf>
    <xf numFmtId="0" fontId="10" fillId="0" borderId="1" xfId="0" applyFont="1" applyBorder="1"/>
    <xf numFmtId="2" fontId="8" fillId="0" borderId="0" xfId="0" applyNumberFormat="1" applyFont="1" applyAlignment="1">
      <alignment horizontal="left" wrapText="1"/>
    </xf>
    <xf numFmtId="2" fontId="8" fillId="6" borderId="0" xfId="0" applyNumberFormat="1" applyFont="1" applyFill="1" applyAlignment="1">
      <alignment horizontal="left" wrapText="1"/>
    </xf>
    <xf numFmtId="2" fontId="8" fillId="5" borderId="7" xfId="0" applyNumberFormat="1" applyFont="1" applyFill="1" applyBorder="1" applyAlignment="1">
      <alignment horizontal="left" wrapText="1"/>
    </xf>
    <xf numFmtId="0" fontId="10" fillId="17" borderId="1" xfId="0" applyFont="1" applyFill="1" applyBorder="1"/>
    <xf numFmtId="2" fontId="8" fillId="8" borderId="0" xfId="0" applyNumberFormat="1" applyFont="1" applyFill="1" applyAlignment="1">
      <alignment horizontal="left" wrapText="1"/>
    </xf>
    <xf numFmtId="2" fontId="8" fillId="6" borderId="3" xfId="0" applyNumberFormat="1" applyFont="1" applyFill="1" applyBorder="1" applyAlignment="1">
      <alignment horizontal="left" wrapText="1"/>
    </xf>
    <xf numFmtId="2" fontId="8" fillId="17" borderId="7" xfId="0" applyNumberFormat="1" applyFont="1" applyFill="1" applyBorder="1" applyAlignment="1">
      <alignment horizontal="left" wrapText="1"/>
    </xf>
    <xf numFmtId="0" fontId="9" fillId="13" borderId="1" xfId="7" applyFont="1" applyFill="1" applyBorder="1"/>
    <xf numFmtId="0" fontId="9" fillId="12" borderId="6" xfId="7" applyFont="1" applyBorder="1" applyAlignment="1">
      <alignment wrapText="1"/>
    </xf>
    <xf numFmtId="2" fontId="8" fillId="6" borderId="8" xfId="0" applyNumberFormat="1" applyFont="1" applyFill="1" applyBorder="1" applyAlignment="1">
      <alignment wrapText="1"/>
    </xf>
    <xf numFmtId="2" fontId="8" fillId="6" borderId="0" xfId="0" applyNumberFormat="1" applyFont="1" applyFill="1" applyAlignment="1">
      <alignment wrapText="1"/>
    </xf>
    <xf numFmtId="0" fontId="10" fillId="0" borderId="7" xfId="0" applyFont="1" applyBorder="1" applyAlignment="1">
      <alignment wrapText="1"/>
    </xf>
    <xf numFmtId="0" fontId="10" fillId="0" borderId="7" xfId="0" applyFont="1" applyBorder="1"/>
    <xf numFmtId="2" fontId="8" fillId="0" borderId="0" xfId="0" applyNumberFormat="1" applyFont="1" applyAlignment="1">
      <alignment wrapText="1"/>
    </xf>
    <xf numFmtId="2" fontId="8" fillId="13" borderId="7" xfId="0" applyNumberFormat="1" applyFont="1" applyFill="1" applyBorder="1" applyAlignment="1">
      <alignment horizontal="left" wrapText="1"/>
    </xf>
    <xf numFmtId="2" fontId="8" fillId="6" borderId="8" xfId="0" applyNumberFormat="1" applyFont="1" applyFill="1" applyBorder="1" applyAlignment="1">
      <alignment horizontal="left" wrapText="1"/>
    </xf>
    <xf numFmtId="0" fontId="9" fillId="13" borderId="1" xfId="7" applyFont="1" applyFill="1" applyBorder="1" applyAlignment="1">
      <alignment horizontal="right"/>
    </xf>
    <xf numFmtId="0" fontId="9" fillId="12" borderId="6" xfId="7" applyFont="1" applyBorder="1" applyAlignment="1">
      <alignment horizontal="right"/>
    </xf>
    <xf numFmtId="1" fontId="8" fillId="13" borderId="7" xfId="0" applyNumberFormat="1" applyFont="1" applyFill="1" applyBorder="1" applyAlignment="1">
      <alignment horizontal="right" wrapText="1"/>
    </xf>
    <xf numFmtId="1" fontId="8" fillId="6" borderId="8" xfId="0" applyNumberFormat="1" applyFont="1" applyFill="1" applyBorder="1" applyAlignment="1">
      <alignment horizontal="right" wrapText="1"/>
    </xf>
    <xf numFmtId="1" fontId="8" fillId="13" borderId="7" xfId="0" applyNumberFormat="1" applyFont="1" applyFill="1" applyBorder="1" applyAlignment="1">
      <alignment wrapText="1"/>
    </xf>
    <xf numFmtId="0" fontId="9" fillId="0" borderId="1" xfId="0" applyFont="1" applyBorder="1"/>
    <xf numFmtId="2" fontId="8" fillId="2" borderId="0" xfId="0" applyNumberFormat="1" applyFont="1" applyFill="1" applyAlignment="1">
      <alignment wrapText="1"/>
    </xf>
    <xf numFmtId="0" fontId="10" fillId="10" borderId="4" xfId="0" applyFont="1" applyFill="1" applyBorder="1" applyAlignment="1">
      <alignment wrapText="1"/>
    </xf>
    <xf numFmtId="0" fontId="8" fillId="0" borderId="0" xfId="0" applyFont="1" applyAlignment="1">
      <alignment wrapText="1"/>
    </xf>
    <xf numFmtId="0" fontId="12" fillId="6" borderId="1" xfId="0" applyFont="1" applyFill="1" applyBorder="1" applyAlignment="1">
      <alignment horizontal="left" vertical="center" wrapText="1"/>
    </xf>
    <xf numFmtId="0" fontId="15" fillId="0" borderId="0" xfId="0" applyFont="1" applyAlignment="1">
      <alignment wrapText="1"/>
    </xf>
    <xf numFmtId="2" fontId="16" fillId="17" borderId="4" xfId="0" applyNumberFormat="1" applyFont="1" applyFill="1" applyBorder="1" applyAlignment="1">
      <alignment horizontal="left" wrapText="1"/>
    </xf>
    <xf numFmtId="2" fontId="8" fillId="0" borderId="1" xfId="0" applyNumberFormat="1" applyFont="1" applyBorder="1" applyAlignment="1">
      <alignment wrapText="1"/>
    </xf>
    <xf numFmtId="2" fontId="8" fillId="0" borderId="1" xfId="0" applyNumberFormat="1" applyFont="1" applyBorder="1" applyAlignment="1">
      <alignment horizontal="left" wrapText="1"/>
    </xf>
    <xf numFmtId="2" fontId="9" fillId="0" borderId="1" xfId="0" applyNumberFormat="1" applyFont="1" applyBorder="1" applyAlignment="1">
      <alignment wrapText="1"/>
    </xf>
    <xf numFmtId="1" fontId="8" fillId="0" borderId="1" xfId="0" applyNumberFormat="1" applyFont="1" applyBorder="1" applyAlignment="1">
      <alignment horizontal="right" wrapText="1"/>
    </xf>
    <xf numFmtId="1" fontId="8" fillId="0" borderId="1" xfId="0" applyNumberFormat="1" applyFont="1" applyBorder="1" applyAlignment="1">
      <alignment wrapText="1"/>
    </xf>
  </cellXfs>
  <cellStyles count="8">
    <cellStyle name="Good" xfId="1" builtinId="26"/>
    <cellStyle name="Neutral" xfId="6" builtinId="28"/>
    <cellStyle name="Normal" xfId="0" builtinId="0"/>
    <cellStyle name="Normal 2" xfId="3" xr:uid="{00000000-0005-0000-0000-000003000000}"/>
    <cellStyle name="Normal 3" xfId="4" xr:uid="{00000000-0005-0000-0000-000004000000}"/>
    <cellStyle name="Normal 4" xfId="5" xr:uid="{00000000-0005-0000-0000-000005000000}"/>
    <cellStyle name="Normal 5" xfId="2" xr:uid="{00000000-0005-0000-0000-000006000000}"/>
    <cellStyle name="Note" xfId="7" builtinId="10"/>
  </cellStyles>
  <dxfs count="2">
    <dxf>
      <fill>
        <patternFill patternType="solid">
          <fgColor rgb="FFFF0000"/>
          <bgColor rgb="FFFF0000"/>
        </patternFill>
      </fill>
    </dxf>
    <dxf>
      <fill>
        <patternFill patternType="solid">
          <fgColor rgb="FFFFC000"/>
          <bgColor rgb="FF00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6" Type="http://schemas.microsoft.com/office/2017/10/relationships/person" Target="persons/person.xml"/><Relationship Id="rId5" Type="http://schemas.openxmlformats.org/officeDocument/2006/relationships/calcChain" Target="calcChain.xml"/><Relationship Id="rId4" Type="http://schemas.openxmlformats.org/officeDocument/2006/relationships/sharedStrings" Target="sharedStrings.xml"/></Relationships>
</file>

<file path=xl/documenttasks/documenttask1.xml><?xml version="1.0" encoding="utf-8"?>
<Tasks xmlns="http://schemas.microsoft.com/office/tasks/2019/documenttasks">
  <Task id="{A7D5E24C-E7C0-4305-8484-E187EDE5B5B2}">
    <Anchor>
      <Comment id="{1EA5E673-31F3-44CF-B77C-9519C2219C6A}"/>
    </Anchor>
    <History>
      <Event time="2025-03-06T11:14:18.59" id="{BE2621B7-6BB5-4753-85A2-4CE92ED34804}">
        <Attribution userId="S::virtyte.krasniqi.shala@rks-gov.net::ba068868-9f04-4bca-81a0-45d93a203328" userName="Virtyte Shala" userProvider="AD"/>
        <Anchor>
          <Comment id="{1EA5E673-31F3-44CF-B77C-9519C2219C6A}"/>
        </Anchor>
        <Create/>
      </Event>
      <Event time="2025-03-06T11:14:18.59" id="{A41FE914-4DE1-413B-BF9F-D67E829BE03B}">
        <Attribution userId="S::virtyte.krasniqi.shala@rks-gov.net::ba068868-9f04-4bca-81a0-45d93a203328" userName="Virtyte Shala" userProvider="AD"/>
        <Anchor>
          <Comment id="{1EA5E673-31F3-44CF-B77C-9519C2219C6A}"/>
        </Anchor>
        <Assign userId="S::arbnore.beka@rks-gov.net::bc700aad-3886-45be-b05b-ea6d0d057121" userName="Arbnore Beka" userProvider="AD"/>
      </Event>
      <Event time="2025-03-06T11:14:18.59" id="{6F51F326-6D7E-44BB-9A42-20F444A488B1}">
        <Attribution userId="S::virtyte.krasniqi.shala@rks-gov.net::ba068868-9f04-4bca-81a0-45d93a203328" userName="Virtyte Shala" userProvider="AD"/>
        <Anchor>
          <Comment id="{1EA5E673-31F3-44CF-B77C-9519C2219C6A}"/>
        </Anchor>
        <SetTitle title="@Arbnore Beka @Teuta Rexhepi @Almira Paçarizi @Sabit Kozmaqi @Burbuqe Salihu Te nderruar kolege keni kujdes te paketimi. palet shpesh deklarimet i bejnje per nje njesi, ndersa deklarimin per pak. prakontrollini kolonene M dhe paketimin ne MA …"/>
      </Event>
      <Event time="2025-03-06T11:14:28.39" id="{33A0C7E3-026F-4935-A387-1FA7640D06A0}">
        <Attribution userId="S::virtyte.krasniqi.shala@rks-gov.net::ba068868-9f04-4bca-81a0-45d93a203328" userName="Virtyte Shala" userProvider="AD"/>
        <Progress percentComplete="100"/>
      </Event>
      <Event time="2025-03-06T11:15:00.14" id="{58DCB668-BF6E-4892-8A71-1020EED510F1}">
        <Attribution userId="S::virtyte.krasniqi.shala@rks-gov.net::ba068868-9f04-4bca-81a0-45d93a203328" userName="Virtyte Shala" userProvider="AD"/>
        <Progress percentComplete="0"/>
      </Event>
    </History>
  </Task>
</Tasks>
</file>

<file path=xl/persons/person.xml><?xml version="1.0" encoding="utf-8"?>
<personList xmlns="http://schemas.microsoft.com/office/spreadsheetml/2018/threadedcomments" xmlns:x="http://schemas.openxmlformats.org/spreadsheetml/2006/main">
  <person displayName="Arbnore Beka" id="{CB1DEAE7-9E38-4842-AEF5-7BBCF5BE415D}" userId="arbnore.beka@rks-gov.net" providerId="PeoplePicker"/>
  <person displayName="Sabit Kozmaqi" id="{798B0543-0A9C-47DF-9549-EF72C83B09E7}" userId="sabit.kozmaqi@rks-gov.net" providerId="PeoplePicker"/>
  <person displayName="Burbuqe Salihu" id="{0E3EBD7D-24F6-49FF-BF64-E3759701AD4F}" userId="burbuqe.salihu@rks-gov.net" providerId="PeoplePicker"/>
  <person displayName="Almira Paçarizi" id="{1B2F2E9F-7E4F-4463-ADC4-06E1C8233585}" userId="almira.pacarizi@rks-gov.net" providerId="PeoplePicker"/>
  <person displayName="Teuta Rexhepi" id="{304DCBDB-5519-494F-AE7D-61FFC180BD01}" userId="teuta.m.rexhepi@rks-gov.net" providerId="PeoplePicker"/>
  <person displayName="Virtyte Shala" id="{EAD937EE-5D87-44E7-8F9B-B6C8E2987399}" userId="S::virtyte.krasniqi.shala@rks-gov.net::ba068868-9f04-4bca-81a0-45d93a203328"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threadedComments/threadedComment1.xml><?xml version="1.0" encoding="utf-8"?>
<ThreadedComments xmlns="http://schemas.microsoft.com/office/spreadsheetml/2018/threadedcomments" xmlns:x="http://schemas.openxmlformats.org/spreadsheetml/2006/main">
  <threadedComment ref="S1292" dT="2025-03-06T11:14:18.65" personId="{EAD937EE-5D87-44E7-8F9B-B6C8E2987399}" id="{1EA5E673-31F3-44CF-B77C-9519C2219C6A}">
    <text>@Arbnore Beka @Teuta Rexhepi @Almira Paçarizi @Sabit Kozmaqi @Burbuqe Salihu Te nderruar kolege keni kujdes te paketimi. palet  shpesh deklarimet i bejnje per nje njesi, ndersa deklarimin per pak. prakontrollini kolonene M dhe paketimin ne MA certifikate a perputhen ne rastet kur keni medyshje.(S.H)</text>
    <mentions>
      <mention mentionpersonId="{CB1DEAE7-9E38-4842-AEF5-7BBCF5BE415D}" mentionId="{9EC838CF-5812-4CD5-9B0C-8DD130549B18}" startIndex="0" length="13"/>
      <mention mentionpersonId="{304DCBDB-5519-494F-AE7D-61FFC180BD01}" mentionId="{1C950CC1-9844-4EAB-A096-426A4599BF75}" startIndex="14" length="14"/>
      <mention mentionpersonId="{1B2F2E9F-7E4F-4463-ADC4-06E1C8233585}" mentionId="{22195CB7-2C8E-48DD-9918-89D183C3002F}" startIndex="29" length="16"/>
      <mention mentionpersonId="{798B0543-0A9C-47DF-9549-EF72C83B09E7}" mentionId="{46DB02DD-13C8-46CC-B3D7-C4A37FC87AB4}" startIndex="46" length="14"/>
      <mention mentionpersonId="{0E3EBD7D-24F6-49FF-BF64-E3759701AD4F}" mentionId="{6E90D401-7498-4E29-B3B0-745C38DB6EF8}" startIndex="61" length="15"/>
    </mentions>
  </threadedComment>
</ThreadedComments>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 Id="rId5" Type="http://schemas.microsoft.com/office/2019/04/relationships/documenttask" Target="../documenttasks/documenttask1.xml"/><Relationship Id="rId4" Type="http://schemas.microsoft.com/office/2017/10/relationships/threadedComment" Target="../threadedComments/threadedComment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filterMode="1">
    <pageSetUpPr fitToPage="1"/>
  </sheetPr>
  <dimension ref="A1:BG5261"/>
  <sheetViews>
    <sheetView tabSelected="1" topLeftCell="D1" zoomScaleNormal="100" zoomScaleSheetLayoutView="100" workbookViewId="0">
      <pane ySplit="2" topLeftCell="A3" activePane="bottomLeft" state="frozen"/>
      <selection activeCell="AS1" sqref="AS1"/>
      <selection pane="bottomLeft" activeCell="N512" sqref="N512"/>
    </sheetView>
  </sheetViews>
  <sheetFormatPr defaultColWidth="28.5703125" defaultRowHeight="24.75" customHeight="1"/>
  <cols>
    <col min="1" max="1" width="6.7109375" style="6" hidden="1" customWidth="1"/>
    <col min="2" max="3" width="1" style="4" hidden="1" customWidth="1"/>
    <col min="4" max="4" width="22.140625" style="5" customWidth="1"/>
    <col min="5" max="5" width="34" style="3" customWidth="1"/>
    <col min="6" max="6" width="18.140625" style="3" customWidth="1"/>
    <col min="7" max="7" width="10.28515625" style="3" customWidth="1"/>
    <col min="8" max="8" width="16.28515625" style="5" customWidth="1"/>
    <col min="9" max="9" width="18.42578125" style="3" customWidth="1"/>
    <col min="10" max="10" width="25.85546875" style="41" customWidth="1"/>
    <col min="11" max="11" width="5.42578125" style="6" customWidth="1"/>
    <col min="12" max="12" width="3.5703125" style="3" customWidth="1"/>
    <col min="13" max="13" width="5.140625" style="4" customWidth="1"/>
    <col min="14" max="14" width="5.42578125" style="3" customWidth="1"/>
    <col min="15" max="17" width="23.28515625" style="3" customWidth="1"/>
    <col min="18" max="18" width="8.28515625" style="101" hidden="1" customWidth="1"/>
    <col min="19" max="19" width="11.85546875" style="102" hidden="1" customWidth="1"/>
    <col min="20" max="20" width="11.42578125" style="103" hidden="1" customWidth="1"/>
    <col min="21" max="21" width="10" style="84" hidden="1" customWidth="1"/>
    <col min="22" max="22" width="9.85546875" style="102" hidden="1" customWidth="1"/>
    <col min="23" max="23" width="8.7109375" style="102" hidden="1" customWidth="1"/>
    <col min="24" max="24" width="6.85546875" style="102" hidden="1" customWidth="1"/>
    <col min="25" max="25" width="6.7109375" style="102" hidden="1" customWidth="1"/>
    <col min="26" max="26" width="6.42578125" style="102" hidden="1" customWidth="1"/>
    <col min="27" max="27" width="7" style="102" hidden="1" customWidth="1"/>
    <col min="28" max="29" width="5.5703125" style="102" hidden="1" customWidth="1"/>
    <col min="30" max="30" width="6.5703125" style="102" hidden="1" customWidth="1"/>
    <col min="31" max="31" width="11.42578125" style="104" hidden="1" customWidth="1"/>
    <col min="32" max="32" width="11.7109375" style="105" hidden="1" customWidth="1"/>
    <col min="33" max="33" width="12.42578125" style="105" hidden="1" customWidth="1"/>
    <col min="34" max="34" width="11.28515625" style="105" hidden="1" customWidth="1"/>
    <col min="35" max="35" width="10.140625" style="105" hidden="1" customWidth="1"/>
    <col min="36" max="36" width="11.28515625" style="105" hidden="1" customWidth="1"/>
    <col min="37" max="37" width="11.7109375" style="105" hidden="1" customWidth="1"/>
    <col min="38" max="38" width="9.7109375" style="105" hidden="1" customWidth="1"/>
    <col min="39" max="39" width="9" style="105" hidden="1" customWidth="1"/>
    <col min="40" max="40" width="4.28515625" style="106" hidden="1" customWidth="1"/>
    <col min="41" max="41" width="5" style="105" hidden="1" customWidth="1"/>
    <col min="42" max="42" width="6.140625" style="104" hidden="1" customWidth="1"/>
    <col min="43" max="47" width="14.42578125" style="105" hidden="1" customWidth="1"/>
    <col min="48" max="48" width="14.42578125" style="107" hidden="1" customWidth="1"/>
    <col min="49" max="49" width="14.42578125" style="105" hidden="1" customWidth="1"/>
    <col min="50" max="50" width="11.7109375" style="105" hidden="1" customWidth="1"/>
    <col min="51" max="51" width="13.28515625" style="106" customWidth="1"/>
    <col min="52" max="52" width="14.42578125" style="108" customWidth="1"/>
    <col min="53" max="53" width="12.42578125" style="105" customWidth="1"/>
    <col min="54" max="54" width="12.28515625" style="109" customWidth="1"/>
    <col min="55" max="55" width="13.7109375" style="105" hidden="1" customWidth="1"/>
    <col min="56" max="56" width="16.140625" style="110" customWidth="1"/>
    <col min="57" max="57" width="19.42578125" style="105" customWidth="1"/>
    <col min="58" max="59" width="28.5703125" style="105"/>
    <col min="60" max="16383" width="28.5703125" style="110"/>
    <col min="16384" max="16384" width="28.5703125" style="110" bestFit="1" customWidth="1"/>
  </cols>
  <sheetData>
    <row r="1" spans="1:59" ht="24.75" customHeight="1">
      <c r="E1" s="225" t="s">
        <v>0</v>
      </c>
      <c r="F1" s="225"/>
      <c r="G1" s="225"/>
      <c r="H1" s="226"/>
      <c r="I1" s="225"/>
      <c r="J1" s="227"/>
      <c r="K1" s="228"/>
      <c r="L1" s="225"/>
      <c r="M1" s="229"/>
      <c r="N1" s="225"/>
      <c r="O1" s="225"/>
    </row>
    <row r="2" spans="1:59" s="124" customFormat="1" ht="36" customHeight="1">
      <c r="A2" s="111" t="s">
        <v>1</v>
      </c>
      <c r="B2" s="112" t="s">
        <v>2</v>
      </c>
      <c r="C2" s="112"/>
      <c r="D2" s="45" t="s">
        <v>3</v>
      </c>
      <c r="E2" s="45" t="s">
        <v>4</v>
      </c>
      <c r="F2" s="45" t="s">
        <v>5</v>
      </c>
      <c r="G2" s="45" t="s">
        <v>6</v>
      </c>
      <c r="H2" s="45" t="s">
        <v>7</v>
      </c>
      <c r="I2" s="45" t="s">
        <v>8</v>
      </c>
      <c r="J2" s="113" t="s">
        <v>9</v>
      </c>
      <c r="K2" s="111"/>
      <c r="L2" s="45"/>
      <c r="M2" s="112"/>
      <c r="N2" s="45"/>
      <c r="O2" s="45" t="s">
        <v>10</v>
      </c>
      <c r="P2" s="45" t="s">
        <v>11</v>
      </c>
      <c r="Q2" s="45" t="s">
        <v>12</v>
      </c>
      <c r="R2" s="114" t="s">
        <v>13</v>
      </c>
      <c r="S2" s="115" t="s">
        <v>14</v>
      </c>
      <c r="T2" s="116" t="s">
        <v>15</v>
      </c>
      <c r="U2" s="117" t="s">
        <v>16</v>
      </c>
      <c r="V2" s="115" t="s">
        <v>17</v>
      </c>
      <c r="W2" s="115" t="s">
        <v>18</v>
      </c>
      <c r="X2" s="115" t="s">
        <v>19</v>
      </c>
      <c r="Y2" s="115" t="s">
        <v>20</v>
      </c>
      <c r="Z2" s="115" t="s">
        <v>21</v>
      </c>
      <c r="AA2" s="115" t="s">
        <v>22</v>
      </c>
      <c r="AB2" s="115" t="s">
        <v>23</v>
      </c>
      <c r="AC2" s="45" t="s">
        <v>24</v>
      </c>
      <c r="AD2" s="45"/>
      <c r="AE2" s="118" t="s">
        <v>16</v>
      </c>
      <c r="AF2" s="119" t="s">
        <v>17</v>
      </c>
      <c r="AG2" s="119" t="s">
        <v>18</v>
      </c>
      <c r="AH2" s="119" t="s">
        <v>19</v>
      </c>
      <c r="AI2" s="119" t="s">
        <v>20</v>
      </c>
      <c r="AJ2" s="120" t="s">
        <v>21</v>
      </c>
      <c r="AK2" s="120" t="s">
        <v>22</v>
      </c>
      <c r="AL2" s="120" t="s">
        <v>23</v>
      </c>
      <c r="AM2" s="120" t="s">
        <v>24</v>
      </c>
      <c r="AN2" s="117" t="s">
        <v>25</v>
      </c>
      <c r="AO2" s="118" t="s">
        <v>26</v>
      </c>
      <c r="AP2" s="121" t="s">
        <v>27</v>
      </c>
      <c r="AQ2" s="122" t="s">
        <v>28</v>
      </c>
      <c r="AR2" s="122" t="s">
        <v>29</v>
      </c>
      <c r="AS2" s="122" t="s">
        <v>30</v>
      </c>
      <c r="AT2" s="122" t="s">
        <v>31</v>
      </c>
      <c r="AU2" s="122" t="s">
        <v>32</v>
      </c>
      <c r="AV2" s="122" t="s">
        <v>33</v>
      </c>
      <c r="AW2" s="122"/>
      <c r="AX2" s="122"/>
      <c r="AY2" s="123" t="s">
        <v>34</v>
      </c>
      <c r="AZ2" s="123" t="s">
        <v>35</v>
      </c>
      <c r="BA2" s="121" t="s">
        <v>36</v>
      </c>
      <c r="BB2" s="121" t="s">
        <v>37</v>
      </c>
      <c r="BC2" s="124" t="s">
        <v>38</v>
      </c>
      <c r="BD2" s="124" t="s">
        <v>39</v>
      </c>
      <c r="BE2" s="124" t="s">
        <v>38</v>
      </c>
      <c r="BF2" s="222"/>
      <c r="BG2" s="222"/>
    </row>
    <row r="3" spans="1:59" s="105" customFormat="1" ht="24.75" hidden="1" customHeight="1">
      <c r="A3" s="9">
        <v>1</v>
      </c>
      <c r="B3" s="7">
        <v>17964</v>
      </c>
      <c r="C3" s="7"/>
      <c r="D3" s="8"/>
      <c r="E3" s="1" t="s">
        <v>40</v>
      </c>
      <c r="F3" s="1" t="s">
        <v>41</v>
      </c>
      <c r="G3" s="1" t="s">
        <v>42</v>
      </c>
      <c r="H3" s="8" t="s">
        <v>43</v>
      </c>
      <c r="I3" s="1" t="s">
        <v>44</v>
      </c>
      <c r="J3" s="1" t="s">
        <v>45</v>
      </c>
      <c r="K3" s="9"/>
      <c r="L3" s="1"/>
      <c r="M3" s="7">
        <v>30</v>
      </c>
      <c r="N3" s="1" t="s">
        <v>46</v>
      </c>
      <c r="O3" s="1" t="s">
        <v>47</v>
      </c>
      <c r="P3" s="1" t="s">
        <v>48</v>
      </c>
      <c r="Q3" s="1" t="s">
        <v>49</v>
      </c>
      <c r="R3" s="101">
        <v>2470</v>
      </c>
      <c r="S3" s="102"/>
      <c r="T3" s="116">
        <v>2470</v>
      </c>
      <c r="U3" s="84"/>
      <c r="V3" s="102"/>
      <c r="W3" s="102"/>
      <c r="X3" s="102"/>
      <c r="Y3" s="102"/>
      <c r="Z3" s="102"/>
      <c r="AA3" s="102"/>
      <c r="AB3" s="102"/>
      <c r="AC3" s="102"/>
      <c r="AD3" s="102"/>
      <c r="AE3" s="104"/>
      <c r="AN3" s="106">
        <v>2470</v>
      </c>
      <c r="AO3" s="105" t="s">
        <v>50</v>
      </c>
      <c r="AP3" s="104" t="s">
        <v>51</v>
      </c>
      <c r="AQ3" s="105" t="e">
        <f>AVERAGE(SMALL(AE3:AI3,1),SMALL(AE3:AI3,2))</f>
        <v>#NUM!</v>
      </c>
      <c r="AR3" s="105" t="e">
        <f>IF(R3 &lt;=( AVERAGE(SMALL(AE3:AI3,1),SMALL(AE3:AI3,2))), R3, "")</f>
        <v>#NUM!</v>
      </c>
      <c r="AS3" s="105" t="e">
        <f>AVERAGE(SMALL(AJ3:AM3,1),SMALL(AJ3:AM3,2))</f>
        <v>#NUM!</v>
      </c>
      <c r="AT3" s="105" t="e">
        <f>#REF!*1.075</f>
        <v>#REF!</v>
      </c>
      <c r="AU3" s="105">
        <f>T3*1.075</f>
        <v>2655.25</v>
      </c>
      <c r="AV3" s="102" t="e">
        <f>MIN(AN3,AT3,AU3)</f>
        <v>#REF!</v>
      </c>
      <c r="AW3" s="125" t="s">
        <v>52</v>
      </c>
      <c r="AX3" s="105" t="s">
        <v>51</v>
      </c>
      <c r="AY3" s="106">
        <v>2470</v>
      </c>
      <c r="AZ3" s="108">
        <f>IF(AND(AY3&gt;0,AY3&lt;=10),AY3*0.25,IF(AND(AY3&gt;10,AY3&lt;=50),AY3*0.17,IF(AND(AY3&gt;10,AY3&lt;=100),AY3*0.12,IF(AY3&gt;100,AY3*0.1))))</f>
        <v>247</v>
      </c>
      <c r="BA3" s="1">
        <f>AZ3+AY3</f>
        <v>2717</v>
      </c>
      <c r="BB3" s="106">
        <f>BA3+BA3*0.08</f>
        <v>2934.36</v>
      </c>
      <c r="BC3" s="105" t="s">
        <v>53</v>
      </c>
    </row>
    <row r="4" spans="1:59" s="105" customFormat="1" ht="24.75" hidden="1" customHeight="1">
      <c r="A4" s="9">
        <v>2</v>
      </c>
      <c r="B4" s="7">
        <v>17974</v>
      </c>
      <c r="C4" s="7"/>
      <c r="D4" s="8"/>
      <c r="E4" s="1" t="s">
        <v>54</v>
      </c>
      <c r="F4" s="1" t="s">
        <v>41</v>
      </c>
      <c r="G4" s="1" t="s">
        <v>42</v>
      </c>
      <c r="H4" s="8" t="s">
        <v>55</v>
      </c>
      <c r="I4" s="1" t="s">
        <v>44</v>
      </c>
      <c r="J4" s="1" t="s">
        <v>56</v>
      </c>
      <c r="K4" s="9"/>
      <c r="L4" s="1"/>
      <c r="M4" s="7">
        <v>30</v>
      </c>
      <c r="N4" s="1" t="s">
        <v>46</v>
      </c>
      <c r="O4" s="1" t="s">
        <v>47</v>
      </c>
      <c r="P4" s="1" t="s">
        <v>48</v>
      </c>
      <c r="Q4" s="1" t="s">
        <v>57</v>
      </c>
      <c r="R4" s="101">
        <v>3458</v>
      </c>
      <c r="S4" s="102"/>
      <c r="T4" s="116" t="s">
        <v>58</v>
      </c>
      <c r="U4" s="84"/>
      <c r="V4" s="102"/>
      <c r="W4" s="102"/>
      <c r="X4" s="102"/>
      <c r="Y4" s="102"/>
      <c r="Z4" s="102"/>
      <c r="AA4" s="102"/>
      <c r="AB4" s="102"/>
      <c r="AC4" s="102"/>
      <c r="AD4" s="102"/>
      <c r="AE4" s="104"/>
      <c r="AN4" s="106">
        <v>3458</v>
      </c>
      <c r="AO4" s="105" t="s">
        <v>50</v>
      </c>
      <c r="AP4" s="104" t="s">
        <v>51</v>
      </c>
      <c r="AQ4" s="105" t="e">
        <f>AVERAGE(SMALL(AE4:AI4,1),SMALL(AE4:AI4,2))</f>
        <v>#NUM!</v>
      </c>
      <c r="AR4" s="105" t="e">
        <f>IF(R4 &lt;=( AVERAGE(SMALL(AE4:AI4,1),SMALL(AE4:AI4,2))), R4, "")</f>
        <v>#NUM!</v>
      </c>
      <c r="AS4" s="105" t="e">
        <f>AVERAGE(SMALL(AJ4:AM4,1),SMALL(AJ4:AM4,2))</f>
        <v>#NUM!</v>
      </c>
      <c r="AT4" s="105" t="e">
        <f>#REF!*1.075</f>
        <v>#REF!</v>
      </c>
      <c r="AU4" s="105" t="e">
        <f>T4*1.075</f>
        <v>#VALUE!</v>
      </c>
      <c r="AV4" s="102" t="e">
        <f>MIN(AN4,AT4,AU4)</f>
        <v>#REF!</v>
      </c>
      <c r="AW4" s="125" t="s">
        <v>52</v>
      </c>
      <c r="AX4" s="105" t="s">
        <v>51</v>
      </c>
      <c r="AY4" s="106">
        <v>2457.9960000000001</v>
      </c>
      <c r="AZ4" s="108">
        <f>IF(AND(AY4&gt;0,AY4&lt;=10),AY4*0.25,IF(AND(AY4&gt;10,AY4&lt;=50),AY4*0.17,IF(AND(AY4&gt;10,AY4&lt;=100),AY4*0.12,IF(AY4&gt;100,AY4*0.1))))</f>
        <v>245.79960000000003</v>
      </c>
      <c r="BA4" s="1">
        <f>AZ4+AY4</f>
        <v>2703.7955999999999</v>
      </c>
      <c r="BB4" s="106">
        <f>BA4+BA4*0.08</f>
        <v>2920.099248</v>
      </c>
      <c r="BC4" s="105" t="s">
        <v>53</v>
      </c>
    </row>
    <row r="5" spans="1:59" s="105" customFormat="1" ht="24.75" hidden="1" customHeight="1">
      <c r="A5" s="9">
        <v>3</v>
      </c>
      <c r="B5" s="7">
        <v>17972</v>
      </c>
      <c r="C5" s="7"/>
      <c r="D5" s="8"/>
      <c r="E5" s="1" t="s">
        <v>59</v>
      </c>
      <c r="F5" s="1" t="s">
        <v>41</v>
      </c>
      <c r="G5" s="1" t="s">
        <v>42</v>
      </c>
      <c r="H5" s="8" t="s">
        <v>60</v>
      </c>
      <c r="I5" s="1" t="s">
        <v>44</v>
      </c>
      <c r="J5" s="1" t="s">
        <v>61</v>
      </c>
      <c r="K5" s="9"/>
      <c r="L5" s="1"/>
      <c r="M5" s="7">
        <v>60</v>
      </c>
      <c r="N5" s="1" t="s">
        <v>46</v>
      </c>
      <c r="O5" s="1" t="s">
        <v>47</v>
      </c>
      <c r="P5" s="1" t="s">
        <v>62</v>
      </c>
      <c r="Q5" s="1" t="s">
        <v>63</v>
      </c>
      <c r="R5" s="101">
        <v>988</v>
      </c>
      <c r="S5" s="102"/>
      <c r="T5" s="116" t="s">
        <v>58</v>
      </c>
      <c r="U5" s="84"/>
      <c r="V5" s="102"/>
      <c r="W5" s="102"/>
      <c r="X5" s="102"/>
      <c r="Y5" s="102"/>
      <c r="Z5" s="102"/>
      <c r="AA5" s="102"/>
      <c r="AB5" s="102"/>
      <c r="AC5" s="102"/>
      <c r="AD5" s="102"/>
      <c r="AE5" s="104"/>
      <c r="AG5" s="105">
        <v>983.10299999999995</v>
      </c>
      <c r="AN5" s="106">
        <v>988</v>
      </c>
      <c r="AO5" s="105" t="s">
        <v>50</v>
      </c>
      <c r="AP5" s="104" t="s">
        <v>51</v>
      </c>
      <c r="AQ5" s="105" t="e">
        <f>AVERAGE(SMALL(AE5:AI5,1),SMALL(AE5:AI5,2))</f>
        <v>#NUM!</v>
      </c>
      <c r="AR5" s="105" t="e">
        <f>IF(R5 &lt;=( AVERAGE(SMALL(AE5:AI5,1),SMALL(AE5:AI5,2))), R5, "")</f>
        <v>#NUM!</v>
      </c>
      <c r="AS5" s="105" t="e">
        <f>AVERAGE(SMALL(AJ5:AM5,1),SMALL(AJ5:AM5,2))</f>
        <v>#NUM!</v>
      </c>
      <c r="AT5" s="105" t="e">
        <f>#REF!*1.075</f>
        <v>#REF!</v>
      </c>
      <c r="AU5" s="105" t="e">
        <f>T5*1.075</f>
        <v>#VALUE!</v>
      </c>
      <c r="AV5" s="102" t="e">
        <f>MIN(AN5,AT5,AU5)</f>
        <v>#REF!</v>
      </c>
      <c r="AW5" s="125" t="s">
        <v>52</v>
      </c>
      <c r="AX5" s="105" t="s">
        <v>51</v>
      </c>
      <c r="AY5" s="106">
        <v>988.00030000000004</v>
      </c>
      <c r="AZ5" s="108">
        <f>IF(AND(AY5&gt;0,AY5&lt;=10),AY5*0.25,IF(AND(AY5&gt;10,AY5&lt;=50),AY5*0.17,IF(AND(AY5&gt;10,AY5&lt;=100),AY5*0.12,IF(AY5&gt;100,AY5*0.1))))</f>
        <v>98.800030000000007</v>
      </c>
      <c r="BA5" s="1">
        <f>AZ5+AY5</f>
        <v>1086.80033</v>
      </c>
      <c r="BB5" s="106">
        <f>BA5+BA5*0.08</f>
        <v>1173.7443564</v>
      </c>
      <c r="BC5" s="105" t="s">
        <v>53</v>
      </c>
    </row>
    <row r="6" spans="1:59" s="105" customFormat="1" ht="24.75" hidden="1" customHeight="1">
      <c r="A6" s="9">
        <v>4</v>
      </c>
      <c r="B6" s="34">
        <v>19285</v>
      </c>
      <c r="C6" s="34"/>
      <c r="D6" s="5"/>
      <c r="E6" s="35" t="s">
        <v>64</v>
      </c>
      <c r="F6" s="34" t="s">
        <v>65</v>
      </c>
      <c r="G6" s="34" t="s">
        <v>66</v>
      </c>
      <c r="H6" s="34" t="s">
        <v>67</v>
      </c>
      <c r="I6" s="34" t="s">
        <v>68</v>
      </c>
      <c r="J6" s="35" t="s">
        <v>69</v>
      </c>
      <c r="K6" s="48"/>
      <c r="L6" s="34"/>
      <c r="M6" s="34">
        <v>50</v>
      </c>
      <c r="N6" s="34" t="s">
        <v>46</v>
      </c>
      <c r="O6" s="34" t="s">
        <v>70</v>
      </c>
      <c r="P6" s="34" t="s">
        <v>71</v>
      </c>
      <c r="Q6" s="34" t="s">
        <v>72</v>
      </c>
      <c r="R6" s="101"/>
      <c r="S6" s="102"/>
      <c r="T6" s="116"/>
      <c r="U6" s="84"/>
      <c r="V6" s="102"/>
      <c r="W6" s="102"/>
      <c r="X6" s="102"/>
      <c r="Y6" s="102"/>
      <c r="Z6" s="102"/>
      <c r="AA6" s="102"/>
      <c r="AB6" s="102"/>
      <c r="AC6" s="102"/>
      <c r="AD6" s="102"/>
      <c r="AE6" s="104"/>
      <c r="AN6" s="106"/>
      <c r="AP6" s="104"/>
      <c r="AT6" s="105" t="e">
        <f>#REF!*1.075</f>
        <v>#REF!</v>
      </c>
      <c r="AV6" s="102" t="e">
        <f>MIN(AN6,AT6,AU6)</f>
        <v>#REF!</v>
      </c>
      <c r="AY6" s="106"/>
      <c r="AZ6" s="108" t="b">
        <f>IF(AND(AY6&gt;0,AY6&lt;=10),AY6*0.25,IF(AND(AY6&gt;10,AY6&lt;=50),AY6*0.17,IF(AND(AY6&gt;10,AY6&lt;=100),AY6*0.12,IF(AY6&gt;100,AY6*0.1))))</f>
        <v>0</v>
      </c>
      <c r="BA6" s="1">
        <f>AZ6+AY6</f>
        <v>0</v>
      </c>
      <c r="BB6" s="106">
        <f>BA6+BA6*0.08</f>
        <v>0</v>
      </c>
    </row>
    <row r="7" spans="1:59" s="105" customFormat="1" ht="24.75" hidden="1" customHeight="1">
      <c r="A7" s="9">
        <v>5</v>
      </c>
      <c r="B7" s="4">
        <v>3977</v>
      </c>
      <c r="C7" s="4"/>
      <c r="D7" s="5" t="s">
        <v>73</v>
      </c>
      <c r="E7" s="3" t="s">
        <v>74</v>
      </c>
      <c r="F7" s="3" t="s">
        <v>75</v>
      </c>
      <c r="G7" s="3" t="s">
        <v>76</v>
      </c>
      <c r="H7" s="5" t="s">
        <v>77</v>
      </c>
      <c r="I7" s="3" t="s">
        <v>78</v>
      </c>
      <c r="J7" s="3" t="s">
        <v>79</v>
      </c>
      <c r="K7" s="6">
        <v>10</v>
      </c>
      <c r="L7" s="3" t="s">
        <v>80</v>
      </c>
      <c r="M7" s="4">
        <v>1</v>
      </c>
      <c r="N7" s="3" t="s">
        <v>46</v>
      </c>
      <c r="O7" s="3" t="s">
        <v>81</v>
      </c>
      <c r="P7" s="3" t="s">
        <v>82</v>
      </c>
      <c r="Q7" s="3" t="s">
        <v>83</v>
      </c>
      <c r="R7" s="101">
        <v>3.5</v>
      </c>
      <c r="S7" s="102">
        <v>3.25</v>
      </c>
      <c r="T7" s="116" t="s">
        <v>58</v>
      </c>
      <c r="U7" s="84"/>
      <c r="V7" s="102">
        <v>3.5</v>
      </c>
      <c r="W7" s="102"/>
      <c r="X7" s="102"/>
      <c r="Y7" s="102"/>
      <c r="Z7" s="102"/>
      <c r="AA7" s="102"/>
      <c r="AB7" s="102"/>
      <c r="AC7" s="102"/>
      <c r="AD7" s="102"/>
      <c r="AE7" s="104"/>
      <c r="AN7" s="106"/>
      <c r="AP7" s="104"/>
      <c r="AV7" s="102"/>
      <c r="AY7" s="106"/>
      <c r="AZ7" s="108"/>
      <c r="BA7" s="1"/>
      <c r="BB7" s="106"/>
      <c r="BD7" s="105" t="s">
        <v>84</v>
      </c>
    </row>
    <row r="8" spans="1:59" s="105" customFormat="1" ht="24.75" hidden="1" customHeight="1">
      <c r="A8" s="9">
        <v>6</v>
      </c>
      <c r="B8" s="4">
        <v>5131</v>
      </c>
      <c r="C8" s="4"/>
      <c r="D8" s="5" t="s">
        <v>73</v>
      </c>
      <c r="E8" s="3" t="s">
        <v>85</v>
      </c>
      <c r="F8" s="3" t="s">
        <v>86</v>
      </c>
      <c r="G8" s="3" t="s">
        <v>87</v>
      </c>
      <c r="H8" s="5" t="s">
        <v>88</v>
      </c>
      <c r="I8" s="3" t="s">
        <v>89</v>
      </c>
      <c r="J8" s="3" t="s">
        <v>90</v>
      </c>
      <c r="K8" s="6">
        <v>20</v>
      </c>
      <c r="L8" s="3" t="s">
        <v>91</v>
      </c>
      <c r="M8" s="4">
        <v>1</v>
      </c>
      <c r="N8" s="3" t="s">
        <v>46</v>
      </c>
      <c r="O8" s="3" t="s">
        <v>81</v>
      </c>
      <c r="P8" s="3" t="s">
        <v>92</v>
      </c>
      <c r="Q8" s="3" t="s">
        <v>93</v>
      </c>
      <c r="R8" s="101">
        <v>5.94</v>
      </c>
      <c r="S8" s="102">
        <v>5.52</v>
      </c>
      <c r="T8" s="116">
        <v>5.52</v>
      </c>
      <c r="U8" s="84"/>
      <c r="V8" s="102">
        <v>5.94</v>
      </c>
      <c r="W8" s="102"/>
      <c r="X8" s="102"/>
      <c r="Y8" s="102"/>
      <c r="Z8" s="102"/>
      <c r="AA8" s="102"/>
      <c r="AB8" s="102"/>
      <c r="AC8" s="102"/>
      <c r="AD8" s="102"/>
      <c r="AE8" s="104"/>
      <c r="AN8" s="106"/>
      <c r="AP8" s="104"/>
      <c r="AV8" s="102"/>
      <c r="AY8" s="106"/>
      <c r="AZ8" s="108"/>
      <c r="BA8" s="1"/>
      <c r="BB8" s="106"/>
      <c r="BD8" s="105" t="s">
        <v>84</v>
      </c>
    </row>
    <row r="9" spans="1:59" s="105" customFormat="1" ht="24.75" hidden="1" customHeight="1">
      <c r="A9" s="9">
        <v>7</v>
      </c>
      <c r="B9" s="4">
        <v>5077</v>
      </c>
      <c r="C9" s="4"/>
      <c r="D9" s="5" t="s">
        <v>73</v>
      </c>
      <c r="E9" s="3" t="s">
        <v>94</v>
      </c>
      <c r="F9" s="3" t="s">
        <v>95</v>
      </c>
      <c r="G9" s="3" t="s">
        <v>96</v>
      </c>
      <c r="H9" s="5" t="s">
        <v>97</v>
      </c>
      <c r="I9" s="3" t="s">
        <v>98</v>
      </c>
      <c r="J9" s="3" t="s">
        <v>99</v>
      </c>
      <c r="K9" s="6"/>
      <c r="L9" s="3"/>
      <c r="M9" s="4">
        <v>12</v>
      </c>
      <c r="N9" s="3" t="s">
        <v>46</v>
      </c>
      <c r="O9" s="3" t="s">
        <v>81</v>
      </c>
      <c r="P9" s="3" t="s">
        <v>100</v>
      </c>
      <c r="Q9" s="3" t="s">
        <v>101</v>
      </c>
      <c r="R9" s="101">
        <v>3</v>
      </c>
      <c r="S9" s="102">
        <v>2.79</v>
      </c>
      <c r="T9" s="116">
        <v>5.52</v>
      </c>
      <c r="U9" s="84"/>
      <c r="V9" s="102">
        <v>3</v>
      </c>
      <c r="W9" s="102"/>
      <c r="X9" s="102"/>
      <c r="Y9" s="102"/>
      <c r="Z9" s="102"/>
      <c r="AA9" s="102"/>
      <c r="AB9" s="102"/>
      <c r="AC9" s="102"/>
      <c r="AD9" s="102"/>
      <c r="AE9" s="104"/>
      <c r="AN9" s="106"/>
      <c r="AP9" s="104"/>
      <c r="AV9" s="102"/>
      <c r="AY9" s="106"/>
      <c r="AZ9" s="108"/>
      <c r="BA9" s="1"/>
      <c r="BB9" s="106"/>
      <c r="BD9" s="105" t="s">
        <v>84</v>
      </c>
    </row>
    <row r="10" spans="1:59" s="105" customFormat="1" ht="24.75" hidden="1" customHeight="1">
      <c r="A10" s="9">
        <v>8</v>
      </c>
      <c r="B10" s="4">
        <v>3756</v>
      </c>
      <c r="C10" s="4"/>
      <c r="D10" s="5" t="s">
        <v>73</v>
      </c>
      <c r="E10" s="3" t="s">
        <v>102</v>
      </c>
      <c r="F10" s="3" t="s">
        <v>103</v>
      </c>
      <c r="G10" s="3" t="s">
        <v>104</v>
      </c>
      <c r="H10" s="5" t="s">
        <v>105</v>
      </c>
      <c r="I10" s="3" t="s">
        <v>68</v>
      </c>
      <c r="J10" s="3" t="s">
        <v>106</v>
      </c>
      <c r="K10" s="6"/>
      <c r="L10" s="3"/>
      <c r="M10" s="4">
        <v>20</v>
      </c>
      <c r="N10" s="3" t="s">
        <v>46</v>
      </c>
      <c r="O10" s="3" t="s">
        <v>81</v>
      </c>
      <c r="P10" s="3" t="s">
        <v>92</v>
      </c>
      <c r="Q10" s="3" t="s">
        <v>107</v>
      </c>
      <c r="R10" s="101">
        <v>8.1</v>
      </c>
      <c r="S10" s="102">
        <v>7.53</v>
      </c>
      <c r="T10" s="116">
        <v>7.5</v>
      </c>
      <c r="U10" s="84"/>
      <c r="V10" s="102">
        <v>8.1</v>
      </c>
      <c r="W10" s="102"/>
      <c r="X10" s="102"/>
      <c r="Y10" s="102"/>
      <c r="Z10" s="102"/>
      <c r="AA10" s="102"/>
      <c r="AB10" s="102"/>
      <c r="AC10" s="102"/>
      <c r="AD10" s="102"/>
      <c r="AE10" s="104"/>
      <c r="AN10" s="106"/>
      <c r="AP10" s="104"/>
      <c r="AV10" s="102"/>
      <c r="AY10" s="106"/>
      <c r="AZ10" s="108"/>
      <c r="BA10" s="1"/>
      <c r="BB10" s="106"/>
      <c r="BD10" s="105" t="s">
        <v>84</v>
      </c>
    </row>
    <row r="11" spans="1:59" s="105" customFormat="1" ht="24.75" hidden="1" customHeight="1">
      <c r="A11" s="9">
        <v>9</v>
      </c>
      <c r="B11" s="4">
        <v>3757</v>
      </c>
      <c r="C11" s="4"/>
      <c r="D11" s="5" t="s">
        <v>73</v>
      </c>
      <c r="E11" s="3" t="s">
        <v>102</v>
      </c>
      <c r="F11" s="3" t="s">
        <v>103</v>
      </c>
      <c r="G11" s="3" t="s">
        <v>104</v>
      </c>
      <c r="H11" s="5" t="s">
        <v>108</v>
      </c>
      <c r="I11" s="3" t="s">
        <v>109</v>
      </c>
      <c r="J11" s="3" t="s">
        <v>110</v>
      </c>
      <c r="K11" s="6">
        <v>200</v>
      </c>
      <c r="L11" s="3" t="s">
        <v>91</v>
      </c>
      <c r="M11" s="4">
        <v>1</v>
      </c>
      <c r="N11" s="3" t="s">
        <v>46</v>
      </c>
      <c r="O11" s="3" t="s">
        <v>81</v>
      </c>
      <c r="P11" s="3" t="s">
        <v>92</v>
      </c>
      <c r="Q11" s="3" t="s">
        <v>111</v>
      </c>
      <c r="R11" s="101">
        <v>7.88</v>
      </c>
      <c r="S11" s="102">
        <v>7.33</v>
      </c>
      <c r="T11" s="116">
        <v>2.5</v>
      </c>
      <c r="U11" s="84"/>
      <c r="V11" s="102">
        <v>7.88</v>
      </c>
      <c r="W11" s="102"/>
      <c r="X11" s="102"/>
      <c r="Y11" s="102"/>
      <c r="Z11" s="102"/>
      <c r="AA11" s="102"/>
      <c r="AB11" s="102"/>
      <c r="AC11" s="102"/>
      <c r="AD11" s="102"/>
      <c r="AE11" s="104"/>
      <c r="AN11" s="106"/>
      <c r="AP11" s="104"/>
      <c r="AV11" s="102"/>
      <c r="AY11" s="106"/>
      <c r="AZ11" s="108"/>
      <c r="BA11" s="1"/>
      <c r="BB11" s="106"/>
      <c r="BD11" s="105" t="s">
        <v>84</v>
      </c>
    </row>
    <row r="12" spans="1:59" s="105" customFormat="1" ht="24.75" hidden="1" customHeight="1">
      <c r="A12" s="9">
        <v>10</v>
      </c>
      <c r="B12" s="4">
        <v>5096</v>
      </c>
      <c r="C12" s="4"/>
      <c r="D12" s="5" t="s">
        <v>73</v>
      </c>
      <c r="E12" s="3" t="s">
        <v>112</v>
      </c>
      <c r="F12" s="3" t="s">
        <v>113</v>
      </c>
      <c r="G12" s="3" t="s">
        <v>114</v>
      </c>
      <c r="H12" s="5" t="s">
        <v>115</v>
      </c>
      <c r="I12" s="3" t="s">
        <v>116</v>
      </c>
      <c r="J12" s="3" t="s">
        <v>117</v>
      </c>
      <c r="K12" s="6"/>
      <c r="L12" s="3"/>
      <c r="M12" s="4">
        <v>1</v>
      </c>
      <c r="N12" s="3" t="s">
        <v>46</v>
      </c>
      <c r="O12" s="3" t="s">
        <v>81</v>
      </c>
      <c r="P12" s="3" t="s">
        <v>118</v>
      </c>
      <c r="Q12" s="3" t="s">
        <v>119</v>
      </c>
      <c r="R12" s="101">
        <v>2.78</v>
      </c>
      <c r="S12" s="102">
        <v>2.59</v>
      </c>
      <c r="T12" s="116">
        <v>1.4</v>
      </c>
      <c r="U12" s="84"/>
      <c r="V12" s="102">
        <v>2.78</v>
      </c>
      <c r="W12" s="102"/>
      <c r="X12" s="102"/>
      <c r="Y12" s="102"/>
      <c r="Z12" s="102"/>
      <c r="AA12" s="102"/>
      <c r="AB12" s="102"/>
      <c r="AC12" s="102"/>
      <c r="AD12" s="102"/>
      <c r="AE12" s="104"/>
      <c r="AN12" s="106"/>
      <c r="AP12" s="104"/>
      <c r="AV12" s="102"/>
      <c r="AY12" s="106"/>
      <c r="AZ12" s="108"/>
      <c r="BA12" s="1"/>
      <c r="BB12" s="106"/>
      <c r="BD12" s="105" t="s">
        <v>84</v>
      </c>
    </row>
    <row r="13" spans="1:59" s="105" customFormat="1" ht="24.75" hidden="1" customHeight="1">
      <c r="A13" s="9">
        <v>11</v>
      </c>
      <c r="B13" s="4">
        <v>7017</v>
      </c>
      <c r="C13" s="4"/>
      <c r="D13" s="5" t="s">
        <v>73</v>
      </c>
      <c r="E13" s="3" t="s">
        <v>120</v>
      </c>
      <c r="F13" s="3" t="s">
        <v>121</v>
      </c>
      <c r="G13" s="3" t="s">
        <v>122</v>
      </c>
      <c r="H13" s="5" t="s">
        <v>123</v>
      </c>
      <c r="I13" s="3" t="s">
        <v>68</v>
      </c>
      <c r="J13" s="3" t="s">
        <v>124</v>
      </c>
      <c r="K13" s="6"/>
      <c r="L13" s="3"/>
      <c r="M13" s="4">
        <v>20</v>
      </c>
      <c r="N13" s="3" t="s">
        <v>46</v>
      </c>
      <c r="O13" s="3" t="s">
        <v>81</v>
      </c>
      <c r="P13" s="3" t="s">
        <v>92</v>
      </c>
      <c r="Q13" s="3" t="s">
        <v>125</v>
      </c>
      <c r="R13" s="101">
        <v>2.69</v>
      </c>
      <c r="S13" s="102">
        <v>2.5</v>
      </c>
      <c r="T13" s="116">
        <v>5.0999999999999996</v>
      </c>
      <c r="U13" s="84"/>
      <c r="V13" s="102">
        <v>2.69</v>
      </c>
      <c r="W13" s="102"/>
      <c r="X13" s="102"/>
      <c r="Y13" s="102"/>
      <c r="Z13" s="102"/>
      <c r="AA13" s="102"/>
      <c r="AB13" s="102"/>
      <c r="AC13" s="102"/>
      <c r="AD13" s="102"/>
      <c r="AE13" s="104"/>
      <c r="AN13" s="106"/>
      <c r="AP13" s="104"/>
      <c r="AV13" s="102"/>
      <c r="AY13" s="106"/>
      <c r="AZ13" s="108"/>
      <c r="BA13" s="1"/>
      <c r="BB13" s="106"/>
      <c r="BD13" s="105" t="s">
        <v>84</v>
      </c>
    </row>
    <row r="14" spans="1:59" s="105" customFormat="1" ht="24.75" hidden="1" customHeight="1">
      <c r="A14" s="9">
        <v>12</v>
      </c>
      <c r="B14" s="4">
        <v>7016</v>
      </c>
      <c r="C14" s="4"/>
      <c r="D14" s="5" t="s">
        <v>73</v>
      </c>
      <c r="E14" s="3" t="s">
        <v>120</v>
      </c>
      <c r="F14" s="3" t="s">
        <v>121</v>
      </c>
      <c r="G14" s="3" t="s">
        <v>122</v>
      </c>
      <c r="H14" s="5" t="s">
        <v>126</v>
      </c>
      <c r="I14" s="3" t="s">
        <v>89</v>
      </c>
      <c r="J14" s="3" t="s">
        <v>127</v>
      </c>
      <c r="K14" s="6">
        <v>20</v>
      </c>
      <c r="L14" s="3" t="s">
        <v>91</v>
      </c>
      <c r="M14" s="4">
        <v>1</v>
      </c>
      <c r="N14" s="3" t="s">
        <v>46</v>
      </c>
      <c r="O14" s="3" t="s">
        <v>81</v>
      </c>
      <c r="P14" s="3" t="s">
        <v>92</v>
      </c>
      <c r="Q14" s="3" t="s">
        <v>128</v>
      </c>
      <c r="R14" s="101">
        <v>4.3</v>
      </c>
      <c r="S14" s="102">
        <v>4</v>
      </c>
      <c r="T14" s="116">
        <v>5.5</v>
      </c>
      <c r="U14" s="84"/>
      <c r="V14" s="102">
        <v>4.3</v>
      </c>
      <c r="W14" s="102"/>
      <c r="X14" s="102"/>
      <c r="Y14" s="102"/>
      <c r="Z14" s="102"/>
      <c r="AA14" s="102"/>
      <c r="AB14" s="102"/>
      <c r="AC14" s="102"/>
      <c r="AD14" s="102"/>
      <c r="AE14" s="104"/>
      <c r="AN14" s="106"/>
      <c r="AP14" s="104"/>
      <c r="AV14" s="102"/>
      <c r="AY14" s="106"/>
      <c r="AZ14" s="108"/>
      <c r="BA14" s="1"/>
      <c r="BB14" s="106"/>
      <c r="BD14" s="105" t="s">
        <v>84</v>
      </c>
    </row>
    <row r="15" spans="1:59" s="105" customFormat="1" ht="24.75" hidden="1" customHeight="1">
      <c r="A15" s="9">
        <v>13</v>
      </c>
      <c r="B15" s="4">
        <v>3919</v>
      </c>
      <c r="C15" s="4"/>
      <c r="D15" s="5" t="s">
        <v>73</v>
      </c>
      <c r="E15" s="3" t="s">
        <v>129</v>
      </c>
      <c r="F15" s="3" t="s">
        <v>130</v>
      </c>
      <c r="G15" s="3" t="s">
        <v>131</v>
      </c>
      <c r="H15" s="5" t="s">
        <v>132</v>
      </c>
      <c r="I15" s="3" t="s">
        <v>89</v>
      </c>
      <c r="J15" s="3" t="s">
        <v>133</v>
      </c>
      <c r="K15" s="6">
        <v>15</v>
      </c>
      <c r="L15" s="3" t="s">
        <v>91</v>
      </c>
      <c r="M15" s="4">
        <v>1</v>
      </c>
      <c r="N15" s="3" t="s">
        <v>46</v>
      </c>
      <c r="O15" s="3" t="s">
        <v>81</v>
      </c>
      <c r="P15" s="3" t="s">
        <v>92</v>
      </c>
      <c r="Q15" s="3" t="s">
        <v>134</v>
      </c>
      <c r="R15" s="101">
        <v>8.18</v>
      </c>
      <c r="S15" s="102">
        <v>7.6</v>
      </c>
      <c r="T15" s="116">
        <v>7.6</v>
      </c>
      <c r="U15" s="84"/>
      <c r="V15" s="102">
        <v>8.18</v>
      </c>
      <c r="W15" s="102"/>
      <c r="X15" s="102"/>
      <c r="Y15" s="102"/>
      <c r="Z15" s="102"/>
      <c r="AA15" s="102"/>
      <c r="AB15" s="102"/>
      <c r="AC15" s="102"/>
      <c r="AD15" s="102"/>
      <c r="AE15" s="104"/>
      <c r="AN15" s="106"/>
      <c r="AP15" s="104"/>
      <c r="AV15" s="102"/>
      <c r="AY15" s="106"/>
      <c r="AZ15" s="108"/>
      <c r="BA15" s="1"/>
      <c r="BB15" s="106"/>
      <c r="BD15" s="105" t="s">
        <v>84</v>
      </c>
    </row>
    <row r="16" spans="1:59" s="105" customFormat="1" ht="24.75" hidden="1" customHeight="1">
      <c r="A16" s="9">
        <v>14</v>
      </c>
      <c r="B16" s="4">
        <v>3920</v>
      </c>
      <c r="C16" s="4"/>
      <c r="D16" s="5" t="s">
        <v>73</v>
      </c>
      <c r="E16" s="3" t="s">
        <v>135</v>
      </c>
      <c r="F16" s="3" t="s">
        <v>136</v>
      </c>
      <c r="G16" s="3" t="s">
        <v>137</v>
      </c>
      <c r="H16" s="5" t="s">
        <v>123</v>
      </c>
      <c r="I16" s="3" t="s">
        <v>68</v>
      </c>
      <c r="J16" s="3" t="s">
        <v>138</v>
      </c>
      <c r="K16" s="6"/>
      <c r="L16" s="3"/>
      <c r="M16" s="4">
        <v>30</v>
      </c>
      <c r="N16" s="3" t="s">
        <v>46</v>
      </c>
      <c r="O16" s="3" t="s">
        <v>81</v>
      </c>
      <c r="P16" s="3" t="s">
        <v>92</v>
      </c>
      <c r="Q16" s="3" t="s">
        <v>139</v>
      </c>
      <c r="R16" s="101">
        <v>3.24</v>
      </c>
      <c r="S16" s="102">
        <v>3.01</v>
      </c>
      <c r="T16" s="116">
        <v>1.3</v>
      </c>
      <c r="U16" s="84"/>
      <c r="V16" s="102">
        <v>3.24</v>
      </c>
      <c r="W16" s="102"/>
      <c r="X16" s="102"/>
      <c r="Y16" s="102"/>
      <c r="Z16" s="102"/>
      <c r="AA16" s="102"/>
      <c r="AB16" s="102"/>
      <c r="AC16" s="102"/>
      <c r="AD16" s="102"/>
      <c r="AE16" s="104"/>
      <c r="AN16" s="106"/>
      <c r="AP16" s="104"/>
      <c r="AV16" s="102"/>
      <c r="AY16" s="106"/>
      <c r="AZ16" s="108"/>
      <c r="BA16" s="1"/>
      <c r="BB16" s="106"/>
      <c r="BD16" s="105" t="s">
        <v>84</v>
      </c>
    </row>
    <row r="17" spans="1:56" s="105" customFormat="1" ht="24.75" hidden="1" customHeight="1">
      <c r="A17" s="9">
        <v>15</v>
      </c>
      <c r="B17" s="4">
        <v>3788</v>
      </c>
      <c r="C17" s="4"/>
      <c r="D17" s="5" t="s">
        <v>73</v>
      </c>
      <c r="E17" s="3" t="s">
        <v>140</v>
      </c>
      <c r="F17" s="3" t="s">
        <v>141</v>
      </c>
      <c r="G17" s="3" t="s">
        <v>142</v>
      </c>
      <c r="H17" s="5" t="s">
        <v>143</v>
      </c>
      <c r="I17" s="3" t="s">
        <v>109</v>
      </c>
      <c r="J17" s="3" t="s">
        <v>144</v>
      </c>
      <c r="K17" s="6">
        <v>240</v>
      </c>
      <c r="L17" s="3" t="s">
        <v>91</v>
      </c>
      <c r="M17" s="4">
        <v>1</v>
      </c>
      <c r="N17" s="3" t="s">
        <v>46</v>
      </c>
      <c r="O17" s="3" t="s">
        <v>81</v>
      </c>
      <c r="P17" s="3" t="s">
        <v>92</v>
      </c>
      <c r="Q17" s="3" t="s">
        <v>145</v>
      </c>
      <c r="R17" s="101">
        <v>4.84</v>
      </c>
      <c r="S17" s="102">
        <v>4.5</v>
      </c>
      <c r="T17" s="116">
        <v>7.25</v>
      </c>
      <c r="U17" s="84"/>
      <c r="V17" s="102">
        <v>4.84</v>
      </c>
      <c r="W17" s="102"/>
      <c r="X17" s="102"/>
      <c r="Y17" s="102"/>
      <c r="Z17" s="102"/>
      <c r="AA17" s="102"/>
      <c r="AB17" s="102"/>
      <c r="AC17" s="102"/>
      <c r="AD17" s="102"/>
      <c r="AE17" s="104"/>
      <c r="AN17" s="106"/>
      <c r="AP17" s="104"/>
      <c r="AV17" s="102"/>
      <c r="AY17" s="106"/>
      <c r="AZ17" s="108"/>
      <c r="BA17" s="1"/>
      <c r="BB17" s="106"/>
      <c r="BD17" s="105" t="s">
        <v>84</v>
      </c>
    </row>
    <row r="18" spans="1:56" s="105" customFormat="1" ht="24.75" hidden="1" customHeight="1">
      <c r="A18" s="9">
        <v>16</v>
      </c>
      <c r="B18" s="4">
        <v>16283</v>
      </c>
      <c r="C18" s="4"/>
      <c r="D18" s="5" t="s">
        <v>73</v>
      </c>
      <c r="E18" s="3" t="s">
        <v>146</v>
      </c>
      <c r="F18" s="3" t="s">
        <v>147</v>
      </c>
      <c r="G18" s="3" t="s">
        <v>148</v>
      </c>
      <c r="H18" s="5" t="s">
        <v>149</v>
      </c>
      <c r="I18" s="3" t="s">
        <v>150</v>
      </c>
      <c r="J18" s="3" t="s">
        <v>151</v>
      </c>
      <c r="K18" s="6">
        <v>1</v>
      </c>
      <c r="L18" s="3"/>
      <c r="M18" s="4">
        <v>20</v>
      </c>
      <c r="N18" s="3" t="s">
        <v>46</v>
      </c>
      <c r="O18" s="3" t="s">
        <v>81</v>
      </c>
      <c r="P18" s="3" t="s">
        <v>92</v>
      </c>
      <c r="Q18" s="3" t="s">
        <v>152</v>
      </c>
      <c r="R18" s="101">
        <v>8.8800000000000008</v>
      </c>
      <c r="S18" s="102">
        <v>8.26</v>
      </c>
      <c r="T18" s="116">
        <v>8.26</v>
      </c>
      <c r="U18" s="84"/>
      <c r="V18" s="102">
        <v>8.8800000000000008</v>
      </c>
      <c r="W18" s="102"/>
      <c r="X18" s="102"/>
      <c r="Y18" s="102"/>
      <c r="Z18" s="102"/>
      <c r="AA18" s="102"/>
      <c r="AB18" s="102"/>
      <c r="AC18" s="102"/>
      <c r="AD18" s="102"/>
      <c r="AE18" s="104"/>
      <c r="AN18" s="106"/>
      <c r="AP18" s="104"/>
      <c r="AV18" s="102"/>
      <c r="AY18" s="106"/>
      <c r="AZ18" s="108"/>
      <c r="BA18" s="1"/>
      <c r="BB18" s="106"/>
      <c r="BD18" s="105" t="s">
        <v>84</v>
      </c>
    </row>
    <row r="19" spans="1:56" s="105" customFormat="1" ht="24.75" hidden="1" customHeight="1">
      <c r="A19" s="9">
        <v>17</v>
      </c>
      <c r="B19" s="7">
        <v>19864</v>
      </c>
      <c r="C19" s="7"/>
      <c r="D19" s="8"/>
      <c r="E19" s="1" t="s">
        <v>153</v>
      </c>
      <c r="F19" s="1" t="s">
        <v>154</v>
      </c>
      <c r="G19" s="1" t="s">
        <v>155</v>
      </c>
      <c r="H19" s="8" t="s">
        <v>156</v>
      </c>
      <c r="I19" s="1" t="s">
        <v>44</v>
      </c>
      <c r="J19" s="1" t="s">
        <v>157</v>
      </c>
      <c r="K19" s="9"/>
      <c r="L19" s="1"/>
      <c r="M19" s="7">
        <v>30</v>
      </c>
      <c r="N19" s="1" t="s">
        <v>46</v>
      </c>
      <c r="O19" s="1" t="s">
        <v>158</v>
      </c>
      <c r="P19" s="1" t="s">
        <v>159</v>
      </c>
      <c r="Q19" s="1" t="s">
        <v>160</v>
      </c>
      <c r="R19" s="101">
        <v>99.5</v>
      </c>
      <c r="S19" s="102"/>
      <c r="T19" s="116" t="s">
        <v>161</v>
      </c>
      <c r="U19" s="84">
        <v>112</v>
      </c>
      <c r="V19" s="102">
        <v>87</v>
      </c>
      <c r="W19" s="102"/>
      <c r="X19" s="102"/>
      <c r="Y19" s="102"/>
      <c r="Z19" s="102"/>
      <c r="AA19" s="102"/>
      <c r="AB19" s="102"/>
      <c r="AC19" s="102"/>
      <c r="AD19" s="102"/>
      <c r="AE19" s="104">
        <v>112</v>
      </c>
      <c r="AN19" s="106">
        <v>99.5</v>
      </c>
      <c r="AO19" s="105" t="s">
        <v>50</v>
      </c>
      <c r="AP19" s="104" t="s">
        <v>51</v>
      </c>
      <c r="AQ19" s="105" t="e">
        <f t="shared" ref="AQ19:AQ50" si="0">AVERAGE(SMALL(AE19:AI19,1),SMALL(AE19:AI19,2))</f>
        <v>#NUM!</v>
      </c>
      <c r="AR19" s="105" t="e">
        <f t="shared" ref="AR19:AR50" si="1">IF(R19 &lt;=( AVERAGE(SMALL(AE19:AI19,1),SMALL(AE19:AI19,2))), R19, "")</f>
        <v>#NUM!</v>
      </c>
      <c r="AS19" s="105" t="e">
        <f t="shared" ref="AS19:AS50" si="2">AVERAGE(SMALL(AJ19:AM19,1),SMALL(AJ19:AM19,2))</f>
        <v>#NUM!</v>
      </c>
      <c r="AT19" s="105" t="e">
        <f>#REF!*1.075</f>
        <v>#REF!</v>
      </c>
      <c r="AU19" s="105" t="e">
        <f t="shared" ref="AU19:AU50" si="3">T19*1.075</f>
        <v>#VALUE!</v>
      </c>
      <c r="AV19" s="102" t="e">
        <f t="shared" ref="AV19:AV82" si="4">MIN(AN19,AT19,AU19)</f>
        <v>#REF!</v>
      </c>
      <c r="AW19" s="125" t="s">
        <v>52</v>
      </c>
      <c r="AX19" s="125" t="s">
        <v>51</v>
      </c>
      <c r="AY19" s="106">
        <v>99.5</v>
      </c>
      <c r="AZ19" s="108">
        <f t="shared" ref="AZ19:AZ50" si="5">IF(AND(AY19&gt;0,AY19&lt;=10),AY19*0.25,IF(AND(AY19&gt;10,AY19&lt;=50),AY19*0.17,IF(AND(AY19&gt;10,AY19&lt;=100),AY19*0.12,IF(AY19&gt;100,AY19*0.1))))</f>
        <v>11.94</v>
      </c>
      <c r="BA19" s="1">
        <f t="shared" ref="BA19:BA50" si="6">AZ19+AY19</f>
        <v>111.44</v>
      </c>
      <c r="BB19" s="106">
        <f t="shared" ref="BB19:BB50" si="7">BA19+BA19*0.08</f>
        <v>120.3552</v>
      </c>
      <c r="BC19" s="105" t="s">
        <v>53</v>
      </c>
    </row>
    <row r="20" spans="1:56" s="105" customFormat="1" ht="24.75" hidden="1" customHeight="1">
      <c r="A20" s="9">
        <v>18</v>
      </c>
      <c r="B20" s="7">
        <v>19863</v>
      </c>
      <c r="C20" s="7"/>
      <c r="D20" s="8"/>
      <c r="E20" s="1" t="s">
        <v>153</v>
      </c>
      <c r="F20" s="1" t="s">
        <v>154</v>
      </c>
      <c r="G20" s="1" t="s">
        <v>155</v>
      </c>
      <c r="H20" s="8" t="s">
        <v>162</v>
      </c>
      <c r="I20" s="1" t="s">
        <v>44</v>
      </c>
      <c r="J20" s="1" t="s">
        <v>157</v>
      </c>
      <c r="K20" s="9"/>
      <c r="L20" s="1"/>
      <c r="M20" s="7">
        <v>30</v>
      </c>
      <c r="N20" s="1" t="s">
        <v>46</v>
      </c>
      <c r="O20" s="1" t="s">
        <v>158</v>
      </c>
      <c r="P20" s="1" t="s">
        <v>159</v>
      </c>
      <c r="Q20" s="1" t="s">
        <v>163</v>
      </c>
      <c r="R20" s="101">
        <v>127.5</v>
      </c>
      <c r="S20" s="102"/>
      <c r="T20" s="116" t="s">
        <v>161</v>
      </c>
      <c r="U20" s="84">
        <v>140</v>
      </c>
      <c r="V20" s="102">
        <v>115</v>
      </c>
      <c r="W20" s="102"/>
      <c r="X20" s="102"/>
      <c r="Y20" s="102"/>
      <c r="Z20" s="102"/>
      <c r="AA20" s="102"/>
      <c r="AB20" s="102"/>
      <c r="AC20" s="102"/>
      <c r="AD20" s="102"/>
      <c r="AE20" s="104">
        <v>140</v>
      </c>
      <c r="AN20" s="106">
        <v>127.5</v>
      </c>
      <c r="AO20" s="105" t="s">
        <v>50</v>
      </c>
      <c r="AP20" s="104" t="s">
        <v>51</v>
      </c>
      <c r="AQ20" s="105" t="e">
        <f t="shared" si="0"/>
        <v>#NUM!</v>
      </c>
      <c r="AR20" s="105" t="e">
        <f t="shared" si="1"/>
        <v>#NUM!</v>
      </c>
      <c r="AS20" s="105" t="e">
        <f t="shared" si="2"/>
        <v>#NUM!</v>
      </c>
      <c r="AT20" s="105" t="e">
        <f>#REF!*1.075</f>
        <v>#REF!</v>
      </c>
      <c r="AU20" s="105" t="e">
        <f t="shared" si="3"/>
        <v>#VALUE!</v>
      </c>
      <c r="AV20" s="102" t="e">
        <f t="shared" si="4"/>
        <v>#REF!</v>
      </c>
      <c r="AW20" s="125" t="s">
        <v>52</v>
      </c>
      <c r="AX20" s="125" t="s">
        <v>51</v>
      </c>
      <c r="AY20" s="106">
        <v>127.5</v>
      </c>
      <c r="AZ20" s="108">
        <f t="shared" si="5"/>
        <v>12.75</v>
      </c>
      <c r="BA20" s="1">
        <f t="shared" si="6"/>
        <v>140.25</v>
      </c>
      <c r="BB20" s="106">
        <f t="shared" si="7"/>
        <v>151.47</v>
      </c>
      <c r="BC20" s="105" t="s">
        <v>53</v>
      </c>
    </row>
    <row r="21" spans="1:56" s="105" customFormat="1" ht="24.75" hidden="1" customHeight="1">
      <c r="A21" s="9">
        <v>19</v>
      </c>
      <c r="B21" s="7">
        <v>17724</v>
      </c>
      <c r="C21" s="7"/>
      <c r="D21" s="8"/>
      <c r="E21" s="1" t="s">
        <v>164</v>
      </c>
      <c r="F21" s="1" t="s">
        <v>165</v>
      </c>
      <c r="G21" s="1" t="s">
        <v>166</v>
      </c>
      <c r="H21" s="8" t="s">
        <v>167</v>
      </c>
      <c r="I21" s="1" t="s">
        <v>44</v>
      </c>
      <c r="J21" s="1" t="s">
        <v>168</v>
      </c>
      <c r="K21" s="9"/>
      <c r="L21" s="1"/>
      <c r="M21" s="7">
        <v>20</v>
      </c>
      <c r="N21" s="1" t="s">
        <v>46</v>
      </c>
      <c r="O21" s="1" t="s">
        <v>169</v>
      </c>
      <c r="P21" s="1" t="s">
        <v>170</v>
      </c>
      <c r="Q21" s="1" t="s">
        <v>171</v>
      </c>
      <c r="R21" s="101">
        <v>4.88</v>
      </c>
      <c r="S21" s="102"/>
      <c r="T21" s="116">
        <v>2.75</v>
      </c>
      <c r="U21" s="84">
        <v>4.9000000000000004</v>
      </c>
      <c r="V21" s="102">
        <v>4.8499999999999996</v>
      </c>
      <c r="W21" s="102"/>
      <c r="X21" s="102"/>
      <c r="Y21" s="102"/>
      <c r="Z21" s="102"/>
      <c r="AA21" s="102"/>
      <c r="AB21" s="102"/>
      <c r="AC21" s="102"/>
      <c r="AD21" s="102"/>
      <c r="AE21" s="104">
        <v>4.9000000000000004</v>
      </c>
      <c r="AN21" s="106">
        <v>4.88</v>
      </c>
      <c r="AO21" s="105" t="s">
        <v>50</v>
      </c>
      <c r="AP21" s="104" t="s">
        <v>51</v>
      </c>
      <c r="AQ21" s="105" t="e">
        <f t="shared" si="0"/>
        <v>#NUM!</v>
      </c>
      <c r="AR21" s="105" t="e">
        <f t="shared" si="1"/>
        <v>#NUM!</v>
      </c>
      <c r="AS21" s="105" t="e">
        <f t="shared" si="2"/>
        <v>#NUM!</v>
      </c>
      <c r="AT21" s="105" t="e">
        <f>#REF!*1.075</f>
        <v>#REF!</v>
      </c>
      <c r="AU21" s="105">
        <f t="shared" si="3"/>
        <v>2.9562499999999998</v>
      </c>
      <c r="AV21" s="102" t="e">
        <f t="shared" si="4"/>
        <v>#REF!</v>
      </c>
      <c r="AW21" s="105" t="s">
        <v>172</v>
      </c>
      <c r="AX21" s="105" t="s">
        <v>173</v>
      </c>
      <c r="AY21" s="106">
        <v>2.956</v>
      </c>
      <c r="AZ21" s="108">
        <f t="shared" si="5"/>
        <v>0.73899999999999999</v>
      </c>
      <c r="BA21" s="1">
        <f t="shared" si="6"/>
        <v>3.6949999999999998</v>
      </c>
      <c r="BB21" s="106">
        <f t="shared" si="7"/>
        <v>3.9905999999999997</v>
      </c>
      <c r="BC21" s="105" t="s">
        <v>53</v>
      </c>
    </row>
    <row r="22" spans="1:56" s="105" customFormat="1" ht="24.75" hidden="1" customHeight="1">
      <c r="A22" s="9">
        <v>20</v>
      </c>
      <c r="B22" s="7">
        <v>17730</v>
      </c>
      <c r="C22" s="7"/>
      <c r="D22" s="8"/>
      <c r="E22" s="1" t="s">
        <v>164</v>
      </c>
      <c r="F22" s="1" t="s">
        <v>174</v>
      </c>
      <c r="G22" s="1" t="s">
        <v>175</v>
      </c>
      <c r="H22" s="8" t="s">
        <v>176</v>
      </c>
      <c r="I22" s="1" t="s">
        <v>177</v>
      </c>
      <c r="J22" s="1" t="s">
        <v>178</v>
      </c>
      <c r="K22" s="9">
        <v>50</v>
      </c>
      <c r="L22" s="1" t="s">
        <v>80</v>
      </c>
      <c r="M22" s="7">
        <v>1</v>
      </c>
      <c r="N22" s="1" t="s">
        <v>46</v>
      </c>
      <c r="O22" s="1" t="s">
        <v>169</v>
      </c>
      <c r="P22" s="1" t="s">
        <v>170</v>
      </c>
      <c r="Q22" s="1" t="s">
        <v>179</v>
      </c>
      <c r="R22" s="101">
        <v>5.7</v>
      </c>
      <c r="S22" s="102"/>
      <c r="T22" s="116" t="s">
        <v>161</v>
      </c>
      <c r="U22" s="84">
        <v>6.1</v>
      </c>
      <c r="V22" s="102">
        <v>5.3</v>
      </c>
      <c r="W22" s="102"/>
      <c r="X22" s="102"/>
      <c r="Y22" s="102"/>
      <c r="Z22" s="102"/>
      <c r="AA22" s="102"/>
      <c r="AB22" s="102"/>
      <c r="AC22" s="102"/>
      <c r="AD22" s="102"/>
      <c r="AE22" s="104">
        <v>6.1</v>
      </c>
      <c r="AN22" s="106">
        <v>5.7</v>
      </c>
      <c r="AO22" s="105" t="s">
        <v>50</v>
      </c>
      <c r="AP22" s="104" t="s">
        <v>51</v>
      </c>
      <c r="AQ22" s="105" t="e">
        <f t="shared" si="0"/>
        <v>#NUM!</v>
      </c>
      <c r="AR22" s="105" t="e">
        <f t="shared" si="1"/>
        <v>#NUM!</v>
      </c>
      <c r="AS22" s="105" t="e">
        <f t="shared" si="2"/>
        <v>#NUM!</v>
      </c>
      <c r="AT22" s="105" t="e">
        <f>#REF!*1.075</f>
        <v>#REF!</v>
      </c>
      <c r="AU22" s="105" t="e">
        <f t="shared" si="3"/>
        <v>#VALUE!</v>
      </c>
      <c r="AV22" s="102" t="e">
        <f t="shared" si="4"/>
        <v>#REF!</v>
      </c>
      <c r="AW22" s="125" t="s">
        <v>52</v>
      </c>
      <c r="AX22" s="105" t="s">
        <v>51</v>
      </c>
      <c r="AY22" s="106">
        <v>5.7</v>
      </c>
      <c r="AZ22" s="108">
        <f t="shared" si="5"/>
        <v>1.425</v>
      </c>
      <c r="BA22" s="1">
        <f t="shared" si="6"/>
        <v>7.125</v>
      </c>
      <c r="BB22" s="106">
        <f t="shared" si="7"/>
        <v>7.6950000000000003</v>
      </c>
      <c r="BC22" s="105" t="s">
        <v>53</v>
      </c>
    </row>
    <row r="23" spans="1:56" s="105" customFormat="1" ht="24.75" hidden="1" customHeight="1">
      <c r="A23" s="9">
        <v>21</v>
      </c>
      <c r="B23" s="7">
        <v>17837</v>
      </c>
      <c r="C23" s="7"/>
      <c r="D23" s="8"/>
      <c r="E23" s="1" t="s">
        <v>180</v>
      </c>
      <c r="F23" s="1" t="s">
        <v>181</v>
      </c>
      <c r="G23" s="1" t="s">
        <v>182</v>
      </c>
      <c r="H23" s="8" t="s">
        <v>123</v>
      </c>
      <c r="I23" s="1" t="s">
        <v>183</v>
      </c>
      <c r="J23" s="1" t="s">
        <v>184</v>
      </c>
      <c r="K23" s="9"/>
      <c r="L23" s="1"/>
      <c r="M23" s="7">
        <v>28</v>
      </c>
      <c r="N23" s="1" t="s">
        <v>46</v>
      </c>
      <c r="O23" s="1" t="s">
        <v>169</v>
      </c>
      <c r="P23" s="1" t="s">
        <v>170</v>
      </c>
      <c r="Q23" s="1" t="s">
        <v>185</v>
      </c>
      <c r="R23" s="101">
        <v>16.5</v>
      </c>
      <c r="S23" s="102"/>
      <c r="T23" s="116">
        <v>10.199999999999999</v>
      </c>
      <c r="U23" s="84">
        <v>19</v>
      </c>
      <c r="V23" s="102">
        <v>14</v>
      </c>
      <c r="W23" s="102"/>
      <c r="X23" s="102"/>
      <c r="Y23" s="102"/>
      <c r="Z23" s="102"/>
      <c r="AA23" s="102"/>
      <c r="AB23" s="102"/>
      <c r="AC23" s="102"/>
      <c r="AD23" s="102"/>
      <c r="AE23" s="104">
        <v>19</v>
      </c>
      <c r="AN23" s="106">
        <v>16.5</v>
      </c>
      <c r="AO23" s="105" t="s">
        <v>50</v>
      </c>
      <c r="AP23" s="104" t="s">
        <v>51</v>
      </c>
      <c r="AQ23" s="105" t="e">
        <f t="shared" si="0"/>
        <v>#NUM!</v>
      </c>
      <c r="AR23" s="105" t="e">
        <f t="shared" si="1"/>
        <v>#NUM!</v>
      </c>
      <c r="AS23" s="105" t="e">
        <f t="shared" si="2"/>
        <v>#NUM!</v>
      </c>
      <c r="AT23" s="105" t="e">
        <f>#REF!*1.075</f>
        <v>#REF!</v>
      </c>
      <c r="AU23" s="105">
        <f t="shared" si="3"/>
        <v>10.964999999999998</v>
      </c>
      <c r="AV23" s="102" t="e">
        <f t="shared" si="4"/>
        <v>#REF!</v>
      </c>
      <c r="AW23" s="125" t="s">
        <v>52</v>
      </c>
      <c r="AX23" s="125" t="s">
        <v>51</v>
      </c>
      <c r="AY23" s="106">
        <v>10.97</v>
      </c>
      <c r="AZ23" s="108">
        <f t="shared" si="5"/>
        <v>1.8649000000000002</v>
      </c>
      <c r="BA23" s="1">
        <f t="shared" si="6"/>
        <v>12.834900000000001</v>
      </c>
      <c r="BB23" s="106">
        <f t="shared" si="7"/>
        <v>13.861692000000001</v>
      </c>
      <c r="BC23" s="105" t="s">
        <v>53</v>
      </c>
    </row>
    <row r="24" spans="1:56" s="105" customFormat="1" ht="24.75" hidden="1" customHeight="1">
      <c r="A24" s="9">
        <v>22</v>
      </c>
      <c r="B24" s="7">
        <v>17842</v>
      </c>
      <c r="C24" s="7"/>
      <c r="D24" s="8"/>
      <c r="E24" s="1" t="s">
        <v>180</v>
      </c>
      <c r="F24" s="1" t="s">
        <v>181</v>
      </c>
      <c r="G24" s="1" t="s">
        <v>182</v>
      </c>
      <c r="H24" s="8" t="s">
        <v>186</v>
      </c>
      <c r="I24" s="1" t="s">
        <v>183</v>
      </c>
      <c r="J24" s="1" t="s">
        <v>187</v>
      </c>
      <c r="K24" s="9"/>
      <c r="L24" s="1"/>
      <c r="M24" s="7">
        <v>28</v>
      </c>
      <c r="N24" s="1" t="s">
        <v>46</v>
      </c>
      <c r="O24" s="1" t="s">
        <v>169</v>
      </c>
      <c r="P24" s="1" t="s">
        <v>170</v>
      </c>
      <c r="Q24" s="1" t="s">
        <v>188</v>
      </c>
      <c r="R24" s="101">
        <v>19.649999999999999</v>
      </c>
      <c r="S24" s="102"/>
      <c r="T24" s="116">
        <v>14.45</v>
      </c>
      <c r="U24" s="84">
        <v>22.3</v>
      </c>
      <c r="V24" s="102">
        <v>17</v>
      </c>
      <c r="W24" s="102"/>
      <c r="X24" s="102"/>
      <c r="Y24" s="102"/>
      <c r="Z24" s="102"/>
      <c r="AA24" s="102"/>
      <c r="AB24" s="102"/>
      <c r="AC24" s="102"/>
      <c r="AD24" s="102"/>
      <c r="AE24" s="104">
        <v>22.3</v>
      </c>
      <c r="AN24" s="106">
        <v>19.649999999999999</v>
      </c>
      <c r="AO24" s="105" t="s">
        <v>50</v>
      </c>
      <c r="AP24" s="104" t="s">
        <v>51</v>
      </c>
      <c r="AQ24" s="105" t="e">
        <f t="shared" si="0"/>
        <v>#NUM!</v>
      </c>
      <c r="AR24" s="105" t="e">
        <f t="shared" si="1"/>
        <v>#NUM!</v>
      </c>
      <c r="AS24" s="105" t="e">
        <f t="shared" si="2"/>
        <v>#NUM!</v>
      </c>
      <c r="AT24" s="105" t="e">
        <f>#REF!*1.075</f>
        <v>#REF!</v>
      </c>
      <c r="AU24" s="105">
        <f t="shared" si="3"/>
        <v>15.533749999999998</v>
      </c>
      <c r="AV24" s="102" t="e">
        <f t="shared" si="4"/>
        <v>#REF!</v>
      </c>
      <c r="AW24" s="105" t="s">
        <v>172</v>
      </c>
      <c r="AX24" s="105" t="s">
        <v>173</v>
      </c>
      <c r="AY24" s="106">
        <v>15.53</v>
      </c>
      <c r="AZ24" s="108">
        <f t="shared" si="5"/>
        <v>2.6400999999999999</v>
      </c>
      <c r="BA24" s="1">
        <f t="shared" si="6"/>
        <v>18.170099999999998</v>
      </c>
      <c r="BB24" s="106">
        <f t="shared" si="7"/>
        <v>19.623707999999997</v>
      </c>
      <c r="BC24" s="105" t="s">
        <v>53</v>
      </c>
    </row>
    <row r="25" spans="1:56" s="105" customFormat="1" ht="24.75" hidden="1" customHeight="1">
      <c r="A25" s="9">
        <v>23</v>
      </c>
      <c r="B25" s="7">
        <v>17843</v>
      </c>
      <c r="C25" s="7"/>
      <c r="D25" s="8"/>
      <c r="E25" s="1" t="s">
        <v>180</v>
      </c>
      <c r="F25" s="1" t="s">
        <v>181</v>
      </c>
      <c r="G25" s="1" t="s">
        <v>182</v>
      </c>
      <c r="H25" s="8" t="s">
        <v>189</v>
      </c>
      <c r="I25" s="1" t="s">
        <v>183</v>
      </c>
      <c r="J25" s="1" t="s">
        <v>184</v>
      </c>
      <c r="K25" s="9"/>
      <c r="L25" s="1"/>
      <c r="M25" s="7">
        <v>28</v>
      </c>
      <c r="N25" s="1" t="s">
        <v>46</v>
      </c>
      <c r="O25" s="1" t="s">
        <v>169</v>
      </c>
      <c r="P25" s="1" t="s">
        <v>170</v>
      </c>
      <c r="Q25" s="1" t="s">
        <v>190</v>
      </c>
      <c r="R25" s="101">
        <v>31</v>
      </c>
      <c r="S25" s="102"/>
      <c r="T25" s="116">
        <v>21.25</v>
      </c>
      <c r="U25" s="84">
        <v>33</v>
      </c>
      <c r="V25" s="102">
        <v>29</v>
      </c>
      <c r="W25" s="102"/>
      <c r="X25" s="102"/>
      <c r="Y25" s="102"/>
      <c r="Z25" s="102"/>
      <c r="AA25" s="102"/>
      <c r="AB25" s="102"/>
      <c r="AC25" s="102"/>
      <c r="AD25" s="102"/>
      <c r="AE25" s="104">
        <v>33</v>
      </c>
      <c r="AN25" s="106">
        <v>31</v>
      </c>
      <c r="AO25" s="105" t="s">
        <v>50</v>
      </c>
      <c r="AP25" s="104" t="s">
        <v>51</v>
      </c>
      <c r="AQ25" s="105" t="e">
        <f t="shared" si="0"/>
        <v>#NUM!</v>
      </c>
      <c r="AR25" s="105" t="e">
        <f t="shared" si="1"/>
        <v>#NUM!</v>
      </c>
      <c r="AS25" s="105" t="e">
        <f t="shared" si="2"/>
        <v>#NUM!</v>
      </c>
      <c r="AT25" s="105" t="e">
        <f>#REF!*1.075</f>
        <v>#REF!</v>
      </c>
      <c r="AU25" s="105">
        <f t="shared" si="3"/>
        <v>22.84375</v>
      </c>
      <c r="AV25" s="102" t="e">
        <f t="shared" si="4"/>
        <v>#REF!</v>
      </c>
      <c r="AW25" s="105" t="s">
        <v>172</v>
      </c>
      <c r="AX25" s="105" t="s">
        <v>173</v>
      </c>
      <c r="AY25" s="106">
        <v>22.84</v>
      </c>
      <c r="AZ25" s="108">
        <f t="shared" si="5"/>
        <v>3.8828000000000005</v>
      </c>
      <c r="BA25" s="1">
        <f t="shared" si="6"/>
        <v>26.722799999999999</v>
      </c>
      <c r="BB25" s="106">
        <f t="shared" si="7"/>
        <v>28.860624000000001</v>
      </c>
      <c r="BC25" s="105" t="s">
        <v>53</v>
      </c>
    </row>
    <row r="26" spans="1:56" s="105" customFormat="1" ht="24.75" hidden="1" customHeight="1">
      <c r="A26" s="9">
        <v>24</v>
      </c>
      <c r="B26" s="7">
        <v>17845</v>
      </c>
      <c r="C26" s="7"/>
      <c r="D26" s="8"/>
      <c r="E26" s="1" t="s">
        <v>180</v>
      </c>
      <c r="F26" s="1" t="s">
        <v>181</v>
      </c>
      <c r="G26" s="1" t="s">
        <v>182</v>
      </c>
      <c r="H26" s="8" t="s">
        <v>191</v>
      </c>
      <c r="I26" s="1" t="s">
        <v>183</v>
      </c>
      <c r="J26" s="1" t="s">
        <v>184</v>
      </c>
      <c r="K26" s="9"/>
      <c r="L26" s="1"/>
      <c r="M26" s="7">
        <v>28</v>
      </c>
      <c r="N26" s="1" t="s">
        <v>46</v>
      </c>
      <c r="O26" s="1" t="s">
        <v>169</v>
      </c>
      <c r="P26" s="1" t="s">
        <v>170</v>
      </c>
      <c r="Q26" s="1" t="s">
        <v>192</v>
      </c>
      <c r="R26" s="101">
        <v>38.5</v>
      </c>
      <c r="S26" s="102"/>
      <c r="T26" s="116">
        <v>27.2</v>
      </c>
      <c r="U26" s="84">
        <v>42</v>
      </c>
      <c r="V26" s="102">
        <v>35</v>
      </c>
      <c r="W26" s="102"/>
      <c r="X26" s="102"/>
      <c r="Y26" s="102"/>
      <c r="Z26" s="102"/>
      <c r="AA26" s="102"/>
      <c r="AB26" s="102"/>
      <c r="AC26" s="102"/>
      <c r="AD26" s="102"/>
      <c r="AE26" s="104">
        <v>42</v>
      </c>
      <c r="AN26" s="106">
        <v>38.5</v>
      </c>
      <c r="AO26" s="105" t="s">
        <v>50</v>
      </c>
      <c r="AP26" s="104" t="s">
        <v>51</v>
      </c>
      <c r="AQ26" s="105" t="e">
        <f t="shared" si="0"/>
        <v>#NUM!</v>
      </c>
      <c r="AR26" s="105" t="e">
        <f t="shared" si="1"/>
        <v>#NUM!</v>
      </c>
      <c r="AS26" s="105" t="e">
        <f t="shared" si="2"/>
        <v>#NUM!</v>
      </c>
      <c r="AT26" s="105" t="e">
        <f>#REF!*1.075</f>
        <v>#REF!</v>
      </c>
      <c r="AU26" s="105">
        <f t="shared" si="3"/>
        <v>29.24</v>
      </c>
      <c r="AV26" s="102" t="e">
        <f t="shared" si="4"/>
        <v>#REF!</v>
      </c>
      <c r="AW26" s="105" t="s">
        <v>172</v>
      </c>
      <c r="AX26" s="105" t="s">
        <v>173</v>
      </c>
      <c r="AY26" s="106">
        <v>29.24</v>
      </c>
      <c r="AZ26" s="108">
        <f t="shared" si="5"/>
        <v>4.9707999999999997</v>
      </c>
      <c r="BA26" s="1">
        <f t="shared" si="6"/>
        <v>34.210799999999999</v>
      </c>
      <c r="BB26" s="106">
        <f t="shared" si="7"/>
        <v>36.947663999999996</v>
      </c>
      <c r="BC26" s="105" t="s">
        <v>53</v>
      </c>
    </row>
    <row r="27" spans="1:56" s="105" customFormat="1" ht="24.75" hidden="1" customHeight="1">
      <c r="A27" s="9">
        <v>25</v>
      </c>
      <c r="B27" s="34">
        <v>19700</v>
      </c>
      <c r="C27" s="34"/>
      <c r="D27" s="126" t="s">
        <v>193</v>
      </c>
      <c r="E27" s="35" t="s">
        <v>180</v>
      </c>
      <c r="F27" s="34" t="s">
        <v>194</v>
      </c>
      <c r="G27" s="34" t="s">
        <v>182</v>
      </c>
      <c r="H27" s="34" t="s">
        <v>195</v>
      </c>
      <c r="I27" s="34" t="s">
        <v>196</v>
      </c>
      <c r="J27" s="35" t="s">
        <v>197</v>
      </c>
      <c r="K27" s="48">
        <v>100</v>
      </c>
      <c r="L27" s="34" t="s">
        <v>91</v>
      </c>
      <c r="M27" s="34">
        <v>1</v>
      </c>
      <c r="N27" s="34" t="s">
        <v>46</v>
      </c>
      <c r="O27" s="34" t="s">
        <v>169</v>
      </c>
      <c r="P27" s="34" t="s">
        <v>198</v>
      </c>
      <c r="Q27" s="34" t="s">
        <v>199</v>
      </c>
      <c r="R27" s="101">
        <v>13.24</v>
      </c>
      <c r="S27" s="102">
        <v>21</v>
      </c>
      <c r="T27" s="116">
        <v>21</v>
      </c>
      <c r="U27" s="84">
        <v>13.24</v>
      </c>
      <c r="V27" s="102"/>
      <c r="W27" s="102"/>
      <c r="X27" s="102"/>
      <c r="Y27" s="102"/>
      <c r="Z27" s="102"/>
      <c r="AA27" s="102"/>
      <c r="AB27" s="102"/>
      <c r="AC27" s="102"/>
      <c r="AD27" s="102"/>
      <c r="AE27" s="104"/>
      <c r="AF27" s="105">
        <v>30.24</v>
      </c>
      <c r="AN27" s="106"/>
      <c r="AP27" s="104"/>
      <c r="AQ27" s="105" t="e">
        <f t="shared" si="0"/>
        <v>#NUM!</v>
      </c>
      <c r="AR27" s="105" t="e">
        <f t="shared" si="1"/>
        <v>#NUM!</v>
      </c>
      <c r="AS27" s="105" t="e">
        <f t="shared" si="2"/>
        <v>#NUM!</v>
      </c>
      <c r="AT27" s="105" t="e">
        <f>#REF!*1.075</f>
        <v>#REF!</v>
      </c>
      <c r="AU27" s="105">
        <f t="shared" si="3"/>
        <v>22.574999999999999</v>
      </c>
      <c r="AV27" s="102" t="e">
        <f t="shared" si="4"/>
        <v>#REF!</v>
      </c>
      <c r="AW27" s="125" t="s">
        <v>52</v>
      </c>
      <c r="AX27" s="105" t="s">
        <v>51</v>
      </c>
      <c r="AY27" s="106">
        <v>13.24</v>
      </c>
      <c r="AZ27" s="108">
        <f t="shared" si="5"/>
        <v>2.2508000000000004</v>
      </c>
      <c r="BA27" s="1">
        <f t="shared" si="6"/>
        <v>15.4908</v>
      </c>
      <c r="BB27" s="106">
        <f t="shared" si="7"/>
        <v>16.730063999999999</v>
      </c>
      <c r="BD27" s="105" t="s">
        <v>200</v>
      </c>
    </row>
    <row r="28" spans="1:56" s="105" customFormat="1" ht="24.75" hidden="1" customHeight="1">
      <c r="A28" s="9">
        <v>26</v>
      </c>
      <c r="B28" s="7">
        <v>19862</v>
      </c>
      <c r="C28" s="7"/>
      <c r="D28" s="8"/>
      <c r="E28" s="1" t="s">
        <v>201</v>
      </c>
      <c r="F28" s="1" t="s">
        <v>202</v>
      </c>
      <c r="G28" s="1" t="s">
        <v>203</v>
      </c>
      <c r="H28" s="8" t="s">
        <v>204</v>
      </c>
      <c r="I28" s="1" t="s">
        <v>205</v>
      </c>
      <c r="J28" s="1" t="s">
        <v>206</v>
      </c>
      <c r="K28" s="9"/>
      <c r="L28" s="1"/>
      <c r="M28" s="7">
        <v>10</v>
      </c>
      <c r="N28" s="1" t="s">
        <v>46</v>
      </c>
      <c r="O28" s="1" t="s">
        <v>169</v>
      </c>
      <c r="P28" s="1" t="s">
        <v>170</v>
      </c>
      <c r="Q28" s="1" t="s">
        <v>207</v>
      </c>
      <c r="R28" s="101">
        <v>7.59</v>
      </c>
      <c r="S28" s="102"/>
      <c r="T28" s="116" t="s">
        <v>161</v>
      </c>
      <c r="U28" s="84">
        <v>8.3000000000000007</v>
      </c>
      <c r="V28" s="102">
        <v>6.87</v>
      </c>
      <c r="W28" s="102"/>
      <c r="X28" s="102"/>
      <c r="Y28" s="102"/>
      <c r="Z28" s="102"/>
      <c r="AA28" s="102"/>
      <c r="AB28" s="102"/>
      <c r="AC28" s="102"/>
      <c r="AD28" s="102"/>
      <c r="AE28" s="104">
        <v>8.3000000000000007</v>
      </c>
      <c r="AN28" s="106">
        <v>7.59</v>
      </c>
      <c r="AO28" s="105" t="s">
        <v>50</v>
      </c>
      <c r="AP28" s="104" t="s">
        <v>51</v>
      </c>
      <c r="AQ28" s="105" t="e">
        <f t="shared" si="0"/>
        <v>#NUM!</v>
      </c>
      <c r="AR28" s="105" t="e">
        <f t="shared" si="1"/>
        <v>#NUM!</v>
      </c>
      <c r="AS28" s="105" t="e">
        <f t="shared" si="2"/>
        <v>#NUM!</v>
      </c>
      <c r="AT28" s="105" t="e">
        <f>#REF!*1.075</f>
        <v>#REF!</v>
      </c>
      <c r="AU28" s="105" t="e">
        <f t="shared" si="3"/>
        <v>#VALUE!</v>
      </c>
      <c r="AV28" s="102" t="e">
        <f t="shared" si="4"/>
        <v>#REF!</v>
      </c>
      <c r="AW28" s="125" t="s">
        <v>52</v>
      </c>
      <c r="AX28" s="105" t="s">
        <v>51</v>
      </c>
      <c r="AY28" s="106">
        <v>7.59</v>
      </c>
      <c r="AZ28" s="108">
        <f t="shared" si="5"/>
        <v>1.8975</v>
      </c>
      <c r="BA28" s="1">
        <f t="shared" si="6"/>
        <v>9.4875000000000007</v>
      </c>
      <c r="BB28" s="106">
        <f t="shared" si="7"/>
        <v>10.246500000000001</v>
      </c>
      <c r="BC28" s="105" t="s">
        <v>53</v>
      </c>
    </row>
    <row r="29" spans="1:56" s="105" customFormat="1" ht="24.75" hidden="1" customHeight="1">
      <c r="A29" s="9">
        <v>27</v>
      </c>
      <c r="B29" s="7">
        <v>17608</v>
      </c>
      <c r="C29" s="7"/>
      <c r="D29" s="8"/>
      <c r="E29" s="1" t="s">
        <v>208</v>
      </c>
      <c r="F29" s="1" t="s">
        <v>209</v>
      </c>
      <c r="G29" s="1" t="s">
        <v>210</v>
      </c>
      <c r="H29" s="8" t="s">
        <v>211</v>
      </c>
      <c r="I29" s="1" t="s">
        <v>212</v>
      </c>
      <c r="J29" s="1" t="s">
        <v>213</v>
      </c>
      <c r="K29" s="9"/>
      <c r="L29" s="1"/>
      <c r="M29" s="7">
        <v>60</v>
      </c>
      <c r="N29" s="1" t="s">
        <v>46</v>
      </c>
      <c r="O29" s="1" t="s">
        <v>169</v>
      </c>
      <c r="P29" s="1" t="s">
        <v>170</v>
      </c>
      <c r="Q29" s="1" t="s">
        <v>214</v>
      </c>
      <c r="R29" s="101">
        <v>5.98</v>
      </c>
      <c r="S29" s="102"/>
      <c r="T29" s="116">
        <v>4.32</v>
      </c>
      <c r="U29" s="84">
        <v>7.44</v>
      </c>
      <c r="V29" s="102">
        <v>4.58</v>
      </c>
      <c r="W29" s="102"/>
      <c r="X29" s="102"/>
      <c r="Y29" s="102"/>
      <c r="Z29" s="102"/>
      <c r="AA29" s="102"/>
      <c r="AB29" s="102"/>
      <c r="AC29" s="102"/>
      <c r="AD29" s="102"/>
      <c r="AE29" s="104">
        <v>7.44</v>
      </c>
      <c r="AF29" s="105">
        <v>4.7827999999999999</v>
      </c>
      <c r="AN29" s="106">
        <v>5.98</v>
      </c>
      <c r="AO29" s="105" t="s">
        <v>50</v>
      </c>
      <c r="AP29" s="104" t="s">
        <v>51</v>
      </c>
      <c r="AQ29" s="105">
        <f t="shared" si="0"/>
        <v>6.1113999999999997</v>
      </c>
      <c r="AR29" s="105">
        <f t="shared" si="1"/>
        <v>5.98</v>
      </c>
      <c r="AS29" s="105" t="e">
        <f t="shared" si="2"/>
        <v>#NUM!</v>
      </c>
      <c r="AT29" s="105" t="e">
        <f>#REF!*1.075</f>
        <v>#REF!</v>
      </c>
      <c r="AU29" s="105">
        <f t="shared" si="3"/>
        <v>4.6440000000000001</v>
      </c>
      <c r="AV29" s="102" t="e">
        <f t="shared" si="4"/>
        <v>#REF!</v>
      </c>
      <c r="AW29" s="105" t="s">
        <v>172</v>
      </c>
      <c r="AX29" s="105" t="s">
        <v>173</v>
      </c>
      <c r="AY29" s="106">
        <v>4.6399999999999997</v>
      </c>
      <c r="AZ29" s="108">
        <f t="shared" si="5"/>
        <v>1.1599999999999999</v>
      </c>
      <c r="BA29" s="1">
        <f t="shared" si="6"/>
        <v>5.8</v>
      </c>
      <c r="BB29" s="106">
        <f t="shared" si="7"/>
        <v>6.2639999999999993</v>
      </c>
      <c r="BC29" s="105" t="s">
        <v>53</v>
      </c>
    </row>
    <row r="30" spans="1:56" s="105" customFormat="1" ht="24.75" hidden="1" customHeight="1">
      <c r="A30" s="9">
        <v>28</v>
      </c>
      <c r="B30" s="7">
        <v>17609</v>
      </c>
      <c r="C30" s="7"/>
      <c r="D30" s="8"/>
      <c r="E30" s="1" t="s">
        <v>208</v>
      </c>
      <c r="F30" s="1" t="s">
        <v>209</v>
      </c>
      <c r="G30" s="1" t="s">
        <v>210</v>
      </c>
      <c r="H30" s="8" t="s">
        <v>215</v>
      </c>
      <c r="I30" s="1" t="s">
        <v>212</v>
      </c>
      <c r="J30" s="1" t="s">
        <v>216</v>
      </c>
      <c r="K30" s="9"/>
      <c r="L30" s="1"/>
      <c r="M30" s="7">
        <v>60</v>
      </c>
      <c r="N30" s="1" t="s">
        <v>46</v>
      </c>
      <c r="O30" s="1" t="s">
        <v>169</v>
      </c>
      <c r="P30" s="1" t="s">
        <v>170</v>
      </c>
      <c r="Q30" s="1" t="s">
        <v>217</v>
      </c>
      <c r="R30" s="101">
        <v>7.25</v>
      </c>
      <c r="S30" s="102"/>
      <c r="T30" s="116">
        <v>4.4000000000000004</v>
      </c>
      <c r="U30" s="84">
        <v>9.14</v>
      </c>
      <c r="V30" s="102">
        <v>5.35</v>
      </c>
      <c r="W30" s="102"/>
      <c r="X30" s="102"/>
      <c r="Y30" s="102"/>
      <c r="Z30" s="102"/>
      <c r="AA30" s="102"/>
      <c r="AB30" s="102"/>
      <c r="AC30" s="102"/>
      <c r="AD30" s="102"/>
      <c r="AE30" s="104">
        <v>9.14</v>
      </c>
      <c r="AF30" s="105">
        <v>5.2671000000000001</v>
      </c>
      <c r="AN30" s="106">
        <v>7.25</v>
      </c>
      <c r="AO30" s="105" t="s">
        <v>50</v>
      </c>
      <c r="AP30" s="104" t="s">
        <v>51</v>
      </c>
      <c r="AQ30" s="105">
        <f t="shared" si="0"/>
        <v>7.2035499999999999</v>
      </c>
      <c r="AR30" s="105" t="str">
        <f t="shared" si="1"/>
        <v/>
      </c>
      <c r="AS30" s="105" t="e">
        <f t="shared" si="2"/>
        <v>#NUM!</v>
      </c>
      <c r="AT30" s="105" t="e">
        <f>#REF!*1.075</f>
        <v>#REF!</v>
      </c>
      <c r="AU30" s="105">
        <f t="shared" si="3"/>
        <v>4.7300000000000004</v>
      </c>
      <c r="AV30" s="102" t="e">
        <f t="shared" si="4"/>
        <v>#REF!</v>
      </c>
      <c r="AW30" s="105" t="s">
        <v>172</v>
      </c>
      <c r="AX30" s="105" t="s">
        <v>173</v>
      </c>
      <c r="AY30" s="106">
        <v>4.7300000000000004</v>
      </c>
      <c r="AZ30" s="108">
        <f t="shared" si="5"/>
        <v>1.1825000000000001</v>
      </c>
      <c r="BA30" s="1">
        <f t="shared" si="6"/>
        <v>5.9125000000000005</v>
      </c>
      <c r="BB30" s="106">
        <f t="shared" si="7"/>
        <v>6.3855000000000004</v>
      </c>
      <c r="BC30" s="105" t="s">
        <v>53</v>
      </c>
    </row>
    <row r="31" spans="1:56" s="105" customFormat="1" ht="24.75" hidden="1" customHeight="1">
      <c r="A31" s="9">
        <v>29</v>
      </c>
      <c r="B31" s="7">
        <v>17610</v>
      </c>
      <c r="C31" s="7"/>
      <c r="D31" s="8"/>
      <c r="E31" s="1" t="s">
        <v>208</v>
      </c>
      <c r="F31" s="1" t="s">
        <v>209</v>
      </c>
      <c r="G31" s="1" t="s">
        <v>210</v>
      </c>
      <c r="H31" s="8" t="s">
        <v>218</v>
      </c>
      <c r="I31" s="1" t="s">
        <v>212</v>
      </c>
      <c r="J31" s="1" t="s">
        <v>219</v>
      </c>
      <c r="K31" s="9"/>
      <c r="L31" s="1"/>
      <c r="M31" s="7">
        <v>60</v>
      </c>
      <c r="N31" s="1" t="s">
        <v>46</v>
      </c>
      <c r="O31" s="1" t="s">
        <v>169</v>
      </c>
      <c r="P31" s="1" t="s">
        <v>170</v>
      </c>
      <c r="Q31" s="1" t="s">
        <v>220</v>
      </c>
      <c r="R31" s="101">
        <v>8.2799999999999994</v>
      </c>
      <c r="S31" s="102"/>
      <c r="T31" s="116">
        <v>5.5</v>
      </c>
      <c r="U31" s="84">
        <v>10.46</v>
      </c>
      <c r="V31" s="102">
        <v>6.1</v>
      </c>
      <c r="W31" s="102"/>
      <c r="X31" s="102"/>
      <c r="Y31" s="102"/>
      <c r="Z31" s="102"/>
      <c r="AA31" s="102"/>
      <c r="AB31" s="102"/>
      <c r="AC31" s="102"/>
      <c r="AD31" s="102"/>
      <c r="AE31" s="104">
        <v>10.46</v>
      </c>
      <c r="AF31" s="105">
        <v>6.2930000000000001</v>
      </c>
      <c r="AN31" s="106">
        <v>8.2799999999999994</v>
      </c>
      <c r="AO31" s="105" t="s">
        <v>50</v>
      </c>
      <c r="AP31" s="104" t="s">
        <v>51</v>
      </c>
      <c r="AQ31" s="105">
        <f t="shared" si="0"/>
        <v>8.3765000000000001</v>
      </c>
      <c r="AR31" s="105">
        <f t="shared" si="1"/>
        <v>8.2799999999999994</v>
      </c>
      <c r="AS31" s="105" t="e">
        <f t="shared" si="2"/>
        <v>#NUM!</v>
      </c>
      <c r="AT31" s="105" t="e">
        <f>#REF!*1.075</f>
        <v>#REF!</v>
      </c>
      <c r="AU31" s="105">
        <f t="shared" si="3"/>
        <v>5.9124999999999996</v>
      </c>
      <c r="AV31" s="102" t="e">
        <f t="shared" si="4"/>
        <v>#REF!</v>
      </c>
      <c r="AW31" s="105" t="s">
        <v>172</v>
      </c>
      <c r="AX31" s="105" t="s">
        <v>173</v>
      </c>
      <c r="AY31" s="106">
        <v>5.9119999999999999</v>
      </c>
      <c r="AZ31" s="108">
        <f t="shared" si="5"/>
        <v>1.478</v>
      </c>
      <c r="BA31" s="1">
        <f t="shared" si="6"/>
        <v>7.39</v>
      </c>
      <c r="BB31" s="106">
        <f t="shared" si="7"/>
        <v>7.9811999999999994</v>
      </c>
      <c r="BC31" s="105" t="s">
        <v>53</v>
      </c>
    </row>
    <row r="32" spans="1:56" s="105" customFormat="1" ht="24.75" hidden="1" customHeight="1">
      <c r="A32" s="9">
        <v>30</v>
      </c>
      <c r="B32" s="7">
        <v>17860</v>
      </c>
      <c r="C32" s="7"/>
      <c r="D32" s="8"/>
      <c r="E32" s="1" t="s">
        <v>221</v>
      </c>
      <c r="F32" s="1" t="s">
        <v>222</v>
      </c>
      <c r="G32" s="1" t="s">
        <v>223</v>
      </c>
      <c r="H32" s="8" t="s">
        <v>224</v>
      </c>
      <c r="I32" s="1" t="s">
        <v>44</v>
      </c>
      <c r="J32" s="1" t="s">
        <v>225</v>
      </c>
      <c r="K32" s="9"/>
      <c r="L32" s="1"/>
      <c r="M32" s="7">
        <v>28</v>
      </c>
      <c r="N32" s="1" t="s">
        <v>46</v>
      </c>
      <c r="O32" s="1" t="s">
        <v>169</v>
      </c>
      <c r="P32" s="1" t="s">
        <v>170</v>
      </c>
      <c r="Q32" s="1" t="s">
        <v>226</v>
      </c>
      <c r="R32" s="101">
        <v>14.56</v>
      </c>
      <c r="S32" s="102"/>
      <c r="T32" s="116">
        <v>5.98</v>
      </c>
      <c r="U32" s="84">
        <v>14.56</v>
      </c>
      <c r="V32" s="102">
        <v>14.55</v>
      </c>
      <c r="W32" s="102"/>
      <c r="X32" s="102"/>
      <c r="Y32" s="102"/>
      <c r="Z32" s="102"/>
      <c r="AA32" s="102"/>
      <c r="AB32" s="102"/>
      <c r="AC32" s="102"/>
      <c r="AD32" s="102"/>
      <c r="AE32" s="104">
        <v>14.56</v>
      </c>
      <c r="AN32" s="106">
        <v>14.56</v>
      </c>
      <c r="AO32" s="105" t="s">
        <v>50</v>
      </c>
      <c r="AP32" s="104" t="s">
        <v>51</v>
      </c>
      <c r="AQ32" s="105" t="e">
        <f t="shared" si="0"/>
        <v>#NUM!</v>
      </c>
      <c r="AR32" s="105" t="e">
        <f t="shared" si="1"/>
        <v>#NUM!</v>
      </c>
      <c r="AS32" s="105" t="e">
        <f t="shared" si="2"/>
        <v>#NUM!</v>
      </c>
      <c r="AT32" s="105" t="e">
        <f>#REF!*1.075</f>
        <v>#REF!</v>
      </c>
      <c r="AU32" s="105">
        <f t="shared" si="3"/>
        <v>6.4285000000000005</v>
      </c>
      <c r="AV32" s="102" t="e">
        <f t="shared" si="4"/>
        <v>#REF!</v>
      </c>
      <c r="AW32" s="105" t="s">
        <v>172</v>
      </c>
      <c r="AX32" s="105" t="s">
        <v>173</v>
      </c>
      <c r="AY32" s="106">
        <v>6.43</v>
      </c>
      <c r="AZ32" s="108">
        <f t="shared" si="5"/>
        <v>1.6074999999999999</v>
      </c>
      <c r="BA32" s="1">
        <f t="shared" si="6"/>
        <v>8.0374999999999996</v>
      </c>
      <c r="BB32" s="106">
        <f t="shared" si="7"/>
        <v>8.6805000000000003</v>
      </c>
      <c r="BC32" s="105" t="s">
        <v>53</v>
      </c>
    </row>
    <row r="33" spans="1:56" s="105" customFormat="1" ht="24.75" hidden="1" customHeight="1">
      <c r="A33" s="9">
        <v>31</v>
      </c>
      <c r="B33" s="7">
        <v>17857</v>
      </c>
      <c r="C33" s="7"/>
      <c r="D33" s="8"/>
      <c r="E33" s="1" t="s">
        <v>221</v>
      </c>
      <c r="F33" s="1" t="s">
        <v>222</v>
      </c>
      <c r="G33" s="1" t="s">
        <v>223</v>
      </c>
      <c r="H33" s="8" t="s">
        <v>227</v>
      </c>
      <c r="I33" s="1" t="s">
        <v>44</v>
      </c>
      <c r="J33" s="1" t="s">
        <v>228</v>
      </c>
      <c r="K33" s="9"/>
      <c r="L33" s="1"/>
      <c r="M33" s="7">
        <v>28</v>
      </c>
      <c r="N33" s="1" t="s">
        <v>46</v>
      </c>
      <c r="O33" s="1" t="s">
        <v>169</v>
      </c>
      <c r="P33" s="1" t="s">
        <v>170</v>
      </c>
      <c r="Q33" s="1" t="s">
        <v>229</v>
      </c>
      <c r="R33" s="101">
        <v>9.0399999999999991</v>
      </c>
      <c r="S33" s="102"/>
      <c r="T33" s="116">
        <v>9.77</v>
      </c>
      <c r="U33" s="84">
        <v>8.9600000000000009</v>
      </c>
      <c r="V33" s="102">
        <v>9.1199999999999992</v>
      </c>
      <c r="W33" s="102"/>
      <c r="X33" s="102"/>
      <c r="Y33" s="102"/>
      <c r="Z33" s="102"/>
      <c r="AA33" s="102"/>
      <c r="AB33" s="102"/>
      <c r="AC33" s="102"/>
      <c r="AD33" s="102"/>
      <c r="AE33" s="104">
        <v>8.9600000000000009</v>
      </c>
      <c r="AN33" s="106">
        <v>9.0399999999999991</v>
      </c>
      <c r="AO33" s="105" t="s">
        <v>50</v>
      </c>
      <c r="AP33" s="104" t="s">
        <v>51</v>
      </c>
      <c r="AQ33" s="105" t="e">
        <f t="shared" si="0"/>
        <v>#NUM!</v>
      </c>
      <c r="AR33" s="105" t="e">
        <f t="shared" si="1"/>
        <v>#NUM!</v>
      </c>
      <c r="AS33" s="105" t="e">
        <f t="shared" si="2"/>
        <v>#NUM!</v>
      </c>
      <c r="AT33" s="105" t="e">
        <f>#REF!*1.075</f>
        <v>#REF!</v>
      </c>
      <c r="AU33" s="105">
        <f t="shared" si="3"/>
        <v>10.502749999999999</v>
      </c>
      <c r="AV33" s="102" t="e">
        <f t="shared" si="4"/>
        <v>#REF!</v>
      </c>
      <c r="AW33" s="125" t="s">
        <v>52</v>
      </c>
      <c r="AX33" s="105" t="s">
        <v>51</v>
      </c>
      <c r="AY33" s="106">
        <v>9.0399999999999991</v>
      </c>
      <c r="AZ33" s="108">
        <f t="shared" si="5"/>
        <v>2.2599999999999998</v>
      </c>
      <c r="BA33" s="1">
        <f t="shared" si="6"/>
        <v>11.299999999999999</v>
      </c>
      <c r="BB33" s="106">
        <f t="shared" si="7"/>
        <v>12.203999999999999</v>
      </c>
      <c r="BC33" s="105" t="s">
        <v>53</v>
      </c>
    </row>
    <row r="34" spans="1:56" s="105" customFormat="1" ht="24.75" hidden="1" customHeight="1">
      <c r="A34" s="9">
        <v>32</v>
      </c>
      <c r="B34" s="34">
        <v>19661</v>
      </c>
      <c r="C34" s="34"/>
      <c r="D34" s="100" t="s">
        <v>193</v>
      </c>
      <c r="E34" s="35" t="s">
        <v>221</v>
      </c>
      <c r="F34" s="34" t="s">
        <v>230</v>
      </c>
      <c r="G34" s="34" t="s">
        <v>223</v>
      </c>
      <c r="H34" s="34" t="s">
        <v>126</v>
      </c>
      <c r="I34" s="34" t="s">
        <v>89</v>
      </c>
      <c r="J34" s="35" t="s">
        <v>231</v>
      </c>
      <c r="K34" s="48">
        <v>15</v>
      </c>
      <c r="L34" s="34" t="s">
        <v>91</v>
      </c>
      <c r="M34" s="34">
        <v>1</v>
      </c>
      <c r="N34" s="34" t="s">
        <v>46</v>
      </c>
      <c r="O34" s="74" t="s">
        <v>169</v>
      </c>
      <c r="P34" s="34" t="s">
        <v>232</v>
      </c>
      <c r="Q34" s="34" t="s">
        <v>233</v>
      </c>
      <c r="R34" s="101">
        <v>4.78</v>
      </c>
      <c r="S34" s="102">
        <v>5</v>
      </c>
      <c r="T34" s="116">
        <v>5</v>
      </c>
      <c r="U34" s="84">
        <v>4.78</v>
      </c>
      <c r="V34" s="102"/>
      <c r="W34" s="102"/>
      <c r="X34" s="102"/>
      <c r="Y34" s="102"/>
      <c r="Z34" s="102"/>
      <c r="AA34" s="102"/>
      <c r="AB34" s="102"/>
      <c r="AC34" s="102"/>
      <c r="AD34" s="102"/>
      <c r="AE34" s="104"/>
      <c r="AF34" s="105">
        <v>5.94</v>
      </c>
      <c r="AN34" s="106"/>
      <c r="AP34" s="104"/>
      <c r="AQ34" s="105" t="e">
        <f t="shared" si="0"/>
        <v>#NUM!</v>
      </c>
      <c r="AR34" s="105" t="e">
        <f t="shared" si="1"/>
        <v>#NUM!</v>
      </c>
      <c r="AS34" s="105" t="e">
        <f t="shared" si="2"/>
        <v>#NUM!</v>
      </c>
      <c r="AT34" s="105" t="e">
        <f>#REF!*1.075</f>
        <v>#REF!</v>
      </c>
      <c r="AU34" s="105">
        <f t="shared" si="3"/>
        <v>5.375</v>
      </c>
      <c r="AV34" s="102" t="e">
        <f t="shared" si="4"/>
        <v>#REF!</v>
      </c>
      <c r="AW34" s="125" t="s">
        <v>52</v>
      </c>
      <c r="AX34" s="105" t="s">
        <v>51</v>
      </c>
      <c r="AY34" s="106">
        <v>4.78</v>
      </c>
      <c r="AZ34" s="108">
        <f t="shared" si="5"/>
        <v>1.1950000000000001</v>
      </c>
      <c r="BA34" s="1">
        <f t="shared" si="6"/>
        <v>5.9750000000000005</v>
      </c>
      <c r="BB34" s="106">
        <f t="shared" si="7"/>
        <v>6.4530000000000003</v>
      </c>
      <c r="BD34" s="105" t="s">
        <v>200</v>
      </c>
    </row>
    <row r="35" spans="1:56" s="105" customFormat="1" ht="24.75" hidden="1" customHeight="1">
      <c r="A35" s="9">
        <v>33</v>
      </c>
      <c r="B35" s="7">
        <v>17826</v>
      </c>
      <c r="C35" s="7"/>
      <c r="D35" s="8"/>
      <c r="E35" s="1" t="s">
        <v>234</v>
      </c>
      <c r="F35" s="1" t="s">
        <v>235</v>
      </c>
      <c r="G35" s="1" t="s">
        <v>236</v>
      </c>
      <c r="H35" s="8" t="s">
        <v>123</v>
      </c>
      <c r="I35" s="1" t="s">
        <v>44</v>
      </c>
      <c r="J35" s="1" t="s">
        <v>237</v>
      </c>
      <c r="K35" s="9"/>
      <c r="L35" s="1"/>
      <c r="M35" s="7">
        <v>30</v>
      </c>
      <c r="N35" s="1" t="s">
        <v>46</v>
      </c>
      <c r="O35" s="1" t="s">
        <v>169</v>
      </c>
      <c r="P35" s="1" t="s">
        <v>170</v>
      </c>
      <c r="Q35" s="1" t="s">
        <v>238</v>
      </c>
      <c r="R35" s="101">
        <v>23.85</v>
      </c>
      <c r="S35" s="102"/>
      <c r="T35" s="116">
        <v>15.3</v>
      </c>
      <c r="U35" s="84">
        <v>23.7</v>
      </c>
      <c r="V35" s="102">
        <v>24</v>
      </c>
      <c r="W35" s="102"/>
      <c r="X35" s="102"/>
      <c r="Y35" s="102"/>
      <c r="Z35" s="102"/>
      <c r="AA35" s="102"/>
      <c r="AB35" s="102"/>
      <c r="AC35" s="102"/>
      <c r="AD35" s="102"/>
      <c r="AE35" s="104">
        <v>23.7</v>
      </c>
      <c r="AN35" s="106">
        <v>23.85</v>
      </c>
      <c r="AO35" s="105" t="s">
        <v>50</v>
      </c>
      <c r="AP35" s="104" t="s">
        <v>51</v>
      </c>
      <c r="AQ35" s="105" t="e">
        <f t="shared" si="0"/>
        <v>#NUM!</v>
      </c>
      <c r="AR35" s="105" t="e">
        <f t="shared" si="1"/>
        <v>#NUM!</v>
      </c>
      <c r="AS35" s="105" t="e">
        <f t="shared" si="2"/>
        <v>#NUM!</v>
      </c>
      <c r="AT35" s="105" t="e">
        <f>#REF!*1.075</f>
        <v>#REF!</v>
      </c>
      <c r="AU35" s="105">
        <f t="shared" si="3"/>
        <v>16.447500000000002</v>
      </c>
      <c r="AV35" s="102" t="e">
        <f t="shared" si="4"/>
        <v>#REF!</v>
      </c>
      <c r="AW35" s="105" t="s">
        <v>172</v>
      </c>
      <c r="AX35" s="105" t="s">
        <v>173</v>
      </c>
      <c r="AY35" s="106">
        <v>16.446999999999999</v>
      </c>
      <c r="AZ35" s="108">
        <f t="shared" si="5"/>
        <v>2.7959900000000002</v>
      </c>
      <c r="BA35" s="1">
        <f t="shared" si="6"/>
        <v>19.242989999999999</v>
      </c>
      <c r="BB35" s="106">
        <f t="shared" si="7"/>
        <v>20.782429199999999</v>
      </c>
      <c r="BC35" s="105" t="s">
        <v>53</v>
      </c>
    </row>
    <row r="36" spans="1:56" s="105" customFormat="1" ht="24.75" hidden="1" customHeight="1">
      <c r="A36" s="9">
        <v>34</v>
      </c>
      <c r="B36" s="7">
        <v>17848</v>
      </c>
      <c r="C36" s="7"/>
      <c r="D36" s="8"/>
      <c r="E36" s="1" t="s">
        <v>234</v>
      </c>
      <c r="F36" s="1" t="s">
        <v>235</v>
      </c>
      <c r="G36" s="1" t="s">
        <v>236</v>
      </c>
      <c r="H36" s="8" t="s">
        <v>123</v>
      </c>
      <c r="I36" s="1" t="s">
        <v>44</v>
      </c>
      <c r="J36" s="1" t="s">
        <v>239</v>
      </c>
      <c r="K36" s="9"/>
      <c r="L36" s="1"/>
      <c r="M36" s="7">
        <v>100</v>
      </c>
      <c r="N36" s="1" t="s">
        <v>46</v>
      </c>
      <c r="O36" s="1" t="s">
        <v>169</v>
      </c>
      <c r="P36" s="1" t="s">
        <v>170</v>
      </c>
      <c r="Q36" s="1" t="s">
        <v>240</v>
      </c>
      <c r="R36" s="101">
        <v>82.5</v>
      </c>
      <c r="S36" s="102"/>
      <c r="T36" s="116" t="s">
        <v>161</v>
      </c>
      <c r="U36" s="84">
        <v>84</v>
      </c>
      <c r="V36" s="102">
        <v>81</v>
      </c>
      <c r="W36" s="102"/>
      <c r="X36" s="102"/>
      <c r="Y36" s="102"/>
      <c r="Z36" s="102"/>
      <c r="AA36" s="102"/>
      <c r="AB36" s="102"/>
      <c r="AC36" s="102"/>
      <c r="AD36" s="102"/>
      <c r="AE36" s="104">
        <v>84</v>
      </c>
      <c r="AN36" s="106">
        <v>82.5</v>
      </c>
      <c r="AO36" s="105" t="s">
        <v>50</v>
      </c>
      <c r="AP36" s="104" t="s">
        <v>51</v>
      </c>
      <c r="AQ36" s="105" t="e">
        <f t="shared" si="0"/>
        <v>#NUM!</v>
      </c>
      <c r="AR36" s="105" t="e">
        <f t="shared" si="1"/>
        <v>#NUM!</v>
      </c>
      <c r="AS36" s="105" t="e">
        <f t="shared" si="2"/>
        <v>#NUM!</v>
      </c>
      <c r="AT36" s="105" t="e">
        <f>#REF!*1.075</f>
        <v>#REF!</v>
      </c>
      <c r="AU36" s="105" t="e">
        <f t="shared" si="3"/>
        <v>#VALUE!</v>
      </c>
      <c r="AV36" s="102" t="e">
        <f t="shared" si="4"/>
        <v>#REF!</v>
      </c>
      <c r="AW36" s="125" t="s">
        <v>52</v>
      </c>
      <c r="AX36" s="105" t="s">
        <v>51</v>
      </c>
      <c r="AY36" s="106">
        <v>82.5</v>
      </c>
      <c r="AZ36" s="108">
        <f t="shared" si="5"/>
        <v>9.9</v>
      </c>
      <c r="BA36" s="1">
        <f t="shared" si="6"/>
        <v>92.4</v>
      </c>
      <c r="BB36" s="106">
        <f t="shared" si="7"/>
        <v>99.792000000000002</v>
      </c>
      <c r="BC36" s="105" t="s">
        <v>53</v>
      </c>
    </row>
    <row r="37" spans="1:56" s="105" customFormat="1" ht="24.75" hidden="1" customHeight="1">
      <c r="A37" s="9">
        <v>35</v>
      </c>
      <c r="B37" s="7">
        <v>17611</v>
      </c>
      <c r="C37" s="7"/>
      <c r="D37" s="8"/>
      <c r="E37" s="1" t="s">
        <v>241</v>
      </c>
      <c r="F37" s="1" t="s">
        <v>242</v>
      </c>
      <c r="G37" s="1" t="s">
        <v>243</v>
      </c>
      <c r="H37" s="8" t="s">
        <v>244</v>
      </c>
      <c r="I37" s="1" t="s">
        <v>44</v>
      </c>
      <c r="J37" s="1" t="s">
        <v>245</v>
      </c>
      <c r="K37" s="9"/>
      <c r="L37" s="1"/>
      <c r="M37" s="7">
        <v>50</v>
      </c>
      <c r="N37" s="1" t="s">
        <v>46</v>
      </c>
      <c r="O37" s="1" t="s">
        <v>169</v>
      </c>
      <c r="P37" s="1" t="s">
        <v>170</v>
      </c>
      <c r="Q37" s="1" t="s">
        <v>246</v>
      </c>
      <c r="R37" s="101">
        <v>6.45</v>
      </c>
      <c r="S37" s="102"/>
      <c r="T37" s="116">
        <v>3.76</v>
      </c>
      <c r="U37" s="84">
        <v>8.59</v>
      </c>
      <c r="V37" s="102">
        <v>4.3</v>
      </c>
      <c r="W37" s="102"/>
      <c r="X37" s="102"/>
      <c r="Y37" s="102"/>
      <c r="Z37" s="102"/>
      <c r="AA37" s="102"/>
      <c r="AB37" s="102"/>
      <c r="AC37" s="102"/>
      <c r="AD37" s="102"/>
      <c r="AE37" s="104">
        <v>8.59</v>
      </c>
      <c r="AF37" s="105">
        <v>4.8403999999999998</v>
      </c>
      <c r="AN37" s="106">
        <v>6.45</v>
      </c>
      <c r="AO37" s="105" t="s">
        <v>50</v>
      </c>
      <c r="AP37" s="104" t="s">
        <v>51</v>
      </c>
      <c r="AQ37" s="105">
        <f t="shared" si="0"/>
        <v>6.7151999999999994</v>
      </c>
      <c r="AR37" s="105">
        <f t="shared" si="1"/>
        <v>6.45</v>
      </c>
      <c r="AS37" s="105" t="e">
        <f t="shared" si="2"/>
        <v>#NUM!</v>
      </c>
      <c r="AT37" s="105" t="e">
        <f>#REF!*1.075</f>
        <v>#REF!</v>
      </c>
      <c r="AU37" s="105">
        <f t="shared" si="3"/>
        <v>4.0419999999999998</v>
      </c>
      <c r="AV37" s="102" t="e">
        <f t="shared" si="4"/>
        <v>#REF!</v>
      </c>
      <c r="AW37" s="105" t="s">
        <v>172</v>
      </c>
      <c r="AX37" s="105" t="s">
        <v>173</v>
      </c>
      <c r="AY37" s="106">
        <v>4.04</v>
      </c>
      <c r="AZ37" s="108">
        <f t="shared" si="5"/>
        <v>1.01</v>
      </c>
      <c r="BA37" s="1">
        <f t="shared" si="6"/>
        <v>5.05</v>
      </c>
      <c r="BB37" s="106">
        <f t="shared" si="7"/>
        <v>5.4539999999999997</v>
      </c>
      <c r="BC37" s="105" t="s">
        <v>53</v>
      </c>
    </row>
    <row r="38" spans="1:56" s="105" customFormat="1" ht="24.75" hidden="1" customHeight="1">
      <c r="A38" s="9">
        <v>36</v>
      </c>
      <c r="B38" s="7">
        <v>17613</v>
      </c>
      <c r="C38" s="7"/>
      <c r="D38" s="8"/>
      <c r="E38" s="1" t="s">
        <v>241</v>
      </c>
      <c r="F38" s="1" t="s">
        <v>242</v>
      </c>
      <c r="G38" s="1" t="s">
        <v>243</v>
      </c>
      <c r="H38" s="8" t="s">
        <v>247</v>
      </c>
      <c r="I38" s="1" t="s">
        <v>196</v>
      </c>
      <c r="J38" s="1" t="s">
        <v>248</v>
      </c>
      <c r="K38" s="9">
        <v>300</v>
      </c>
      <c r="L38" s="1" t="s">
        <v>91</v>
      </c>
      <c r="M38" s="7">
        <v>1</v>
      </c>
      <c r="N38" s="1" t="s">
        <v>46</v>
      </c>
      <c r="O38" s="1" t="s">
        <v>169</v>
      </c>
      <c r="P38" s="1" t="s">
        <v>170</v>
      </c>
      <c r="Q38" s="1" t="s">
        <v>249</v>
      </c>
      <c r="R38" s="101">
        <v>20.82</v>
      </c>
      <c r="S38" s="102"/>
      <c r="T38" s="116">
        <v>16.82</v>
      </c>
      <c r="U38" s="84">
        <v>23.14</v>
      </c>
      <c r="V38" s="102">
        <v>18.5</v>
      </c>
      <c r="W38" s="102"/>
      <c r="X38" s="102"/>
      <c r="Y38" s="102"/>
      <c r="Z38" s="102"/>
      <c r="AA38" s="102"/>
      <c r="AB38" s="102"/>
      <c r="AC38" s="102"/>
      <c r="AD38" s="102"/>
      <c r="AE38" s="104">
        <v>23.14</v>
      </c>
      <c r="AF38" s="105">
        <v>21.4697</v>
      </c>
      <c r="AN38" s="106">
        <v>20.82</v>
      </c>
      <c r="AO38" s="105" t="s">
        <v>50</v>
      </c>
      <c r="AP38" s="104" t="s">
        <v>51</v>
      </c>
      <c r="AQ38" s="105">
        <f t="shared" si="0"/>
        <v>22.304850000000002</v>
      </c>
      <c r="AR38" s="105">
        <f t="shared" si="1"/>
        <v>20.82</v>
      </c>
      <c r="AS38" s="105" t="e">
        <f t="shared" si="2"/>
        <v>#NUM!</v>
      </c>
      <c r="AT38" s="105" t="e">
        <f>#REF!*1.075</f>
        <v>#REF!</v>
      </c>
      <c r="AU38" s="105">
        <f t="shared" si="3"/>
        <v>18.081499999999998</v>
      </c>
      <c r="AV38" s="102" t="e">
        <f t="shared" si="4"/>
        <v>#REF!</v>
      </c>
      <c r="AW38" s="105" t="s">
        <v>172</v>
      </c>
      <c r="AX38" s="105" t="s">
        <v>173</v>
      </c>
      <c r="AY38" s="106">
        <v>18.081</v>
      </c>
      <c r="AZ38" s="108">
        <f t="shared" si="5"/>
        <v>3.0737700000000001</v>
      </c>
      <c r="BA38" s="1">
        <f t="shared" si="6"/>
        <v>21.154769999999999</v>
      </c>
      <c r="BB38" s="106">
        <f t="shared" si="7"/>
        <v>22.8471516</v>
      </c>
      <c r="BC38" s="105" t="s">
        <v>53</v>
      </c>
    </row>
    <row r="39" spans="1:56" s="105" customFormat="1" ht="24.75" hidden="1" customHeight="1">
      <c r="A39" s="9">
        <v>37</v>
      </c>
      <c r="B39" s="7">
        <v>18077</v>
      </c>
      <c r="C39" s="7"/>
      <c r="D39" s="8"/>
      <c r="E39" s="1" t="s">
        <v>250</v>
      </c>
      <c r="F39" s="1" t="s">
        <v>242</v>
      </c>
      <c r="G39" s="1" t="s">
        <v>243</v>
      </c>
      <c r="H39" s="8" t="s">
        <v>251</v>
      </c>
      <c r="I39" s="1" t="s">
        <v>252</v>
      </c>
      <c r="J39" s="1" t="s">
        <v>253</v>
      </c>
      <c r="K39" s="9"/>
      <c r="L39" s="1"/>
      <c r="M39" s="7">
        <v>50</v>
      </c>
      <c r="N39" s="1" t="s">
        <v>46</v>
      </c>
      <c r="O39" s="1" t="s">
        <v>169</v>
      </c>
      <c r="P39" s="1" t="s">
        <v>170</v>
      </c>
      <c r="Q39" s="1" t="s">
        <v>254</v>
      </c>
      <c r="R39" s="101">
        <v>11.64</v>
      </c>
      <c r="S39" s="102"/>
      <c r="T39" s="116">
        <v>7</v>
      </c>
      <c r="U39" s="84">
        <v>13.97</v>
      </c>
      <c r="V39" s="102">
        <v>9.3000000000000007</v>
      </c>
      <c r="W39" s="102"/>
      <c r="X39" s="102"/>
      <c r="Y39" s="102"/>
      <c r="Z39" s="102"/>
      <c r="AA39" s="102"/>
      <c r="AB39" s="102"/>
      <c r="AC39" s="102"/>
      <c r="AD39" s="102"/>
      <c r="AE39" s="104">
        <v>13.97</v>
      </c>
      <c r="AF39" s="105">
        <v>10.62274</v>
      </c>
      <c r="AN39" s="106">
        <v>11.64</v>
      </c>
      <c r="AO39" s="105" t="s">
        <v>50</v>
      </c>
      <c r="AP39" s="104" t="s">
        <v>51</v>
      </c>
      <c r="AQ39" s="105">
        <f t="shared" si="0"/>
        <v>12.29637</v>
      </c>
      <c r="AR39" s="105">
        <f t="shared" si="1"/>
        <v>11.64</v>
      </c>
      <c r="AS39" s="105" t="e">
        <f t="shared" si="2"/>
        <v>#NUM!</v>
      </c>
      <c r="AT39" s="105" t="e">
        <f>#REF!*1.075</f>
        <v>#REF!</v>
      </c>
      <c r="AU39" s="105">
        <f t="shared" si="3"/>
        <v>7.5249999999999995</v>
      </c>
      <c r="AV39" s="102" t="e">
        <f t="shared" si="4"/>
        <v>#REF!</v>
      </c>
      <c r="AW39" s="105" t="s">
        <v>172</v>
      </c>
      <c r="AX39" s="105" t="s">
        <v>173</v>
      </c>
      <c r="AY39" s="106">
        <v>7.53</v>
      </c>
      <c r="AZ39" s="108">
        <f t="shared" si="5"/>
        <v>1.8825000000000001</v>
      </c>
      <c r="BA39" s="1">
        <f t="shared" si="6"/>
        <v>9.4124999999999996</v>
      </c>
      <c r="BB39" s="106">
        <f t="shared" si="7"/>
        <v>10.1655</v>
      </c>
      <c r="BC39" s="105" t="s">
        <v>53</v>
      </c>
    </row>
    <row r="40" spans="1:56" s="105" customFormat="1" ht="24.75" hidden="1" customHeight="1">
      <c r="A40" s="9">
        <v>38</v>
      </c>
      <c r="B40" s="7">
        <v>17852</v>
      </c>
      <c r="C40" s="7"/>
      <c r="D40" s="8"/>
      <c r="E40" s="1" t="s">
        <v>255</v>
      </c>
      <c r="F40" s="1" t="s">
        <v>256</v>
      </c>
      <c r="G40" s="1" t="s">
        <v>257</v>
      </c>
      <c r="H40" s="8" t="s">
        <v>258</v>
      </c>
      <c r="I40" s="1" t="s">
        <v>44</v>
      </c>
      <c r="J40" s="1" t="s">
        <v>259</v>
      </c>
      <c r="K40" s="9"/>
      <c r="L40" s="1"/>
      <c r="M40" s="7">
        <v>30</v>
      </c>
      <c r="N40" s="1" t="s">
        <v>46</v>
      </c>
      <c r="O40" s="1" t="s">
        <v>169</v>
      </c>
      <c r="P40" s="1" t="s">
        <v>170</v>
      </c>
      <c r="Q40" s="1" t="s">
        <v>260</v>
      </c>
      <c r="R40" s="101">
        <v>17.38</v>
      </c>
      <c r="S40" s="102"/>
      <c r="T40" s="116">
        <v>10.199999999999999</v>
      </c>
      <c r="U40" s="84">
        <v>17.75</v>
      </c>
      <c r="V40" s="102">
        <v>17</v>
      </c>
      <c r="W40" s="102"/>
      <c r="X40" s="102"/>
      <c r="Y40" s="102"/>
      <c r="Z40" s="102"/>
      <c r="AA40" s="102"/>
      <c r="AB40" s="102"/>
      <c r="AC40" s="102"/>
      <c r="AD40" s="102"/>
      <c r="AE40" s="104">
        <v>17.75</v>
      </c>
      <c r="AN40" s="106">
        <v>17.38</v>
      </c>
      <c r="AO40" s="105" t="s">
        <v>50</v>
      </c>
      <c r="AP40" s="104" t="s">
        <v>51</v>
      </c>
      <c r="AQ40" s="105" t="e">
        <f t="shared" si="0"/>
        <v>#NUM!</v>
      </c>
      <c r="AR40" s="105" t="e">
        <f t="shared" si="1"/>
        <v>#NUM!</v>
      </c>
      <c r="AS40" s="105" t="e">
        <f t="shared" si="2"/>
        <v>#NUM!</v>
      </c>
      <c r="AT40" s="105" t="e">
        <f>#REF!*1.075</f>
        <v>#REF!</v>
      </c>
      <c r="AU40" s="105">
        <f t="shared" si="3"/>
        <v>10.964999999999998</v>
      </c>
      <c r="AV40" s="102" t="e">
        <f t="shared" si="4"/>
        <v>#REF!</v>
      </c>
      <c r="AW40" s="105" t="s">
        <v>172</v>
      </c>
      <c r="AX40" s="105" t="s">
        <v>173</v>
      </c>
      <c r="AY40" s="106">
        <v>10.97</v>
      </c>
      <c r="AZ40" s="108">
        <f t="shared" si="5"/>
        <v>1.8649000000000002</v>
      </c>
      <c r="BA40" s="1">
        <f t="shared" si="6"/>
        <v>12.834900000000001</v>
      </c>
      <c r="BB40" s="106">
        <f t="shared" si="7"/>
        <v>13.861692000000001</v>
      </c>
      <c r="BC40" s="105" t="s">
        <v>53</v>
      </c>
    </row>
    <row r="41" spans="1:56" s="105" customFormat="1" ht="24.75" hidden="1" customHeight="1">
      <c r="A41" s="9">
        <v>39</v>
      </c>
      <c r="B41" s="7">
        <v>17749</v>
      </c>
      <c r="C41" s="7"/>
      <c r="D41" s="8"/>
      <c r="E41" s="1" t="s">
        <v>261</v>
      </c>
      <c r="F41" s="1" t="s">
        <v>262</v>
      </c>
      <c r="G41" s="1" t="s">
        <v>263</v>
      </c>
      <c r="H41" s="8" t="s">
        <v>264</v>
      </c>
      <c r="I41" s="1" t="s">
        <v>150</v>
      </c>
      <c r="J41" s="1" t="s">
        <v>265</v>
      </c>
      <c r="K41" s="9">
        <v>1</v>
      </c>
      <c r="L41" s="1"/>
      <c r="M41" s="7">
        <v>60</v>
      </c>
      <c r="N41" s="1" t="s">
        <v>46</v>
      </c>
      <c r="O41" s="1" t="s">
        <v>169</v>
      </c>
      <c r="P41" s="1" t="s">
        <v>170</v>
      </c>
      <c r="Q41" s="1" t="s">
        <v>266</v>
      </c>
      <c r="R41" s="101"/>
      <c r="S41" s="102">
        <v>13.75</v>
      </c>
      <c r="T41" s="116">
        <v>11</v>
      </c>
      <c r="U41" s="84"/>
      <c r="V41" s="102"/>
      <c r="W41" s="102"/>
      <c r="X41" s="102"/>
      <c r="Y41" s="102"/>
      <c r="Z41" s="102"/>
      <c r="AA41" s="102"/>
      <c r="AB41" s="102"/>
      <c r="AC41" s="102"/>
      <c r="AD41" s="102"/>
      <c r="AE41" s="104"/>
      <c r="AN41" s="106">
        <v>13.75</v>
      </c>
      <c r="AO41" s="105" t="s">
        <v>50</v>
      </c>
      <c r="AP41" s="104" t="s">
        <v>51</v>
      </c>
      <c r="AQ41" s="105" t="e">
        <f t="shared" si="0"/>
        <v>#NUM!</v>
      </c>
      <c r="AR41" s="105" t="e">
        <f t="shared" si="1"/>
        <v>#NUM!</v>
      </c>
      <c r="AS41" s="105" t="e">
        <f t="shared" si="2"/>
        <v>#NUM!</v>
      </c>
      <c r="AT41" s="105" t="e">
        <f>#REF!*1.075</f>
        <v>#REF!</v>
      </c>
      <c r="AU41" s="105">
        <f t="shared" si="3"/>
        <v>11.824999999999999</v>
      </c>
      <c r="AV41" s="102" t="e">
        <f t="shared" si="4"/>
        <v>#REF!</v>
      </c>
      <c r="AW41" s="105" t="s">
        <v>172</v>
      </c>
      <c r="AX41" s="105" t="s">
        <v>173</v>
      </c>
      <c r="AY41" s="106">
        <v>11.83</v>
      </c>
      <c r="AZ41" s="108">
        <f t="shared" si="5"/>
        <v>2.0111000000000003</v>
      </c>
      <c r="BA41" s="1">
        <f t="shared" si="6"/>
        <v>13.841100000000001</v>
      </c>
      <c r="BB41" s="106">
        <f t="shared" si="7"/>
        <v>14.948388000000001</v>
      </c>
      <c r="BC41" s="105" t="s">
        <v>53</v>
      </c>
    </row>
    <row r="42" spans="1:56" s="105" customFormat="1" ht="24.75" hidden="1" customHeight="1">
      <c r="A42" s="9">
        <v>40</v>
      </c>
      <c r="B42" s="7">
        <v>17751</v>
      </c>
      <c r="C42" s="7"/>
      <c r="D42" s="8"/>
      <c r="E42" s="1" t="s">
        <v>261</v>
      </c>
      <c r="F42" s="1" t="s">
        <v>262</v>
      </c>
      <c r="G42" s="1" t="s">
        <v>263</v>
      </c>
      <c r="H42" s="8" t="s">
        <v>267</v>
      </c>
      <c r="I42" s="1" t="s">
        <v>150</v>
      </c>
      <c r="J42" s="1" t="s">
        <v>265</v>
      </c>
      <c r="K42" s="9">
        <v>1</v>
      </c>
      <c r="L42" s="1"/>
      <c r="M42" s="7">
        <v>60</v>
      </c>
      <c r="N42" s="1" t="s">
        <v>46</v>
      </c>
      <c r="O42" s="1" t="s">
        <v>169</v>
      </c>
      <c r="P42" s="1" t="s">
        <v>170</v>
      </c>
      <c r="Q42" s="1" t="s">
        <v>268</v>
      </c>
      <c r="R42" s="101"/>
      <c r="S42" s="102">
        <v>16.88</v>
      </c>
      <c r="T42" s="116">
        <v>13.5</v>
      </c>
      <c r="U42" s="84"/>
      <c r="V42" s="102"/>
      <c r="W42" s="102"/>
      <c r="X42" s="102"/>
      <c r="Y42" s="102"/>
      <c r="Z42" s="102"/>
      <c r="AA42" s="102"/>
      <c r="AB42" s="102"/>
      <c r="AC42" s="102"/>
      <c r="AD42" s="102"/>
      <c r="AE42" s="104"/>
      <c r="AN42" s="106">
        <v>16.88</v>
      </c>
      <c r="AO42" s="105" t="s">
        <v>50</v>
      </c>
      <c r="AP42" s="104" t="s">
        <v>51</v>
      </c>
      <c r="AQ42" s="105" t="e">
        <f t="shared" si="0"/>
        <v>#NUM!</v>
      </c>
      <c r="AR42" s="105" t="e">
        <f t="shared" si="1"/>
        <v>#NUM!</v>
      </c>
      <c r="AS42" s="105" t="e">
        <f t="shared" si="2"/>
        <v>#NUM!</v>
      </c>
      <c r="AT42" s="105" t="e">
        <f>#REF!*1.075</f>
        <v>#REF!</v>
      </c>
      <c r="AU42" s="105">
        <f t="shared" si="3"/>
        <v>14.512499999999999</v>
      </c>
      <c r="AV42" s="102" t="e">
        <f t="shared" si="4"/>
        <v>#REF!</v>
      </c>
      <c r="AW42" s="105" t="s">
        <v>172</v>
      </c>
      <c r="AX42" s="105" t="s">
        <v>173</v>
      </c>
      <c r="AY42" s="106">
        <v>14.51</v>
      </c>
      <c r="AZ42" s="108">
        <f t="shared" si="5"/>
        <v>2.4667000000000003</v>
      </c>
      <c r="BA42" s="1">
        <f t="shared" si="6"/>
        <v>16.976700000000001</v>
      </c>
      <c r="BB42" s="106">
        <f t="shared" si="7"/>
        <v>18.334836000000003</v>
      </c>
      <c r="BC42" s="105" t="s">
        <v>53</v>
      </c>
    </row>
    <row r="43" spans="1:56" s="105" customFormat="1" ht="24.75" hidden="1" customHeight="1">
      <c r="A43" s="9">
        <v>41</v>
      </c>
      <c r="B43" s="7">
        <v>17748</v>
      </c>
      <c r="C43" s="7"/>
      <c r="D43" s="8"/>
      <c r="E43" s="1" t="s">
        <v>261</v>
      </c>
      <c r="F43" s="1" t="s">
        <v>269</v>
      </c>
      <c r="G43" s="1" t="s">
        <v>263</v>
      </c>
      <c r="H43" s="8" t="s">
        <v>270</v>
      </c>
      <c r="I43" s="1" t="s">
        <v>150</v>
      </c>
      <c r="J43" s="1" t="s">
        <v>271</v>
      </c>
      <c r="K43" s="9">
        <v>1</v>
      </c>
      <c r="L43" s="1"/>
      <c r="M43" s="7">
        <v>60</v>
      </c>
      <c r="N43" s="1" t="s">
        <v>46</v>
      </c>
      <c r="O43" s="1" t="s">
        <v>169</v>
      </c>
      <c r="P43" s="1" t="s">
        <v>170</v>
      </c>
      <c r="Q43" s="1" t="s">
        <v>272</v>
      </c>
      <c r="R43" s="101"/>
      <c r="S43" s="102">
        <v>11.25</v>
      </c>
      <c r="T43" s="116">
        <v>9</v>
      </c>
      <c r="U43" s="84"/>
      <c r="V43" s="102"/>
      <c r="W43" s="102"/>
      <c r="X43" s="102"/>
      <c r="Y43" s="102"/>
      <c r="Z43" s="102"/>
      <c r="AA43" s="102"/>
      <c r="AB43" s="102"/>
      <c r="AC43" s="102"/>
      <c r="AD43" s="102"/>
      <c r="AE43" s="104"/>
      <c r="AN43" s="106">
        <v>11.25</v>
      </c>
      <c r="AO43" s="105" t="s">
        <v>50</v>
      </c>
      <c r="AP43" s="104" t="s">
        <v>51</v>
      </c>
      <c r="AQ43" s="105" t="e">
        <f t="shared" si="0"/>
        <v>#NUM!</v>
      </c>
      <c r="AR43" s="105" t="e">
        <f t="shared" si="1"/>
        <v>#NUM!</v>
      </c>
      <c r="AS43" s="105" t="e">
        <f t="shared" si="2"/>
        <v>#NUM!</v>
      </c>
      <c r="AT43" s="105" t="e">
        <f>#REF!*1.075</f>
        <v>#REF!</v>
      </c>
      <c r="AU43" s="105">
        <f t="shared" si="3"/>
        <v>9.6749999999999989</v>
      </c>
      <c r="AV43" s="102" t="e">
        <f t="shared" si="4"/>
        <v>#REF!</v>
      </c>
      <c r="AW43" s="105" t="s">
        <v>172</v>
      </c>
      <c r="AX43" s="105" t="s">
        <v>173</v>
      </c>
      <c r="AY43" s="106">
        <v>9.6750000000000007</v>
      </c>
      <c r="AZ43" s="108">
        <f t="shared" si="5"/>
        <v>2.4187500000000002</v>
      </c>
      <c r="BA43" s="1">
        <f t="shared" si="6"/>
        <v>12.09375</v>
      </c>
      <c r="BB43" s="106">
        <f t="shared" si="7"/>
        <v>13.061249999999999</v>
      </c>
      <c r="BC43" s="105" t="s">
        <v>53</v>
      </c>
    </row>
    <row r="44" spans="1:56" s="105" customFormat="1" ht="24.75" hidden="1" customHeight="1">
      <c r="A44" s="9">
        <v>42</v>
      </c>
      <c r="B44" s="7">
        <v>17731</v>
      </c>
      <c r="C44" s="7"/>
      <c r="D44" s="8"/>
      <c r="E44" s="1" t="s">
        <v>273</v>
      </c>
      <c r="F44" s="1" t="s">
        <v>154</v>
      </c>
      <c r="G44" s="1" t="s">
        <v>155</v>
      </c>
      <c r="H44" s="8" t="s">
        <v>149</v>
      </c>
      <c r="I44" s="1" t="s">
        <v>274</v>
      </c>
      <c r="J44" s="1" t="s">
        <v>275</v>
      </c>
      <c r="K44" s="9"/>
      <c r="L44" s="1"/>
      <c r="M44" s="7">
        <v>28</v>
      </c>
      <c r="N44" s="1" t="s">
        <v>46</v>
      </c>
      <c r="O44" s="1" t="s">
        <v>169</v>
      </c>
      <c r="P44" s="1" t="s">
        <v>170</v>
      </c>
      <c r="Q44" s="1" t="s">
        <v>276</v>
      </c>
      <c r="R44" s="101">
        <v>34.5</v>
      </c>
      <c r="S44" s="102"/>
      <c r="T44" s="116" t="s">
        <v>161</v>
      </c>
      <c r="U44" s="84">
        <v>44</v>
      </c>
      <c r="V44" s="102">
        <v>25</v>
      </c>
      <c r="W44" s="102"/>
      <c r="X44" s="102"/>
      <c r="Y44" s="102"/>
      <c r="Z44" s="102"/>
      <c r="AA44" s="102"/>
      <c r="AB44" s="102"/>
      <c r="AC44" s="102"/>
      <c r="AD44" s="102"/>
      <c r="AE44" s="104">
        <v>44</v>
      </c>
      <c r="AF44" s="105">
        <v>24.107600000000001</v>
      </c>
      <c r="AN44" s="106">
        <v>34.053800000000003</v>
      </c>
      <c r="AO44" s="105" t="s">
        <v>277</v>
      </c>
      <c r="AP44" s="104" t="s">
        <v>278</v>
      </c>
      <c r="AQ44" s="105">
        <f t="shared" si="0"/>
        <v>34.053800000000003</v>
      </c>
      <c r="AR44" s="105" t="str">
        <f t="shared" si="1"/>
        <v/>
      </c>
      <c r="AS44" s="105" t="e">
        <f t="shared" si="2"/>
        <v>#NUM!</v>
      </c>
      <c r="AT44" s="105" t="e">
        <f>#REF!*1.075</f>
        <v>#REF!</v>
      </c>
      <c r="AU44" s="105" t="e">
        <f t="shared" si="3"/>
        <v>#VALUE!</v>
      </c>
      <c r="AV44" s="102" t="e">
        <f t="shared" si="4"/>
        <v>#REF!</v>
      </c>
      <c r="AW44" s="105" t="s">
        <v>279</v>
      </c>
      <c r="AX44" s="105" t="s">
        <v>278</v>
      </c>
      <c r="AY44" s="106">
        <v>34.049999999999997</v>
      </c>
      <c r="AZ44" s="108">
        <f t="shared" si="5"/>
        <v>5.7885</v>
      </c>
      <c r="BA44" s="1">
        <f t="shared" si="6"/>
        <v>39.838499999999996</v>
      </c>
      <c r="BB44" s="106">
        <f t="shared" si="7"/>
        <v>43.025579999999998</v>
      </c>
      <c r="BC44" s="105" t="s">
        <v>53</v>
      </c>
    </row>
    <row r="45" spans="1:56" s="105" customFormat="1" ht="24.75" hidden="1" customHeight="1">
      <c r="A45" s="9">
        <v>43</v>
      </c>
      <c r="B45" s="7">
        <v>17798</v>
      </c>
      <c r="C45" s="7"/>
      <c r="D45" s="8"/>
      <c r="E45" s="1" t="s">
        <v>273</v>
      </c>
      <c r="F45" s="1" t="s">
        <v>154</v>
      </c>
      <c r="G45" s="1" t="s">
        <v>155</v>
      </c>
      <c r="H45" s="8" t="s">
        <v>251</v>
      </c>
      <c r="I45" s="1" t="s">
        <v>274</v>
      </c>
      <c r="J45" s="1" t="s">
        <v>280</v>
      </c>
      <c r="K45" s="9"/>
      <c r="L45" s="1"/>
      <c r="M45" s="7">
        <v>28</v>
      </c>
      <c r="N45" s="1" t="s">
        <v>46</v>
      </c>
      <c r="O45" s="1" t="s">
        <v>169</v>
      </c>
      <c r="P45" s="1" t="s">
        <v>170</v>
      </c>
      <c r="Q45" s="1" t="s">
        <v>281</v>
      </c>
      <c r="R45" s="101">
        <v>41.95</v>
      </c>
      <c r="S45" s="102"/>
      <c r="T45" s="116">
        <v>62</v>
      </c>
      <c r="U45" s="84">
        <v>55.9</v>
      </c>
      <c r="V45" s="102">
        <v>28</v>
      </c>
      <c r="W45" s="102"/>
      <c r="X45" s="102"/>
      <c r="Y45" s="102"/>
      <c r="Z45" s="102"/>
      <c r="AA45" s="102"/>
      <c r="AB45" s="102"/>
      <c r="AC45" s="102"/>
      <c r="AD45" s="102"/>
      <c r="AE45" s="104">
        <v>55.9</v>
      </c>
      <c r="AF45" s="105">
        <v>50.363</v>
      </c>
      <c r="AN45" s="106">
        <v>41.95</v>
      </c>
      <c r="AO45" s="105" t="s">
        <v>50</v>
      </c>
      <c r="AP45" s="104" t="s">
        <v>51</v>
      </c>
      <c r="AQ45" s="105">
        <f t="shared" si="0"/>
        <v>53.131500000000003</v>
      </c>
      <c r="AR45" s="105">
        <f t="shared" si="1"/>
        <v>41.95</v>
      </c>
      <c r="AS45" s="105" t="e">
        <f t="shared" si="2"/>
        <v>#NUM!</v>
      </c>
      <c r="AT45" s="105" t="e">
        <f>#REF!*1.075</f>
        <v>#REF!</v>
      </c>
      <c r="AU45" s="105">
        <f t="shared" si="3"/>
        <v>66.649999999999991</v>
      </c>
      <c r="AV45" s="102" t="e">
        <f t="shared" si="4"/>
        <v>#REF!</v>
      </c>
      <c r="AW45" s="125" t="s">
        <v>52</v>
      </c>
      <c r="AX45" s="125" t="s">
        <v>51</v>
      </c>
      <c r="AY45" s="106">
        <v>41.95</v>
      </c>
      <c r="AZ45" s="108">
        <f t="shared" si="5"/>
        <v>7.1315000000000008</v>
      </c>
      <c r="BA45" s="1">
        <f t="shared" si="6"/>
        <v>49.081500000000005</v>
      </c>
      <c r="BB45" s="106">
        <f t="shared" si="7"/>
        <v>53.008020000000009</v>
      </c>
      <c r="BC45" s="105" t="s">
        <v>53</v>
      </c>
    </row>
    <row r="46" spans="1:56" s="105" customFormat="1" ht="24.75" hidden="1" customHeight="1">
      <c r="A46" s="9">
        <v>44</v>
      </c>
      <c r="B46" s="34">
        <v>19996</v>
      </c>
      <c r="C46" s="34"/>
      <c r="D46" s="5"/>
      <c r="E46" s="35" t="s">
        <v>282</v>
      </c>
      <c r="F46" s="34" t="s">
        <v>283</v>
      </c>
      <c r="G46" s="34" t="s">
        <v>155</v>
      </c>
      <c r="H46" s="34" t="s">
        <v>156</v>
      </c>
      <c r="I46" s="34" t="s">
        <v>44</v>
      </c>
      <c r="J46" s="35" t="s">
        <v>284</v>
      </c>
      <c r="K46" s="48"/>
      <c r="L46" s="34"/>
      <c r="M46" s="34"/>
      <c r="N46" s="34"/>
      <c r="O46" s="74" t="s">
        <v>169</v>
      </c>
      <c r="P46" s="34" t="s">
        <v>285</v>
      </c>
      <c r="Q46" s="34" t="s">
        <v>286</v>
      </c>
      <c r="R46" s="101"/>
      <c r="S46" s="102"/>
      <c r="T46" s="116"/>
      <c r="U46" s="84"/>
      <c r="V46" s="102"/>
      <c r="W46" s="102"/>
      <c r="X46" s="102"/>
      <c r="Y46" s="102"/>
      <c r="Z46" s="102"/>
      <c r="AA46" s="102"/>
      <c r="AB46" s="102"/>
      <c r="AC46" s="102"/>
      <c r="AD46" s="102"/>
      <c r="AE46" s="104"/>
      <c r="AN46" s="106"/>
      <c r="AP46" s="104"/>
      <c r="AQ46" s="105" t="e">
        <f t="shared" si="0"/>
        <v>#NUM!</v>
      </c>
      <c r="AR46" s="105" t="e">
        <f t="shared" si="1"/>
        <v>#NUM!</v>
      </c>
      <c r="AS46" s="105" t="e">
        <f t="shared" si="2"/>
        <v>#NUM!</v>
      </c>
      <c r="AT46" s="105" t="e">
        <f>#REF!*1.075</f>
        <v>#REF!</v>
      </c>
      <c r="AU46" s="105">
        <f t="shared" si="3"/>
        <v>0</v>
      </c>
      <c r="AV46" s="102" t="e">
        <f t="shared" si="4"/>
        <v>#REF!</v>
      </c>
      <c r="AY46" s="106"/>
      <c r="AZ46" s="108" t="b">
        <f t="shared" si="5"/>
        <v>0</v>
      </c>
      <c r="BA46" s="1">
        <f t="shared" si="6"/>
        <v>0</v>
      </c>
      <c r="BB46" s="106">
        <f t="shared" si="7"/>
        <v>0</v>
      </c>
    </row>
    <row r="47" spans="1:56" s="105" customFormat="1" ht="24.75" hidden="1" customHeight="1">
      <c r="A47" s="9">
        <v>45</v>
      </c>
      <c r="B47" s="34">
        <v>19997</v>
      </c>
      <c r="C47" s="34"/>
      <c r="D47" s="5"/>
      <c r="E47" s="35" t="s">
        <v>282</v>
      </c>
      <c r="F47" s="34" t="s">
        <v>283</v>
      </c>
      <c r="G47" s="34" t="s">
        <v>155</v>
      </c>
      <c r="H47" s="34" t="s">
        <v>162</v>
      </c>
      <c r="I47" s="34" t="s">
        <v>44</v>
      </c>
      <c r="J47" s="35" t="s">
        <v>284</v>
      </c>
      <c r="K47" s="48"/>
      <c r="L47" s="34"/>
      <c r="M47" s="34"/>
      <c r="N47" s="34"/>
      <c r="O47" s="74" t="s">
        <v>169</v>
      </c>
      <c r="P47" s="34" t="s">
        <v>285</v>
      </c>
      <c r="Q47" s="34" t="s">
        <v>287</v>
      </c>
      <c r="R47" s="101"/>
      <c r="S47" s="102"/>
      <c r="T47" s="116"/>
      <c r="U47" s="84"/>
      <c r="V47" s="102"/>
      <c r="W47" s="102"/>
      <c r="X47" s="102"/>
      <c r="Y47" s="102"/>
      <c r="Z47" s="102"/>
      <c r="AA47" s="102"/>
      <c r="AB47" s="102"/>
      <c r="AC47" s="102"/>
      <c r="AD47" s="102"/>
      <c r="AE47" s="104"/>
      <c r="AN47" s="106"/>
      <c r="AP47" s="104"/>
      <c r="AQ47" s="105" t="e">
        <f t="shared" si="0"/>
        <v>#NUM!</v>
      </c>
      <c r="AR47" s="105" t="e">
        <f t="shared" si="1"/>
        <v>#NUM!</v>
      </c>
      <c r="AS47" s="105" t="e">
        <f t="shared" si="2"/>
        <v>#NUM!</v>
      </c>
      <c r="AT47" s="105" t="e">
        <f>#REF!*1.075</f>
        <v>#REF!</v>
      </c>
      <c r="AU47" s="105">
        <f t="shared" si="3"/>
        <v>0</v>
      </c>
      <c r="AV47" s="102" t="e">
        <f t="shared" si="4"/>
        <v>#REF!</v>
      </c>
      <c r="AY47" s="106"/>
      <c r="AZ47" s="108" t="b">
        <f t="shared" si="5"/>
        <v>0</v>
      </c>
      <c r="BA47" s="1">
        <f t="shared" si="6"/>
        <v>0</v>
      </c>
      <c r="BB47" s="106">
        <f t="shared" si="7"/>
        <v>0</v>
      </c>
    </row>
    <row r="48" spans="1:56" s="105" customFormat="1" ht="24.75" hidden="1" customHeight="1">
      <c r="A48" s="9">
        <v>46</v>
      </c>
      <c r="B48" s="34">
        <v>20057</v>
      </c>
      <c r="C48" s="34"/>
      <c r="D48" s="5"/>
      <c r="E48" s="35" t="s">
        <v>288</v>
      </c>
      <c r="F48" s="34" t="s">
        <v>289</v>
      </c>
      <c r="G48" s="34" t="s">
        <v>290</v>
      </c>
      <c r="H48" s="34" t="s">
        <v>291</v>
      </c>
      <c r="I48" s="34" t="s">
        <v>292</v>
      </c>
      <c r="J48" s="35" t="s">
        <v>110</v>
      </c>
      <c r="K48" s="48"/>
      <c r="L48" s="34"/>
      <c r="M48" s="34"/>
      <c r="N48" s="34"/>
      <c r="O48" s="74" t="s">
        <v>169</v>
      </c>
      <c r="P48" s="34" t="s">
        <v>198</v>
      </c>
      <c r="Q48" s="34" t="s">
        <v>293</v>
      </c>
      <c r="R48" s="101"/>
      <c r="S48" s="102"/>
      <c r="T48" s="116"/>
      <c r="U48" s="84"/>
      <c r="V48" s="102"/>
      <c r="W48" s="102"/>
      <c r="X48" s="102"/>
      <c r="Y48" s="102"/>
      <c r="Z48" s="102"/>
      <c r="AA48" s="102"/>
      <c r="AB48" s="102"/>
      <c r="AC48" s="102"/>
      <c r="AD48" s="102"/>
      <c r="AE48" s="104"/>
      <c r="AN48" s="106"/>
      <c r="AP48" s="104"/>
      <c r="AQ48" s="105" t="e">
        <f t="shared" si="0"/>
        <v>#NUM!</v>
      </c>
      <c r="AR48" s="105" t="e">
        <f t="shared" si="1"/>
        <v>#NUM!</v>
      </c>
      <c r="AS48" s="105" t="e">
        <f t="shared" si="2"/>
        <v>#NUM!</v>
      </c>
      <c r="AT48" s="105" t="e">
        <f>#REF!*1.075</f>
        <v>#REF!</v>
      </c>
      <c r="AU48" s="105">
        <f t="shared" si="3"/>
        <v>0</v>
      </c>
      <c r="AV48" s="102" t="e">
        <f t="shared" si="4"/>
        <v>#REF!</v>
      </c>
      <c r="AY48" s="106"/>
      <c r="AZ48" s="108" t="b">
        <f t="shared" si="5"/>
        <v>0</v>
      </c>
      <c r="BA48" s="1">
        <f t="shared" si="6"/>
        <v>0</v>
      </c>
      <c r="BB48" s="106">
        <f t="shared" si="7"/>
        <v>0</v>
      </c>
    </row>
    <row r="49" spans="1:56" s="105" customFormat="1" ht="24.75" hidden="1" customHeight="1">
      <c r="A49" s="9">
        <v>47</v>
      </c>
      <c r="B49" s="34">
        <v>19679</v>
      </c>
      <c r="C49" s="34"/>
      <c r="D49" s="5"/>
      <c r="E49" s="35" t="s">
        <v>294</v>
      </c>
      <c r="F49" s="34" t="s">
        <v>295</v>
      </c>
      <c r="G49" s="34" t="s">
        <v>296</v>
      </c>
      <c r="H49" s="34" t="s">
        <v>297</v>
      </c>
      <c r="I49" s="34" t="s">
        <v>298</v>
      </c>
      <c r="J49" s="35" t="s">
        <v>299</v>
      </c>
      <c r="K49" s="48"/>
      <c r="L49" s="34"/>
      <c r="M49" s="34"/>
      <c r="N49" s="34"/>
      <c r="O49" s="74" t="s">
        <v>169</v>
      </c>
      <c r="P49" s="34" t="s">
        <v>232</v>
      </c>
      <c r="Q49" s="34" t="s">
        <v>300</v>
      </c>
      <c r="R49" s="101"/>
      <c r="S49" s="102"/>
      <c r="T49" s="116"/>
      <c r="U49" s="84"/>
      <c r="V49" s="102"/>
      <c r="W49" s="102"/>
      <c r="X49" s="102"/>
      <c r="Y49" s="102"/>
      <c r="Z49" s="102"/>
      <c r="AA49" s="102"/>
      <c r="AB49" s="102"/>
      <c r="AC49" s="102"/>
      <c r="AD49" s="102"/>
      <c r="AE49" s="104"/>
      <c r="AN49" s="106"/>
      <c r="AP49" s="104"/>
      <c r="AQ49" s="105" t="e">
        <f t="shared" si="0"/>
        <v>#NUM!</v>
      </c>
      <c r="AR49" s="105" t="e">
        <f t="shared" si="1"/>
        <v>#NUM!</v>
      </c>
      <c r="AS49" s="105" t="e">
        <f t="shared" si="2"/>
        <v>#NUM!</v>
      </c>
      <c r="AT49" s="105" t="e">
        <f>#REF!*1.075</f>
        <v>#REF!</v>
      </c>
      <c r="AU49" s="105">
        <f t="shared" si="3"/>
        <v>0</v>
      </c>
      <c r="AV49" s="102" t="e">
        <f t="shared" si="4"/>
        <v>#REF!</v>
      </c>
      <c r="AY49" s="106"/>
      <c r="AZ49" s="108" t="b">
        <f t="shared" si="5"/>
        <v>0</v>
      </c>
      <c r="BA49" s="1">
        <f t="shared" si="6"/>
        <v>0</v>
      </c>
      <c r="BB49" s="106">
        <f t="shared" si="7"/>
        <v>0</v>
      </c>
    </row>
    <row r="50" spans="1:56" s="105" customFormat="1" ht="24.75" hidden="1" customHeight="1">
      <c r="A50" s="9">
        <v>48</v>
      </c>
      <c r="B50" s="34">
        <v>19879</v>
      </c>
      <c r="C50" s="34"/>
      <c r="D50" s="5"/>
      <c r="E50" s="35" t="s">
        <v>301</v>
      </c>
      <c r="F50" s="34" t="s">
        <v>302</v>
      </c>
      <c r="G50" s="34" t="s">
        <v>303</v>
      </c>
      <c r="H50" s="34" t="s">
        <v>304</v>
      </c>
      <c r="I50" s="34" t="s">
        <v>44</v>
      </c>
      <c r="J50" s="35" t="s">
        <v>305</v>
      </c>
      <c r="K50" s="48"/>
      <c r="L50" s="34"/>
      <c r="M50" s="34"/>
      <c r="N50" s="34"/>
      <c r="O50" s="74" t="s">
        <v>169</v>
      </c>
      <c r="P50" s="34" t="s">
        <v>232</v>
      </c>
      <c r="Q50" s="34" t="s">
        <v>306</v>
      </c>
      <c r="R50" s="101"/>
      <c r="S50" s="102"/>
      <c r="T50" s="116"/>
      <c r="U50" s="84"/>
      <c r="V50" s="102"/>
      <c r="W50" s="102"/>
      <c r="X50" s="102"/>
      <c r="Y50" s="102"/>
      <c r="Z50" s="102"/>
      <c r="AA50" s="102"/>
      <c r="AB50" s="102"/>
      <c r="AC50" s="102"/>
      <c r="AD50" s="102"/>
      <c r="AE50" s="104"/>
      <c r="AN50" s="106"/>
      <c r="AP50" s="104"/>
      <c r="AQ50" s="105" t="e">
        <f t="shared" si="0"/>
        <v>#NUM!</v>
      </c>
      <c r="AR50" s="105" t="e">
        <f t="shared" si="1"/>
        <v>#NUM!</v>
      </c>
      <c r="AS50" s="105" t="e">
        <f t="shared" si="2"/>
        <v>#NUM!</v>
      </c>
      <c r="AT50" s="105" t="e">
        <f>#REF!*1.075</f>
        <v>#REF!</v>
      </c>
      <c r="AU50" s="105">
        <f t="shared" si="3"/>
        <v>0</v>
      </c>
      <c r="AV50" s="102" t="e">
        <f t="shared" si="4"/>
        <v>#REF!</v>
      </c>
      <c r="AY50" s="106"/>
      <c r="AZ50" s="108" t="b">
        <f t="shared" si="5"/>
        <v>0</v>
      </c>
      <c r="BA50" s="1">
        <f t="shared" si="6"/>
        <v>0</v>
      </c>
      <c r="BB50" s="106">
        <f t="shared" si="7"/>
        <v>0</v>
      </c>
    </row>
    <row r="51" spans="1:56" s="105" customFormat="1" ht="24.75" hidden="1" customHeight="1">
      <c r="A51" s="9">
        <v>49</v>
      </c>
      <c r="B51" s="34">
        <v>19662</v>
      </c>
      <c r="C51" s="34"/>
      <c r="D51" s="100" t="s">
        <v>193</v>
      </c>
      <c r="E51" s="35" t="s">
        <v>307</v>
      </c>
      <c r="F51" s="34" t="s">
        <v>308</v>
      </c>
      <c r="G51" s="34" t="s">
        <v>309</v>
      </c>
      <c r="H51" s="34" t="s">
        <v>310</v>
      </c>
      <c r="I51" s="34" t="s">
        <v>68</v>
      </c>
      <c r="J51" s="35" t="s">
        <v>311</v>
      </c>
      <c r="K51" s="48"/>
      <c r="L51" s="34"/>
      <c r="M51" s="34">
        <v>28</v>
      </c>
      <c r="N51" s="34" t="s">
        <v>46</v>
      </c>
      <c r="O51" s="74" t="s">
        <v>169</v>
      </c>
      <c r="P51" s="34" t="s">
        <v>198</v>
      </c>
      <c r="Q51" s="34" t="s">
        <v>312</v>
      </c>
      <c r="R51" s="101">
        <v>3.02</v>
      </c>
      <c r="S51" s="102">
        <v>2.5</v>
      </c>
      <c r="T51" s="116">
        <v>2.5</v>
      </c>
      <c r="U51" s="84">
        <v>3.02</v>
      </c>
      <c r="V51" s="102"/>
      <c r="W51" s="102"/>
      <c r="X51" s="102"/>
      <c r="Y51" s="102"/>
      <c r="Z51" s="102"/>
      <c r="AA51" s="102"/>
      <c r="AB51" s="102"/>
      <c r="AC51" s="102"/>
      <c r="AD51" s="102"/>
      <c r="AE51" s="104"/>
      <c r="AF51" s="105">
        <v>10.8</v>
      </c>
      <c r="AN51" s="106"/>
      <c r="AP51" s="104"/>
      <c r="AQ51" s="105" t="e">
        <f t="shared" ref="AQ51:AQ82" si="8">AVERAGE(SMALL(AE51:AI51,1),SMALL(AE51:AI51,2))</f>
        <v>#NUM!</v>
      </c>
      <c r="AR51" s="105" t="e">
        <f t="shared" ref="AR51:AR82" si="9">IF(R51 &lt;=( AVERAGE(SMALL(AE51:AI51,1),SMALL(AE51:AI51,2))), R51, "")</f>
        <v>#NUM!</v>
      </c>
      <c r="AS51" s="105" t="e">
        <f t="shared" ref="AS51:AS82" si="10">AVERAGE(SMALL(AJ51:AM51,1),SMALL(AJ51:AM51,2))</f>
        <v>#NUM!</v>
      </c>
      <c r="AT51" s="105" t="e">
        <f>#REF!*1.075</f>
        <v>#REF!</v>
      </c>
      <c r="AU51" s="105">
        <f t="shared" ref="AU51:AU82" si="11">T51*1.075</f>
        <v>2.6875</v>
      </c>
      <c r="AV51" s="102" t="e">
        <f t="shared" si="4"/>
        <v>#REF!</v>
      </c>
      <c r="AW51" s="105" t="s">
        <v>172</v>
      </c>
      <c r="AX51" s="105" t="s">
        <v>173</v>
      </c>
      <c r="AY51" s="106">
        <v>2.6875</v>
      </c>
      <c r="AZ51" s="108">
        <f t="shared" ref="AZ51:AZ82" si="12">IF(AND(AY51&gt;0,AY51&lt;=10),AY51*0.25,IF(AND(AY51&gt;10,AY51&lt;=50),AY51*0.17,IF(AND(AY51&gt;10,AY51&lt;=100),AY51*0.12,IF(AY51&gt;100,AY51*0.1))))</f>
        <v>0.671875</v>
      </c>
      <c r="BA51" s="1">
        <f t="shared" ref="BA51:BA82" si="13">AZ51+AY51</f>
        <v>3.359375</v>
      </c>
      <c r="BB51" s="106">
        <f t="shared" ref="BB51:BB82" si="14">BA51+BA51*0.08</f>
        <v>3.6281249999999998</v>
      </c>
      <c r="BD51" s="105" t="s">
        <v>200</v>
      </c>
    </row>
    <row r="52" spans="1:56" s="105" customFormat="1" ht="24.75" hidden="1" customHeight="1">
      <c r="A52" s="9">
        <v>50</v>
      </c>
      <c r="B52" s="7">
        <v>17618</v>
      </c>
      <c r="C52" s="7"/>
      <c r="D52" s="8"/>
      <c r="E52" s="1" t="s">
        <v>313</v>
      </c>
      <c r="F52" s="1" t="s">
        <v>314</v>
      </c>
      <c r="G52" s="1" t="s">
        <v>315</v>
      </c>
      <c r="H52" s="8" t="s">
        <v>123</v>
      </c>
      <c r="I52" s="1" t="s">
        <v>44</v>
      </c>
      <c r="J52" s="1" t="s">
        <v>316</v>
      </c>
      <c r="K52" s="9"/>
      <c r="L52" s="1"/>
      <c r="M52" s="7">
        <v>28</v>
      </c>
      <c r="N52" s="1" t="s">
        <v>46</v>
      </c>
      <c r="O52" s="1" t="s">
        <v>169</v>
      </c>
      <c r="P52" s="1" t="s">
        <v>317</v>
      </c>
      <c r="Q52" s="1" t="s">
        <v>318</v>
      </c>
      <c r="R52" s="101">
        <v>8.2799999999999994</v>
      </c>
      <c r="S52" s="102"/>
      <c r="T52" s="116">
        <v>5.88</v>
      </c>
      <c r="U52" s="84">
        <v>8.8000000000000007</v>
      </c>
      <c r="V52" s="102">
        <v>7.75</v>
      </c>
      <c r="W52" s="102"/>
      <c r="X52" s="102"/>
      <c r="Y52" s="102"/>
      <c r="Z52" s="102"/>
      <c r="AA52" s="102"/>
      <c r="AB52" s="102"/>
      <c r="AC52" s="102"/>
      <c r="AD52" s="102"/>
      <c r="AE52" s="104">
        <v>8.8000000000000007</v>
      </c>
      <c r="AN52" s="106">
        <v>8.3800000000000008</v>
      </c>
      <c r="AO52" s="105" t="s">
        <v>50</v>
      </c>
      <c r="AP52" s="104" t="s">
        <v>51</v>
      </c>
      <c r="AQ52" s="105" t="e">
        <f t="shared" si="8"/>
        <v>#NUM!</v>
      </c>
      <c r="AR52" s="105" t="e">
        <f t="shared" si="9"/>
        <v>#NUM!</v>
      </c>
      <c r="AS52" s="105" t="e">
        <f t="shared" si="10"/>
        <v>#NUM!</v>
      </c>
      <c r="AT52" s="105" t="e">
        <f>#REF!*1.075</f>
        <v>#REF!</v>
      </c>
      <c r="AU52" s="105">
        <f t="shared" si="11"/>
        <v>6.3209999999999997</v>
      </c>
      <c r="AV52" s="102" t="e">
        <f t="shared" si="4"/>
        <v>#REF!</v>
      </c>
      <c r="AW52" s="105" t="s">
        <v>172</v>
      </c>
      <c r="AX52" s="105" t="s">
        <v>173</v>
      </c>
      <c r="AY52" s="106">
        <v>6.3209999999999997</v>
      </c>
      <c r="AZ52" s="108">
        <f t="shared" si="12"/>
        <v>1.5802499999999999</v>
      </c>
      <c r="BA52" s="1">
        <f t="shared" si="13"/>
        <v>7.9012499999999992</v>
      </c>
      <c r="BB52" s="106">
        <f t="shared" si="14"/>
        <v>8.5333499999999987</v>
      </c>
      <c r="BC52" s="105" t="s">
        <v>53</v>
      </c>
    </row>
    <row r="53" spans="1:56" s="105" customFormat="1" ht="24.75" hidden="1" customHeight="1">
      <c r="A53" s="9">
        <v>51</v>
      </c>
      <c r="B53" s="7">
        <v>17616</v>
      </c>
      <c r="C53" s="7"/>
      <c r="D53" s="8"/>
      <c r="E53" s="1" t="s">
        <v>313</v>
      </c>
      <c r="F53" s="1" t="s">
        <v>319</v>
      </c>
      <c r="G53" s="1" t="s">
        <v>315</v>
      </c>
      <c r="H53" s="8" t="s">
        <v>320</v>
      </c>
      <c r="I53" s="1" t="s">
        <v>321</v>
      </c>
      <c r="J53" s="1" t="s">
        <v>316</v>
      </c>
      <c r="K53" s="9"/>
      <c r="L53" s="1"/>
      <c r="M53" s="7">
        <v>28</v>
      </c>
      <c r="N53" s="1" t="s">
        <v>46</v>
      </c>
      <c r="O53" s="1" t="s">
        <v>169</v>
      </c>
      <c r="P53" s="1" t="s">
        <v>317</v>
      </c>
      <c r="Q53" s="1" t="s">
        <v>322</v>
      </c>
      <c r="R53" s="101">
        <v>7.33</v>
      </c>
      <c r="S53" s="102"/>
      <c r="T53" s="116">
        <v>4.62</v>
      </c>
      <c r="U53" s="84">
        <v>6.9</v>
      </c>
      <c r="V53" s="102">
        <v>7.75</v>
      </c>
      <c r="W53" s="102"/>
      <c r="X53" s="102"/>
      <c r="Y53" s="102"/>
      <c r="Z53" s="102"/>
      <c r="AA53" s="102"/>
      <c r="AB53" s="102"/>
      <c r="AC53" s="102"/>
      <c r="AD53" s="102"/>
      <c r="AE53" s="104">
        <v>6.9</v>
      </c>
      <c r="AN53" s="106">
        <v>8.2799999999999994</v>
      </c>
      <c r="AO53" s="105" t="s">
        <v>50</v>
      </c>
      <c r="AP53" s="104" t="s">
        <v>51</v>
      </c>
      <c r="AQ53" s="105" t="e">
        <f t="shared" si="8"/>
        <v>#NUM!</v>
      </c>
      <c r="AR53" s="105" t="e">
        <f t="shared" si="9"/>
        <v>#NUM!</v>
      </c>
      <c r="AS53" s="105" t="e">
        <f t="shared" si="10"/>
        <v>#NUM!</v>
      </c>
      <c r="AT53" s="105" t="e">
        <f>#REF!*1.075</f>
        <v>#REF!</v>
      </c>
      <c r="AU53" s="105">
        <f t="shared" si="11"/>
        <v>4.9664999999999999</v>
      </c>
      <c r="AV53" s="102" t="e">
        <f t="shared" si="4"/>
        <v>#REF!</v>
      </c>
      <c r="AW53" s="105" t="s">
        <v>172</v>
      </c>
      <c r="AX53" s="105" t="s">
        <v>173</v>
      </c>
      <c r="AY53" s="106">
        <v>4.97</v>
      </c>
      <c r="AZ53" s="108">
        <f t="shared" si="12"/>
        <v>1.2424999999999999</v>
      </c>
      <c r="BA53" s="1">
        <f t="shared" si="13"/>
        <v>6.2124999999999995</v>
      </c>
      <c r="BB53" s="106">
        <f t="shared" si="14"/>
        <v>6.7094999999999994</v>
      </c>
      <c r="BC53" s="105" t="s">
        <v>53</v>
      </c>
    </row>
    <row r="54" spans="1:56" s="105" customFormat="1" ht="24.75" hidden="1" customHeight="1">
      <c r="A54" s="9">
        <v>52</v>
      </c>
      <c r="B54" s="7">
        <v>17619</v>
      </c>
      <c r="C54" s="7"/>
      <c r="D54" s="8"/>
      <c r="E54" s="1" t="s">
        <v>313</v>
      </c>
      <c r="F54" s="1" t="s">
        <v>319</v>
      </c>
      <c r="G54" s="1" t="s">
        <v>315</v>
      </c>
      <c r="H54" s="8" t="s">
        <v>320</v>
      </c>
      <c r="I54" s="1" t="s">
        <v>323</v>
      </c>
      <c r="J54" s="1" t="s">
        <v>324</v>
      </c>
      <c r="K54" s="9"/>
      <c r="L54" s="1"/>
      <c r="M54" s="7">
        <v>28</v>
      </c>
      <c r="N54" s="1" t="s">
        <v>46</v>
      </c>
      <c r="O54" s="1" t="s">
        <v>169</v>
      </c>
      <c r="P54" s="1" t="s">
        <v>317</v>
      </c>
      <c r="Q54" s="1" t="s">
        <v>325</v>
      </c>
      <c r="R54" s="101">
        <v>8.3800000000000008</v>
      </c>
      <c r="S54" s="102"/>
      <c r="T54" s="116">
        <v>7.05</v>
      </c>
      <c r="U54" s="84">
        <v>9</v>
      </c>
      <c r="V54" s="102">
        <v>7.75</v>
      </c>
      <c r="W54" s="102"/>
      <c r="X54" s="102"/>
      <c r="Y54" s="102"/>
      <c r="Z54" s="102"/>
      <c r="AA54" s="102"/>
      <c r="AB54" s="102"/>
      <c r="AC54" s="102"/>
      <c r="AD54" s="102"/>
      <c r="AE54" s="104">
        <v>9</v>
      </c>
      <c r="AN54" s="106">
        <v>8.3800000000000008</v>
      </c>
      <c r="AO54" s="105" t="s">
        <v>50</v>
      </c>
      <c r="AP54" s="104" t="s">
        <v>51</v>
      </c>
      <c r="AQ54" s="105" t="e">
        <f t="shared" si="8"/>
        <v>#NUM!</v>
      </c>
      <c r="AR54" s="105" t="e">
        <f t="shared" si="9"/>
        <v>#NUM!</v>
      </c>
      <c r="AS54" s="105" t="e">
        <f t="shared" si="10"/>
        <v>#NUM!</v>
      </c>
      <c r="AT54" s="105" t="e">
        <f>#REF!*1.075</f>
        <v>#REF!</v>
      </c>
      <c r="AU54" s="105">
        <f t="shared" si="11"/>
        <v>7.5787499999999994</v>
      </c>
      <c r="AV54" s="102" t="e">
        <f t="shared" si="4"/>
        <v>#REF!</v>
      </c>
      <c r="AW54" s="105" t="s">
        <v>172</v>
      </c>
      <c r="AX54" s="105" t="s">
        <v>173</v>
      </c>
      <c r="AY54" s="106">
        <v>7.58</v>
      </c>
      <c r="AZ54" s="108">
        <f t="shared" si="12"/>
        <v>1.895</v>
      </c>
      <c r="BA54" s="1">
        <f t="shared" si="13"/>
        <v>9.4749999999999996</v>
      </c>
      <c r="BB54" s="106">
        <f t="shared" si="14"/>
        <v>10.233000000000001</v>
      </c>
      <c r="BC54" s="105" t="s">
        <v>53</v>
      </c>
    </row>
    <row r="55" spans="1:56" s="105" customFormat="1" ht="24.75" hidden="1" customHeight="1">
      <c r="A55" s="9">
        <v>53</v>
      </c>
      <c r="B55" s="7">
        <v>17617</v>
      </c>
      <c r="C55" s="7"/>
      <c r="D55" s="8"/>
      <c r="E55" s="1" t="s">
        <v>313</v>
      </c>
      <c r="F55" s="1" t="s">
        <v>326</v>
      </c>
      <c r="G55" s="1" t="s">
        <v>315</v>
      </c>
      <c r="H55" s="8" t="s">
        <v>310</v>
      </c>
      <c r="I55" s="1" t="s">
        <v>321</v>
      </c>
      <c r="J55" s="1" t="s">
        <v>316</v>
      </c>
      <c r="K55" s="9"/>
      <c r="L55" s="1"/>
      <c r="M55" s="7">
        <v>28</v>
      </c>
      <c r="N55" s="1" t="s">
        <v>46</v>
      </c>
      <c r="O55" s="1" t="s">
        <v>169</v>
      </c>
      <c r="P55" s="1" t="s">
        <v>317</v>
      </c>
      <c r="Q55" s="1" t="s">
        <v>327</v>
      </c>
      <c r="R55" s="101">
        <v>7.93</v>
      </c>
      <c r="S55" s="102"/>
      <c r="T55" s="116">
        <v>5.46</v>
      </c>
      <c r="U55" s="84">
        <v>8.1</v>
      </c>
      <c r="V55" s="102">
        <v>7.75</v>
      </c>
      <c r="W55" s="102"/>
      <c r="X55" s="102"/>
      <c r="Y55" s="102"/>
      <c r="Z55" s="102"/>
      <c r="AA55" s="102"/>
      <c r="AB55" s="102"/>
      <c r="AC55" s="102"/>
      <c r="AD55" s="102"/>
      <c r="AE55" s="104">
        <v>8.1</v>
      </c>
      <c r="AN55" s="106">
        <v>7.33</v>
      </c>
      <c r="AO55" s="105" t="s">
        <v>50</v>
      </c>
      <c r="AP55" s="104" t="s">
        <v>51</v>
      </c>
      <c r="AQ55" s="105" t="e">
        <f t="shared" si="8"/>
        <v>#NUM!</v>
      </c>
      <c r="AR55" s="105" t="e">
        <f t="shared" si="9"/>
        <v>#NUM!</v>
      </c>
      <c r="AS55" s="105" t="e">
        <f t="shared" si="10"/>
        <v>#NUM!</v>
      </c>
      <c r="AT55" s="105" t="e">
        <f>#REF!*1.075</f>
        <v>#REF!</v>
      </c>
      <c r="AU55" s="105">
        <f t="shared" si="11"/>
        <v>5.8694999999999995</v>
      </c>
      <c r="AV55" s="102" t="e">
        <f t="shared" si="4"/>
        <v>#REF!</v>
      </c>
      <c r="AW55" s="105" t="s">
        <v>172</v>
      </c>
      <c r="AX55" s="105" t="s">
        <v>173</v>
      </c>
      <c r="AY55" s="106">
        <v>5.87</v>
      </c>
      <c r="AZ55" s="108">
        <f t="shared" si="12"/>
        <v>1.4675</v>
      </c>
      <c r="BA55" s="1">
        <f t="shared" si="13"/>
        <v>7.3375000000000004</v>
      </c>
      <c r="BB55" s="106">
        <f t="shared" si="14"/>
        <v>7.9245000000000001</v>
      </c>
      <c r="BC55" s="105" t="s">
        <v>53</v>
      </c>
    </row>
    <row r="56" spans="1:56" s="105" customFormat="1" ht="24.75" hidden="1" customHeight="1">
      <c r="A56" s="9">
        <v>54</v>
      </c>
      <c r="B56" s="7">
        <v>17865</v>
      </c>
      <c r="C56" s="7"/>
      <c r="D56" s="8"/>
      <c r="E56" s="1" t="s">
        <v>328</v>
      </c>
      <c r="F56" s="1" t="s">
        <v>329</v>
      </c>
      <c r="G56" s="1" t="s">
        <v>330</v>
      </c>
      <c r="H56" s="8" t="s">
        <v>331</v>
      </c>
      <c r="I56" s="1" t="s">
        <v>44</v>
      </c>
      <c r="J56" s="1" t="s">
        <v>332</v>
      </c>
      <c r="K56" s="9"/>
      <c r="L56" s="1"/>
      <c r="M56" s="7">
        <v>20</v>
      </c>
      <c r="N56" s="1" t="s">
        <v>46</v>
      </c>
      <c r="O56" s="1" t="s">
        <v>169</v>
      </c>
      <c r="P56" s="1" t="s">
        <v>317</v>
      </c>
      <c r="Q56" s="1" t="s">
        <v>333</v>
      </c>
      <c r="R56" s="101">
        <v>9.36</v>
      </c>
      <c r="S56" s="102"/>
      <c r="T56" s="116">
        <v>5.89</v>
      </c>
      <c r="U56" s="84">
        <v>9.82</v>
      </c>
      <c r="V56" s="102">
        <v>8.9</v>
      </c>
      <c r="W56" s="102"/>
      <c r="X56" s="102"/>
      <c r="Y56" s="102"/>
      <c r="Z56" s="102"/>
      <c r="AA56" s="102"/>
      <c r="AB56" s="102"/>
      <c r="AC56" s="102"/>
      <c r="AD56" s="102"/>
      <c r="AE56" s="104">
        <v>9.82</v>
      </c>
      <c r="AN56" s="106">
        <v>9.36</v>
      </c>
      <c r="AO56" s="105" t="s">
        <v>50</v>
      </c>
      <c r="AP56" s="104" t="s">
        <v>51</v>
      </c>
      <c r="AQ56" s="105" t="e">
        <f t="shared" si="8"/>
        <v>#NUM!</v>
      </c>
      <c r="AR56" s="105" t="e">
        <f t="shared" si="9"/>
        <v>#NUM!</v>
      </c>
      <c r="AS56" s="105" t="e">
        <f t="shared" si="10"/>
        <v>#NUM!</v>
      </c>
      <c r="AT56" s="105" t="e">
        <f>#REF!*1.075</f>
        <v>#REF!</v>
      </c>
      <c r="AU56" s="105">
        <f t="shared" si="11"/>
        <v>6.3317499999999995</v>
      </c>
      <c r="AV56" s="102" t="e">
        <f t="shared" si="4"/>
        <v>#REF!</v>
      </c>
      <c r="AW56" s="105" t="s">
        <v>172</v>
      </c>
      <c r="AX56" s="105" t="s">
        <v>173</v>
      </c>
      <c r="AY56" s="106">
        <v>6.3310000000000004</v>
      </c>
      <c r="AZ56" s="108">
        <f t="shared" si="12"/>
        <v>1.5827500000000001</v>
      </c>
      <c r="BA56" s="1">
        <f t="shared" si="13"/>
        <v>7.9137500000000003</v>
      </c>
      <c r="BB56" s="106">
        <f t="shared" si="14"/>
        <v>8.5468500000000009</v>
      </c>
      <c r="BC56" s="105" t="s">
        <v>53</v>
      </c>
    </row>
    <row r="57" spans="1:56" s="105" customFormat="1" ht="24.75" hidden="1" customHeight="1">
      <c r="A57" s="9">
        <v>55</v>
      </c>
      <c r="B57" s="7">
        <v>17870</v>
      </c>
      <c r="C57" s="7"/>
      <c r="D57" s="8"/>
      <c r="E57" s="1" t="s">
        <v>328</v>
      </c>
      <c r="F57" s="1" t="s">
        <v>329</v>
      </c>
      <c r="G57" s="1" t="s">
        <v>334</v>
      </c>
      <c r="H57" s="8" t="s">
        <v>244</v>
      </c>
      <c r="I57" s="1" t="s">
        <v>335</v>
      </c>
      <c r="J57" s="1" t="s">
        <v>336</v>
      </c>
      <c r="K57" s="9"/>
      <c r="L57" s="1"/>
      <c r="M57" s="7">
        <v>5</v>
      </c>
      <c r="N57" s="1" t="s">
        <v>46</v>
      </c>
      <c r="O57" s="1" t="s">
        <v>169</v>
      </c>
      <c r="P57" s="1" t="s">
        <v>317</v>
      </c>
      <c r="Q57" s="1" t="s">
        <v>337</v>
      </c>
      <c r="R57" s="101">
        <v>9.4600000000000009</v>
      </c>
      <c r="S57" s="102"/>
      <c r="T57" s="116">
        <v>6.45</v>
      </c>
      <c r="U57" s="84">
        <v>9.82</v>
      </c>
      <c r="V57" s="102">
        <v>9.1</v>
      </c>
      <c r="W57" s="102"/>
      <c r="X57" s="102"/>
      <c r="Y57" s="102"/>
      <c r="Z57" s="102"/>
      <c r="AA57" s="102"/>
      <c r="AB57" s="102"/>
      <c r="AC57" s="102"/>
      <c r="AD57" s="102"/>
      <c r="AE57" s="104">
        <v>9.82</v>
      </c>
      <c r="AN57" s="106">
        <v>9.4600000000000009</v>
      </c>
      <c r="AO57" s="105" t="s">
        <v>50</v>
      </c>
      <c r="AP57" s="104" t="s">
        <v>51</v>
      </c>
      <c r="AQ57" s="105" t="e">
        <f t="shared" si="8"/>
        <v>#NUM!</v>
      </c>
      <c r="AR57" s="105" t="e">
        <f t="shared" si="9"/>
        <v>#NUM!</v>
      </c>
      <c r="AS57" s="105" t="e">
        <f t="shared" si="10"/>
        <v>#NUM!</v>
      </c>
      <c r="AT57" s="105" t="e">
        <f>#REF!*1.075</f>
        <v>#REF!</v>
      </c>
      <c r="AU57" s="105">
        <f t="shared" si="11"/>
        <v>6.9337499999999999</v>
      </c>
      <c r="AV57" s="102" t="e">
        <f t="shared" si="4"/>
        <v>#REF!</v>
      </c>
      <c r="AW57" s="105" t="s">
        <v>172</v>
      </c>
      <c r="AX57" s="105" t="s">
        <v>173</v>
      </c>
      <c r="AY57" s="106">
        <v>6.93</v>
      </c>
      <c r="AZ57" s="108">
        <f t="shared" si="12"/>
        <v>1.7324999999999999</v>
      </c>
      <c r="BA57" s="1">
        <f t="shared" si="13"/>
        <v>8.6624999999999996</v>
      </c>
      <c r="BB57" s="106">
        <f t="shared" si="14"/>
        <v>9.3554999999999993</v>
      </c>
      <c r="BC57" s="105" t="s">
        <v>53</v>
      </c>
    </row>
    <row r="58" spans="1:56" s="105" customFormat="1" ht="24.75" hidden="1" customHeight="1">
      <c r="A58" s="9">
        <v>56</v>
      </c>
      <c r="B58" s="7">
        <v>17867</v>
      </c>
      <c r="C58" s="7"/>
      <c r="D58" s="8"/>
      <c r="E58" s="1" t="s">
        <v>338</v>
      </c>
      <c r="F58" s="1" t="s">
        <v>329</v>
      </c>
      <c r="G58" s="1" t="s">
        <v>330</v>
      </c>
      <c r="H58" s="8" t="s">
        <v>244</v>
      </c>
      <c r="I58" s="1" t="s">
        <v>44</v>
      </c>
      <c r="J58" s="1" t="s">
        <v>339</v>
      </c>
      <c r="K58" s="9"/>
      <c r="L58" s="1"/>
      <c r="M58" s="7">
        <v>10</v>
      </c>
      <c r="N58" s="1" t="s">
        <v>46</v>
      </c>
      <c r="O58" s="1" t="s">
        <v>169</v>
      </c>
      <c r="P58" s="1" t="s">
        <v>340</v>
      </c>
      <c r="Q58" s="1" t="s">
        <v>341</v>
      </c>
      <c r="R58" s="101">
        <v>8.9</v>
      </c>
      <c r="S58" s="102"/>
      <c r="T58" s="116">
        <v>6.22</v>
      </c>
      <c r="U58" s="84">
        <v>9</v>
      </c>
      <c r="V58" s="102">
        <v>8.8000000000000007</v>
      </c>
      <c r="W58" s="102"/>
      <c r="X58" s="102"/>
      <c r="Y58" s="102"/>
      <c r="Z58" s="102"/>
      <c r="AA58" s="102"/>
      <c r="AB58" s="102"/>
      <c r="AC58" s="102"/>
      <c r="AD58" s="102"/>
      <c r="AE58" s="104">
        <v>9</v>
      </c>
      <c r="AN58" s="106">
        <v>8.9</v>
      </c>
      <c r="AO58" s="105" t="s">
        <v>50</v>
      </c>
      <c r="AP58" s="104" t="s">
        <v>51</v>
      </c>
      <c r="AQ58" s="105" t="e">
        <f t="shared" si="8"/>
        <v>#NUM!</v>
      </c>
      <c r="AR58" s="105" t="e">
        <f t="shared" si="9"/>
        <v>#NUM!</v>
      </c>
      <c r="AS58" s="105" t="e">
        <f t="shared" si="10"/>
        <v>#NUM!</v>
      </c>
      <c r="AT58" s="105" t="e">
        <f>#REF!*1.075</f>
        <v>#REF!</v>
      </c>
      <c r="AU58" s="105">
        <f t="shared" si="11"/>
        <v>6.6864999999999997</v>
      </c>
      <c r="AV58" s="102" t="e">
        <f t="shared" si="4"/>
        <v>#REF!</v>
      </c>
      <c r="AW58" s="105" t="s">
        <v>172</v>
      </c>
      <c r="AX58" s="105" t="s">
        <v>173</v>
      </c>
      <c r="AY58" s="106">
        <v>6.6859999999999999</v>
      </c>
      <c r="AZ58" s="108">
        <f t="shared" si="12"/>
        <v>1.6715</v>
      </c>
      <c r="BA58" s="1">
        <f t="shared" si="13"/>
        <v>8.3574999999999999</v>
      </c>
      <c r="BB58" s="106">
        <f t="shared" si="14"/>
        <v>9.0260999999999996</v>
      </c>
      <c r="BC58" s="105" t="s">
        <v>53</v>
      </c>
    </row>
    <row r="59" spans="1:56" s="105" customFormat="1" ht="24.75" hidden="1" customHeight="1">
      <c r="A59" s="9">
        <v>57</v>
      </c>
      <c r="B59" s="34">
        <v>19702</v>
      </c>
      <c r="C59" s="34"/>
      <c r="D59" s="100" t="s">
        <v>193</v>
      </c>
      <c r="E59" s="35" t="s">
        <v>342</v>
      </c>
      <c r="F59" s="34" t="s">
        <v>343</v>
      </c>
      <c r="G59" s="34" t="s">
        <v>344</v>
      </c>
      <c r="H59" s="34" t="s">
        <v>189</v>
      </c>
      <c r="I59" s="34" t="s">
        <v>345</v>
      </c>
      <c r="J59" s="35" t="s">
        <v>346</v>
      </c>
      <c r="K59" s="48"/>
      <c r="L59" s="34"/>
      <c r="M59" s="34">
        <v>28</v>
      </c>
      <c r="N59" s="34" t="s">
        <v>46</v>
      </c>
      <c r="O59" s="74" t="s">
        <v>169</v>
      </c>
      <c r="P59" s="34" t="s">
        <v>232</v>
      </c>
      <c r="Q59" s="34" t="s">
        <v>347</v>
      </c>
      <c r="R59" s="101">
        <v>11.43</v>
      </c>
      <c r="S59" s="102">
        <v>5.0999999999999996</v>
      </c>
      <c r="T59" s="116">
        <v>2.5</v>
      </c>
      <c r="U59" s="84">
        <v>11.43</v>
      </c>
      <c r="V59" s="102"/>
      <c r="W59" s="102"/>
      <c r="X59" s="102"/>
      <c r="Y59" s="102"/>
      <c r="Z59" s="102"/>
      <c r="AA59" s="102"/>
      <c r="AB59" s="102"/>
      <c r="AC59" s="102"/>
      <c r="AD59" s="102"/>
      <c r="AE59" s="104"/>
      <c r="AF59" s="105">
        <v>7.13</v>
      </c>
      <c r="AN59" s="106"/>
      <c r="AP59" s="104"/>
      <c r="AQ59" s="105" t="e">
        <f t="shared" si="8"/>
        <v>#NUM!</v>
      </c>
      <c r="AR59" s="105" t="e">
        <f t="shared" si="9"/>
        <v>#NUM!</v>
      </c>
      <c r="AS59" s="105" t="e">
        <f t="shared" si="10"/>
        <v>#NUM!</v>
      </c>
      <c r="AT59" s="105" t="e">
        <f>#REF!*1.075</f>
        <v>#REF!</v>
      </c>
      <c r="AU59" s="105">
        <f t="shared" si="11"/>
        <v>2.6875</v>
      </c>
      <c r="AV59" s="102" t="e">
        <f t="shared" si="4"/>
        <v>#REF!</v>
      </c>
      <c r="AW59" s="105" t="s">
        <v>172</v>
      </c>
      <c r="AX59" s="105" t="s">
        <v>173</v>
      </c>
      <c r="AY59" s="106">
        <v>2.6875</v>
      </c>
      <c r="AZ59" s="108">
        <f t="shared" si="12"/>
        <v>0.671875</v>
      </c>
      <c r="BA59" s="1">
        <f t="shared" si="13"/>
        <v>3.359375</v>
      </c>
      <c r="BB59" s="106">
        <f t="shared" si="14"/>
        <v>3.6281249999999998</v>
      </c>
      <c r="BD59" s="105" t="s">
        <v>200</v>
      </c>
    </row>
    <row r="60" spans="1:56" s="105" customFormat="1" ht="24.75" hidden="1" customHeight="1">
      <c r="A60" s="9">
        <v>58</v>
      </c>
      <c r="B60" s="34">
        <v>19868</v>
      </c>
      <c r="C60" s="34"/>
      <c r="D60" s="5"/>
      <c r="E60" s="35" t="s">
        <v>348</v>
      </c>
      <c r="F60" s="34" t="s">
        <v>349</v>
      </c>
      <c r="G60" s="34" t="s">
        <v>350</v>
      </c>
      <c r="H60" s="34" t="s">
        <v>351</v>
      </c>
      <c r="I60" s="34" t="s">
        <v>68</v>
      </c>
      <c r="J60" s="35" t="s">
        <v>352</v>
      </c>
      <c r="K60" s="48"/>
      <c r="L60" s="34"/>
      <c r="M60" s="34"/>
      <c r="N60" s="34"/>
      <c r="O60" s="74" t="s">
        <v>169</v>
      </c>
      <c r="P60" s="34" t="s">
        <v>353</v>
      </c>
      <c r="Q60" s="34" t="s">
        <v>354</v>
      </c>
      <c r="R60" s="101"/>
      <c r="S60" s="102"/>
      <c r="T60" s="116"/>
      <c r="U60" s="84"/>
      <c r="V60" s="102"/>
      <c r="W60" s="102"/>
      <c r="X60" s="102"/>
      <c r="Y60" s="102"/>
      <c r="Z60" s="102"/>
      <c r="AA60" s="102"/>
      <c r="AB60" s="102"/>
      <c r="AC60" s="102"/>
      <c r="AD60" s="102"/>
      <c r="AE60" s="104"/>
      <c r="AN60" s="106"/>
      <c r="AP60" s="104"/>
      <c r="AQ60" s="105" t="e">
        <f t="shared" si="8"/>
        <v>#NUM!</v>
      </c>
      <c r="AR60" s="105" t="e">
        <f t="shared" si="9"/>
        <v>#NUM!</v>
      </c>
      <c r="AS60" s="105" t="e">
        <f t="shared" si="10"/>
        <v>#NUM!</v>
      </c>
      <c r="AT60" s="105" t="e">
        <f>#REF!*1.075</f>
        <v>#REF!</v>
      </c>
      <c r="AU60" s="105">
        <f t="shared" si="11"/>
        <v>0</v>
      </c>
      <c r="AV60" s="102" t="e">
        <f t="shared" si="4"/>
        <v>#REF!</v>
      </c>
      <c r="AY60" s="106"/>
      <c r="AZ60" s="108" t="b">
        <f t="shared" si="12"/>
        <v>0</v>
      </c>
      <c r="BA60" s="1">
        <f t="shared" si="13"/>
        <v>0</v>
      </c>
      <c r="BB60" s="106">
        <f t="shared" si="14"/>
        <v>0</v>
      </c>
    </row>
    <row r="61" spans="1:56" s="105" customFormat="1" ht="24.75" hidden="1" customHeight="1">
      <c r="A61" s="9">
        <v>59</v>
      </c>
      <c r="B61" s="34">
        <v>19644</v>
      </c>
      <c r="C61" s="34"/>
      <c r="D61" s="100" t="s">
        <v>193</v>
      </c>
      <c r="E61" s="35" t="s">
        <v>355</v>
      </c>
      <c r="F61" s="34" t="s">
        <v>356</v>
      </c>
      <c r="G61" s="34" t="s">
        <v>357</v>
      </c>
      <c r="H61" s="34" t="s">
        <v>123</v>
      </c>
      <c r="I61" s="34" t="s">
        <v>44</v>
      </c>
      <c r="J61" s="35" t="s">
        <v>358</v>
      </c>
      <c r="K61" s="48"/>
      <c r="L61" s="34"/>
      <c r="M61" s="34">
        <v>28</v>
      </c>
      <c r="N61" s="34" t="s">
        <v>46</v>
      </c>
      <c r="O61" s="74" t="s">
        <v>169</v>
      </c>
      <c r="P61" s="34" t="s">
        <v>232</v>
      </c>
      <c r="Q61" s="34" t="s">
        <v>359</v>
      </c>
      <c r="R61" s="101">
        <v>13.69</v>
      </c>
      <c r="S61" s="102">
        <v>2.5</v>
      </c>
      <c r="T61" s="116">
        <v>2.5</v>
      </c>
      <c r="U61" s="84">
        <v>25.15</v>
      </c>
      <c r="V61" s="102">
        <v>2.2000000000000002</v>
      </c>
      <c r="W61" s="102"/>
      <c r="X61" s="102"/>
      <c r="Y61" s="102"/>
      <c r="Z61" s="102"/>
      <c r="AA61" s="102"/>
      <c r="AB61" s="102"/>
      <c r="AC61" s="102"/>
      <c r="AD61" s="102"/>
      <c r="AE61" s="104"/>
      <c r="AF61" s="105">
        <v>6.48</v>
      </c>
      <c r="AN61" s="106"/>
      <c r="AP61" s="104"/>
      <c r="AQ61" s="105" t="e">
        <f t="shared" si="8"/>
        <v>#NUM!</v>
      </c>
      <c r="AR61" s="105" t="e">
        <f t="shared" si="9"/>
        <v>#NUM!</v>
      </c>
      <c r="AS61" s="105" t="e">
        <f t="shared" si="10"/>
        <v>#NUM!</v>
      </c>
      <c r="AT61" s="105" t="e">
        <f>#REF!*1.075</f>
        <v>#REF!</v>
      </c>
      <c r="AU61" s="105">
        <f t="shared" si="11"/>
        <v>2.6875</v>
      </c>
      <c r="AV61" s="102" t="e">
        <f t="shared" si="4"/>
        <v>#REF!</v>
      </c>
      <c r="AW61" s="105" t="s">
        <v>172</v>
      </c>
      <c r="AX61" s="105" t="s">
        <v>173</v>
      </c>
      <c r="AY61" s="106">
        <v>2.6875</v>
      </c>
      <c r="AZ61" s="108">
        <f t="shared" si="12"/>
        <v>0.671875</v>
      </c>
      <c r="BA61" s="1">
        <f t="shared" si="13"/>
        <v>3.359375</v>
      </c>
      <c r="BB61" s="106">
        <f t="shared" si="14"/>
        <v>3.6281249999999998</v>
      </c>
      <c r="BD61" s="105" t="s">
        <v>200</v>
      </c>
    </row>
    <row r="62" spans="1:56" s="105" customFormat="1" ht="24.75" hidden="1" customHeight="1">
      <c r="A62" s="9">
        <v>60</v>
      </c>
      <c r="B62" s="7">
        <v>17732</v>
      </c>
      <c r="C62" s="7"/>
      <c r="D62" s="8"/>
      <c r="E62" s="1" t="s">
        <v>360</v>
      </c>
      <c r="F62" s="1" t="s">
        <v>361</v>
      </c>
      <c r="G62" s="1" t="s">
        <v>362</v>
      </c>
      <c r="H62" s="8" t="s">
        <v>363</v>
      </c>
      <c r="I62" s="1" t="s">
        <v>364</v>
      </c>
      <c r="J62" s="1" t="s">
        <v>365</v>
      </c>
      <c r="K62" s="9">
        <v>18</v>
      </c>
      <c r="L62" s="1" t="s">
        <v>80</v>
      </c>
      <c r="M62" s="7">
        <v>1</v>
      </c>
      <c r="N62" s="1" t="s">
        <v>46</v>
      </c>
      <c r="O62" s="1" t="s">
        <v>169</v>
      </c>
      <c r="P62" s="1" t="s">
        <v>170</v>
      </c>
      <c r="Q62" s="1" t="s">
        <v>366</v>
      </c>
      <c r="R62" s="101">
        <v>5.92</v>
      </c>
      <c r="S62" s="102"/>
      <c r="T62" s="116">
        <v>3.5</v>
      </c>
      <c r="U62" s="84">
        <v>6.58</v>
      </c>
      <c r="V62" s="102">
        <v>5.25</v>
      </c>
      <c r="W62" s="102"/>
      <c r="X62" s="102"/>
      <c r="Y62" s="102"/>
      <c r="Z62" s="102"/>
      <c r="AA62" s="102"/>
      <c r="AB62" s="102"/>
      <c r="AC62" s="102"/>
      <c r="AD62" s="102"/>
      <c r="AE62" s="104">
        <v>6.58</v>
      </c>
      <c r="AN62" s="106">
        <v>5.92</v>
      </c>
      <c r="AO62" s="105" t="s">
        <v>50</v>
      </c>
      <c r="AP62" s="104" t="s">
        <v>51</v>
      </c>
      <c r="AQ62" s="105" t="e">
        <f t="shared" si="8"/>
        <v>#NUM!</v>
      </c>
      <c r="AR62" s="105" t="e">
        <f t="shared" si="9"/>
        <v>#NUM!</v>
      </c>
      <c r="AS62" s="105" t="e">
        <f t="shared" si="10"/>
        <v>#NUM!</v>
      </c>
      <c r="AT62" s="105" t="e">
        <f>#REF!*1.075</f>
        <v>#REF!</v>
      </c>
      <c r="AU62" s="105">
        <f t="shared" si="11"/>
        <v>3.7624999999999997</v>
      </c>
      <c r="AV62" s="102" t="e">
        <f t="shared" si="4"/>
        <v>#REF!</v>
      </c>
      <c r="AW62" s="105" t="s">
        <v>172</v>
      </c>
      <c r="AX62" s="105" t="s">
        <v>173</v>
      </c>
      <c r="AY62" s="106">
        <v>3.76</v>
      </c>
      <c r="AZ62" s="108">
        <f t="shared" si="12"/>
        <v>0.94</v>
      </c>
      <c r="BA62" s="1">
        <f t="shared" si="13"/>
        <v>4.6999999999999993</v>
      </c>
      <c r="BB62" s="106">
        <f t="shared" si="14"/>
        <v>5.0759999999999996</v>
      </c>
      <c r="BC62" s="105" t="s">
        <v>53</v>
      </c>
    </row>
    <row r="63" spans="1:56" s="105" customFormat="1" ht="24.75" hidden="1" customHeight="1">
      <c r="A63" s="9">
        <v>61</v>
      </c>
      <c r="B63" s="7">
        <v>17600</v>
      </c>
      <c r="C63" s="7"/>
      <c r="D63" s="8"/>
      <c r="E63" s="1" t="s">
        <v>367</v>
      </c>
      <c r="F63" s="1" t="s">
        <v>368</v>
      </c>
      <c r="G63" s="1" t="s">
        <v>369</v>
      </c>
      <c r="H63" s="8" t="s">
        <v>123</v>
      </c>
      <c r="I63" s="1" t="s">
        <v>44</v>
      </c>
      <c r="J63" s="1" t="s">
        <v>370</v>
      </c>
      <c r="K63" s="9"/>
      <c r="L63" s="1"/>
      <c r="M63" s="7">
        <v>10</v>
      </c>
      <c r="N63" s="1" t="s">
        <v>46</v>
      </c>
      <c r="O63" s="1" t="s">
        <v>169</v>
      </c>
      <c r="P63" s="1" t="s">
        <v>170</v>
      </c>
      <c r="Q63" s="1" t="s">
        <v>371</v>
      </c>
      <c r="R63" s="101">
        <v>13.5</v>
      </c>
      <c r="S63" s="102"/>
      <c r="T63" s="116">
        <v>4.6500000000000004</v>
      </c>
      <c r="U63" s="84">
        <v>13</v>
      </c>
      <c r="V63" s="102">
        <v>14</v>
      </c>
      <c r="W63" s="102"/>
      <c r="X63" s="102"/>
      <c r="Y63" s="102"/>
      <c r="Z63" s="102"/>
      <c r="AA63" s="102"/>
      <c r="AB63" s="102"/>
      <c r="AC63" s="102"/>
      <c r="AD63" s="102"/>
      <c r="AE63" s="104">
        <v>13</v>
      </c>
      <c r="AN63" s="106">
        <v>11.744</v>
      </c>
      <c r="AO63" s="105" t="s">
        <v>372</v>
      </c>
      <c r="AP63" s="104" t="s">
        <v>373</v>
      </c>
      <c r="AQ63" s="105" t="e">
        <f t="shared" si="8"/>
        <v>#NUM!</v>
      </c>
      <c r="AR63" s="105" t="e">
        <f t="shared" si="9"/>
        <v>#NUM!</v>
      </c>
      <c r="AS63" s="105" t="e">
        <f t="shared" si="10"/>
        <v>#NUM!</v>
      </c>
      <c r="AT63" s="105" t="e">
        <f>#REF!*1.075</f>
        <v>#REF!</v>
      </c>
      <c r="AU63" s="105">
        <f t="shared" si="11"/>
        <v>4.9987500000000002</v>
      </c>
      <c r="AV63" s="102" t="e">
        <f t="shared" si="4"/>
        <v>#REF!</v>
      </c>
      <c r="AW63" s="105" t="s">
        <v>172</v>
      </c>
      <c r="AX63" s="105" t="s">
        <v>173</v>
      </c>
      <c r="AY63" s="106">
        <v>4.9980000000000002</v>
      </c>
      <c r="AZ63" s="108">
        <f t="shared" si="12"/>
        <v>1.2495000000000001</v>
      </c>
      <c r="BA63" s="1">
        <f t="shared" si="13"/>
        <v>6.2475000000000005</v>
      </c>
      <c r="BB63" s="106">
        <f t="shared" si="14"/>
        <v>6.747300000000001</v>
      </c>
      <c r="BC63" s="105" t="s">
        <v>53</v>
      </c>
    </row>
    <row r="64" spans="1:56" s="105" customFormat="1" ht="24.75" hidden="1" customHeight="1">
      <c r="A64" s="9">
        <v>62</v>
      </c>
      <c r="B64" s="7">
        <v>17605</v>
      </c>
      <c r="C64" s="7"/>
      <c r="D64" s="8"/>
      <c r="E64" s="1" t="s">
        <v>367</v>
      </c>
      <c r="F64" s="1" t="s">
        <v>368</v>
      </c>
      <c r="G64" s="1" t="s">
        <v>369</v>
      </c>
      <c r="H64" s="8" t="s">
        <v>374</v>
      </c>
      <c r="I64" s="1" t="s">
        <v>44</v>
      </c>
      <c r="J64" s="1" t="s">
        <v>375</v>
      </c>
      <c r="K64" s="9"/>
      <c r="L64" s="1"/>
      <c r="M64" s="7">
        <v>28</v>
      </c>
      <c r="N64" s="1" t="s">
        <v>46</v>
      </c>
      <c r="O64" s="1" t="s">
        <v>169</v>
      </c>
      <c r="P64" s="1" t="s">
        <v>170</v>
      </c>
      <c r="Q64" s="1" t="s">
        <v>376</v>
      </c>
      <c r="R64" s="101">
        <v>32</v>
      </c>
      <c r="S64" s="102"/>
      <c r="T64" s="116">
        <v>10</v>
      </c>
      <c r="U64" s="84">
        <v>33</v>
      </c>
      <c r="V64" s="102">
        <v>31</v>
      </c>
      <c r="W64" s="102"/>
      <c r="X64" s="102"/>
      <c r="Y64" s="102"/>
      <c r="Z64" s="102"/>
      <c r="AA64" s="102"/>
      <c r="AB64" s="102"/>
      <c r="AC64" s="102"/>
      <c r="AD64" s="102"/>
      <c r="AE64" s="104">
        <v>33</v>
      </c>
      <c r="AN64" s="106">
        <v>32</v>
      </c>
      <c r="AO64" s="105" t="s">
        <v>50</v>
      </c>
      <c r="AP64" s="104" t="s">
        <v>51</v>
      </c>
      <c r="AQ64" s="105" t="e">
        <f t="shared" si="8"/>
        <v>#NUM!</v>
      </c>
      <c r="AR64" s="105" t="e">
        <f t="shared" si="9"/>
        <v>#NUM!</v>
      </c>
      <c r="AS64" s="105" t="e">
        <f t="shared" si="10"/>
        <v>#NUM!</v>
      </c>
      <c r="AT64" s="105" t="e">
        <f>#REF!*1.075</f>
        <v>#REF!</v>
      </c>
      <c r="AU64" s="105">
        <f t="shared" si="11"/>
        <v>10.75</v>
      </c>
      <c r="AV64" s="102" t="e">
        <f t="shared" si="4"/>
        <v>#REF!</v>
      </c>
      <c r="AW64" s="105" t="s">
        <v>172</v>
      </c>
      <c r="AX64" s="105" t="s">
        <v>173</v>
      </c>
      <c r="AY64" s="106">
        <v>10.75</v>
      </c>
      <c r="AZ64" s="108">
        <f t="shared" si="12"/>
        <v>1.8275000000000001</v>
      </c>
      <c r="BA64" s="1">
        <f t="shared" si="13"/>
        <v>12.577500000000001</v>
      </c>
      <c r="BB64" s="106">
        <f t="shared" si="14"/>
        <v>13.5837</v>
      </c>
      <c r="BC64" s="105" t="s">
        <v>53</v>
      </c>
    </row>
    <row r="65" spans="1:56" s="105" customFormat="1" ht="24.75" hidden="1" customHeight="1">
      <c r="A65" s="9">
        <v>63</v>
      </c>
      <c r="B65" s="7">
        <v>17606</v>
      </c>
      <c r="C65" s="7"/>
      <c r="D65" s="8"/>
      <c r="E65" s="1" t="s">
        <v>367</v>
      </c>
      <c r="F65" s="1" t="s">
        <v>368</v>
      </c>
      <c r="G65" s="1" t="s">
        <v>369</v>
      </c>
      <c r="H65" s="8" t="s">
        <v>60</v>
      </c>
      <c r="I65" s="1" t="s">
        <v>44</v>
      </c>
      <c r="J65" s="1" t="s">
        <v>375</v>
      </c>
      <c r="K65" s="9"/>
      <c r="L65" s="1"/>
      <c r="M65" s="7">
        <v>28</v>
      </c>
      <c r="N65" s="1" t="s">
        <v>46</v>
      </c>
      <c r="O65" s="1" t="s">
        <v>169</v>
      </c>
      <c r="P65" s="1" t="s">
        <v>170</v>
      </c>
      <c r="Q65" s="1" t="s">
        <v>377</v>
      </c>
      <c r="R65" s="101">
        <v>32</v>
      </c>
      <c r="S65" s="102"/>
      <c r="T65" s="116">
        <v>11.5</v>
      </c>
      <c r="U65" s="84">
        <v>33</v>
      </c>
      <c r="V65" s="102">
        <v>31</v>
      </c>
      <c r="W65" s="102"/>
      <c r="X65" s="102"/>
      <c r="Y65" s="102"/>
      <c r="Z65" s="102"/>
      <c r="AA65" s="102"/>
      <c r="AB65" s="102"/>
      <c r="AC65" s="102"/>
      <c r="AD65" s="102"/>
      <c r="AE65" s="104">
        <v>33</v>
      </c>
      <c r="AN65" s="106">
        <v>32</v>
      </c>
      <c r="AO65" s="105" t="s">
        <v>50</v>
      </c>
      <c r="AP65" s="104" t="s">
        <v>51</v>
      </c>
      <c r="AQ65" s="105" t="e">
        <f t="shared" si="8"/>
        <v>#NUM!</v>
      </c>
      <c r="AR65" s="105" t="e">
        <f t="shared" si="9"/>
        <v>#NUM!</v>
      </c>
      <c r="AS65" s="105" t="e">
        <f t="shared" si="10"/>
        <v>#NUM!</v>
      </c>
      <c r="AT65" s="105" t="e">
        <f>#REF!*1.075</f>
        <v>#REF!</v>
      </c>
      <c r="AU65" s="105">
        <f t="shared" si="11"/>
        <v>12.362499999999999</v>
      </c>
      <c r="AV65" s="102" t="e">
        <f t="shared" si="4"/>
        <v>#REF!</v>
      </c>
      <c r="AW65" s="105" t="s">
        <v>172</v>
      </c>
      <c r="AX65" s="105" t="s">
        <v>173</v>
      </c>
      <c r="AY65" s="106">
        <v>12.362500000000001</v>
      </c>
      <c r="AZ65" s="108">
        <f t="shared" si="12"/>
        <v>2.1016250000000003</v>
      </c>
      <c r="BA65" s="1">
        <f t="shared" si="13"/>
        <v>14.464125000000001</v>
      </c>
      <c r="BB65" s="106">
        <f t="shared" si="14"/>
        <v>15.621255000000001</v>
      </c>
      <c r="BC65" s="105" t="s">
        <v>53</v>
      </c>
    </row>
    <row r="66" spans="1:56" s="105" customFormat="1" ht="24.75" hidden="1" customHeight="1">
      <c r="A66" s="9">
        <v>64</v>
      </c>
      <c r="B66" s="34">
        <v>19653</v>
      </c>
      <c r="C66" s="34"/>
      <c r="D66" s="100" t="s">
        <v>193</v>
      </c>
      <c r="E66" s="35" t="s">
        <v>378</v>
      </c>
      <c r="F66" s="34" t="s">
        <v>379</v>
      </c>
      <c r="G66" s="34" t="s">
        <v>380</v>
      </c>
      <c r="H66" s="34" t="s">
        <v>60</v>
      </c>
      <c r="I66" s="34" t="s">
        <v>44</v>
      </c>
      <c r="J66" s="35" t="s">
        <v>381</v>
      </c>
      <c r="K66" s="48"/>
      <c r="L66" s="34"/>
      <c r="M66" s="34">
        <v>28</v>
      </c>
      <c r="N66" s="34" t="s">
        <v>46</v>
      </c>
      <c r="O66" s="74" t="s">
        <v>169</v>
      </c>
      <c r="P66" s="34" t="s">
        <v>232</v>
      </c>
      <c r="Q66" s="34" t="s">
        <v>382</v>
      </c>
      <c r="R66" s="101">
        <v>8.19</v>
      </c>
      <c r="S66" s="102">
        <v>3.2</v>
      </c>
      <c r="T66" s="116">
        <v>5.0999999999999996</v>
      </c>
      <c r="U66" s="84">
        <v>8.19</v>
      </c>
      <c r="V66" s="102"/>
      <c r="W66" s="102"/>
      <c r="X66" s="102"/>
      <c r="Y66" s="102"/>
      <c r="Z66" s="102"/>
      <c r="AA66" s="102"/>
      <c r="AB66" s="102"/>
      <c r="AC66" s="102"/>
      <c r="AD66" s="102"/>
      <c r="AE66" s="104"/>
      <c r="AF66" s="105">
        <v>4.9400000000000004</v>
      </c>
      <c r="AN66" s="106"/>
      <c r="AP66" s="104"/>
      <c r="AQ66" s="105" t="e">
        <f t="shared" si="8"/>
        <v>#NUM!</v>
      </c>
      <c r="AR66" s="105" t="e">
        <f t="shared" si="9"/>
        <v>#NUM!</v>
      </c>
      <c r="AS66" s="105" t="e">
        <f t="shared" si="10"/>
        <v>#NUM!</v>
      </c>
      <c r="AT66" s="105" t="e">
        <f>#REF!*1.075</f>
        <v>#REF!</v>
      </c>
      <c r="AU66" s="105">
        <f t="shared" si="11"/>
        <v>5.482499999999999</v>
      </c>
      <c r="AV66" s="102" t="e">
        <f t="shared" si="4"/>
        <v>#REF!</v>
      </c>
      <c r="AW66" s="105" t="s">
        <v>172</v>
      </c>
      <c r="AX66" s="105" t="s">
        <v>173</v>
      </c>
      <c r="AY66" s="106">
        <v>5.4824999999999999</v>
      </c>
      <c r="AZ66" s="108">
        <f t="shared" si="12"/>
        <v>1.370625</v>
      </c>
      <c r="BA66" s="1">
        <f t="shared" si="13"/>
        <v>6.8531250000000004</v>
      </c>
      <c r="BB66" s="106">
        <f t="shared" si="14"/>
        <v>7.4013750000000007</v>
      </c>
      <c r="BD66" s="105" t="s">
        <v>200</v>
      </c>
    </row>
    <row r="67" spans="1:56" s="105" customFormat="1" ht="24.75" hidden="1" customHeight="1">
      <c r="A67" s="9">
        <v>65</v>
      </c>
      <c r="B67" s="34">
        <v>19647</v>
      </c>
      <c r="C67" s="34"/>
      <c r="D67" s="5"/>
      <c r="E67" s="35" t="s">
        <v>378</v>
      </c>
      <c r="F67" s="34" t="s">
        <v>379</v>
      </c>
      <c r="G67" s="34" t="s">
        <v>380</v>
      </c>
      <c r="H67" s="34" t="s">
        <v>123</v>
      </c>
      <c r="I67" s="34" t="s">
        <v>44</v>
      </c>
      <c r="J67" s="35" t="s">
        <v>358</v>
      </c>
      <c r="K67" s="48"/>
      <c r="L67" s="34"/>
      <c r="M67" s="34"/>
      <c r="N67" s="34"/>
      <c r="O67" s="74" t="s">
        <v>169</v>
      </c>
      <c r="P67" s="34" t="s">
        <v>232</v>
      </c>
      <c r="Q67" s="34" t="s">
        <v>383</v>
      </c>
      <c r="R67" s="101"/>
      <c r="S67" s="102"/>
      <c r="T67" s="116"/>
      <c r="U67" s="84"/>
      <c r="V67" s="102"/>
      <c r="W67" s="102"/>
      <c r="X67" s="102"/>
      <c r="Y67" s="102"/>
      <c r="Z67" s="102"/>
      <c r="AA67" s="102"/>
      <c r="AB67" s="102"/>
      <c r="AC67" s="102"/>
      <c r="AD67" s="102"/>
      <c r="AE67" s="104"/>
      <c r="AN67" s="106"/>
      <c r="AP67" s="104"/>
      <c r="AQ67" s="105" t="e">
        <f t="shared" si="8"/>
        <v>#NUM!</v>
      </c>
      <c r="AR67" s="105" t="e">
        <f t="shared" si="9"/>
        <v>#NUM!</v>
      </c>
      <c r="AS67" s="105" t="e">
        <f t="shared" si="10"/>
        <v>#NUM!</v>
      </c>
      <c r="AT67" s="105" t="e">
        <f>#REF!*1.075</f>
        <v>#REF!</v>
      </c>
      <c r="AU67" s="105">
        <f t="shared" si="11"/>
        <v>0</v>
      </c>
      <c r="AV67" s="102" t="e">
        <f t="shared" si="4"/>
        <v>#REF!</v>
      </c>
      <c r="AY67" s="106"/>
      <c r="AZ67" s="108" t="b">
        <f t="shared" si="12"/>
        <v>0</v>
      </c>
      <c r="BA67" s="1">
        <f t="shared" si="13"/>
        <v>0</v>
      </c>
      <c r="BB67" s="106">
        <f t="shared" si="14"/>
        <v>0</v>
      </c>
    </row>
    <row r="68" spans="1:56" s="105" customFormat="1" ht="24.75" hidden="1" customHeight="1">
      <c r="A68" s="9">
        <v>66</v>
      </c>
      <c r="B68" s="7">
        <v>17759</v>
      </c>
      <c r="C68" s="7"/>
      <c r="D68" s="8"/>
      <c r="E68" s="1" t="s">
        <v>384</v>
      </c>
      <c r="F68" s="1" t="s">
        <v>385</v>
      </c>
      <c r="G68" s="1" t="s">
        <v>386</v>
      </c>
      <c r="H68" s="8" t="s">
        <v>387</v>
      </c>
      <c r="I68" s="1" t="s">
        <v>388</v>
      </c>
      <c r="J68" s="1" t="s">
        <v>389</v>
      </c>
      <c r="K68" s="9">
        <v>120</v>
      </c>
      <c r="L68" s="1" t="s">
        <v>91</v>
      </c>
      <c r="M68" s="7">
        <v>1</v>
      </c>
      <c r="N68" s="1" t="s">
        <v>46</v>
      </c>
      <c r="O68" s="1" t="s">
        <v>169</v>
      </c>
      <c r="P68" s="1" t="s">
        <v>390</v>
      </c>
      <c r="Q68" s="1" t="s">
        <v>391</v>
      </c>
      <c r="R68" s="101">
        <v>4.1100000000000003</v>
      </c>
      <c r="S68" s="102"/>
      <c r="T68" s="116">
        <v>1.9</v>
      </c>
      <c r="U68" s="84">
        <v>5.21</v>
      </c>
      <c r="V68" s="102">
        <v>3</v>
      </c>
      <c r="W68" s="102"/>
      <c r="X68" s="102"/>
      <c r="Y68" s="102"/>
      <c r="Z68" s="102"/>
      <c r="AA68" s="102"/>
      <c r="AB68" s="102"/>
      <c r="AC68" s="102"/>
      <c r="AD68" s="102"/>
      <c r="AE68" s="104">
        <v>5.21</v>
      </c>
      <c r="AN68" s="106">
        <v>4.1100000000000003</v>
      </c>
      <c r="AO68" s="105" t="s">
        <v>50</v>
      </c>
      <c r="AP68" s="104" t="s">
        <v>51</v>
      </c>
      <c r="AQ68" s="105" t="e">
        <f t="shared" si="8"/>
        <v>#NUM!</v>
      </c>
      <c r="AR68" s="105" t="e">
        <f t="shared" si="9"/>
        <v>#NUM!</v>
      </c>
      <c r="AS68" s="105" t="e">
        <f t="shared" si="10"/>
        <v>#NUM!</v>
      </c>
      <c r="AT68" s="105" t="e">
        <f>#REF!*1.075</f>
        <v>#REF!</v>
      </c>
      <c r="AU68" s="105">
        <f t="shared" si="11"/>
        <v>2.0425</v>
      </c>
      <c r="AV68" s="102" t="e">
        <f t="shared" si="4"/>
        <v>#REF!</v>
      </c>
      <c r="AW68" s="105" t="s">
        <v>172</v>
      </c>
      <c r="AX68" s="105" t="s">
        <v>173</v>
      </c>
      <c r="AY68" s="106">
        <v>2.0419999999999998</v>
      </c>
      <c r="AZ68" s="108">
        <f t="shared" si="12"/>
        <v>0.51049999999999995</v>
      </c>
      <c r="BA68" s="1">
        <f t="shared" si="13"/>
        <v>2.5524999999999998</v>
      </c>
      <c r="BB68" s="106">
        <f t="shared" si="14"/>
        <v>2.7566999999999999</v>
      </c>
      <c r="BC68" s="105" t="s">
        <v>53</v>
      </c>
    </row>
    <row r="69" spans="1:56" s="105" customFormat="1" ht="24.75" hidden="1" customHeight="1">
      <c r="A69" s="9">
        <v>67</v>
      </c>
      <c r="B69" s="7">
        <v>5704</v>
      </c>
      <c r="C69" s="7"/>
      <c r="D69" s="8"/>
      <c r="E69" s="1" t="s">
        <v>384</v>
      </c>
      <c r="F69" s="1" t="s">
        <v>392</v>
      </c>
      <c r="G69" s="1" t="s">
        <v>386</v>
      </c>
      <c r="H69" s="8" t="s">
        <v>393</v>
      </c>
      <c r="I69" s="1" t="s">
        <v>394</v>
      </c>
      <c r="J69" s="1" t="s">
        <v>395</v>
      </c>
      <c r="K69" s="9">
        <v>30</v>
      </c>
      <c r="L69" s="1" t="s">
        <v>91</v>
      </c>
      <c r="M69" s="7">
        <v>1</v>
      </c>
      <c r="N69" s="1" t="s">
        <v>46</v>
      </c>
      <c r="O69" s="1" t="s">
        <v>169</v>
      </c>
      <c r="P69" s="1" t="s">
        <v>396</v>
      </c>
      <c r="Q69" s="1" t="s">
        <v>397</v>
      </c>
      <c r="R69" s="101">
        <v>3.83</v>
      </c>
      <c r="S69" s="102"/>
      <c r="T69" s="116">
        <v>2.2799999999999998</v>
      </c>
      <c r="U69" s="84">
        <v>3.55</v>
      </c>
      <c r="V69" s="102">
        <v>4.0999999999999996</v>
      </c>
      <c r="W69" s="102"/>
      <c r="X69" s="102"/>
      <c r="Y69" s="102"/>
      <c r="Z69" s="102"/>
      <c r="AA69" s="102"/>
      <c r="AB69" s="102"/>
      <c r="AC69" s="102"/>
      <c r="AD69" s="102"/>
      <c r="AE69" s="104">
        <v>3.55</v>
      </c>
      <c r="AN69" s="106">
        <v>3.83</v>
      </c>
      <c r="AO69" s="105" t="s">
        <v>50</v>
      </c>
      <c r="AP69" s="104" t="s">
        <v>51</v>
      </c>
      <c r="AQ69" s="105" t="e">
        <f t="shared" si="8"/>
        <v>#NUM!</v>
      </c>
      <c r="AR69" s="105" t="e">
        <f t="shared" si="9"/>
        <v>#NUM!</v>
      </c>
      <c r="AS69" s="105" t="e">
        <f t="shared" si="10"/>
        <v>#NUM!</v>
      </c>
      <c r="AT69" s="105" t="e">
        <f>#REF!*1.075</f>
        <v>#REF!</v>
      </c>
      <c r="AU69" s="105">
        <f t="shared" si="11"/>
        <v>2.4509999999999996</v>
      </c>
      <c r="AV69" s="102" t="e">
        <f t="shared" si="4"/>
        <v>#REF!</v>
      </c>
      <c r="AW69" s="105" t="s">
        <v>172</v>
      </c>
      <c r="AX69" s="105" t="s">
        <v>173</v>
      </c>
      <c r="AY69" s="106">
        <v>2.4500000000000002</v>
      </c>
      <c r="AZ69" s="108">
        <f t="shared" si="12"/>
        <v>0.61250000000000004</v>
      </c>
      <c r="BA69" s="1">
        <f t="shared" si="13"/>
        <v>3.0625</v>
      </c>
      <c r="BB69" s="106">
        <f t="shared" si="14"/>
        <v>3.3075000000000001</v>
      </c>
      <c r="BC69" s="105" t="s">
        <v>53</v>
      </c>
    </row>
    <row r="70" spans="1:56" s="105" customFormat="1" ht="24.75" hidden="1" customHeight="1">
      <c r="A70" s="9">
        <v>68</v>
      </c>
      <c r="B70" s="34">
        <v>19636</v>
      </c>
      <c r="C70" s="34"/>
      <c r="D70" s="5"/>
      <c r="E70" s="35" t="s">
        <v>398</v>
      </c>
      <c r="F70" s="34" t="s">
        <v>399</v>
      </c>
      <c r="G70" s="34" t="s">
        <v>400</v>
      </c>
      <c r="H70" s="34" t="s">
        <v>401</v>
      </c>
      <c r="I70" s="34" t="s">
        <v>44</v>
      </c>
      <c r="J70" s="35" t="s">
        <v>402</v>
      </c>
      <c r="K70" s="48"/>
      <c r="L70" s="34"/>
      <c r="M70" s="34"/>
      <c r="N70" s="34"/>
      <c r="O70" s="74" t="s">
        <v>169</v>
      </c>
      <c r="P70" s="34" t="s">
        <v>198</v>
      </c>
      <c r="Q70" s="34" t="s">
        <v>403</v>
      </c>
      <c r="R70" s="101"/>
      <c r="S70" s="102"/>
      <c r="T70" s="116"/>
      <c r="U70" s="84"/>
      <c r="V70" s="102"/>
      <c r="W70" s="102"/>
      <c r="X70" s="102"/>
      <c r="Y70" s="102"/>
      <c r="Z70" s="102"/>
      <c r="AA70" s="102"/>
      <c r="AB70" s="102"/>
      <c r="AC70" s="102"/>
      <c r="AD70" s="102"/>
      <c r="AE70" s="104"/>
      <c r="AN70" s="106"/>
      <c r="AP70" s="104"/>
      <c r="AQ70" s="105" t="e">
        <f t="shared" si="8"/>
        <v>#NUM!</v>
      </c>
      <c r="AR70" s="105" t="e">
        <f t="shared" si="9"/>
        <v>#NUM!</v>
      </c>
      <c r="AS70" s="105" t="e">
        <f t="shared" si="10"/>
        <v>#NUM!</v>
      </c>
      <c r="AT70" s="105" t="e">
        <f>#REF!*1.075</f>
        <v>#REF!</v>
      </c>
      <c r="AU70" s="105">
        <f t="shared" si="11"/>
        <v>0</v>
      </c>
      <c r="AV70" s="102" t="e">
        <f t="shared" si="4"/>
        <v>#REF!</v>
      </c>
      <c r="AY70" s="106"/>
      <c r="AZ70" s="108" t="b">
        <f t="shared" si="12"/>
        <v>0</v>
      </c>
      <c r="BA70" s="1">
        <f t="shared" si="13"/>
        <v>0</v>
      </c>
      <c r="BB70" s="106">
        <f t="shared" si="14"/>
        <v>0</v>
      </c>
    </row>
    <row r="71" spans="1:56" s="105" customFormat="1" ht="24.75" hidden="1" customHeight="1">
      <c r="A71" s="9">
        <v>69</v>
      </c>
      <c r="B71" s="7">
        <v>17758</v>
      </c>
      <c r="C71" s="7"/>
      <c r="D71" s="8"/>
      <c r="E71" s="1" t="s">
        <v>404</v>
      </c>
      <c r="F71" s="1" t="s">
        <v>405</v>
      </c>
      <c r="G71" s="1" t="s">
        <v>386</v>
      </c>
      <c r="H71" s="8" t="s">
        <v>406</v>
      </c>
      <c r="I71" s="1" t="s">
        <v>394</v>
      </c>
      <c r="J71" s="1" t="s">
        <v>407</v>
      </c>
      <c r="K71" s="9">
        <v>30</v>
      </c>
      <c r="L71" s="1" t="s">
        <v>91</v>
      </c>
      <c r="M71" s="7">
        <v>1</v>
      </c>
      <c r="N71" s="1" t="s">
        <v>46</v>
      </c>
      <c r="O71" s="1" t="s">
        <v>169</v>
      </c>
      <c r="P71" s="1" t="s">
        <v>170</v>
      </c>
      <c r="Q71" s="1" t="s">
        <v>408</v>
      </c>
      <c r="R71" s="101">
        <v>5.54</v>
      </c>
      <c r="S71" s="102"/>
      <c r="T71" s="116" t="s">
        <v>161</v>
      </c>
      <c r="U71" s="84">
        <v>5.07</v>
      </c>
      <c r="V71" s="102">
        <v>6</v>
      </c>
      <c r="W71" s="102"/>
      <c r="X71" s="102"/>
      <c r="Y71" s="102"/>
      <c r="Z71" s="102"/>
      <c r="AA71" s="102"/>
      <c r="AB71" s="102"/>
      <c r="AC71" s="102"/>
      <c r="AD71" s="102"/>
      <c r="AE71" s="104">
        <v>5.07</v>
      </c>
      <c r="AN71" s="106">
        <v>5.54</v>
      </c>
      <c r="AO71" s="105" t="s">
        <v>50</v>
      </c>
      <c r="AP71" s="104" t="s">
        <v>51</v>
      </c>
      <c r="AQ71" s="105" t="e">
        <f t="shared" si="8"/>
        <v>#NUM!</v>
      </c>
      <c r="AR71" s="105" t="e">
        <f t="shared" si="9"/>
        <v>#NUM!</v>
      </c>
      <c r="AS71" s="105" t="e">
        <f t="shared" si="10"/>
        <v>#NUM!</v>
      </c>
      <c r="AT71" s="105" t="e">
        <f>#REF!*1.075</f>
        <v>#REF!</v>
      </c>
      <c r="AU71" s="105" t="e">
        <f t="shared" si="11"/>
        <v>#VALUE!</v>
      </c>
      <c r="AV71" s="102" t="e">
        <f t="shared" si="4"/>
        <v>#REF!</v>
      </c>
      <c r="AW71" s="125" t="s">
        <v>52</v>
      </c>
      <c r="AX71" s="125" t="s">
        <v>51</v>
      </c>
      <c r="AY71" s="106">
        <v>5.54</v>
      </c>
      <c r="AZ71" s="108">
        <f t="shared" si="12"/>
        <v>1.385</v>
      </c>
      <c r="BA71" s="1">
        <f t="shared" si="13"/>
        <v>6.9249999999999998</v>
      </c>
      <c r="BB71" s="106">
        <f t="shared" si="14"/>
        <v>7.4790000000000001</v>
      </c>
      <c r="BC71" s="105" t="s">
        <v>53</v>
      </c>
    </row>
    <row r="72" spans="1:56" s="105" customFormat="1" ht="24.75" hidden="1" customHeight="1">
      <c r="A72" s="9">
        <v>70</v>
      </c>
      <c r="B72" s="34">
        <v>19680</v>
      </c>
      <c r="C72" s="34"/>
      <c r="D72" s="100" t="s">
        <v>193</v>
      </c>
      <c r="E72" s="35" t="s">
        <v>409</v>
      </c>
      <c r="F72" s="34" t="s">
        <v>410</v>
      </c>
      <c r="G72" s="34" t="s">
        <v>411</v>
      </c>
      <c r="H72" s="34" t="s">
        <v>60</v>
      </c>
      <c r="I72" s="34" t="s">
        <v>44</v>
      </c>
      <c r="J72" s="35" t="s">
        <v>412</v>
      </c>
      <c r="K72" s="48"/>
      <c r="L72" s="34"/>
      <c r="M72" s="34">
        <v>30</v>
      </c>
      <c r="N72" s="34" t="s">
        <v>46</v>
      </c>
      <c r="O72" s="74" t="s">
        <v>169</v>
      </c>
      <c r="P72" s="34" t="s">
        <v>232</v>
      </c>
      <c r="Q72" s="34" t="s">
        <v>413</v>
      </c>
      <c r="R72" s="101">
        <v>5.3</v>
      </c>
      <c r="S72" s="102">
        <v>2.5</v>
      </c>
      <c r="T72" s="116">
        <v>1.7</v>
      </c>
      <c r="U72" s="84">
        <v>5.3</v>
      </c>
      <c r="V72" s="102"/>
      <c r="W72" s="102"/>
      <c r="X72" s="102"/>
      <c r="Y72" s="102"/>
      <c r="Z72" s="102"/>
      <c r="AA72" s="102"/>
      <c r="AB72" s="102"/>
      <c r="AC72" s="102"/>
      <c r="AD72" s="102"/>
      <c r="AE72" s="104"/>
      <c r="AF72" s="105">
        <v>4.6399999999999997</v>
      </c>
      <c r="AN72" s="106"/>
      <c r="AP72" s="104"/>
      <c r="AQ72" s="105" t="e">
        <f t="shared" si="8"/>
        <v>#NUM!</v>
      </c>
      <c r="AR72" s="105" t="e">
        <f t="shared" si="9"/>
        <v>#NUM!</v>
      </c>
      <c r="AS72" s="105" t="e">
        <f t="shared" si="10"/>
        <v>#NUM!</v>
      </c>
      <c r="AT72" s="105" t="e">
        <f>#REF!*1.075</f>
        <v>#REF!</v>
      </c>
      <c r="AU72" s="105">
        <f t="shared" si="11"/>
        <v>1.8274999999999999</v>
      </c>
      <c r="AV72" s="102" t="e">
        <f t="shared" si="4"/>
        <v>#REF!</v>
      </c>
      <c r="AW72" s="105" t="s">
        <v>172</v>
      </c>
      <c r="AX72" s="105" t="s">
        <v>173</v>
      </c>
      <c r="AY72" s="106">
        <v>1.8274999999999999</v>
      </c>
      <c r="AZ72" s="108">
        <f t="shared" si="12"/>
        <v>0.45687499999999998</v>
      </c>
      <c r="BA72" s="1">
        <f t="shared" si="13"/>
        <v>2.2843749999999998</v>
      </c>
      <c r="BB72" s="106">
        <f t="shared" si="14"/>
        <v>2.4671249999999998</v>
      </c>
      <c r="BD72" s="105" t="s">
        <v>200</v>
      </c>
    </row>
    <row r="73" spans="1:56" s="105" customFormat="1" ht="24.75" hidden="1" customHeight="1">
      <c r="A73" s="9">
        <v>71</v>
      </c>
      <c r="B73" s="7">
        <v>5218</v>
      </c>
      <c r="C73" s="7"/>
      <c r="D73" s="8"/>
      <c r="E73" s="1" t="s">
        <v>414</v>
      </c>
      <c r="F73" s="1" t="s">
        <v>415</v>
      </c>
      <c r="G73" s="1" t="s">
        <v>416</v>
      </c>
      <c r="H73" s="8" t="s">
        <v>417</v>
      </c>
      <c r="I73" s="1" t="s">
        <v>44</v>
      </c>
      <c r="J73" s="1" t="s">
        <v>418</v>
      </c>
      <c r="K73" s="9"/>
      <c r="L73" s="1"/>
      <c r="M73" s="7">
        <v>30</v>
      </c>
      <c r="N73" s="1" t="s">
        <v>46</v>
      </c>
      <c r="O73" s="1" t="s">
        <v>169</v>
      </c>
      <c r="P73" s="1" t="s">
        <v>419</v>
      </c>
      <c r="Q73" s="1" t="s">
        <v>420</v>
      </c>
      <c r="R73" s="101">
        <v>14.18</v>
      </c>
      <c r="S73" s="102"/>
      <c r="T73" s="116">
        <v>4.25</v>
      </c>
      <c r="U73" s="84">
        <v>23.15</v>
      </c>
      <c r="V73" s="102">
        <v>5.2</v>
      </c>
      <c r="W73" s="102"/>
      <c r="X73" s="102"/>
      <c r="Y73" s="102"/>
      <c r="Z73" s="102"/>
      <c r="AA73" s="102"/>
      <c r="AB73" s="102"/>
      <c r="AC73" s="102"/>
      <c r="AD73" s="102"/>
      <c r="AE73" s="104">
        <v>23.15</v>
      </c>
      <c r="AF73" s="105">
        <v>5.0890000000000004</v>
      </c>
      <c r="AN73" s="106">
        <v>14.1195</v>
      </c>
      <c r="AO73" s="105" t="s">
        <v>277</v>
      </c>
      <c r="AP73" s="104" t="s">
        <v>278</v>
      </c>
      <c r="AQ73" s="105">
        <f t="shared" si="8"/>
        <v>14.119499999999999</v>
      </c>
      <c r="AR73" s="105" t="str">
        <f t="shared" si="9"/>
        <v/>
      </c>
      <c r="AS73" s="105" t="e">
        <f t="shared" si="10"/>
        <v>#NUM!</v>
      </c>
      <c r="AT73" s="105" t="e">
        <f>#REF!*1.075</f>
        <v>#REF!</v>
      </c>
      <c r="AU73" s="105">
        <f t="shared" si="11"/>
        <v>4.5687499999999996</v>
      </c>
      <c r="AV73" s="102" t="e">
        <f t="shared" si="4"/>
        <v>#REF!</v>
      </c>
      <c r="AW73" s="105" t="s">
        <v>172</v>
      </c>
      <c r="AX73" s="105" t="s">
        <v>173</v>
      </c>
      <c r="AY73" s="106">
        <v>4.57</v>
      </c>
      <c r="AZ73" s="108">
        <f t="shared" si="12"/>
        <v>1.1425000000000001</v>
      </c>
      <c r="BA73" s="1">
        <f t="shared" si="13"/>
        <v>5.7125000000000004</v>
      </c>
      <c r="BB73" s="106">
        <f t="shared" si="14"/>
        <v>6.1695000000000002</v>
      </c>
      <c r="BC73" s="105" t="s">
        <v>53</v>
      </c>
    </row>
    <row r="74" spans="1:56" s="105" customFormat="1" ht="24.75" hidden="1" customHeight="1">
      <c r="A74" s="9">
        <v>72</v>
      </c>
      <c r="B74" s="34">
        <v>20106</v>
      </c>
      <c r="C74" s="34"/>
      <c r="D74" s="5"/>
      <c r="E74" s="35" t="s">
        <v>421</v>
      </c>
      <c r="F74" s="34" t="s">
        <v>422</v>
      </c>
      <c r="G74" s="34" t="s">
        <v>423</v>
      </c>
      <c r="H74" s="34" t="s">
        <v>424</v>
      </c>
      <c r="I74" s="34" t="s">
        <v>68</v>
      </c>
      <c r="J74" s="35" t="s">
        <v>425</v>
      </c>
      <c r="K74" s="48"/>
      <c r="L74" s="34"/>
      <c r="M74" s="34"/>
      <c r="N74" s="34"/>
      <c r="O74" s="74" t="s">
        <v>169</v>
      </c>
      <c r="P74" s="34" t="s">
        <v>198</v>
      </c>
      <c r="Q74" s="34" t="s">
        <v>426</v>
      </c>
      <c r="R74" s="101"/>
      <c r="S74" s="102"/>
      <c r="T74" s="116"/>
      <c r="U74" s="84"/>
      <c r="V74" s="102"/>
      <c r="W74" s="102"/>
      <c r="X74" s="102"/>
      <c r="Y74" s="102"/>
      <c r="Z74" s="102"/>
      <c r="AA74" s="102"/>
      <c r="AB74" s="102"/>
      <c r="AC74" s="102"/>
      <c r="AD74" s="102"/>
      <c r="AE74" s="104"/>
      <c r="AN74" s="106"/>
      <c r="AP74" s="104"/>
      <c r="AQ74" s="105" t="e">
        <f t="shared" si="8"/>
        <v>#NUM!</v>
      </c>
      <c r="AR74" s="105" t="e">
        <f t="shared" si="9"/>
        <v>#NUM!</v>
      </c>
      <c r="AS74" s="105" t="e">
        <f t="shared" si="10"/>
        <v>#NUM!</v>
      </c>
      <c r="AT74" s="105" t="e">
        <f>#REF!*1.075</f>
        <v>#REF!</v>
      </c>
      <c r="AU74" s="105">
        <f t="shared" si="11"/>
        <v>0</v>
      </c>
      <c r="AV74" s="102" t="e">
        <f t="shared" si="4"/>
        <v>#REF!</v>
      </c>
      <c r="AY74" s="106"/>
      <c r="AZ74" s="108" t="b">
        <f t="shared" si="12"/>
        <v>0</v>
      </c>
      <c r="BA74" s="1">
        <f t="shared" si="13"/>
        <v>0</v>
      </c>
      <c r="BB74" s="106">
        <f t="shared" si="14"/>
        <v>0</v>
      </c>
    </row>
    <row r="75" spans="1:56" s="105" customFormat="1" ht="24.75" hidden="1" customHeight="1">
      <c r="A75" s="9">
        <v>73</v>
      </c>
      <c r="B75" s="34">
        <v>20107</v>
      </c>
      <c r="C75" s="34"/>
      <c r="D75" s="5"/>
      <c r="E75" s="35" t="s">
        <v>421</v>
      </c>
      <c r="F75" s="34" t="s">
        <v>422</v>
      </c>
      <c r="G75" s="34" t="s">
        <v>423</v>
      </c>
      <c r="H75" s="34" t="s">
        <v>427</v>
      </c>
      <c r="I75" s="34" t="s">
        <v>68</v>
      </c>
      <c r="J75" s="35" t="s">
        <v>425</v>
      </c>
      <c r="K75" s="48"/>
      <c r="L75" s="34"/>
      <c r="M75" s="34"/>
      <c r="N75" s="34"/>
      <c r="O75" s="74" t="s">
        <v>169</v>
      </c>
      <c r="P75" s="34" t="s">
        <v>198</v>
      </c>
      <c r="Q75" s="34" t="s">
        <v>428</v>
      </c>
      <c r="R75" s="101"/>
      <c r="S75" s="102"/>
      <c r="T75" s="116"/>
      <c r="U75" s="84"/>
      <c r="V75" s="102"/>
      <c r="W75" s="102"/>
      <c r="X75" s="102"/>
      <c r="Y75" s="102"/>
      <c r="Z75" s="102"/>
      <c r="AA75" s="102"/>
      <c r="AB75" s="102"/>
      <c r="AC75" s="102"/>
      <c r="AD75" s="102"/>
      <c r="AE75" s="104"/>
      <c r="AN75" s="106"/>
      <c r="AP75" s="104"/>
      <c r="AQ75" s="105" t="e">
        <f t="shared" si="8"/>
        <v>#NUM!</v>
      </c>
      <c r="AR75" s="105" t="e">
        <f t="shared" si="9"/>
        <v>#NUM!</v>
      </c>
      <c r="AS75" s="105" t="e">
        <f t="shared" si="10"/>
        <v>#NUM!</v>
      </c>
      <c r="AT75" s="105" t="e">
        <f>#REF!*1.075</f>
        <v>#REF!</v>
      </c>
      <c r="AU75" s="105">
        <f t="shared" si="11"/>
        <v>0</v>
      </c>
      <c r="AV75" s="102" t="e">
        <f t="shared" si="4"/>
        <v>#REF!</v>
      </c>
      <c r="AY75" s="106"/>
      <c r="AZ75" s="108" t="b">
        <f t="shared" si="12"/>
        <v>0</v>
      </c>
      <c r="BA75" s="1">
        <f t="shared" si="13"/>
        <v>0</v>
      </c>
      <c r="BB75" s="106">
        <f t="shared" si="14"/>
        <v>0</v>
      </c>
    </row>
    <row r="76" spans="1:56" s="105" customFormat="1" ht="24.75" hidden="1" customHeight="1">
      <c r="A76" s="9">
        <v>74</v>
      </c>
      <c r="B76" s="34">
        <v>20165</v>
      </c>
      <c r="C76" s="34"/>
      <c r="D76" s="5"/>
      <c r="E76" s="35" t="s">
        <v>429</v>
      </c>
      <c r="F76" s="34" t="s">
        <v>430</v>
      </c>
      <c r="G76" s="34" t="s">
        <v>431</v>
      </c>
      <c r="H76" s="34" t="s">
        <v>432</v>
      </c>
      <c r="I76" s="34" t="s">
        <v>68</v>
      </c>
      <c r="J76" s="35" t="s">
        <v>433</v>
      </c>
      <c r="K76" s="48"/>
      <c r="L76" s="34"/>
      <c r="M76" s="34"/>
      <c r="N76" s="34"/>
      <c r="O76" s="74" t="s">
        <v>169</v>
      </c>
      <c r="P76" s="34" t="s">
        <v>198</v>
      </c>
      <c r="Q76" s="34" t="s">
        <v>434</v>
      </c>
      <c r="R76" s="101"/>
      <c r="S76" s="102"/>
      <c r="T76" s="116"/>
      <c r="U76" s="84"/>
      <c r="V76" s="102"/>
      <c r="W76" s="102"/>
      <c r="X76" s="102"/>
      <c r="Y76" s="102"/>
      <c r="Z76" s="102"/>
      <c r="AA76" s="102"/>
      <c r="AB76" s="102"/>
      <c r="AC76" s="102"/>
      <c r="AD76" s="102"/>
      <c r="AE76" s="104"/>
      <c r="AN76" s="106"/>
      <c r="AP76" s="104"/>
      <c r="AQ76" s="105" t="e">
        <f t="shared" si="8"/>
        <v>#NUM!</v>
      </c>
      <c r="AR76" s="105" t="e">
        <f t="shared" si="9"/>
        <v>#NUM!</v>
      </c>
      <c r="AS76" s="105" t="e">
        <f t="shared" si="10"/>
        <v>#NUM!</v>
      </c>
      <c r="AT76" s="105" t="e">
        <f>#REF!*1.075</f>
        <v>#REF!</v>
      </c>
      <c r="AU76" s="105">
        <f t="shared" si="11"/>
        <v>0</v>
      </c>
      <c r="AV76" s="102" t="e">
        <f t="shared" si="4"/>
        <v>#REF!</v>
      </c>
      <c r="AY76" s="106"/>
      <c r="AZ76" s="108" t="b">
        <f t="shared" si="12"/>
        <v>0</v>
      </c>
      <c r="BA76" s="1">
        <f t="shared" si="13"/>
        <v>0</v>
      </c>
      <c r="BB76" s="106">
        <f t="shared" si="14"/>
        <v>0</v>
      </c>
    </row>
    <row r="77" spans="1:56" s="105" customFormat="1" ht="24.75" hidden="1" customHeight="1">
      <c r="A77" s="9">
        <v>75</v>
      </c>
      <c r="B77" s="34">
        <v>20166</v>
      </c>
      <c r="C77" s="34"/>
      <c r="D77" s="5"/>
      <c r="E77" s="35" t="s">
        <v>429</v>
      </c>
      <c r="F77" s="34" t="s">
        <v>430</v>
      </c>
      <c r="G77" s="34" t="s">
        <v>431</v>
      </c>
      <c r="H77" s="34" t="s">
        <v>435</v>
      </c>
      <c r="I77" s="34" t="s">
        <v>68</v>
      </c>
      <c r="J77" s="35" t="s">
        <v>433</v>
      </c>
      <c r="K77" s="48"/>
      <c r="L77" s="34"/>
      <c r="M77" s="34"/>
      <c r="N77" s="34"/>
      <c r="O77" s="74" t="s">
        <v>169</v>
      </c>
      <c r="P77" s="34" t="s">
        <v>198</v>
      </c>
      <c r="Q77" s="34" t="s">
        <v>436</v>
      </c>
      <c r="R77" s="101"/>
      <c r="S77" s="102"/>
      <c r="T77" s="116"/>
      <c r="U77" s="84"/>
      <c r="V77" s="102"/>
      <c r="W77" s="102"/>
      <c r="X77" s="102"/>
      <c r="Y77" s="102"/>
      <c r="Z77" s="102"/>
      <c r="AA77" s="102"/>
      <c r="AB77" s="102"/>
      <c r="AC77" s="102"/>
      <c r="AD77" s="102"/>
      <c r="AE77" s="104"/>
      <c r="AN77" s="106"/>
      <c r="AP77" s="104"/>
      <c r="AQ77" s="105" t="e">
        <f t="shared" si="8"/>
        <v>#NUM!</v>
      </c>
      <c r="AR77" s="105" t="e">
        <f t="shared" si="9"/>
        <v>#NUM!</v>
      </c>
      <c r="AS77" s="105" t="e">
        <f t="shared" si="10"/>
        <v>#NUM!</v>
      </c>
      <c r="AT77" s="105" t="e">
        <f>#REF!*1.075</f>
        <v>#REF!</v>
      </c>
      <c r="AU77" s="105">
        <f t="shared" si="11"/>
        <v>0</v>
      </c>
      <c r="AV77" s="102" t="e">
        <f t="shared" si="4"/>
        <v>#REF!</v>
      </c>
      <c r="AY77" s="106"/>
      <c r="AZ77" s="108" t="b">
        <f t="shared" si="12"/>
        <v>0</v>
      </c>
      <c r="BA77" s="1">
        <f t="shared" si="13"/>
        <v>0</v>
      </c>
      <c r="BB77" s="106">
        <f t="shared" si="14"/>
        <v>0</v>
      </c>
    </row>
    <row r="78" spans="1:56" s="105" customFormat="1" ht="24.75" hidden="1" customHeight="1">
      <c r="A78" s="9">
        <v>76</v>
      </c>
      <c r="B78" s="7">
        <v>17752</v>
      </c>
      <c r="C78" s="7"/>
      <c r="D78" s="8"/>
      <c r="E78" s="1" t="s">
        <v>437</v>
      </c>
      <c r="F78" s="1" t="s">
        <v>438</v>
      </c>
      <c r="G78" s="1" t="s">
        <v>439</v>
      </c>
      <c r="H78" s="8" t="s">
        <v>440</v>
      </c>
      <c r="I78" s="1" t="s">
        <v>44</v>
      </c>
      <c r="J78" s="1" t="s">
        <v>441</v>
      </c>
      <c r="K78" s="9"/>
      <c r="L78" s="1"/>
      <c r="M78" s="7">
        <v>56</v>
      </c>
      <c r="N78" s="1" t="s">
        <v>46</v>
      </c>
      <c r="O78" s="1" t="s">
        <v>169</v>
      </c>
      <c r="P78" s="1" t="s">
        <v>170</v>
      </c>
      <c r="Q78" s="1" t="s">
        <v>442</v>
      </c>
      <c r="R78" s="101">
        <v>23</v>
      </c>
      <c r="S78" s="102"/>
      <c r="T78" s="116" t="s">
        <v>161</v>
      </c>
      <c r="U78" s="84">
        <v>24</v>
      </c>
      <c r="V78" s="102">
        <v>22</v>
      </c>
      <c r="W78" s="102"/>
      <c r="X78" s="102"/>
      <c r="Y78" s="102"/>
      <c r="Z78" s="102"/>
      <c r="AA78" s="102"/>
      <c r="AB78" s="102"/>
      <c r="AC78" s="102"/>
      <c r="AD78" s="102"/>
      <c r="AE78" s="104">
        <v>24</v>
      </c>
      <c r="AN78" s="106">
        <v>23</v>
      </c>
      <c r="AO78" s="105" t="s">
        <v>50</v>
      </c>
      <c r="AP78" s="104" t="s">
        <v>51</v>
      </c>
      <c r="AQ78" s="105" t="e">
        <f t="shared" si="8"/>
        <v>#NUM!</v>
      </c>
      <c r="AR78" s="105" t="e">
        <f t="shared" si="9"/>
        <v>#NUM!</v>
      </c>
      <c r="AS78" s="105" t="e">
        <f t="shared" si="10"/>
        <v>#NUM!</v>
      </c>
      <c r="AT78" s="105" t="e">
        <f>#REF!*1.075</f>
        <v>#REF!</v>
      </c>
      <c r="AU78" s="105" t="e">
        <f t="shared" si="11"/>
        <v>#VALUE!</v>
      </c>
      <c r="AV78" s="102" t="e">
        <f t="shared" si="4"/>
        <v>#REF!</v>
      </c>
      <c r="AW78" s="125" t="s">
        <v>52</v>
      </c>
      <c r="AX78" s="105" t="s">
        <v>51</v>
      </c>
      <c r="AY78" s="106">
        <v>23</v>
      </c>
      <c r="AZ78" s="108">
        <f t="shared" si="12"/>
        <v>3.91</v>
      </c>
      <c r="BA78" s="1">
        <f t="shared" si="13"/>
        <v>26.91</v>
      </c>
      <c r="BB78" s="106">
        <f t="shared" si="14"/>
        <v>29.062799999999999</v>
      </c>
      <c r="BC78" s="105" t="s">
        <v>53</v>
      </c>
    </row>
    <row r="79" spans="1:56" s="105" customFormat="1" ht="24.75" hidden="1" customHeight="1">
      <c r="A79" s="9">
        <v>77</v>
      </c>
      <c r="B79" s="7">
        <v>17733</v>
      </c>
      <c r="C79" s="7"/>
      <c r="D79" s="8"/>
      <c r="E79" s="1" t="s">
        <v>437</v>
      </c>
      <c r="F79" s="1" t="s">
        <v>438</v>
      </c>
      <c r="G79" s="59" t="s">
        <v>439</v>
      </c>
      <c r="H79" s="8" t="s">
        <v>443</v>
      </c>
      <c r="I79" s="1" t="s">
        <v>44</v>
      </c>
      <c r="J79" s="1" t="s">
        <v>444</v>
      </c>
      <c r="K79" s="9"/>
      <c r="L79" s="1"/>
      <c r="M79" s="7">
        <v>56</v>
      </c>
      <c r="N79" s="1" t="s">
        <v>46</v>
      </c>
      <c r="O79" s="1" t="s">
        <v>169</v>
      </c>
      <c r="P79" s="1" t="s">
        <v>170</v>
      </c>
      <c r="Q79" s="1" t="s">
        <v>445</v>
      </c>
      <c r="R79" s="101">
        <v>41.11</v>
      </c>
      <c r="S79" s="102"/>
      <c r="T79" s="116">
        <v>22</v>
      </c>
      <c r="U79" s="84">
        <v>53.21</v>
      </c>
      <c r="V79" s="102">
        <v>29</v>
      </c>
      <c r="W79" s="102"/>
      <c r="X79" s="102"/>
      <c r="Y79" s="102"/>
      <c r="Z79" s="102"/>
      <c r="AA79" s="102"/>
      <c r="AB79" s="102"/>
      <c r="AC79" s="102"/>
      <c r="AD79" s="102"/>
      <c r="AE79" s="104">
        <v>53.21</v>
      </c>
      <c r="AN79" s="106">
        <v>41.11</v>
      </c>
      <c r="AO79" s="105" t="s">
        <v>50</v>
      </c>
      <c r="AP79" s="104" t="s">
        <v>51</v>
      </c>
      <c r="AQ79" s="105" t="e">
        <f t="shared" si="8"/>
        <v>#NUM!</v>
      </c>
      <c r="AR79" s="105" t="e">
        <f t="shared" si="9"/>
        <v>#NUM!</v>
      </c>
      <c r="AS79" s="105" t="e">
        <f t="shared" si="10"/>
        <v>#NUM!</v>
      </c>
      <c r="AT79" s="105" t="e">
        <f>#REF!*1.075</f>
        <v>#REF!</v>
      </c>
      <c r="AU79" s="105">
        <f t="shared" si="11"/>
        <v>23.65</v>
      </c>
      <c r="AV79" s="102" t="e">
        <f t="shared" si="4"/>
        <v>#REF!</v>
      </c>
      <c r="AW79" s="105" t="s">
        <v>172</v>
      </c>
      <c r="AX79" s="105" t="s">
        <v>173</v>
      </c>
      <c r="AY79" s="106">
        <v>23.65</v>
      </c>
      <c r="AZ79" s="108">
        <f t="shared" si="12"/>
        <v>4.0205000000000002</v>
      </c>
      <c r="BA79" s="1">
        <f t="shared" si="13"/>
        <v>27.670499999999997</v>
      </c>
      <c r="BB79" s="106">
        <f t="shared" si="14"/>
        <v>29.884139999999995</v>
      </c>
      <c r="BC79" s="105" t="s">
        <v>53</v>
      </c>
    </row>
    <row r="80" spans="1:56" s="105" customFormat="1" ht="24.75" hidden="1" customHeight="1">
      <c r="A80" s="9">
        <v>78</v>
      </c>
      <c r="B80" s="7">
        <v>7081</v>
      </c>
      <c r="C80" s="7"/>
      <c r="D80" s="100" t="s">
        <v>193</v>
      </c>
      <c r="E80" s="1" t="s">
        <v>446</v>
      </c>
      <c r="F80" s="1" t="s">
        <v>447</v>
      </c>
      <c r="G80" s="1" t="s">
        <v>448</v>
      </c>
      <c r="H80" s="8" t="s">
        <v>67</v>
      </c>
      <c r="I80" s="1" t="s">
        <v>183</v>
      </c>
      <c r="J80" s="1" t="s">
        <v>449</v>
      </c>
      <c r="K80" s="9"/>
      <c r="L80" s="1"/>
      <c r="M80" s="7">
        <v>20</v>
      </c>
      <c r="N80" s="1" t="s">
        <v>46</v>
      </c>
      <c r="O80" s="1" t="s">
        <v>169</v>
      </c>
      <c r="P80" s="1" t="s">
        <v>450</v>
      </c>
      <c r="Q80" s="1" t="s">
        <v>451</v>
      </c>
      <c r="R80" s="101">
        <v>8.24</v>
      </c>
      <c r="S80" s="102">
        <v>6</v>
      </c>
      <c r="T80" s="116">
        <v>6.93</v>
      </c>
      <c r="U80" s="84"/>
      <c r="V80" s="102">
        <v>8.24</v>
      </c>
      <c r="W80" s="102"/>
      <c r="X80" s="102"/>
      <c r="Y80" s="102"/>
      <c r="Z80" s="102"/>
      <c r="AA80" s="102"/>
      <c r="AB80" s="102"/>
      <c r="AC80" s="102"/>
      <c r="AD80" s="102"/>
      <c r="AE80" s="104"/>
      <c r="AF80" s="105">
        <v>10.8</v>
      </c>
      <c r="AN80" s="106"/>
      <c r="AO80" s="105" t="s">
        <v>50</v>
      </c>
      <c r="AP80" s="104" t="s">
        <v>51</v>
      </c>
      <c r="AQ80" s="105" t="e">
        <f t="shared" si="8"/>
        <v>#NUM!</v>
      </c>
      <c r="AR80" s="105" t="e">
        <f t="shared" si="9"/>
        <v>#NUM!</v>
      </c>
      <c r="AS80" s="105" t="e">
        <f t="shared" si="10"/>
        <v>#NUM!</v>
      </c>
      <c r="AT80" s="105" t="e">
        <f>#REF!*1.075</f>
        <v>#REF!</v>
      </c>
      <c r="AU80" s="105">
        <f t="shared" si="11"/>
        <v>7.449749999999999</v>
      </c>
      <c r="AV80" s="102" t="e">
        <f t="shared" si="4"/>
        <v>#REF!</v>
      </c>
      <c r="AW80" s="105" t="s">
        <v>172</v>
      </c>
      <c r="AX80" s="105" t="s">
        <v>173</v>
      </c>
      <c r="AY80" s="106">
        <v>7.4489999999999998</v>
      </c>
      <c r="AZ80" s="108">
        <f t="shared" si="12"/>
        <v>1.86225</v>
      </c>
      <c r="BA80" s="1">
        <f t="shared" si="13"/>
        <v>9.3112499999999994</v>
      </c>
      <c r="BB80" s="106">
        <f t="shared" si="14"/>
        <v>10.056149999999999</v>
      </c>
      <c r="BC80" s="105" t="s">
        <v>53</v>
      </c>
      <c r="BD80" s="105" t="s">
        <v>452</v>
      </c>
    </row>
    <row r="81" spans="1:58" s="105" customFormat="1" ht="24.75" hidden="1" customHeight="1">
      <c r="A81" s="9">
        <v>79</v>
      </c>
      <c r="B81" s="7">
        <v>7081</v>
      </c>
      <c r="C81" s="7"/>
      <c r="D81" s="8"/>
      <c r="E81" s="1" t="s">
        <v>446</v>
      </c>
      <c r="F81" s="1" t="s">
        <v>453</v>
      </c>
      <c r="G81" s="1" t="s">
        <v>448</v>
      </c>
      <c r="H81" s="8" t="s">
        <v>67</v>
      </c>
      <c r="I81" s="1" t="s">
        <v>183</v>
      </c>
      <c r="J81" s="1" t="s">
        <v>454</v>
      </c>
      <c r="K81" s="9"/>
      <c r="L81" s="1"/>
      <c r="M81" s="7">
        <v>14</v>
      </c>
      <c r="N81" s="1" t="s">
        <v>46</v>
      </c>
      <c r="O81" s="1" t="s">
        <v>169</v>
      </c>
      <c r="P81" s="1" t="s">
        <v>455</v>
      </c>
      <c r="Q81" s="1" t="s">
        <v>451</v>
      </c>
      <c r="R81" s="101"/>
      <c r="S81" s="102"/>
      <c r="T81" s="116"/>
      <c r="U81" s="84"/>
      <c r="V81" s="102"/>
      <c r="W81" s="102"/>
      <c r="X81" s="102"/>
      <c r="Y81" s="102"/>
      <c r="Z81" s="102"/>
      <c r="AA81" s="102"/>
      <c r="AB81" s="102"/>
      <c r="AC81" s="102"/>
      <c r="AD81" s="102"/>
      <c r="AE81" s="104"/>
      <c r="AN81" s="106"/>
      <c r="AP81" s="104"/>
      <c r="AQ81" s="105" t="e">
        <f t="shared" si="8"/>
        <v>#NUM!</v>
      </c>
      <c r="AR81" s="105" t="e">
        <f t="shared" si="9"/>
        <v>#NUM!</v>
      </c>
      <c r="AS81" s="105" t="e">
        <f t="shared" si="10"/>
        <v>#NUM!</v>
      </c>
      <c r="AT81" s="105" t="e">
        <f>#REF!*1.075</f>
        <v>#REF!</v>
      </c>
      <c r="AU81" s="105">
        <f t="shared" si="11"/>
        <v>0</v>
      </c>
      <c r="AV81" s="102" t="e">
        <f t="shared" si="4"/>
        <v>#REF!</v>
      </c>
      <c r="AW81" s="125"/>
      <c r="AY81" s="106"/>
      <c r="AZ81" s="108" t="b">
        <f t="shared" si="12"/>
        <v>0</v>
      </c>
      <c r="BA81" s="1">
        <f t="shared" si="13"/>
        <v>0</v>
      </c>
      <c r="BB81" s="106">
        <f t="shared" si="14"/>
        <v>0</v>
      </c>
    </row>
    <row r="82" spans="1:58" s="105" customFormat="1" ht="24.75" hidden="1" customHeight="1">
      <c r="A82" s="9">
        <v>80</v>
      </c>
      <c r="B82" s="34">
        <v>19860</v>
      </c>
      <c r="C82" s="34"/>
      <c r="D82" s="5"/>
      <c r="E82" s="35" t="s">
        <v>456</v>
      </c>
      <c r="F82" s="34" t="s">
        <v>457</v>
      </c>
      <c r="G82" s="34" t="s">
        <v>458</v>
      </c>
      <c r="H82" s="34" t="s">
        <v>459</v>
      </c>
      <c r="I82" s="34" t="s">
        <v>44</v>
      </c>
      <c r="J82" s="35" t="s">
        <v>460</v>
      </c>
      <c r="K82" s="48"/>
      <c r="L82" s="34"/>
      <c r="M82" s="34"/>
      <c r="N82" s="34"/>
      <c r="O82" s="74" t="s">
        <v>169</v>
      </c>
      <c r="P82" s="34" t="s">
        <v>232</v>
      </c>
      <c r="Q82" s="34" t="s">
        <v>461</v>
      </c>
      <c r="R82" s="101"/>
      <c r="S82" s="102"/>
      <c r="T82" s="116"/>
      <c r="U82" s="84"/>
      <c r="V82" s="102"/>
      <c r="W82" s="102"/>
      <c r="X82" s="102"/>
      <c r="Y82" s="102"/>
      <c r="Z82" s="102"/>
      <c r="AA82" s="102"/>
      <c r="AB82" s="102"/>
      <c r="AC82" s="102"/>
      <c r="AD82" s="102"/>
      <c r="AE82" s="104"/>
      <c r="AN82" s="106"/>
      <c r="AP82" s="104"/>
      <c r="AQ82" s="105" t="e">
        <f t="shared" si="8"/>
        <v>#NUM!</v>
      </c>
      <c r="AR82" s="105" t="e">
        <f t="shared" si="9"/>
        <v>#NUM!</v>
      </c>
      <c r="AS82" s="105" t="e">
        <f t="shared" si="10"/>
        <v>#NUM!</v>
      </c>
      <c r="AT82" s="105" t="e">
        <f>#REF!*1.075</f>
        <v>#REF!</v>
      </c>
      <c r="AU82" s="105">
        <f t="shared" si="11"/>
        <v>0</v>
      </c>
      <c r="AV82" s="102" t="e">
        <f t="shared" si="4"/>
        <v>#REF!</v>
      </c>
      <c r="AY82" s="106"/>
      <c r="AZ82" s="108" t="b">
        <f t="shared" si="12"/>
        <v>0</v>
      </c>
      <c r="BA82" s="1">
        <f t="shared" si="13"/>
        <v>0</v>
      </c>
      <c r="BB82" s="106">
        <f t="shared" si="14"/>
        <v>0</v>
      </c>
    </row>
    <row r="83" spans="1:58" s="105" customFormat="1" ht="24.75" hidden="1" customHeight="1">
      <c r="A83" s="9">
        <v>81</v>
      </c>
      <c r="B83" s="34">
        <v>19861</v>
      </c>
      <c r="C83" s="34"/>
      <c r="D83" s="5"/>
      <c r="E83" s="35" t="s">
        <v>456</v>
      </c>
      <c r="F83" s="34" t="s">
        <v>457</v>
      </c>
      <c r="G83" s="34" t="s">
        <v>458</v>
      </c>
      <c r="H83" s="34" t="s">
        <v>462</v>
      </c>
      <c r="I83" s="34" t="s">
        <v>44</v>
      </c>
      <c r="J83" s="35" t="s">
        <v>460</v>
      </c>
      <c r="K83" s="48"/>
      <c r="L83" s="34"/>
      <c r="M83" s="34"/>
      <c r="N83" s="34"/>
      <c r="O83" s="74" t="s">
        <v>169</v>
      </c>
      <c r="P83" s="34" t="s">
        <v>232</v>
      </c>
      <c r="Q83" s="34" t="s">
        <v>463</v>
      </c>
      <c r="R83" s="101"/>
      <c r="S83" s="102"/>
      <c r="T83" s="116"/>
      <c r="U83" s="84"/>
      <c r="V83" s="102"/>
      <c r="W83" s="102"/>
      <c r="X83" s="102"/>
      <c r="Y83" s="102"/>
      <c r="Z83" s="102"/>
      <c r="AA83" s="102"/>
      <c r="AB83" s="102"/>
      <c r="AC83" s="102"/>
      <c r="AD83" s="102"/>
      <c r="AE83" s="104"/>
      <c r="AN83" s="106"/>
      <c r="AP83" s="104"/>
      <c r="AQ83" s="105" t="e">
        <f t="shared" ref="AQ83:AQ94" si="15">AVERAGE(SMALL(AE83:AI83,1),SMALL(AE83:AI83,2))</f>
        <v>#NUM!</v>
      </c>
      <c r="AR83" s="105" t="e">
        <f t="shared" ref="AR83:AR94" si="16">IF(R83 &lt;=( AVERAGE(SMALL(AE83:AI83,1),SMALL(AE83:AI83,2))), R83, "")</f>
        <v>#NUM!</v>
      </c>
      <c r="AS83" s="105" t="e">
        <f t="shared" ref="AS83:AS94" si="17">AVERAGE(SMALL(AJ83:AM83,1),SMALL(AJ83:AM83,2))</f>
        <v>#NUM!</v>
      </c>
      <c r="AT83" s="105" t="e">
        <f>#REF!*1.075</f>
        <v>#REF!</v>
      </c>
      <c r="AU83" s="105">
        <f t="shared" ref="AU83:AU94" si="18">T83*1.075</f>
        <v>0</v>
      </c>
      <c r="AV83" s="102" t="e">
        <f t="shared" ref="AV83:AV146" si="19">MIN(AN83,AT83,AU83)</f>
        <v>#REF!</v>
      </c>
      <c r="AY83" s="106"/>
      <c r="AZ83" s="108" t="b">
        <f t="shared" ref="AZ83:AZ90" si="20">IF(AND(AY83&gt;0,AY83&lt;=10),AY83*0.25,IF(AND(AY83&gt;10,AY83&lt;=50),AY83*0.17,IF(AND(AY83&gt;10,AY83&lt;=100),AY83*0.12,IF(AY83&gt;100,AY83*0.1))))</f>
        <v>0</v>
      </c>
      <c r="BA83" s="1">
        <f t="shared" ref="BA83:BA90" si="21">AZ83+AY83</f>
        <v>0</v>
      </c>
      <c r="BB83" s="106">
        <f t="shared" ref="BB83:BB90" si="22">BA83+BA83*0.08</f>
        <v>0</v>
      </c>
    </row>
    <row r="84" spans="1:58" s="105" customFormat="1" ht="24.75" hidden="1" customHeight="1">
      <c r="A84" s="9">
        <v>82</v>
      </c>
      <c r="B84" s="7">
        <v>5705</v>
      </c>
      <c r="C84" s="7"/>
      <c r="D84" s="8"/>
      <c r="E84" s="1" t="s">
        <v>464</v>
      </c>
      <c r="F84" s="1" t="s">
        <v>465</v>
      </c>
      <c r="G84" s="1" t="s">
        <v>466</v>
      </c>
      <c r="H84" s="8" t="s">
        <v>67</v>
      </c>
      <c r="I84" s="1" t="s">
        <v>68</v>
      </c>
      <c r="J84" s="1" t="s">
        <v>467</v>
      </c>
      <c r="K84" s="9"/>
      <c r="L84" s="1"/>
      <c r="M84" s="7">
        <v>30</v>
      </c>
      <c r="N84" s="1" t="s">
        <v>46</v>
      </c>
      <c r="O84" s="1" t="s">
        <v>169</v>
      </c>
      <c r="P84" s="1" t="s">
        <v>468</v>
      </c>
      <c r="Q84" s="1" t="s">
        <v>469</v>
      </c>
      <c r="R84" s="101">
        <v>2.38</v>
      </c>
      <c r="S84" s="102"/>
      <c r="T84" s="116">
        <v>1.29</v>
      </c>
      <c r="U84" s="84">
        <v>2.5499999999999998</v>
      </c>
      <c r="V84" s="102">
        <v>2.2000000000000002</v>
      </c>
      <c r="W84" s="102"/>
      <c r="X84" s="102"/>
      <c r="Y84" s="102"/>
      <c r="Z84" s="102"/>
      <c r="AA84" s="102"/>
      <c r="AB84" s="102"/>
      <c r="AC84" s="102"/>
      <c r="AD84" s="102"/>
      <c r="AE84" s="104">
        <v>2.5499999999999998</v>
      </c>
      <c r="AN84" s="106">
        <v>2.38</v>
      </c>
      <c r="AO84" s="105" t="s">
        <v>50</v>
      </c>
      <c r="AP84" s="104" t="s">
        <v>51</v>
      </c>
      <c r="AQ84" s="105" t="e">
        <f t="shared" si="15"/>
        <v>#NUM!</v>
      </c>
      <c r="AR84" s="105" t="e">
        <f t="shared" si="16"/>
        <v>#NUM!</v>
      </c>
      <c r="AS84" s="105" t="e">
        <f t="shared" si="17"/>
        <v>#NUM!</v>
      </c>
      <c r="AT84" s="105" t="e">
        <f>#REF!*1.075</f>
        <v>#REF!</v>
      </c>
      <c r="AU84" s="105">
        <f t="shared" si="18"/>
        <v>1.3867499999999999</v>
      </c>
      <c r="AV84" s="102" t="e">
        <f t="shared" si="19"/>
        <v>#REF!</v>
      </c>
      <c r="AW84" s="105" t="s">
        <v>172</v>
      </c>
      <c r="AX84" s="105" t="s">
        <v>173</v>
      </c>
      <c r="AY84" s="106">
        <v>1.3859999999999999</v>
      </c>
      <c r="AZ84" s="108">
        <f t="shared" si="20"/>
        <v>0.34649999999999997</v>
      </c>
      <c r="BA84" s="1">
        <f t="shared" si="21"/>
        <v>1.7324999999999999</v>
      </c>
      <c r="BB84" s="106">
        <f t="shared" si="22"/>
        <v>1.8711</v>
      </c>
      <c r="BC84" s="105" t="s">
        <v>53</v>
      </c>
    </row>
    <row r="85" spans="1:58" s="105" customFormat="1" ht="24.75" hidden="1" customHeight="1">
      <c r="A85" s="9">
        <v>83</v>
      </c>
      <c r="B85" s="7">
        <v>5707</v>
      </c>
      <c r="C85" s="7"/>
      <c r="D85" s="8"/>
      <c r="E85" s="1" t="s">
        <v>470</v>
      </c>
      <c r="F85" s="1" t="s">
        <v>465</v>
      </c>
      <c r="G85" s="1" t="s">
        <v>466</v>
      </c>
      <c r="H85" s="8" t="s">
        <v>471</v>
      </c>
      <c r="I85" s="1" t="s">
        <v>68</v>
      </c>
      <c r="J85" s="1" t="s">
        <v>467</v>
      </c>
      <c r="K85" s="9"/>
      <c r="L85" s="1"/>
      <c r="M85" s="7">
        <v>30</v>
      </c>
      <c r="N85" s="1" t="s">
        <v>46</v>
      </c>
      <c r="O85" s="1" t="s">
        <v>169</v>
      </c>
      <c r="P85" s="1" t="s">
        <v>468</v>
      </c>
      <c r="Q85" s="1" t="s">
        <v>472</v>
      </c>
      <c r="R85" s="101">
        <v>2.8</v>
      </c>
      <c r="S85" s="102"/>
      <c r="T85" s="116">
        <v>2.12</v>
      </c>
      <c r="U85" s="84">
        <v>3.29</v>
      </c>
      <c r="V85" s="102">
        <v>2.2999999999999998</v>
      </c>
      <c r="W85" s="102"/>
      <c r="X85" s="102"/>
      <c r="Y85" s="102"/>
      <c r="Z85" s="102"/>
      <c r="AA85" s="102"/>
      <c r="AB85" s="102"/>
      <c r="AC85" s="102"/>
      <c r="AD85" s="102"/>
      <c r="AE85" s="104">
        <v>3.29</v>
      </c>
      <c r="AN85" s="106">
        <v>2.8</v>
      </c>
      <c r="AO85" s="105" t="s">
        <v>50</v>
      </c>
      <c r="AP85" s="104" t="s">
        <v>51</v>
      </c>
      <c r="AQ85" s="105" t="e">
        <f t="shared" si="15"/>
        <v>#NUM!</v>
      </c>
      <c r="AR85" s="105" t="e">
        <f t="shared" si="16"/>
        <v>#NUM!</v>
      </c>
      <c r="AS85" s="105" t="e">
        <f t="shared" si="17"/>
        <v>#NUM!</v>
      </c>
      <c r="AT85" s="105" t="e">
        <f>#REF!*1.075</f>
        <v>#REF!</v>
      </c>
      <c r="AU85" s="105">
        <f t="shared" si="18"/>
        <v>2.2789999999999999</v>
      </c>
      <c r="AV85" s="102" t="e">
        <f t="shared" si="19"/>
        <v>#REF!</v>
      </c>
      <c r="AW85" s="105" t="s">
        <v>172</v>
      </c>
      <c r="AX85" s="105" t="s">
        <v>173</v>
      </c>
      <c r="AY85" s="106">
        <v>2.2789999999999999</v>
      </c>
      <c r="AZ85" s="108">
        <f t="shared" si="20"/>
        <v>0.56974999999999998</v>
      </c>
      <c r="BA85" s="1">
        <f t="shared" si="21"/>
        <v>2.8487499999999999</v>
      </c>
      <c r="BB85" s="106">
        <f t="shared" si="22"/>
        <v>3.0766499999999999</v>
      </c>
      <c r="BC85" s="105" t="s">
        <v>53</v>
      </c>
    </row>
    <row r="86" spans="1:58" s="105" customFormat="1" ht="24.75" hidden="1" customHeight="1">
      <c r="A86" s="9">
        <v>84</v>
      </c>
      <c r="B86" s="7">
        <v>5706</v>
      </c>
      <c r="C86" s="7"/>
      <c r="D86" s="8"/>
      <c r="E86" s="1" t="s">
        <v>473</v>
      </c>
      <c r="F86" s="1" t="s">
        <v>465</v>
      </c>
      <c r="G86" s="1" t="s">
        <v>466</v>
      </c>
      <c r="H86" s="8" t="s">
        <v>474</v>
      </c>
      <c r="I86" s="1" t="s">
        <v>68</v>
      </c>
      <c r="J86" s="1" t="s">
        <v>475</v>
      </c>
      <c r="K86" s="9"/>
      <c r="L86" s="1"/>
      <c r="M86" s="7">
        <v>30</v>
      </c>
      <c r="N86" s="1" t="s">
        <v>46</v>
      </c>
      <c r="O86" s="1" t="s">
        <v>169</v>
      </c>
      <c r="P86" s="1" t="s">
        <v>468</v>
      </c>
      <c r="Q86" s="1" t="s">
        <v>476</v>
      </c>
      <c r="R86" s="101">
        <v>3.04</v>
      </c>
      <c r="S86" s="102"/>
      <c r="T86" s="116">
        <v>2.12</v>
      </c>
      <c r="U86" s="84">
        <v>3.77</v>
      </c>
      <c r="V86" s="102">
        <v>2.2999999999999998</v>
      </c>
      <c r="W86" s="102"/>
      <c r="X86" s="102"/>
      <c r="Y86" s="102"/>
      <c r="Z86" s="102"/>
      <c r="AA86" s="102"/>
      <c r="AB86" s="102"/>
      <c r="AC86" s="102"/>
      <c r="AD86" s="102"/>
      <c r="AE86" s="104">
        <v>3.77</v>
      </c>
      <c r="AN86" s="106">
        <v>3.04</v>
      </c>
      <c r="AO86" s="105" t="s">
        <v>50</v>
      </c>
      <c r="AP86" s="104" t="s">
        <v>51</v>
      </c>
      <c r="AQ86" s="105" t="e">
        <f t="shared" si="15"/>
        <v>#NUM!</v>
      </c>
      <c r="AR86" s="105" t="e">
        <f t="shared" si="16"/>
        <v>#NUM!</v>
      </c>
      <c r="AS86" s="105" t="e">
        <f t="shared" si="17"/>
        <v>#NUM!</v>
      </c>
      <c r="AT86" s="105" t="e">
        <f>#REF!*1.075</f>
        <v>#REF!</v>
      </c>
      <c r="AU86" s="105">
        <f t="shared" si="18"/>
        <v>2.2789999999999999</v>
      </c>
      <c r="AV86" s="102" t="e">
        <f t="shared" si="19"/>
        <v>#REF!</v>
      </c>
      <c r="AW86" s="105" t="s">
        <v>172</v>
      </c>
      <c r="AX86" s="105" t="s">
        <v>173</v>
      </c>
      <c r="AY86" s="106">
        <v>2.2789999999999999</v>
      </c>
      <c r="AZ86" s="108">
        <f t="shared" si="20"/>
        <v>0.56974999999999998</v>
      </c>
      <c r="BA86" s="1">
        <f t="shared" si="21"/>
        <v>2.8487499999999999</v>
      </c>
      <c r="BB86" s="106">
        <f t="shared" si="22"/>
        <v>3.0766499999999999</v>
      </c>
      <c r="BC86" s="105" t="s">
        <v>53</v>
      </c>
    </row>
    <row r="87" spans="1:58" s="105" customFormat="1" ht="24.75" hidden="1" customHeight="1">
      <c r="A87" s="9">
        <v>85</v>
      </c>
      <c r="B87" s="34">
        <v>20196</v>
      </c>
      <c r="C87" s="34"/>
      <c r="D87" s="5"/>
      <c r="E87" s="34" t="s">
        <v>477</v>
      </c>
      <c r="F87" s="34"/>
      <c r="G87" s="34" t="s">
        <v>478</v>
      </c>
      <c r="H87" s="34" t="s">
        <v>479</v>
      </c>
      <c r="I87" s="34" t="s">
        <v>44</v>
      </c>
      <c r="J87" s="34"/>
      <c r="K87" s="48"/>
      <c r="L87" s="34"/>
      <c r="M87" s="34"/>
      <c r="N87" s="34"/>
      <c r="O87" s="34" t="s">
        <v>169</v>
      </c>
      <c r="P87" s="3"/>
      <c r="Q87" s="3" t="s">
        <v>480</v>
      </c>
      <c r="R87" s="101"/>
      <c r="S87" s="102"/>
      <c r="T87" s="116"/>
      <c r="U87" s="84"/>
      <c r="V87" s="102"/>
      <c r="W87" s="102"/>
      <c r="X87" s="102"/>
      <c r="Y87" s="102"/>
      <c r="Z87" s="102"/>
      <c r="AA87" s="102"/>
      <c r="AB87" s="102"/>
      <c r="AC87" s="102"/>
      <c r="AD87" s="102"/>
      <c r="AE87" s="104"/>
      <c r="AN87" s="106"/>
      <c r="AP87" s="104"/>
      <c r="AQ87" s="105" t="e">
        <f t="shared" si="15"/>
        <v>#NUM!</v>
      </c>
      <c r="AR87" s="105" t="e">
        <f t="shared" si="16"/>
        <v>#NUM!</v>
      </c>
      <c r="AS87" s="105" t="e">
        <f t="shared" si="17"/>
        <v>#NUM!</v>
      </c>
      <c r="AT87" s="105" t="e">
        <f>#REF!*1.075</f>
        <v>#REF!</v>
      </c>
      <c r="AU87" s="105">
        <f t="shared" si="18"/>
        <v>0</v>
      </c>
      <c r="AV87" s="102" t="e">
        <f t="shared" si="19"/>
        <v>#REF!</v>
      </c>
      <c r="AY87" s="106"/>
      <c r="AZ87" s="108" t="b">
        <f t="shared" si="20"/>
        <v>0</v>
      </c>
      <c r="BA87" s="1">
        <f t="shared" si="21"/>
        <v>0</v>
      </c>
      <c r="BB87" s="106">
        <f t="shared" si="22"/>
        <v>0</v>
      </c>
      <c r="BD87" s="110"/>
      <c r="BE87" s="110"/>
      <c r="BF87" s="110"/>
    </row>
    <row r="88" spans="1:58" s="105" customFormat="1" ht="24.75" hidden="1" customHeight="1">
      <c r="A88" s="9">
        <v>86</v>
      </c>
      <c r="B88" s="34">
        <v>20192</v>
      </c>
      <c r="C88" s="34"/>
      <c r="D88" s="5"/>
      <c r="E88" s="34" t="s">
        <v>477</v>
      </c>
      <c r="F88" s="34"/>
      <c r="G88" s="34" t="s">
        <v>478</v>
      </c>
      <c r="H88" s="34" t="s">
        <v>479</v>
      </c>
      <c r="I88" s="34" t="s">
        <v>44</v>
      </c>
      <c r="J88" s="34"/>
      <c r="K88" s="48"/>
      <c r="L88" s="34"/>
      <c r="M88" s="34"/>
      <c r="N88" s="34"/>
      <c r="O88" s="34" t="s">
        <v>169</v>
      </c>
      <c r="P88" s="3"/>
      <c r="Q88" s="3" t="s">
        <v>480</v>
      </c>
      <c r="R88" s="101"/>
      <c r="S88" s="102"/>
      <c r="T88" s="116"/>
      <c r="U88" s="84"/>
      <c r="V88" s="102"/>
      <c r="W88" s="102"/>
      <c r="X88" s="102"/>
      <c r="Y88" s="102"/>
      <c r="Z88" s="102"/>
      <c r="AA88" s="102"/>
      <c r="AB88" s="102"/>
      <c r="AC88" s="102"/>
      <c r="AD88" s="102"/>
      <c r="AE88" s="104"/>
      <c r="AN88" s="106"/>
      <c r="AP88" s="104"/>
      <c r="AQ88" s="105" t="e">
        <f t="shared" si="15"/>
        <v>#NUM!</v>
      </c>
      <c r="AR88" s="105" t="e">
        <f t="shared" si="16"/>
        <v>#NUM!</v>
      </c>
      <c r="AS88" s="105" t="e">
        <f t="shared" si="17"/>
        <v>#NUM!</v>
      </c>
      <c r="AT88" s="105" t="e">
        <f>#REF!*1.075</f>
        <v>#REF!</v>
      </c>
      <c r="AU88" s="105">
        <f t="shared" si="18"/>
        <v>0</v>
      </c>
      <c r="AV88" s="102" t="e">
        <f t="shared" si="19"/>
        <v>#REF!</v>
      </c>
      <c r="AY88" s="106"/>
      <c r="AZ88" s="108" t="b">
        <f t="shared" si="20"/>
        <v>0</v>
      </c>
      <c r="BA88" s="1">
        <f t="shared" si="21"/>
        <v>0</v>
      </c>
      <c r="BB88" s="106">
        <f t="shared" si="22"/>
        <v>0</v>
      </c>
      <c r="BD88" s="110"/>
      <c r="BE88" s="110"/>
      <c r="BF88" s="110"/>
    </row>
    <row r="89" spans="1:58" s="105" customFormat="1" ht="24.75" hidden="1" customHeight="1">
      <c r="A89" s="9">
        <v>87</v>
      </c>
      <c r="B89" s="34">
        <v>19710</v>
      </c>
      <c r="C89" s="34"/>
      <c r="D89" s="5"/>
      <c r="E89" s="34" t="s">
        <v>481</v>
      </c>
      <c r="F89" s="34"/>
      <c r="G89" s="34" t="s">
        <v>482</v>
      </c>
      <c r="H89" s="34" t="s">
        <v>483</v>
      </c>
      <c r="I89" s="34" t="s">
        <v>484</v>
      </c>
      <c r="J89" s="34"/>
      <c r="K89" s="48"/>
      <c r="L89" s="34"/>
      <c r="M89" s="34"/>
      <c r="N89" s="34"/>
      <c r="O89" s="34" t="s">
        <v>169</v>
      </c>
      <c r="P89" s="3"/>
      <c r="Q89" s="3" t="s">
        <v>480</v>
      </c>
      <c r="R89" s="101"/>
      <c r="S89" s="102"/>
      <c r="T89" s="116"/>
      <c r="U89" s="84"/>
      <c r="V89" s="102"/>
      <c r="W89" s="102"/>
      <c r="X89" s="102"/>
      <c r="Y89" s="102"/>
      <c r="Z89" s="102"/>
      <c r="AA89" s="102"/>
      <c r="AB89" s="102"/>
      <c r="AC89" s="102"/>
      <c r="AD89" s="102"/>
      <c r="AE89" s="104"/>
      <c r="AN89" s="106"/>
      <c r="AP89" s="104"/>
      <c r="AQ89" s="105" t="e">
        <f t="shared" si="15"/>
        <v>#NUM!</v>
      </c>
      <c r="AR89" s="105" t="e">
        <f t="shared" si="16"/>
        <v>#NUM!</v>
      </c>
      <c r="AS89" s="105" t="e">
        <f t="shared" si="17"/>
        <v>#NUM!</v>
      </c>
      <c r="AT89" s="105" t="e">
        <f>#REF!*1.075</f>
        <v>#REF!</v>
      </c>
      <c r="AU89" s="105">
        <f t="shared" si="18"/>
        <v>0</v>
      </c>
      <c r="AV89" s="102" t="e">
        <f t="shared" si="19"/>
        <v>#REF!</v>
      </c>
      <c r="AY89" s="106"/>
      <c r="AZ89" s="108" t="b">
        <f t="shared" si="20"/>
        <v>0</v>
      </c>
      <c r="BA89" s="1">
        <f t="shared" si="21"/>
        <v>0</v>
      </c>
      <c r="BB89" s="106">
        <f t="shared" si="22"/>
        <v>0</v>
      </c>
      <c r="BD89" s="110"/>
      <c r="BE89" s="110"/>
      <c r="BF89" s="110"/>
    </row>
    <row r="90" spans="1:58" s="105" customFormat="1" ht="24.75" hidden="1" customHeight="1">
      <c r="A90" s="9">
        <v>88</v>
      </c>
      <c r="B90" s="34">
        <v>19912</v>
      </c>
      <c r="C90" s="34"/>
      <c r="D90" s="5"/>
      <c r="E90" s="34" t="s">
        <v>485</v>
      </c>
      <c r="F90" s="34"/>
      <c r="G90" s="34" t="s">
        <v>486</v>
      </c>
      <c r="H90" s="34" t="s">
        <v>487</v>
      </c>
      <c r="I90" s="34" t="s">
        <v>488</v>
      </c>
      <c r="J90" s="34"/>
      <c r="K90" s="48"/>
      <c r="L90" s="34"/>
      <c r="M90" s="34"/>
      <c r="N90" s="34"/>
      <c r="O90" s="34" t="s">
        <v>169</v>
      </c>
      <c r="P90" s="3"/>
      <c r="Q90" s="1" t="s">
        <v>480</v>
      </c>
      <c r="R90" s="101"/>
      <c r="S90" s="102"/>
      <c r="T90" s="116"/>
      <c r="U90" s="84"/>
      <c r="V90" s="102"/>
      <c r="W90" s="102"/>
      <c r="X90" s="102"/>
      <c r="Y90" s="102"/>
      <c r="Z90" s="102"/>
      <c r="AA90" s="102"/>
      <c r="AB90" s="102"/>
      <c r="AC90" s="102"/>
      <c r="AD90" s="102"/>
      <c r="AE90" s="104"/>
      <c r="AN90" s="106"/>
      <c r="AP90" s="104"/>
      <c r="AQ90" s="105" t="e">
        <f t="shared" si="15"/>
        <v>#NUM!</v>
      </c>
      <c r="AR90" s="105" t="e">
        <f t="shared" si="16"/>
        <v>#NUM!</v>
      </c>
      <c r="AS90" s="105" t="e">
        <f t="shared" si="17"/>
        <v>#NUM!</v>
      </c>
      <c r="AT90" s="105" t="e">
        <f>#REF!*1.075</f>
        <v>#REF!</v>
      </c>
      <c r="AU90" s="105">
        <f t="shared" si="18"/>
        <v>0</v>
      </c>
      <c r="AV90" s="102" t="e">
        <f t="shared" si="19"/>
        <v>#REF!</v>
      </c>
      <c r="AY90" s="106"/>
      <c r="AZ90" s="108" t="b">
        <f t="shared" si="20"/>
        <v>0</v>
      </c>
      <c r="BA90" s="1">
        <f t="shared" si="21"/>
        <v>0</v>
      </c>
      <c r="BB90" s="106">
        <f t="shared" si="22"/>
        <v>0</v>
      </c>
      <c r="BD90" s="110"/>
      <c r="BE90" s="110"/>
      <c r="BF90" s="110"/>
    </row>
    <row r="91" spans="1:58" s="105" customFormat="1" ht="24.75" hidden="1" customHeight="1">
      <c r="A91" s="9">
        <v>89</v>
      </c>
      <c r="B91" s="34">
        <v>19245</v>
      </c>
      <c r="C91" s="34"/>
      <c r="D91" s="5" t="s">
        <v>489</v>
      </c>
      <c r="E91" s="35" t="s">
        <v>490</v>
      </c>
      <c r="F91" s="34" t="s">
        <v>491</v>
      </c>
      <c r="G91" s="34" t="s">
        <v>492</v>
      </c>
      <c r="H91" s="34" t="s">
        <v>251</v>
      </c>
      <c r="I91" s="34" t="s">
        <v>68</v>
      </c>
      <c r="J91" s="35" t="s">
        <v>493</v>
      </c>
      <c r="K91" s="48"/>
      <c r="L91" s="34"/>
      <c r="M91" s="34"/>
      <c r="N91" s="34"/>
      <c r="O91" s="34" t="s">
        <v>494</v>
      </c>
      <c r="P91" s="34" t="s">
        <v>495</v>
      </c>
      <c r="Q91" s="34" t="s">
        <v>496</v>
      </c>
      <c r="R91" s="101">
        <v>2.2000000000000002</v>
      </c>
      <c r="S91" s="102">
        <v>2.2999999999999998</v>
      </c>
      <c r="T91" s="116">
        <v>2.2000000000000002</v>
      </c>
      <c r="U91" s="84"/>
      <c r="V91" s="102">
        <v>2.2000000000000002</v>
      </c>
      <c r="W91" s="102"/>
      <c r="X91" s="102"/>
      <c r="Y91" s="102"/>
      <c r="Z91" s="102"/>
      <c r="AA91" s="102"/>
      <c r="AB91" s="102"/>
      <c r="AC91" s="102"/>
      <c r="AD91" s="102"/>
      <c r="AE91" s="104"/>
      <c r="AN91" s="106"/>
      <c r="AP91" s="104"/>
      <c r="AQ91" s="105" t="e">
        <f t="shared" si="15"/>
        <v>#NUM!</v>
      </c>
      <c r="AR91" s="105" t="e">
        <f t="shared" si="16"/>
        <v>#NUM!</v>
      </c>
      <c r="AS91" s="105" t="e">
        <f t="shared" si="17"/>
        <v>#NUM!</v>
      </c>
      <c r="AT91" s="105" t="e">
        <f>#REF!*1.075</f>
        <v>#REF!</v>
      </c>
      <c r="AU91" s="105">
        <f t="shared" si="18"/>
        <v>2.3650000000000002</v>
      </c>
      <c r="AV91" s="102" t="e">
        <f t="shared" si="19"/>
        <v>#REF!</v>
      </c>
      <c r="AY91" s="106"/>
      <c r="AZ91" s="108"/>
      <c r="BA91" s="1"/>
      <c r="BB91" s="106"/>
      <c r="BD91" s="105" t="s">
        <v>497</v>
      </c>
    </row>
    <row r="92" spans="1:58" s="105" customFormat="1" ht="24.75" hidden="1" customHeight="1">
      <c r="A92" s="9">
        <v>90</v>
      </c>
      <c r="B92" s="34">
        <v>19243</v>
      </c>
      <c r="C92" s="34"/>
      <c r="D92" s="5" t="s">
        <v>489</v>
      </c>
      <c r="E92" s="35" t="s">
        <v>498</v>
      </c>
      <c r="F92" s="34" t="s">
        <v>499</v>
      </c>
      <c r="G92" s="34" t="s">
        <v>500</v>
      </c>
      <c r="H92" s="34" t="s">
        <v>501</v>
      </c>
      <c r="I92" s="34" t="s">
        <v>44</v>
      </c>
      <c r="J92" s="35" t="s">
        <v>502</v>
      </c>
      <c r="K92" s="48"/>
      <c r="L92" s="34"/>
      <c r="M92" s="34"/>
      <c r="N92" s="34"/>
      <c r="O92" s="34" t="s">
        <v>494</v>
      </c>
      <c r="P92" s="34" t="s">
        <v>495</v>
      </c>
      <c r="Q92" s="34" t="s">
        <v>503</v>
      </c>
      <c r="R92" s="101">
        <v>3.5</v>
      </c>
      <c r="S92" s="102">
        <v>3.8</v>
      </c>
      <c r="T92" s="116">
        <v>3.5</v>
      </c>
      <c r="U92" s="84"/>
      <c r="V92" s="102">
        <v>3.54</v>
      </c>
      <c r="W92" s="102"/>
      <c r="X92" s="102"/>
      <c r="Y92" s="102"/>
      <c r="Z92" s="102"/>
      <c r="AA92" s="102"/>
      <c r="AB92" s="102"/>
      <c r="AC92" s="102"/>
      <c r="AD92" s="102"/>
      <c r="AE92" s="104"/>
      <c r="AN92" s="106"/>
      <c r="AP92" s="104"/>
      <c r="AQ92" s="105" t="e">
        <f t="shared" si="15"/>
        <v>#NUM!</v>
      </c>
      <c r="AR92" s="105" t="e">
        <f t="shared" si="16"/>
        <v>#NUM!</v>
      </c>
      <c r="AS92" s="105" t="e">
        <f t="shared" si="17"/>
        <v>#NUM!</v>
      </c>
      <c r="AT92" s="105" t="e">
        <f>#REF!*1.075</f>
        <v>#REF!</v>
      </c>
      <c r="AU92" s="105">
        <f t="shared" si="18"/>
        <v>3.7624999999999997</v>
      </c>
      <c r="AV92" s="102" t="e">
        <f t="shared" si="19"/>
        <v>#REF!</v>
      </c>
      <c r="AY92" s="106"/>
      <c r="AZ92" s="108"/>
      <c r="BA92" s="1"/>
      <c r="BB92" s="106"/>
      <c r="BD92" s="105" t="s">
        <v>497</v>
      </c>
    </row>
    <row r="93" spans="1:58" s="105" customFormat="1" ht="24.75" hidden="1" customHeight="1">
      <c r="A93" s="9">
        <v>91</v>
      </c>
      <c r="B93" s="34">
        <v>14235</v>
      </c>
      <c r="C93" s="34"/>
      <c r="D93" s="5" t="s">
        <v>504</v>
      </c>
      <c r="E93" s="35" t="s">
        <v>505</v>
      </c>
      <c r="F93" s="34" t="s">
        <v>506</v>
      </c>
      <c r="G93" s="34" t="s">
        <v>507</v>
      </c>
      <c r="H93" s="34" t="s">
        <v>508</v>
      </c>
      <c r="I93" s="34" t="s">
        <v>196</v>
      </c>
      <c r="J93" s="35" t="s">
        <v>509</v>
      </c>
      <c r="K93" s="48"/>
      <c r="L93" s="34"/>
      <c r="M93" s="34"/>
      <c r="N93" s="34"/>
      <c r="O93" s="34" t="s">
        <v>494</v>
      </c>
      <c r="P93" s="34" t="s">
        <v>510</v>
      </c>
      <c r="Q93" s="34" t="s">
        <v>511</v>
      </c>
      <c r="R93" s="101">
        <v>11.2</v>
      </c>
      <c r="S93" s="102"/>
      <c r="T93" s="116"/>
      <c r="U93" s="84">
        <v>11.2</v>
      </c>
      <c r="V93" s="102"/>
      <c r="W93" s="102"/>
      <c r="X93" s="102"/>
      <c r="Y93" s="102"/>
      <c r="Z93" s="102"/>
      <c r="AA93" s="102"/>
      <c r="AB93" s="102"/>
      <c r="AC93" s="102"/>
      <c r="AD93" s="102"/>
      <c r="AE93" s="104"/>
      <c r="AN93" s="106"/>
      <c r="AP93" s="104"/>
      <c r="AQ93" s="105" t="e">
        <f t="shared" si="15"/>
        <v>#NUM!</v>
      </c>
      <c r="AR93" s="105" t="e">
        <f t="shared" si="16"/>
        <v>#NUM!</v>
      </c>
      <c r="AS93" s="105" t="e">
        <f t="shared" si="17"/>
        <v>#NUM!</v>
      </c>
      <c r="AT93" s="105" t="e">
        <f>#REF!*1.075</f>
        <v>#REF!</v>
      </c>
      <c r="AU93" s="105">
        <f t="shared" si="18"/>
        <v>0</v>
      </c>
      <c r="AV93" s="102" t="e">
        <f t="shared" si="19"/>
        <v>#REF!</v>
      </c>
      <c r="AY93" s="106"/>
      <c r="AZ93" s="108" t="b">
        <f t="shared" ref="AZ93:AZ124" si="23">IF(AND(AY93&gt;0,AY93&lt;=10),AY93*0.25,IF(AND(AY93&gt;10,AY93&lt;=50),AY93*0.17,IF(AND(AY93&gt;10,AY93&lt;=100),AY93*0.12,IF(AY93&gt;100,AY93*0.1))))</f>
        <v>0</v>
      </c>
      <c r="BA93" s="1">
        <f t="shared" ref="BA93:BA156" si="24">AZ93+AY93</f>
        <v>0</v>
      </c>
      <c r="BB93" s="106">
        <f t="shared" ref="BB93:BB156" si="25">BA93+BA93*0.08</f>
        <v>0</v>
      </c>
      <c r="BD93" s="105" t="s">
        <v>497</v>
      </c>
    </row>
    <row r="94" spans="1:58" s="105" customFormat="1" ht="24.75" hidden="1" customHeight="1">
      <c r="A94" s="9">
        <v>92</v>
      </c>
      <c r="B94" s="34">
        <v>17774</v>
      </c>
      <c r="C94" s="34"/>
      <c r="D94" s="5" t="s">
        <v>504</v>
      </c>
      <c r="E94" s="35" t="s">
        <v>505</v>
      </c>
      <c r="F94" s="34" t="s">
        <v>506</v>
      </c>
      <c r="G94" s="34" t="s">
        <v>507</v>
      </c>
      <c r="H94" s="34" t="s">
        <v>512</v>
      </c>
      <c r="I94" s="34" t="s">
        <v>150</v>
      </c>
      <c r="J94" s="35" t="s">
        <v>513</v>
      </c>
      <c r="K94" s="48"/>
      <c r="L94" s="34"/>
      <c r="M94" s="34"/>
      <c r="N94" s="34"/>
      <c r="O94" s="34" t="s">
        <v>494</v>
      </c>
      <c r="P94" s="34" t="s">
        <v>510</v>
      </c>
      <c r="Q94" s="34" t="s">
        <v>514</v>
      </c>
      <c r="R94" s="101">
        <v>7.3</v>
      </c>
      <c r="S94" s="102"/>
      <c r="T94" s="116"/>
      <c r="U94" s="84">
        <v>7.3</v>
      </c>
      <c r="V94" s="102"/>
      <c r="W94" s="102"/>
      <c r="X94" s="102"/>
      <c r="Y94" s="102"/>
      <c r="Z94" s="102"/>
      <c r="AA94" s="102"/>
      <c r="AB94" s="102"/>
      <c r="AC94" s="102"/>
      <c r="AD94" s="102"/>
      <c r="AE94" s="104"/>
      <c r="AN94" s="106"/>
      <c r="AP94" s="104"/>
      <c r="AQ94" s="105" t="e">
        <f t="shared" si="15"/>
        <v>#NUM!</v>
      </c>
      <c r="AR94" s="105" t="e">
        <f t="shared" si="16"/>
        <v>#NUM!</v>
      </c>
      <c r="AS94" s="105" t="e">
        <f t="shared" si="17"/>
        <v>#NUM!</v>
      </c>
      <c r="AT94" s="105" t="e">
        <f>#REF!*1.075</f>
        <v>#REF!</v>
      </c>
      <c r="AU94" s="105">
        <f t="shared" si="18"/>
        <v>0</v>
      </c>
      <c r="AV94" s="102" t="e">
        <f t="shared" si="19"/>
        <v>#REF!</v>
      </c>
      <c r="AY94" s="106"/>
      <c r="AZ94" s="108" t="b">
        <f t="shared" si="23"/>
        <v>0</v>
      </c>
      <c r="BA94" s="1">
        <f t="shared" si="24"/>
        <v>0</v>
      </c>
      <c r="BB94" s="106">
        <f t="shared" si="25"/>
        <v>0</v>
      </c>
      <c r="BD94" s="105" t="s">
        <v>497</v>
      </c>
    </row>
    <row r="95" spans="1:58" s="105" customFormat="1" ht="24.75" hidden="1" customHeight="1">
      <c r="A95" s="9">
        <v>93</v>
      </c>
      <c r="B95" s="34">
        <v>19589</v>
      </c>
      <c r="C95" s="34"/>
      <c r="D95" s="5"/>
      <c r="E95" s="34" t="s">
        <v>515</v>
      </c>
      <c r="F95" s="34"/>
      <c r="G95" s="34" t="s">
        <v>507</v>
      </c>
      <c r="H95" s="34" t="s">
        <v>516</v>
      </c>
      <c r="I95" s="34" t="s">
        <v>150</v>
      </c>
      <c r="J95" s="34"/>
      <c r="K95" s="48"/>
      <c r="L95" s="34"/>
      <c r="M95" s="34"/>
      <c r="N95" s="34"/>
      <c r="O95" s="34" t="s">
        <v>494</v>
      </c>
      <c r="P95" s="3"/>
      <c r="Q95" s="81" t="s">
        <v>480</v>
      </c>
      <c r="R95" s="101"/>
      <c r="S95" s="102"/>
      <c r="T95" s="116"/>
      <c r="U95" s="84"/>
      <c r="V95" s="102"/>
      <c r="W95" s="102"/>
      <c r="X95" s="102"/>
      <c r="Y95" s="102"/>
      <c r="Z95" s="102"/>
      <c r="AA95" s="102"/>
      <c r="AB95" s="102"/>
      <c r="AC95" s="102"/>
      <c r="AD95" s="102"/>
      <c r="AE95" s="104"/>
      <c r="AN95" s="106"/>
      <c r="AP95" s="104"/>
      <c r="AT95" s="105" t="e">
        <f>#REF!*1.075</f>
        <v>#REF!</v>
      </c>
      <c r="AV95" s="102" t="e">
        <f t="shared" si="19"/>
        <v>#REF!</v>
      </c>
      <c r="AY95" s="106"/>
      <c r="AZ95" s="108" t="b">
        <f t="shared" si="23"/>
        <v>0</v>
      </c>
      <c r="BA95" s="1">
        <f t="shared" si="24"/>
        <v>0</v>
      </c>
      <c r="BB95" s="106">
        <f t="shared" si="25"/>
        <v>0</v>
      </c>
      <c r="BD95" s="110"/>
      <c r="BE95" s="110"/>
      <c r="BF95" s="110"/>
    </row>
    <row r="96" spans="1:58" s="105" customFormat="1" ht="24.75" hidden="1" customHeight="1">
      <c r="A96" s="9">
        <v>94</v>
      </c>
      <c r="B96" s="34">
        <v>19588</v>
      </c>
      <c r="C96" s="34"/>
      <c r="D96" s="5"/>
      <c r="E96" s="34" t="s">
        <v>515</v>
      </c>
      <c r="F96" s="34"/>
      <c r="G96" s="34" t="s">
        <v>507</v>
      </c>
      <c r="H96" s="34" t="s">
        <v>517</v>
      </c>
      <c r="I96" s="34" t="s">
        <v>150</v>
      </c>
      <c r="J96" s="34"/>
      <c r="K96" s="48"/>
      <c r="L96" s="34"/>
      <c r="M96" s="34"/>
      <c r="N96" s="34"/>
      <c r="O96" s="34" t="s">
        <v>494</v>
      </c>
      <c r="P96" s="3"/>
      <c r="Q96" s="81" t="s">
        <v>480</v>
      </c>
      <c r="R96" s="101"/>
      <c r="S96" s="102"/>
      <c r="T96" s="116"/>
      <c r="U96" s="84"/>
      <c r="V96" s="102"/>
      <c r="W96" s="102"/>
      <c r="X96" s="102"/>
      <c r="Y96" s="102"/>
      <c r="Z96" s="102"/>
      <c r="AA96" s="102"/>
      <c r="AB96" s="102"/>
      <c r="AC96" s="102"/>
      <c r="AD96" s="102"/>
      <c r="AE96" s="104"/>
      <c r="AN96" s="106"/>
      <c r="AP96" s="104"/>
      <c r="AT96" s="105" t="e">
        <f>#REF!*1.075</f>
        <v>#REF!</v>
      </c>
      <c r="AV96" s="102" t="e">
        <f t="shared" si="19"/>
        <v>#REF!</v>
      </c>
      <c r="AY96" s="106"/>
      <c r="AZ96" s="108" t="b">
        <f t="shared" si="23"/>
        <v>0</v>
      </c>
      <c r="BA96" s="1">
        <f t="shared" si="24"/>
        <v>0</v>
      </c>
      <c r="BB96" s="106">
        <f t="shared" si="25"/>
        <v>0</v>
      </c>
      <c r="BD96" s="110"/>
      <c r="BE96" s="110"/>
      <c r="BF96" s="110"/>
    </row>
    <row r="97" spans="1:58" s="105" customFormat="1" ht="24.75" hidden="1" customHeight="1">
      <c r="A97" s="9">
        <v>95</v>
      </c>
      <c r="B97" s="34">
        <v>19587</v>
      </c>
      <c r="C97" s="34"/>
      <c r="D97" s="5"/>
      <c r="E97" s="34" t="s">
        <v>515</v>
      </c>
      <c r="F97" s="34"/>
      <c r="G97" s="34" t="s">
        <v>507</v>
      </c>
      <c r="H97" s="34" t="s">
        <v>518</v>
      </c>
      <c r="I97" s="34" t="s">
        <v>150</v>
      </c>
      <c r="J97" s="34"/>
      <c r="K97" s="48"/>
      <c r="L97" s="34"/>
      <c r="M97" s="34"/>
      <c r="N97" s="34"/>
      <c r="O97" s="34" t="s">
        <v>494</v>
      </c>
      <c r="P97" s="3"/>
      <c r="Q97" s="81" t="s">
        <v>480</v>
      </c>
      <c r="R97" s="101"/>
      <c r="S97" s="102"/>
      <c r="T97" s="116"/>
      <c r="U97" s="84"/>
      <c r="V97" s="102"/>
      <c r="W97" s="102"/>
      <c r="X97" s="102"/>
      <c r="Y97" s="102"/>
      <c r="Z97" s="102"/>
      <c r="AA97" s="102"/>
      <c r="AB97" s="102"/>
      <c r="AC97" s="102"/>
      <c r="AD97" s="102"/>
      <c r="AE97" s="104"/>
      <c r="AN97" s="106"/>
      <c r="AP97" s="104"/>
      <c r="AT97" s="105" t="e">
        <f>#REF!*1.075</f>
        <v>#REF!</v>
      </c>
      <c r="AV97" s="102" t="e">
        <f t="shared" si="19"/>
        <v>#REF!</v>
      </c>
      <c r="AY97" s="106"/>
      <c r="AZ97" s="108" t="b">
        <f t="shared" si="23"/>
        <v>0</v>
      </c>
      <c r="BA97" s="1">
        <f t="shared" si="24"/>
        <v>0</v>
      </c>
      <c r="BB97" s="106">
        <f t="shared" si="25"/>
        <v>0</v>
      </c>
      <c r="BD97" s="110"/>
      <c r="BE97" s="110"/>
      <c r="BF97" s="110"/>
    </row>
    <row r="98" spans="1:58" s="105" customFormat="1" ht="24.75" hidden="1" customHeight="1">
      <c r="A98" s="9">
        <v>96</v>
      </c>
      <c r="B98" s="7">
        <v>5648</v>
      </c>
      <c r="C98" s="7"/>
      <c r="D98" s="8"/>
      <c r="E98" s="1" t="s">
        <v>519</v>
      </c>
      <c r="F98" s="1" t="s">
        <v>520</v>
      </c>
      <c r="G98" s="1" t="s">
        <v>521</v>
      </c>
      <c r="H98" s="8" t="s">
        <v>123</v>
      </c>
      <c r="I98" s="1" t="s">
        <v>68</v>
      </c>
      <c r="J98" s="1" t="s">
        <v>124</v>
      </c>
      <c r="K98" s="9"/>
      <c r="L98" s="1"/>
      <c r="M98" s="7">
        <v>20</v>
      </c>
      <c r="N98" s="1" t="s">
        <v>46</v>
      </c>
      <c r="O98" s="1" t="s">
        <v>522</v>
      </c>
      <c r="P98" s="1" t="s">
        <v>523</v>
      </c>
      <c r="Q98" s="1" t="s">
        <v>524</v>
      </c>
      <c r="R98" s="101"/>
      <c r="S98" s="102">
        <v>1.05</v>
      </c>
      <c r="T98" s="116">
        <v>1.05</v>
      </c>
      <c r="U98" s="84">
        <v>1.5057</v>
      </c>
      <c r="V98" s="102"/>
      <c r="W98" s="102"/>
      <c r="X98" s="102"/>
      <c r="Y98" s="102"/>
      <c r="Z98" s="102"/>
      <c r="AA98" s="102"/>
      <c r="AB98" s="102"/>
      <c r="AC98" s="102"/>
      <c r="AD98" s="102"/>
      <c r="AE98" s="104">
        <v>1.5057</v>
      </c>
      <c r="AN98" s="106">
        <v>1.05</v>
      </c>
      <c r="AO98" s="105" t="s">
        <v>50</v>
      </c>
      <c r="AP98" s="104" t="s">
        <v>51</v>
      </c>
      <c r="AQ98" s="105" t="e">
        <f t="shared" ref="AQ98:AQ103" si="26">AVERAGE(SMALL(AE98:AI98,1),SMALL(AE98:AI98,2))</f>
        <v>#NUM!</v>
      </c>
      <c r="AR98" s="105" t="e">
        <f t="shared" ref="AR98:AR103" si="27">IF(R98 &lt;=( AVERAGE(SMALL(AE98:AI98,1),SMALL(AE98:AI98,2))), R98, "")</f>
        <v>#NUM!</v>
      </c>
      <c r="AS98" s="105" t="e">
        <f t="shared" ref="AS98:AS103" si="28">AVERAGE(SMALL(AJ98:AM98,1),SMALL(AJ98:AM98,2))</f>
        <v>#NUM!</v>
      </c>
      <c r="AT98" s="105" t="e">
        <f>#REF!*1.075</f>
        <v>#REF!</v>
      </c>
      <c r="AU98" s="105">
        <f t="shared" ref="AU98:AU103" si="29">T98*1.075</f>
        <v>1.1287499999999999</v>
      </c>
      <c r="AV98" s="102" t="e">
        <f t="shared" si="19"/>
        <v>#REF!</v>
      </c>
      <c r="AW98" s="105" t="s">
        <v>172</v>
      </c>
      <c r="AX98" s="105" t="s">
        <v>173</v>
      </c>
      <c r="AY98" s="106">
        <v>1.1279999999999999</v>
      </c>
      <c r="AZ98" s="108">
        <f t="shared" si="23"/>
        <v>0.28199999999999997</v>
      </c>
      <c r="BA98" s="1">
        <f t="shared" si="24"/>
        <v>1.41</v>
      </c>
      <c r="BB98" s="106">
        <f t="shared" si="25"/>
        <v>1.5227999999999999</v>
      </c>
      <c r="BC98" s="105" t="s">
        <v>53</v>
      </c>
    </row>
    <row r="99" spans="1:58" s="105" customFormat="1" ht="24.75" hidden="1" customHeight="1">
      <c r="A99" s="9">
        <v>97</v>
      </c>
      <c r="B99" s="7">
        <v>7088</v>
      </c>
      <c r="C99" s="7"/>
      <c r="D99" s="8"/>
      <c r="E99" s="1" t="s">
        <v>525</v>
      </c>
      <c r="F99" s="1" t="s">
        <v>526</v>
      </c>
      <c r="G99" s="1" t="s">
        <v>527</v>
      </c>
      <c r="H99" s="8" t="s">
        <v>224</v>
      </c>
      <c r="I99" s="1" t="s">
        <v>68</v>
      </c>
      <c r="J99" s="1" t="s">
        <v>528</v>
      </c>
      <c r="K99" s="9"/>
      <c r="L99" s="1"/>
      <c r="M99" s="7">
        <v>20</v>
      </c>
      <c r="N99" s="1" t="s">
        <v>46</v>
      </c>
      <c r="O99" s="1" t="s">
        <v>522</v>
      </c>
      <c r="P99" s="1" t="s">
        <v>529</v>
      </c>
      <c r="Q99" s="1" t="s">
        <v>530</v>
      </c>
      <c r="R99" s="101"/>
      <c r="S99" s="102"/>
      <c r="T99" s="116" t="s">
        <v>58</v>
      </c>
      <c r="U99" s="84">
        <v>2.7359800000000001</v>
      </c>
      <c r="V99" s="102"/>
      <c r="W99" s="102"/>
      <c r="X99" s="102"/>
      <c r="Y99" s="102"/>
      <c r="Z99" s="102"/>
      <c r="AA99" s="102"/>
      <c r="AB99" s="102"/>
      <c r="AC99" s="102"/>
      <c r="AD99" s="102"/>
      <c r="AE99" s="104">
        <v>2.7359800000000001</v>
      </c>
      <c r="AN99" s="106">
        <v>2.74</v>
      </c>
      <c r="AO99" s="105" t="s">
        <v>531</v>
      </c>
      <c r="AP99" s="104" t="s">
        <v>532</v>
      </c>
      <c r="AQ99" s="105" t="e">
        <f t="shared" si="26"/>
        <v>#NUM!</v>
      </c>
      <c r="AR99" s="105" t="e">
        <f t="shared" si="27"/>
        <v>#NUM!</v>
      </c>
      <c r="AS99" s="105" t="e">
        <f t="shared" si="28"/>
        <v>#NUM!</v>
      </c>
      <c r="AT99" s="105" t="e">
        <f>#REF!*1.075</f>
        <v>#REF!</v>
      </c>
      <c r="AU99" s="105" t="e">
        <f t="shared" si="29"/>
        <v>#VALUE!</v>
      </c>
      <c r="AV99" s="102" t="e">
        <f t="shared" si="19"/>
        <v>#REF!</v>
      </c>
      <c r="AW99" s="105" t="s">
        <v>172</v>
      </c>
      <c r="AX99" s="105" t="s">
        <v>173</v>
      </c>
      <c r="AY99" s="106">
        <v>1.2362</v>
      </c>
      <c r="AZ99" s="108">
        <f t="shared" si="23"/>
        <v>0.30904999999999999</v>
      </c>
      <c r="BA99" s="1">
        <f t="shared" si="24"/>
        <v>1.54525</v>
      </c>
      <c r="BB99" s="106">
        <f t="shared" si="25"/>
        <v>1.6688700000000001</v>
      </c>
      <c r="BC99" s="105" t="s">
        <v>53</v>
      </c>
    </row>
    <row r="100" spans="1:58" s="105" customFormat="1" ht="24.75" hidden="1" customHeight="1">
      <c r="A100" s="9">
        <v>98</v>
      </c>
      <c r="B100" s="7">
        <v>5742</v>
      </c>
      <c r="C100" s="7"/>
      <c r="D100" s="8"/>
      <c r="E100" s="8" t="s">
        <v>533</v>
      </c>
      <c r="F100" s="8" t="s">
        <v>534</v>
      </c>
      <c r="G100" s="8" t="s">
        <v>535</v>
      </c>
      <c r="H100" s="8" t="s">
        <v>536</v>
      </c>
      <c r="I100" s="8" t="s">
        <v>68</v>
      </c>
      <c r="J100" s="8" t="s">
        <v>537</v>
      </c>
      <c r="K100" s="9"/>
      <c r="L100" s="8"/>
      <c r="M100" s="7">
        <v>60</v>
      </c>
      <c r="N100" s="8" t="s">
        <v>46</v>
      </c>
      <c r="O100" s="8" t="s">
        <v>538</v>
      </c>
      <c r="P100" s="8" t="s">
        <v>539</v>
      </c>
      <c r="Q100" s="8" t="s">
        <v>540</v>
      </c>
      <c r="R100" s="101">
        <v>8.25</v>
      </c>
      <c r="S100" s="102"/>
      <c r="T100" s="116">
        <v>6.68</v>
      </c>
      <c r="U100" s="84">
        <v>10.3</v>
      </c>
      <c r="V100" s="102">
        <v>6.2</v>
      </c>
      <c r="W100" s="102"/>
      <c r="X100" s="102"/>
      <c r="Y100" s="102"/>
      <c r="Z100" s="102"/>
      <c r="AA100" s="102"/>
      <c r="AB100" s="102"/>
      <c r="AC100" s="102"/>
      <c r="AD100" s="102"/>
      <c r="AE100" s="104">
        <v>10.3</v>
      </c>
      <c r="AN100" s="106">
        <v>8.25</v>
      </c>
      <c r="AO100" s="105" t="s">
        <v>50</v>
      </c>
      <c r="AP100" s="104" t="s">
        <v>51</v>
      </c>
      <c r="AQ100" s="105" t="e">
        <f t="shared" si="26"/>
        <v>#NUM!</v>
      </c>
      <c r="AR100" s="105" t="e">
        <f t="shared" si="27"/>
        <v>#NUM!</v>
      </c>
      <c r="AS100" s="105" t="e">
        <f t="shared" si="28"/>
        <v>#NUM!</v>
      </c>
      <c r="AT100" s="105" t="e">
        <f>#REF!*1.075</f>
        <v>#REF!</v>
      </c>
      <c r="AU100" s="105">
        <f t="shared" si="29"/>
        <v>7.1809999999999992</v>
      </c>
      <c r="AV100" s="102" t="e">
        <f t="shared" si="19"/>
        <v>#REF!</v>
      </c>
      <c r="AW100" s="105" t="s">
        <v>172</v>
      </c>
      <c r="AX100" s="105" t="s">
        <v>173</v>
      </c>
      <c r="AY100" s="106">
        <v>7.18</v>
      </c>
      <c r="AZ100" s="108">
        <f t="shared" si="23"/>
        <v>1.7949999999999999</v>
      </c>
      <c r="BA100" s="1">
        <f t="shared" si="24"/>
        <v>8.9749999999999996</v>
      </c>
      <c r="BB100" s="106">
        <f t="shared" si="25"/>
        <v>9.6929999999999996</v>
      </c>
      <c r="BC100" s="105" t="s">
        <v>53</v>
      </c>
    </row>
    <row r="101" spans="1:58" s="105" customFormat="1" ht="24.75" hidden="1" customHeight="1">
      <c r="A101" s="9">
        <v>99</v>
      </c>
      <c r="B101" s="7">
        <v>5638</v>
      </c>
      <c r="C101" s="7"/>
      <c r="D101" s="8"/>
      <c r="E101" s="1" t="s">
        <v>541</v>
      </c>
      <c r="F101" s="1" t="s">
        <v>542</v>
      </c>
      <c r="G101" s="1" t="s">
        <v>543</v>
      </c>
      <c r="H101" s="8" t="s">
        <v>544</v>
      </c>
      <c r="I101" s="1" t="s">
        <v>345</v>
      </c>
      <c r="J101" s="1" t="s">
        <v>545</v>
      </c>
      <c r="K101" s="9"/>
      <c r="L101" s="1"/>
      <c r="M101" s="7">
        <v>30</v>
      </c>
      <c r="N101" s="1" t="s">
        <v>46</v>
      </c>
      <c r="O101" s="1" t="s">
        <v>538</v>
      </c>
      <c r="P101" s="1" t="s">
        <v>546</v>
      </c>
      <c r="Q101" s="1" t="s">
        <v>547</v>
      </c>
      <c r="R101" s="101">
        <v>10.16</v>
      </c>
      <c r="S101" s="102"/>
      <c r="T101" s="116">
        <v>9.2200000000000006</v>
      </c>
      <c r="U101" s="84">
        <v>11.4</v>
      </c>
      <c r="V101" s="102">
        <v>8.92</v>
      </c>
      <c r="W101" s="102"/>
      <c r="X101" s="102"/>
      <c r="Y101" s="102"/>
      <c r="Z101" s="102"/>
      <c r="AA101" s="102"/>
      <c r="AB101" s="102"/>
      <c r="AC101" s="102"/>
      <c r="AD101" s="102"/>
      <c r="AE101" s="104">
        <v>11.4</v>
      </c>
      <c r="AN101" s="106">
        <v>10.16</v>
      </c>
      <c r="AO101" s="105" t="s">
        <v>50</v>
      </c>
      <c r="AP101" s="104" t="s">
        <v>51</v>
      </c>
      <c r="AQ101" s="105" t="e">
        <f t="shared" si="26"/>
        <v>#NUM!</v>
      </c>
      <c r="AR101" s="105" t="e">
        <f t="shared" si="27"/>
        <v>#NUM!</v>
      </c>
      <c r="AS101" s="105" t="e">
        <f t="shared" si="28"/>
        <v>#NUM!</v>
      </c>
      <c r="AT101" s="105" t="e">
        <f>#REF!*1.075</f>
        <v>#REF!</v>
      </c>
      <c r="AU101" s="105">
        <f t="shared" si="29"/>
        <v>9.9115000000000002</v>
      </c>
      <c r="AV101" s="102" t="e">
        <f t="shared" si="19"/>
        <v>#REF!</v>
      </c>
      <c r="AW101" s="105" t="s">
        <v>172</v>
      </c>
      <c r="AX101" s="105" t="s">
        <v>173</v>
      </c>
      <c r="AY101" s="106">
        <v>9.91</v>
      </c>
      <c r="AZ101" s="108">
        <f t="shared" si="23"/>
        <v>2.4775</v>
      </c>
      <c r="BA101" s="1">
        <f t="shared" si="24"/>
        <v>12.387499999999999</v>
      </c>
      <c r="BB101" s="106">
        <f t="shared" si="25"/>
        <v>13.378499999999999</v>
      </c>
      <c r="BC101" s="105" t="s">
        <v>53</v>
      </c>
    </row>
    <row r="102" spans="1:58" s="105" customFormat="1" ht="24.75" hidden="1" customHeight="1">
      <c r="A102" s="9">
        <v>100</v>
      </c>
      <c r="B102" s="7">
        <v>5639</v>
      </c>
      <c r="C102" s="7"/>
      <c r="D102" s="8"/>
      <c r="E102" s="1" t="s">
        <v>548</v>
      </c>
      <c r="F102" s="1" t="s">
        <v>549</v>
      </c>
      <c r="G102" s="1" t="s">
        <v>543</v>
      </c>
      <c r="H102" s="8" t="s">
        <v>550</v>
      </c>
      <c r="I102" s="1" t="s">
        <v>551</v>
      </c>
      <c r="J102" s="1" t="s">
        <v>552</v>
      </c>
      <c r="K102" s="9"/>
      <c r="L102" s="1"/>
      <c r="M102" s="7">
        <v>10</v>
      </c>
      <c r="N102" s="1" t="s">
        <v>46</v>
      </c>
      <c r="O102" s="1" t="s">
        <v>538</v>
      </c>
      <c r="P102" s="1" t="s">
        <v>553</v>
      </c>
      <c r="Q102" s="1" t="s">
        <v>554</v>
      </c>
      <c r="R102" s="101">
        <v>13.93</v>
      </c>
      <c r="S102" s="102"/>
      <c r="T102" s="116">
        <v>10.29</v>
      </c>
      <c r="U102" s="84">
        <v>11.66</v>
      </c>
      <c r="V102" s="102">
        <v>16.21</v>
      </c>
      <c r="W102" s="102"/>
      <c r="X102" s="102"/>
      <c r="Y102" s="102"/>
      <c r="Z102" s="102"/>
      <c r="AA102" s="102"/>
      <c r="AB102" s="102"/>
      <c r="AC102" s="102"/>
      <c r="AD102" s="102"/>
      <c r="AE102" s="104">
        <v>11.66</v>
      </c>
      <c r="AN102" s="106">
        <v>13.93</v>
      </c>
      <c r="AO102" s="105" t="s">
        <v>50</v>
      </c>
      <c r="AP102" s="104" t="s">
        <v>51</v>
      </c>
      <c r="AQ102" s="105" t="e">
        <f t="shared" si="26"/>
        <v>#NUM!</v>
      </c>
      <c r="AR102" s="105" t="e">
        <f t="shared" si="27"/>
        <v>#NUM!</v>
      </c>
      <c r="AS102" s="105" t="e">
        <f t="shared" si="28"/>
        <v>#NUM!</v>
      </c>
      <c r="AT102" s="105" t="e">
        <f>#REF!*1.075</f>
        <v>#REF!</v>
      </c>
      <c r="AU102" s="105">
        <f t="shared" si="29"/>
        <v>11.061749999999998</v>
      </c>
      <c r="AV102" s="102" t="e">
        <f t="shared" si="19"/>
        <v>#REF!</v>
      </c>
      <c r="AW102" s="105" t="s">
        <v>172</v>
      </c>
      <c r="AX102" s="105" t="s">
        <v>173</v>
      </c>
      <c r="AY102" s="106">
        <v>11.0617</v>
      </c>
      <c r="AZ102" s="108">
        <f t="shared" si="23"/>
        <v>1.8804890000000001</v>
      </c>
      <c r="BA102" s="1">
        <f t="shared" si="24"/>
        <v>12.942189000000001</v>
      </c>
      <c r="BB102" s="106">
        <f t="shared" si="25"/>
        <v>13.97756412</v>
      </c>
      <c r="BC102" s="105" t="s">
        <v>53</v>
      </c>
    </row>
    <row r="103" spans="1:58" s="105" customFormat="1" ht="24.75" hidden="1" customHeight="1">
      <c r="A103" s="9">
        <v>101</v>
      </c>
      <c r="B103" s="7">
        <v>5642</v>
      </c>
      <c r="C103" s="7"/>
      <c r="D103" s="8"/>
      <c r="E103" s="1" t="s">
        <v>555</v>
      </c>
      <c r="F103" s="1" t="s">
        <v>556</v>
      </c>
      <c r="G103" s="1" t="s">
        <v>557</v>
      </c>
      <c r="H103" s="8" t="s">
        <v>558</v>
      </c>
      <c r="I103" s="1" t="s">
        <v>345</v>
      </c>
      <c r="J103" s="1" t="s">
        <v>559</v>
      </c>
      <c r="K103" s="9"/>
      <c r="L103" s="1"/>
      <c r="M103" s="7">
        <v>35</v>
      </c>
      <c r="N103" s="1" t="s">
        <v>46</v>
      </c>
      <c r="O103" s="1" t="s">
        <v>538</v>
      </c>
      <c r="P103" s="1" t="s">
        <v>560</v>
      </c>
      <c r="Q103" s="1" t="s">
        <v>561</v>
      </c>
      <c r="R103" s="101">
        <v>4.2</v>
      </c>
      <c r="S103" s="102"/>
      <c r="T103" s="116">
        <v>3.72</v>
      </c>
      <c r="U103" s="84">
        <v>5.17</v>
      </c>
      <c r="V103" s="102">
        <v>3.93</v>
      </c>
      <c r="W103" s="102"/>
      <c r="X103" s="102"/>
      <c r="Y103" s="102"/>
      <c r="Z103" s="102"/>
      <c r="AA103" s="102"/>
      <c r="AB103" s="102"/>
      <c r="AC103" s="102"/>
      <c r="AD103" s="102"/>
      <c r="AE103" s="104">
        <v>5.17</v>
      </c>
      <c r="AN103" s="106">
        <v>4.2</v>
      </c>
      <c r="AO103" s="105" t="s">
        <v>50</v>
      </c>
      <c r="AP103" s="104" t="s">
        <v>51</v>
      </c>
      <c r="AQ103" s="105" t="e">
        <f t="shared" si="26"/>
        <v>#NUM!</v>
      </c>
      <c r="AR103" s="105" t="e">
        <f t="shared" si="27"/>
        <v>#NUM!</v>
      </c>
      <c r="AS103" s="105" t="e">
        <f t="shared" si="28"/>
        <v>#NUM!</v>
      </c>
      <c r="AT103" s="105" t="e">
        <f>#REF!*1.075</f>
        <v>#REF!</v>
      </c>
      <c r="AU103" s="105">
        <f t="shared" si="29"/>
        <v>3.9990000000000001</v>
      </c>
      <c r="AV103" s="102" t="e">
        <f t="shared" si="19"/>
        <v>#REF!</v>
      </c>
      <c r="AW103" s="105" t="s">
        <v>172</v>
      </c>
      <c r="AX103" s="105" t="s">
        <v>173</v>
      </c>
      <c r="AY103" s="106">
        <v>3.99</v>
      </c>
      <c r="AZ103" s="108">
        <f t="shared" si="23"/>
        <v>0.99750000000000005</v>
      </c>
      <c r="BA103" s="1">
        <f t="shared" si="24"/>
        <v>4.9875000000000007</v>
      </c>
      <c r="BB103" s="106">
        <f t="shared" si="25"/>
        <v>5.3865000000000007</v>
      </c>
      <c r="BC103" s="105" t="s">
        <v>53</v>
      </c>
    </row>
    <row r="104" spans="1:58" s="105" customFormat="1" ht="24.75" hidden="1" customHeight="1">
      <c r="A104" s="9">
        <v>102</v>
      </c>
      <c r="B104" s="34">
        <v>17503</v>
      </c>
      <c r="C104" s="34"/>
      <c r="D104" s="5"/>
      <c r="E104" s="35" t="s">
        <v>562</v>
      </c>
      <c r="F104" s="34" t="s">
        <v>563</v>
      </c>
      <c r="G104" s="34" t="s">
        <v>564</v>
      </c>
      <c r="H104" s="34" t="s">
        <v>565</v>
      </c>
      <c r="I104" s="34" t="s">
        <v>44</v>
      </c>
      <c r="J104" s="35" t="s">
        <v>566</v>
      </c>
      <c r="K104" s="48"/>
      <c r="L104" s="34"/>
      <c r="M104" s="34"/>
      <c r="N104" s="34"/>
      <c r="O104" s="34" t="s">
        <v>567</v>
      </c>
      <c r="P104" s="34" t="s">
        <v>568</v>
      </c>
      <c r="Q104" s="34" t="s">
        <v>569</v>
      </c>
      <c r="R104" s="101"/>
      <c r="S104" s="102"/>
      <c r="T104" s="116"/>
      <c r="U104" s="84"/>
      <c r="V104" s="102"/>
      <c r="W104" s="102"/>
      <c r="X104" s="102"/>
      <c r="Y104" s="102"/>
      <c r="Z104" s="102"/>
      <c r="AA104" s="102"/>
      <c r="AB104" s="102"/>
      <c r="AC104" s="102"/>
      <c r="AD104" s="102"/>
      <c r="AE104" s="104"/>
      <c r="AN104" s="106"/>
      <c r="AP104" s="104"/>
      <c r="AT104" s="105" t="e">
        <f>#REF!*1.075</f>
        <v>#REF!</v>
      </c>
      <c r="AV104" s="102" t="e">
        <f t="shared" si="19"/>
        <v>#REF!</v>
      </c>
      <c r="AY104" s="106"/>
      <c r="AZ104" s="108" t="b">
        <f t="shared" si="23"/>
        <v>0</v>
      </c>
      <c r="BA104" s="1">
        <f t="shared" si="24"/>
        <v>0</v>
      </c>
      <c r="BB104" s="106">
        <f t="shared" si="25"/>
        <v>0</v>
      </c>
    </row>
    <row r="105" spans="1:58" s="105" customFormat="1" ht="24.75" hidden="1" customHeight="1">
      <c r="A105" s="9">
        <v>103</v>
      </c>
      <c r="B105" s="34">
        <v>20133</v>
      </c>
      <c r="C105" s="34"/>
      <c r="D105" s="5"/>
      <c r="E105" s="35" t="s">
        <v>570</v>
      </c>
      <c r="F105" s="34" t="s">
        <v>571</v>
      </c>
      <c r="G105" s="34" t="s">
        <v>572</v>
      </c>
      <c r="H105" s="34" t="s">
        <v>573</v>
      </c>
      <c r="I105" s="34" t="s">
        <v>574</v>
      </c>
      <c r="J105" s="35" t="s">
        <v>575</v>
      </c>
      <c r="K105" s="48"/>
      <c r="L105" s="34"/>
      <c r="M105" s="34"/>
      <c r="N105" s="34"/>
      <c r="O105" s="34" t="s">
        <v>567</v>
      </c>
      <c r="P105" s="34" t="s">
        <v>576</v>
      </c>
      <c r="Q105" s="34" t="s">
        <v>577</v>
      </c>
      <c r="R105" s="101"/>
      <c r="S105" s="102"/>
      <c r="T105" s="116"/>
      <c r="U105" s="84"/>
      <c r="V105" s="102"/>
      <c r="W105" s="102"/>
      <c r="X105" s="102"/>
      <c r="Y105" s="102"/>
      <c r="Z105" s="102"/>
      <c r="AA105" s="102"/>
      <c r="AB105" s="102"/>
      <c r="AC105" s="102"/>
      <c r="AD105" s="102"/>
      <c r="AE105" s="104"/>
      <c r="AN105" s="106"/>
      <c r="AP105" s="104"/>
      <c r="AT105" s="105" t="e">
        <f>#REF!*1.075</f>
        <v>#REF!</v>
      </c>
      <c r="AV105" s="102" t="e">
        <f t="shared" si="19"/>
        <v>#REF!</v>
      </c>
      <c r="AY105" s="106"/>
      <c r="AZ105" s="108" t="b">
        <f t="shared" si="23"/>
        <v>0</v>
      </c>
      <c r="BA105" s="1">
        <f t="shared" si="24"/>
        <v>0</v>
      </c>
      <c r="BB105" s="106">
        <f t="shared" si="25"/>
        <v>0</v>
      </c>
    </row>
    <row r="106" spans="1:58" s="105" customFormat="1" ht="24.75" hidden="1" customHeight="1">
      <c r="A106" s="9">
        <v>104</v>
      </c>
      <c r="B106" s="34">
        <v>18152</v>
      </c>
      <c r="C106" s="34"/>
      <c r="D106" s="5"/>
      <c r="E106" s="35" t="s">
        <v>578</v>
      </c>
      <c r="F106" s="34" t="s">
        <v>579</v>
      </c>
      <c r="G106" s="34" t="s">
        <v>580</v>
      </c>
      <c r="H106" s="34" t="s">
        <v>581</v>
      </c>
      <c r="I106" s="34" t="s">
        <v>574</v>
      </c>
      <c r="J106" s="35" t="s">
        <v>582</v>
      </c>
      <c r="K106" s="48"/>
      <c r="L106" s="34"/>
      <c r="M106" s="34"/>
      <c r="N106" s="34"/>
      <c r="O106" s="34" t="s">
        <v>567</v>
      </c>
      <c r="P106" s="34" t="s">
        <v>583</v>
      </c>
      <c r="Q106" s="34" t="s">
        <v>584</v>
      </c>
      <c r="R106" s="101"/>
      <c r="S106" s="102"/>
      <c r="T106" s="116"/>
      <c r="U106" s="84"/>
      <c r="V106" s="102"/>
      <c r="W106" s="102"/>
      <c r="X106" s="102"/>
      <c r="Y106" s="102"/>
      <c r="Z106" s="102"/>
      <c r="AA106" s="102"/>
      <c r="AB106" s="102"/>
      <c r="AC106" s="102"/>
      <c r="AD106" s="102"/>
      <c r="AE106" s="104"/>
      <c r="AN106" s="106"/>
      <c r="AP106" s="104"/>
      <c r="AT106" s="105" t="e">
        <f>#REF!*1.075</f>
        <v>#REF!</v>
      </c>
      <c r="AV106" s="102" t="e">
        <f t="shared" si="19"/>
        <v>#REF!</v>
      </c>
      <c r="AY106" s="106"/>
      <c r="AZ106" s="108" t="b">
        <f t="shared" si="23"/>
        <v>0</v>
      </c>
      <c r="BA106" s="1">
        <f t="shared" si="24"/>
        <v>0</v>
      </c>
      <c r="BB106" s="106">
        <f t="shared" si="25"/>
        <v>0</v>
      </c>
    </row>
    <row r="107" spans="1:58" s="105" customFormat="1" ht="24.75" hidden="1" customHeight="1">
      <c r="A107" s="9">
        <v>105</v>
      </c>
      <c r="B107" s="34">
        <v>20171</v>
      </c>
      <c r="C107" s="34"/>
      <c r="D107" s="5"/>
      <c r="E107" s="35" t="s">
        <v>585</v>
      </c>
      <c r="F107" s="34" t="s">
        <v>586</v>
      </c>
      <c r="G107" s="34" t="s">
        <v>587</v>
      </c>
      <c r="H107" s="34" t="s">
        <v>588</v>
      </c>
      <c r="I107" s="34" t="s">
        <v>574</v>
      </c>
      <c r="J107" s="35" t="s">
        <v>589</v>
      </c>
      <c r="K107" s="48"/>
      <c r="L107" s="34"/>
      <c r="M107" s="34"/>
      <c r="N107" s="34"/>
      <c r="O107" s="34" t="s">
        <v>567</v>
      </c>
      <c r="P107" s="34" t="s">
        <v>590</v>
      </c>
      <c r="Q107" s="34" t="s">
        <v>591</v>
      </c>
      <c r="R107" s="101"/>
      <c r="S107" s="102"/>
      <c r="T107" s="116"/>
      <c r="U107" s="84"/>
      <c r="V107" s="102"/>
      <c r="W107" s="102"/>
      <c r="X107" s="102"/>
      <c r="Y107" s="102"/>
      <c r="Z107" s="102"/>
      <c r="AA107" s="102"/>
      <c r="AB107" s="102"/>
      <c r="AC107" s="102"/>
      <c r="AD107" s="102"/>
      <c r="AE107" s="104"/>
      <c r="AN107" s="106"/>
      <c r="AP107" s="104"/>
      <c r="AT107" s="105" t="e">
        <f>#REF!*1.075</f>
        <v>#REF!</v>
      </c>
      <c r="AV107" s="102" t="e">
        <f t="shared" si="19"/>
        <v>#REF!</v>
      </c>
      <c r="AY107" s="106"/>
      <c r="AZ107" s="108" t="b">
        <f t="shared" si="23"/>
        <v>0</v>
      </c>
      <c r="BA107" s="1">
        <f t="shared" si="24"/>
        <v>0</v>
      </c>
      <c r="BB107" s="106">
        <f t="shared" si="25"/>
        <v>0</v>
      </c>
    </row>
    <row r="108" spans="1:58" s="105" customFormat="1" ht="24.75" hidden="1" customHeight="1">
      <c r="A108" s="9">
        <v>106</v>
      </c>
      <c r="B108" s="34">
        <v>20172</v>
      </c>
      <c r="C108" s="34"/>
      <c r="D108" s="5"/>
      <c r="E108" s="35" t="s">
        <v>585</v>
      </c>
      <c r="F108" s="34" t="s">
        <v>586</v>
      </c>
      <c r="G108" s="34" t="s">
        <v>587</v>
      </c>
      <c r="H108" s="34" t="s">
        <v>588</v>
      </c>
      <c r="I108" s="34" t="s">
        <v>574</v>
      </c>
      <c r="J108" s="35" t="s">
        <v>592</v>
      </c>
      <c r="K108" s="48"/>
      <c r="L108" s="34"/>
      <c r="M108" s="34"/>
      <c r="N108" s="34"/>
      <c r="O108" s="34" t="s">
        <v>567</v>
      </c>
      <c r="P108" s="34" t="s">
        <v>590</v>
      </c>
      <c r="Q108" s="34" t="s">
        <v>593</v>
      </c>
      <c r="R108" s="101"/>
      <c r="S108" s="102"/>
      <c r="T108" s="116"/>
      <c r="U108" s="84"/>
      <c r="V108" s="102"/>
      <c r="W108" s="102"/>
      <c r="X108" s="102"/>
      <c r="Y108" s="102"/>
      <c r="Z108" s="102"/>
      <c r="AA108" s="102"/>
      <c r="AB108" s="102"/>
      <c r="AC108" s="102"/>
      <c r="AD108" s="102"/>
      <c r="AE108" s="104"/>
      <c r="AN108" s="106"/>
      <c r="AP108" s="104"/>
      <c r="AT108" s="105" t="e">
        <f>#REF!*1.075</f>
        <v>#REF!</v>
      </c>
      <c r="AV108" s="102" t="e">
        <f t="shared" si="19"/>
        <v>#REF!</v>
      </c>
      <c r="AY108" s="106"/>
      <c r="AZ108" s="108" t="b">
        <f t="shared" si="23"/>
        <v>0</v>
      </c>
      <c r="BA108" s="1">
        <f t="shared" si="24"/>
        <v>0</v>
      </c>
      <c r="BB108" s="106">
        <f t="shared" si="25"/>
        <v>0</v>
      </c>
    </row>
    <row r="109" spans="1:58" s="105" customFormat="1" ht="24.75" hidden="1" customHeight="1">
      <c r="A109" s="9">
        <v>107</v>
      </c>
      <c r="B109" s="34">
        <v>20186</v>
      </c>
      <c r="C109" s="34"/>
      <c r="D109" s="5"/>
      <c r="E109" s="35" t="s">
        <v>594</v>
      </c>
      <c r="F109" s="34" t="s">
        <v>595</v>
      </c>
      <c r="G109" s="34" t="s">
        <v>596</v>
      </c>
      <c r="H109" s="34" t="s">
        <v>597</v>
      </c>
      <c r="I109" s="34" t="s">
        <v>574</v>
      </c>
      <c r="J109" s="35" t="s">
        <v>598</v>
      </c>
      <c r="K109" s="48"/>
      <c r="L109" s="34"/>
      <c r="M109" s="34"/>
      <c r="N109" s="34"/>
      <c r="O109" s="34" t="s">
        <v>567</v>
      </c>
      <c r="P109" s="34" t="s">
        <v>599</v>
      </c>
      <c r="Q109" s="34" t="s">
        <v>600</v>
      </c>
      <c r="R109" s="101"/>
      <c r="S109" s="102"/>
      <c r="T109" s="116"/>
      <c r="U109" s="84"/>
      <c r="V109" s="102"/>
      <c r="W109" s="102"/>
      <c r="X109" s="102"/>
      <c r="Y109" s="102"/>
      <c r="Z109" s="102"/>
      <c r="AA109" s="102"/>
      <c r="AB109" s="102"/>
      <c r="AC109" s="102"/>
      <c r="AD109" s="102"/>
      <c r="AE109" s="104"/>
      <c r="AN109" s="106"/>
      <c r="AP109" s="104"/>
      <c r="AT109" s="105" t="e">
        <f>#REF!*1.075</f>
        <v>#REF!</v>
      </c>
      <c r="AV109" s="102" t="e">
        <f t="shared" si="19"/>
        <v>#REF!</v>
      </c>
      <c r="AY109" s="106"/>
      <c r="AZ109" s="108" t="b">
        <f t="shared" si="23"/>
        <v>0</v>
      </c>
      <c r="BA109" s="1">
        <f t="shared" si="24"/>
        <v>0</v>
      </c>
      <c r="BB109" s="106">
        <f t="shared" si="25"/>
        <v>0</v>
      </c>
    </row>
    <row r="110" spans="1:58" s="105" customFormat="1" ht="24.75" hidden="1" customHeight="1">
      <c r="A110" s="9">
        <v>108</v>
      </c>
      <c r="B110" s="34">
        <v>20215</v>
      </c>
      <c r="C110" s="34"/>
      <c r="D110" s="5"/>
      <c r="E110" s="35" t="s">
        <v>601</v>
      </c>
      <c r="F110" s="34" t="s">
        <v>602</v>
      </c>
      <c r="G110" s="34" t="s">
        <v>603</v>
      </c>
      <c r="H110" s="34" t="s">
        <v>604</v>
      </c>
      <c r="I110" s="34" t="s">
        <v>574</v>
      </c>
      <c r="J110" s="35" t="s">
        <v>605</v>
      </c>
      <c r="K110" s="48"/>
      <c r="L110" s="34"/>
      <c r="M110" s="34"/>
      <c r="N110" s="34"/>
      <c r="O110" s="34" t="s">
        <v>567</v>
      </c>
      <c r="P110" s="34" t="s">
        <v>606</v>
      </c>
      <c r="Q110" s="34" t="s">
        <v>607</v>
      </c>
      <c r="R110" s="101"/>
      <c r="S110" s="102"/>
      <c r="T110" s="116"/>
      <c r="U110" s="84"/>
      <c r="V110" s="102"/>
      <c r="W110" s="102"/>
      <c r="X110" s="102"/>
      <c r="Y110" s="102"/>
      <c r="Z110" s="102"/>
      <c r="AA110" s="102"/>
      <c r="AB110" s="102"/>
      <c r="AC110" s="102"/>
      <c r="AD110" s="102"/>
      <c r="AE110" s="104"/>
      <c r="AN110" s="106"/>
      <c r="AP110" s="104"/>
      <c r="AT110" s="105" t="e">
        <f>#REF!*1.075</f>
        <v>#REF!</v>
      </c>
      <c r="AV110" s="102" t="e">
        <f t="shared" si="19"/>
        <v>#REF!</v>
      </c>
      <c r="AY110" s="106"/>
      <c r="AZ110" s="108" t="b">
        <f t="shared" si="23"/>
        <v>0</v>
      </c>
      <c r="BA110" s="1">
        <f t="shared" si="24"/>
        <v>0</v>
      </c>
      <c r="BB110" s="106">
        <f t="shared" si="25"/>
        <v>0</v>
      </c>
    </row>
    <row r="111" spans="1:58" s="105" customFormat="1" ht="24.75" hidden="1" customHeight="1">
      <c r="A111" s="9">
        <v>109</v>
      </c>
      <c r="B111" s="34">
        <v>17502</v>
      </c>
      <c r="C111" s="34"/>
      <c r="D111" s="5"/>
      <c r="E111" s="35" t="s">
        <v>608</v>
      </c>
      <c r="F111" s="34" t="s">
        <v>609</v>
      </c>
      <c r="G111" s="34" t="s">
        <v>610</v>
      </c>
      <c r="H111" s="34" t="s">
        <v>611</v>
      </c>
      <c r="I111" s="34" t="s">
        <v>574</v>
      </c>
      <c r="J111" s="35" t="s">
        <v>612</v>
      </c>
      <c r="K111" s="48"/>
      <c r="L111" s="34"/>
      <c r="M111" s="34"/>
      <c r="N111" s="34"/>
      <c r="O111" s="34" t="s">
        <v>567</v>
      </c>
      <c r="P111" s="34" t="s">
        <v>613</v>
      </c>
      <c r="Q111" s="34" t="s">
        <v>614</v>
      </c>
      <c r="R111" s="101"/>
      <c r="S111" s="102"/>
      <c r="T111" s="116"/>
      <c r="U111" s="84"/>
      <c r="V111" s="102"/>
      <c r="W111" s="102"/>
      <c r="X111" s="102"/>
      <c r="Y111" s="102"/>
      <c r="Z111" s="102"/>
      <c r="AA111" s="102"/>
      <c r="AB111" s="102"/>
      <c r="AC111" s="102"/>
      <c r="AD111" s="102"/>
      <c r="AE111" s="104"/>
      <c r="AN111" s="106"/>
      <c r="AP111" s="104"/>
      <c r="AT111" s="105" t="e">
        <f>#REF!*1.075</f>
        <v>#REF!</v>
      </c>
      <c r="AV111" s="102" t="e">
        <f t="shared" si="19"/>
        <v>#REF!</v>
      </c>
      <c r="AY111" s="106"/>
      <c r="AZ111" s="108" t="b">
        <f t="shared" si="23"/>
        <v>0</v>
      </c>
      <c r="BA111" s="1">
        <f t="shared" si="24"/>
        <v>0</v>
      </c>
      <c r="BB111" s="106">
        <f t="shared" si="25"/>
        <v>0</v>
      </c>
    </row>
    <row r="112" spans="1:58" s="105" customFormat="1" ht="24.75" hidden="1" customHeight="1">
      <c r="A112" s="9">
        <v>110</v>
      </c>
      <c r="B112" s="34">
        <v>17501</v>
      </c>
      <c r="C112" s="34"/>
      <c r="D112" s="5"/>
      <c r="E112" s="35" t="s">
        <v>615</v>
      </c>
      <c r="F112" s="34" t="s">
        <v>616</v>
      </c>
      <c r="G112" s="34" t="s">
        <v>617</v>
      </c>
      <c r="H112" s="34" t="s">
        <v>618</v>
      </c>
      <c r="I112" s="34" t="s">
        <v>574</v>
      </c>
      <c r="J112" s="35" t="s">
        <v>619</v>
      </c>
      <c r="K112" s="48"/>
      <c r="L112" s="34"/>
      <c r="M112" s="34"/>
      <c r="N112" s="34"/>
      <c r="O112" s="34" t="s">
        <v>567</v>
      </c>
      <c r="P112" s="34" t="s">
        <v>620</v>
      </c>
      <c r="Q112" s="34" t="s">
        <v>621</v>
      </c>
      <c r="R112" s="101"/>
      <c r="S112" s="102"/>
      <c r="T112" s="116"/>
      <c r="U112" s="84"/>
      <c r="V112" s="102"/>
      <c r="W112" s="102"/>
      <c r="X112" s="102"/>
      <c r="Y112" s="102"/>
      <c r="Z112" s="102"/>
      <c r="AA112" s="102"/>
      <c r="AB112" s="102"/>
      <c r="AC112" s="102"/>
      <c r="AD112" s="102"/>
      <c r="AE112" s="104"/>
      <c r="AN112" s="106"/>
      <c r="AP112" s="104"/>
      <c r="AT112" s="105" t="e">
        <f>#REF!*1.075</f>
        <v>#REF!</v>
      </c>
      <c r="AV112" s="102" t="e">
        <f t="shared" si="19"/>
        <v>#REF!</v>
      </c>
      <c r="AY112" s="106"/>
      <c r="AZ112" s="108" t="b">
        <f t="shared" si="23"/>
        <v>0</v>
      </c>
      <c r="BA112" s="1">
        <f t="shared" si="24"/>
        <v>0</v>
      </c>
      <c r="BB112" s="106">
        <f t="shared" si="25"/>
        <v>0</v>
      </c>
    </row>
    <row r="113" spans="1:58" s="105" customFormat="1" ht="24.75" hidden="1" customHeight="1">
      <c r="A113" s="9">
        <v>111</v>
      </c>
      <c r="B113" s="34">
        <v>5819</v>
      </c>
      <c r="C113" s="34"/>
      <c r="D113" s="5"/>
      <c r="E113" s="35" t="s">
        <v>622</v>
      </c>
      <c r="F113" s="34" t="s">
        <v>623</v>
      </c>
      <c r="G113" s="34" t="s">
        <v>624</v>
      </c>
      <c r="H113" s="34" t="s">
        <v>625</v>
      </c>
      <c r="I113" s="34" t="s">
        <v>626</v>
      </c>
      <c r="J113" s="35" t="s">
        <v>627</v>
      </c>
      <c r="K113" s="48"/>
      <c r="L113" s="34"/>
      <c r="M113" s="34"/>
      <c r="N113" s="34"/>
      <c r="O113" s="34" t="s">
        <v>628</v>
      </c>
      <c r="P113" s="34" t="s">
        <v>583</v>
      </c>
      <c r="Q113" s="34" t="s">
        <v>629</v>
      </c>
      <c r="R113" s="101"/>
      <c r="S113" s="102"/>
      <c r="T113" s="116"/>
      <c r="U113" s="84"/>
      <c r="V113" s="102"/>
      <c r="W113" s="102"/>
      <c r="X113" s="102"/>
      <c r="Y113" s="102"/>
      <c r="Z113" s="102"/>
      <c r="AA113" s="102"/>
      <c r="AB113" s="102"/>
      <c r="AC113" s="102"/>
      <c r="AD113" s="102"/>
      <c r="AE113" s="104"/>
      <c r="AN113" s="106"/>
      <c r="AP113" s="104"/>
      <c r="AT113" s="105" t="e">
        <f>#REF!*1.075</f>
        <v>#REF!</v>
      </c>
      <c r="AV113" s="102" t="e">
        <f t="shared" si="19"/>
        <v>#REF!</v>
      </c>
      <c r="AY113" s="106"/>
      <c r="AZ113" s="108" t="b">
        <f t="shared" si="23"/>
        <v>0</v>
      </c>
      <c r="BA113" s="1">
        <f t="shared" si="24"/>
        <v>0</v>
      </c>
      <c r="BB113" s="106">
        <f t="shared" si="25"/>
        <v>0</v>
      </c>
    </row>
    <row r="114" spans="1:58" s="105" customFormat="1" ht="24.75" hidden="1" customHeight="1">
      <c r="A114" s="9">
        <v>112</v>
      </c>
      <c r="B114" s="34">
        <v>7173</v>
      </c>
      <c r="C114" s="34"/>
      <c r="D114" s="5"/>
      <c r="E114" s="35" t="s">
        <v>630</v>
      </c>
      <c r="F114" s="34" t="s">
        <v>631</v>
      </c>
      <c r="G114" s="34" t="s">
        <v>632</v>
      </c>
      <c r="H114" s="34" t="s">
        <v>251</v>
      </c>
      <c r="I114" s="34" t="s">
        <v>44</v>
      </c>
      <c r="J114" s="35" t="s">
        <v>633</v>
      </c>
      <c r="K114" s="48"/>
      <c r="L114" s="34"/>
      <c r="M114" s="34"/>
      <c r="N114" s="34"/>
      <c r="O114" s="34" t="s">
        <v>628</v>
      </c>
      <c r="P114" s="34" t="s">
        <v>634</v>
      </c>
      <c r="Q114" s="34" t="s">
        <v>635</v>
      </c>
      <c r="R114" s="101"/>
      <c r="S114" s="102"/>
      <c r="T114" s="116"/>
      <c r="U114" s="84"/>
      <c r="V114" s="102"/>
      <c r="W114" s="102"/>
      <c r="X114" s="102"/>
      <c r="Y114" s="102"/>
      <c r="Z114" s="102"/>
      <c r="AA114" s="102"/>
      <c r="AB114" s="102"/>
      <c r="AC114" s="102"/>
      <c r="AD114" s="102"/>
      <c r="AE114" s="104"/>
      <c r="AN114" s="106"/>
      <c r="AP114" s="104"/>
      <c r="AT114" s="105" t="e">
        <f>#REF!*1.075</f>
        <v>#REF!</v>
      </c>
      <c r="AV114" s="102" t="e">
        <f t="shared" si="19"/>
        <v>#REF!</v>
      </c>
      <c r="AY114" s="106"/>
      <c r="AZ114" s="108" t="b">
        <f t="shared" si="23"/>
        <v>0</v>
      </c>
      <c r="BA114" s="1">
        <f t="shared" si="24"/>
        <v>0</v>
      </c>
      <c r="BB114" s="106">
        <f t="shared" si="25"/>
        <v>0</v>
      </c>
    </row>
    <row r="115" spans="1:58" s="105" customFormat="1" ht="24.75" hidden="1" customHeight="1">
      <c r="A115" s="9">
        <v>113</v>
      </c>
      <c r="B115" s="34">
        <v>5758</v>
      </c>
      <c r="C115" s="34"/>
      <c r="D115" s="5"/>
      <c r="E115" s="35" t="s">
        <v>636</v>
      </c>
      <c r="F115" s="34" t="s">
        <v>637</v>
      </c>
      <c r="G115" s="34" t="s">
        <v>638</v>
      </c>
      <c r="H115" s="34" t="s">
        <v>581</v>
      </c>
      <c r="I115" s="34" t="s">
        <v>574</v>
      </c>
      <c r="J115" s="35" t="s">
        <v>639</v>
      </c>
      <c r="K115" s="48"/>
      <c r="L115" s="34"/>
      <c r="M115" s="34"/>
      <c r="N115" s="34"/>
      <c r="O115" s="34" t="s">
        <v>628</v>
      </c>
      <c r="P115" s="34" t="s">
        <v>583</v>
      </c>
      <c r="Q115" s="34" t="s">
        <v>640</v>
      </c>
      <c r="R115" s="101"/>
      <c r="S115" s="102"/>
      <c r="T115" s="116"/>
      <c r="U115" s="84"/>
      <c r="V115" s="102"/>
      <c r="W115" s="102"/>
      <c r="X115" s="102"/>
      <c r="Y115" s="102"/>
      <c r="Z115" s="102"/>
      <c r="AA115" s="102"/>
      <c r="AB115" s="102"/>
      <c r="AC115" s="102"/>
      <c r="AD115" s="102"/>
      <c r="AE115" s="104"/>
      <c r="AN115" s="106"/>
      <c r="AP115" s="104"/>
      <c r="AT115" s="105" t="e">
        <f>#REF!*1.075</f>
        <v>#REF!</v>
      </c>
      <c r="AV115" s="102" t="e">
        <f t="shared" si="19"/>
        <v>#REF!</v>
      </c>
      <c r="AY115" s="106"/>
      <c r="AZ115" s="108" t="b">
        <f t="shared" si="23"/>
        <v>0</v>
      </c>
      <c r="BA115" s="1">
        <f t="shared" si="24"/>
        <v>0</v>
      </c>
      <c r="BB115" s="106">
        <f t="shared" si="25"/>
        <v>0</v>
      </c>
    </row>
    <row r="116" spans="1:58" s="105" customFormat="1" ht="24.75" hidden="1" customHeight="1">
      <c r="A116" s="9">
        <v>114</v>
      </c>
      <c r="B116" s="34">
        <v>16199</v>
      </c>
      <c r="C116" s="34"/>
      <c r="D116" s="5"/>
      <c r="E116" s="35" t="s">
        <v>641</v>
      </c>
      <c r="F116" s="34" t="s">
        <v>642</v>
      </c>
      <c r="G116" s="34" t="s">
        <v>643</v>
      </c>
      <c r="H116" s="34" t="s">
        <v>105</v>
      </c>
      <c r="I116" s="34" t="s">
        <v>44</v>
      </c>
      <c r="J116" s="35" t="s">
        <v>644</v>
      </c>
      <c r="K116" s="48"/>
      <c r="L116" s="34"/>
      <c r="M116" s="34"/>
      <c r="N116" s="34"/>
      <c r="O116" s="34" t="s">
        <v>628</v>
      </c>
      <c r="P116" s="34" t="s">
        <v>645</v>
      </c>
      <c r="Q116" s="34" t="s">
        <v>646</v>
      </c>
      <c r="R116" s="101"/>
      <c r="S116" s="102"/>
      <c r="T116" s="116"/>
      <c r="U116" s="84"/>
      <c r="V116" s="102"/>
      <c r="W116" s="102"/>
      <c r="X116" s="102"/>
      <c r="Y116" s="102"/>
      <c r="Z116" s="102"/>
      <c r="AA116" s="102"/>
      <c r="AB116" s="102"/>
      <c r="AC116" s="102"/>
      <c r="AD116" s="102"/>
      <c r="AE116" s="104"/>
      <c r="AN116" s="106"/>
      <c r="AP116" s="104"/>
      <c r="AT116" s="105" t="e">
        <f>#REF!*1.075</f>
        <v>#REF!</v>
      </c>
      <c r="AV116" s="102" t="e">
        <f t="shared" si="19"/>
        <v>#REF!</v>
      </c>
      <c r="AY116" s="106"/>
      <c r="AZ116" s="108" t="b">
        <f t="shared" si="23"/>
        <v>0</v>
      </c>
      <c r="BA116" s="1">
        <f t="shared" si="24"/>
        <v>0</v>
      </c>
      <c r="BB116" s="106">
        <f t="shared" si="25"/>
        <v>0</v>
      </c>
    </row>
    <row r="117" spans="1:58" s="105" customFormat="1" ht="24.75" hidden="1" customHeight="1">
      <c r="A117" s="9">
        <v>115</v>
      </c>
      <c r="B117" s="34">
        <v>20132</v>
      </c>
      <c r="C117" s="34"/>
      <c r="D117" s="5"/>
      <c r="E117" s="35" t="s">
        <v>647</v>
      </c>
      <c r="F117" s="34" t="s">
        <v>648</v>
      </c>
      <c r="G117" s="34" t="s">
        <v>649</v>
      </c>
      <c r="H117" s="34" t="s">
        <v>650</v>
      </c>
      <c r="I117" s="34" t="s">
        <v>551</v>
      </c>
      <c r="J117" s="35" t="s">
        <v>651</v>
      </c>
      <c r="K117" s="48"/>
      <c r="L117" s="34"/>
      <c r="M117" s="34"/>
      <c r="N117" s="34"/>
      <c r="O117" s="34" t="s">
        <v>628</v>
      </c>
      <c r="P117" s="34" t="s">
        <v>652</v>
      </c>
      <c r="Q117" s="34" t="s">
        <v>653</v>
      </c>
      <c r="R117" s="101"/>
      <c r="S117" s="102"/>
      <c r="T117" s="116"/>
      <c r="U117" s="84"/>
      <c r="V117" s="102"/>
      <c r="W117" s="102"/>
      <c r="X117" s="102"/>
      <c r="Y117" s="102"/>
      <c r="Z117" s="102"/>
      <c r="AA117" s="102"/>
      <c r="AB117" s="102"/>
      <c r="AC117" s="102"/>
      <c r="AD117" s="102"/>
      <c r="AE117" s="104"/>
      <c r="AN117" s="106"/>
      <c r="AP117" s="104"/>
      <c r="AT117" s="105" t="e">
        <f>#REF!*1.075</f>
        <v>#REF!</v>
      </c>
      <c r="AV117" s="102" t="e">
        <f t="shared" si="19"/>
        <v>#REF!</v>
      </c>
      <c r="AY117" s="106"/>
      <c r="AZ117" s="108" t="b">
        <f t="shared" si="23"/>
        <v>0</v>
      </c>
      <c r="BA117" s="1">
        <f t="shared" si="24"/>
        <v>0</v>
      </c>
      <c r="BB117" s="106">
        <f t="shared" si="25"/>
        <v>0</v>
      </c>
    </row>
    <row r="118" spans="1:58" s="105" customFormat="1" ht="24.75" hidden="1" customHeight="1">
      <c r="A118" s="9">
        <v>116</v>
      </c>
      <c r="B118" s="34">
        <v>5709</v>
      </c>
      <c r="C118" s="34"/>
      <c r="D118" s="5"/>
      <c r="E118" s="35" t="s">
        <v>654</v>
      </c>
      <c r="F118" s="34" t="s">
        <v>655</v>
      </c>
      <c r="G118" s="34" t="s">
        <v>656</v>
      </c>
      <c r="H118" s="34" t="s">
        <v>149</v>
      </c>
      <c r="I118" s="34" t="s">
        <v>150</v>
      </c>
      <c r="J118" s="35" t="s">
        <v>657</v>
      </c>
      <c r="K118" s="48"/>
      <c r="L118" s="34"/>
      <c r="M118" s="34"/>
      <c r="N118" s="34"/>
      <c r="O118" s="34" t="s">
        <v>628</v>
      </c>
      <c r="P118" s="34" t="s">
        <v>583</v>
      </c>
      <c r="Q118" s="34" t="s">
        <v>658</v>
      </c>
      <c r="R118" s="101"/>
      <c r="S118" s="102"/>
      <c r="T118" s="116"/>
      <c r="U118" s="84"/>
      <c r="V118" s="102"/>
      <c r="W118" s="102"/>
      <c r="X118" s="102"/>
      <c r="Y118" s="102"/>
      <c r="Z118" s="102"/>
      <c r="AA118" s="102"/>
      <c r="AB118" s="102"/>
      <c r="AC118" s="102"/>
      <c r="AD118" s="102"/>
      <c r="AE118" s="104"/>
      <c r="AN118" s="106"/>
      <c r="AP118" s="104"/>
      <c r="AT118" s="105" t="e">
        <f>#REF!*1.075</f>
        <v>#REF!</v>
      </c>
      <c r="AV118" s="102" t="e">
        <f t="shared" si="19"/>
        <v>#REF!</v>
      </c>
      <c r="AY118" s="106"/>
      <c r="AZ118" s="108" t="b">
        <f t="shared" si="23"/>
        <v>0</v>
      </c>
      <c r="BA118" s="1">
        <f t="shared" si="24"/>
        <v>0</v>
      </c>
      <c r="BB118" s="106">
        <f t="shared" si="25"/>
        <v>0</v>
      </c>
    </row>
    <row r="119" spans="1:58" s="105" customFormat="1" ht="24.75" hidden="1" customHeight="1">
      <c r="A119" s="9">
        <v>117</v>
      </c>
      <c r="B119" s="34">
        <v>18097</v>
      </c>
      <c r="C119" s="34"/>
      <c r="D119" s="5"/>
      <c r="E119" s="35" t="s">
        <v>654</v>
      </c>
      <c r="F119" s="34" t="s">
        <v>659</v>
      </c>
      <c r="G119" s="34" t="s">
        <v>656</v>
      </c>
      <c r="H119" s="34" t="s">
        <v>43</v>
      </c>
      <c r="I119" s="34" t="s">
        <v>150</v>
      </c>
      <c r="J119" s="35" t="s">
        <v>657</v>
      </c>
      <c r="K119" s="48"/>
      <c r="L119" s="34"/>
      <c r="M119" s="34"/>
      <c r="N119" s="34"/>
      <c r="O119" s="34" t="s">
        <v>628</v>
      </c>
      <c r="P119" s="34" t="s">
        <v>660</v>
      </c>
      <c r="Q119" s="34" t="s">
        <v>661</v>
      </c>
      <c r="R119" s="101"/>
      <c r="S119" s="102"/>
      <c r="T119" s="116"/>
      <c r="U119" s="84"/>
      <c r="V119" s="102"/>
      <c r="W119" s="102"/>
      <c r="X119" s="102"/>
      <c r="Y119" s="102"/>
      <c r="Z119" s="102"/>
      <c r="AA119" s="102"/>
      <c r="AB119" s="102"/>
      <c r="AC119" s="102"/>
      <c r="AD119" s="102"/>
      <c r="AE119" s="104"/>
      <c r="AN119" s="106"/>
      <c r="AP119" s="104"/>
      <c r="AT119" s="105" t="e">
        <f>#REF!*1.075</f>
        <v>#REF!</v>
      </c>
      <c r="AV119" s="102" t="e">
        <f t="shared" si="19"/>
        <v>#REF!</v>
      </c>
      <c r="AY119" s="106"/>
      <c r="AZ119" s="108" t="b">
        <f t="shared" si="23"/>
        <v>0</v>
      </c>
      <c r="BA119" s="1">
        <f t="shared" si="24"/>
        <v>0</v>
      </c>
      <c r="BB119" s="106">
        <f t="shared" si="25"/>
        <v>0</v>
      </c>
    </row>
    <row r="120" spans="1:58" s="105" customFormat="1" ht="24.75" hidden="1" customHeight="1">
      <c r="A120" s="9">
        <v>118</v>
      </c>
      <c r="B120" s="34">
        <v>18098</v>
      </c>
      <c r="C120" s="34"/>
      <c r="D120" s="5"/>
      <c r="E120" s="35" t="s">
        <v>654</v>
      </c>
      <c r="F120" s="34" t="s">
        <v>659</v>
      </c>
      <c r="G120" s="34" t="s">
        <v>656</v>
      </c>
      <c r="H120" s="34" t="s">
        <v>55</v>
      </c>
      <c r="I120" s="34" t="s">
        <v>150</v>
      </c>
      <c r="J120" s="35" t="s">
        <v>662</v>
      </c>
      <c r="K120" s="48"/>
      <c r="L120" s="34"/>
      <c r="M120" s="34"/>
      <c r="N120" s="34"/>
      <c r="O120" s="34" t="s">
        <v>628</v>
      </c>
      <c r="P120" s="34" t="s">
        <v>660</v>
      </c>
      <c r="Q120" s="34" t="s">
        <v>663</v>
      </c>
      <c r="R120" s="101"/>
      <c r="S120" s="102"/>
      <c r="T120" s="116"/>
      <c r="U120" s="84"/>
      <c r="V120" s="102"/>
      <c r="W120" s="102"/>
      <c r="X120" s="102"/>
      <c r="Y120" s="102"/>
      <c r="Z120" s="102"/>
      <c r="AA120" s="102"/>
      <c r="AB120" s="102"/>
      <c r="AC120" s="102"/>
      <c r="AD120" s="102"/>
      <c r="AE120" s="104"/>
      <c r="AN120" s="106"/>
      <c r="AP120" s="104"/>
      <c r="AT120" s="105" t="e">
        <f>#REF!*1.075</f>
        <v>#REF!</v>
      </c>
      <c r="AV120" s="102" t="e">
        <f t="shared" si="19"/>
        <v>#REF!</v>
      </c>
      <c r="AY120" s="106"/>
      <c r="AZ120" s="108" t="b">
        <f t="shared" si="23"/>
        <v>0</v>
      </c>
      <c r="BA120" s="1">
        <f t="shared" si="24"/>
        <v>0</v>
      </c>
      <c r="BB120" s="106">
        <f t="shared" si="25"/>
        <v>0</v>
      </c>
    </row>
    <row r="121" spans="1:58" s="105" customFormat="1" ht="24.75" hidden="1" customHeight="1">
      <c r="A121" s="9">
        <v>119</v>
      </c>
      <c r="B121" s="34">
        <v>20367</v>
      </c>
      <c r="C121" s="34"/>
      <c r="D121" s="5"/>
      <c r="E121" s="35" t="s">
        <v>664</v>
      </c>
      <c r="F121" s="34" t="s">
        <v>665</v>
      </c>
      <c r="G121" s="34" t="s">
        <v>666</v>
      </c>
      <c r="H121" s="34" t="s">
        <v>667</v>
      </c>
      <c r="I121" s="34" t="s">
        <v>668</v>
      </c>
      <c r="J121" s="35" t="s">
        <v>669</v>
      </c>
      <c r="K121" s="48"/>
      <c r="L121" s="34"/>
      <c r="M121" s="34"/>
      <c r="N121" s="34"/>
      <c r="O121" s="34" t="s">
        <v>628</v>
      </c>
      <c r="P121" s="34" t="s">
        <v>670</v>
      </c>
      <c r="Q121" s="34" t="s">
        <v>671</v>
      </c>
      <c r="R121" s="101"/>
      <c r="S121" s="102"/>
      <c r="T121" s="116"/>
      <c r="U121" s="84"/>
      <c r="V121" s="102"/>
      <c r="W121" s="102"/>
      <c r="X121" s="102"/>
      <c r="Y121" s="102"/>
      <c r="Z121" s="102"/>
      <c r="AA121" s="102"/>
      <c r="AB121" s="102"/>
      <c r="AC121" s="102"/>
      <c r="AD121" s="102"/>
      <c r="AE121" s="104"/>
      <c r="AN121" s="106"/>
      <c r="AP121" s="104"/>
      <c r="AT121" s="105" t="e">
        <f>#REF!*1.075</f>
        <v>#REF!</v>
      </c>
      <c r="AV121" s="102" t="e">
        <f t="shared" si="19"/>
        <v>#REF!</v>
      </c>
      <c r="AY121" s="106"/>
      <c r="AZ121" s="108" t="b">
        <f t="shared" si="23"/>
        <v>0</v>
      </c>
      <c r="BA121" s="1">
        <f t="shared" si="24"/>
        <v>0</v>
      </c>
      <c r="BB121" s="106">
        <f t="shared" si="25"/>
        <v>0</v>
      </c>
    </row>
    <row r="122" spans="1:58" s="105" customFormat="1" ht="24.75" hidden="1" customHeight="1">
      <c r="A122" s="9">
        <v>120</v>
      </c>
      <c r="B122" s="34">
        <v>20229</v>
      </c>
      <c r="C122" s="34"/>
      <c r="D122" s="5"/>
      <c r="E122" s="35" t="s">
        <v>672</v>
      </c>
      <c r="F122" s="34" t="s">
        <v>673</v>
      </c>
      <c r="G122" s="34" t="s">
        <v>674</v>
      </c>
      <c r="H122" s="34" t="s">
        <v>675</v>
      </c>
      <c r="I122" s="34" t="s">
        <v>676</v>
      </c>
      <c r="J122" s="35" t="s">
        <v>677</v>
      </c>
      <c r="K122" s="48"/>
      <c r="L122" s="34"/>
      <c r="M122" s="34"/>
      <c r="N122" s="34"/>
      <c r="O122" s="34" t="s">
        <v>678</v>
      </c>
      <c r="P122" s="34" t="s">
        <v>679</v>
      </c>
      <c r="Q122" s="34" t="s">
        <v>680</v>
      </c>
      <c r="R122" s="101"/>
      <c r="S122" s="102"/>
      <c r="T122" s="116"/>
      <c r="U122" s="84"/>
      <c r="V122" s="102"/>
      <c r="W122" s="102"/>
      <c r="X122" s="102"/>
      <c r="Y122" s="102"/>
      <c r="Z122" s="102"/>
      <c r="AA122" s="102"/>
      <c r="AB122" s="102"/>
      <c r="AC122" s="102"/>
      <c r="AD122" s="102"/>
      <c r="AE122" s="104"/>
      <c r="AN122" s="106"/>
      <c r="AP122" s="104"/>
      <c r="AT122" s="105" t="e">
        <f>#REF!*1.075</f>
        <v>#REF!</v>
      </c>
      <c r="AV122" s="102" t="e">
        <f t="shared" si="19"/>
        <v>#REF!</v>
      </c>
      <c r="AY122" s="106"/>
      <c r="AZ122" s="108" t="b">
        <f t="shared" si="23"/>
        <v>0</v>
      </c>
      <c r="BA122" s="1">
        <f t="shared" si="24"/>
        <v>0</v>
      </c>
      <c r="BB122" s="106">
        <f t="shared" si="25"/>
        <v>0</v>
      </c>
    </row>
    <row r="123" spans="1:58" s="105" customFormat="1" ht="24.75" hidden="1" customHeight="1">
      <c r="A123" s="9">
        <v>121</v>
      </c>
      <c r="B123" s="34">
        <v>20239</v>
      </c>
      <c r="C123" s="34"/>
      <c r="D123" s="5"/>
      <c r="E123" s="34" t="s">
        <v>681</v>
      </c>
      <c r="F123" s="34"/>
      <c r="G123" s="34" t="s">
        <v>682</v>
      </c>
      <c r="H123" s="34" t="s">
        <v>683</v>
      </c>
      <c r="I123" s="34" t="s">
        <v>68</v>
      </c>
      <c r="J123" s="34"/>
      <c r="K123" s="48"/>
      <c r="L123" s="34"/>
      <c r="M123" s="34"/>
      <c r="N123" s="34"/>
      <c r="O123" s="34" t="s">
        <v>678</v>
      </c>
      <c r="P123" s="3"/>
      <c r="Q123" s="1" t="s">
        <v>480</v>
      </c>
      <c r="R123" s="101"/>
      <c r="S123" s="102"/>
      <c r="T123" s="116"/>
      <c r="U123" s="84"/>
      <c r="V123" s="102"/>
      <c r="W123" s="102"/>
      <c r="X123" s="102"/>
      <c r="Y123" s="102"/>
      <c r="Z123" s="102"/>
      <c r="AA123" s="102"/>
      <c r="AB123" s="102"/>
      <c r="AC123" s="102"/>
      <c r="AD123" s="102"/>
      <c r="AE123" s="104"/>
      <c r="AN123" s="106"/>
      <c r="AP123" s="104"/>
      <c r="AT123" s="105" t="e">
        <f>#REF!*1.075</f>
        <v>#REF!</v>
      </c>
      <c r="AV123" s="102" t="e">
        <f t="shared" si="19"/>
        <v>#REF!</v>
      </c>
      <c r="AY123" s="106"/>
      <c r="AZ123" s="108" t="b">
        <f t="shared" si="23"/>
        <v>0</v>
      </c>
      <c r="BA123" s="1">
        <f t="shared" si="24"/>
        <v>0</v>
      </c>
      <c r="BB123" s="106">
        <f t="shared" si="25"/>
        <v>0</v>
      </c>
      <c r="BD123" s="110"/>
      <c r="BE123" s="110"/>
      <c r="BF123" s="110"/>
    </row>
    <row r="124" spans="1:58" s="105" customFormat="1" ht="24.75" hidden="1" customHeight="1">
      <c r="A124" s="9">
        <v>122</v>
      </c>
      <c r="B124" s="34">
        <v>17947</v>
      </c>
      <c r="C124" s="34"/>
      <c r="D124" s="5"/>
      <c r="E124" s="34" t="s">
        <v>684</v>
      </c>
      <c r="F124" s="34"/>
      <c r="G124" s="34" t="s">
        <v>685</v>
      </c>
      <c r="H124" s="34" t="s">
        <v>251</v>
      </c>
      <c r="I124" s="34" t="s">
        <v>686</v>
      </c>
      <c r="J124" s="34"/>
      <c r="K124" s="48"/>
      <c r="L124" s="34"/>
      <c r="M124" s="34"/>
      <c r="N124" s="34"/>
      <c r="O124" s="34" t="s">
        <v>687</v>
      </c>
      <c r="P124" s="3"/>
      <c r="Q124" s="1" t="s">
        <v>480</v>
      </c>
      <c r="R124" s="101"/>
      <c r="S124" s="102"/>
      <c r="T124" s="116"/>
      <c r="U124" s="84"/>
      <c r="V124" s="102"/>
      <c r="W124" s="102"/>
      <c r="X124" s="102"/>
      <c r="Y124" s="102"/>
      <c r="Z124" s="102"/>
      <c r="AA124" s="102"/>
      <c r="AB124" s="102"/>
      <c r="AC124" s="102"/>
      <c r="AD124" s="102"/>
      <c r="AE124" s="104"/>
      <c r="AN124" s="106"/>
      <c r="AP124" s="104"/>
      <c r="AT124" s="105" t="e">
        <f>#REF!*1.075</f>
        <v>#REF!</v>
      </c>
      <c r="AV124" s="102" t="e">
        <f t="shared" si="19"/>
        <v>#REF!</v>
      </c>
      <c r="AY124" s="106"/>
      <c r="AZ124" s="108" t="b">
        <f t="shared" si="23"/>
        <v>0</v>
      </c>
      <c r="BA124" s="1">
        <f t="shared" si="24"/>
        <v>0</v>
      </c>
      <c r="BB124" s="106">
        <f t="shared" si="25"/>
        <v>0</v>
      </c>
      <c r="BD124" s="110"/>
      <c r="BE124" s="110"/>
      <c r="BF124" s="110"/>
    </row>
    <row r="125" spans="1:58" s="105" customFormat="1" ht="24.75" hidden="1" customHeight="1">
      <c r="A125" s="9">
        <v>123</v>
      </c>
      <c r="B125" s="4">
        <v>5636</v>
      </c>
      <c r="C125" s="4"/>
      <c r="D125" s="5"/>
      <c r="E125" s="3" t="s">
        <v>688</v>
      </c>
      <c r="F125" s="3" t="s">
        <v>689</v>
      </c>
      <c r="G125" s="3" t="s">
        <v>690</v>
      </c>
      <c r="H125" s="5" t="s">
        <v>310</v>
      </c>
      <c r="I125" s="3" t="s">
        <v>68</v>
      </c>
      <c r="J125" s="3" t="s">
        <v>691</v>
      </c>
      <c r="K125" s="6"/>
      <c r="L125" s="3"/>
      <c r="M125" s="4">
        <v>30</v>
      </c>
      <c r="N125" s="3" t="s">
        <v>46</v>
      </c>
      <c r="O125" s="3" t="s">
        <v>692</v>
      </c>
      <c r="P125" s="3" t="s">
        <v>693</v>
      </c>
      <c r="Q125" s="3" t="s">
        <v>694</v>
      </c>
      <c r="R125" s="101">
        <v>6.3</v>
      </c>
      <c r="S125" s="102">
        <v>5.94</v>
      </c>
      <c r="T125" s="116">
        <v>1.75</v>
      </c>
      <c r="U125" s="84"/>
      <c r="V125" s="102"/>
      <c r="W125" s="102"/>
      <c r="X125" s="102"/>
      <c r="Y125" s="102"/>
      <c r="Z125" s="102"/>
      <c r="AA125" s="102"/>
      <c r="AB125" s="102"/>
      <c r="AC125" s="102"/>
      <c r="AD125" s="102"/>
      <c r="AE125" s="104"/>
      <c r="AN125" s="106"/>
      <c r="AP125" s="104"/>
      <c r="AQ125" s="105" t="e">
        <f>AVERAGE(SMALL(AE125:AI125,1),SMALL(AE125:AI125,2))</f>
        <v>#NUM!</v>
      </c>
      <c r="AR125" s="105" t="e">
        <f>IF(R125 &lt;=( AVERAGE(SMALL(AE125:AI125,1),SMALL(AE125:AI125,2))), R125, "")</f>
        <v>#NUM!</v>
      </c>
      <c r="AS125" s="105" t="e">
        <f>AVERAGE(SMALL(AJ125:AM125,1),SMALL(AJ125:AM125,2))</f>
        <v>#NUM!</v>
      </c>
      <c r="AT125" s="105" t="e">
        <f>#REF!*1.075</f>
        <v>#REF!</v>
      </c>
      <c r="AU125" s="105">
        <f>T125*1.075</f>
        <v>1.8812499999999999</v>
      </c>
      <c r="AV125" s="102" t="e">
        <f t="shared" si="19"/>
        <v>#REF!</v>
      </c>
      <c r="AW125" s="105" t="s">
        <v>172</v>
      </c>
      <c r="AX125" s="105" t="s">
        <v>173</v>
      </c>
      <c r="AY125" s="106">
        <v>1.881</v>
      </c>
      <c r="AZ125" s="108">
        <f t="shared" ref="AZ125:AZ156" si="30">IF(AND(AY125&gt;0,AY125&lt;=10),AY125*0.25,IF(AND(AY125&gt;10,AY125&lt;=50),AY125*0.17,IF(AND(AY125&gt;10,AY125&lt;=100),AY125*0.12,IF(AY125&gt;100,AY125*0.1))))</f>
        <v>0.47025</v>
      </c>
      <c r="BA125" s="1">
        <f t="shared" si="24"/>
        <v>2.3512499999999998</v>
      </c>
      <c r="BB125" s="106">
        <f t="shared" si="25"/>
        <v>2.5393499999999998</v>
      </c>
      <c r="BC125" s="105" t="s">
        <v>53</v>
      </c>
    </row>
    <row r="126" spans="1:58" s="105" customFormat="1" ht="24.75" hidden="1" customHeight="1">
      <c r="A126" s="9">
        <v>124</v>
      </c>
      <c r="B126" s="4">
        <v>5690</v>
      </c>
      <c r="C126" s="4"/>
      <c r="D126" s="5"/>
      <c r="E126" s="3" t="s">
        <v>695</v>
      </c>
      <c r="F126" s="3" t="s">
        <v>696</v>
      </c>
      <c r="G126" s="3" t="s">
        <v>697</v>
      </c>
      <c r="H126" s="5" t="s">
        <v>698</v>
      </c>
      <c r="I126" s="3" t="s">
        <v>78</v>
      </c>
      <c r="J126" s="3" t="s">
        <v>699</v>
      </c>
      <c r="K126" s="6">
        <v>20</v>
      </c>
      <c r="L126" s="3" t="s">
        <v>80</v>
      </c>
      <c r="M126" s="4">
        <v>1</v>
      </c>
      <c r="N126" s="3" t="s">
        <v>46</v>
      </c>
      <c r="O126" s="3" t="s">
        <v>692</v>
      </c>
      <c r="P126" s="3" t="s">
        <v>693</v>
      </c>
      <c r="Q126" s="3" t="s">
        <v>700</v>
      </c>
      <c r="R126" s="101">
        <v>3.52</v>
      </c>
      <c r="S126" s="102">
        <v>1.61</v>
      </c>
      <c r="T126" s="116">
        <v>1.5</v>
      </c>
      <c r="U126" s="84"/>
      <c r="V126" s="102"/>
      <c r="W126" s="102"/>
      <c r="X126" s="102"/>
      <c r="Y126" s="102"/>
      <c r="Z126" s="102"/>
      <c r="AA126" s="102"/>
      <c r="AB126" s="102"/>
      <c r="AC126" s="102"/>
      <c r="AD126" s="102"/>
      <c r="AE126" s="104"/>
      <c r="AN126" s="106"/>
      <c r="AP126" s="104"/>
      <c r="AQ126" s="105" t="e">
        <f>AVERAGE(SMALL(AE126:AI126,1),SMALL(AE126:AI126,2))</f>
        <v>#NUM!</v>
      </c>
      <c r="AR126" s="105" t="e">
        <f>IF(R126 &lt;=( AVERAGE(SMALL(AE126:AI126,1),SMALL(AE126:AI126,2))), R126, "")</f>
        <v>#NUM!</v>
      </c>
      <c r="AS126" s="105" t="e">
        <f>AVERAGE(SMALL(AJ126:AM126,1),SMALL(AJ126:AM126,2))</f>
        <v>#NUM!</v>
      </c>
      <c r="AT126" s="105" t="e">
        <f>#REF!*1.075</f>
        <v>#REF!</v>
      </c>
      <c r="AU126" s="105">
        <f>T126*1.075</f>
        <v>1.6124999999999998</v>
      </c>
      <c r="AV126" s="102" t="e">
        <f t="shared" si="19"/>
        <v>#REF!</v>
      </c>
      <c r="AW126" s="105" t="s">
        <v>172</v>
      </c>
      <c r="AX126" s="105" t="s">
        <v>173</v>
      </c>
      <c r="AY126" s="106">
        <v>1.6125</v>
      </c>
      <c r="AZ126" s="108">
        <f t="shared" si="30"/>
        <v>0.40312500000000001</v>
      </c>
      <c r="BA126" s="1">
        <f t="shared" si="24"/>
        <v>2.015625</v>
      </c>
      <c r="BB126" s="106">
        <f t="shared" si="25"/>
        <v>2.1768749999999999</v>
      </c>
      <c r="BC126" s="105" t="s">
        <v>53</v>
      </c>
    </row>
    <row r="127" spans="1:58" s="105" customFormat="1" ht="24.75" hidden="1" customHeight="1">
      <c r="A127" s="9">
        <v>125</v>
      </c>
      <c r="B127" s="34">
        <v>5691</v>
      </c>
      <c r="C127" s="34"/>
      <c r="D127" s="5"/>
      <c r="E127" s="35" t="s">
        <v>695</v>
      </c>
      <c r="F127" s="34" t="s">
        <v>701</v>
      </c>
      <c r="G127" s="34" t="s">
        <v>697</v>
      </c>
      <c r="H127" s="34" t="s">
        <v>698</v>
      </c>
      <c r="I127" s="34" t="s">
        <v>702</v>
      </c>
      <c r="J127" s="35" t="s">
        <v>699</v>
      </c>
      <c r="K127" s="48"/>
      <c r="L127" s="34"/>
      <c r="M127" s="34"/>
      <c r="N127" s="34"/>
      <c r="O127" s="34" t="s">
        <v>692</v>
      </c>
      <c r="P127" s="34" t="s">
        <v>703</v>
      </c>
      <c r="Q127" s="34" t="s">
        <v>704</v>
      </c>
      <c r="R127" s="101"/>
      <c r="S127" s="102"/>
      <c r="T127" s="116"/>
      <c r="U127" s="84"/>
      <c r="V127" s="102"/>
      <c r="W127" s="102"/>
      <c r="X127" s="102"/>
      <c r="Y127" s="102"/>
      <c r="Z127" s="102"/>
      <c r="AA127" s="102"/>
      <c r="AB127" s="102"/>
      <c r="AC127" s="102"/>
      <c r="AD127" s="102"/>
      <c r="AE127" s="104"/>
      <c r="AN127" s="106"/>
      <c r="AP127" s="104"/>
      <c r="AT127" s="105" t="e">
        <f>#REF!*1.075</f>
        <v>#REF!</v>
      </c>
      <c r="AV127" s="102" t="e">
        <f t="shared" si="19"/>
        <v>#REF!</v>
      </c>
      <c r="AY127" s="106"/>
      <c r="AZ127" s="108" t="b">
        <f t="shared" si="30"/>
        <v>0</v>
      </c>
      <c r="BA127" s="1">
        <f t="shared" si="24"/>
        <v>0</v>
      </c>
      <c r="BB127" s="106">
        <f t="shared" si="25"/>
        <v>0</v>
      </c>
    </row>
    <row r="128" spans="1:58" s="105" customFormat="1" ht="24.75" hidden="1" customHeight="1">
      <c r="A128" s="9">
        <v>126</v>
      </c>
      <c r="B128" s="34">
        <v>17756</v>
      </c>
      <c r="C128" s="34"/>
      <c r="D128" s="5"/>
      <c r="E128" s="35" t="s">
        <v>705</v>
      </c>
      <c r="F128" s="34" t="s">
        <v>706</v>
      </c>
      <c r="G128" s="34" t="s">
        <v>707</v>
      </c>
      <c r="H128" s="34" t="s">
        <v>708</v>
      </c>
      <c r="I128" s="34" t="s">
        <v>345</v>
      </c>
      <c r="J128" s="35" t="s">
        <v>709</v>
      </c>
      <c r="K128" s="48"/>
      <c r="L128" s="34"/>
      <c r="M128" s="34"/>
      <c r="N128" s="34"/>
      <c r="O128" s="34" t="s">
        <v>692</v>
      </c>
      <c r="P128" s="34" t="s">
        <v>710</v>
      </c>
      <c r="Q128" s="34" t="s">
        <v>711</v>
      </c>
      <c r="R128" s="101"/>
      <c r="S128" s="102"/>
      <c r="T128" s="116"/>
      <c r="U128" s="84"/>
      <c r="V128" s="102"/>
      <c r="W128" s="102"/>
      <c r="X128" s="102"/>
      <c r="Y128" s="102"/>
      <c r="Z128" s="102"/>
      <c r="AA128" s="102"/>
      <c r="AB128" s="102"/>
      <c r="AC128" s="102"/>
      <c r="AD128" s="102"/>
      <c r="AE128" s="104"/>
      <c r="AN128" s="106"/>
      <c r="AP128" s="104"/>
      <c r="AT128" s="105" t="e">
        <f>#REF!*1.075</f>
        <v>#REF!</v>
      </c>
      <c r="AV128" s="102" t="e">
        <f t="shared" si="19"/>
        <v>#REF!</v>
      </c>
      <c r="AY128" s="106"/>
      <c r="AZ128" s="108" t="b">
        <f t="shared" si="30"/>
        <v>0</v>
      </c>
      <c r="BA128" s="1">
        <f t="shared" si="24"/>
        <v>0</v>
      </c>
      <c r="BB128" s="106">
        <f t="shared" si="25"/>
        <v>0</v>
      </c>
    </row>
    <row r="129" spans="1:58" s="105" customFormat="1" ht="24.75" hidden="1" customHeight="1">
      <c r="A129" s="9">
        <v>127</v>
      </c>
      <c r="B129" s="34">
        <v>20100</v>
      </c>
      <c r="C129" s="34"/>
      <c r="D129" s="5"/>
      <c r="E129" s="35" t="s">
        <v>712</v>
      </c>
      <c r="F129" s="34" t="s">
        <v>713</v>
      </c>
      <c r="G129" s="34" t="s">
        <v>714</v>
      </c>
      <c r="H129" s="34" t="s">
        <v>715</v>
      </c>
      <c r="I129" s="34" t="s">
        <v>109</v>
      </c>
      <c r="J129" s="35" t="s">
        <v>716</v>
      </c>
      <c r="K129" s="48"/>
      <c r="L129" s="34"/>
      <c r="M129" s="34"/>
      <c r="N129" s="34"/>
      <c r="O129" s="34" t="s">
        <v>692</v>
      </c>
      <c r="P129" s="34" t="s">
        <v>710</v>
      </c>
      <c r="Q129" s="34" t="s">
        <v>717</v>
      </c>
      <c r="R129" s="101"/>
      <c r="S129" s="102"/>
      <c r="T129" s="116"/>
      <c r="U129" s="84"/>
      <c r="V129" s="102"/>
      <c r="W129" s="102"/>
      <c r="X129" s="102"/>
      <c r="Y129" s="102"/>
      <c r="Z129" s="102"/>
      <c r="AA129" s="102"/>
      <c r="AB129" s="102"/>
      <c r="AC129" s="102"/>
      <c r="AD129" s="102"/>
      <c r="AE129" s="104"/>
      <c r="AN129" s="106"/>
      <c r="AP129" s="104"/>
      <c r="AT129" s="105" t="e">
        <f>#REF!*1.075</f>
        <v>#REF!</v>
      </c>
      <c r="AV129" s="102" t="e">
        <f t="shared" si="19"/>
        <v>#REF!</v>
      </c>
      <c r="AY129" s="106"/>
      <c r="AZ129" s="108" t="b">
        <f t="shared" si="30"/>
        <v>0</v>
      </c>
      <c r="BA129" s="1">
        <f t="shared" si="24"/>
        <v>0</v>
      </c>
      <c r="BB129" s="106">
        <f t="shared" si="25"/>
        <v>0</v>
      </c>
    </row>
    <row r="130" spans="1:58" s="105" customFormat="1" ht="24.75" hidden="1" customHeight="1">
      <c r="A130" s="9">
        <v>128</v>
      </c>
      <c r="B130" s="34">
        <v>20101</v>
      </c>
      <c r="C130" s="34"/>
      <c r="D130" s="5"/>
      <c r="E130" s="35" t="s">
        <v>712</v>
      </c>
      <c r="F130" s="34" t="s">
        <v>713</v>
      </c>
      <c r="G130" s="34" t="s">
        <v>714</v>
      </c>
      <c r="H130" s="34" t="s">
        <v>718</v>
      </c>
      <c r="I130" s="34" t="s">
        <v>68</v>
      </c>
      <c r="J130" s="35" t="s">
        <v>719</v>
      </c>
      <c r="K130" s="48"/>
      <c r="L130" s="34"/>
      <c r="M130" s="34"/>
      <c r="N130" s="34"/>
      <c r="O130" s="34" t="s">
        <v>692</v>
      </c>
      <c r="P130" s="34" t="s">
        <v>710</v>
      </c>
      <c r="Q130" s="34" t="s">
        <v>720</v>
      </c>
      <c r="R130" s="101"/>
      <c r="S130" s="102"/>
      <c r="T130" s="116"/>
      <c r="U130" s="84"/>
      <c r="V130" s="102"/>
      <c r="W130" s="102"/>
      <c r="X130" s="102"/>
      <c r="Y130" s="102"/>
      <c r="Z130" s="102"/>
      <c r="AA130" s="102"/>
      <c r="AB130" s="102"/>
      <c r="AC130" s="102"/>
      <c r="AD130" s="102"/>
      <c r="AE130" s="104"/>
      <c r="AN130" s="106"/>
      <c r="AP130" s="104"/>
      <c r="AT130" s="105" t="e">
        <f>#REF!*1.075</f>
        <v>#REF!</v>
      </c>
      <c r="AV130" s="102" t="e">
        <f t="shared" si="19"/>
        <v>#REF!</v>
      </c>
      <c r="AY130" s="106"/>
      <c r="AZ130" s="108" t="b">
        <f t="shared" si="30"/>
        <v>0</v>
      </c>
      <c r="BA130" s="1">
        <f t="shared" si="24"/>
        <v>0</v>
      </c>
      <c r="BB130" s="106">
        <f t="shared" si="25"/>
        <v>0</v>
      </c>
    </row>
    <row r="131" spans="1:58" s="105" customFormat="1" ht="24.75" hidden="1" customHeight="1">
      <c r="A131" s="9">
        <v>129</v>
      </c>
      <c r="B131" s="4">
        <v>17482</v>
      </c>
      <c r="C131" s="4"/>
      <c r="D131" s="5"/>
      <c r="E131" s="3" t="s">
        <v>721</v>
      </c>
      <c r="F131" s="3" t="s">
        <v>722</v>
      </c>
      <c r="G131" s="3" t="s">
        <v>723</v>
      </c>
      <c r="H131" s="5" t="s">
        <v>724</v>
      </c>
      <c r="I131" s="3" t="s">
        <v>345</v>
      </c>
      <c r="J131" s="3" t="s">
        <v>725</v>
      </c>
      <c r="K131" s="6"/>
      <c r="L131" s="3"/>
      <c r="M131" s="4">
        <v>50</v>
      </c>
      <c r="N131" s="3" t="s">
        <v>46</v>
      </c>
      <c r="O131" s="3" t="s">
        <v>692</v>
      </c>
      <c r="P131" s="3" t="s">
        <v>726</v>
      </c>
      <c r="Q131" s="3" t="s">
        <v>727</v>
      </c>
      <c r="R131" s="101">
        <v>3.89</v>
      </c>
      <c r="S131" s="102">
        <v>2.82</v>
      </c>
      <c r="T131" s="116">
        <v>2.62</v>
      </c>
      <c r="U131" s="84"/>
      <c r="V131" s="102">
        <v>2.2599999999999998</v>
      </c>
      <c r="W131" s="102"/>
      <c r="X131" s="102"/>
      <c r="Y131" s="102"/>
      <c r="Z131" s="102"/>
      <c r="AA131" s="102"/>
      <c r="AB131" s="102"/>
      <c r="AC131" s="102"/>
      <c r="AD131" s="102"/>
      <c r="AE131" s="104"/>
      <c r="AN131" s="106"/>
      <c r="AP131" s="104"/>
      <c r="AQ131" s="105" t="e">
        <f>AVERAGE(SMALL(AE131:AI131,1),SMALL(AE131:AI131,2))</f>
        <v>#NUM!</v>
      </c>
      <c r="AR131" s="105" t="e">
        <f>IF(R131 &lt;=( AVERAGE(SMALL(AE131:AI131,1),SMALL(AE131:AI131,2))), R131, "")</f>
        <v>#NUM!</v>
      </c>
      <c r="AS131" s="105" t="e">
        <f>AVERAGE(SMALL(AJ131:AM131,1),SMALL(AJ131:AM131,2))</f>
        <v>#NUM!</v>
      </c>
      <c r="AT131" s="105" t="e">
        <f>#REF!*1.075</f>
        <v>#REF!</v>
      </c>
      <c r="AU131" s="105">
        <f>T131*1.075</f>
        <v>2.8165</v>
      </c>
      <c r="AV131" s="102" t="e">
        <f t="shared" si="19"/>
        <v>#REF!</v>
      </c>
      <c r="AW131" s="105" t="s">
        <v>172</v>
      </c>
      <c r="AX131" s="105" t="s">
        <v>173</v>
      </c>
      <c r="AY131" s="106">
        <v>2.82</v>
      </c>
      <c r="AZ131" s="108">
        <f t="shared" si="30"/>
        <v>0.70499999999999996</v>
      </c>
      <c r="BA131" s="1">
        <f t="shared" si="24"/>
        <v>3.5249999999999999</v>
      </c>
      <c r="BB131" s="106">
        <f t="shared" si="25"/>
        <v>3.8069999999999999</v>
      </c>
      <c r="BC131" s="105" t="s">
        <v>53</v>
      </c>
    </row>
    <row r="132" spans="1:58" s="105" customFormat="1" ht="24.75" hidden="1" customHeight="1">
      <c r="A132" s="9">
        <v>130</v>
      </c>
      <c r="B132" s="34">
        <v>20439</v>
      </c>
      <c r="C132" s="34"/>
      <c r="D132" s="5"/>
      <c r="E132" s="35" t="s">
        <v>728</v>
      </c>
      <c r="F132" s="34" t="s">
        <v>729</v>
      </c>
      <c r="G132" s="34" t="s">
        <v>730</v>
      </c>
      <c r="H132" s="34" t="s">
        <v>731</v>
      </c>
      <c r="I132" s="34" t="s">
        <v>78</v>
      </c>
      <c r="J132" s="35" t="s">
        <v>699</v>
      </c>
      <c r="K132" s="48"/>
      <c r="L132" s="34"/>
      <c r="M132" s="34"/>
      <c r="N132" s="34"/>
      <c r="O132" s="34" t="s">
        <v>692</v>
      </c>
      <c r="P132" s="34" t="s">
        <v>710</v>
      </c>
      <c r="Q132" s="34" t="s">
        <v>732</v>
      </c>
      <c r="R132" s="101"/>
      <c r="S132" s="102"/>
      <c r="T132" s="116"/>
      <c r="U132" s="84"/>
      <c r="V132" s="102"/>
      <c r="W132" s="102"/>
      <c r="X132" s="102"/>
      <c r="Y132" s="102"/>
      <c r="Z132" s="102"/>
      <c r="AA132" s="102"/>
      <c r="AB132" s="102"/>
      <c r="AC132" s="102"/>
      <c r="AD132" s="102"/>
      <c r="AE132" s="104"/>
      <c r="AN132" s="106"/>
      <c r="AP132" s="104"/>
      <c r="AT132" s="105" t="e">
        <f>#REF!*1.075</f>
        <v>#REF!</v>
      </c>
      <c r="AV132" s="102" t="e">
        <f t="shared" si="19"/>
        <v>#REF!</v>
      </c>
      <c r="AY132" s="106"/>
      <c r="AZ132" s="108" t="b">
        <f t="shared" si="30"/>
        <v>0</v>
      </c>
      <c r="BA132" s="1">
        <f t="shared" si="24"/>
        <v>0</v>
      </c>
      <c r="BB132" s="106">
        <f t="shared" si="25"/>
        <v>0</v>
      </c>
    </row>
    <row r="133" spans="1:58" s="105" customFormat="1" ht="24.75" hidden="1" customHeight="1">
      <c r="A133" s="9">
        <v>131</v>
      </c>
      <c r="B133" s="34">
        <v>20357</v>
      </c>
      <c r="C133" s="34"/>
      <c r="D133" s="5"/>
      <c r="E133" s="35" t="s">
        <v>728</v>
      </c>
      <c r="F133" s="34" t="s">
        <v>729</v>
      </c>
      <c r="G133" s="34" t="s">
        <v>730</v>
      </c>
      <c r="H133" s="34" t="s">
        <v>733</v>
      </c>
      <c r="I133" s="34" t="s">
        <v>734</v>
      </c>
      <c r="J133" s="35" t="s">
        <v>735</v>
      </c>
      <c r="K133" s="48"/>
      <c r="L133" s="34"/>
      <c r="M133" s="34"/>
      <c r="N133" s="34"/>
      <c r="O133" s="34" t="s">
        <v>692</v>
      </c>
      <c r="P133" s="34" t="s">
        <v>710</v>
      </c>
      <c r="Q133" s="34" t="s">
        <v>736</v>
      </c>
      <c r="R133" s="101"/>
      <c r="S133" s="102"/>
      <c r="T133" s="116"/>
      <c r="U133" s="84"/>
      <c r="V133" s="102"/>
      <c r="W133" s="102"/>
      <c r="X133" s="102"/>
      <c r="Y133" s="102"/>
      <c r="Z133" s="102"/>
      <c r="AA133" s="102"/>
      <c r="AB133" s="102"/>
      <c r="AC133" s="102"/>
      <c r="AD133" s="102"/>
      <c r="AE133" s="104"/>
      <c r="AN133" s="106"/>
      <c r="AP133" s="104"/>
      <c r="AT133" s="105" t="e">
        <f>#REF!*1.075</f>
        <v>#REF!</v>
      </c>
      <c r="AV133" s="102" t="e">
        <f t="shared" si="19"/>
        <v>#REF!</v>
      </c>
      <c r="AY133" s="106"/>
      <c r="AZ133" s="108" t="b">
        <f t="shared" si="30"/>
        <v>0</v>
      </c>
      <c r="BA133" s="1">
        <f t="shared" si="24"/>
        <v>0</v>
      </c>
      <c r="BB133" s="106">
        <f t="shared" si="25"/>
        <v>0</v>
      </c>
    </row>
    <row r="134" spans="1:58" s="105" customFormat="1" ht="24.75" hidden="1" customHeight="1">
      <c r="A134" s="9">
        <v>132</v>
      </c>
      <c r="B134" s="4">
        <v>5608</v>
      </c>
      <c r="C134" s="4"/>
      <c r="D134" s="5"/>
      <c r="E134" s="3" t="s">
        <v>737</v>
      </c>
      <c r="F134" s="3" t="s">
        <v>738</v>
      </c>
      <c r="G134" s="3" t="s">
        <v>739</v>
      </c>
      <c r="H134" s="5" t="s">
        <v>740</v>
      </c>
      <c r="I134" s="3" t="s">
        <v>741</v>
      </c>
      <c r="J134" s="3" t="s">
        <v>742</v>
      </c>
      <c r="K134" s="6">
        <v>10</v>
      </c>
      <c r="L134" s="3" t="s">
        <v>91</v>
      </c>
      <c r="M134" s="4">
        <v>1</v>
      </c>
      <c r="N134" s="3" t="s">
        <v>46</v>
      </c>
      <c r="O134" s="3" t="s">
        <v>692</v>
      </c>
      <c r="P134" s="3" t="s">
        <v>743</v>
      </c>
      <c r="Q134" s="3" t="s">
        <v>744</v>
      </c>
      <c r="R134" s="101">
        <v>5.3</v>
      </c>
      <c r="S134" s="102">
        <v>4.32</v>
      </c>
      <c r="T134" s="116">
        <v>2</v>
      </c>
      <c r="U134" s="84"/>
      <c r="V134" s="102">
        <v>4</v>
      </c>
      <c r="W134" s="102"/>
      <c r="X134" s="102"/>
      <c r="Y134" s="102"/>
      <c r="Z134" s="102"/>
      <c r="AA134" s="102"/>
      <c r="AB134" s="102"/>
      <c r="AC134" s="102"/>
      <c r="AD134" s="102"/>
      <c r="AE134" s="104"/>
      <c r="AN134" s="106"/>
      <c r="AP134" s="104"/>
      <c r="AQ134" s="105" t="e">
        <f>AVERAGE(SMALL(AE134:AI134,1),SMALL(AE134:AI134,2))</f>
        <v>#NUM!</v>
      </c>
      <c r="AR134" s="105" t="e">
        <f>IF(R134 &lt;=( AVERAGE(SMALL(AE134:AI134,1),SMALL(AE134:AI134,2))), R134, "")</f>
        <v>#NUM!</v>
      </c>
      <c r="AS134" s="105" t="e">
        <f>AVERAGE(SMALL(AJ134:AM134,1),SMALL(AJ134:AM134,2))</f>
        <v>#NUM!</v>
      </c>
      <c r="AT134" s="105" t="e">
        <f>#REF!*1.075</f>
        <v>#REF!</v>
      </c>
      <c r="AU134" s="105">
        <f>T134*1.075</f>
        <v>2.15</v>
      </c>
      <c r="AV134" s="102" t="e">
        <f t="shared" si="19"/>
        <v>#REF!</v>
      </c>
      <c r="AW134" s="105" t="s">
        <v>172</v>
      </c>
      <c r="AX134" s="105" t="s">
        <v>173</v>
      </c>
      <c r="AY134" s="106">
        <v>2.15</v>
      </c>
      <c r="AZ134" s="108">
        <f t="shared" si="30"/>
        <v>0.53749999999999998</v>
      </c>
      <c r="BA134" s="1">
        <f t="shared" si="24"/>
        <v>2.6875</v>
      </c>
      <c r="BB134" s="106">
        <f t="shared" si="25"/>
        <v>2.9024999999999999</v>
      </c>
      <c r="BC134" s="105" t="s">
        <v>53</v>
      </c>
    </row>
    <row r="135" spans="1:58" s="105" customFormat="1" ht="24.75" hidden="1" customHeight="1">
      <c r="A135" s="9">
        <v>133</v>
      </c>
      <c r="B135" s="34">
        <v>20170</v>
      </c>
      <c r="C135" s="34"/>
      <c r="D135" s="5"/>
      <c r="E135" s="35" t="s">
        <v>745</v>
      </c>
      <c r="F135" s="34" t="s">
        <v>746</v>
      </c>
      <c r="G135" s="34" t="s">
        <v>747</v>
      </c>
      <c r="H135" s="34" t="s">
        <v>748</v>
      </c>
      <c r="I135" s="34" t="s">
        <v>109</v>
      </c>
      <c r="J135" s="35" t="s">
        <v>749</v>
      </c>
      <c r="K135" s="48"/>
      <c r="L135" s="34"/>
      <c r="M135" s="34"/>
      <c r="N135" s="34"/>
      <c r="O135" s="34" t="s">
        <v>692</v>
      </c>
      <c r="P135" s="34" t="s">
        <v>710</v>
      </c>
      <c r="Q135" s="34" t="s">
        <v>750</v>
      </c>
      <c r="R135" s="101"/>
      <c r="S135" s="102"/>
      <c r="T135" s="116"/>
      <c r="U135" s="84"/>
      <c r="V135" s="102"/>
      <c r="W135" s="102"/>
      <c r="X135" s="102"/>
      <c r="Y135" s="102"/>
      <c r="Z135" s="102"/>
      <c r="AA135" s="102"/>
      <c r="AB135" s="102"/>
      <c r="AC135" s="102"/>
      <c r="AD135" s="102"/>
      <c r="AE135" s="104"/>
      <c r="AN135" s="106"/>
      <c r="AP135" s="104"/>
      <c r="AT135" s="105" t="e">
        <f>#REF!*1.075</f>
        <v>#REF!</v>
      </c>
      <c r="AV135" s="102" t="e">
        <f t="shared" si="19"/>
        <v>#REF!</v>
      </c>
      <c r="AY135" s="106"/>
      <c r="AZ135" s="108" t="b">
        <f t="shared" si="30"/>
        <v>0</v>
      </c>
      <c r="BA135" s="1">
        <f t="shared" si="24"/>
        <v>0</v>
      </c>
      <c r="BB135" s="106">
        <f t="shared" si="25"/>
        <v>0</v>
      </c>
    </row>
    <row r="136" spans="1:58" s="105" customFormat="1" ht="24.75" hidden="1" customHeight="1">
      <c r="A136" s="9">
        <v>134</v>
      </c>
      <c r="B136" s="34">
        <v>18009</v>
      </c>
      <c r="C136" s="34"/>
      <c r="D136" s="5"/>
      <c r="E136" s="35" t="s">
        <v>751</v>
      </c>
      <c r="F136" s="34" t="s">
        <v>752</v>
      </c>
      <c r="G136" s="34" t="s">
        <v>486</v>
      </c>
      <c r="H136" s="34" t="s">
        <v>43</v>
      </c>
      <c r="I136" s="34" t="s">
        <v>488</v>
      </c>
      <c r="J136" s="35" t="s">
        <v>753</v>
      </c>
      <c r="K136" s="48"/>
      <c r="L136" s="34"/>
      <c r="M136" s="34"/>
      <c r="N136" s="34"/>
      <c r="O136" s="34" t="s">
        <v>754</v>
      </c>
      <c r="P136" s="34" t="s">
        <v>754</v>
      </c>
      <c r="Q136" s="34" t="s">
        <v>755</v>
      </c>
      <c r="R136" s="101"/>
      <c r="S136" s="102"/>
      <c r="T136" s="116"/>
      <c r="U136" s="84"/>
      <c r="V136" s="102"/>
      <c r="W136" s="102"/>
      <c r="X136" s="102"/>
      <c r="Y136" s="102"/>
      <c r="Z136" s="102"/>
      <c r="AA136" s="102"/>
      <c r="AB136" s="102"/>
      <c r="AC136" s="102"/>
      <c r="AD136" s="102"/>
      <c r="AE136" s="104"/>
      <c r="AN136" s="106"/>
      <c r="AP136" s="104"/>
      <c r="AT136" s="105" t="e">
        <f>#REF!*1.075</f>
        <v>#REF!</v>
      </c>
      <c r="AV136" s="102" t="e">
        <f t="shared" si="19"/>
        <v>#REF!</v>
      </c>
      <c r="AY136" s="106"/>
      <c r="AZ136" s="108" t="b">
        <f t="shared" si="30"/>
        <v>0</v>
      </c>
      <c r="BA136" s="1">
        <f t="shared" si="24"/>
        <v>0</v>
      </c>
      <c r="BB136" s="106">
        <f t="shared" si="25"/>
        <v>0</v>
      </c>
    </row>
    <row r="137" spans="1:58" s="105" customFormat="1" ht="24.75" hidden="1" customHeight="1">
      <c r="A137" s="9">
        <v>135</v>
      </c>
      <c r="B137" s="34">
        <v>18197</v>
      </c>
      <c r="C137" s="34"/>
      <c r="D137" s="5"/>
      <c r="E137" s="35" t="s">
        <v>756</v>
      </c>
      <c r="F137" s="34" t="s">
        <v>757</v>
      </c>
      <c r="G137" s="34" t="s">
        <v>758</v>
      </c>
      <c r="H137" s="34" t="s">
        <v>759</v>
      </c>
      <c r="I137" s="34" t="s">
        <v>760</v>
      </c>
      <c r="J137" s="35" t="s">
        <v>761</v>
      </c>
      <c r="K137" s="48"/>
      <c r="L137" s="34"/>
      <c r="M137" s="34"/>
      <c r="N137" s="34"/>
      <c r="O137" s="34" t="s">
        <v>754</v>
      </c>
      <c r="P137" s="34" t="s">
        <v>754</v>
      </c>
      <c r="Q137" s="34" t="s">
        <v>762</v>
      </c>
      <c r="R137" s="101"/>
      <c r="S137" s="102"/>
      <c r="T137" s="116"/>
      <c r="U137" s="84"/>
      <c r="V137" s="102"/>
      <c r="W137" s="102"/>
      <c r="X137" s="102"/>
      <c r="Y137" s="102"/>
      <c r="Z137" s="102"/>
      <c r="AA137" s="102"/>
      <c r="AB137" s="102"/>
      <c r="AC137" s="102"/>
      <c r="AD137" s="102"/>
      <c r="AE137" s="104"/>
      <c r="AN137" s="106"/>
      <c r="AP137" s="104"/>
      <c r="AT137" s="105" t="e">
        <f>#REF!*1.075</f>
        <v>#REF!</v>
      </c>
      <c r="AV137" s="102" t="e">
        <f t="shared" si="19"/>
        <v>#REF!</v>
      </c>
      <c r="AY137" s="106"/>
      <c r="AZ137" s="108" t="b">
        <f t="shared" si="30"/>
        <v>0</v>
      </c>
      <c r="BA137" s="1">
        <f t="shared" si="24"/>
        <v>0</v>
      </c>
      <c r="BB137" s="106">
        <f t="shared" si="25"/>
        <v>0</v>
      </c>
    </row>
    <row r="138" spans="1:58" s="105" customFormat="1" ht="24.75" hidden="1" customHeight="1">
      <c r="A138" s="9">
        <v>136</v>
      </c>
      <c r="B138" s="34">
        <v>5782</v>
      </c>
      <c r="C138" s="34"/>
      <c r="D138" s="5"/>
      <c r="E138" s="35" t="s">
        <v>763</v>
      </c>
      <c r="F138" s="34" t="s">
        <v>764</v>
      </c>
      <c r="G138" s="34" t="s">
        <v>765</v>
      </c>
      <c r="H138" s="34" t="s">
        <v>251</v>
      </c>
      <c r="I138" s="34" t="s">
        <v>68</v>
      </c>
      <c r="J138" s="35" t="s">
        <v>766</v>
      </c>
      <c r="K138" s="48"/>
      <c r="L138" s="34"/>
      <c r="M138" s="34"/>
      <c r="N138" s="34"/>
      <c r="O138" s="34" t="s">
        <v>754</v>
      </c>
      <c r="P138" s="34" t="s">
        <v>754</v>
      </c>
      <c r="Q138" s="34" t="s">
        <v>767</v>
      </c>
      <c r="R138" s="101"/>
      <c r="S138" s="102"/>
      <c r="T138" s="116"/>
      <c r="U138" s="84"/>
      <c r="V138" s="102"/>
      <c r="W138" s="102"/>
      <c r="X138" s="102"/>
      <c r="Y138" s="102"/>
      <c r="Z138" s="102"/>
      <c r="AA138" s="102"/>
      <c r="AB138" s="102"/>
      <c r="AC138" s="102"/>
      <c r="AD138" s="102"/>
      <c r="AE138" s="104"/>
      <c r="AN138" s="106"/>
      <c r="AP138" s="104"/>
      <c r="AT138" s="105" t="e">
        <f>#REF!*1.075</f>
        <v>#REF!</v>
      </c>
      <c r="AV138" s="102" t="e">
        <f t="shared" si="19"/>
        <v>#REF!</v>
      </c>
      <c r="AY138" s="106"/>
      <c r="AZ138" s="108" t="b">
        <f t="shared" si="30"/>
        <v>0</v>
      </c>
      <c r="BA138" s="1">
        <f t="shared" si="24"/>
        <v>0</v>
      </c>
      <c r="BB138" s="106">
        <f t="shared" si="25"/>
        <v>0</v>
      </c>
    </row>
    <row r="139" spans="1:58" s="105" customFormat="1" ht="24.75" hidden="1" customHeight="1">
      <c r="A139" s="9">
        <v>137</v>
      </c>
      <c r="B139" s="34">
        <v>5788</v>
      </c>
      <c r="C139" s="34"/>
      <c r="D139" s="5"/>
      <c r="E139" s="35" t="s">
        <v>768</v>
      </c>
      <c r="F139" s="34" t="s">
        <v>769</v>
      </c>
      <c r="G139" s="34" t="s">
        <v>770</v>
      </c>
      <c r="H139" s="34" t="s">
        <v>771</v>
      </c>
      <c r="I139" s="34" t="s">
        <v>321</v>
      </c>
      <c r="J139" s="35" t="s">
        <v>772</v>
      </c>
      <c r="K139" s="48"/>
      <c r="L139" s="34"/>
      <c r="M139" s="34"/>
      <c r="N139" s="34"/>
      <c r="O139" s="34" t="s">
        <v>754</v>
      </c>
      <c r="P139" s="34" t="s">
        <v>754</v>
      </c>
      <c r="Q139" s="34" t="s">
        <v>773</v>
      </c>
      <c r="R139" s="101"/>
      <c r="S139" s="102"/>
      <c r="T139" s="116"/>
      <c r="U139" s="84"/>
      <c r="V139" s="102"/>
      <c r="W139" s="102"/>
      <c r="X139" s="102"/>
      <c r="Y139" s="102"/>
      <c r="Z139" s="102"/>
      <c r="AA139" s="102"/>
      <c r="AB139" s="102"/>
      <c r="AC139" s="102"/>
      <c r="AD139" s="102"/>
      <c r="AE139" s="104"/>
      <c r="AN139" s="106"/>
      <c r="AP139" s="104"/>
      <c r="AT139" s="105" t="e">
        <f>#REF!*1.075</f>
        <v>#REF!</v>
      </c>
      <c r="AV139" s="102" t="e">
        <f t="shared" si="19"/>
        <v>#REF!</v>
      </c>
      <c r="AY139" s="106"/>
      <c r="AZ139" s="108" t="b">
        <f t="shared" si="30"/>
        <v>0</v>
      </c>
      <c r="BA139" s="1">
        <f t="shared" si="24"/>
        <v>0</v>
      </c>
      <c r="BB139" s="106">
        <f t="shared" si="25"/>
        <v>0</v>
      </c>
    </row>
    <row r="140" spans="1:58" s="105" customFormat="1" ht="24.75" hidden="1" customHeight="1">
      <c r="A140" s="9">
        <v>138</v>
      </c>
      <c r="B140" s="34">
        <v>14907</v>
      </c>
      <c r="C140" s="34"/>
      <c r="D140" s="5"/>
      <c r="E140" s="35" t="s">
        <v>774</v>
      </c>
      <c r="F140" s="34" t="s">
        <v>775</v>
      </c>
      <c r="G140" s="34" t="s">
        <v>776</v>
      </c>
      <c r="H140" s="34" t="s">
        <v>777</v>
      </c>
      <c r="I140" s="34" t="s">
        <v>68</v>
      </c>
      <c r="J140" s="35" t="s">
        <v>778</v>
      </c>
      <c r="K140" s="48"/>
      <c r="L140" s="34"/>
      <c r="M140" s="34"/>
      <c r="N140" s="34"/>
      <c r="O140" s="34" t="s">
        <v>754</v>
      </c>
      <c r="P140" s="34" t="s">
        <v>779</v>
      </c>
      <c r="Q140" s="34" t="s">
        <v>780</v>
      </c>
      <c r="R140" s="101"/>
      <c r="S140" s="102"/>
      <c r="T140" s="116"/>
      <c r="U140" s="84"/>
      <c r="V140" s="102"/>
      <c r="W140" s="102"/>
      <c r="X140" s="102"/>
      <c r="Y140" s="102"/>
      <c r="Z140" s="102"/>
      <c r="AA140" s="102"/>
      <c r="AB140" s="102"/>
      <c r="AC140" s="102"/>
      <c r="AD140" s="102"/>
      <c r="AE140" s="104"/>
      <c r="AN140" s="106"/>
      <c r="AP140" s="104"/>
      <c r="AT140" s="105" t="e">
        <f>#REF!*1.075</f>
        <v>#REF!</v>
      </c>
      <c r="AV140" s="102" t="e">
        <f t="shared" si="19"/>
        <v>#REF!</v>
      </c>
      <c r="AY140" s="106"/>
      <c r="AZ140" s="108" t="b">
        <f t="shared" si="30"/>
        <v>0</v>
      </c>
      <c r="BA140" s="1">
        <f t="shared" si="24"/>
        <v>0</v>
      </c>
      <c r="BB140" s="106">
        <f t="shared" si="25"/>
        <v>0</v>
      </c>
    </row>
    <row r="141" spans="1:58" s="105" customFormat="1" ht="24.75" hidden="1" customHeight="1">
      <c r="A141" s="9">
        <v>139</v>
      </c>
      <c r="B141" s="34">
        <v>14914</v>
      </c>
      <c r="C141" s="34"/>
      <c r="D141" s="5"/>
      <c r="E141" s="35" t="s">
        <v>774</v>
      </c>
      <c r="F141" s="34" t="s">
        <v>775</v>
      </c>
      <c r="G141" s="34" t="s">
        <v>776</v>
      </c>
      <c r="H141" s="34" t="s">
        <v>781</v>
      </c>
      <c r="I141" s="34" t="s">
        <v>68</v>
      </c>
      <c r="J141" s="35" t="s">
        <v>782</v>
      </c>
      <c r="K141" s="48"/>
      <c r="L141" s="34"/>
      <c r="M141" s="34"/>
      <c r="N141" s="34"/>
      <c r="O141" s="34" t="s">
        <v>754</v>
      </c>
      <c r="P141" s="34" t="s">
        <v>779</v>
      </c>
      <c r="Q141" s="34" t="s">
        <v>783</v>
      </c>
      <c r="R141" s="101"/>
      <c r="S141" s="102"/>
      <c r="T141" s="116"/>
      <c r="U141" s="84"/>
      <c r="V141" s="102"/>
      <c r="W141" s="102"/>
      <c r="X141" s="102"/>
      <c r="Y141" s="102"/>
      <c r="Z141" s="102"/>
      <c r="AA141" s="102"/>
      <c r="AB141" s="102"/>
      <c r="AC141" s="102"/>
      <c r="AD141" s="102"/>
      <c r="AE141" s="104"/>
      <c r="AN141" s="106"/>
      <c r="AP141" s="104"/>
      <c r="AT141" s="105" t="e">
        <f>#REF!*1.075</f>
        <v>#REF!</v>
      </c>
      <c r="AV141" s="102" t="e">
        <f t="shared" si="19"/>
        <v>#REF!</v>
      </c>
      <c r="AY141" s="106"/>
      <c r="AZ141" s="108" t="b">
        <f t="shared" si="30"/>
        <v>0</v>
      </c>
      <c r="BA141" s="1">
        <f t="shared" si="24"/>
        <v>0</v>
      </c>
      <c r="BB141" s="106">
        <f t="shared" si="25"/>
        <v>0</v>
      </c>
    </row>
    <row r="142" spans="1:58" s="105" customFormat="1" ht="24.75" hidden="1" customHeight="1">
      <c r="A142" s="9">
        <v>140</v>
      </c>
      <c r="B142" s="34">
        <v>6983</v>
      </c>
      <c r="C142" s="34"/>
      <c r="D142" s="5"/>
      <c r="E142" s="35" t="s">
        <v>784</v>
      </c>
      <c r="F142" s="34" t="s">
        <v>785</v>
      </c>
      <c r="G142" s="34" t="s">
        <v>786</v>
      </c>
      <c r="H142" s="34" t="s">
        <v>787</v>
      </c>
      <c r="I142" s="34" t="s">
        <v>788</v>
      </c>
      <c r="J142" s="35" t="s">
        <v>789</v>
      </c>
      <c r="K142" s="48"/>
      <c r="L142" s="34"/>
      <c r="M142" s="34"/>
      <c r="N142" s="34"/>
      <c r="O142" s="34" t="s">
        <v>754</v>
      </c>
      <c r="P142" s="34" t="s">
        <v>754</v>
      </c>
      <c r="Q142" s="34" t="s">
        <v>790</v>
      </c>
      <c r="R142" s="101"/>
      <c r="S142" s="102"/>
      <c r="T142" s="116"/>
      <c r="U142" s="84"/>
      <c r="V142" s="102"/>
      <c r="W142" s="102"/>
      <c r="X142" s="102"/>
      <c r="Y142" s="102"/>
      <c r="Z142" s="102"/>
      <c r="AA142" s="102"/>
      <c r="AB142" s="102"/>
      <c r="AC142" s="102"/>
      <c r="AD142" s="102"/>
      <c r="AE142" s="104"/>
      <c r="AN142" s="106"/>
      <c r="AP142" s="104"/>
      <c r="AT142" s="105" t="e">
        <f>#REF!*1.075</f>
        <v>#REF!</v>
      </c>
      <c r="AV142" s="102" t="e">
        <f t="shared" si="19"/>
        <v>#REF!</v>
      </c>
      <c r="AY142" s="106"/>
      <c r="AZ142" s="108" t="b">
        <f t="shared" si="30"/>
        <v>0</v>
      </c>
      <c r="BA142" s="1">
        <f t="shared" si="24"/>
        <v>0</v>
      </c>
      <c r="BB142" s="106">
        <f t="shared" si="25"/>
        <v>0</v>
      </c>
    </row>
    <row r="143" spans="1:58" s="105" customFormat="1" ht="24.75" hidden="1" customHeight="1">
      <c r="A143" s="9">
        <v>141</v>
      </c>
      <c r="B143" s="34">
        <v>14926</v>
      </c>
      <c r="C143" s="34"/>
      <c r="D143" s="5"/>
      <c r="E143" s="35" t="s">
        <v>791</v>
      </c>
      <c r="F143" s="34" t="s">
        <v>792</v>
      </c>
      <c r="G143" s="34" t="s">
        <v>793</v>
      </c>
      <c r="H143" s="34" t="s">
        <v>794</v>
      </c>
      <c r="I143" s="34" t="s">
        <v>68</v>
      </c>
      <c r="J143" s="35" t="s">
        <v>795</v>
      </c>
      <c r="K143" s="48"/>
      <c r="L143" s="34"/>
      <c r="M143" s="34"/>
      <c r="N143" s="34"/>
      <c r="O143" s="34" t="s">
        <v>754</v>
      </c>
      <c r="P143" s="34" t="s">
        <v>779</v>
      </c>
      <c r="Q143" s="34" t="s">
        <v>796</v>
      </c>
      <c r="R143" s="101"/>
      <c r="S143" s="102"/>
      <c r="T143" s="116"/>
      <c r="U143" s="84"/>
      <c r="V143" s="102"/>
      <c r="W143" s="102"/>
      <c r="X143" s="102"/>
      <c r="Y143" s="102"/>
      <c r="Z143" s="102"/>
      <c r="AA143" s="102"/>
      <c r="AB143" s="102"/>
      <c r="AC143" s="102"/>
      <c r="AD143" s="102"/>
      <c r="AE143" s="104"/>
      <c r="AN143" s="106"/>
      <c r="AP143" s="104"/>
      <c r="AT143" s="105" t="e">
        <f>#REF!*1.075</f>
        <v>#REF!</v>
      </c>
      <c r="AV143" s="102" t="e">
        <f t="shared" si="19"/>
        <v>#REF!</v>
      </c>
      <c r="AY143" s="106"/>
      <c r="AZ143" s="108" t="b">
        <f t="shared" si="30"/>
        <v>0</v>
      </c>
      <c r="BA143" s="1">
        <f t="shared" si="24"/>
        <v>0</v>
      </c>
      <c r="BB143" s="106">
        <f t="shared" si="25"/>
        <v>0</v>
      </c>
    </row>
    <row r="144" spans="1:58" s="105" customFormat="1" ht="24.75" hidden="1" customHeight="1">
      <c r="A144" s="9">
        <v>142</v>
      </c>
      <c r="B144" s="34">
        <v>19733</v>
      </c>
      <c r="C144" s="34"/>
      <c r="D144" s="5"/>
      <c r="E144" s="34" t="s">
        <v>797</v>
      </c>
      <c r="F144" s="34"/>
      <c r="G144" s="34" t="s">
        <v>798</v>
      </c>
      <c r="H144" s="34" t="s">
        <v>799</v>
      </c>
      <c r="I144" s="34" t="s">
        <v>150</v>
      </c>
      <c r="J144" s="34"/>
      <c r="K144" s="48"/>
      <c r="L144" s="34"/>
      <c r="M144" s="34"/>
      <c r="N144" s="34"/>
      <c r="O144" s="34" t="s">
        <v>754</v>
      </c>
      <c r="P144" s="3"/>
      <c r="Q144" s="1" t="s">
        <v>480</v>
      </c>
      <c r="R144" s="101"/>
      <c r="S144" s="102"/>
      <c r="T144" s="116"/>
      <c r="U144" s="84"/>
      <c r="V144" s="102"/>
      <c r="W144" s="102"/>
      <c r="X144" s="102"/>
      <c r="Y144" s="102"/>
      <c r="Z144" s="102"/>
      <c r="AA144" s="102"/>
      <c r="AB144" s="102"/>
      <c r="AC144" s="102"/>
      <c r="AD144" s="102"/>
      <c r="AE144" s="104"/>
      <c r="AN144" s="106"/>
      <c r="AP144" s="104"/>
      <c r="AT144" s="105" t="e">
        <f>#REF!*1.075</f>
        <v>#REF!</v>
      </c>
      <c r="AV144" s="102" t="e">
        <f t="shared" si="19"/>
        <v>#REF!</v>
      </c>
      <c r="AY144" s="106"/>
      <c r="AZ144" s="108" t="b">
        <f t="shared" si="30"/>
        <v>0</v>
      </c>
      <c r="BA144" s="1">
        <f t="shared" si="24"/>
        <v>0</v>
      </c>
      <c r="BB144" s="106">
        <f t="shared" si="25"/>
        <v>0</v>
      </c>
      <c r="BD144" s="110"/>
      <c r="BE144" s="110"/>
      <c r="BF144" s="110"/>
    </row>
    <row r="145" spans="1:58" s="105" customFormat="1" ht="24.75" hidden="1" customHeight="1">
      <c r="A145" s="9">
        <v>143</v>
      </c>
      <c r="B145" s="34">
        <v>723</v>
      </c>
      <c r="C145" s="34"/>
      <c r="D145" s="5"/>
      <c r="E145" s="35" t="s">
        <v>800</v>
      </c>
      <c r="F145" s="34" t="s">
        <v>801</v>
      </c>
      <c r="G145" s="34" t="s">
        <v>96</v>
      </c>
      <c r="H145" s="34" t="s">
        <v>97</v>
      </c>
      <c r="I145" s="34" t="s">
        <v>68</v>
      </c>
      <c r="J145" s="35" t="s">
        <v>802</v>
      </c>
      <c r="K145" s="48"/>
      <c r="L145" s="34"/>
      <c r="M145" s="34"/>
      <c r="N145" s="34"/>
      <c r="O145" s="34" t="s">
        <v>803</v>
      </c>
      <c r="P145" s="34" t="s">
        <v>804</v>
      </c>
      <c r="Q145" s="34" t="s">
        <v>805</v>
      </c>
      <c r="R145" s="101"/>
      <c r="S145" s="102"/>
      <c r="T145" s="116"/>
      <c r="U145" s="84"/>
      <c r="V145" s="102"/>
      <c r="W145" s="102"/>
      <c r="X145" s="102"/>
      <c r="Y145" s="102"/>
      <c r="Z145" s="102"/>
      <c r="AA145" s="102"/>
      <c r="AB145" s="102"/>
      <c r="AC145" s="102"/>
      <c r="AD145" s="102"/>
      <c r="AE145" s="104"/>
      <c r="AN145" s="106"/>
      <c r="AP145" s="104"/>
      <c r="AT145" s="105" t="e">
        <f>#REF!*1.075</f>
        <v>#REF!</v>
      </c>
      <c r="AV145" s="102" t="e">
        <f t="shared" si="19"/>
        <v>#REF!</v>
      </c>
      <c r="AY145" s="106"/>
      <c r="AZ145" s="108" t="b">
        <f t="shared" si="30"/>
        <v>0</v>
      </c>
      <c r="BA145" s="1">
        <f t="shared" si="24"/>
        <v>0</v>
      </c>
      <c r="BB145" s="106">
        <f t="shared" si="25"/>
        <v>0</v>
      </c>
    </row>
    <row r="146" spans="1:58" s="105" customFormat="1" ht="24.75" hidden="1" customHeight="1">
      <c r="A146" s="9">
        <v>144</v>
      </c>
      <c r="B146" s="4">
        <v>8434</v>
      </c>
      <c r="C146" s="4"/>
      <c r="D146" s="5"/>
      <c r="E146" s="3" t="s">
        <v>806</v>
      </c>
      <c r="F146" s="3" t="s">
        <v>807</v>
      </c>
      <c r="G146" s="3" t="s">
        <v>808</v>
      </c>
      <c r="H146" s="5" t="s">
        <v>251</v>
      </c>
      <c r="I146" s="3" t="s">
        <v>150</v>
      </c>
      <c r="J146" s="3" t="s">
        <v>809</v>
      </c>
      <c r="K146" s="6"/>
      <c r="L146" s="3"/>
      <c r="M146" s="4">
        <v>8</v>
      </c>
      <c r="N146" s="3" t="s">
        <v>46</v>
      </c>
      <c r="O146" s="3" t="s">
        <v>803</v>
      </c>
      <c r="P146" s="3" t="s">
        <v>810</v>
      </c>
      <c r="Q146" s="3" t="s">
        <v>811</v>
      </c>
      <c r="R146" s="101">
        <v>8.24</v>
      </c>
      <c r="S146" s="102">
        <v>5.68</v>
      </c>
      <c r="T146" s="116">
        <v>5.26</v>
      </c>
      <c r="U146" s="84"/>
      <c r="V146" s="102">
        <v>5.26</v>
      </c>
      <c r="W146" s="102"/>
      <c r="X146" s="102"/>
      <c r="Y146" s="102"/>
      <c r="Z146" s="102"/>
      <c r="AA146" s="102"/>
      <c r="AB146" s="102"/>
      <c r="AC146" s="102"/>
      <c r="AD146" s="102"/>
      <c r="AE146" s="104"/>
      <c r="AF146" s="105">
        <v>7.5</v>
      </c>
      <c r="AN146" s="106"/>
      <c r="AP146" s="104"/>
      <c r="AQ146" s="105" t="e">
        <f>AVERAGE(SMALL(AE146:AI146,1),SMALL(AE146:AI146,2))</f>
        <v>#NUM!</v>
      </c>
      <c r="AR146" s="105" t="e">
        <f>IF(R146 &lt;=( AVERAGE(SMALL(AE146:AI146,1),SMALL(AE146:AI146,2))), R146, "")</f>
        <v>#NUM!</v>
      </c>
      <c r="AS146" s="105" t="e">
        <f>AVERAGE(SMALL(AJ146:AM146,1),SMALL(AJ146:AM146,2))</f>
        <v>#NUM!</v>
      </c>
      <c r="AT146" s="105" t="e">
        <f>#REF!*1.075</f>
        <v>#REF!</v>
      </c>
      <c r="AU146" s="105">
        <f>T146*1.075</f>
        <v>5.6544999999999996</v>
      </c>
      <c r="AV146" s="102" t="e">
        <f t="shared" si="19"/>
        <v>#REF!</v>
      </c>
      <c r="AW146" s="105" t="s">
        <v>172</v>
      </c>
      <c r="AX146" s="105" t="s">
        <v>173</v>
      </c>
      <c r="AY146" s="106">
        <v>5.65</v>
      </c>
      <c r="AZ146" s="108">
        <f t="shared" si="30"/>
        <v>1.4125000000000001</v>
      </c>
      <c r="BA146" s="1">
        <f t="shared" si="24"/>
        <v>7.0625</v>
      </c>
      <c r="BB146" s="106">
        <f t="shared" si="25"/>
        <v>7.6275000000000004</v>
      </c>
      <c r="BC146" s="105" t="s">
        <v>53</v>
      </c>
    </row>
    <row r="147" spans="1:58" s="105" customFormat="1" ht="24.75" hidden="1" customHeight="1">
      <c r="A147" s="9">
        <v>145</v>
      </c>
      <c r="B147" s="4">
        <v>8408</v>
      </c>
      <c r="C147" s="4"/>
      <c r="D147" s="5"/>
      <c r="E147" s="3" t="s">
        <v>806</v>
      </c>
      <c r="F147" s="3" t="s">
        <v>812</v>
      </c>
      <c r="G147" s="3" t="s">
        <v>808</v>
      </c>
      <c r="H147" s="5" t="s">
        <v>813</v>
      </c>
      <c r="I147" s="3" t="s">
        <v>814</v>
      </c>
      <c r="J147" s="3" t="s">
        <v>815</v>
      </c>
      <c r="K147" s="6"/>
      <c r="L147" s="3"/>
      <c r="M147" s="4">
        <v>6</v>
      </c>
      <c r="N147" s="3" t="s">
        <v>46</v>
      </c>
      <c r="O147" s="3" t="s">
        <v>803</v>
      </c>
      <c r="P147" s="3" t="s">
        <v>810</v>
      </c>
      <c r="Q147" s="3" t="s">
        <v>816</v>
      </c>
      <c r="R147" s="101">
        <v>9</v>
      </c>
      <c r="S147" s="102">
        <v>6.1</v>
      </c>
      <c r="T147" s="116">
        <v>5.65</v>
      </c>
      <c r="U147" s="84"/>
      <c r="V147" s="102">
        <v>5.65</v>
      </c>
      <c r="W147" s="102"/>
      <c r="X147" s="102"/>
      <c r="Y147" s="102"/>
      <c r="Z147" s="102"/>
      <c r="AA147" s="102"/>
      <c r="AB147" s="102"/>
      <c r="AC147" s="102"/>
      <c r="AD147" s="102"/>
      <c r="AE147" s="104"/>
      <c r="AN147" s="106"/>
      <c r="AP147" s="104"/>
      <c r="AQ147" s="105" t="e">
        <f>AVERAGE(SMALL(AE147:AI147,1),SMALL(AE147:AI147,2))</f>
        <v>#NUM!</v>
      </c>
      <c r="AR147" s="105" t="e">
        <f>IF(R147 &lt;=( AVERAGE(SMALL(AE147:AI147,1),SMALL(AE147:AI147,2))), R147, "")</f>
        <v>#NUM!</v>
      </c>
      <c r="AS147" s="105" t="e">
        <f>AVERAGE(SMALL(AJ147:AM147,1),SMALL(AJ147:AM147,2))</f>
        <v>#NUM!</v>
      </c>
      <c r="AT147" s="105" t="e">
        <f>#REF!*1.075</f>
        <v>#REF!</v>
      </c>
      <c r="AU147" s="105">
        <f>T147*1.075</f>
        <v>6.0737500000000004</v>
      </c>
      <c r="AV147" s="102" t="e">
        <f t="shared" ref="AV147:AV157" si="31">MIN(AN147,AT147,AU147)</f>
        <v>#REF!</v>
      </c>
      <c r="AW147" s="105" t="s">
        <v>172</v>
      </c>
      <c r="AX147" s="105" t="s">
        <v>173</v>
      </c>
      <c r="AY147" s="106">
        <v>6.0730000000000004</v>
      </c>
      <c r="AZ147" s="108">
        <f t="shared" si="30"/>
        <v>1.5182500000000001</v>
      </c>
      <c r="BA147" s="1">
        <f t="shared" si="24"/>
        <v>7.5912500000000005</v>
      </c>
      <c r="BB147" s="106">
        <f t="shared" si="25"/>
        <v>8.1985500000000009</v>
      </c>
      <c r="BC147" s="105" t="s">
        <v>53</v>
      </c>
    </row>
    <row r="148" spans="1:58" s="105" customFormat="1" ht="24.75" hidden="1" customHeight="1">
      <c r="A148" s="9">
        <v>146</v>
      </c>
      <c r="B148" s="4">
        <v>8435</v>
      </c>
      <c r="C148" s="4"/>
      <c r="D148" s="5" t="s">
        <v>817</v>
      </c>
      <c r="E148" s="3" t="s">
        <v>806</v>
      </c>
      <c r="F148" s="3" t="s">
        <v>807</v>
      </c>
      <c r="G148" s="3" t="s">
        <v>808</v>
      </c>
      <c r="H148" s="5" t="s">
        <v>818</v>
      </c>
      <c r="I148" s="3" t="s">
        <v>819</v>
      </c>
      <c r="J148" s="3" t="s">
        <v>820</v>
      </c>
      <c r="K148" s="6">
        <v>100</v>
      </c>
      <c r="L148" s="3" t="s">
        <v>91</v>
      </c>
      <c r="M148" s="4">
        <v>1</v>
      </c>
      <c r="N148" s="3" t="s">
        <v>46</v>
      </c>
      <c r="O148" s="3" t="s">
        <v>803</v>
      </c>
      <c r="P148" s="3" t="s">
        <v>810</v>
      </c>
      <c r="Q148" s="3" t="s">
        <v>821</v>
      </c>
      <c r="R148" s="101">
        <v>6.18</v>
      </c>
      <c r="S148" s="102">
        <v>5.73</v>
      </c>
      <c r="T148" s="116">
        <v>6.18</v>
      </c>
      <c r="U148" s="84"/>
      <c r="V148" s="102">
        <v>8</v>
      </c>
      <c r="W148" s="102"/>
      <c r="X148" s="102"/>
      <c r="Y148" s="102"/>
      <c r="Z148" s="102"/>
      <c r="AA148" s="102"/>
      <c r="AB148" s="102"/>
      <c r="AC148" s="102"/>
      <c r="AD148" s="102"/>
      <c r="AE148" s="104"/>
      <c r="AN148" s="106"/>
      <c r="AP148" s="104"/>
      <c r="AQ148" s="105" t="e">
        <f>AVERAGE(SMALL(AE148:AI148,1),SMALL(AE148:AI148,2))</f>
        <v>#NUM!</v>
      </c>
      <c r="AR148" s="105" t="e">
        <f>IF(R148 &lt;=( AVERAGE(SMALL(AE148:AI148,1),SMALL(AE148:AI148,2))), R148, "")</f>
        <v>#NUM!</v>
      </c>
      <c r="AS148" s="105" t="e">
        <f>AVERAGE(SMALL(AJ148:AM148,1),SMALL(AJ148:AM148,2))</f>
        <v>#NUM!</v>
      </c>
      <c r="AT148" s="105" t="e">
        <f>#REF!*1.075</f>
        <v>#REF!</v>
      </c>
      <c r="AU148" s="105">
        <f>T148*1.075</f>
        <v>6.6434999999999995</v>
      </c>
      <c r="AV148" s="102" t="e">
        <f t="shared" si="31"/>
        <v>#REF!</v>
      </c>
      <c r="AY148" s="106"/>
      <c r="AZ148" s="108" t="b">
        <f t="shared" si="30"/>
        <v>0</v>
      </c>
      <c r="BA148" s="1">
        <f t="shared" si="24"/>
        <v>0</v>
      </c>
      <c r="BB148" s="106">
        <f t="shared" si="25"/>
        <v>0</v>
      </c>
      <c r="BD148" s="105" t="s">
        <v>84</v>
      </c>
    </row>
    <row r="149" spans="1:58" s="105" customFormat="1" ht="24.75" hidden="1" customHeight="1">
      <c r="A149" s="9">
        <v>147</v>
      </c>
      <c r="B149" s="34">
        <v>19247</v>
      </c>
      <c r="C149" s="34"/>
      <c r="D149" s="5"/>
      <c r="E149" s="35" t="s">
        <v>822</v>
      </c>
      <c r="F149" s="34" t="s">
        <v>823</v>
      </c>
      <c r="G149" s="34" t="s">
        <v>824</v>
      </c>
      <c r="H149" s="34" t="s">
        <v>825</v>
      </c>
      <c r="I149" s="34" t="s">
        <v>826</v>
      </c>
      <c r="J149" s="35" t="s">
        <v>827</v>
      </c>
      <c r="K149" s="48"/>
      <c r="L149" s="34"/>
      <c r="M149" s="34"/>
      <c r="N149" s="34"/>
      <c r="O149" s="34" t="s">
        <v>803</v>
      </c>
      <c r="P149" s="34" t="s">
        <v>828</v>
      </c>
      <c r="Q149" s="34" t="s">
        <v>829</v>
      </c>
      <c r="R149" s="101"/>
      <c r="S149" s="102"/>
      <c r="T149" s="116"/>
      <c r="U149" s="84"/>
      <c r="V149" s="102"/>
      <c r="W149" s="102"/>
      <c r="X149" s="102"/>
      <c r="Y149" s="102"/>
      <c r="Z149" s="102"/>
      <c r="AA149" s="102"/>
      <c r="AB149" s="102"/>
      <c r="AC149" s="102"/>
      <c r="AD149" s="102"/>
      <c r="AE149" s="104"/>
      <c r="AN149" s="106"/>
      <c r="AP149" s="104"/>
      <c r="AT149" s="105" t="e">
        <f>#REF!*1.075</f>
        <v>#REF!</v>
      </c>
      <c r="AV149" s="102" t="e">
        <f t="shared" si="31"/>
        <v>#REF!</v>
      </c>
      <c r="AY149" s="106"/>
      <c r="AZ149" s="108" t="b">
        <f t="shared" si="30"/>
        <v>0</v>
      </c>
      <c r="BA149" s="1">
        <f t="shared" si="24"/>
        <v>0</v>
      </c>
      <c r="BB149" s="106">
        <f t="shared" si="25"/>
        <v>0</v>
      </c>
    </row>
    <row r="150" spans="1:58" s="105" customFormat="1" ht="24.75" hidden="1" customHeight="1">
      <c r="A150" s="9">
        <v>148</v>
      </c>
      <c r="B150" s="34">
        <v>17490</v>
      </c>
      <c r="C150" s="34"/>
      <c r="D150" s="5"/>
      <c r="E150" s="35" t="s">
        <v>830</v>
      </c>
      <c r="F150" s="34" t="s">
        <v>831</v>
      </c>
      <c r="G150" s="34" t="s">
        <v>832</v>
      </c>
      <c r="H150" s="34" t="s">
        <v>833</v>
      </c>
      <c r="I150" s="34" t="s">
        <v>819</v>
      </c>
      <c r="J150" s="35" t="s">
        <v>834</v>
      </c>
      <c r="K150" s="48"/>
      <c r="L150" s="34"/>
      <c r="M150" s="34"/>
      <c r="N150" s="34"/>
      <c r="O150" s="34" t="s">
        <v>803</v>
      </c>
      <c r="P150" s="34" t="s">
        <v>835</v>
      </c>
      <c r="Q150" s="34" t="s">
        <v>836</v>
      </c>
      <c r="R150" s="101"/>
      <c r="S150" s="102"/>
      <c r="T150" s="116"/>
      <c r="U150" s="84"/>
      <c r="V150" s="102"/>
      <c r="W150" s="102"/>
      <c r="X150" s="102"/>
      <c r="Y150" s="102"/>
      <c r="Z150" s="102"/>
      <c r="AA150" s="102"/>
      <c r="AB150" s="102"/>
      <c r="AC150" s="102"/>
      <c r="AD150" s="102"/>
      <c r="AE150" s="104"/>
      <c r="AN150" s="106"/>
      <c r="AP150" s="104"/>
      <c r="AT150" s="105" t="e">
        <f>#REF!*1.075</f>
        <v>#REF!</v>
      </c>
      <c r="AV150" s="102" t="e">
        <f t="shared" si="31"/>
        <v>#REF!</v>
      </c>
      <c r="AY150" s="106"/>
      <c r="AZ150" s="108" t="b">
        <f t="shared" si="30"/>
        <v>0</v>
      </c>
      <c r="BA150" s="1">
        <f t="shared" si="24"/>
        <v>0</v>
      </c>
      <c r="BB150" s="106">
        <f t="shared" si="25"/>
        <v>0</v>
      </c>
    </row>
    <row r="151" spans="1:58" s="105" customFormat="1" ht="24.75" hidden="1" customHeight="1">
      <c r="A151" s="9">
        <v>149</v>
      </c>
      <c r="B151" s="34">
        <v>19246</v>
      </c>
      <c r="C151" s="34"/>
      <c r="D151" s="5"/>
      <c r="E151" s="35" t="s">
        <v>837</v>
      </c>
      <c r="F151" s="34" t="s">
        <v>838</v>
      </c>
      <c r="G151" s="34" t="s">
        <v>839</v>
      </c>
      <c r="H151" s="34" t="s">
        <v>840</v>
      </c>
      <c r="I151" s="34" t="s">
        <v>292</v>
      </c>
      <c r="J151" s="35" t="s">
        <v>841</v>
      </c>
      <c r="K151" s="48"/>
      <c r="L151" s="34"/>
      <c r="M151" s="34"/>
      <c r="N151" s="34"/>
      <c r="O151" s="34" t="s">
        <v>803</v>
      </c>
      <c r="P151" s="34" t="s">
        <v>842</v>
      </c>
      <c r="Q151" s="34" t="s">
        <v>843</v>
      </c>
      <c r="R151" s="101"/>
      <c r="S151" s="102"/>
      <c r="T151" s="116"/>
      <c r="U151" s="84"/>
      <c r="V151" s="102"/>
      <c r="W151" s="102"/>
      <c r="X151" s="102"/>
      <c r="Y151" s="102"/>
      <c r="Z151" s="102"/>
      <c r="AA151" s="102"/>
      <c r="AB151" s="102"/>
      <c r="AC151" s="102"/>
      <c r="AD151" s="102"/>
      <c r="AE151" s="104"/>
      <c r="AN151" s="106"/>
      <c r="AP151" s="104"/>
      <c r="AT151" s="105" t="e">
        <f>#REF!*1.075</f>
        <v>#REF!</v>
      </c>
      <c r="AV151" s="102" t="e">
        <f t="shared" si="31"/>
        <v>#REF!</v>
      </c>
      <c r="AY151" s="106"/>
      <c r="AZ151" s="108" t="b">
        <f t="shared" si="30"/>
        <v>0</v>
      </c>
      <c r="BA151" s="1">
        <f t="shared" si="24"/>
        <v>0</v>
      </c>
      <c r="BB151" s="106">
        <f t="shared" si="25"/>
        <v>0</v>
      </c>
    </row>
    <row r="152" spans="1:58" s="105" customFormat="1" ht="24.75" hidden="1" customHeight="1">
      <c r="A152" s="9">
        <v>150</v>
      </c>
      <c r="B152" s="34">
        <v>15033</v>
      </c>
      <c r="C152" s="34"/>
      <c r="D152" s="5"/>
      <c r="E152" s="35" t="s">
        <v>844</v>
      </c>
      <c r="F152" s="34" t="s">
        <v>845</v>
      </c>
      <c r="G152" s="34" t="s">
        <v>846</v>
      </c>
      <c r="H152" s="34" t="s">
        <v>847</v>
      </c>
      <c r="I152" s="34" t="s">
        <v>394</v>
      </c>
      <c r="J152" s="35" t="s">
        <v>848</v>
      </c>
      <c r="K152" s="48"/>
      <c r="L152" s="34"/>
      <c r="M152" s="34"/>
      <c r="N152" s="34"/>
      <c r="O152" s="34" t="s">
        <v>803</v>
      </c>
      <c r="P152" s="34" t="s">
        <v>849</v>
      </c>
      <c r="Q152" s="34" t="s">
        <v>850</v>
      </c>
      <c r="R152" s="101"/>
      <c r="S152" s="102"/>
      <c r="T152" s="116"/>
      <c r="U152" s="84"/>
      <c r="V152" s="102"/>
      <c r="W152" s="102"/>
      <c r="X152" s="102"/>
      <c r="Y152" s="102"/>
      <c r="Z152" s="102"/>
      <c r="AA152" s="102"/>
      <c r="AB152" s="102"/>
      <c r="AC152" s="102"/>
      <c r="AD152" s="102"/>
      <c r="AE152" s="104"/>
      <c r="AN152" s="106"/>
      <c r="AP152" s="104"/>
      <c r="AT152" s="105" t="e">
        <f>#REF!*1.075</f>
        <v>#REF!</v>
      </c>
      <c r="AV152" s="102" t="e">
        <f t="shared" si="31"/>
        <v>#REF!</v>
      </c>
      <c r="AY152" s="106"/>
      <c r="AZ152" s="108" t="b">
        <f t="shared" si="30"/>
        <v>0</v>
      </c>
      <c r="BA152" s="1">
        <f t="shared" si="24"/>
        <v>0</v>
      </c>
      <c r="BB152" s="106">
        <f t="shared" si="25"/>
        <v>0</v>
      </c>
    </row>
    <row r="153" spans="1:58" s="105" customFormat="1" ht="24.75" hidden="1" customHeight="1">
      <c r="A153" s="9">
        <v>151</v>
      </c>
      <c r="B153" s="34">
        <v>16417</v>
      </c>
      <c r="C153" s="34"/>
      <c r="D153" s="5"/>
      <c r="E153" s="35" t="s">
        <v>851</v>
      </c>
      <c r="F153" s="34" t="s">
        <v>852</v>
      </c>
      <c r="G153" s="34" t="s">
        <v>853</v>
      </c>
      <c r="H153" s="34" t="s">
        <v>854</v>
      </c>
      <c r="I153" s="34" t="s">
        <v>78</v>
      </c>
      <c r="J153" s="35" t="s">
        <v>855</v>
      </c>
      <c r="K153" s="48"/>
      <c r="L153" s="34"/>
      <c r="M153" s="34"/>
      <c r="N153" s="34"/>
      <c r="O153" s="34" t="s">
        <v>803</v>
      </c>
      <c r="P153" s="34" t="s">
        <v>856</v>
      </c>
      <c r="Q153" s="34" t="s">
        <v>857</v>
      </c>
      <c r="R153" s="101"/>
      <c r="S153" s="102"/>
      <c r="T153" s="116"/>
      <c r="U153" s="84"/>
      <c r="V153" s="102"/>
      <c r="W153" s="102"/>
      <c r="X153" s="102"/>
      <c r="Y153" s="102"/>
      <c r="Z153" s="102"/>
      <c r="AA153" s="102"/>
      <c r="AB153" s="102"/>
      <c r="AC153" s="102"/>
      <c r="AD153" s="102"/>
      <c r="AE153" s="104"/>
      <c r="AN153" s="106"/>
      <c r="AP153" s="104"/>
      <c r="AT153" s="105" t="e">
        <f>#REF!*1.075</f>
        <v>#REF!</v>
      </c>
      <c r="AV153" s="102" t="e">
        <f t="shared" si="31"/>
        <v>#REF!</v>
      </c>
      <c r="AY153" s="106"/>
      <c r="AZ153" s="108" t="b">
        <f t="shared" si="30"/>
        <v>0</v>
      </c>
      <c r="BA153" s="1">
        <f t="shared" si="24"/>
        <v>0</v>
      </c>
      <c r="BB153" s="106">
        <f t="shared" si="25"/>
        <v>0</v>
      </c>
    </row>
    <row r="154" spans="1:58" s="105" customFormat="1" ht="24.75" hidden="1" customHeight="1">
      <c r="A154" s="9">
        <v>152</v>
      </c>
      <c r="B154" s="34">
        <v>20242</v>
      </c>
      <c r="C154" s="34"/>
      <c r="D154" s="5"/>
      <c r="E154" s="34" t="s">
        <v>858</v>
      </c>
      <c r="F154" s="34"/>
      <c r="G154" s="34" t="s">
        <v>96</v>
      </c>
      <c r="H154" s="34" t="s">
        <v>859</v>
      </c>
      <c r="I154" s="34" t="s">
        <v>788</v>
      </c>
      <c r="J154" s="34"/>
      <c r="K154" s="48"/>
      <c r="L154" s="34"/>
      <c r="M154" s="34"/>
      <c r="N154" s="34"/>
      <c r="O154" s="34" t="s">
        <v>803</v>
      </c>
      <c r="P154" s="3"/>
      <c r="Q154" s="3" t="s">
        <v>480</v>
      </c>
      <c r="R154" s="101"/>
      <c r="S154" s="102"/>
      <c r="T154" s="116"/>
      <c r="U154" s="84"/>
      <c r="V154" s="102"/>
      <c r="W154" s="102"/>
      <c r="X154" s="102"/>
      <c r="Y154" s="102"/>
      <c r="Z154" s="102"/>
      <c r="AA154" s="102"/>
      <c r="AB154" s="102"/>
      <c r="AC154" s="102"/>
      <c r="AD154" s="102"/>
      <c r="AE154" s="104"/>
      <c r="AN154" s="106"/>
      <c r="AP154" s="104"/>
      <c r="AT154" s="105" t="e">
        <f>#REF!*1.075</f>
        <v>#REF!</v>
      </c>
      <c r="AV154" s="102" t="e">
        <f t="shared" si="31"/>
        <v>#REF!</v>
      </c>
      <c r="AY154" s="106"/>
      <c r="AZ154" s="108" t="b">
        <f t="shared" si="30"/>
        <v>0</v>
      </c>
      <c r="BA154" s="1">
        <f t="shared" si="24"/>
        <v>0</v>
      </c>
      <c r="BB154" s="106">
        <f t="shared" si="25"/>
        <v>0</v>
      </c>
      <c r="BD154" s="110"/>
      <c r="BE154" s="110"/>
      <c r="BF154" s="110"/>
    </row>
    <row r="155" spans="1:58" s="105" customFormat="1" ht="24.75" hidden="1" customHeight="1">
      <c r="A155" s="9">
        <v>153</v>
      </c>
      <c r="B155" s="34">
        <v>19929</v>
      </c>
      <c r="C155" s="34"/>
      <c r="D155" s="5"/>
      <c r="E155" s="34" t="s">
        <v>858</v>
      </c>
      <c r="F155" s="34"/>
      <c r="G155" s="34" t="s">
        <v>96</v>
      </c>
      <c r="H155" s="34" t="s">
        <v>860</v>
      </c>
      <c r="I155" s="34" t="s">
        <v>861</v>
      </c>
      <c r="J155" s="34"/>
      <c r="K155" s="48"/>
      <c r="L155" s="34"/>
      <c r="M155" s="34"/>
      <c r="N155" s="34"/>
      <c r="O155" s="34" t="s">
        <v>803</v>
      </c>
      <c r="P155" s="3"/>
      <c r="Q155" s="3" t="s">
        <v>480</v>
      </c>
      <c r="R155" s="101"/>
      <c r="S155" s="102"/>
      <c r="T155" s="116"/>
      <c r="U155" s="84"/>
      <c r="V155" s="102"/>
      <c r="W155" s="102"/>
      <c r="X155" s="102"/>
      <c r="Y155" s="102"/>
      <c r="Z155" s="102"/>
      <c r="AA155" s="102"/>
      <c r="AB155" s="102"/>
      <c r="AC155" s="102"/>
      <c r="AD155" s="102"/>
      <c r="AE155" s="104"/>
      <c r="AN155" s="106"/>
      <c r="AP155" s="104"/>
      <c r="AT155" s="105" t="e">
        <f>#REF!*1.075</f>
        <v>#REF!</v>
      </c>
      <c r="AV155" s="102" t="e">
        <f t="shared" si="31"/>
        <v>#REF!</v>
      </c>
      <c r="AY155" s="106"/>
      <c r="AZ155" s="108" t="b">
        <f t="shared" si="30"/>
        <v>0</v>
      </c>
      <c r="BA155" s="1">
        <f t="shared" si="24"/>
        <v>0</v>
      </c>
      <c r="BB155" s="106">
        <f t="shared" si="25"/>
        <v>0</v>
      </c>
      <c r="BD155" s="110"/>
      <c r="BE155" s="110"/>
      <c r="BF155" s="110"/>
    </row>
    <row r="156" spans="1:58" s="105" customFormat="1" ht="24.75" hidden="1" customHeight="1">
      <c r="A156" s="9">
        <v>154</v>
      </c>
      <c r="B156" s="4">
        <v>5833</v>
      </c>
      <c r="C156" s="4"/>
      <c r="D156" s="5"/>
      <c r="E156" s="3" t="s">
        <v>862</v>
      </c>
      <c r="F156" s="3" t="s">
        <v>863</v>
      </c>
      <c r="G156" s="3" t="s">
        <v>864</v>
      </c>
      <c r="H156" s="5" t="s">
        <v>43</v>
      </c>
      <c r="I156" s="3" t="s">
        <v>819</v>
      </c>
      <c r="J156" s="3" t="s">
        <v>865</v>
      </c>
      <c r="K156" s="6"/>
      <c r="L156" s="3"/>
      <c r="M156" s="4">
        <v>30</v>
      </c>
      <c r="N156" s="3" t="s">
        <v>46</v>
      </c>
      <c r="O156" s="3" t="s">
        <v>866</v>
      </c>
      <c r="P156" s="3" t="s">
        <v>867</v>
      </c>
      <c r="Q156" s="3" t="s">
        <v>868</v>
      </c>
      <c r="R156" s="101">
        <v>2.2999999999999998</v>
      </c>
      <c r="S156" s="102">
        <v>2.5499999999999998</v>
      </c>
      <c r="T156" s="116">
        <v>2.34</v>
      </c>
      <c r="U156" s="84"/>
      <c r="V156" s="102"/>
      <c r="W156" s="102"/>
      <c r="X156" s="102"/>
      <c r="Y156" s="102"/>
      <c r="Z156" s="102"/>
      <c r="AA156" s="102"/>
      <c r="AB156" s="102"/>
      <c r="AC156" s="102"/>
      <c r="AD156" s="102"/>
      <c r="AE156" s="104"/>
      <c r="AG156" s="105">
        <v>3.54</v>
      </c>
      <c r="AN156" s="106"/>
      <c r="AP156" s="104"/>
      <c r="AQ156" s="105" t="e">
        <f>AVERAGE(SMALL(AE156:AI156,1),SMALL(AE156:AI156,2))</f>
        <v>#NUM!</v>
      </c>
      <c r="AR156" s="105" t="e">
        <f>IF(R156 &lt;=( AVERAGE(SMALL(AE156:AI156,1),SMALL(AE156:AI156,2))), R156, "")</f>
        <v>#NUM!</v>
      </c>
      <c r="AS156" s="105" t="e">
        <f>AVERAGE(SMALL(AJ156:AM156,1),SMALL(AJ156:AM156,2))</f>
        <v>#NUM!</v>
      </c>
      <c r="AT156" s="105" t="e">
        <f>#REF!*1.075</f>
        <v>#REF!</v>
      </c>
      <c r="AU156" s="105">
        <f>T156*1.075</f>
        <v>2.5154999999999998</v>
      </c>
      <c r="AV156" s="102" t="e">
        <f t="shared" si="31"/>
        <v>#REF!</v>
      </c>
      <c r="AW156" s="105" t="s">
        <v>172</v>
      </c>
      <c r="AX156" s="105" t="s">
        <v>173</v>
      </c>
      <c r="AY156" s="106">
        <v>2.5150000000000001</v>
      </c>
      <c r="AZ156" s="108">
        <f t="shared" si="30"/>
        <v>0.62875000000000003</v>
      </c>
      <c r="BA156" s="1">
        <f t="shared" si="24"/>
        <v>3.1437500000000003</v>
      </c>
      <c r="BB156" s="106">
        <f t="shared" si="25"/>
        <v>3.3952500000000003</v>
      </c>
      <c r="BC156" s="105" t="s">
        <v>53</v>
      </c>
    </row>
    <row r="157" spans="1:58" s="105" customFormat="1" ht="24.75" hidden="1" customHeight="1">
      <c r="A157" s="9">
        <v>155</v>
      </c>
      <c r="B157" s="34">
        <v>18046</v>
      </c>
      <c r="C157" s="34"/>
      <c r="D157" s="5"/>
      <c r="E157" s="35" t="s">
        <v>869</v>
      </c>
      <c r="F157" s="34" t="s">
        <v>870</v>
      </c>
      <c r="G157" s="34" t="s">
        <v>871</v>
      </c>
      <c r="H157" s="34" t="s">
        <v>43</v>
      </c>
      <c r="I157" s="34" t="s">
        <v>68</v>
      </c>
      <c r="J157" s="35" t="s">
        <v>872</v>
      </c>
      <c r="K157" s="48"/>
      <c r="L157" s="34"/>
      <c r="M157" s="34"/>
      <c r="N157" s="34"/>
      <c r="O157" s="34" t="s">
        <v>873</v>
      </c>
      <c r="P157" s="34" t="s">
        <v>874</v>
      </c>
      <c r="Q157" s="34" t="s">
        <v>875</v>
      </c>
      <c r="R157" s="101"/>
      <c r="S157" s="102"/>
      <c r="T157" s="116"/>
      <c r="U157" s="84"/>
      <c r="V157" s="102"/>
      <c r="W157" s="102"/>
      <c r="X157" s="102"/>
      <c r="Y157" s="102"/>
      <c r="Z157" s="102"/>
      <c r="AA157" s="102"/>
      <c r="AB157" s="102"/>
      <c r="AC157" s="102"/>
      <c r="AD157" s="102"/>
      <c r="AE157" s="104"/>
      <c r="AN157" s="106"/>
      <c r="AP157" s="104"/>
      <c r="AT157" s="105" t="e">
        <f>#REF!*1.075</f>
        <v>#REF!</v>
      </c>
      <c r="AV157" s="102" t="e">
        <f t="shared" si="31"/>
        <v>#REF!</v>
      </c>
      <c r="AY157" s="106"/>
      <c r="AZ157" s="108" t="b">
        <f t="shared" ref="AZ157" si="32">IF(AND(AY157&gt;0,AY157&lt;=10),AY157*0.25,IF(AND(AY157&gt;10,AY157&lt;=50),AY157*0.17,IF(AND(AY157&gt;10,AY157&lt;=100),AY157*0.12,IF(AY157&gt;100,AY157*0.1))))</f>
        <v>0</v>
      </c>
      <c r="BA157" s="1">
        <f t="shared" ref="BA157" si="33">AZ157+AY157</f>
        <v>0</v>
      </c>
      <c r="BB157" s="106">
        <f t="shared" ref="BB157" si="34">BA157+BA157*0.08</f>
        <v>0</v>
      </c>
    </row>
    <row r="158" spans="1:58" s="105" customFormat="1" ht="24.75" customHeight="1">
      <c r="A158" s="9">
        <v>156</v>
      </c>
      <c r="B158" s="7">
        <v>5476</v>
      </c>
      <c r="C158" s="7"/>
      <c r="D158" s="127" t="s">
        <v>876</v>
      </c>
      <c r="E158" s="1" t="s">
        <v>877</v>
      </c>
      <c r="F158" s="1" t="s">
        <v>878</v>
      </c>
      <c r="G158" s="1" t="s">
        <v>879</v>
      </c>
      <c r="H158" s="8" t="s">
        <v>880</v>
      </c>
      <c r="I158" s="1" t="s">
        <v>109</v>
      </c>
      <c r="J158" s="1" t="s">
        <v>881</v>
      </c>
      <c r="K158" s="9">
        <v>150</v>
      </c>
      <c r="L158" s="1" t="s">
        <v>91</v>
      </c>
      <c r="M158" s="7">
        <v>1</v>
      </c>
      <c r="N158" s="1" t="s">
        <v>46</v>
      </c>
      <c r="O158" s="1" t="s">
        <v>882</v>
      </c>
      <c r="P158" s="1" t="s">
        <v>883</v>
      </c>
      <c r="Q158" s="1" t="s">
        <v>884</v>
      </c>
      <c r="R158" s="101"/>
      <c r="S158" s="102">
        <v>6.79</v>
      </c>
      <c r="T158" s="116" t="s">
        <v>58</v>
      </c>
      <c r="U158" s="84">
        <v>5.05</v>
      </c>
      <c r="V158" s="102"/>
      <c r="W158" s="102"/>
      <c r="X158" s="102"/>
      <c r="Y158" s="102"/>
      <c r="Z158" s="102"/>
      <c r="AA158" s="102"/>
      <c r="AB158" s="102"/>
      <c r="AC158" s="102"/>
      <c r="AD158" s="102"/>
      <c r="AE158" s="104"/>
      <c r="AN158" s="106">
        <v>5.91</v>
      </c>
      <c r="AO158" s="105" t="s">
        <v>50</v>
      </c>
      <c r="AP158" s="104" t="s">
        <v>51</v>
      </c>
      <c r="AQ158" s="105" t="e">
        <f>AVERAGE(SMALL(AE158:AI158,1),SMALL(AE158:AI158,2))</f>
        <v>#NUM!</v>
      </c>
      <c r="AR158" s="105" t="e">
        <f>IF(R158 &lt;=( AVERAGE(SMALL(AE158:AI158,1),SMALL(AE158:AI158,2))), R158, "")</f>
        <v>#NUM!</v>
      </c>
      <c r="AS158" s="105" t="e">
        <f>AVERAGE(SMALL(AJ158:AM158,1),SMALL(AJ158:AM158,2))</f>
        <v>#NUM!</v>
      </c>
      <c r="AT158" s="105" t="e">
        <f>#REF!*1.075</f>
        <v>#REF!</v>
      </c>
      <c r="AU158" s="105" t="e">
        <f>T158*1.075</f>
        <v>#VALUE!</v>
      </c>
      <c r="AV158" s="102" t="e">
        <f t="shared" ref="AV158:AV189" si="35">MIN(AN158,AT158,AU158)</f>
        <v>#REF!</v>
      </c>
      <c r="AW158" s="105" t="s">
        <v>172</v>
      </c>
      <c r="AX158" s="105" t="s">
        <v>173</v>
      </c>
      <c r="AY158" s="106">
        <v>7.2990000000000004</v>
      </c>
      <c r="AZ158" s="108">
        <f t="shared" ref="AZ158:AZ189" si="36">IF(AND(AY158&gt;0,AY158&lt;=10),AY158*0.25,IF(AND(AY158&gt;10,AY158&lt;=50),AY158*0.17,IF(AND(AY158&gt;10,AY158&lt;=100),AY158*0.12,IF(AY158&gt;100,AY158*0.1))))</f>
        <v>1.8247500000000001</v>
      </c>
      <c r="BA158" s="1">
        <f t="shared" ref="BA158:BA221" si="37">AZ158+AY158</f>
        <v>9.1237500000000011</v>
      </c>
      <c r="BB158" s="106">
        <f t="shared" ref="BB158:BB221" si="38">BA158+BA158*0.08</f>
        <v>9.8536500000000018</v>
      </c>
      <c r="BC158" s="105" t="s">
        <v>53</v>
      </c>
      <c r="BD158" s="105" t="s">
        <v>885</v>
      </c>
    </row>
    <row r="159" spans="1:58" s="105" customFormat="1" ht="24.75" customHeight="1">
      <c r="A159" s="9">
        <v>157</v>
      </c>
      <c r="B159" s="7">
        <v>18195</v>
      </c>
      <c r="C159" s="7"/>
      <c r="D159" s="127" t="s">
        <v>876</v>
      </c>
      <c r="E159" s="1" t="s">
        <v>886</v>
      </c>
      <c r="F159" s="1" t="s">
        <v>887</v>
      </c>
      <c r="G159" s="1" t="s">
        <v>871</v>
      </c>
      <c r="H159" s="8" t="s">
        <v>126</v>
      </c>
      <c r="I159" s="1" t="s">
        <v>292</v>
      </c>
      <c r="J159" s="1" t="s">
        <v>888</v>
      </c>
      <c r="K159" s="9">
        <v>140</v>
      </c>
      <c r="L159" s="1" t="s">
        <v>91</v>
      </c>
      <c r="M159" s="7">
        <v>1</v>
      </c>
      <c r="N159" s="1" t="s">
        <v>46</v>
      </c>
      <c r="O159" s="1" t="s">
        <v>882</v>
      </c>
      <c r="P159" s="1" t="s">
        <v>883</v>
      </c>
      <c r="Q159" s="1" t="s">
        <v>889</v>
      </c>
      <c r="R159" s="101"/>
      <c r="S159" s="102">
        <v>7.91</v>
      </c>
      <c r="T159" s="116">
        <v>6.4</v>
      </c>
      <c r="U159" s="84">
        <v>6.4</v>
      </c>
      <c r="V159" s="102"/>
      <c r="W159" s="102"/>
      <c r="X159" s="102"/>
      <c r="Y159" s="102"/>
      <c r="Z159" s="102"/>
      <c r="AA159" s="102"/>
      <c r="AB159" s="102"/>
      <c r="AC159" s="102"/>
      <c r="AD159" s="102"/>
      <c r="AE159" s="104"/>
      <c r="AN159" s="106">
        <v>6.88</v>
      </c>
      <c r="AO159" s="105" t="s">
        <v>50</v>
      </c>
      <c r="AP159" s="104" t="s">
        <v>51</v>
      </c>
      <c r="AQ159" s="105" t="e">
        <f>AVERAGE(SMALL(AE159:AI159,1),SMALL(AE159:AI159,2))</f>
        <v>#NUM!</v>
      </c>
      <c r="AR159" s="105" t="e">
        <f>IF(R159 &lt;=( AVERAGE(SMALL(AE159:AI159,1),SMALL(AE159:AI159,2))), R159, "")</f>
        <v>#NUM!</v>
      </c>
      <c r="AS159" s="105" t="e">
        <f>AVERAGE(SMALL(AJ159:AM159,1),SMALL(AJ159:AM159,2))</f>
        <v>#NUM!</v>
      </c>
      <c r="AT159" s="105" t="e">
        <f>#REF!*1.075</f>
        <v>#REF!</v>
      </c>
      <c r="AU159" s="105">
        <f>T159*1.075</f>
        <v>6.88</v>
      </c>
      <c r="AV159" s="102" t="e">
        <f t="shared" si="35"/>
        <v>#REF!</v>
      </c>
      <c r="AW159" s="105" t="s">
        <v>172</v>
      </c>
      <c r="AX159" s="105" t="s">
        <v>173</v>
      </c>
      <c r="AY159" s="106">
        <v>6.88</v>
      </c>
      <c r="AZ159" s="108">
        <f t="shared" si="36"/>
        <v>1.72</v>
      </c>
      <c r="BA159" s="1">
        <f t="shared" si="37"/>
        <v>8.6</v>
      </c>
      <c r="BB159" s="106">
        <f t="shared" si="38"/>
        <v>9.2880000000000003</v>
      </c>
      <c r="BC159" s="105" t="s">
        <v>53</v>
      </c>
      <c r="BD159" s="105" t="s">
        <v>885</v>
      </c>
    </row>
    <row r="160" spans="1:58" s="105" customFormat="1" ht="24.75" customHeight="1">
      <c r="A160" s="9">
        <v>158</v>
      </c>
      <c r="B160" s="7">
        <v>5448</v>
      </c>
      <c r="C160" s="7"/>
      <c r="D160" s="127" t="s">
        <v>876</v>
      </c>
      <c r="E160" s="1" t="s">
        <v>890</v>
      </c>
      <c r="F160" s="1" t="s">
        <v>891</v>
      </c>
      <c r="G160" s="1" t="s">
        <v>400</v>
      </c>
      <c r="H160" s="8" t="s">
        <v>892</v>
      </c>
      <c r="I160" s="1" t="s">
        <v>292</v>
      </c>
      <c r="J160" s="1" t="s">
        <v>893</v>
      </c>
      <c r="K160" s="9">
        <v>100</v>
      </c>
      <c r="L160" s="1" t="s">
        <v>91</v>
      </c>
      <c r="M160" s="7">
        <v>1</v>
      </c>
      <c r="N160" s="1" t="s">
        <v>46</v>
      </c>
      <c r="O160" s="1" t="s">
        <v>882</v>
      </c>
      <c r="P160" s="1" t="s">
        <v>894</v>
      </c>
      <c r="Q160" s="1" t="s">
        <v>895</v>
      </c>
      <c r="R160" s="101"/>
      <c r="S160" s="102">
        <v>5.81</v>
      </c>
      <c r="T160" s="116">
        <v>4.7</v>
      </c>
      <c r="U160" s="84">
        <v>4.7</v>
      </c>
      <c r="V160" s="102"/>
      <c r="W160" s="102"/>
      <c r="X160" s="102"/>
      <c r="Y160" s="102"/>
      <c r="Z160" s="102"/>
      <c r="AA160" s="102"/>
      <c r="AB160" s="102"/>
      <c r="AC160" s="102"/>
      <c r="AD160" s="102"/>
      <c r="AE160" s="104"/>
      <c r="AN160" s="106">
        <v>5.05</v>
      </c>
      <c r="AO160" s="105" t="s">
        <v>50</v>
      </c>
      <c r="AP160" s="104" t="s">
        <v>51</v>
      </c>
      <c r="AQ160" s="105" t="e">
        <f>AVERAGE(SMALL(AE160:AI160,1),SMALL(AE160:AI160,2))</f>
        <v>#NUM!</v>
      </c>
      <c r="AR160" s="105" t="e">
        <f>IF(R160 &lt;=( AVERAGE(SMALL(AE160:AI160,1),SMALL(AE160:AI160,2))), R160, "")</f>
        <v>#NUM!</v>
      </c>
      <c r="AS160" s="105" t="e">
        <f>AVERAGE(SMALL(AJ160:AM160,1),SMALL(AJ160:AM160,2))</f>
        <v>#NUM!</v>
      </c>
      <c r="AT160" s="105" t="e">
        <f>#REF!*1.075</f>
        <v>#REF!</v>
      </c>
      <c r="AU160" s="105">
        <f>T160*1.075</f>
        <v>5.0525000000000002</v>
      </c>
      <c r="AV160" s="102" t="e">
        <f t="shared" si="35"/>
        <v>#REF!</v>
      </c>
      <c r="AW160" s="105" t="s">
        <v>172</v>
      </c>
      <c r="AX160" s="105" t="s">
        <v>173</v>
      </c>
      <c r="AY160" s="106">
        <v>5.0525000000000002</v>
      </c>
      <c r="AZ160" s="108">
        <f t="shared" si="36"/>
        <v>1.2631250000000001</v>
      </c>
      <c r="BA160" s="1">
        <f t="shared" si="37"/>
        <v>6.3156250000000007</v>
      </c>
      <c r="BB160" s="106">
        <f t="shared" si="38"/>
        <v>6.8208750000000009</v>
      </c>
      <c r="BC160" s="105" t="s">
        <v>53</v>
      </c>
      <c r="BD160" s="105" t="s">
        <v>885</v>
      </c>
    </row>
    <row r="161" spans="1:58" s="105" customFormat="1" ht="24.75" hidden="1" customHeight="1">
      <c r="A161" s="9">
        <v>159</v>
      </c>
      <c r="B161" s="34">
        <v>12167</v>
      </c>
      <c r="C161" s="34"/>
      <c r="D161" s="5"/>
      <c r="E161" s="35" t="s">
        <v>896</v>
      </c>
      <c r="F161" s="34" t="s">
        <v>897</v>
      </c>
      <c r="G161" s="34" t="s">
        <v>400</v>
      </c>
      <c r="H161" s="34" t="s">
        <v>898</v>
      </c>
      <c r="I161" s="34" t="s">
        <v>44</v>
      </c>
      <c r="J161" s="35" t="s">
        <v>899</v>
      </c>
      <c r="K161" s="48"/>
      <c r="L161" s="34"/>
      <c r="M161" s="34"/>
      <c r="N161" s="34"/>
      <c r="O161" s="34" t="s">
        <v>900</v>
      </c>
      <c r="P161" s="34" t="s">
        <v>901</v>
      </c>
      <c r="Q161" s="34" t="s">
        <v>902</v>
      </c>
      <c r="R161" s="101"/>
      <c r="S161" s="102"/>
      <c r="T161" s="116"/>
      <c r="U161" s="84"/>
      <c r="V161" s="102"/>
      <c r="W161" s="102"/>
      <c r="X161" s="102"/>
      <c r="Y161" s="102"/>
      <c r="Z161" s="102"/>
      <c r="AA161" s="102"/>
      <c r="AB161" s="102"/>
      <c r="AC161" s="102"/>
      <c r="AD161" s="102"/>
      <c r="AE161" s="104"/>
      <c r="AN161" s="106"/>
      <c r="AP161" s="104"/>
      <c r="AT161" s="105" t="e">
        <f>#REF!*1.075</f>
        <v>#REF!</v>
      </c>
      <c r="AV161" s="102" t="e">
        <f t="shared" si="35"/>
        <v>#REF!</v>
      </c>
      <c r="AY161" s="106"/>
      <c r="AZ161" s="108" t="b">
        <f t="shared" si="36"/>
        <v>0</v>
      </c>
      <c r="BA161" s="1">
        <f t="shared" si="37"/>
        <v>0</v>
      </c>
      <c r="BB161" s="106">
        <f t="shared" si="38"/>
        <v>0</v>
      </c>
    </row>
    <row r="162" spans="1:58" s="105" customFormat="1" ht="24.75" hidden="1" customHeight="1">
      <c r="A162" s="9">
        <v>160</v>
      </c>
      <c r="B162" s="34">
        <v>14983</v>
      </c>
      <c r="C162" s="34"/>
      <c r="D162" s="5"/>
      <c r="E162" s="35" t="s">
        <v>903</v>
      </c>
      <c r="F162" s="34" t="s">
        <v>897</v>
      </c>
      <c r="G162" s="34" t="s">
        <v>904</v>
      </c>
      <c r="H162" s="34" t="s">
        <v>905</v>
      </c>
      <c r="I162" s="34" t="s">
        <v>906</v>
      </c>
      <c r="J162" s="35" t="s">
        <v>907</v>
      </c>
      <c r="K162" s="48"/>
      <c r="L162" s="34"/>
      <c r="M162" s="34"/>
      <c r="N162" s="34"/>
      <c r="O162" s="34" t="s">
        <v>900</v>
      </c>
      <c r="P162" s="34" t="s">
        <v>908</v>
      </c>
      <c r="Q162" s="34" t="s">
        <v>909</v>
      </c>
      <c r="R162" s="101"/>
      <c r="S162" s="102"/>
      <c r="T162" s="116"/>
      <c r="U162" s="84"/>
      <c r="V162" s="102"/>
      <c r="W162" s="102"/>
      <c r="X162" s="102"/>
      <c r="Y162" s="102"/>
      <c r="Z162" s="102"/>
      <c r="AA162" s="102"/>
      <c r="AB162" s="102"/>
      <c r="AC162" s="102"/>
      <c r="AD162" s="102"/>
      <c r="AE162" s="104"/>
      <c r="AN162" s="106"/>
      <c r="AP162" s="104"/>
      <c r="AT162" s="105" t="e">
        <f>#REF!*1.075</f>
        <v>#REF!</v>
      </c>
      <c r="AV162" s="102" t="e">
        <f t="shared" si="35"/>
        <v>#REF!</v>
      </c>
      <c r="AY162" s="106"/>
      <c r="AZ162" s="108" t="b">
        <f t="shared" si="36"/>
        <v>0</v>
      </c>
      <c r="BA162" s="1">
        <f t="shared" si="37"/>
        <v>0</v>
      </c>
      <c r="BB162" s="106">
        <f t="shared" si="38"/>
        <v>0</v>
      </c>
    </row>
    <row r="163" spans="1:58" s="105" customFormat="1" ht="24.75" hidden="1" customHeight="1">
      <c r="A163" s="9">
        <v>161</v>
      </c>
      <c r="B163" s="4">
        <v>5631</v>
      </c>
      <c r="C163" s="4"/>
      <c r="D163" s="5"/>
      <c r="E163" s="3" t="s">
        <v>910</v>
      </c>
      <c r="F163" s="3" t="s">
        <v>911</v>
      </c>
      <c r="G163" s="3" t="s">
        <v>521</v>
      </c>
      <c r="H163" s="5" t="s">
        <v>123</v>
      </c>
      <c r="I163" s="3" t="s">
        <v>68</v>
      </c>
      <c r="J163" s="3" t="s">
        <v>912</v>
      </c>
      <c r="K163" s="6"/>
      <c r="L163" s="3"/>
      <c r="M163" s="4">
        <v>14</v>
      </c>
      <c r="N163" s="3" t="s">
        <v>46</v>
      </c>
      <c r="O163" s="3" t="s">
        <v>913</v>
      </c>
      <c r="P163" s="3" t="s">
        <v>914</v>
      </c>
      <c r="Q163" s="3" t="s">
        <v>915</v>
      </c>
      <c r="R163" s="101">
        <v>3.05</v>
      </c>
      <c r="S163" s="102"/>
      <c r="T163" s="116">
        <v>2.9</v>
      </c>
      <c r="U163" s="84"/>
      <c r="V163" s="102"/>
      <c r="W163" s="102"/>
      <c r="X163" s="102"/>
      <c r="Y163" s="102"/>
      <c r="Z163" s="102"/>
      <c r="AA163" s="102"/>
      <c r="AB163" s="102"/>
      <c r="AC163" s="102"/>
      <c r="AD163" s="102"/>
      <c r="AE163" s="104"/>
      <c r="AN163" s="106">
        <v>1.224</v>
      </c>
      <c r="AO163" s="105" t="s">
        <v>372</v>
      </c>
      <c r="AP163" s="104" t="s">
        <v>373</v>
      </c>
      <c r="AQ163" s="105" t="e">
        <f t="shared" ref="AQ163:AQ170" si="39">AVERAGE(SMALL(AE163:AI163,1),SMALL(AE163:AI163,2))</f>
        <v>#NUM!</v>
      </c>
      <c r="AR163" s="105" t="e">
        <f t="shared" ref="AR163:AR170" si="40">IF(R163 &lt;=( AVERAGE(SMALL(AE163:AI163,1),SMALL(AE163:AI163,2))), R163, "")</f>
        <v>#NUM!</v>
      </c>
      <c r="AS163" s="105" t="e">
        <f t="shared" ref="AS163:AS170" si="41">AVERAGE(SMALL(AJ163:AM163,1),SMALL(AJ163:AM163,2))</f>
        <v>#NUM!</v>
      </c>
      <c r="AT163" s="105" t="e">
        <f>#REF!*1.075</f>
        <v>#REF!</v>
      </c>
      <c r="AU163" s="105">
        <f t="shared" ref="AU163:AU170" si="42">T163*1.075</f>
        <v>3.1174999999999997</v>
      </c>
      <c r="AV163" s="102" t="e">
        <f t="shared" si="35"/>
        <v>#REF!</v>
      </c>
      <c r="AW163" s="105" t="s">
        <v>372</v>
      </c>
      <c r="AX163" s="105" t="s">
        <v>373</v>
      </c>
      <c r="AY163" s="106">
        <v>1.1666000000000001</v>
      </c>
      <c r="AZ163" s="108">
        <f t="shared" si="36"/>
        <v>0.29165000000000002</v>
      </c>
      <c r="BA163" s="1">
        <f t="shared" si="37"/>
        <v>1.45825</v>
      </c>
      <c r="BB163" s="106">
        <f t="shared" si="38"/>
        <v>1.57491</v>
      </c>
      <c r="BC163" s="105" t="s">
        <v>53</v>
      </c>
    </row>
    <row r="164" spans="1:58" s="105" customFormat="1" ht="24.75" hidden="1" customHeight="1">
      <c r="A164" s="9">
        <v>162</v>
      </c>
      <c r="B164" s="4">
        <v>5630</v>
      </c>
      <c r="C164" s="4"/>
      <c r="D164" s="5"/>
      <c r="E164" s="3" t="s">
        <v>910</v>
      </c>
      <c r="F164" s="3" t="s">
        <v>911</v>
      </c>
      <c r="G164" s="3" t="s">
        <v>521</v>
      </c>
      <c r="H164" s="5" t="s">
        <v>310</v>
      </c>
      <c r="I164" s="3" t="s">
        <v>68</v>
      </c>
      <c r="J164" s="3" t="s">
        <v>916</v>
      </c>
      <c r="K164" s="6"/>
      <c r="L164" s="3"/>
      <c r="M164" s="4">
        <v>28</v>
      </c>
      <c r="N164" s="3" t="s">
        <v>46</v>
      </c>
      <c r="O164" s="3" t="s">
        <v>913</v>
      </c>
      <c r="P164" s="3" t="s">
        <v>917</v>
      </c>
      <c r="Q164" s="3" t="s">
        <v>918</v>
      </c>
      <c r="R164" s="101">
        <v>3.33</v>
      </c>
      <c r="S164" s="102"/>
      <c r="T164" s="116">
        <v>2.99</v>
      </c>
      <c r="U164" s="84"/>
      <c r="V164" s="102"/>
      <c r="W164" s="102"/>
      <c r="X164" s="102"/>
      <c r="Y164" s="102"/>
      <c r="Z164" s="102"/>
      <c r="AA164" s="102"/>
      <c r="AB164" s="102"/>
      <c r="AC164" s="102"/>
      <c r="AD164" s="102"/>
      <c r="AE164" s="104"/>
      <c r="AN164" s="106">
        <v>1.8440000000000001</v>
      </c>
      <c r="AO164" s="105" t="s">
        <v>372</v>
      </c>
      <c r="AP164" s="104" t="s">
        <v>373</v>
      </c>
      <c r="AQ164" s="105" t="e">
        <f t="shared" si="39"/>
        <v>#NUM!</v>
      </c>
      <c r="AR164" s="105" t="e">
        <f t="shared" si="40"/>
        <v>#NUM!</v>
      </c>
      <c r="AS164" s="105" t="e">
        <f t="shared" si="41"/>
        <v>#NUM!</v>
      </c>
      <c r="AT164" s="105" t="e">
        <f>#REF!*1.075</f>
        <v>#REF!</v>
      </c>
      <c r="AU164" s="105">
        <f t="shared" si="42"/>
        <v>3.2142500000000003</v>
      </c>
      <c r="AV164" s="102" t="e">
        <f t="shared" si="35"/>
        <v>#REF!</v>
      </c>
      <c r="AW164" s="105" t="s">
        <v>372</v>
      </c>
      <c r="AX164" s="105" t="s">
        <v>373</v>
      </c>
      <c r="AY164" s="106">
        <v>1.6893</v>
      </c>
      <c r="AZ164" s="108">
        <f t="shared" si="36"/>
        <v>0.42232500000000001</v>
      </c>
      <c r="BA164" s="1">
        <f t="shared" si="37"/>
        <v>2.1116250000000001</v>
      </c>
      <c r="BB164" s="106">
        <f t="shared" si="38"/>
        <v>2.2805550000000001</v>
      </c>
      <c r="BC164" s="105" t="s">
        <v>53</v>
      </c>
    </row>
    <row r="165" spans="1:58" s="105" customFormat="1" ht="24.75" hidden="1" customHeight="1">
      <c r="A165" s="9">
        <v>163</v>
      </c>
      <c r="B165" s="7">
        <v>5677</v>
      </c>
      <c r="C165" s="7"/>
      <c r="D165" s="8"/>
      <c r="E165" s="1" t="s">
        <v>919</v>
      </c>
      <c r="F165" s="1" t="s">
        <v>920</v>
      </c>
      <c r="G165" s="1" t="s">
        <v>921</v>
      </c>
      <c r="H165" s="8" t="s">
        <v>922</v>
      </c>
      <c r="I165" s="1" t="s">
        <v>44</v>
      </c>
      <c r="J165" s="1" t="s">
        <v>923</v>
      </c>
      <c r="K165" s="9"/>
      <c r="L165" s="1"/>
      <c r="M165" s="7">
        <v>12</v>
      </c>
      <c r="N165" s="1" t="s">
        <v>46</v>
      </c>
      <c r="O165" s="1" t="s">
        <v>913</v>
      </c>
      <c r="P165" s="1" t="s">
        <v>924</v>
      </c>
      <c r="Q165" s="1" t="s">
        <v>925</v>
      </c>
      <c r="R165" s="101">
        <v>6.55</v>
      </c>
      <c r="S165" s="102"/>
      <c r="T165" s="116">
        <v>5.69</v>
      </c>
      <c r="U165" s="84"/>
      <c r="V165" s="102"/>
      <c r="W165" s="102"/>
      <c r="X165" s="102"/>
      <c r="Y165" s="102"/>
      <c r="Z165" s="102"/>
      <c r="AA165" s="102"/>
      <c r="AB165" s="102"/>
      <c r="AC165" s="102"/>
      <c r="AD165" s="102"/>
      <c r="AE165" s="104"/>
      <c r="AN165" s="106">
        <v>6.55</v>
      </c>
      <c r="AO165" s="105" t="s">
        <v>50</v>
      </c>
      <c r="AP165" s="104" t="s">
        <v>51</v>
      </c>
      <c r="AQ165" s="105" t="e">
        <f t="shared" si="39"/>
        <v>#NUM!</v>
      </c>
      <c r="AR165" s="105" t="e">
        <f t="shared" si="40"/>
        <v>#NUM!</v>
      </c>
      <c r="AS165" s="105" t="e">
        <f t="shared" si="41"/>
        <v>#NUM!</v>
      </c>
      <c r="AT165" s="105" t="e">
        <f>#REF!*1.075</f>
        <v>#REF!</v>
      </c>
      <c r="AU165" s="105">
        <f t="shared" si="42"/>
        <v>6.1167500000000006</v>
      </c>
      <c r="AV165" s="102" t="e">
        <f t="shared" si="35"/>
        <v>#REF!</v>
      </c>
      <c r="AW165" s="105" t="s">
        <v>172</v>
      </c>
      <c r="AX165" s="105" t="s">
        <v>173</v>
      </c>
      <c r="AY165" s="106">
        <v>6.1166999999999998</v>
      </c>
      <c r="AZ165" s="108">
        <f t="shared" si="36"/>
        <v>1.529175</v>
      </c>
      <c r="BA165" s="1">
        <f t="shared" si="37"/>
        <v>7.6458750000000002</v>
      </c>
      <c r="BB165" s="106">
        <f t="shared" si="38"/>
        <v>8.2575450000000004</v>
      </c>
      <c r="BC165" s="105" t="s">
        <v>53</v>
      </c>
    </row>
    <row r="166" spans="1:58" s="105" customFormat="1" ht="24.75" customHeight="1">
      <c r="A166" s="9">
        <v>164</v>
      </c>
      <c r="B166" s="7">
        <v>8342</v>
      </c>
      <c r="C166" s="7"/>
      <c r="D166" s="127" t="s">
        <v>926</v>
      </c>
      <c r="E166" s="1" t="s">
        <v>927</v>
      </c>
      <c r="F166" s="1" t="s">
        <v>928</v>
      </c>
      <c r="G166" s="1" t="s">
        <v>929</v>
      </c>
      <c r="H166" s="8" t="s">
        <v>43</v>
      </c>
      <c r="I166" s="1" t="s">
        <v>150</v>
      </c>
      <c r="J166" s="1" t="s">
        <v>930</v>
      </c>
      <c r="K166" s="9"/>
      <c r="L166" s="1"/>
      <c r="M166" s="7">
        <v>10</v>
      </c>
      <c r="N166" s="1" t="s">
        <v>46</v>
      </c>
      <c r="O166" s="1" t="s">
        <v>913</v>
      </c>
      <c r="P166" s="1" t="s">
        <v>931</v>
      </c>
      <c r="Q166" s="1" t="s">
        <v>932</v>
      </c>
      <c r="R166" s="101">
        <v>7.19</v>
      </c>
      <c r="S166" s="102">
        <v>6.45</v>
      </c>
      <c r="T166" s="116">
        <v>6.45</v>
      </c>
      <c r="U166" s="84"/>
      <c r="V166" s="102"/>
      <c r="W166" s="102"/>
      <c r="X166" s="102"/>
      <c r="Y166" s="102"/>
      <c r="Z166" s="102"/>
      <c r="AA166" s="102"/>
      <c r="AB166" s="102"/>
      <c r="AC166" s="102"/>
      <c r="AD166" s="102"/>
      <c r="AE166" s="104">
        <v>26.63</v>
      </c>
      <c r="AN166" s="106">
        <v>8.6</v>
      </c>
      <c r="AO166" s="105" t="s">
        <v>50</v>
      </c>
      <c r="AP166" s="104" t="s">
        <v>51</v>
      </c>
      <c r="AQ166" s="105" t="e">
        <f t="shared" si="39"/>
        <v>#NUM!</v>
      </c>
      <c r="AR166" s="105" t="e">
        <f t="shared" si="40"/>
        <v>#NUM!</v>
      </c>
      <c r="AS166" s="105" t="e">
        <f t="shared" si="41"/>
        <v>#NUM!</v>
      </c>
      <c r="AT166" s="105" t="e">
        <f>#REF!*1.075</f>
        <v>#REF!</v>
      </c>
      <c r="AU166" s="105">
        <f t="shared" si="42"/>
        <v>6.9337499999999999</v>
      </c>
      <c r="AV166" s="102" t="e">
        <f t="shared" si="35"/>
        <v>#REF!</v>
      </c>
      <c r="AW166" s="105" t="s">
        <v>172</v>
      </c>
      <c r="AX166" s="105" t="s">
        <v>173</v>
      </c>
      <c r="AY166" s="106">
        <v>6.9337499999999999</v>
      </c>
      <c r="AZ166" s="108">
        <f t="shared" si="36"/>
        <v>1.7334375</v>
      </c>
      <c r="BA166" s="1">
        <f t="shared" si="37"/>
        <v>8.6671875000000007</v>
      </c>
      <c r="BB166" s="106">
        <f t="shared" si="38"/>
        <v>9.3605625000000003</v>
      </c>
      <c r="BC166" s="105" t="s">
        <v>53</v>
      </c>
      <c r="BD166" s="105" t="s">
        <v>885</v>
      </c>
    </row>
    <row r="167" spans="1:58" s="105" customFormat="1" ht="24.75" hidden="1" customHeight="1">
      <c r="A167" s="9">
        <v>165</v>
      </c>
      <c r="B167" s="7">
        <v>2388</v>
      </c>
      <c r="C167" s="7"/>
      <c r="D167" s="8"/>
      <c r="E167" s="1" t="s">
        <v>933</v>
      </c>
      <c r="F167" s="1" t="s">
        <v>934</v>
      </c>
      <c r="G167" s="1" t="s">
        <v>929</v>
      </c>
      <c r="H167" s="8" t="s">
        <v>935</v>
      </c>
      <c r="I167" s="1" t="s">
        <v>150</v>
      </c>
      <c r="J167" s="1" t="s">
        <v>936</v>
      </c>
      <c r="K167" s="9"/>
      <c r="L167" s="1"/>
      <c r="M167" s="7">
        <v>2</v>
      </c>
      <c r="N167" s="1" t="s">
        <v>46</v>
      </c>
      <c r="O167" s="1" t="s">
        <v>913</v>
      </c>
      <c r="P167" s="1" t="s">
        <v>937</v>
      </c>
      <c r="Q167" s="1" t="s">
        <v>938</v>
      </c>
      <c r="R167" s="101">
        <v>7.68</v>
      </c>
      <c r="S167" s="102"/>
      <c r="T167" s="116">
        <v>5.79</v>
      </c>
      <c r="U167" s="84"/>
      <c r="V167" s="102"/>
      <c r="W167" s="102"/>
      <c r="X167" s="102"/>
      <c r="Y167" s="102"/>
      <c r="Z167" s="102"/>
      <c r="AA167" s="102"/>
      <c r="AB167" s="102"/>
      <c r="AC167" s="102"/>
      <c r="AD167" s="102"/>
      <c r="AE167" s="104"/>
      <c r="AN167" s="106">
        <v>7.68</v>
      </c>
      <c r="AO167" s="105" t="s">
        <v>50</v>
      </c>
      <c r="AP167" s="104" t="s">
        <v>51</v>
      </c>
      <c r="AQ167" s="105" t="e">
        <f t="shared" si="39"/>
        <v>#NUM!</v>
      </c>
      <c r="AR167" s="105" t="e">
        <f t="shared" si="40"/>
        <v>#NUM!</v>
      </c>
      <c r="AS167" s="105" t="e">
        <f t="shared" si="41"/>
        <v>#NUM!</v>
      </c>
      <c r="AT167" s="105" t="e">
        <f>#REF!*1.075</f>
        <v>#REF!</v>
      </c>
      <c r="AU167" s="105">
        <f t="shared" si="42"/>
        <v>6.2242499999999996</v>
      </c>
      <c r="AV167" s="102" t="e">
        <f t="shared" si="35"/>
        <v>#REF!</v>
      </c>
      <c r="AW167" s="105" t="s">
        <v>172</v>
      </c>
      <c r="AX167" s="105" t="s">
        <v>173</v>
      </c>
      <c r="AY167" s="106">
        <v>6.2240000000000002</v>
      </c>
      <c r="AZ167" s="108">
        <f t="shared" si="36"/>
        <v>1.556</v>
      </c>
      <c r="BA167" s="1">
        <f t="shared" si="37"/>
        <v>7.78</v>
      </c>
      <c r="BB167" s="106">
        <f t="shared" si="38"/>
        <v>8.4024000000000001</v>
      </c>
      <c r="BC167" s="105" t="s">
        <v>53</v>
      </c>
    </row>
    <row r="168" spans="1:58" s="105" customFormat="1" ht="24.75" hidden="1" customHeight="1">
      <c r="A168" s="9">
        <v>166</v>
      </c>
      <c r="B168" s="7">
        <v>8344</v>
      </c>
      <c r="C168" s="7"/>
      <c r="D168" s="8"/>
      <c r="E168" s="1" t="s">
        <v>933</v>
      </c>
      <c r="F168" s="1" t="s">
        <v>928</v>
      </c>
      <c r="G168" s="1" t="s">
        <v>929</v>
      </c>
      <c r="H168" s="8" t="s">
        <v>43</v>
      </c>
      <c r="I168" s="1" t="s">
        <v>150</v>
      </c>
      <c r="J168" s="1" t="s">
        <v>939</v>
      </c>
      <c r="K168" s="9"/>
      <c r="L168" s="1"/>
      <c r="M168" s="7">
        <v>10</v>
      </c>
      <c r="N168" s="1" t="s">
        <v>46</v>
      </c>
      <c r="O168" s="1" t="s">
        <v>913</v>
      </c>
      <c r="P168" s="1" t="s">
        <v>940</v>
      </c>
      <c r="Q168" s="1" t="s">
        <v>941</v>
      </c>
      <c r="R168" s="101"/>
      <c r="S168" s="102"/>
      <c r="T168" s="116"/>
      <c r="U168" s="84"/>
      <c r="V168" s="102"/>
      <c r="W168" s="102"/>
      <c r="X168" s="102"/>
      <c r="Y168" s="102"/>
      <c r="Z168" s="102"/>
      <c r="AA168" s="102"/>
      <c r="AB168" s="102"/>
      <c r="AC168" s="102"/>
      <c r="AD168" s="102"/>
      <c r="AE168" s="104"/>
      <c r="AN168" s="106">
        <v>8.32</v>
      </c>
      <c r="AO168" s="105" t="s">
        <v>50</v>
      </c>
      <c r="AP168" s="104" t="s">
        <v>51</v>
      </c>
      <c r="AQ168" s="105" t="e">
        <f t="shared" si="39"/>
        <v>#NUM!</v>
      </c>
      <c r="AR168" s="105" t="e">
        <f t="shared" si="40"/>
        <v>#NUM!</v>
      </c>
      <c r="AS168" s="105" t="e">
        <f t="shared" si="41"/>
        <v>#NUM!</v>
      </c>
      <c r="AT168" s="105" t="e">
        <f>#REF!*1.075</f>
        <v>#REF!</v>
      </c>
      <c r="AU168" s="105">
        <f t="shared" si="42"/>
        <v>0</v>
      </c>
      <c r="AV168" s="102" t="e">
        <f t="shared" si="35"/>
        <v>#REF!</v>
      </c>
      <c r="AW168" s="105" t="s">
        <v>172</v>
      </c>
      <c r="AX168" s="105" t="s">
        <v>173</v>
      </c>
      <c r="AY168" s="106">
        <v>6.9329999999999998</v>
      </c>
      <c r="AZ168" s="108">
        <f t="shared" si="36"/>
        <v>1.73325</v>
      </c>
      <c r="BA168" s="1">
        <f t="shared" si="37"/>
        <v>8.6662499999999998</v>
      </c>
      <c r="BB168" s="106">
        <f t="shared" si="38"/>
        <v>9.3595500000000005</v>
      </c>
      <c r="BC168" s="105" t="s">
        <v>53</v>
      </c>
      <c r="BD168" s="105" t="s">
        <v>885</v>
      </c>
    </row>
    <row r="169" spans="1:58" s="105" customFormat="1" ht="24.75" hidden="1" customHeight="1">
      <c r="A169" s="9">
        <v>167</v>
      </c>
      <c r="B169" s="4">
        <v>16341</v>
      </c>
      <c r="C169" s="4"/>
      <c r="D169" s="5"/>
      <c r="E169" s="3" t="s">
        <v>942</v>
      </c>
      <c r="F169" s="3" t="s">
        <v>943</v>
      </c>
      <c r="G169" s="3" t="s">
        <v>944</v>
      </c>
      <c r="H169" s="5" t="s">
        <v>945</v>
      </c>
      <c r="I169" s="3" t="s">
        <v>44</v>
      </c>
      <c r="J169" s="3" t="s">
        <v>946</v>
      </c>
      <c r="K169" s="6"/>
      <c r="L169" s="3"/>
      <c r="M169" s="4">
        <v>4</v>
      </c>
      <c r="N169" s="3" t="s">
        <v>46</v>
      </c>
      <c r="O169" s="3" t="s">
        <v>947</v>
      </c>
      <c r="P169" s="3" t="s">
        <v>948</v>
      </c>
      <c r="Q169" s="3" t="s">
        <v>949</v>
      </c>
      <c r="R169" s="101">
        <v>6.44</v>
      </c>
      <c r="S169" s="102"/>
      <c r="T169" s="116">
        <v>4.8899999999999997</v>
      </c>
      <c r="U169" s="84"/>
      <c r="V169" s="102"/>
      <c r="W169" s="102"/>
      <c r="X169" s="102"/>
      <c r="Y169" s="102"/>
      <c r="Z169" s="102"/>
      <c r="AA169" s="102"/>
      <c r="AB169" s="102"/>
      <c r="AC169" s="102"/>
      <c r="AD169" s="102"/>
      <c r="AE169" s="104"/>
      <c r="AN169" s="106">
        <v>6.44</v>
      </c>
      <c r="AO169" s="105" t="s">
        <v>50</v>
      </c>
      <c r="AP169" s="104" t="s">
        <v>51</v>
      </c>
      <c r="AQ169" s="105" t="e">
        <f t="shared" si="39"/>
        <v>#NUM!</v>
      </c>
      <c r="AR169" s="105" t="e">
        <f t="shared" si="40"/>
        <v>#NUM!</v>
      </c>
      <c r="AS169" s="105" t="e">
        <f t="shared" si="41"/>
        <v>#NUM!</v>
      </c>
      <c r="AT169" s="105" t="e">
        <f>#REF!*1.075</f>
        <v>#REF!</v>
      </c>
      <c r="AU169" s="105">
        <f t="shared" si="42"/>
        <v>5.2567499999999994</v>
      </c>
      <c r="AV169" s="102" t="e">
        <f t="shared" si="35"/>
        <v>#REF!</v>
      </c>
      <c r="AW169" s="105" t="s">
        <v>172</v>
      </c>
      <c r="AX169" s="105" t="s">
        <v>173</v>
      </c>
      <c r="AY169" s="106">
        <v>5.2567500000000003</v>
      </c>
      <c r="AZ169" s="108">
        <f t="shared" si="36"/>
        <v>1.3141875000000001</v>
      </c>
      <c r="BA169" s="1">
        <f t="shared" si="37"/>
        <v>6.5709375000000003</v>
      </c>
      <c r="BB169" s="106">
        <f t="shared" si="38"/>
        <v>7.0966125</v>
      </c>
      <c r="BC169" s="105" t="s">
        <v>53</v>
      </c>
    </row>
    <row r="170" spans="1:58" s="105" customFormat="1" ht="24.75" hidden="1" customHeight="1">
      <c r="A170" s="9">
        <v>168</v>
      </c>
      <c r="B170" s="4">
        <v>749</v>
      </c>
      <c r="C170" s="4"/>
      <c r="D170" s="5"/>
      <c r="E170" s="3" t="s">
        <v>950</v>
      </c>
      <c r="F170" s="3" t="s">
        <v>951</v>
      </c>
      <c r="G170" s="3" t="s">
        <v>952</v>
      </c>
      <c r="H170" s="5" t="s">
        <v>60</v>
      </c>
      <c r="I170" s="3" t="s">
        <v>953</v>
      </c>
      <c r="J170" s="3" t="s">
        <v>954</v>
      </c>
      <c r="K170" s="6"/>
      <c r="L170" s="3"/>
      <c r="M170" s="4">
        <v>14</v>
      </c>
      <c r="N170" s="3" t="s">
        <v>46</v>
      </c>
      <c r="O170" s="3" t="s">
        <v>913</v>
      </c>
      <c r="P170" s="3" t="s">
        <v>955</v>
      </c>
      <c r="Q170" s="3" t="s">
        <v>956</v>
      </c>
      <c r="R170" s="101">
        <v>4.54</v>
      </c>
      <c r="S170" s="102"/>
      <c r="T170" s="116">
        <v>3.85</v>
      </c>
      <c r="U170" s="84"/>
      <c r="V170" s="102"/>
      <c r="W170" s="102"/>
      <c r="X170" s="102"/>
      <c r="Y170" s="102"/>
      <c r="Z170" s="102"/>
      <c r="AA170" s="102"/>
      <c r="AB170" s="102"/>
      <c r="AC170" s="102"/>
      <c r="AD170" s="102"/>
      <c r="AE170" s="104"/>
      <c r="AN170" s="106">
        <v>4.54</v>
      </c>
      <c r="AO170" s="105" t="s">
        <v>50</v>
      </c>
      <c r="AP170" s="104" t="s">
        <v>51</v>
      </c>
      <c r="AQ170" s="105" t="e">
        <f t="shared" si="39"/>
        <v>#NUM!</v>
      </c>
      <c r="AR170" s="105" t="e">
        <f t="shared" si="40"/>
        <v>#NUM!</v>
      </c>
      <c r="AS170" s="105" t="e">
        <f t="shared" si="41"/>
        <v>#NUM!</v>
      </c>
      <c r="AT170" s="105" t="e">
        <f>#REF!*1.075</f>
        <v>#REF!</v>
      </c>
      <c r="AU170" s="105">
        <f t="shared" si="42"/>
        <v>4.1387499999999999</v>
      </c>
      <c r="AV170" s="102" t="e">
        <f t="shared" si="35"/>
        <v>#REF!</v>
      </c>
      <c r="AW170" s="105" t="s">
        <v>172</v>
      </c>
      <c r="AX170" s="105" t="s">
        <v>173</v>
      </c>
      <c r="AY170" s="106">
        <v>4.1379999999999999</v>
      </c>
      <c r="AZ170" s="108">
        <f t="shared" si="36"/>
        <v>1.0345</v>
      </c>
      <c r="BA170" s="1">
        <f t="shared" si="37"/>
        <v>5.1724999999999994</v>
      </c>
      <c r="BB170" s="106">
        <f t="shared" si="38"/>
        <v>5.5862999999999996</v>
      </c>
      <c r="BC170" s="105" t="s">
        <v>53</v>
      </c>
    </row>
    <row r="171" spans="1:58" s="105" customFormat="1" ht="24.75" hidden="1" customHeight="1">
      <c r="A171" s="9">
        <v>169</v>
      </c>
      <c r="B171" s="34">
        <v>20617</v>
      </c>
      <c r="C171" s="34"/>
      <c r="D171" s="5"/>
      <c r="E171" s="34" t="s">
        <v>957</v>
      </c>
      <c r="F171" s="34"/>
      <c r="G171" s="34" t="s">
        <v>344</v>
      </c>
      <c r="H171" s="34" t="s">
        <v>958</v>
      </c>
      <c r="I171" s="34" t="s">
        <v>686</v>
      </c>
      <c r="J171" s="34"/>
      <c r="K171" s="48"/>
      <c r="L171" s="34"/>
      <c r="M171" s="34"/>
      <c r="N171" s="34"/>
      <c r="O171" s="34" t="s">
        <v>959</v>
      </c>
      <c r="P171" s="3"/>
      <c r="Q171" s="3" t="s">
        <v>480</v>
      </c>
      <c r="R171" s="101"/>
      <c r="S171" s="102"/>
      <c r="T171" s="116"/>
      <c r="U171" s="84"/>
      <c r="V171" s="102"/>
      <c r="W171" s="102"/>
      <c r="X171" s="102"/>
      <c r="Y171" s="102"/>
      <c r="Z171" s="102"/>
      <c r="AA171" s="102"/>
      <c r="AB171" s="102"/>
      <c r="AC171" s="102"/>
      <c r="AD171" s="102"/>
      <c r="AE171" s="104"/>
      <c r="AN171" s="106"/>
      <c r="AP171" s="104"/>
      <c r="AT171" s="105" t="e">
        <f>#REF!*1.075</f>
        <v>#REF!</v>
      </c>
      <c r="AV171" s="102" t="e">
        <f t="shared" si="35"/>
        <v>#REF!</v>
      </c>
      <c r="AY171" s="106"/>
      <c r="AZ171" s="108" t="b">
        <f t="shared" si="36"/>
        <v>0</v>
      </c>
      <c r="BA171" s="1">
        <f t="shared" si="37"/>
        <v>0</v>
      </c>
      <c r="BB171" s="106">
        <f t="shared" si="38"/>
        <v>0</v>
      </c>
      <c r="BD171" s="110"/>
      <c r="BE171" s="110"/>
      <c r="BF171" s="110"/>
    </row>
    <row r="172" spans="1:58" s="105" customFormat="1" ht="24.75" hidden="1" customHeight="1">
      <c r="A172" s="9">
        <v>170</v>
      </c>
      <c r="B172" s="34">
        <v>20628</v>
      </c>
      <c r="C172" s="34"/>
      <c r="D172" s="5"/>
      <c r="E172" s="34" t="s">
        <v>960</v>
      </c>
      <c r="F172" s="34"/>
      <c r="G172" s="34" t="s">
        <v>961</v>
      </c>
      <c r="H172" s="34" t="s">
        <v>962</v>
      </c>
      <c r="I172" s="34" t="s">
        <v>551</v>
      </c>
      <c r="J172" s="34"/>
      <c r="K172" s="48"/>
      <c r="L172" s="34"/>
      <c r="M172" s="34"/>
      <c r="N172" s="34"/>
      <c r="O172" s="34" t="s">
        <v>959</v>
      </c>
      <c r="P172" s="3"/>
      <c r="Q172" s="3" t="s">
        <v>480</v>
      </c>
      <c r="R172" s="101"/>
      <c r="S172" s="102"/>
      <c r="T172" s="116"/>
      <c r="U172" s="84"/>
      <c r="V172" s="102"/>
      <c r="W172" s="102"/>
      <c r="X172" s="102"/>
      <c r="Y172" s="102"/>
      <c r="Z172" s="102"/>
      <c r="AA172" s="102"/>
      <c r="AB172" s="102"/>
      <c r="AC172" s="102"/>
      <c r="AD172" s="102"/>
      <c r="AE172" s="104"/>
      <c r="AN172" s="106"/>
      <c r="AP172" s="104"/>
      <c r="AT172" s="105" t="e">
        <f>#REF!*1.075</f>
        <v>#REF!</v>
      </c>
      <c r="AV172" s="102" t="e">
        <f t="shared" si="35"/>
        <v>#REF!</v>
      </c>
      <c r="AY172" s="106"/>
      <c r="AZ172" s="108" t="b">
        <f t="shared" si="36"/>
        <v>0</v>
      </c>
      <c r="BA172" s="1">
        <f t="shared" si="37"/>
        <v>0</v>
      </c>
      <c r="BB172" s="106">
        <f t="shared" si="38"/>
        <v>0</v>
      </c>
      <c r="BD172" s="110"/>
      <c r="BE172" s="110"/>
      <c r="BF172" s="110"/>
    </row>
    <row r="173" spans="1:58" s="105" customFormat="1" ht="24.75" hidden="1" customHeight="1">
      <c r="A173" s="9">
        <v>171</v>
      </c>
      <c r="B173" s="34">
        <v>20630</v>
      </c>
      <c r="C173" s="34"/>
      <c r="D173" s="5"/>
      <c r="E173" s="34" t="s">
        <v>963</v>
      </c>
      <c r="F173" s="34"/>
      <c r="G173" s="34" t="s">
        <v>964</v>
      </c>
      <c r="H173" s="34" t="s">
        <v>958</v>
      </c>
      <c r="I173" s="34" t="s">
        <v>965</v>
      </c>
      <c r="J173" s="34"/>
      <c r="K173" s="48"/>
      <c r="L173" s="34"/>
      <c r="M173" s="34"/>
      <c r="N173" s="34"/>
      <c r="O173" s="34" t="s">
        <v>959</v>
      </c>
      <c r="P173" s="3"/>
      <c r="Q173" s="3" t="s">
        <v>480</v>
      </c>
      <c r="R173" s="101"/>
      <c r="S173" s="102"/>
      <c r="T173" s="116"/>
      <c r="U173" s="84"/>
      <c r="V173" s="102"/>
      <c r="W173" s="102"/>
      <c r="X173" s="102"/>
      <c r="Y173" s="102"/>
      <c r="Z173" s="102"/>
      <c r="AA173" s="102"/>
      <c r="AB173" s="102"/>
      <c r="AC173" s="102"/>
      <c r="AD173" s="102"/>
      <c r="AE173" s="104"/>
      <c r="AN173" s="106"/>
      <c r="AP173" s="104"/>
      <c r="AT173" s="105" t="e">
        <f>#REF!*1.075</f>
        <v>#REF!</v>
      </c>
      <c r="AV173" s="102" t="e">
        <f t="shared" si="35"/>
        <v>#REF!</v>
      </c>
      <c r="AY173" s="106"/>
      <c r="AZ173" s="108" t="b">
        <f t="shared" si="36"/>
        <v>0</v>
      </c>
      <c r="BA173" s="1">
        <f t="shared" si="37"/>
        <v>0</v>
      </c>
      <c r="BB173" s="106">
        <f t="shared" si="38"/>
        <v>0</v>
      </c>
      <c r="BD173" s="110"/>
      <c r="BE173" s="110"/>
      <c r="BF173" s="110"/>
    </row>
    <row r="174" spans="1:58" s="105" customFormat="1" ht="24.75" hidden="1" customHeight="1">
      <c r="A174" s="9">
        <v>172</v>
      </c>
      <c r="B174" s="34">
        <v>20315</v>
      </c>
      <c r="C174" s="34"/>
      <c r="D174" s="5"/>
      <c r="E174" s="34" t="s">
        <v>966</v>
      </c>
      <c r="F174" s="34"/>
      <c r="G174" s="34" t="s">
        <v>690</v>
      </c>
      <c r="H174" s="34" t="s">
        <v>967</v>
      </c>
      <c r="I174" s="34" t="s">
        <v>196</v>
      </c>
      <c r="J174" s="34"/>
      <c r="K174" s="48"/>
      <c r="L174" s="34"/>
      <c r="M174" s="34"/>
      <c r="N174" s="34"/>
      <c r="O174" s="34" t="s">
        <v>968</v>
      </c>
      <c r="P174" s="3"/>
      <c r="Q174" s="3" t="s">
        <v>480</v>
      </c>
      <c r="R174" s="101"/>
      <c r="S174" s="102"/>
      <c r="T174" s="116"/>
      <c r="U174" s="84"/>
      <c r="V174" s="102"/>
      <c r="W174" s="102"/>
      <c r="X174" s="102"/>
      <c r="Y174" s="102"/>
      <c r="Z174" s="102"/>
      <c r="AA174" s="102"/>
      <c r="AB174" s="102"/>
      <c r="AC174" s="102"/>
      <c r="AD174" s="102"/>
      <c r="AE174" s="104"/>
      <c r="AN174" s="106"/>
      <c r="AP174" s="104"/>
      <c r="AT174" s="105" t="e">
        <f>#REF!*1.075</f>
        <v>#REF!</v>
      </c>
      <c r="AV174" s="102" t="e">
        <f t="shared" si="35"/>
        <v>#REF!</v>
      </c>
      <c r="AY174" s="106"/>
      <c r="AZ174" s="108" t="b">
        <f t="shared" si="36"/>
        <v>0</v>
      </c>
      <c r="BA174" s="1">
        <f t="shared" si="37"/>
        <v>0</v>
      </c>
      <c r="BB174" s="106">
        <f t="shared" si="38"/>
        <v>0</v>
      </c>
      <c r="BD174" s="110"/>
      <c r="BE174" s="110"/>
      <c r="BF174" s="110"/>
    </row>
    <row r="175" spans="1:58" s="105" customFormat="1" ht="24.75" hidden="1" customHeight="1">
      <c r="A175" s="9">
        <v>173</v>
      </c>
      <c r="B175" s="34">
        <v>15017</v>
      </c>
      <c r="C175" s="34"/>
      <c r="D175" s="5"/>
      <c r="E175" s="35" t="s">
        <v>969</v>
      </c>
      <c r="F175" s="34" t="s">
        <v>970</v>
      </c>
      <c r="G175" s="34" t="s">
        <v>944</v>
      </c>
      <c r="H175" s="34" t="s">
        <v>43</v>
      </c>
      <c r="I175" s="34" t="s">
        <v>44</v>
      </c>
      <c r="J175" s="35" t="s">
        <v>971</v>
      </c>
      <c r="K175" s="48"/>
      <c r="L175" s="34"/>
      <c r="M175" s="34"/>
      <c r="N175" s="34"/>
      <c r="O175" s="34" t="s">
        <v>972</v>
      </c>
      <c r="P175" s="34" t="s">
        <v>973</v>
      </c>
      <c r="Q175" s="34" t="s">
        <v>974</v>
      </c>
      <c r="R175" s="101"/>
      <c r="S175" s="102"/>
      <c r="T175" s="116"/>
      <c r="U175" s="84"/>
      <c r="V175" s="102"/>
      <c r="W175" s="102"/>
      <c r="X175" s="102"/>
      <c r="Y175" s="102"/>
      <c r="Z175" s="102"/>
      <c r="AA175" s="102"/>
      <c r="AB175" s="102"/>
      <c r="AC175" s="102"/>
      <c r="AD175" s="102"/>
      <c r="AE175" s="104"/>
      <c r="AN175" s="106"/>
      <c r="AP175" s="104"/>
      <c r="AT175" s="105" t="e">
        <f>#REF!*1.075</f>
        <v>#REF!</v>
      </c>
      <c r="AV175" s="102" t="e">
        <f t="shared" si="35"/>
        <v>#REF!</v>
      </c>
      <c r="AY175" s="106"/>
      <c r="AZ175" s="108" t="b">
        <f t="shared" si="36"/>
        <v>0</v>
      </c>
      <c r="BA175" s="1">
        <f t="shared" si="37"/>
        <v>0</v>
      </c>
      <c r="BB175" s="106">
        <f t="shared" si="38"/>
        <v>0</v>
      </c>
    </row>
    <row r="176" spans="1:58" s="105" customFormat="1" ht="24.75" hidden="1" customHeight="1">
      <c r="A176" s="9">
        <v>174</v>
      </c>
      <c r="B176" s="34">
        <v>5625</v>
      </c>
      <c r="C176" s="34"/>
      <c r="D176" s="5"/>
      <c r="E176" s="35" t="s">
        <v>975</v>
      </c>
      <c r="F176" s="34" t="s">
        <v>970</v>
      </c>
      <c r="G176" s="34" t="s">
        <v>944</v>
      </c>
      <c r="H176" s="34" t="s">
        <v>43</v>
      </c>
      <c r="I176" s="34" t="s">
        <v>976</v>
      </c>
      <c r="J176" s="35" t="s">
        <v>977</v>
      </c>
      <c r="K176" s="48"/>
      <c r="L176" s="34"/>
      <c r="M176" s="34"/>
      <c r="N176" s="34"/>
      <c r="O176" s="34" t="s">
        <v>972</v>
      </c>
      <c r="P176" s="34" t="s">
        <v>973</v>
      </c>
      <c r="Q176" s="34" t="s">
        <v>978</v>
      </c>
      <c r="R176" s="101"/>
      <c r="S176" s="102"/>
      <c r="T176" s="116"/>
      <c r="U176" s="84"/>
      <c r="V176" s="102"/>
      <c r="W176" s="102"/>
      <c r="X176" s="102"/>
      <c r="Y176" s="102"/>
      <c r="Z176" s="102"/>
      <c r="AA176" s="102"/>
      <c r="AB176" s="102"/>
      <c r="AC176" s="102"/>
      <c r="AD176" s="102"/>
      <c r="AE176" s="104"/>
      <c r="AN176" s="106"/>
      <c r="AP176" s="104"/>
      <c r="AT176" s="105" t="e">
        <f>#REF!*1.075</f>
        <v>#REF!</v>
      </c>
      <c r="AV176" s="102" t="e">
        <f t="shared" si="35"/>
        <v>#REF!</v>
      </c>
      <c r="AY176" s="106"/>
      <c r="AZ176" s="108" t="b">
        <f t="shared" si="36"/>
        <v>0</v>
      </c>
      <c r="BA176" s="1">
        <f t="shared" si="37"/>
        <v>0</v>
      </c>
      <c r="BB176" s="106">
        <f t="shared" si="38"/>
        <v>0</v>
      </c>
    </row>
    <row r="177" spans="1:58" s="105" customFormat="1" ht="24.75" hidden="1" customHeight="1">
      <c r="A177" s="9">
        <v>175</v>
      </c>
      <c r="B177" s="34">
        <v>1055</v>
      </c>
      <c r="C177" s="34"/>
      <c r="D177" s="5"/>
      <c r="E177" s="35" t="s">
        <v>979</v>
      </c>
      <c r="F177" s="34" t="s">
        <v>980</v>
      </c>
      <c r="G177" s="34" t="s">
        <v>981</v>
      </c>
      <c r="H177" s="34" t="s">
        <v>982</v>
      </c>
      <c r="I177" s="34" t="s">
        <v>983</v>
      </c>
      <c r="J177" s="35" t="s">
        <v>984</v>
      </c>
      <c r="K177" s="48"/>
      <c r="L177" s="34"/>
      <c r="M177" s="34"/>
      <c r="N177" s="34"/>
      <c r="O177" s="34" t="s">
        <v>985</v>
      </c>
      <c r="P177" s="34" t="s">
        <v>986</v>
      </c>
      <c r="Q177" s="34" t="s">
        <v>987</v>
      </c>
      <c r="R177" s="101"/>
      <c r="S177" s="102"/>
      <c r="T177" s="116"/>
      <c r="U177" s="84"/>
      <c r="V177" s="102"/>
      <c r="W177" s="102"/>
      <c r="X177" s="102"/>
      <c r="Y177" s="102"/>
      <c r="Z177" s="102"/>
      <c r="AA177" s="102"/>
      <c r="AB177" s="102"/>
      <c r="AC177" s="102"/>
      <c r="AD177" s="102"/>
      <c r="AE177" s="104"/>
      <c r="AN177" s="106"/>
      <c r="AP177" s="104"/>
      <c r="AT177" s="105" t="e">
        <f>#REF!*1.075</f>
        <v>#REF!</v>
      </c>
      <c r="AV177" s="102" t="e">
        <f t="shared" si="35"/>
        <v>#REF!</v>
      </c>
      <c r="AY177" s="106"/>
      <c r="AZ177" s="108" t="b">
        <f t="shared" si="36"/>
        <v>0</v>
      </c>
      <c r="BA177" s="1">
        <f t="shared" si="37"/>
        <v>0</v>
      </c>
      <c r="BB177" s="106">
        <f t="shared" si="38"/>
        <v>0</v>
      </c>
    </row>
    <row r="178" spans="1:58" s="105" customFormat="1" ht="24.75" hidden="1" customHeight="1">
      <c r="A178" s="9">
        <v>176</v>
      </c>
      <c r="B178" s="7">
        <v>19987</v>
      </c>
      <c r="C178" s="7"/>
      <c r="D178" s="8"/>
      <c r="E178" s="1" t="s">
        <v>988</v>
      </c>
      <c r="F178" s="1" t="s">
        <v>989</v>
      </c>
      <c r="G178" s="1" t="s">
        <v>990</v>
      </c>
      <c r="H178" s="8" t="s">
        <v>991</v>
      </c>
      <c r="I178" s="1" t="s">
        <v>983</v>
      </c>
      <c r="J178" s="1" t="s">
        <v>992</v>
      </c>
      <c r="K178" s="9">
        <v>5</v>
      </c>
      <c r="L178" s="1" t="s">
        <v>91</v>
      </c>
      <c r="M178" s="7">
        <v>1</v>
      </c>
      <c r="N178" s="1" t="s">
        <v>46</v>
      </c>
      <c r="O178" s="1" t="s">
        <v>993</v>
      </c>
      <c r="P178" s="1" t="s">
        <v>994</v>
      </c>
      <c r="Q178" s="1" t="s">
        <v>995</v>
      </c>
      <c r="R178" s="101">
        <v>9.43</v>
      </c>
      <c r="S178" s="102"/>
      <c r="T178" s="116" t="s">
        <v>58</v>
      </c>
      <c r="U178" s="84">
        <v>9.43</v>
      </c>
      <c r="V178" s="102"/>
      <c r="W178" s="102"/>
      <c r="X178" s="102"/>
      <c r="Y178" s="102"/>
      <c r="Z178" s="102"/>
      <c r="AA178" s="102"/>
      <c r="AB178" s="102"/>
      <c r="AC178" s="102"/>
      <c r="AD178" s="102"/>
      <c r="AE178" s="104">
        <v>9.43</v>
      </c>
      <c r="AN178" s="106">
        <v>9.43</v>
      </c>
      <c r="AO178" s="105" t="s">
        <v>50</v>
      </c>
      <c r="AP178" s="104" t="s">
        <v>51</v>
      </c>
      <c r="AQ178" s="105" t="e">
        <f>AVERAGE(SMALL(AE178:AI178,1),SMALL(AE178:AI178,2))</f>
        <v>#NUM!</v>
      </c>
      <c r="AR178" s="105" t="e">
        <f>IF(R178 &lt;=( AVERAGE(SMALL(AE178:AI178,1),SMALL(AE178:AI178,2))), R178, "")</f>
        <v>#NUM!</v>
      </c>
      <c r="AS178" s="105" t="e">
        <f>AVERAGE(SMALL(AJ178:AM178,1),SMALL(AJ178:AM178,2))</f>
        <v>#NUM!</v>
      </c>
      <c r="AT178" s="105" t="e">
        <f>#REF!*1.075</f>
        <v>#REF!</v>
      </c>
      <c r="AU178" s="105" t="e">
        <f>T178*1.075</f>
        <v>#VALUE!</v>
      </c>
      <c r="AV178" s="102" t="e">
        <f t="shared" si="35"/>
        <v>#REF!</v>
      </c>
      <c r="AW178" s="125" t="s">
        <v>52</v>
      </c>
      <c r="AX178" s="105" t="s">
        <v>51</v>
      </c>
      <c r="AY178" s="106">
        <v>9.43</v>
      </c>
      <c r="AZ178" s="108">
        <f t="shared" si="36"/>
        <v>2.3574999999999999</v>
      </c>
      <c r="BA178" s="1">
        <f t="shared" si="37"/>
        <v>11.7875</v>
      </c>
      <c r="BB178" s="106">
        <f t="shared" si="38"/>
        <v>12.730499999999999</v>
      </c>
      <c r="BC178" s="105" t="s">
        <v>53</v>
      </c>
    </row>
    <row r="179" spans="1:58" s="105" customFormat="1" ht="24.75" hidden="1" customHeight="1">
      <c r="A179" s="9">
        <v>177</v>
      </c>
      <c r="B179" s="7">
        <v>19988</v>
      </c>
      <c r="C179" s="7"/>
      <c r="D179" s="8"/>
      <c r="E179" s="1" t="s">
        <v>988</v>
      </c>
      <c r="F179" s="1" t="s">
        <v>989</v>
      </c>
      <c r="G179" s="1" t="s">
        <v>990</v>
      </c>
      <c r="H179" s="8" t="s">
        <v>991</v>
      </c>
      <c r="I179" s="1" t="s">
        <v>983</v>
      </c>
      <c r="J179" s="1" t="s">
        <v>996</v>
      </c>
      <c r="K179" s="9">
        <v>0.25</v>
      </c>
      <c r="L179" s="1" t="s">
        <v>91</v>
      </c>
      <c r="M179" s="7">
        <v>30</v>
      </c>
      <c r="N179" s="1" t="s">
        <v>46</v>
      </c>
      <c r="O179" s="1" t="s">
        <v>993</v>
      </c>
      <c r="P179" s="1" t="s">
        <v>994</v>
      </c>
      <c r="Q179" s="1" t="s">
        <v>997</v>
      </c>
      <c r="R179" s="101">
        <v>10.3</v>
      </c>
      <c r="S179" s="102"/>
      <c r="T179" s="116" t="s">
        <v>58</v>
      </c>
      <c r="U179" s="84">
        <v>10.3</v>
      </c>
      <c r="V179" s="102"/>
      <c r="W179" s="102"/>
      <c r="X179" s="102"/>
      <c r="Y179" s="102"/>
      <c r="Z179" s="102"/>
      <c r="AA179" s="102"/>
      <c r="AB179" s="102"/>
      <c r="AC179" s="102"/>
      <c r="AD179" s="102"/>
      <c r="AE179" s="104">
        <v>10.3</v>
      </c>
      <c r="AN179" s="106">
        <v>10.3</v>
      </c>
      <c r="AO179" s="105" t="s">
        <v>50</v>
      </c>
      <c r="AP179" s="104" t="s">
        <v>51</v>
      </c>
      <c r="AQ179" s="105" t="e">
        <f>AVERAGE(SMALL(AE179:AI179,1),SMALL(AE179:AI179,2))</f>
        <v>#NUM!</v>
      </c>
      <c r="AR179" s="105" t="e">
        <f>IF(R179 &lt;=( AVERAGE(SMALL(AE179:AI179,1),SMALL(AE179:AI179,2))), R179, "")</f>
        <v>#NUM!</v>
      </c>
      <c r="AS179" s="105" t="e">
        <f>AVERAGE(SMALL(AJ179:AM179,1),SMALL(AJ179:AM179,2))</f>
        <v>#NUM!</v>
      </c>
      <c r="AT179" s="105" t="e">
        <f>#REF!*1.075</f>
        <v>#REF!</v>
      </c>
      <c r="AU179" s="105" t="e">
        <f>T179*1.075</f>
        <v>#VALUE!</v>
      </c>
      <c r="AV179" s="102" t="e">
        <f t="shared" si="35"/>
        <v>#REF!</v>
      </c>
      <c r="AW179" s="125" t="s">
        <v>52</v>
      </c>
      <c r="AX179" s="105" t="s">
        <v>51</v>
      </c>
      <c r="AY179" s="106">
        <v>10.3</v>
      </c>
      <c r="AZ179" s="108">
        <f t="shared" si="36"/>
        <v>1.7510000000000003</v>
      </c>
      <c r="BA179" s="1">
        <f t="shared" si="37"/>
        <v>12.051000000000002</v>
      </c>
      <c r="BB179" s="106">
        <f t="shared" si="38"/>
        <v>13.015080000000003</v>
      </c>
      <c r="BC179" s="105" t="s">
        <v>53</v>
      </c>
    </row>
    <row r="180" spans="1:58" s="128" customFormat="1" ht="24.75" hidden="1" customHeight="1">
      <c r="A180" s="9">
        <v>178</v>
      </c>
      <c r="B180" s="7">
        <v>19983</v>
      </c>
      <c r="C180" s="7"/>
      <c r="D180" s="8"/>
      <c r="E180" s="1" t="s">
        <v>998</v>
      </c>
      <c r="F180" s="1" t="s">
        <v>999</v>
      </c>
      <c r="G180" s="1" t="s">
        <v>1000</v>
      </c>
      <c r="H180" s="8" t="s">
        <v>1001</v>
      </c>
      <c r="I180" s="1" t="s">
        <v>1002</v>
      </c>
      <c r="J180" s="1" t="s">
        <v>1003</v>
      </c>
      <c r="K180" s="9">
        <v>5</v>
      </c>
      <c r="L180" s="1" t="s">
        <v>80</v>
      </c>
      <c r="M180" s="7">
        <v>1</v>
      </c>
      <c r="N180" s="1" t="s">
        <v>46</v>
      </c>
      <c r="O180" s="1" t="s">
        <v>993</v>
      </c>
      <c r="P180" s="1" t="s">
        <v>994</v>
      </c>
      <c r="Q180" s="1" t="s">
        <v>1004</v>
      </c>
      <c r="R180" s="101">
        <v>6.42</v>
      </c>
      <c r="S180" s="102"/>
      <c r="T180" s="116" t="s">
        <v>58</v>
      </c>
      <c r="U180" s="84">
        <v>6.42</v>
      </c>
      <c r="V180" s="102"/>
      <c r="W180" s="102"/>
      <c r="X180" s="102"/>
      <c r="Y180" s="102"/>
      <c r="Z180" s="102"/>
      <c r="AA180" s="102"/>
      <c r="AB180" s="102"/>
      <c r="AC180" s="102"/>
      <c r="AD180" s="102"/>
      <c r="AE180" s="104">
        <v>6.42</v>
      </c>
      <c r="AF180" s="105"/>
      <c r="AG180" s="105"/>
      <c r="AH180" s="105"/>
      <c r="AI180" s="105"/>
      <c r="AJ180" s="105"/>
      <c r="AK180" s="105"/>
      <c r="AL180" s="105"/>
      <c r="AM180" s="105"/>
      <c r="AN180" s="106">
        <v>6.42</v>
      </c>
      <c r="AO180" s="105" t="s">
        <v>50</v>
      </c>
      <c r="AP180" s="104" t="s">
        <v>51</v>
      </c>
      <c r="AQ180" s="105" t="e">
        <f>AVERAGE(SMALL(AE180:AI180,1),SMALL(AE180:AI180,2))</f>
        <v>#NUM!</v>
      </c>
      <c r="AR180" s="105" t="e">
        <f>IF(R180 &lt;=( AVERAGE(SMALL(AE180:AI180,1),SMALL(AE180:AI180,2))), R180, "")</f>
        <v>#NUM!</v>
      </c>
      <c r="AS180" s="105" t="e">
        <f>AVERAGE(SMALL(AJ180:AM180,1),SMALL(AJ180:AM180,2))</f>
        <v>#NUM!</v>
      </c>
      <c r="AT180" s="105" t="e">
        <f>#REF!*1.075</f>
        <v>#REF!</v>
      </c>
      <c r="AU180" s="105" t="e">
        <f>T180*1.075</f>
        <v>#VALUE!</v>
      </c>
      <c r="AV180" s="102" t="e">
        <f t="shared" si="35"/>
        <v>#REF!</v>
      </c>
      <c r="AW180" s="125" t="s">
        <v>52</v>
      </c>
      <c r="AX180" s="105" t="s">
        <v>51</v>
      </c>
      <c r="AY180" s="106">
        <v>6.42</v>
      </c>
      <c r="AZ180" s="108">
        <f t="shared" si="36"/>
        <v>1.605</v>
      </c>
      <c r="BA180" s="1">
        <f t="shared" si="37"/>
        <v>8.0250000000000004</v>
      </c>
      <c r="BB180" s="106">
        <f t="shared" si="38"/>
        <v>8.6669999999999998</v>
      </c>
      <c r="BC180" s="105" t="s">
        <v>53</v>
      </c>
      <c r="BD180" s="105"/>
      <c r="BE180" s="105"/>
      <c r="BF180" s="105"/>
    </row>
    <row r="181" spans="1:58" s="128" customFormat="1" ht="24.75" hidden="1" customHeight="1">
      <c r="A181" s="9">
        <v>179</v>
      </c>
      <c r="B181" s="7">
        <v>19986</v>
      </c>
      <c r="C181" s="7"/>
      <c r="D181" s="8"/>
      <c r="E181" s="1" t="s">
        <v>998</v>
      </c>
      <c r="F181" s="1" t="s">
        <v>999</v>
      </c>
      <c r="G181" s="1" t="s">
        <v>1000</v>
      </c>
      <c r="H181" s="8" t="s">
        <v>1001</v>
      </c>
      <c r="I181" s="1" t="s">
        <v>1002</v>
      </c>
      <c r="J181" s="1" t="s">
        <v>1005</v>
      </c>
      <c r="K181" s="9"/>
      <c r="L181" s="1"/>
      <c r="M181" s="7">
        <v>20</v>
      </c>
      <c r="N181" s="1" t="s">
        <v>46</v>
      </c>
      <c r="O181" s="1" t="s">
        <v>993</v>
      </c>
      <c r="P181" s="1" t="s">
        <v>994</v>
      </c>
      <c r="Q181" s="1" t="s">
        <v>1006</v>
      </c>
      <c r="R181" s="101">
        <v>7.62</v>
      </c>
      <c r="S181" s="102"/>
      <c r="T181" s="116" t="s">
        <v>58</v>
      </c>
      <c r="U181" s="84">
        <v>7.62</v>
      </c>
      <c r="V181" s="102"/>
      <c r="W181" s="102"/>
      <c r="X181" s="102"/>
      <c r="Y181" s="102"/>
      <c r="Z181" s="102"/>
      <c r="AA181" s="102"/>
      <c r="AB181" s="102"/>
      <c r="AC181" s="102"/>
      <c r="AD181" s="102"/>
      <c r="AE181" s="104">
        <v>7.62</v>
      </c>
      <c r="AF181" s="105"/>
      <c r="AG181" s="105"/>
      <c r="AH181" s="105"/>
      <c r="AI181" s="105"/>
      <c r="AJ181" s="105"/>
      <c r="AK181" s="105"/>
      <c r="AL181" s="105"/>
      <c r="AM181" s="105"/>
      <c r="AN181" s="106">
        <v>7.62</v>
      </c>
      <c r="AO181" s="105" t="s">
        <v>50</v>
      </c>
      <c r="AP181" s="104" t="s">
        <v>51</v>
      </c>
      <c r="AQ181" s="105" t="e">
        <f>AVERAGE(SMALL(AE181:AI181,1),SMALL(AE181:AI181,2))</f>
        <v>#NUM!</v>
      </c>
      <c r="AR181" s="105" t="e">
        <f>IF(R181 &lt;=( AVERAGE(SMALL(AE181:AI181,1),SMALL(AE181:AI181,2))), R181, "")</f>
        <v>#NUM!</v>
      </c>
      <c r="AS181" s="105" t="e">
        <f>AVERAGE(SMALL(AJ181:AM181,1),SMALL(AJ181:AM181,2))</f>
        <v>#NUM!</v>
      </c>
      <c r="AT181" s="105" t="e">
        <f>#REF!*1.075</f>
        <v>#REF!</v>
      </c>
      <c r="AU181" s="105" t="e">
        <f>T181*1.075</f>
        <v>#VALUE!</v>
      </c>
      <c r="AV181" s="102" t="e">
        <f t="shared" si="35"/>
        <v>#REF!</v>
      </c>
      <c r="AW181" s="125" t="s">
        <v>52</v>
      </c>
      <c r="AX181" s="105" t="s">
        <v>51</v>
      </c>
      <c r="AY181" s="106">
        <v>7.62</v>
      </c>
      <c r="AZ181" s="108">
        <f t="shared" si="36"/>
        <v>1.905</v>
      </c>
      <c r="BA181" s="1">
        <f t="shared" si="37"/>
        <v>9.5250000000000004</v>
      </c>
      <c r="BB181" s="106">
        <f t="shared" si="38"/>
        <v>10.287000000000001</v>
      </c>
      <c r="BC181" s="105" t="s">
        <v>53</v>
      </c>
      <c r="BD181" s="105"/>
      <c r="BE181" s="105"/>
      <c r="BF181" s="105"/>
    </row>
    <row r="182" spans="1:58" s="128" customFormat="1" ht="24.75" hidden="1" customHeight="1">
      <c r="A182" s="9">
        <v>180</v>
      </c>
      <c r="B182" s="7">
        <v>5321</v>
      </c>
      <c r="C182" s="7"/>
      <c r="D182" s="8"/>
      <c r="E182" s="1" t="s">
        <v>1007</v>
      </c>
      <c r="F182" s="1" t="s">
        <v>1008</v>
      </c>
      <c r="G182" s="1" t="s">
        <v>296</v>
      </c>
      <c r="H182" s="8" t="s">
        <v>1009</v>
      </c>
      <c r="I182" s="1" t="s">
        <v>298</v>
      </c>
      <c r="J182" s="1" t="s">
        <v>1010</v>
      </c>
      <c r="K182" s="9"/>
      <c r="L182" s="1"/>
      <c r="M182" s="7">
        <v>10</v>
      </c>
      <c r="N182" s="1" t="s">
        <v>46</v>
      </c>
      <c r="O182" s="1" t="s">
        <v>1011</v>
      </c>
      <c r="P182" s="1" t="s">
        <v>1012</v>
      </c>
      <c r="Q182" s="1" t="s">
        <v>1013</v>
      </c>
      <c r="R182" s="101">
        <v>11.44</v>
      </c>
      <c r="S182" s="102"/>
      <c r="T182" s="116">
        <v>9.2200000000000006</v>
      </c>
      <c r="U182" s="84">
        <v>11.4</v>
      </c>
      <c r="V182" s="102"/>
      <c r="W182" s="102"/>
      <c r="X182" s="102"/>
      <c r="Y182" s="102"/>
      <c r="Z182" s="102"/>
      <c r="AA182" s="102"/>
      <c r="AB182" s="102"/>
      <c r="AC182" s="102"/>
      <c r="AD182" s="102"/>
      <c r="AE182" s="104">
        <v>11.4</v>
      </c>
      <c r="AF182" s="105"/>
      <c r="AG182" s="105"/>
      <c r="AH182" s="105"/>
      <c r="AI182" s="105"/>
      <c r="AJ182" s="105"/>
      <c r="AK182" s="105"/>
      <c r="AL182" s="105"/>
      <c r="AM182" s="105"/>
      <c r="AN182" s="106">
        <v>11.4</v>
      </c>
      <c r="AO182" s="105" t="s">
        <v>531</v>
      </c>
      <c r="AP182" s="104" t="s">
        <v>532</v>
      </c>
      <c r="AQ182" s="105" t="e">
        <f>AVERAGE(SMALL(AE182:AI182,1),SMALL(AE182:AI182,2))</f>
        <v>#NUM!</v>
      </c>
      <c r="AR182" s="105" t="e">
        <f>IF(R182 &lt;=( AVERAGE(SMALL(AE182:AI182,1),SMALL(AE182:AI182,2))), R182, "")</f>
        <v>#NUM!</v>
      </c>
      <c r="AS182" s="105" t="e">
        <f>AVERAGE(SMALL(AJ182:AM182,1),SMALL(AJ182:AM182,2))</f>
        <v>#NUM!</v>
      </c>
      <c r="AT182" s="105" t="e">
        <f>#REF!*1.075</f>
        <v>#REF!</v>
      </c>
      <c r="AU182" s="105">
        <f>T182*1.075</f>
        <v>9.9115000000000002</v>
      </c>
      <c r="AV182" s="102" t="e">
        <f t="shared" si="35"/>
        <v>#REF!</v>
      </c>
      <c r="AW182" s="105" t="s">
        <v>172</v>
      </c>
      <c r="AX182" s="105" t="s">
        <v>173</v>
      </c>
      <c r="AY182" s="106">
        <v>9.9115000000000002</v>
      </c>
      <c r="AZ182" s="108">
        <f t="shared" si="36"/>
        <v>2.477875</v>
      </c>
      <c r="BA182" s="1">
        <f t="shared" si="37"/>
        <v>12.389375000000001</v>
      </c>
      <c r="BB182" s="106">
        <f t="shared" si="38"/>
        <v>13.380525</v>
      </c>
      <c r="BC182" s="105" t="s">
        <v>53</v>
      </c>
      <c r="BD182" s="105"/>
      <c r="BE182" s="105"/>
      <c r="BF182" s="105"/>
    </row>
    <row r="183" spans="1:58" s="128" customFormat="1" ht="24.75" hidden="1" customHeight="1">
      <c r="A183" s="9">
        <v>181</v>
      </c>
      <c r="B183" s="34">
        <v>17643</v>
      </c>
      <c r="C183" s="34"/>
      <c r="D183" s="5"/>
      <c r="E183" s="35" t="s">
        <v>1014</v>
      </c>
      <c r="F183" s="34" t="s">
        <v>1015</v>
      </c>
      <c r="G183" s="34" t="s">
        <v>1016</v>
      </c>
      <c r="H183" s="34" t="s">
        <v>945</v>
      </c>
      <c r="I183" s="34" t="s">
        <v>150</v>
      </c>
      <c r="J183" s="35" t="s">
        <v>1017</v>
      </c>
      <c r="K183" s="48"/>
      <c r="L183" s="34"/>
      <c r="M183" s="34"/>
      <c r="N183" s="34"/>
      <c r="O183" s="34" t="s">
        <v>1018</v>
      </c>
      <c r="P183" s="34" t="s">
        <v>1019</v>
      </c>
      <c r="Q183" s="34" t="s">
        <v>1020</v>
      </c>
      <c r="R183" s="101"/>
      <c r="S183" s="102"/>
      <c r="T183" s="116"/>
      <c r="U183" s="84"/>
      <c r="V183" s="102"/>
      <c r="W183" s="102"/>
      <c r="X183" s="102"/>
      <c r="Y183" s="102"/>
      <c r="Z183" s="102"/>
      <c r="AA183" s="102"/>
      <c r="AB183" s="102"/>
      <c r="AC183" s="102"/>
      <c r="AD183" s="102"/>
      <c r="AE183" s="104"/>
      <c r="AF183" s="105"/>
      <c r="AG183" s="105"/>
      <c r="AH183" s="105"/>
      <c r="AI183" s="105"/>
      <c r="AJ183" s="105"/>
      <c r="AK183" s="105"/>
      <c r="AL183" s="105"/>
      <c r="AM183" s="105"/>
      <c r="AN183" s="106"/>
      <c r="AO183" s="105"/>
      <c r="AP183" s="104"/>
      <c r="AQ183" s="105"/>
      <c r="AR183" s="105"/>
      <c r="AS183" s="105"/>
      <c r="AT183" s="105" t="e">
        <f>#REF!*1.075</f>
        <v>#REF!</v>
      </c>
      <c r="AU183" s="105"/>
      <c r="AV183" s="102" t="e">
        <f t="shared" si="35"/>
        <v>#REF!</v>
      </c>
      <c r="AW183" s="105"/>
      <c r="AX183" s="105"/>
      <c r="AY183" s="106"/>
      <c r="AZ183" s="108" t="b">
        <f t="shared" si="36"/>
        <v>0</v>
      </c>
      <c r="BA183" s="1">
        <f t="shared" si="37"/>
        <v>0</v>
      </c>
      <c r="BB183" s="106">
        <f t="shared" si="38"/>
        <v>0</v>
      </c>
      <c r="BC183" s="105"/>
      <c r="BD183" s="105"/>
      <c r="BE183" s="105"/>
      <c r="BF183" s="105"/>
    </row>
    <row r="184" spans="1:58" s="128" customFormat="1" ht="24.75" hidden="1" customHeight="1">
      <c r="A184" s="9">
        <v>182</v>
      </c>
      <c r="B184" s="7">
        <v>12</v>
      </c>
      <c r="C184" s="7"/>
      <c r="D184" s="8"/>
      <c r="E184" s="1" t="s">
        <v>1021</v>
      </c>
      <c r="F184" s="1" t="s">
        <v>1022</v>
      </c>
      <c r="G184" s="1" t="s">
        <v>1023</v>
      </c>
      <c r="H184" s="8" t="s">
        <v>1024</v>
      </c>
      <c r="I184" s="1" t="s">
        <v>1025</v>
      </c>
      <c r="J184" s="11" t="s">
        <v>1026</v>
      </c>
      <c r="K184" s="9">
        <v>20</v>
      </c>
      <c r="L184" s="1" t="s">
        <v>80</v>
      </c>
      <c r="M184" s="7">
        <v>1</v>
      </c>
      <c r="N184" s="1" t="s">
        <v>46</v>
      </c>
      <c r="O184" s="1" t="s">
        <v>1027</v>
      </c>
      <c r="P184" s="1" t="s">
        <v>1028</v>
      </c>
      <c r="Q184" s="1" t="s">
        <v>1029</v>
      </c>
      <c r="R184" s="101">
        <v>2.11</v>
      </c>
      <c r="S184" s="102"/>
      <c r="T184" s="116"/>
      <c r="U184" s="84">
        <v>2.1137999999999999</v>
      </c>
      <c r="V184" s="102"/>
      <c r="W184" s="102"/>
      <c r="X184" s="102"/>
      <c r="Y184" s="102"/>
      <c r="Z184" s="102"/>
      <c r="AA184" s="102"/>
      <c r="AB184" s="102"/>
      <c r="AC184" s="102"/>
      <c r="AD184" s="102"/>
      <c r="AE184" s="104"/>
      <c r="AF184" s="105"/>
      <c r="AG184" s="105"/>
      <c r="AH184" s="105"/>
      <c r="AI184" s="105"/>
      <c r="AJ184" s="105"/>
      <c r="AK184" s="105"/>
      <c r="AL184" s="105"/>
      <c r="AM184" s="105"/>
      <c r="AN184" s="106">
        <v>2.11</v>
      </c>
      <c r="AO184" s="105" t="s">
        <v>50</v>
      </c>
      <c r="AP184" s="104" t="s">
        <v>51</v>
      </c>
      <c r="AQ184" s="105" t="e">
        <f t="shared" ref="AQ184:AQ215" si="43">AVERAGE(SMALL(AE184:AI184,1),SMALL(AE184:AI184,2))</f>
        <v>#NUM!</v>
      </c>
      <c r="AR184" s="105" t="e">
        <f t="shared" ref="AR184:AR215" si="44">IF(R184 &lt;=( AVERAGE(SMALL(AE184:AI184,1),SMALL(AE184:AI184,2))), R184, "")</f>
        <v>#NUM!</v>
      </c>
      <c r="AS184" s="105" t="e">
        <f t="shared" ref="AS184:AS215" si="45">AVERAGE(SMALL(AJ184:AM184,1),SMALL(AJ184:AM184,2))</f>
        <v>#NUM!</v>
      </c>
      <c r="AT184" s="105" t="e">
        <f>#REF!*1.075</f>
        <v>#REF!</v>
      </c>
      <c r="AU184" s="105">
        <f t="shared" ref="AU184:AU215" si="46">T184*1.075</f>
        <v>0</v>
      </c>
      <c r="AV184" s="102" t="e">
        <f t="shared" si="35"/>
        <v>#REF!</v>
      </c>
      <c r="AW184" s="125" t="s">
        <v>52</v>
      </c>
      <c r="AX184" s="125" t="s">
        <v>51</v>
      </c>
      <c r="AY184" s="106">
        <v>2.11</v>
      </c>
      <c r="AZ184" s="108">
        <f t="shared" si="36"/>
        <v>0.52749999999999997</v>
      </c>
      <c r="BA184" s="1">
        <f t="shared" si="37"/>
        <v>2.6374999999999997</v>
      </c>
      <c r="BB184" s="106">
        <f t="shared" si="38"/>
        <v>2.8484999999999996</v>
      </c>
      <c r="BC184" s="105" t="s">
        <v>53</v>
      </c>
      <c r="BD184" s="110"/>
      <c r="BE184" s="110"/>
      <c r="BF184" s="105"/>
    </row>
    <row r="185" spans="1:58" s="128" customFormat="1" ht="24.75" hidden="1" customHeight="1">
      <c r="A185" s="9">
        <v>183</v>
      </c>
      <c r="B185" s="7">
        <v>13</v>
      </c>
      <c r="C185" s="7"/>
      <c r="D185" s="126" t="s">
        <v>1030</v>
      </c>
      <c r="E185" s="1" t="s">
        <v>1031</v>
      </c>
      <c r="F185" s="1" t="s">
        <v>1022</v>
      </c>
      <c r="G185" s="1" t="s">
        <v>76</v>
      </c>
      <c r="H185" s="8" t="s">
        <v>77</v>
      </c>
      <c r="I185" s="1" t="s">
        <v>78</v>
      </c>
      <c r="J185" s="11" t="s">
        <v>1032</v>
      </c>
      <c r="K185" s="9">
        <v>5</v>
      </c>
      <c r="L185" s="1" t="s">
        <v>80</v>
      </c>
      <c r="M185" s="7">
        <v>1</v>
      </c>
      <c r="N185" s="1" t="s">
        <v>46</v>
      </c>
      <c r="O185" s="1" t="s">
        <v>1027</v>
      </c>
      <c r="P185" s="1" t="s">
        <v>1028</v>
      </c>
      <c r="Q185" s="1" t="s">
        <v>1033</v>
      </c>
      <c r="R185" s="101">
        <v>1.91</v>
      </c>
      <c r="S185" s="102">
        <v>1.79</v>
      </c>
      <c r="T185" s="116">
        <v>1.79</v>
      </c>
      <c r="U185" s="84">
        <v>1.9139999999999999</v>
      </c>
      <c r="V185" s="102"/>
      <c r="W185" s="102">
        <v>1.9139999999999999</v>
      </c>
      <c r="X185" s="102"/>
      <c r="Y185" s="102"/>
      <c r="Z185" s="102"/>
      <c r="AA185" s="102"/>
      <c r="AB185" s="102"/>
      <c r="AC185" s="102"/>
      <c r="AD185" s="102"/>
      <c r="AE185" s="104"/>
      <c r="AF185" s="105"/>
      <c r="AG185" s="105"/>
      <c r="AH185" s="105"/>
      <c r="AI185" s="105"/>
      <c r="AJ185" s="105"/>
      <c r="AK185" s="105"/>
      <c r="AL185" s="105"/>
      <c r="AM185" s="105"/>
      <c r="AN185" s="106">
        <v>1.91</v>
      </c>
      <c r="AO185" s="105" t="s">
        <v>50</v>
      </c>
      <c r="AP185" s="104" t="s">
        <v>51</v>
      </c>
      <c r="AQ185" s="105" t="e">
        <f t="shared" si="43"/>
        <v>#NUM!</v>
      </c>
      <c r="AR185" s="105" t="e">
        <f t="shared" si="44"/>
        <v>#NUM!</v>
      </c>
      <c r="AS185" s="105" t="e">
        <f t="shared" si="45"/>
        <v>#NUM!</v>
      </c>
      <c r="AT185" s="105" t="e">
        <f>#REF!*1.075</f>
        <v>#REF!</v>
      </c>
      <c r="AU185" s="105">
        <f t="shared" si="46"/>
        <v>1.92425</v>
      </c>
      <c r="AV185" s="102" t="e">
        <f t="shared" si="35"/>
        <v>#REF!</v>
      </c>
      <c r="AW185" s="125" t="s">
        <v>52</v>
      </c>
      <c r="AX185" s="125" t="s">
        <v>51</v>
      </c>
      <c r="AY185" s="106">
        <v>1.91</v>
      </c>
      <c r="AZ185" s="108">
        <f t="shared" si="36"/>
        <v>0.47749999999999998</v>
      </c>
      <c r="BA185" s="1">
        <f t="shared" si="37"/>
        <v>2.3874999999999997</v>
      </c>
      <c r="BB185" s="106">
        <f t="shared" si="38"/>
        <v>2.5784999999999996</v>
      </c>
      <c r="BC185" s="105" t="s">
        <v>53</v>
      </c>
      <c r="BD185" s="110" t="s">
        <v>885</v>
      </c>
      <c r="BE185" s="110"/>
      <c r="BF185" s="105"/>
    </row>
    <row r="186" spans="1:58" s="128" customFormat="1" ht="24.75" hidden="1" customHeight="1">
      <c r="A186" s="9">
        <v>184</v>
      </c>
      <c r="B186" s="7">
        <v>15</v>
      </c>
      <c r="C186" s="7"/>
      <c r="D186" s="126" t="s">
        <v>1030</v>
      </c>
      <c r="E186" s="1" t="s">
        <v>1034</v>
      </c>
      <c r="F186" s="1" t="s">
        <v>1035</v>
      </c>
      <c r="G186" s="1" t="s">
        <v>1036</v>
      </c>
      <c r="H186" s="8" t="s">
        <v>1037</v>
      </c>
      <c r="I186" s="1" t="s">
        <v>44</v>
      </c>
      <c r="J186" s="11" t="s">
        <v>1038</v>
      </c>
      <c r="K186" s="9"/>
      <c r="L186" s="1"/>
      <c r="M186" s="7">
        <v>6</v>
      </c>
      <c r="N186" s="1" t="s">
        <v>46</v>
      </c>
      <c r="O186" s="1" t="s">
        <v>1027</v>
      </c>
      <c r="P186" s="1" t="s">
        <v>1028</v>
      </c>
      <c r="Q186" s="1" t="s">
        <v>1039</v>
      </c>
      <c r="R186" s="101">
        <v>1.84</v>
      </c>
      <c r="S186" s="102">
        <v>1.72</v>
      </c>
      <c r="T186" s="116">
        <v>1.32</v>
      </c>
      <c r="U186" s="84">
        <v>1.8439000000000001</v>
      </c>
      <c r="V186" s="102"/>
      <c r="W186" s="102">
        <v>1.8439000000000001</v>
      </c>
      <c r="X186" s="102"/>
      <c r="Y186" s="102"/>
      <c r="Z186" s="102"/>
      <c r="AA186" s="102"/>
      <c r="AB186" s="102"/>
      <c r="AC186" s="102"/>
      <c r="AD186" s="102"/>
      <c r="AE186" s="104">
        <v>1.829</v>
      </c>
      <c r="AF186" s="105"/>
      <c r="AG186" s="105"/>
      <c r="AH186" s="105"/>
      <c r="AI186" s="105"/>
      <c r="AJ186" s="105"/>
      <c r="AK186" s="105"/>
      <c r="AL186" s="105"/>
      <c r="AM186" s="105"/>
      <c r="AN186" s="106">
        <v>1.84</v>
      </c>
      <c r="AO186" s="105" t="s">
        <v>50</v>
      </c>
      <c r="AP186" s="104" t="s">
        <v>51</v>
      </c>
      <c r="AQ186" s="105" t="e">
        <f t="shared" si="43"/>
        <v>#NUM!</v>
      </c>
      <c r="AR186" s="105" t="e">
        <f t="shared" si="44"/>
        <v>#NUM!</v>
      </c>
      <c r="AS186" s="105" t="e">
        <f t="shared" si="45"/>
        <v>#NUM!</v>
      </c>
      <c r="AT186" s="105" t="e">
        <f>#REF!*1.075</f>
        <v>#REF!</v>
      </c>
      <c r="AU186" s="105">
        <f t="shared" si="46"/>
        <v>1.419</v>
      </c>
      <c r="AV186" s="102" t="e">
        <f t="shared" si="35"/>
        <v>#REF!</v>
      </c>
      <c r="AW186" s="105" t="s">
        <v>172</v>
      </c>
      <c r="AX186" s="105" t="s">
        <v>173</v>
      </c>
      <c r="AY186" s="106">
        <v>1.419</v>
      </c>
      <c r="AZ186" s="108">
        <f t="shared" si="36"/>
        <v>0.35475000000000001</v>
      </c>
      <c r="BA186" s="1">
        <f t="shared" si="37"/>
        <v>1.7737500000000002</v>
      </c>
      <c r="BB186" s="106">
        <f t="shared" si="38"/>
        <v>1.9156500000000003</v>
      </c>
      <c r="BC186" s="105" t="s">
        <v>53</v>
      </c>
      <c r="BD186" s="110" t="s">
        <v>885</v>
      </c>
      <c r="BE186" s="110"/>
      <c r="BF186" s="105"/>
    </row>
    <row r="187" spans="1:58" s="128" customFormat="1" ht="24.75" hidden="1" customHeight="1">
      <c r="A187" s="9">
        <v>185</v>
      </c>
      <c r="B187" s="7">
        <v>187</v>
      </c>
      <c r="C187" s="7"/>
      <c r="D187" s="126" t="s">
        <v>1030</v>
      </c>
      <c r="E187" s="1" t="s">
        <v>1040</v>
      </c>
      <c r="F187" s="1" t="s">
        <v>1041</v>
      </c>
      <c r="G187" s="1" t="s">
        <v>1042</v>
      </c>
      <c r="H187" s="8" t="s">
        <v>1043</v>
      </c>
      <c r="I187" s="1" t="s">
        <v>205</v>
      </c>
      <c r="J187" s="11" t="s">
        <v>545</v>
      </c>
      <c r="K187" s="9"/>
      <c r="L187" s="1"/>
      <c r="M187" s="7">
        <v>30</v>
      </c>
      <c r="N187" s="1" t="s">
        <v>46</v>
      </c>
      <c r="O187" s="1" t="s">
        <v>1027</v>
      </c>
      <c r="P187" s="1" t="s">
        <v>1044</v>
      </c>
      <c r="Q187" s="1" t="s">
        <v>1045</v>
      </c>
      <c r="R187" s="101">
        <v>0.6</v>
      </c>
      <c r="S187" s="102">
        <v>0.51</v>
      </c>
      <c r="T187" s="116">
        <v>0.51</v>
      </c>
      <c r="U187" s="84"/>
      <c r="V187" s="102">
        <v>0.69</v>
      </c>
      <c r="W187" s="102">
        <v>0.65</v>
      </c>
      <c r="X187" s="102"/>
      <c r="Y187" s="102">
        <v>3</v>
      </c>
      <c r="Z187" s="102"/>
      <c r="AA187" s="102"/>
      <c r="AB187" s="102"/>
      <c r="AC187" s="102"/>
      <c r="AD187" s="102"/>
      <c r="AE187" s="104">
        <v>0.64500000000000002</v>
      </c>
      <c r="AF187" s="105"/>
      <c r="AG187" s="105"/>
      <c r="AH187" s="105"/>
      <c r="AI187" s="105">
        <v>3</v>
      </c>
      <c r="AJ187" s="105"/>
      <c r="AK187" s="105"/>
      <c r="AL187" s="105"/>
      <c r="AM187" s="105"/>
      <c r="AN187" s="106">
        <v>0.55000000000000004</v>
      </c>
      <c r="AO187" s="105" t="s">
        <v>50</v>
      </c>
      <c r="AP187" s="104" t="s">
        <v>51</v>
      </c>
      <c r="AQ187" s="105">
        <f t="shared" si="43"/>
        <v>1.8225</v>
      </c>
      <c r="AR187" s="105">
        <f t="shared" si="44"/>
        <v>0.6</v>
      </c>
      <c r="AS187" s="105" t="e">
        <f t="shared" si="45"/>
        <v>#NUM!</v>
      </c>
      <c r="AT187" s="105" t="e">
        <f>#REF!*1.075</f>
        <v>#REF!</v>
      </c>
      <c r="AU187" s="105">
        <f t="shared" si="46"/>
        <v>0.54825000000000002</v>
      </c>
      <c r="AV187" s="102" t="e">
        <f t="shared" si="35"/>
        <v>#REF!</v>
      </c>
      <c r="AW187" s="105" t="s">
        <v>172</v>
      </c>
      <c r="AX187" s="105" t="s">
        <v>173</v>
      </c>
      <c r="AY187" s="106">
        <v>0.54</v>
      </c>
      <c r="AZ187" s="108">
        <f t="shared" si="36"/>
        <v>0.13500000000000001</v>
      </c>
      <c r="BA187" s="1">
        <f t="shared" si="37"/>
        <v>0.67500000000000004</v>
      </c>
      <c r="BB187" s="106">
        <f t="shared" si="38"/>
        <v>0.72900000000000009</v>
      </c>
      <c r="BC187" s="105" t="s">
        <v>53</v>
      </c>
      <c r="BD187" s="110" t="s">
        <v>885</v>
      </c>
      <c r="BE187" s="110"/>
      <c r="BF187" s="105"/>
    </row>
    <row r="188" spans="1:58" s="128" customFormat="1" ht="24.75" hidden="1" customHeight="1">
      <c r="A188" s="9">
        <v>186</v>
      </c>
      <c r="B188" s="7">
        <v>186</v>
      </c>
      <c r="C188" s="7"/>
      <c r="D188" s="126" t="s">
        <v>1030</v>
      </c>
      <c r="E188" s="1" t="s">
        <v>1040</v>
      </c>
      <c r="F188" s="1" t="s">
        <v>1041</v>
      </c>
      <c r="G188" s="1" t="s">
        <v>1042</v>
      </c>
      <c r="H188" s="8" t="s">
        <v>1046</v>
      </c>
      <c r="I188" s="1" t="s">
        <v>205</v>
      </c>
      <c r="J188" s="11" t="s">
        <v>545</v>
      </c>
      <c r="K188" s="9"/>
      <c r="L188" s="1"/>
      <c r="M188" s="7">
        <v>30</v>
      </c>
      <c r="N188" s="1" t="s">
        <v>46</v>
      </c>
      <c r="O188" s="1" t="s">
        <v>1027</v>
      </c>
      <c r="P188" s="1" t="s">
        <v>1044</v>
      </c>
      <c r="Q188" s="1" t="s">
        <v>1047</v>
      </c>
      <c r="R188" s="101">
        <v>1.1499999999999999</v>
      </c>
      <c r="S188" s="102">
        <v>1.07</v>
      </c>
      <c r="T188" s="116">
        <v>1.07</v>
      </c>
      <c r="U188" s="84"/>
      <c r="V188" s="102">
        <v>0.99</v>
      </c>
      <c r="W188" s="102">
        <v>1.3</v>
      </c>
      <c r="X188" s="102">
        <v>3.06</v>
      </c>
      <c r="Y188" s="102">
        <v>6</v>
      </c>
      <c r="Z188" s="102"/>
      <c r="AA188" s="102"/>
      <c r="AB188" s="102"/>
      <c r="AC188" s="102"/>
      <c r="AD188" s="102"/>
      <c r="AE188" s="104">
        <v>1.29</v>
      </c>
      <c r="AF188" s="105"/>
      <c r="AG188" s="105"/>
      <c r="AH188" s="105">
        <v>3.06</v>
      </c>
      <c r="AI188" s="105">
        <v>6</v>
      </c>
      <c r="AJ188" s="105"/>
      <c r="AK188" s="105"/>
      <c r="AL188" s="105"/>
      <c r="AM188" s="105"/>
      <c r="AN188" s="106">
        <v>1.1499999999999999</v>
      </c>
      <c r="AO188" s="105" t="s">
        <v>50</v>
      </c>
      <c r="AP188" s="104" t="s">
        <v>51</v>
      </c>
      <c r="AQ188" s="105">
        <f t="shared" si="43"/>
        <v>2.1749999999999998</v>
      </c>
      <c r="AR188" s="105">
        <f t="shared" si="44"/>
        <v>1.1499999999999999</v>
      </c>
      <c r="AS188" s="105" t="e">
        <f t="shared" si="45"/>
        <v>#NUM!</v>
      </c>
      <c r="AT188" s="105" t="e">
        <f>#REF!*1.075</f>
        <v>#REF!</v>
      </c>
      <c r="AU188" s="105">
        <f t="shared" si="46"/>
        <v>1.15025</v>
      </c>
      <c r="AV188" s="102" t="e">
        <f t="shared" si="35"/>
        <v>#REF!</v>
      </c>
      <c r="AW188" s="125" t="s">
        <v>52</v>
      </c>
      <c r="AX188" s="105" t="s">
        <v>51</v>
      </c>
      <c r="AY188" s="106">
        <v>1.1499999999999999</v>
      </c>
      <c r="AZ188" s="108">
        <f t="shared" si="36"/>
        <v>0.28749999999999998</v>
      </c>
      <c r="BA188" s="1">
        <f t="shared" si="37"/>
        <v>1.4375</v>
      </c>
      <c r="BB188" s="106">
        <f t="shared" si="38"/>
        <v>1.5525</v>
      </c>
      <c r="BC188" s="105" t="s">
        <v>53</v>
      </c>
      <c r="BD188" s="110" t="s">
        <v>885</v>
      </c>
      <c r="BE188" s="110"/>
      <c r="BF188" s="105"/>
    </row>
    <row r="189" spans="1:58" s="128" customFormat="1" ht="24.75" hidden="1" customHeight="1">
      <c r="A189" s="9">
        <v>187</v>
      </c>
      <c r="B189" s="7">
        <v>14904</v>
      </c>
      <c r="C189" s="7"/>
      <c r="D189" s="8"/>
      <c r="E189" s="1" t="s">
        <v>1048</v>
      </c>
      <c r="F189" s="1" t="s">
        <v>1049</v>
      </c>
      <c r="G189" s="1" t="s">
        <v>1050</v>
      </c>
      <c r="H189" s="8" t="s">
        <v>251</v>
      </c>
      <c r="I189" s="1" t="s">
        <v>44</v>
      </c>
      <c r="J189" s="1" t="s">
        <v>1051</v>
      </c>
      <c r="K189" s="9"/>
      <c r="L189" s="1"/>
      <c r="M189" s="7">
        <v>30</v>
      </c>
      <c r="N189" s="1" t="s">
        <v>46</v>
      </c>
      <c r="O189" s="1" t="s">
        <v>1027</v>
      </c>
      <c r="P189" s="1" t="s">
        <v>1052</v>
      </c>
      <c r="Q189" s="1" t="s">
        <v>1053</v>
      </c>
      <c r="R189" s="101">
        <v>0.79</v>
      </c>
      <c r="S189" s="102"/>
      <c r="T189" s="116"/>
      <c r="U189" s="84">
        <v>0.78539999999999999</v>
      </c>
      <c r="V189" s="102"/>
      <c r="W189" s="102"/>
      <c r="X189" s="102"/>
      <c r="Y189" s="102"/>
      <c r="Z189" s="102"/>
      <c r="AA189" s="102"/>
      <c r="AB189" s="102"/>
      <c r="AC189" s="102"/>
      <c r="AD189" s="102"/>
      <c r="AE189" s="104"/>
      <c r="AF189" s="105"/>
      <c r="AG189" s="105"/>
      <c r="AH189" s="105"/>
      <c r="AI189" s="105"/>
      <c r="AJ189" s="105"/>
      <c r="AK189" s="105"/>
      <c r="AL189" s="105"/>
      <c r="AM189" s="105"/>
      <c r="AN189" s="106">
        <v>0.79</v>
      </c>
      <c r="AO189" s="105" t="s">
        <v>50</v>
      </c>
      <c r="AP189" s="104" t="s">
        <v>51</v>
      </c>
      <c r="AQ189" s="105" t="e">
        <f t="shared" si="43"/>
        <v>#NUM!</v>
      </c>
      <c r="AR189" s="105" t="e">
        <f t="shared" si="44"/>
        <v>#NUM!</v>
      </c>
      <c r="AS189" s="105" t="e">
        <f t="shared" si="45"/>
        <v>#NUM!</v>
      </c>
      <c r="AT189" s="105" t="e">
        <f>#REF!*1.075</f>
        <v>#REF!</v>
      </c>
      <c r="AU189" s="105">
        <f t="shared" si="46"/>
        <v>0</v>
      </c>
      <c r="AV189" s="102" t="e">
        <f t="shared" si="35"/>
        <v>#REF!</v>
      </c>
      <c r="AW189" s="125" t="s">
        <v>52</v>
      </c>
      <c r="AX189" s="105" t="s">
        <v>51</v>
      </c>
      <c r="AY189" s="106">
        <v>0.79</v>
      </c>
      <c r="AZ189" s="108">
        <f t="shared" si="36"/>
        <v>0.19750000000000001</v>
      </c>
      <c r="BA189" s="1">
        <f t="shared" si="37"/>
        <v>0.98750000000000004</v>
      </c>
      <c r="BB189" s="106">
        <f t="shared" si="38"/>
        <v>1.0665</v>
      </c>
      <c r="BC189" s="105" t="s">
        <v>53</v>
      </c>
      <c r="BD189" s="105"/>
      <c r="BE189" s="105"/>
      <c r="BF189" s="105"/>
    </row>
    <row r="190" spans="1:58" s="128" customFormat="1" ht="24.75" hidden="1" customHeight="1">
      <c r="A190" s="9">
        <v>188</v>
      </c>
      <c r="B190" s="7">
        <v>14905</v>
      </c>
      <c r="C190" s="7"/>
      <c r="D190" s="8"/>
      <c r="E190" s="1" t="s">
        <v>1048</v>
      </c>
      <c r="F190" s="1" t="s">
        <v>1049</v>
      </c>
      <c r="G190" s="1" t="s">
        <v>1050</v>
      </c>
      <c r="H190" s="8" t="s">
        <v>1054</v>
      </c>
      <c r="I190" s="1" t="s">
        <v>44</v>
      </c>
      <c r="J190" s="1" t="s">
        <v>1051</v>
      </c>
      <c r="K190" s="9"/>
      <c r="L190" s="1"/>
      <c r="M190" s="7">
        <v>30</v>
      </c>
      <c r="N190" s="1" t="s">
        <v>46</v>
      </c>
      <c r="O190" s="1" t="s">
        <v>1027</v>
      </c>
      <c r="P190" s="1" t="s">
        <v>1052</v>
      </c>
      <c r="Q190" s="1" t="s">
        <v>1055</v>
      </c>
      <c r="R190" s="101">
        <v>1.39</v>
      </c>
      <c r="S190" s="102"/>
      <c r="T190" s="116"/>
      <c r="U190" s="84">
        <v>1.393</v>
      </c>
      <c r="V190" s="102"/>
      <c r="W190" s="102"/>
      <c r="X190" s="102"/>
      <c r="Y190" s="102"/>
      <c r="Z190" s="102"/>
      <c r="AA190" s="102"/>
      <c r="AB190" s="102"/>
      <c r="AC190" s="102"/>
      <c r="AD190" s="102"/>
      <c r="AE190" s="104"/>
      <c r="AF190" s="105"/>
      <c r="AG190" s="105"/>
      <c r="AH190" s="105"/>
      <c r="AI190" s="105"/>
      <c r="AJ190" s="105"/>
      <c r="AK190" s="105"/>
      <c r="AL190" s="105"/>
      <c r="AM190" s="105"/>
      <c r="AN190" s="106">
        <v>1.208</v>
      </c>
      <c r="AO190" s="105" t="s">
        <v>372</v>
      </c>
      <c r="AP190" s="104" t="s">
        <v>373</v>
      </c>
      <c r="AQ190" s="105" t="e">
        <f t="shared" si="43"/>
        <v>#NUM!</v>
      </c>
      <c r="AR190" s="105" t="e">
        <f t="shared" si="44"/>
        <v>#NUM!</v>
      </c>
      <c r="AS190" s="105" t="e">
        <f t="shared" si="45"/>
        <v>#NUM!</v>
      </c>
      <c r="AT190" s="105" t="e">
        <f>#REF!*1.075</f>
        <v>#REF!</v>
      </c>
      <c r="AU190" s="105">
        <f t="shared" si="46"/>
        <v>0</v>
      </c>
      <c r="AV190" s="102" t="e">
        <f t="shared" ref="AV190:AV221" si="47">MIN(AN190,AT190,AU190)</f>
        <v>#REF!</v>
      </c>
      <c r="AW190" s="105" t="s">
        <v>372</v>
      </c>
      <c r="AX190" s="105" t="s">
        <v>373</v>
      </c>
      <c r="AY190" s="106">
        <v>1.208</v>
      </c>
      <c r="AZ190" s="108">
        <f t="shared" ref="AZ190:AZ221" si="48">IF(AND(AY190&gt;0,AY190&lt;=10),AY190*0.25,IF(AND(AY190&gt;10,AY190&lt;=50),AY190*0.17,IF(AND(AY190&gt;10,AY190&lt;=100),AY190*0.12,IF(AY190&gt;100,AY190*0.1))))</f>
        <v>0.30199999999999999</v>
      </c>
      <c r="BA190" s="1">
        <f t="shared" si="37"/>
        <v>1.51</v>
      </c>
      <c r="BB190" s="106">
        <f t="shared" si="38"/>
        <v>1.6308</v>
      </c>
      <c r="BC190" s="105" t="s">
        <v>53</v>
      </c>
      <c r="BD190" s="105"/>
      <c r="BE190" s="105"/>
      <c r="BF190" s="105"/>
    </row>
    <row r="191" spans="1:58" s="128" customFormat="1" ht="24.75" hidden="1" customHeight="1">
      <c r="A191" s="9">
        <v>189</v>
      </c>
      <c r="B191" s="7">
        <v>14906</v>
      </c>
      <c r="C191" s="7"/>
      <c r="D191" s="8"/>
      <c r="E191" s="1" t="s">
        <v>1048</v>
      </c>
      <c r="F191" s="1" t="s">
        <v>1049</v>
      </c>
      <c r="G191" s="1" t="s">
        <v>1050</v>
      </c>
      <c r="H191" s="8" t="s">
        <v>1056</v>
      </c>
      <c r="I191" s="1" t="s">
        <v>44</v>
      </c>
      <c r="J191" s="1" t="s">
        <v>1051</v>
      </c>
      <c r="K191" s="9"/>
      <c r="L191" s="1"/>
      <c r="M191" s="7">
        <v>30</v>
      </c>
      <c r="N191" s="1" t="s">
        <v>46</v>
      </c>
      <c r="O191" s="1" t="s">
        <v>1027</v>
      </c>
      <c r="P191" s="1" t="s">
        <v>1052</v>
      </c>
      <c r="Q191" s="1" t="s">
        <v>1057</v>
      </c>
      <c r="R191" s="101">
        <v>1.68</v>
      </c>
      <c r="S191" s="102"/>
      <c r="T191" s="116"/>
      <c r="U191" s="84">
        <v>1.6806000000000001</v>
      </c>
      <c r="V191" s="102"/>
      <c r="W191" s="102"/>
      <c r="X191" s="102"/>
      <c r="Y191" s="102"/>
      <c r="Z191" s="102"/>
      <c r="AA191" s="102"/>
      <c r="AB191" s="102"/>
      <c r="AC191" s="102"/>
      <c r="AD191" s="102"/>
      <c r="AE191" s="104"/>
      <c r="AF191" s="105"/>
      <c r="AG191" s="105"/>
      <c r="AH191" s="105"/>
      <c r="AI191" s="105"/>
      <c r="AJ191" s="105"/>
      <c r="AK191" s="105"/>
      <c r="AL191" s="105"/>
      <c r="AM191" s="105"/>
      <c r="AN191" s="106">
        <v>1.68</v>
      </c>
      <c r="AO191" s="105" t="s">
        <v>50</v>
      </c>
      <c r="AP191" s="104" t="s">
        <v>51</v>
      </c>
      <c r="AQ191" s="105" t="e">
        <f t="shared" si="43"/>
        <v>#NUM!</v>
      </c>
      <c r="AR191" s="105" t="e">
        <f t="shared" si="44"/>
        <v>#NUM!</v>
      </c>
      <c r="AS191" s="105" t="e">
        <f t="shared" si="45"/>
        <v>#NUM!</v>
      </c>
      <c r="AT191" s="105" t="e">
        <f>#REF!*1.075</f>
        <v>#REF!</v>
      </c>
      <c r="AU191" s="105">
        <f t="shared" si="46"/>
        <v>0</v>
      </c>
      <c r="AV191" s="102" t="e">
        <f t="shared" si="47"/>
        <v>#REF!</v>
      </c>
      <c r="AW191" s="105" t="s">
        <v>172</v>
      </c>
      <c r="AX191" s="105" t="s">
        <v>173</v>
      </c>
      <c r="AY191" s="106">
        <v>1.677</v>
      </c>
      <c r="AZ191" s="108">
        <f t="shared" si="48"/>
        <v>0.41925000000000001</v>
      </c>
      <c r="BA191" s="1">
        <f t="shared" si="37"/>
        <v>2.0962499999999999</v>
      </c>
      <c r="BB191" s="106">
        <f t="shared" si="38"/>
        <v>2.2639499999999999</v>
      </c>
      <c r="BC191" s="105" t="s">
        <v>53</v>
      </c>
      <c r="BD191" s="105"/>
      <c r="BE191" s="105"/>
      <c r="BF191" s="105"/>
    </row>
    <row r="192" spans="1:58" s="128" customFormat="1" ht="24.75" hidden="1" customHeight="1">
      <c r="A192" s="9">
        <v>190</v>
      </c>
      <c r="B192" s="7">
        <v>41</v>
      </c>
      <c r="C192" s="7"/>
      <c r="D192" s="126" t="s">
        <v>1030</v>
      </c>
      <c r="E192" s="1" t="s">
        <v>1058</v>
      </c>
      <c r="F192" s="1" t="s">
        <v>1059</v>
      </c>
      <c r="G192" s="1" t="s">
        <v>96</v>
      </c>
      <c r="H192" s="8" t="s">
        <v>251</v>
      </c>
      <c r="I192" s="1" t="s">
        <v>150</v>
      </c>
      <c r="J192" s="11" t="s">
        <v>1060</v>
      </c>
      <c r="K192" s="9"/>
      <c r="L192" s="1"/>
      <c r="M192" s="7">
        <v>16</v>
      </c>
      <c r="N192" s="1" t="s">
        <v>46</v>
      </c>
      <c r="O192" s="1" t="s">
        <v>1027</v>
      </c>
      <c r="P192" s="1" t="s">
        <v>1028</v>
      </c>
      <c r="Q192" s="1" t="s">
        <v>1061</v>
      </c>
      <c r="R192" s="101">
        <v>1.21</v>
      </c>
      <c r="S192" s="102">
        <v>1.1200000000000001</v>
      </c>
      <c r="T192" s="116">
        <v>0.9</v>
      </c>
      <c r="U192" s="84">
        <v>1.2439</v>
      </c>
      <c r="V192" s="102">
        <v>1.17</v>
      </c>
      <c r="W192" s="102">
        <v>1.24</v>
      </c>
      <c r="X192" s="102">
        <v>1.35</v>
      </c>
      <c r="Y192" s="102">
        <v>2.72</v>
      </c>
      <c r="Z192" s="102"/>
      <c r="AA192" s="102"/>
      <c r="AB192" s="102"/>
      <c r="AC192" s="102"/>
      <c r="AD192" s="102"/>
      <c r="AE192" s="104">
        <v>1.234</v>
      </c>
      <c r="AF192" s="105">
        <v>1.17</v>
      </c>
      <c r="AG192" s="105"/>
      <c r="AH192" s="105">
        <v>1.35</v>
      </c>
      <c r="AI192" s="105">
        <v>2.72</v>
      </c>
      <c r="AJ192" s="105"/>
      <c r="AK192" s="105"/>
      <c r="AL192" s="105"/>
      <c r="AM192" s="105"/>
      <c r="AN192" s="106">
        <v>1.11635</v>
      </c>
      <c r="AO192" s="105" t="s">
        <v>277</v>
      </c>
      <c r="AP192" s="104" t="s">
        <v>278</v>
      </c>
      <c r="AQ192" s="105">
        <f t="shared" si="43"/>
        <v>1.202</v>
      </c>
      <c r="AR192" s="105" t="str">
        <f t="shared" si="44"/>
        <v/>
      </c>
      <c r="AS192" s="105" t="e">
        <f t="shared" si="45"/>
        <v>#NUM!</v>
      </c>
      <c r="AT192" s="105" t="e">
        <f>#REF!*1.075</f>
        <v>#REF!</v>
      </c>
      <c r="AU192" s="105">
        <f t="shared" si="46"/>
        <v>0.96750000000000003</v>
      </c>
      <c r="AV192" s="102" t="e">
        <f t="shared" si="47"/>
        <v>#REF!</v>
      </c>
      <c r="AW192" s="105" t="s">
        <v>172</v>
      </c>
      <c r="AX192" s="105" t="s">
        <v>173</v>
      </c>
      <c r="AY192" s="106">
        <v>0.97</v>
      </c>
      <c r="AZ192" s="108">
        <f t="shared" si="48"/>
        <v>0.24249999999999999</v>
      </c>
      <c r="BA192" s="1">
        <f t="shared" si="37"/>
        <v>1.2124999999999999</v>
      </c>
      <c r="BB192" s="106">
        <f t="shared" si="38"/>
        <v>1.3094999999999999</v>
      </c>
      <c r="BC192" s="105" t="s">
        <v>53</v>
      </c>
      <c r="BD192" s="110" t="s">
        <v>885</v>
      </c>
      <c r="BF192" s="105"/>
    </row>
    <row r="193" spans="1:58" s="128" customFormat="1" ht="24.75" hidden="1" customHeight="1">
      <c r="A193" s="9">
        <v>191</v>
      </c>
      <c r="B193" s="7">
        <v>40</v>
      </c>
      <c r="C193" s="7"/>
      <c r="D193" s="126" t="s">
        <v>1030</v>
      </c>
      <c r="E193" s="1" t="s">
        <v>1058</v>
      </c>
      <c r="F193" s="1" t="s">
        <v>1059</v>
      </c>
      <c r="G193" s="1" t="s">
        <v>96</v>
      </c>
      <c r="H193" s="8" t="s">
        <v>1062</v>
      </c>
      <c r="I193" s="1" t="s">
        <v>1063</v>
      </c>
      <c r="J193" s="11" t="s">
        <v>1064</v>
      </c>
      <c r="K193" s="9">
        <v>100</v>
      </c>
      <c r="L193" s="1" t="s">
        <v>91</v>
      </c>
      <c r="M193" s="7">
        <v>1</v>
      </c>
      <c r="N193" s="1" t="s">
        <v>46</v>
      </c>
      <c r="O193" s="1" t="s">
        <v>1027</v>
      </c>
      <c r="P193" s="1" t="s">
        <v>1044</v>
      </c>
      <c r="Q193" s="1" t="s">
        <v>1065</v>
      </c>
      <c r="R193" s="101">
        <v>1.26</v>
      </c>
      <c r="S193" s="102">
        <v>1.17</v>
      </c>
      <c r="T193" s="116">
        <v>1</v>
      </c>
      <c r="U193" s="84"/>
      <c r="V193" s="102"/>
      <c r="W193" s="102">
        <v>1.22</v>
      </c>
      <c r="X193" s="102">
        <v>1.3</v>
      </c>
      <c r="Y193" s="102">
        <v>2.9</v>
      </c>
      <c r="Z193" s="102"/>
      <c r="AA193" s="102"/>
      <c r="AB193" s="102"/>
      <c r="AC193" s="102"/>
      <c r="AD193" s="102"/>
      <c r="AE193" s="104">
        <v>1.21</v>
      </c>
      <c r="AF193" s="105"/>
      <c r="AG193" s="105"/>
      <c r="AH193" s="105">
        <v>1.3</v>
      </c>
      <c r="AI193" s="105">
        <v>2.9</v>
      </c>
      <c r="AJ193" s="105"/>
      <c r="AK193" s="105"/>
      <c r="AL193" s="105"/>
      <c r="AM193" s="105"/>
      <c r="AN193" s="106">
        <v>1.01</v>
      </c>
      <c r="AO193" s="105" t="s">
        <v>50</v>
      </c>
      <c r="AP193" s="104" t="s">
        <v>51</v>
      </c>
      <c r="AQ193" s="105">
        <f t="shared" si="43"/>
        <v>1.2549999999999999</v>
      </c>
      <c r="AR193" s="105" t="str">
        <f t="shared" si="44"/>
        <v/>
      </c>
      <c r="AS193" s="105" t="e">
        <f t="shared" si="45"/>
        <v>#NUM!</v>
      </c>
      <c r="AT193" s="105" t="e">
        <f>#REF!*1.075</f>
        <v>#REF!</v>
      </c>
      <c r="AU193" s="105">
        <f t="shared" si="46"/>
        <v>1.075</v>
      </c>
      <c r="AV193" s="102" t="e">
        <f t="shared" si="47"/>
        <v>#REF!</v>
      </c>
      <c r="AW193" s="105" t="s">
        <v>172</v>
      </c>
      <c r="AX193" s="105" t="s">
        <v>173</v>
      </c>
      <c r="AY193" s="106">
        <v>1.01</v>
      </c>
      <c r="AZ193" s="108">
        <f t="shared" si="48"/>
        <v>0.2525</v>
      </c>
      <c r="BA193" s="1">
        <f t="shared" si="37"/>
        <v>1.2625</v>
      </c>
      <c r="BB193" s="106">
        <f t="shared" si="38"/>
        <v>1.3634999999999999</v>
      </c>
      <c r="BC193" s="105" t="s">
        <v>53</v>
      </c>
      <c r="BD193" s="110" t="s">
        <v>885</v>
      </c>
      <c r="BE193" s="110"/>
      <c r="BF193" s="105"/>
    </row>
    <row r="194" spans="1:58" s="128" customFormat="1" ht="24.75" hidden="1" customHeight="1">
      <c r="A194" s="9">
        <v>192</v>
      </c>
      <c r="B194" s="7">
        <v>3948</v>
      </c>
      <c r="C194" s="7"/>
      <c r="D194" s="126" t="s">
        <v>1030</v>
      </c>
      <c r="E194" s="1" t="s">
        <v>1066</v>
      </c>
      <c r="F194" s="1" t="s">
        <v>1067</v>
      </c>
      <c r="G194" s="1" t="s">
        <v>1068</v>
      </c>
      <c r="H194" s="8" t="s">
        <v>1069</v>
      </c>
      <c r="I194" s="1" t="s">
        <v>205</v>
      </c>
      <c r="J194" s="1" t="s">
        <v>1070</v>
      </c>
      <c r="K194" s="9"/>
      <c r="L194" s="1"/>
      <c r="M194" s="7">
        <v>20</v>
      </c>
      <c r="N194" s="1" t="s">
        <v>46</v>
      </c>
      <c r="O194" s="1" t="s">
        <v>1027</v>
      </c>
      <c r="P194" s="1" t="s">
        <v>1071</v>
      </c>
      <c r="Q194" s="1" t="s">
        <v>1072</v>
      </c>
      <c r="R194" s="101">
        <v>1.89</v>
      </c>
      <c r="S194" s="102">
        <v>1.76</v>
      </c>
      <c r="T194" s="116">
        <v>1.57</v>
      </c>
      <c r="U194" s="84"/>
      <c r="V194" s="102"/>
      <c r="W194" s="102">
        <v>1.88</v>
      </c>
      <c r="X194" s="102">
        <v>1.9</v>
      </c>
      <c r="Y194" s="102"/>
      <c r="Z194" s="102"/>
      <c r="AA194" s="102"/>
      <c r="AB194" s="102"/>
      <c r="AC194" s="102"/>
      <c r="AD194" s="102"/>
      <c r="AE194" s="104">
        <v>1.8560000000000001</v>
      </c>
      <c r="AF194" s="105"/>
      <c r="AG194" s="105"/>
      <c r="AH194" s="105">
        <v>1.9</v>
      </c>
      <c r="AI194" s="105"/>
      <c r="AJ194" s="105"/>
      <c r="AK194" s="105"/>
      <c r="AL194" s="105"/>
      <c r="AM194" s="105"/>
      <c r="AN194" s="106">
        <v>1.68475</v>
      </c>
      <c r="AO194" s="105" t="s">
        <v>277</v>
      </c>
      <c r="AP194" s="104" t="s">
        <v>278</v>
      </c>
      <c r="AQ194" s="105">
        <f t="shared" si="43"/>
        <v>1.8780000000000001</v>
      </c>
      <c r="AR194" s="105" t="str">
        <f t="shared" si="44"/>
        <v/>
      </c>
      <c r="AS194" s="105" t="e">
        <f t="shared" si="45"/>
        <v>#NUM!</v>
      </c>
      <c r="AT194" s="105" t="e">
        <f>#REF!*1.075</f>
        <v>#REF!</v>
      </c>
      <c r="AU194" s="105">
        <f t="shared" si="46"/>
        <v>1.6877500000000001</v>
      </c>
      <c r="AV194" s="102" t="e">
        <f t="shared" si="47"/>
        <v>#REF!</v>
      </c>
      <c r="AW194" s="105" t="s">
        <v>172</v>
      </c>
      <c r="AX194" s="105" t="s">
        <v>173</v>
      </c>
      <c r="AY194" s="106">
        <v>1.6877500000000001</v>
      </c>
      <c r="AZ194" s="108">
        <f t="shared" si="48"/>
        <v>0.42193750000000002</v>
      </c>
      <c r="BA194" s="1">
        <f t="shared" si="37"/>
        <v>2.1096875000000002</v>
      </c>
      <c r="BB194" s="106">
        <f t="shared" si="38"/>
        <v>2.2784625000000003</v>
      </c>
      <c r="BC194" s="105" t="s">
        <v>53</v>
      </c>
      <c r="BD194" s="110" t="s">
        <v>885</v>
      </c>
      <c r="BE194" s="105"/>
      <c r="BF194" s="105"/>
    </row>
    <row r="195" spans="1:58" s="128" customFormat="1" ht="24.75" hidden="1" customHeight="1">
      <c r="A195" s="9">
        <v>193</v>
      </c>
      <c r="B195" s="7">
        <v>3975</v>
      </c>
      <c r="C195" s="7"/>
      <c r="D195" s="8"/>
      <c r="E195" s="1" t="s">
        <v>1066</v>
      </c>
      <c r="F195" s="1" t="s">
        <v>1073</v>
      </c>
      <c r="G195" s="1" t="s">
        <v>1068</v>
      </c>
      <c r="H195" s="8" t="s">
        <v>43</v>
      </c>
      <c r="I195" s="1" t="s">
        <v>44</v>
      </c>
      <c r="J195" s="1" t="s">
        <v>1074</v>
      </c>
      <c r="K195" s="9"/>
      <c r="L195" s="1"/>
      <c r="M195" s="7">
        <v>50</v>
      </c>
      <c r="N195" s="1" t="s">
        <v>46</v>
      </c>
      <c r="O195" s="1" t="s">
        <v>1027</v>
      </c>
      <c r="P195" s="1" t="s">
        <v>1052</v>
      </c>
      <c r="Q195" s="1" t="s">
        <v>1075</v>
      </c>
      <c r="R195" s="101">
        <v>0.69</v>
      </c>
      <c r="S195" s="102"/>
      <c r="T195" s="116"/>
      <c r="U195" s="84">
        <v>0.68569999999999998</v>
      </c>
      <c r="V195" s="102"/>
      <c r="W195" s="102"/>
      <c r="X195" s="102"/>
      <c r="Y195" s="102"/>
      <c r="Z195" s="102"/>
      <c r="AA195" s="102"/>
      <c r="AB195" s="102"/>
      <c r="AC195" s="102"/>
      <c r="AD195" s="102"/>
      <c r="AE195" s="104"/>
      <c r="AF195" s="105"/>
      <c r="AG195" s="105"/>
      <c r="AH195" s="105"/>
      <c r="AI195" s="105"/>
      <c r="AJ195" s="105"/>
      <c r="AK195" s="105"/>
      <c r="AL195" s="105"/>
      <c r="AM195" s="105"/>
      <c r="AN195" s="106">
        <v>0.68379000000000001</v>
      </c>
      <c r="AO195" s="105" t="s">
        <v>277</v>
      </c>
      <c r="AP195" s="104" t="s">
        <v>278</v>
      </c>
      <c r="AQ195" s="105" t="e">
        <f t="shared" si="43"/>
        <v>#NUM!</v>
      </c>
      <c r="AR195" s="105" t="e">
        <f t="shared" si="44"/>
        <v>#NUM!</v>
      </c>
      <c r="AS195" s="105" t="e">
        <f t="shared" si="45"/>
        <v>#NUM!</v>
      </c>
      <c r="AT195" s="105" t="e">
        <f>#REF!*1.075</f>
        <v>#REF!</v>
      </c>
      <c r="AU195" s="105">
        <f t="shared" si="46"/>
        <v>0</v>
      </c>
      <c r="AV195" s="102" t="e">
        <f t="shared" si="47"/>
        <v>#REF!</v>
      </c>
      <c r="AW195" s="125" t="s">
        <v>52</v>
      </c>
      <c r="AX195" s="105" t="s">
        <v>51</v>
      </c>
      <c r="AY195" s="106">
        <v>0.69</v>
      </c>
      <c r="AZ195" s="108">
        <f t="shared" si="48"/>
        <v>0.17249999999999999</v>
      </c>
      <c r="BA195" s="1">
        <f t="shared" si="37"/>
        <v>0.86249999999999993</v>
      </c>
      <c r="BB195" s="106">
        <f t="shared" si="38"/>
        <v>0.93149999999999988</v>
      </c>
      <c r="BC195" s="105" t="s">
        <v>53</v>
      </c>
      <c r="BD195" s="105"/>
      <c r="BE195" s="105"/>
      <c r="BF195" s="105"/>
    </row>
    <row r="196" spans="1:58" s="105" customFormat="1" ht="24.75" hidden="1" customHeight="1">
      <c r="A196" s="9">
        <v>194</v>
      </c>
      <c r="B196" s="7">
        <v>28</v>
      </c>
      <c r="C196" s="7"/>
      <c r="D196" s="126" t="s">
        <v>1030</v>
      </c>
      <c r="E196" s="1" t="s">
        <v>1076</v>
      </c>
      <c r="F196" s="1" t="s">
        <v>1077</v>
      </c>
      <c r="G196" s="1" t="s">
        <v>521</v>
      </c>
      <c r="H196" s="8" t="s">
        <v>310</v>
      </c>
      <c r="I196" s="1" t="s">
        <v>68</v>
      </c>
      <c r="J196" s="11" t="s">
        <v>1078</v>
      </c>
      <c r="K196" s="9"/>
      <c r="L196" s="1"/>
      <c r="M196" s="7">
        <v>30</v>
      </c>
      <c r="N196" s="1" t="s">
        <v>46</v>
      </c>
      <c r="O196" s="1" t="s">
        <v>1027</v>
      </c>
      <c r="P196" s="1" t="s">
        <v>1079</v>
      </c>
      <c r="Q196" s="1" t="s">
        <v>1080</v>
      </c>
      <c r="R196" s="101">
        <v>1</v>
      </c>
      <c r="S196" s="102">
        <v>0.93</v>
      </c>
      <c r="T196" s="116">
        <v>0.81</v>
      </c>
      <c r="U196" s="84"/>
      <c r="V196" s="102">
        <v>0.43</v>
      </c>
      <c r="W196" s="102">
        <v>1.56</v>
      </c>
      <c r="X196" s="102"/>
      <c r="Y196" s="102">
        <v>2.4</v>
      </c>
      <c r="Z196" s="102"/>
      <c r="AA196" s="102"/>
      <c r="AB196" s="102"/>
      <c r="AC196" s="102"/>
      <c r="AD196" s="102"/>
      <c r="AE196" s="104">
        <v>1.54</v>
      </c>
      <c r="AF196" s="105">
        <v>0.43</v>
      </c>
      <c r="AI196" s="105">
        <v>2.4</v>
      </c>
      <c r="AN196" s="106">
        <v>0.87</v>
      </c>
      <c r="AO196" s="105" t="s">
        <v>50</v>
      </c>
      <c r="AP196" s="104" t="s">
        <v>51</v>
      </c>
      <c r="AQ196" s="105">
        <f t="shared" si="43"/>
        <v>0.98499999999999999</v>
      </c>
      <c r="AR196" s="105" t="str">
        <f t="shared" si="44"/>
        <v/>
      </c>
      <c r="AS196" s="105" t="e">
        <f t="shared" si="45"/>
        <v>#NUM!</v>
      </c>
      <c r="AT196" s="105" t="e">
        <f>#REF!*1.075</f>
        <v>#REF!</v>
      </c>
      <c r="AU196" s="105">
        <f t="shared" si="46"/>
        <v>0.87075000000000002</v>
      </c>
      <c r="AV196" s="102" t="e">
        <f t="shared" si="47"/>
        <v>#REF!</v>
      </c>
      <c r="AW196" s="105" t="s">
        <v>172</v>
      </c>
      <c r="AX196" s="105" t="s">
        <v>173</v>
      </c>
      <c r="AY196" s="106">
        <v>0.87075000000000002</v>
      </c>
      <c r="AZ196" s="108">
        <f t="shared" si="48"/>
        <v>0.21768750000000001</v>
      </c>
      <c r="BA196" s="1">
        <f t="shared" si="37"/>
        <v>1.0884374999999999</v>
      </c>
      <c r="BB196" s="106">
        <f t="shared" si="38"/>
        <v>1.1755125</v>
      </c>
      <c r="BC196" s="105" t="s">
        <v>53</v>
      </c>
      <c r="BD196" s="110" t="s">
        <v>885</v>
      </c>
      <c r="BF196" s="128"/>
    </row>
    <row r="197" spans="1:58" s="105" customFormat="1" ht="24.75" hidden="1" customHeight="1">
      <c r="A197" s="9">
        <v>195</v>
      </c>
      <c r="B197" s="7">
        <v>27</v>
      </c>
      <c r="C197" s="7"/>
      <c r="D197" s="126" t="s">
        <v>1030</v>
      </c>
      <c r="E197" s="1" t="s">
        <v>1076</v>
      </c>
      <c r="F197" s="1" t="s">
        <v>1077</v>
      </c>
      <c r="G197" s="1" t="s">
        <v>521</v>
      </c>
      <c r="H197" s="8" t="s">
        <v>123</v>
      </c>
      <c r="I197" s="1" t="s">
        <v>68</v>
      </c>
      <c r="J197" s="11" t="s">
        <v>1078</v>
      </c>
      <c r="K197" s="9"/>
      <c r="L197" s="1"/>
      <c r="M197" s="7">
        <v>30</v>
      </c>
      <c r="N197" s="1" t="s">
        <v>46</v>
      </c>
      <c r="O197" s="1" t="s">
        <v>1027</v>
      </c>
      <c r="P197" s="1" t="s">
        <v>1079</v>
      </c>
      <c r="Q197" s="1" t="s">
        <v>1081</v>
      </c>
      <c r="R197" s="101">
        <v>1.3</v>
      </c>
      <c r="S197" s="102">
        <v>1.21</v>
      </c>
      <c r="T197" s="116">
        <v>1.1000000000000001</v>
      </c>
      <c r="U197" s="84"/>
      <c r="V197" s="102">
        <v>0.59</v>
      </c>
      <c r="W197" s="102">
        <v>2</v>
      </c>
      <c r="X197" s="102"/>
      <c r="Y197" s="102">
        <v>3.1</v>
      </c>
      <c r="Z197" s="102"/>
      <c r="AA197" s="102"/>
      <c r="AB197" s="102"/>
      <c r="AC197" s="102"/>
      <c r="AD197" s="102"/>
      <c r="AE197" s="104">
        <v>1.98</v>
      </c>
      <c r="AF197" s="105">
        <v>0.59</v>
      </c>
      <c r="AI197" s="105">
        <v>3.1</v>
      </c>
      <c r="AN197" s="106">
        <v>1.17</v>
      </c>
      <c r="AO197" s="105" t="s">
        <v>50</v>
      </c>
      <c r="AP197" s="104" t="s">
        <v>51</v>
      </c>
      <c r="AQ197" s="105">
        <f t="shared" si="43"/>
        <v>1.2849999999999999</v>
      </c>
      <c r="AR197" s="105" t="str">
        <f t="shared" si="44"/>
        <v/>
      </c>
      <c r="AS197" s="105" t="e">
        <f t="shared" si="45"/>
        <v>#NUM!</v>
      </c>
      <c r="AT197" s="105" t="e">
        <f>#REF!*1.075</f>
        <v>#REF!</v>
      </c>
      <c r="AU197" s="105">
        <f t="shared" si="46"/>
        <v>1.1825000000000001</v>
      </c>
      <c r="AV197" s="102" t="e">
        <f t="shared" si="47"/>
        <v>#REF!</v>
      </c>
      <c r="AW197" s="105" t="s">
        <v>172</v>
      </c>
      <c r="AX197" s="105" t="s">
        <v>173</v>
      </c>
      <c r="AY197" s="106">
        <v>1.1825000000000001</v>
      </c>
      <c r="AZ197" s="108">
        <f t="shared" si="48"/>
        <v>0.29562500000000003</v>
      </c>
      <c r="BA197" s="1">
        <f t="shared" si="37"/>
        <v>1.4781250000000001</v>
      </c>
      <c r="BB197" s="106">
        <f t="shared" si="38"/>
        <v>1.5963750000000001</v>
      </c>
      <c r="BC197" s="105" t="s">
        <v>53</v>
      </c>
      <c r="BD197" s="110" t="s">
        <v>885</v>
      </c>
      <c r="BF197" s="128"/>
    </row>
    <row r="198" spans="1:58" s="105" customFormat="1" ht="24.75" hidden="1" customHeight="1">
      <c r="A198" s="9">
        <v>196</v>
      </c>
      <c r="B198" s="7">
        <v>52</v>
      </c>
      <c r="C198" s="7"/>
      <c r="D198" s="8"/>
      <c r="E198" s="1" t="s">
        <v>1082</v>
      </c>
      <c r="F198" s="1" t="s">
        <v>1083</v>
      </c>
      <c r="G198" s="1" t="s">
        <v>1084</v>
      </c>
      <c r="H198" s="8" t="s">
        <v>1062</v>
      </c>
      <c r="I198" s="1" t="s">
        <v>1063</v>
      </c>
      <c r="J198" s="11" t="s">
        <v>1085</v>
      </c>
      <c r="K198" s="9">
        <v>100</v>
      </c>
      <c r="L198" s="1" t="s">
        <v>91</v>
      </c>
      <c r="M198" s="7">
        <v>1</v>
      </c>
      <c r="N198" s="1" t="s">
        <v>46</v>
      </c>
      <c r="O198" s="1" t="s">
        <v>1027</v>
      </c>
      <c r="P198" s="1" t="s">
        <v>1079</v>
      </c>
      <c r="Q198" s="1" t="s">
        <v>1086</v>
      </c>
      <c r="R198" s="101">
        <v>1.3</v>
      </c>
      <c r="S198" s="102"/>
      <c r="T198" s="116"/>
      <c r="U198" s="84"/>
      <c r="V198" s="102"/>
      <c r="W198" s="102"/>
      <c r="X198" s="102"/>
      <c r="Y198" s="102"/>
      <c r="Z198" s="102"/>
      <c r="AA198" s="102"/>
      <c r="AB198" s="102"/>
      <c r="AC198" s="102"/>
      <c r="AD198" s="102"/>
      <c r="AE198" s="104"/>
      <c r="AN198" s="106">
        <v>1.3</v>
      </c>
      <c r="AO198" s="105" t="s">
        <v>50</v>
      </c>
      <c r="AP198" s="104" t="s">
        <v>51</v>
      </c>
      <c r="AQ198" s="105" t="e">
        <f t="shared" si="43"/>
        <v>#NUM!</v>
      </c>
      <c r="AR198" s="105" t="e">
        <f t="shared" si="44"/>
        <v>#NUM!</v>
      </c>
      <c r="AS198" s="105" t="e">
        <f t="shared" si="45"/>
        <v>#NUM!</v>
      </c>
      <c r="AT198" s="105" t="e">
        <f>#REF!*1.075</f>
        <v>#REF!</v>
      </c>
      <c r="AU198" s="105">
        <f t="shared" si="46"/>
        <v>0</v>
      </c>
      <c r="AV198" s="102" t="e">
        <f t="shared" si="47"/>
        <v>#REF!</v>
      </c>
      <c r="AW198" s="125" t="s">
        <v>52</v>
      </c>
      <c r="AX198" s="125" t="s">
        <v>51</v>
      </c>
      <c r="AY198" s="106">
        <v>1.3</v>
      </c>
      <c r="AZ198" s="108">
        <f t="shared" si="48"/>
        <v>0.32500000000000001</v>
      </c>
      <c r="BA198" s="1">
        <f t="shared" si="37"/>
        <v>1.625</v>
      </c>
      <c r="BB198" s="106">
        <f t="shared" si="38"/>
        <v>1.7549999999999999</v>
      </c>
      <c r="BC198" s="105" t="s">
        <v>53</v>
      </c>
      <c r="BD198" s="110"/>
      <c r="BE198" s="110"/>
      <c r="BF198" s="128"/>
    </row>
    <row r="199" spans="1:58" s="105" customFormat="1" ht="24.75" hidden="1" customHeight="1">
      <c r="A199" s="9">
        <v>197</v>
      </c>
      <c r="B199" s="7">
        <v>51</v>
      </c>
      <c r="C199" s="7"/>
      <c r="D199" s="126" t="s">
        <v>1030</v>
      </c>
      <c r="E199" s="1" t="s">
        <v>1082</v>
      </c>
      <c r="F199" s="1" t="s">
        <v>1087</v>
      </c>
      <c r="G199" s="1" t="s">
        <v>1088</v>
      </c>
      <c r="H199" s="8" t="s">
        <v>251</v>
      </c>
      <c r="I199" s="1" t="s">
        <v>150</v>
      </c>
      <c r="J199" s="11" t="s">
        <v>1089</v>
      </c>
      <c r="K199" s="9"/>
      <c r="L199" s="1"/>
      <c r="M199" s="7">
        <v>16</v>
      </c>
      <c r="N199" s="1" t="s">
        <v>46</v>
      </c>
      <c r="O199" s="1" t="s">
        <v>1027</v>
      </c>
      <c r="P199" s="1" t="s">
        <v>1090</v>
      </c>
      <c r="Q199" s="1" t="s">
        <v>1091</v>
      </c>
      <c r="R199" s="101">
        <v>1.33</v>
      </c>
      <c r="S199" s="102">
        <v>1.24</v>
      </c>
      <c r="T199" s="116">
        <v>1</v>
      </c>
      <c r="U199" s="84"/>
      <c r="V199" s="102"/>
      <c r="W199" s="102">
        <v>1.33</v>
      </c>
      <c r="X199" s="102"/>
      <c r="Y199" s="102"/>
      <c r="Z199" s="102"/>
      <c r="AA199" s="102"/>
      <c r="AB199" s="102"/>
      <c r="AC199" s="102"/>
      <c r="AD199" s="102"/>
      <c r="AE199" s="104">
        <v>1.32</v>
      </c>
      <c r="AN199" s="106">
        <v>1.3295999999999999</v>
      </c>
      <c r="AO199" s="105" t="s">
        <v>277</v>
      </c>
      <c r="AP199" s="104" t="s">
        <v>278</v>
      </c>
      <c r="AQ199" s="105" t="e">
        <f t="shared" si="43"/>
        <v>#NUM!</v>
      </c>
      <c r="AR199" s="105" t="e">
        <f t="shared" si="44"/>
        <v>#NUM!</v>
      </c>
      <c r="AS199" s="105" t="e">
        <f t="shared" si="45"/>
        <v>#NUM!</v>
      </c>
      <c r="AT199" s="105" t="e">
        <f>#REF!*1.075</f>
        <v>#REF!</v>
      </c>
      <c r="AU199" s="105">
        <f t="shared" si="46"/>
        <v>1.075</v>
      </c>
      <c r="AV199" s="102" t="e">
        <f t="shared" si="47"/>
        <v>#REF!</v>
      </c>
      <c r="AW199" s="105" t="s">
        <v>172</v>
      </c>
      <c r="AX199" s="105" t="s">
        <v>173</v>
      </c>
      <c r="AY199" s="106">
        <v>1.08</v>
      </c>
      <c r="AZ199" s="108">
        <f t="shared" si="48"/>
        <v>0.27</v>
      </c>
      <c r="BA199" s="1">
        <f t="shared" si="37"/>
        <v>1.35</v>
      </c>
      <c r="BB199" s="106">
        <f t="shared" si="38"/>
        <v>1.4580000000000002</v>
      </c>
      <c r="BC199" s="105" t="s">
        <v>53</v>
      </c>
      <c r="BD199" s="110" t="s">
        <v>885</v>
      </c>
      <c r="BE199" s="110"/>
      <c r="BF199" s="128"/>
    </row>
    <row r="200" spans="1:58" s="105" customFormat="1" ht="24.75" hidden="1" customHeight="1">
      <c r="A200" s="9">
        <v>198</v>
      </c>
      <c r="B200" s="7">
        <v>5829</v>
      </c>
      <c r="C200" s="7"/>
      <c r="D200" s="126" t="s">
        <v>1030</v>
      </c>
      <c r="E200" s="1" t="s">
        <v>1092</v>
      </c>
      <c r="F200" s="1" t="s">
        <v>1093</v>
      </c>
      <c r="G200" s="1" t="s">
        <v>765</v>
      </c>
      <c r="H200" s="8" t="s">
        <v>251</v>
      </c>
      <c r="I200" s="1" t="s">
        <v>68</v>
      </c>
      <c r="J200" s="1" t="s">
        <v>1094</v>
      </c>
      <c r="K200" s="9"/>
      <c r="L200" s="1"/>
      <c r="M200" s="7">
        <v>10</v>
      </c>
      <c r="N200" s="1" t="s">
        <v>46</v>
      </c>
      <c r="O200" s="1" t="s">
        <v>1027</v>
      </c>
      <c r="P200" s="1" t="s">
        <v>1028</v>
      </c>
      <c r="Q200" s="1" t="s">
        <v>1095</v>
      </c>
      <c r="R200" s="101">
        <v>1.2</v>
      </c>
      <c r="S200" s="102">
        <v>1.1000000000000001</v>
      </c>
      <c r="T200" s="116">
        <v>0.4</v>
      </c>
      <c r="U200" s="84"/>
      <c r="V200" s="102"/>
      <c r="W200" s="102">
        <v>1.17</v>
      </c>
      <c r="X200" s="102">
        <v>1.2</v>
      </c>
      <c r="Y200" s="102"/>
      <c r="Z200" s="102"/>
      <c r="AA200" s="102"/>
      <c r="AB200" s="102"/>
      <c r="AC200" s="102"/>
      <c r="AD200" s="102"/>
      <c r="AE200" s="104"/>
      <c r="AN200" s="106">
        <v>1.2</v>
      </c>
      <c r="AO200" s="105" t="s">
        <v>50</v>
      </c>
      <c r="AP200" s="104" t="s">
        <v>51</v>
      </c>
      <c r="AQ200" s="105" t="e">
        <f t="shared" si="43"/>
        <v>#NUM!</v>
      </c>
      <c r="AR200" s="105" t="e">
        <f t="shared" si="44"/>
        <v>#NUM!</v>
      </c>
      <c r="AS200" s="105" t="e">
        <f t="shared" si="45"/>
        <v>#NUM!</v>
      </c>
      <c r="AT200" s="105" t="e">
        <f>#REF!*1.075</f>
        <v>#REF!</v>
      </c>
      <c r="AU200" s="105">
        <f t="shared" si="46"/>
        <v>0.43</v>
      </c>
      <c r="AV200" s="102" t="e">
        <f t="shared" si="47"/>
        <v>#REF!</v>
      </c>
      <c r="AW200" s="105" t="s">
        <v>172</v>
      </c>
      <c r="AX200" s="105" t="s">
        <v>173</v>
      </c>
      <c r="AY200" s="106">
        <v>0.43</v>
      </c>
      <c r="AZ200" s="108">
        <f t="shared" si="48"/>
        <v>0.1075</v>
      </c>
      <c r="BA200" s="1">
        <f t="shared" si="37"/>
        <v>0.53749999999999998</v>
      </c>
      <c r="BB200" s="106">
        <f t="shared" si="38"/>
        <v>0.58050000000000002</v>
      </c>
      <c r="BC200" s="105" t="s">
        <v>53</v>
      </c>
      <c r="BD200" s="110" t="s">
        <v>885</v>
      </c>
      <c r="BF200" s="128"/>
    </row>
    <row r="201" spans="1:58" s="105" customFormat="1" ht="24.75" hidden="1" customHeight="1">
      <c r="A201" s="9">
        <v>199</v>
      </c>
      <c r="B201" s="7">
        <v>335</v>
      </c>
      <c r="C201" s="7"/>
      <c r="D201" s="126" t="s">
        <v>1030</v>
      </c>
      <c r="E201" s="1" t="s">
        <v>1092</v>
      </c>
      <c r="F201" s="1" t="s">
        <v>1096</v>
      </c>
      <c r="G201" s="1" t="s">
        <v>765</v>
      </c>
      <c r="H201" s="8" t="s">
        <v>1097</v>
      </c>
      <c r="I201" s="1" t="s">
        <v>1098</v>
      </c>
      <c r="J201" s="11" t="s">
        <v>1099</v>
      </c>
      <c r="K201" s="9">
        <v>2</v>
      </c>
      <c r="L201" s="1" t="s">
        <v>91</v>
      </c>
      <c r="M201" s="7">
        <v>50</v>
      </c>
      <c r="N201" s="1" t="s">
        <v>46</v>
      </c>
      <c r="O201" s="1" t="s">
        <v>1027</v>
      </c>
      <c r="P201" s="1" t="s">
        <v>1100</v>
      </c>
      <c r="Q201" s="1" t="s">
        <v>1101</v>
      </c>
      <c r="R201" s="101">
        <v>8.2899999999999991</v>
      </c>
      <c r="S201" s="102">
        <v>7.71</v>
      </c>
      <c r="T201" s="116">
        <v>4.9400000000000004</v>
      </c>
      <c r="U201" s="84"/>
      <c r="V201" s="102">
        <v>8.3030000000000008</v>
      </c>
      <c r="W201" s="102">
        <v>8.27</v>
      </c>
      <c r="X201" s="102"/>
      <c r="Y201" s="102"/>
      <c r="Z201" s="102"/>
      <c r="AA201" s="102"/>
      <c r="AB201" s="102"/>
      <c r="AC201" s="102"/>
      <c r="AD201" s="102"/>
      <c r="AE201" s="104">
        <v>8.1999999999999993</v>
      </c>
      <c r="AF201" s="105">
        <v>8.08</v>
      </c>
      <c r="AH201" s="105">
        <v>16.850000000000001</v>
      </c>
      <c r="AI201" s="105">
        <v>31</v>
      </c>
      <c r="AN201" s="106">
        <v>5.29</v>
      </c>
      <c r="AO201" s="105" t="s">
        <v>277</v>
      </c>
      <c r="AP201" s="104" t="s">
        <v>278</v>
      </c>
      <c r="AQ201" s="105">
        <f t="shared" si="43"/>
        <v>8.14</v>
      </c>
      <c r="AR201" s="105" t="str">
        <f t="shared" si="44"/>
        <v/>
      </c>
      <c r="AS201" s="105" t="e">
        <f t="shared" si="45"/>
        <v>#NUM!</v>
      </c>
      <c r="AT201" s="105" t="e">
        <f>#REF!*1.075</f>
        <v>#REF!</v>
      </c>
      <c r="AU201" s="105">
        <f t="shared" si="46"/>
        <v>5.3105000000000002</v>
      </c>
      <c r="AV201" s="102" t="e">
        <f t="shared" si="47"/>
        <v>#REF!</v>
      </c>
      <c r="AW201" s="105" t="s">
        <v>172</v>
      </c>
      <c r="AX201" s="105" t="s">
        <v>173</v>
      </c>
      <c r="AY201" s="106">
        <v>5.3105000000000002</v>
      </c>
      <c r="AZ201" s="108">
        <f t="shared" si="48"/>
        <v>1.3276250000000001</v>
      </c>
      <c r="BA201" s="1">
        <f t="shared" si="37"/>
        <v>6.6381250000000005</v>
      </c>
      <c r="BB201" s="106">
        <f t="shared" si="38"/>
        <v>7.169175000000001</v>
      </c>
      <c r="BC201" s="105" t="s">
        <v>53</v>
      </c>
      <c r="BD201" s="110" t="s">
        <v>885</v>
      </c>
      <c r="BE201" s="110"/>
      <c r="BF201" s="128"/>
    </row>
    <row r="202" spans="1:58" s="105" customFormat="1" ht="24.75" hidden="1" customHeight="1">
      <c r="A202" s="9">
        <v>200</v>
      </c>
      <c r="B202" s="7">
        <v>415</v>
      </c>
      <c r="C202" s="7"/>
      <c r="D202" s="126" t="s">
        <v>1030</v>
      </c>
      <c r="E202" s="1" t="s">
        <v>1102</v>
      </c>
      <c r="F202" s="1" t="s">
        <v>1103</v>
      </c>
      <c r="G202" s="1" t="s">
        <v>1104</v>
      </c>
      <c r="H202" s="8" t="s">
        <v>1105</v>
      </c>
      <c r="I202" s="1" t="s">
        <v>1106</v>
      </c>
      <c r="J202" s="11" t="s">
        <v>1107</v>
      </c>
      <c r="K202" s="9">
        <v>100</v>
      </c>
      <c r="L202" s="1" t="s">
        <v>91</v>
      </c>
      <c r="M202" s="7">
        <v>1</v>
      </c>
      <c r="N202" s="1" t="s">
        <v>46</v>
      </c>
      <c r="O202" s="1" t="s">
        <v>1027</v>
      </c>
      <c r="P202" s="1" t="s">
        <v>1028</v>
      </c>
      <c r="Q202" s="1" t="s">
        <v>1108</v>
      </c>
      <c r="R202" s="101">
        <v>2.1</v>
      </c>
      <c r="S202" s="102">
        <v>1.96</v>
      </c>
      <c r="T202" s="116">
        <v>1.96</v>
      </c>
      <c r="U202" s="84"/>
      <c r="V202" s="102"/>
      <c r="W202" s="102">
        <v>3.17</v>
      </c>
      <c r="X202" s="102">
        <v>1.5</v>
      </c>
      <c r="Y202" s="102"/>
      <c r="Z202" s="102"/>
      <c r="AA202" s="102"/>
      <c r="AB202" s="102"/>
      <c r="AC202" s="102"/>
      <c r="AD202" s="102"/>
      <c r="AE202" s="104"/>
      <c r="AN202" s="106">
        <v>2.1</v>
      </c>
      <c r="AO202" s="105" t="s">
        <v>50</v>
      </c>
      <c r="AP202" s="104" t="s">
        <v>51</v>
      </c>
      <c r="AQ202" s="105" t="e">
        <f t="shared" si="43"/>
        <v>#NUM!</v>
      </c>
      <c r="AR202" s="105" t="e">
        <f t="shared" si="44"/>
        <v>#NUM!</v>
      </c>
      <c r="AS202" s="105" t="e">
        <f t="shared" si="45"/>
        <v>#NUM!</v>
      </c>
      <c r="AT202" s="105" t="e">
        <f>#REF!*1.075</f>
        <v>#REF!</v>
      </c>
      <c r="AU202" s="105">
        <f t="shared" si="46"/>
        <v>2.1069999999999998</v>
      </c>
      <c r="AV202" s="102" t="e">
        <f t="shared" si="47"/>
        <v>#REF!</v>
      </c>
      <c r="AW202" s="105" t="s">
        <v>172</v>
      </c>
      <c r="AX202" s="105" t="s">
        <v>173</v>
      </c>
      <c r="AY202" s="106">
        <v>2.1070000000000002</v>
      </c>
      <c r="AZ202" s="108">
        <f t="shared" si="48"/>
        <v>0.52675000000000005</v>
      </c>
      <c r="BA202" s="1">
        <f t="shared" si="37"/>
        <v>2.63375</v>
      </c>
      <c r="BB202" s="106">
        <f t="shared" si="38"/>
        <v>2.8444500000000001</v>
      </c>
      <c r="BC202" s="105" t="s">
        <v>53</v>
      </c>
      <c r="BD202" s="110" t="s">
        <v>885</v>
      </c>
      <c r="BE202" s="110"/>
      <c r="BF202" s="128"/>
    </row>
    <row r="203" spans="1:58" s="105" customFormat="1" ht="24.75" hidden="1" customHeight="1">
      <c r="A203" s="9">
        <v>201</v>
      </c>
      <c r="B203" s="7">
        <v>416</v>
      </c>
      <c r="C203" s="7"/>
      <c r="D203" s="126" t="s">
        <v>1030</v>
      </c>
      <c r="E203" s="1" t="s">
        <v>1109</v>
      </c>
      <c r="F203" s="1" t="s">
        <v>1110</v>
      </c>
      <c r="G203" s="1" t="s">
        <v>1111</v>
      </c>
      <c r="H203" s="8" t="s">
        <v>1112</v>
      </c>
      <c r="I203" s="1" t="s">
        <v>734</v>
      </c>
      <c r="J203" s="11" t="s">
        <v>1113</v>
      </c>
      <c r="K203" s="9">
        <v>100</v>
      </c>
      <c r="L203" s="1" t="s">
        <v>91</v>
      </c>
      <c r="M203" s="7">
        <v>1</v>
      </c>
      <c r="N203" s="1" t="s">
        <v>46</v>
      </c>
      <c r="O203" s="1" t="s">
        <v>1027</v>
      </c>
      <c r="P203" s="1" t="s">
        <v>1028</v>
      </c>
      <c r="Q203" s="1" t="s">
        <v>1114</v>
      </c>
      <c r="R203" s="101">
        <v>2.31</v>
      </c>
      <c r="S203" s="102">
        <v>2.15</v>
      </c>
      <c r="T203" s="116">
        <v>2.54</v>
      </c>
      <c r="U203" s="84"/>
      <c r="V203" s="102"/>
      <c r="W203" s="102">
        <v>3.33</v>
      </c>
      <c r="X203" s="102"/>
      <c r="Y203" s="102"/>
      <c r="Z203" s="102"/>
      <c r="AA203" s="102"/>
      <c r="AB203" s="102"/>
      <c r="AC203" s="102"/>
      <c r="AD203" s="102"/>
      <c r="AE203" s="104"/>
      <c r="AN203" s="106">
        <v>2.2999999999999998</v>
      </c>
      <c r="AO203" s="105" t="s">
        <v>50</v>
      </c>
      <c r="AP203" s="104" t="s">
        <v>51</v>
      </c>
      <c r="AQ203" s="105" t="e">
        <f t="shared" si="43"/>
        <v>#NUM!</v>
      </c>
      <c r="AR203" s="105" t="e">
        <f t="shared" si="44"/>
        <v>#NUM!</v>
      </c>
      <c r="AS203" s="105" t="e">
        <f t="shared" si="45"/>
        <v>#NUM!</v>
      </c>
      <c r="AT203" s="105" t="e">
        <f>#REF!*1.075</f>
        <v>#REF!</v>
      </c>
      <c r="AU203" s="105">
        <f t="shared" si="46"/>
        <v>2.7304999999999997</v>
      </c>
      <c r="AV203" s="102" t="e">
        <f t="shared" si="47"/>
        <v>#REF!</v>
      </c>
      <c r="AW203" s="105" t="s">
        <v>172</v>
      </c>
      <c r="AX203" s="105" t="s">
        <v>173</v>
      </c>
      <c r="AY203" s="106">
        <v>2.73</v>
      </c>
      <c r="AZ203" s="108">
        <f t="shared" si="48"/>
        <v>0.6825</v>
      </c>
      <c r="BA203" s="1">
        <f t="shared" si="37"/>
        <v>3.4125000000000001</v>
      </c>
      <c r="BB203" s="106">
        <f t="shared" si="38"/>
        <v>3.6855000000000002</v>
      </c>
      <c r="BC203" s="105" t="s">
        <v>53</v>
      </c>
      <c r="BD203" s="110" t="s">
        <v>885</v>
      </c>
      <c r="BE203" s="110"/>
      <c r="BF203" s="128"/>
    </row>
    <row r="204" spans="1:58" s="105" customFormat="1" ht="24.75" hidden="1" customHeight="1">
      <c r="A204" s="9">
        <v>202</v>
      </c>
      <c r="B204" s="7">
        <v>416</v>
      </c>
      <c r="C204" s="7"/>
      <c r="D204" s="126" t="s">
        <v>1030</v>
      </c>
      <c r="E204" s="1" t="s">
        <v>1109</v>
      </c>
      <c r="F204" s="1" t="s">
        <v>1110</v>
      </c>
      <c r="G204" s="1" t="s">
        <v>1111</v>
      </c>
      <c r="H204" s="8" t="s">
        <v>1112</v>
      </c>
      <c r="I204" s="1" t="s">
        <v>734</v>
      </c>
      <c r="J204" s="11" t="s">
        <v>1115</v>
      </c>
      <c r="K204" s="9">
        <v>1000</v>
      </c>
      <c r="L204" s="1" t="s">
        <v>91</v>
      </c>
      <c r="M204" s="7">
        <v>1</v>
      </c>
      <c r="N204" s="1" t="s">
        <v>46</v>
      </c>
      <c r="O204" s="1" t="s">
        <v>1027</v>
      </c>
      <c r="P204" s="1" t="s">
        <v>1028</v>
      </c>
      <c r="Q204" s="1" t="s">
        <v>1114</v>
      </c>
      <c r="R204" s="101">
        <v>11.36</v>
      </c>
      <c r="S204" s="102">
        <v>10.62</v>
      </c>
      <c r="T204" s="116">
        <v>7.21</v>
      </c>
      <c r="U204" s="84"/>
      <c r="V204" s="102"/>
      <c r="W204" s="102">
        <v>11.38</v>
      </c>
      <c r="X204" s="102"/>
      <c r="Y204" s="102"/>
      <c r="Z204" s="102"/>
      <c r="AA204" s="102"/>
      <c r="AB204" s="102"/>
      <c r="AC204" s="102"/>
      <c r="AD204" s="102"/>
      <c r="AE204" s="104"/>
      <c r="AN204" s="106">
        <v>11.36</v>
      </c>
      <c r="AO204" s="105" t="s">
        <v>50</v>
      </c>
      <c r="AP204" s="104" t="s">
        <v>51</v>
      </c>
      <c r="AQ204" s="105" t="e">
        <f t="shared" si="43"/>
        <v>#NUM!</v>
      </c>
      <c r="AR204" s="105" t="e">
        <f t="shared" si="44"/>
        <v>#NUM!</v>
      </c>
      <c r="AS204" s="105" t="e">
        <f t="shared" si="45"/>
        <v>#NUM!</v>
      </c>
      <c r="AT204" s="105" t="e">
        <f>#REF!*1.075</f>
        <v>#REF!</v>
      </c>
      <c r="AU204" s="105">
        <f t="shared" si="46"/>
        <v>7.75075</v>
      </c>
      <c r="AV204" s="102" t="e">
        <f t="shared" si="47"/>
        <v>#REF!</v>
      </c>
      <c r="AW204" s="105" t="s">
        <v>172</v>
      </c>
      <c r="AX204" s="105" t="s">
        <v>173</v>
      </c>
      <c r="AY204" s="106">
        <v>7.75</v>
      </c>
      <c r="AZ204" s="108">
        <f t="shared" si="48"/>
        <v>1.9375</v>
      </c>
      <c r="BA204" s="1">
        <f t="shared" si="37"/>
        <v>9.6875</v>
      </c>
      <c r="BB204" s="106">
        <f t="shared" si="38"/>
        <v>10.4625</v>
      </c>
      <c r="BC204" s="105" t="s">
        <v>53</v>
      </c>
      <c r="BD204" s="110" t="s">
        <v>885</v>
      </c>
      <c r="BE204" s="110"/>
      <c r="BF204" s="128"/>
    </row>
    <row r="205" spans="1:58" s="105" customFormat="1" ht="24.75" hidden="1" customHeight="1">
      <c r="A205" s="9">
        <v>203</v>
      </c>
      <c r="B205" s="7">
        <v>417</v>
      </c>
      <c r="C205" s="7"/>
      <c r="D205" s="8"/>
      <c r="E205" s="1" t="s">
        <v>1116</v>
      </c>
      <c r="F205" s="1" t="s">
        <v>1117</v>
      </c>
      <c r="G205" s="1" t="s">
        <v>1111</v>
      </c>
      <c r="H205" s="8" t="s">
        <v>1112</v>
      </c>
      <c r="I205" s="1" t="s">
        <v>702</v>
      </c>
      <c r="J205" s="11" t="s">
        <v>1118</v>
      </c>
      <c r="K205" s="9">
        <v>20</v>
      </c>
      <c r="L205" s="1" t="s">
        <v>80</v>
      </c>
      <c r="M205" s="7">
        <v>1</v>
      </c>
      <c r="N205" s="1" t="s">
        <v>46</v>
      </c>
      <c r="O205" s="1" t="s">
        <v>1027</v>
      </c>
      <c r="P205" s="1" t="s">
        <v>1079</v>
      </c>
      <c r="Q205" s="1" t="s">
        <v>1119</v>
      </c>
      <c r="R205" s="101">
        <v>3.8</v>
      </c>
      <c r="S205" s="102"/>
      <c r="T205" s="116"/>
      <c r="U205" s="84"/>
      <c r="V205" s="102"/>
      <c r="W205" s="102"/>
      <c r="X205" s="102"/>
      <c r="Y205" s="102">
        <v>3.8</v>
      </c>
      <c r="Z205" s="102"/>
      <c r="AA205" s="102"/>
      <c r="AB205" s="102"/>
      <c r="AC205" s="102"/>
      <c r="AD205" s="102"/>
      <c r="AE205" s="104"/>
      <c r="AN205" s="106">
        <v>3.8</v>
      </c>
      <c r="AO205" s="105" t="s">
        <v>50</v>
      </c>
      <c r="AP205" s="104" t="s">
        <v>51</v>
      </c>
      <c r="AQ205" s="105" t="e">
        <f t="shared" si="43"/>
        <v>#NUM!</v>
      </c>
      <c r="AR205" s="105" t="e">
        <f t="shared" si="44"/>
        <v>#NUM!</v>
      </c>
      <c r="AS205" s="105" t="e">
        <f t="shared" si="45"/>
        <v>#NUM!</v>
      </c>
      <c r="AT205" s="105" t="e">
        <f>#REF!*1.075</f>
        <v>#REF!</v>
      </c>
      <c r="AU205" s="105">
        <f t="shared" si="46"/>
        <v>0</v>
      </c>
      <c r="AV205" s="102" t="e">
        <f t="shared" si="47"/>
        <v>#REF!</v>
      </c>
      <c r="AW205" s="105" t="s">
        <v>172</v>
      </c>
      <c r="AX205" s="105" t="s">
        <v>173</v>
      </c>
      <c r="AY205" s="106">
        <v>3.794</v>
      </c>
      <c r="AZ205" s="108">
        <f t="shared" si="48"/>
        <v>0.94850000000000001</v>
      </c>
      <c r="BA205" s="1">
        <f t="shared" si="37"/>
        <v>4.7424999999999997</v>
      </c>
      <c r="BB205" s="106">
        <f t="shared" si="38"/>
        <v>5.1219000000000001</v>
      </c>
      <c r="BC205" s="105" t="s">
        <v>53</v>
      </c>
    </row>
    <row r="206" spans="1:58" s="105" customFormat="1" ht="24.75" hidden="1" customHeight="1">
      <c r="A206" s="9">
        <v>204</v>
      </c>
      <c r="B206" s="7">
        <v>418</v>
      </c>
      <c r="C206" s="7"/>
      <c r="D206" s="8"/>
      <c r="E206" s="1" t="s">
        <v>1120</v>
      </c>
      <c r="F206" s="1" t="s">
        <v>1121</v>
      </c>
      <c r="G206" s="1" t="s">
        <v>1122</v>
      </c>
      <c r="H206" s="8" t="s">
        <v>1037</v>
      </c>
      <c r="I206" s="1" t="s">
        <v>298</v>
      </c>
      <c r="J206" s="11" t="s">
        <v>1123</v>
      </c>
      <c r="K206" s="9"/>
      <c r="L206" s="1"/>
      <c r="M206" s="7">
        <v>14</v>
      </c>
      <c r="N206" s="1" t="s">
        <v>46</v>
      </c>
      <c r="O206" s="1" t="s">
        <v>1027</v>
      </c>
      <c r="P206" s="1" t="s">
        <v>1028</v>
      </c>
      <c r="Q206" s="1" t="s">
        <v>1124</v>
      </c>
      <c r="R206" s="101">
        <v>3.2</v>
      </c>
      <c r="S206" s="102"/>
      <c r="T206" s="116"/>
      <c r="U206" s="84"/>
      <c r="V206" s="102">
        <v>2.12</v>
      </c>
      <c r="W206" s="102"/>
      <c r="X206" s="102"/>
      <c r="Y206" s="102">
        <v>6.53</v>
      </c>
      <c r="Z206" s="102"/>
      <c r="AA206" s="102"/>
      <c r="AB206" s="102"/>
      <c r="AC206" s="102"/>
      <c r="AD206" s="102"/>
      <c r="AE206" s="104"/>
      <c r="AN206" s="106">
        <v>3.2</v>
      </c>
      <c r="AO206" s="105" t="s">
        <v>50</v>
      </c>
      <c r="AP206" s="104" t="s">
        <v>51</v>
      </c>
      <c r="AQ206" s="105" t="e">
        <f t="shared" si="43"/>
        <v>#NUM!</v>
      </c>
      <c r="AR206" s="105" t="e">
        <f t="shared" si="44"/>
        <v>#NUM!</v>
      </c>
      <c r="AS206" s="105" t="e">
        <f t="shared" si="45"/>
        <v>#NUM!</v>
      </c>
      <c r="AT206" s="105" t="e">
        <f>#REF!*1.075</f>
        <v>#REF!</v>
      </c>
      <c r="AU206" s="105">
        <f t="shared" si="46"/>
        <v>0</v>
      </c>
      <c r="AV206" s="102" t="e">
        <f t="shared" si="47"/>
        <v>#REF!</v>
      </c>
      <c r="AW206" s="105" t="s">
        <v>172</v>
      </c>
      <c r="AX206" s="105" t="s">
        <v>173</v>
      </c>
      <c r="AY206" s="106">
        <v>2.117</v>
      </c>
      <c r="AZ206" s="108">
        <f t="shared" si="48"/>
        <v>0.52925</v>
      </c>
      <c r="BA206" s="1">
        <f t="shared" si="37"/>
        <v>2.6462500000000002</v>
      </c>
      <c r="BB206" s="106">
        <f t="shared" si="38"/>
        <v>2.8579500000000002</v>
      </c>
      <c r="BC206" s="105" t="s">
        <v>53</v>
      </c>
    </row>
    <row r="207" spans="1:58" s="105" customFormat="1" ht="24.75" hidden="1" customHeight="1">
      <c r="A207" s="9">
        <v>205</v>
      </c>
      <c r="B207" s="7">
        <v>8378</v>
      </c>
      <c r="C207" s="7"/>
      <c r="D207" s="126" t="s">
        <v>1030</v>
      </c>
      <c r="E207" s="1" t="s">
        <v>1125</v>
      </c>
      <c r="F207" s="1" t="s">
        <v>1126</v>
      </c>
      <c r="G207" s="1" t="s">
        <v>1127</v>
      </c>
      <c r="H207" s="8" t="s">
        <v>123</v>
      </c>
      <c r="I207" s="1" t="s">
        <v>44</v>
      </c>
      <c r="J207" s="1" t="s">
        <v>545</v>
      </c>
      <c r="K207" s="9"/>
      <c r="L207" s="1"/>
      <c r="M207" s="7">
        <v>30</v>
      </c>
      <c r="N207" s="1" t="s">
        <v>46</v>
      </c>
      <c r="O207" s="1" t="s">
        <v>1027</v>
      </c>
      <c r="P207" s="1" t="s">
        <v>1128</v>
      </c>
      <c r="Q207" s="1" t="s">
        <v>1129</v>
      </c>
      <c r="R207" s="101">
        <v>2.59</v>
      </c>
      <c r="S207" s="102">
        <v>2.41</v>
      </c>
      <c r="T207" s="116">
        <v>1.5</v>
      </c>
      <c r="U207" s="84"/>
      <c r="V207" s="102">
        <v>1.08</v>
      </c>
      <c r="W207" s="102"/>
      <c r="X207" s="102"/>
      <c r="Y207" s="102">
        <v>4.0999999999999996</v>
      </c>
      <c r="Z207" s="102"/>
      <c r="AA207" s="102"/>
      <c r="AB207" s="102"/>
      <c r="AC207" s="102"/>
      <c r="AD207" s="102"/>
      <c r="AE207" s="104"/>
      <c r="AF207" s="105">
        <v>1.08</v>
      </c>
      <c r="AI207" s="105">
        <v>4.0999999999999996</v>
      </c>
      <c r="AN207" s="106">
        <v>2.5</v>
      </c>
      <c r="AO207" s="105" t="s">
        <v>50</v>
      </c>
      <c r="AP207" s="104" t="s">
        <v>51</v>
      </c>
      <c r="AQ207" s="105">
        <f t="shared" si="43"/>
        <v>2.59</v>
      </c>
      <c r="AR207" s="105">
        <f t="shared" si="44"/>
        <v>2.59</v>
      </c>
      <c r="AS207" s="105" t="e">
        <f t="shared" si="45"/>
        <v>#NUM!</v>
      </c>
      <c r="AT207" s="105" t="e">
        <f>#REF!*1.075</f>
        <v>#REF!</v>
      </c>
      <c r="AU207" s="105">
        <f t="shared" si="46"/>
        <v>1.6124999999999998</v>
      </c>
      <c r="AV207" s="102" t="e">
        <f t="shared" si="47"/>
        <v>#REF!</v>
      </c>
      <c r="AW207" s="105" t="s">
        <v>172</v>
      </c>
      <c r="AX207" s="105" t="s">
        <v>173</v>
      </c>
      <c r="AY207" s="106">
        <v>1.6120000000000001</v>
      </c>
      <c r="AZ207" s="108">
        <f t="shared" si="48"/>
        <v>0.40300000000000002</v>
      </c>
      <c r="BA207" s="1">
        <f t="shared" si="37"/>
        <v>2.0150000000000001</v>
      </c>
      <c r="BB207" s="106">
        <f t="shared" si="38"/>
        <v>2.1762000000000001</v>
      </c>
      <c r="BC207" s="105" t="s">
        <v>53</v>
      </c>
      <c r="BD207" s="105" t="s">
        <v>885</v>
      </c>
    </row>
    <row r="208" spans="1:58" s="105" customFormat="1" ht="24.75" hidden="1" customHeight="1">
      <c r="A208" s="9">
        <v>206</v>
      </c>
      <c r="B208" s="7">
        <v>8377</v>
      </c>
      <c r="C208" s="7"/>
      <c r="D208" s="126" t="s">
        <v>1030</v>
      </c>
      <c r="E208" s="1" t="s">
        <v>1125</v>
      </c>
      <c r="F208" s="1" t="s">
        <v>1130</v>
      </c>
      <c r="G208" s="1" t="s">
        <v>1127</v>
      </c>
      <c r="H208" s="8" t="s">
        <v>1131</v>
      </c>
      <c r="I208" s="1" t="s">
        <v>44</v>
      </c>
      <c r="J208" s="1" t="s">
        <v>545</v>
      </c>
      <c r="K208" s="9"/>
      <c r="L208" s="1"/>
      <c r="M208" s="7">
        <v>30</v>
      </c>
      <c r="N208" s="1" t="s">
        <v>46</v>
      </c>
      <c r="O208" s="1" t="s">
        <v>1027</v>
      </c>
      <c r="P208" s="1" t="s">
        <v>1132</v>
      </c>
      <c r="Q208" s="1" t="s">
        <v>1133</v>
      </c>
      <c r="R208" s="101">
        <v>2.2799999999999998</v>
      </c>
      <c r="S208" s="102">
        <v>2.12</v>
      </c>
      <c r="T208" s="116">
        <v>2.12</v>
      </c>
      <c r="U208" s="84"/>
      <c r="V208" s="102"/>
      <c r="W208" s="102">
        <v>1.66</v>
      </c>
      <c r="X208" s="102"/>
      <c r="Y208" s="102">
        <v>2.9</v>
      </c>
      <c r="Z208" s="102"/>
      <c r="AA208" s="102"/>
      <c r="AB208" s="102"/>
      <c r="AC208" s="102"/>
      <c r="AD208" s="102"/>
      <c r="AE208" s="104">
        <v>1.6459999999999999</v>
      </c>
      <c r="AF208" s="105">
        <v>0.86</v>
      </c>
      <c r="AI208" s="105">
        <v>2.9</v>
      </c>
      <c r="AN208" s="106">
        <v>2.27</v>
      </c>
      <c r="AO208" s="105" t="s">
        <v>50</v>
      </c>
      <c r="AP208" s="104" t="s">
        <v>51</v>
      </c>
      <c r="AQ208" s="105">
        <f t="shared" si="43"/>
        <v>1.2529999999999999</v>
      </c>
      <c r="AR208" s="105" t="str">
        <f t="shared" si="44"/>
        <v/>
      </c>
      <c r="AS208" s="105" t="e">
        <f t="shared" si="45"/>
        <v>#NUM!</v>
      </c>
      <c r="AT208" s="105" t="e">
        <f>#REF!*1.075</f>
        <v>#REF!</v>
      </c>
      <c r="AU208" s="105">
        <f t="shared" si="46"/>
        <v>2.2789999999999999</v>
      </c>
      <c r="AV208" s="102" t="e">
        <f t="shared" si="47"/>
        <v>#REF!</v>
      </c>
      <c r="AW208" s="105" t="s">
        <v>279</v>
      </c>
      <c r="AX208" s="105" t="s">
        <v>278</v>
      </c>
      <c r="AY208" s="106">
        <v>1.2529999999999999</v>
      </c>
      <c r="AZ208" s="108">
        <f t="shared" si="48"/>
        <v>0.31324999999999997</v>
      </c>
      <c r="BA208" s="1">
        <f t="shared" si="37"/>
        <v>1.5662499999999999</v>
      </c>
      <c r="BB208" s="106">
        <f t="shared" si="38"/>
        <v>1.6915499999999999</v>
      </c>
      <c r="BC208" s="105" t="s">
        <v>53</v>
      </c>
      <c r="BD208" s="105" t="s">
        <v>885</v>
      </c>
      <c r="BF208" s="128"/>
    </row>
    <row r="209" spans="1:58" s="105" customFormat="1" ht="24.75" hidden="1" customHeight="1">
      <c r="A209" s="9">
        <v>207</v>
      </c>
      <c r="B209" s="7">
        <v>8376</v>
      </c>
      <c r="C209" s="7"/>
      <c r="D209" s="126" t="s">
        <v>1030</v>
      </c>
      <c r="E209" s="1" t="s">
        <v>1125</v>
      </c>
      <c r="F209" s="1" t="s">
        <v>1134</v>
      </c>
      <c r="G209" s="1" t="s">
        <v>1127</v>
      </c>
      <c r="H209" s="8" t="s">
        <v>1135</v>
      </c>
      <c r="I209" s="1" t="s">
        <v>44</v>
      </c>
      <c r="J209" s="1" t="s">
        <v>545</v>
      </c>
      <c r="K209" s="9"/>
      <c r="L209" s="1"/>
      <c r="M209" s="7">
        <v>30</v>
      </c>
      <c r="N209" s="1" t="s">
        <v>46</v>
      </c>
      <c r="O209" s="1" t="s">
        <v>1027</v>
      </c>
      <c r="P209" s="1" t="s">
        <v>1128</v>
      </c>
      <c r="Q209" s="1" t="s">
        <v>1136</v>
      </c>
      <c r="R209" s="101">
        <v>2.0699999999999998</v>
      </c>
      <c r="S209" s="102">
        <v>1.93</v>
      </c>
      <c r="T209" s="116">
        <v>1.71</v>
      </c>
      <c r="U209" s="84"/>
      <c r="V209" s="102"/>
      <c r="W209" s="102">
        <v>1.64</v>
      </c>
      <c r="X209" s="102"/>
      <c r="Y209" s="102">
        <v>2.5</v>
      </c>
      <c r="Z209" s="102"/>
      <c r="AA209" s="102"/>
      <c r="AB209" s="102"/>
      <c r="AC209" s="102"/>
      <c r="AD209" s="102"/>
      <c r="AE209" s="104">
        <v>1.6279999999999999</v>
      </c>
      <c r="AI209" s="105">
        <v>2.5</v>
      </c>
      <c r="AN209" s="106">
        <v>1.83</v>
      </c>
      <c r="AO209" s="105" t="s">
        <v>372</v>
      </c>
      <c r="AP209" s="104" t="s">
        <v>373</v>
      </c>
      <c r="AQ209" s="105">
        <f t="shared" si="43"/>
        <v>2.0640000000000001</v>
      </c>
      <c r="AR209" s="105" t="str">
        <f t="shared" si="44"/>
        <v/>
      </c>
      <c r="AS209" s="105" t="e">
        <f t="shared" si="45"/>
        <v>#NUM!</v>
      </c>
      <c r="AT209" s="105" t="e">
        <f>#REF!*1.075</f>
        <v>#REF!</v>
      </c>
      <c r="AU209" s="105">
        <f t="shared" si="46"/>
        <v>1.8382499999999999</v>
      </c>
      <c r="AV209" s="102" t="e">
        <f t="shared" si="47"/>
        <v>#REF!</v>
      </c>
      <c r="AW209" s="105" t="s">
        <v>172</v>
      </c>
      <c r="AX209" s="105" t="s">
        <v>173</v>
      </c>
      <c r="AY209" s="106">
        <v>1.8380000000000001</v>
      </c>
      <c r="AZ209" s="108">
        <f t="shared" si="48"/>
        <v>0.45950000000000002</v>
      </c>
      <c r="BA209" s="1">
        <f t="shared" si="37"/>
        <v>2.2975000000000003</v>
      </c>
      <c r="BB209" s="106">
        <f t="shared" si="38"/>
        <v>2.4813000000000005</v>
      </c>
      <c r="BC209" s="105" t="s">
        <v>53</v>
      </c>
      <c r="BD209" s="105" t="s">
        <v>885</v>
      </c>
      <c r="BF209" s="128"/>
    </row>
    <row r="210" spans="1:58" s="105" customFormat="1" ht="24.75" hidden="1" customHeight="1">
      <c r="A210" s="9">
        <v>208</v>
      </c>
      <c r="B210" s="7">
        <v>5290</v>
      </c>
      <c r="C210" s="7"/>
      <c r="D210" s="126" t="s">
        <v>1030</v>
      </c>
      <c r="E210" s="1" t="s">
        <v>1137</v>
      </c>
      <c r="F210" s="1" t="s">
        <v>1138</v>
      </c>
      <c r="G210" s="1" t="s">
        <v>1139</v>
      </c>
      <c r="H210" s="8" t="s">
        <v>1140</v>
      </c>
      <c r="I210" s="1" t="s">
        <v>177</v>
      </c>
      <c r="J210" s="1" t="s">
        <v>1141</v>
      </c>
      <c r="K210" s="9">
        <v>50</v>
      </c>
      <c r="L210" s="1" t="s">
        <v>80</v>
      </c>
      <c r="M210" s="7">
        <v>1</v>
      </c>
      <c r="N210" s="1" t="s">
        <v>46</v>
      </c>
      <c r="O210" s="1" t="s">
        <v>1027</v>
      </c>
      <c r="P210" s="1" t="s">
        <v>1052</v>
      </c>
      <c r="Q210" s="1" t="s">
        <v>1142</v>
      </c>
      <c r="R210" s="101">
        <v>3.2</v>
      </c>
      <c r="S210" s="102">
        <v>2.99</v>
      </c>
      <c r="T210" s="116">
        <v>2.99</v>
      </c>
      <c r="U210" s="84"/>
      <c r="V210" s="102"/>
      <c r="W210" s="102">
        <v>3.5771999999999999</v>
      </c>
      <c r="X210" s="102">
        <v>2.6</v>
      </c>
      <c r="Y210" s="102"/>
      <c r="Z210" s="102"/>
      <c r="AA210" s="102"/>
      <c r="AB210" s="102"/>
      <c r="AC210" s="102"/>
      <c r="AD210" s="102"/>
      <c r="AE210" s="104"/>
      <c r="AN210" s="106">
        <v>3.2</v>
      </c>
      <c r="AO210" s="105" t="s">
        <v>50</v>
      </c>
      <c r="AP210" s="104" t="s">
        <v>51</v>
      </c>
      <c r="AQ210" s="105" t="e">
        <f t="shared" si="43"/>
        <v>#NUM!</v>
      </c>
      <c r="AR210" s="105" t="e">
        <f t="shared" si="44"/>
        <v>#NUM!</v>
      </c>
      <c r="AS210" s="105" t="e">
        <f t="shared" si="45"/>
        <v>#NUM!</v>
      </c>
      <c r="AT210" s="105" t="e">
        <f>#REF!*1.075</f>
        <v>#REF!</v>
      </c>
      <c r="AU210" s="105">
        <f t="shared" si="46"/>
        <v>3.2142500000000003</v>
      </c>
      <c r="AV210" s="102" t="e">
        <f t="shared" si="47"/>
        <v>#REF!</v>
      </c>
      <c r="AW210" s="125" t="s">
        <v>52</v>
      </c>
      <c r="AX210" s="105" t="s">
        <v>51</v>
      </c>
      <c r="AY210" s="106">
        <v>3.2</v>
      </c>
      <c r="AZ210" s="108">
        <f t="shared" si="48"/>
        <v>0.8</v>
      </c>
      <c r="BA210" s="1">
        <f t="shared" si="37"/>
        <v>4</v>
      </c>
      <c r="BB210" s="106">
        <f t="shared" si="38"/>
        <v>4.32</v>
      </c>
      <c r="BC210" s="105" t="s">
        <v>53</v>
      </c>
      <c r="BD210" s="105" t="s">
        <v>885</v>
      </c>
      <c r="BF210" s="128"/>
    </row>
    <row r="211" spans="1:58" s="105" customFormat="1" ht="24.75" hidden="1" customHeight="1">
      <c r="A211" s="9">
        <v>209</v>
      </c>
      <c r="B211" s="7">
        <v>3596</v>
      </c>
      <c r="C211" s="7"/>
      <c r="D211" s="126" t="s">
        <v>1030</v>
      </c>
      <c r="E211" s="1" t="s">
        <v>1137</v>
      </c>
      <c r="F211" s="1" t="s">
        <v>1143</v>
      </c>
      <c r="G211" s="1" t="s">
        <v>1144</v>
      </c>
      <c r="H211" s="8" t="s">
        <v>1037</v>
      </c>
      <c r="I211" s="1" t="s">
        <v>44</v>
      </c>
      <c r="J211" s="1" t="s">
        <v>1145</v>
      </c>
      <c r="K211" s="9"/>
      <c r="L211" s="1"/>
      <c r="M211" s="7">
        <v>10</v>
      </c>
      <c r="N211" s="1" t="s">
        <v>46</v>
      </c>
      <c r="O211" s="1" t="s">
        <v>1027</v>
      </c>
      <c r="P211" s="1" t="s">
        <v>1146</v>
      </c>
      <c r="Q211" s="1" t="s">
        <v>1147</v>
      </c>
      <c r="R211" s="101">
        <v>1.56</v>
      </c>
      <c r="S211" s="102">
        <v>1.46</v>
      </c>
      <c r="T211" s="116">
        <v>1.46</v>
      </c>
      <c r="U211" s="84"/>
      <c r="V211" s="102"/>
      <c r="W211" s="102">
        <v>1.95</v>
      </c>
      <c r="X211" s="102">
        <v>1.18</v>
      </c>
      <c r="Y211" s="102"/>
      <c r="Z211" s="102"/>
      <c r="AA211" s="102"/>
      <c r="AB211" s="102"/>
      <c r="AC211" s="102"/>
      <c r="AD211" s="102"/>
      <c r="AE211" s="104"/>
      <c r="AN211" s="106">
        <v>1.56</v>
      </c>
      <c r="AO211" s="105" t="s">
        <v>50</v>
      </c>
      <c r="AP211" s="104" t="s">
        <v>51</v>
      </c>
      <c r="AQ211" s="105" t="e">
        <f t="shared" si="43"/>
        <v>#NUM!</v>
      </c>
      <c r="AR211" s="105" t="e">
        <f t="shared" si="44"/>
        <v>#NUM!</v>
      </c>
      <c r="AS211" s="105" t="e">
        <f t="shared" si="45"/>
        <v>#NUM!</v>
      </c>
      <c r="AT211" s="105" t="e">
        <f>#REF!*1.075</f>
        <v>#REF!</v>
      </c>
      <c r="AU211" s="105">
        <f t="shared" si="46"/>
        <v>1.5694999999999999</v>
      </c>
      <c r="AV211" s="102" t="e">
        <f t="shared" si="47"/>
        <v>#REF!</v>
      </c>
      <c r="AW211" s="125" t="s">
        <v>52</v>
      </c>
      <c r="AX211" s="105" t="s">
        <v>51</v>
      </c>
      <c r="AY211" s="106">
        <v>1.56</v>
      </c>
      <c r="AZ211" s="108">
        <f t="shared" si="48"/>
        <v>0.39</v>
      </c>
      <c r="BA211" s="1">
        <f t="shared" si="37"/>
        <v>1.9500000000000002</v>
      </c>
      <c r="BB211" s="106">
        <f t="shared" si="38"/>
        <v>2.1060000000000003</v>
      </c>
      <c r="BC211" s="105" t="s">
        <v>53</v>
      </c>
      <c r="BD211" s="105" t="s">
        <v>885</v>
      </c>
      <c r="BF211" s="128"/>
    </row>
    <row r="212" spans="1:58" s="105" customFormat="1" ht="24.75" hidden="1" customHeight="1">
      <c r="A212" s="9">
        <v>210</v>
      </c>
      <c r="B212" s="7">
        <v>3597</v>
      </c>
      <c r="C212" s="7"/>
      <c r="D212" s="126" t="s">
        <v>1030</v>
      </c>
      <c r="E212" s="1" t="s">
        <v>1148</v>
      </c>
      <c r="F212" s="1" t="s">
        <v>1149</v>
      </c>
      <c r="G212" s="1" t="s">
        <v>1144</v>
      </c>
      <c r="H212" s="8" t="s">
        <v>1150</v>
      </c>
      <c r="I212" s="1" t="s">
        <v>292</v>
      </c>
      <c r="J212" s="1" t="s">
        <v>1151</v>
      </c>
      <c r="K212" s="9">
        <v>100</v>
      </c>
      <c r="L212" s="1" t="s">
        <v>91</v>
      </c>
      <c r="M212" s="7">
        <v>1</v>
      </c>
      <c r="N212" s="1" t="s">
        <v>46</v>
      </c>
      <c r="O212" s="1" t="s">
        <v>1027</v>
      </c>
      <c r="P212" s="1" t="s">
        <v>1146</v>
      </c>
      <c r="Q212" s="1" t="s">
        <v>1152</v>
      </c>
      <c r="R212" s="101">
        <v>1.77</v>
      </c>
      <c r="S212" s="102">
        <v>1.34</v>
      </c>
      <c r="T212" s="116">
        <v>1.34</v>
      </c>
      <c r="U212" s="84"/>
      <c r="V212" s="102">
        <v>1.84</v>
      </c>
      <c r="W212" s="102">
        <v>3.0893999999999999</v>
      </c>
      <c r="X212" s="102">
        <v>1.69</v>
      </c>
      <c r="Y212" s="102">
        <v>2</v>
      </c>
      <c r="Z212" s="102"/>
      <c r="AA212" s="102"/>
      <c r="AB212" s="102"/>
      <c r="AC212" s="102"/>
      <c r="AD212" s="102"/>
      <c r="AE212" s="104"/>
      <c r="AF212" s="105">
        <v>1.79</v>
      </c>
      <c r="AH212" s="105">
        <v>1.69</v>
      </c>
      <c r="AI212" s="105">
        <v>2</v>
      </c>
      <c r="AN212" s="106">
        <v>1.43</v>
      </c>
      <c r="AO212" s="105" t="s">
        <v>50</v>
      </c>
      <c r="AP212" s="104" t="s">
        <v>51</v>
      </c>
      <c r="AQ212" s="105">
        <f t="shared" si="43"/>
        <v>1.74</v>
      </c>
      <c r="AR212" s="105" t="str">
        <f t="shared" si="44"/>
        <v/>
      </c>
      <c r="AS212" s="105" t="e">
        <f t="shared" si="45"/>
        <v>#NUM!</v>
      </c>
      <c r="AT212" s="105" t="e">
        <f>#REF!*1.075</f>
        <v>#REF!</v>
      </c>
      <c r="AU212" s="105">
        <f t="shared" si="46"/>
        <v>1.4405000000000001</v>
      </c>
      <c r="AV212" s="102" t="e">
        <f t="shared" si="47"/>
        <v>#REF!</v>
      </c>
      <c r="AW212" s="105" t="s">
        <v>172</v>
      </c>
      <c r="AX212" s="105" t="s">
        <v>173</v>
      </c>
      <c r="AY212" s="106">
        <v>1.44</v>
      </c>
      <c r="AZ212" s="108">
        <f t="shared" si="48"/>
        <v>0.36</v>
      </c>
      <c r="BA212" s="1">
        <f t="shared" si="37"/>
        <v>1.7999999999999998</v>
      </c>
      <c r="BB212" s="106">
        <f t="shared" si="38"/>
        <v>1.9439999999999997</v>
      </c>
      <c r="BC212" s="105" t="s">
        <v>53</v>
      </c>
      <c r="BD212" s="105" t="s">
        <v>885</v>
      </c>
      <c r="BE212" s="128"/>
    </row>
    <row r="213" spans="1:58" s="105" customFormat="1" ht="24.75" hidden="1" customHeight="1">
      <c r="A213" s="9">
        <v>211</v>
      </c>
      <c r="B213" s="7">
        <v>3598</v>
      </c>
      <c r="C213" s="7"/>
      <c r="D213" s="126" t="s">
        <v>1030</v>
      </c>
      <c r="E213" s="1" t="s">
        <v>1153</v>
      </c>
      <c r="F213" s="1" t="s">
        <v>1143</v>
      </c>
      <c r="G213" s="1" t="s">
        <v>1144</v>
      </c>
      <c r="H213" s="8" t="s">
        <v>105</v>
      </c>
      <c r="I213" s="1" t="s">
        <v>44</v>
      </c>
      <c r="J213" s="1" t="s">
        <v>1145</v>
      </c>
      <c r="K213" s="9"/>
      <c r="L213" s="1"/>
      <c r="M213" s="7">
        <v>10</v>
      </c>
      <c r="N213" s="1" t="s">
        <v>46</v>
      </c>
      <c r="O213" s="1" t="s">
        <v>1027</v>
      </c>
      <c r="P213" s="1" t="s">
        <v>1146</v>
      </c>
      <c r="Q213" s="1" t="s">
        <v>1154</v>
      </c>
      <c r="R213" s="101">
        <v>1.9</v>
      </c>
      <c r="S213" s="102">
        <v>1.7</v>
      </c>
      <c r="T213" s="116">
        <v>1.0900000000000001</v>
      </c>
      <c r="U213" s="84"/>
      <c r="V213" s="102"/>
      <c r="W213" s="102">
        <v>2.35</v>
      </c>
      <c r="X213" s="102">
        <v>1.92</v>
      </c>
      <c r="Y213" s="102"/>
      <c r="Z213" s="102"/>
      <c r="AA213" s="102"/>
      <c r="AB213" s="102"/>
      <c r="AC213" s="102"/>
      <c r="AD213" s="102"/>
      <c r="AE213" s="104"/>
      <c r="AN213" s="106">
        <v>0.64800000000000002</v>
      </c>
      <c r="AO213" s="105" t="s">
        <v>372</v>
      </c>
      <c r="AP213" s="104" t="s">
        <v>373</v>
      </c>
      <c r="AQ213" s="105" t="e">
        <f t="shared" si="43"/>
        <v>#NUM!</v>
      </c>
      <c r="AR213" s="105" t="e">
        <f t="shared" si="44"/>
        <v>#NUM!</v>
      </c>
      <c r="AS213" s="105" t="e">
        <f t="shared" si="45"/>
        <v>#NUM!</v>
      </c>
      <c r="AT213" s="105" t="e">
        <f>#REF!*1.075</f>
        <v>#REF!</v>
      </c>
      <c r="AU213" s="105">
        <f t="shared" si="46"/>
        <v>1.1717500000000001</v>
      </c>
      <c r="AV213" s="102" t="e">
        <f t="shared" si="47"/>
        <v>#REF!</v>
      </c>
      <c r="AW213" s="105" t="s">
        <v>372</v>
      </c>
      <c r="AX213" s="105" t="s">
        <v>373</v>
      </c>
      <c r="AY213" s="106">
        <v>0.45</v>
      </c>
      <c r="AZ213" s="108">
        <f t="shared" si="48"/>
        <v>0.1125</v>
      </c>
      <c r="BA213" s="1">
        <f t="shared" si="37"/>
        <v>0.5625</v>
      </c>
      <c r="BB213" s="106">
        <f t="shared" si="38"/>
        <v>0.60750000000000004</v>
      </c>
      <c r="BC213" s="105" t="s">
        <v>53</v>
      </c>
      <c r="BD213" s="105" t="s">
        <v>885</v>
      </c>
      <c r="BE213" s="128"/>
    </row>
    <row r="214" spans="1:58" s="105" customFormat="1" ht="24.75" hidden="1" customHeight="1">
      <c r="A214" s="9">
        <v>212</v>
      </c>
      <c r="B214" s="7">
        <v>14496</v>
      </c>
      <c r="C214" s="7"/>
      <c r="D214" s="126" t="s">
        <v>1030</v>
      </c>
      <c r="E214" s="1" t="s">
        <v>1155</v>
      </c>
      <c r="F214" s="1" t="s">
        <v>1156</v>
      </c>
      <c r="G214" s="1" t="s">
        <v>904</v>
      </c>
      <c r="H214" s="8" t="s">
        <v>1157</v>
      </c>
      <c r="I214" s="1" t="s">
        <v>44</v>
      </c>
      <c r="J214" s="1" t="s">
        <v>1158</v>
      </c>
      <c r="K214" s="9"/>
      <c r="L214" s="1"/>
      <c r="M214" s="7">
        <v>20</v>
      </c>
      <c r="N214" s="1" t="s">
        <v>46</v>
      </c>
      <c r="O214" s="1" t="s">
        <v>1027</v>
      </c>
      <c r="P214" s="1" t="s">
        <v>1052</v>
      </c>
      <c r="Q214" s="1" t="s">
        <v>1159</v>
      </c>
      <c r="R214" s="101">
        <v>2.9</v>
      </c>
      <c r="S214" s="102">
        <v>2.71</v>
      </c>
      <c r="T214" s="116">
        <v>2.06</v>
      </c>
      <c r="U214" s="84"/>
      <c r="V214" s="102"/>
      <c r="W214" s="102">
        <v>5.0406000000000004</v>
      </c>
      <c r="X214" s="102">
        <v>4.4000000000000004</v>
      </c>
      <c r="Y214" s="102">
        <v>6.32</v>
      </c>
      <c r="Z214" s="102"/>
      <c r="AA214" s="102"/>
      <c r="AB214" s="102"/>
      <c r="AC214" s="102"/>
      <c r="AD214" s="102"/>
      <c r="AE214" s="104"/>
      <c r="AN214" s="106">
        <v>2.9</v>
      </c>
      <c r="AO214" s="105" t="s">
        <v>50</v>
      </c>
      <c r="AP214" s="104" t="s">
        <v>51</v>
      </c>
      <c r="AQ214" s="105" t="e">
        <f t="shared" si="43"/>
        <v>#NUM!</v>
      </c>
      <c r="AR214" s="105" t="e">
        <f t="shared" si="44"/>
        <v>#NUM!</v>
      </c>
      <c r="AS214" s="105" t="e">
        <f t="shared" si="45"/>
        <v>#NUM!</v>
      </c>
      <c r="AT214" s="105" t="e">
        <f>#REF!*1.075</f>
        <v>#REF!</v>
      </c>
      <c r="AU214" s="105">
        <f t="shared" si="46"/>
        <v>2.2145000000000001</v>
      </c>
      <c r="AV214" s="102" t="e">
        <f t="shared" si="47"/>
        <v>#REF!</v>
      </c>
      <c r="AW214" s="105" t="s">
        <v>172</v>
      </c>
      <c r="AX214" s="105" t="s">
        <v>173</v>
      </c>
      <c r="AY214" s="106">
        <v>2.2145000000000001</v>
      </c>
      <c r="AZ214" s="108">
        <f t="shared" si="48"/>
        <v>0.55362500000000003</v>
      </c>
      <c r="BA214" s="1">
        <f t="shared" si="37"/>
        <v>2.7681250000000004</v>
      </c>
      <c r="BB214" s="106">
        <f t="shared" si="38"/>
        <v>2.9895750000000003</v>
      </c>
      <c r="BC214" s="105" t="s">
        <v>53</v>
      </c>
      <c r="BD214" s="105" t="s">
        <v>885</v>
      </c>
      <c r="BE214" s="128"/>
    </row>
    <row r="215" spans="1:58" s="105" customFormat="1" ht="24.75" hidden="1" customHeight="1">
      <c r="A215" s="9">
        <v>213</v>
      </c>
      <c r="B215" s="7">
        <v>14433</v>
      </c>
      <c r="C215" s="7"/>
      <c r="D215" s="8"/>
      <c r="E215" s="1" t="s">
        <v>1155</v>
      </c>
      <c r="F215" s="1" t="s">
        <v>1156</v>
      </c>
      <c r="G215" s="1" t="s">
        <v>904</v>
      </c>
      <c r="H215" s="8" t="s">
        <v>1157</v>
      </c>
      <c r="I215" s="1" t="s">
        <v>44</v>
      </c>
      <c r="J215" s="1" t="s">
        <v>1160</v>
      </c>
      <c r="K215" s="9"/>
      <c r="L215" s="1"/>
      <c r="M215" s="7">
        <v>10</v>
      </c>
      <c r="N215" s="1" t="s">
        <v>46</v>
      </c>
      <c r="O215" s="1" t="s">
        <v>1027</v>
      </c>
      <c r="P215" s="1" t="s">
        <v>1052</v>
      </c>
      <c r="Q215" s="1" t="s">
        <v>1161</v>
      </c>
      <c r="R215" s="101">
        <v>2.2000000000000002</v>
      </c>
      <c r="S215" s="102"/>
      <c r="T215" s="116" t="s">
        <v>161</v>
      </c>
      <c r="U215" s="84"/>
      <c r="V215" s="102"/>
      <c r="W215" s="102"/>
      <c r="X215" s="102"/>
      <c r="Y215" s="102"/>
      <c r="Z215" s="102"/>
      <c r="AA215" s="102"/>
      <c r="AB215" s="102"/>
      <c r="AC215" s="102"/>
      <c r="AD215" s="102"/>
      <c r="AE215" s="104"/>
      <c r="AN215" s="106">
        <v>2.2000000000000002</v>
      </c>
      <c r="AO215" s="105" t="s">
        <v>50</v>
      </c>
      <c r="AP215" s="104" t="s">
        <v>51</v>
      </c>
      <c r="AQ215" s="105" t="e">
        <f t="shared" si="43"/>
        <v>#NUM!</v>
      </c>
      <c r="AR215" s="105" t="e">
        <f t="shared" si="44"/>
        <v>#NUM!</v>
      </c>
      <c r="AS215" s="105" t="e">
        <f t="shared" si="45"/>
        <v>#NUM!</v>
      </c>
      <c r="AT215" s="105" t="e">
        <f>#REF!*1.075</f>
        <v>#REF!</v>
      </c>
      <c r="AU215" s="105" t="e">
        <f t="shared" si="46"/>
        <v>#VALUE!</v>
      </c>
      <c r="AV215" s="102" t="e">
        <f t="shared" si="47"/>
        <v>#REF!</v>
      </c>
      <c r="AW215" s="125" t="s">
        <v>52</v>
      </c>
      <c r="AX215" s="105" t="s">
        <v>51</v>
      </c>
      <c r="AY215" s="106">
        <v>2.2037</v>
      </c>
      <c r="AZ215" s="108">
        <f t="shared" si="48"/>
        <v>0.550925</v>
      </c>
      <c r="BA215" s="1">
        <f t="shared" si="37"/>
        <v>2.7546249999999999</v>
      </c>
      <c r="BB215" s="106">
        <f t="shared" si="38"/>
        <v>2.9749949999999998</v>
      </c>
      <c r="BC215" s="105" t="s">
        <v>53</v>
      </c>
      <c r="BD215" s="128"/>
      <c r="BE215" s="128"/>
    </row>
    <row r="216" spans="1:58" s="105" customFormat="1" ht="24.75" hidden="1" customHeight="1">
      <c r="A216" s="9">
        <v>214</v>
      </c>
      <c r="B216" s="7">
        <v>14390</v>
      </c>
      <c r="C216" s="7"/>
      <c r="D216" s="8"/>
      <c r="E216" s="1" t="s">
        <v>1162</v>
      </c>
      <c r="F216" s="1" t="s">
        <v>1138</v>
      </c>
      <c r="G216" s="1" t="s">
        <v>1144</v>
      </c>
      <c r="H216" s="8" t="s">
        <v>1163</v>
      </c>
      <c r="I216" s="1" t="s">
        <v>292</v>
      </c>
      <c r="J216" s="1" t="s">
        <v>1164</v>
      </c>
      <c r="K216" s="9"/>
      <c r="L216" s="1"/>
      <c r="M216" s="7">
        <v>1</v>
      </c>
      <c r="N216" s="1" t="s">
        <v>46</v>
      </c>
      <c r="O216" s="1" t="s">
        <v>1027</v>
      </c>
      <c r="P216" s="1" t="s">
        <v>1052</v>
      </c>
      <c r="Q216" s="1" t="s">
        <v>1165</v>
      </c>
      <c r="R216" s="101">
        <v>4.34</v>
      </c>
      <c r="S216" s="102"/>
      <c r="T216" s="116" t="s">
        <v>161</v>
      </c>
      <c r="U216" s="84"/>
      <c r="V216" s="102"/>
      <c r="W216" s="102"/>
      <c r="X216" s="102"/>
      <c r="Y216" s="102">
        <v>4.34</v>
      </c>
      <c r="Z216" s="102"/>
      <c r="AA216" s="102"/>
      <c r="AB216" s="102"/>
      <c r="AC216" s="102"/>
      <c r="AD216" s="102"/>
      <c r="AE216" s="104"/>
      <c r="AN216" s="106">
        <v>4.34</v>
      </c>
      <c r="AO216" s="105" t="s">
        <v>50</v>
      </c>
      <c r="AP216" s="104" t="s">
        <v>51</v>
      </c>
      <c r="AQ216" s="105" t="e">
        <f t="shared" ref="AQ216:AQ247" si="49">AVERAGE(SMALL(AE216:AI216,1),SMALL(AE216:AI216,2))</f>
        <v>#NUM!</v>
      </c>
      <c r="AR216" s="105" t="e">
        <f t="shared" ref="AR216:AR247" si="50">IF(R216 &lt;=( AVERAGE(SMALL(AE216:AI216,1),SMALL(AE216:AI216,2))), R216, "")</f>
        <v>#NUM!</v>
      </c>
      <c r="AS216" s="105" t="e">
        <f t="shared" ref="AS216:AS247" si="51">AVERAGE(SMALL(AJ216:AM216,1),SMALL(AJ216:AM216,2))</f>
        <v>#NUM!</v>
      </c>
      <c r="AT216" s="105" t="e">
        <f>#REF!*1.075</f>
        <v>#REF!</v>
      </c>
      <c r="AU216" s="105" t="e">
        <f t="shared" ref="AU216:AU247" si="52">T216*1.075</f>
        <v>#VALUE!</v>
      </c>
      <c r="AV216" s="102" t="e">
        <f t="shared" si="47"/>
        <v>#REF!</v>
      </c>
      <c r="AW216" s="125" t="s">
        <v>52</v>
      </c>
      <c r="AX216" s="105" t="s">
        <v>51</v>
      </c>
      <c r="AY216" s="106">
        <v>4.343</v>
      </c>
      <c r="AZ216" s="108">
        <f t="shared" si="48"/>
        <v>1.08575</v>
      </c>
      <c r="BA216" s="1">
        <f t="shared" si="37"/>
        <v>5.42875</v>
      </c>
      <c r="BB216" s="106">
        <f t="shared" si="38"/>
        <v>5.8630500000000003</v>
      </c>
      <c r="BC216" s="105" t="s">
        <v>53</v>
      </c>
      <c r="BD216" s="128"/>
      <c r="BE216" s="128"/>
    </row>
    <row r="217" spans="1:58" s="105" customFormat="1" ht="24.75" hidden="1" customHeight="1">
      <c r="A217" s="9">
        <v>215</v>
      </c>
      <c r="B217" s="7">
        <v>5708</v>
      </c>
      <c r="C217" s="7"/>
      <c r="D217" s="126" t="s">
        <v>1030</v>
      </c>
      <c r="E217" s="1" t="s">
        <v>1166</v>
      </c>
      <c r="F217" s="1" t="s">
        <v>1167</v>
      </c>
      <c r="G217" s="1" t="s">
        <v>1144</v>
      </c>
      <c r="H217" s="8" t="s">
        <v>105</v>
      </c>
      <c r="I217" s="1" t="s">
        <v>44</v>
      </c>
      <c r="J217" s="1" t="s">
        <v>1168</v>
      </c>
      <c r="K217" s="9"/>
      <c r="L217" s="1"/>
      <c r="M217" s="7">
        <v>10</v>
      </c>
      <c r="N217" s="1" t="s">
        <v>46</v>
      </c>
      <c r="O217" s="1" t="s">
        <v>1027</v>
      </c>
      <c r="P217" s="1" t="s">
        <v>1052</v>
      </c>
      <c r="Q217" s="1" t="s">
        <v>1169</v>
      </c>
      <c r="R217" s="101">
        <v>2.2400000000000002</v>
      </c>
      <c r="S217" s="102">
        <v>1.42</v>
      </c>
      <c r="T217" s="116">
        <v>1.42</v>
      </c>
      <c r="U217" s="84"/>
      <c r="V217" s="102"/>
      <c r="W217" s="102">
        <v>4.0975000000000001</v>
      </c>
      <c r="X217" s="102"/>
      <c r="Y217" s="102">
        <v>2.79</v>
      </c>
      <c r="Z217" s="102"/>
      <c r="AA217" s="102"/>
      <c r="AB217" s="102"/>
      <c r="AC217" s="102"/>
      <c r="AD217" s="102"/>
      <c r="AE217" s="104"/>
      <c r="AN217" s="106">
        <v>0.64800000000000002</v>
      </c>
      <c r="AO217" s="105" t="s">
        <v>372</v>
      </c>
      <c r="AP217" s="104" t="s">
        <v>373</v>
      </c>
      <c r="AQ217" s="105" t="e">
        <f t="shared" si="49"/>
        <v>#NUM!</v>
      </c>
      <c r="AR217" s="105" t="e">
        <f t="shared" si="50"/>
        <v>#NUM!</v>
      </c>
      <c r="AS217" s="105" t="e">
        <f t="shared" si="51"/>
        <v>#NUM!</v>
      </c>
      <c r="AT217" s="105" t="e">
        <f>#REF!*1.075</f>
        <v>#REF!</v>
      </c>
      <c r="AU217" s="105">
        <f t="shared" si="52"/>
        <v>1.5265</v>
      </c>
      <c r="AV217" s="102" t="e">
        <f t="shared" si="47"/>
        <v>#REF!</v>
      </c>
      <c r="AW217" s="105" t="s">
        <v>172</v>
      </c>
      <c r="AX217" s="105" t="s">
        <v>173</v>
      </c>
      <c r="AY217" s="106">
        <v>1.5265</v>
      </c>
      <c r="AZ217" s="108">
        <f t="shared" si="48"/>
        <v>0.38162499999999999</v>
      </c>
      <c r="BA217" s="1">
        <f t="shared" si="37"/>
        <v>1.9081250000000001</v>
      </c>
      <c r="BB217" s="106">
        <f t="shared" si="38"/>
        <v>2.060775</v>
      </c>
      <c r="BC217" s="105" t="s">
        <v>53</v>
      </c>
      <c r="BD217" s="105" t="s">
        <v>885</v>
      </c>
      <c r="BE217" s="128"/>
    </row>
    <row r="218" spans="1:58" s="105" customFormat="1" ht="24.75" hidden="1" customHeight="1">
      <c r="A218" s="9">
        <v>216</v>
      </c>
      <c r="B218" s="7">
        <v>5708</v>
      </c>
      <c r="C218" s="7"/>
      <c r="D218" s="126" t="s">
        <v>1030</v>
      </c>
      <c r="E218" s="1" t="s">
        <v>1166</v>
      </c>
      <c r="F218" s="1" t="s">
        <v>1167</v>
      </c>
      <c r="G218" s="1" t="s">
        <v>1144</v>
      </c>
      <c r="H218" s="8" t="s">
        <v>105</v>
      </c>
      <c r="I218" s="1" t="s">
        <v>44</v>
      </c>
      <c r="J218" s="1" t="s">
        <v>1170</v>
      </c>
      <c r="K218" s="9"/>
      <c r="L218" s="1"/>
      <c r="M218" s="7">
        <v>20</v>
      </c>
      <c r="N218" s="1" t="s">
        <v>46</v>
      </c>
      <c r="O218" s="1" t="s">
        <v>1027</v>
      </c>
      <c r="P218" s="1" t="s">
        <v>1052</v>
      </c>
      <c r="Q218" s="1" t="s">
        <v>1169</v>
      </c>
      <c r="R218" s="101">
        <v>3.1</v>
      </c>
      <c r="S218" s="102">
        <v>2.88</v>
      </c>
      <c r="T218" s="116"/>
      <c r="U218" s="84"/>
      <c r="V218" s="102"/>
      <c r="W218" s="102"/>
      <c r="X218" s="102">
        <v>3</v>
      </c>
      <c r="Y218" s="102">
        <v>5.58</v>
      </c>
      <c r="Z218" s="102"/>
      <c r="AA218" s="102"/>
      <c r="AB218" s="102"/>
      <c r="AC218" s="102"/>
      <c r="AD218" s="102"/>
      <c r="AE218" s="104"/>
      <c r="AN218" s="106">
        <v>1.1295999999999999</v>
      </c>
      <c r="AO218" s="105" t="s">
        <v>372</v>
      </c>
      <c r="AP218" s="104" t="s">
        <v>373</v>
      </c>
      <c r="AQ218" s="105" t="e">
        <f t="shared" si="49"/>
        <v>#NUM!</v>
      </c>
      <c r="AR218" s="105" t="e">
        <f t="shared" si="50"/>
        <v>#NUM!</v>
      </c>
      <c r="AS218" s="105" t="e">
        <f t="shared" si="51"/>
        <v>#NUM!</v>
      </c>
      <c r="AT218" s="105" t="e">
        <f>#REF!*1.075</f>
        <v>#REF!</v>
      </c>
      <c r="AU218" s="105">
        <f t="shared" si="52"/>
        <v>0</v>
      </c>
      <c r="AV218" s="102" t="e">
        <f t="shared" si="47"/>
        <v>#REF!</v>
      </c>
      <c r="AW218" s="125" t="s">
        <v>52</v>
      </c>
      <c r="AX218" s="105" t="s">
        <v>51</v>
      </c>
      <c r="AY218" s="106">
        <v>3.1</v>
      </c>
      <c r="AZ218" s="108">
        <f t="shared" si="48"/>
        <v>0.77500000000000002</v>
      </c>
      <c r="BA218" s="1">
        <f t="shared" si="37"/>
        <v>3.875</v>
      </c>
      <c r="BB218" s="106">
        <f t="shared" si="38"/>
        <v>4.1849999999999996</v>
      </c>
      <c r="BC218" s="105" t="s">
        <v>53</v>
      </c>
      <c r="BD218" s="105" t="s">
        <v>885</v>
      </c>
      <c r="BE218" s="128"/>
    </row>
    <row r="219" spans="1:58" s="105" customFormat="1" ht="24.75" hidden="1" customHeight="1">
      <c r="A219" s="9">
        <v>217</v>
      </c>
      <c r="B219" s="7">
        <v>5730</v>
      </c>
      <c r="C219" s="7"/>
      <c r="D219" s="126" t="s">
        <v>1030</v>
      </c>
      <c r="E219" s="1" t="s">
        <v>1171</v>
      </c>
      <c r="F219" s="1" t="s">
        <v>1172</v>
      </c>
      <c r="G219" s="1" t="s">
        <v>832</v>
      </c>
      <c r="H219" s="8" t="s">
        <v>1173</v>
      </c>
      <c r="I219" s="1" t="s">
        <v>150</v>
      </c>
      <c r="J219" s="1" t="s">
        <v>1174</v>
      </c>
      <c r="K219" s="9"/>
      <c r="L219" s="1"/>
      <c r="M219" s="7">
        <v>30</v>
      </c>
      <c r="N219" s="1" t="s">
        <v>46</v>
      </c>
      <c r="O219" s="1" t="s">
        <v>1027</v>
      </c>
      <c r="P219" s="1" t="s">
        <v>1175</v>
      </c>
      <c r="Q219" s="1" t="s">
        <v>1176</v>
      </c>
      <c r="R219" s="101">
        <v>2.11</v>
      </c>
      <c r="S219" s="102">
        <v>1.97</v>
      </c>
      <c r="T219" s="116">
        <v>1.97</v>
      </c>
      <c r="U219" s="84"/>
      <c r="V219" s="102">
        <v>2.11</v>
      </c>
      <c r="W219" s="102">
        <v>2.1951000000000001</v>
      </c>
      <c r="X219" s="102">
        <v>3</v>
      </c>
      <c r="Y219" s="102">
        <v>4.8099999999999996</v>
      </c>
      <c r="Z219" s="102"/>
      <c r="AA219" s="102"/>
      <c r="AB219" s="102"/>
      <c r="AC219" s="102"/>
      <c r="AD219" s="102"/>
      <c r="AE219" s="104"/>
      <c r="AN219" s="106">
        <v>2.11</v>
      </c>
      <c r="AO219" s="105" t="s">
        <v>50</v>
      </c>
      <c r="AP219" s="104" t="s">
        <v>51</v>
      </c>
      <c r="AQ219" s="105" t="e">
        <f t="shared" si="49"/>
        <v>#NUM!</v>
      </c>
      <c r="AR219" s="105" t="e">
        <f t="shared" si="50"/>
        <v>#NUM!</v>
      </c>
      <c r="AS219" s="105" t="e">
        <f t="shared" si="51"/>
        <v>#NUM!</v>
      </c>
      <c r="AT219" s="105" t="e">
        <f>#REF!*1.075</f>
        <v>#REF!</v>
      </c>
      <c r="AU219" s="105">
        <f t="shared" si="52"/>
        <v>2.11775</v>
      </c>
      <c r="AV219" s="102" t="e">
        <f t="shared" si="47"/>
        <v>#REF!</v>
      </c>
      <c r="AW219" s="125" t="s">
        <v>52</v>
      </c>
      <c r="AX219" s="105" t="s">
        <v>51</v>
      </c>
      <c r="AY219" s="106">
        <v>2.11</v>
      </c>
      <c r="AZ219" s="108">
        <f t="shared" si="48"/>
        <v>0.52749999999999997</v>
      </c>
      <c r="BA219" s="1">
        <f t="shared" si="37"/>
        <v>2.6374999999999997</v>
      </c>
      <c r="BB219" s="106">
        <f t="shared" si="38"/>
        <v>2.8484999999999996</v>
      </c>
      <c r="BC219" s="105" t="s">
        <v>53</v>
      </c>
      <c r="BD219" s="105" t="s">
        <v>885</v>
      </c>
      <c r="BE219" s="128"/>
    </row>
    <row r="220" spans="1:58" s="105" customFormat="1" ht="24.75" hidden="1" customHeight="1">
      <c r="A220" s="9">
        <v>218</v>
      </c>
      <c r="B220" s="7">
        <v>103</v>
      </c>
      <c r="C220" s="7"/>
      <c r="D220" s="126" t="s">
        <v>1030</v>
      </c>
      <c r="E220" s="1" t="s">
        <v>1177</v>
      </c>
      <c r="F220" s="1" t="s">
        <v>1178</v>
      </c>
      <c r="G220" s="1" t="s">
        <v>832</v>
      </c>
      <c r="H220" s="8" t="s">
        <v>1179</v>
      </c>
      <c r="I220" s="1" t="s">
        <v>109</v>
      </c>
      <c r="J220" s="11" t="s">
        <v>1180</v>
      </c>
      <c r="K220" s="9">
        <v>150</v>
      </c>
      <c r="L220" s="1" t="s">
        <v>91</v>
      </c>
      <c r="M220" s="7">
        <v>1</v>
      </c>
      <c r="N220" s="1" t="s">
        <v>46</v>
      </c>
      <c r="O220" s="1" t="s">
        <v>1027</v>
      </c>
      <c r="P220" s="1" t="s">
        <v>1028</v>
      </c>
      <c r="Q220" s="1" t="s">
        <v>1181</v>
      </c>
      <c r="R220" s="101">
        <v>2.2999999999999998</v>
      </c>
      <c r="S220" s="102">
        <v>2.15</v>
      </c>
      <c r="T220" s="116">
        <v>1.5</v>
      </c>
      <c r="U220" s="84"/>
      <c r="V220" s="102"/>
      <c r="W220" s="102">
        <v>2.0325000000000002</v>
      </c>
      <c r="X220" s="102"/>
      <c r="Y220" s="102"/>
      <c r="Z220" s="102"/>
      <c r="AA220" s="102"/>
      <c r="AB220" s="102"/>
      <c r="AC220" s="102"/>
      <c r="AD220" s="102"/>
      <c r="AE220" s="104"/>
      <c r="AN220" s="106">
        <v>2.2999999999999998</v>
      </c>
      <c r="AO220" s="105" t="s">
        <v>50</v>
      </c>
      <c r="AP220" s="104" t="s">
        <v>51</v>
      </c>
      <c r="AQ220" s="105" t="e">
        <f t="shared" si="49"/>
        <v>#NUM!</v>
      </c>
      <c r="AR220" s="105" t="e">
        <f t="shared" si="50"/>
        <v>#NUM!</v>
      </c>
      <c r="AS220" s="105" t="e">
        <f t="shared" si="51"/>
        <v>#NUM!</v>
      </c>
      <c r="AT220" s="105" t="e">
        <f>#REF!*1.075</f>
        <v>#REF!</v>
      </c>
      <c r="AU220" s="105">
        <f t="shared" si="52"/>
        <v>1.6124999999999998</v>
      </c>
      <c r="AV220" s="102" t="e">
        <f t="shared" si="47"/>
        <v>#REF!</v>
      </c>
      <c r="AW220" s="105" t="s">
        <v>172</v>
      </c>
      <c r="AX220" s="105" t="s">
        <v>173</v>
      </c>
      <c r="AY220" s="106">
        <v>1.61</v>
      </c>
      <c r="AZ220" s="108">
        <f t="shared" si="48"/>
        <v>0.40250000000000002</v>
      </c>
      <c r="BA220" s="1">
        <f t="shared" si="37"/>
        <v>2.0125000000000002</v>
      </c>
      <c r="BB220" s="106">
        <f t="shared" si="38"/>
        <v>2.1735000000000002</v>
      </c>
      <c r="BC220" s="105" t="s">
        <v>53</v>
      </c>
      <c r="BD220" s="105" t="s">
        <v>885</v>
      </c>
      <c r="BE220" s="110"/>
    </row>
    <row r="221" spans="1:58" s="105" customFormat="1" ht="24.75" hidden="1" customHeight="1">
      <c r="A221" s="9">
        <v>219</v>
      </c>
      <c r="B221" s="7">
        <v>105</v>
      </c>
      <c r="C221" s="7"/>
      <c r="D221" s="126" t="s">
        <v>1030</v>
      </c>
      <c r="E221" s="1" t="s">
        <v>1182</v>
      </c>
      <c r="F221" s="1" t="s">
        <v>1178</v>
      </c>
      <c r="G221" s="1" t="s">
        <v>832</v>
      </c>
      <c r="H221" s="8" t="s">
        <v>1062</v>
      </c>
      <c r="I221" s="1" t="s">
        <v>109</v>
      </c>
      <c r="J221" s="11" t="s">
        <v>1180</v>
      </c>
      <c r="K221" s="9">
        <v>150</v>
      </c>
      <c r="L221" s="1" t="s">
        <v>91</v>
      </c>
      <c r="M221" s="7">
        <v>1</v>
      </c>
      <c r="N221" s="1" t="s">
        <v>46</v>
      </c>
      <c r="O221" s="1" t="s">
        <v>1027</v>
      </c>
      <c r="P221" s="1" t="s">
        <v>1028</v>
      </c>
      <c r="Q221" s="1" t="s">
        <v>1183</v>
      </c>
      <c r="R221" s="101">
        <v>2.6</v>
      </c>
      <c r="S221" s="102">
        <v>2.4300000000000002</v>
      </c>
      <c r="T221" s="116">
        <v>2.4300000000000002</v>
      </c>
      <c r="U221" s="84"/>
      <c r="V221" s="102"/>
      <c r="W221" s="102">
        <v>2.6015999999999999</v>
      </c>
      <c r="X221" s="102"/>
      <c r="Y221" s="102"/>
      <c r="Z221" s="102"/>
      <c r="AA221" s="102"/>
      <c r="AB221" s="102"/>
      <c r="AC221" s="102"/>
      <c r="AD221" s="102"/>
      <c r="AE221" s="104"/>
      <c r="AN221" s="106">
        <v>2.6</v>
      </c>
      <c r="AO221" s="105" t="s">
        <v>50</v>
      </c>
      <c r="AP221" s="104" t="s">
        <v>51</v>
      </c>
      <c r="AQ221" s="105" t="e">
        <f t="shared" si="49"/>
        <v>#NUM!</v>
      </c>
      <c r="AR221" s="105" t="e">
        <f t="shared" si="50"/>
        <v>#NUM!</v>
      </c>
      <c r="AS221" s="105" t="e">
        <f t="shared" si="51"/>
        <v>#NUM!</v>
      </c>
      <c r="AT221" s="105" t="e">
        <f>#REF!*1.075</f>
        <v>#REF!</v>
      </c>
      <c r="AU221" s="105">
        <f t="shared" si="52"/>
        <v>2.61225</v>
      </c>
      <c r="AV221" s="102" t="e">
        <f t="shared" si="47"/>
        <v>#REF!</v>
      </c>
      <c r="AW221" s="105" t="s">
        <v>172</v>
      </c>
      <c r="AX221" s="105" t="s">
        <v>173</v>
      </c>
      <c r="AY221" s="106">
        <v>1.61</v>
      </c>
      <c r="AZ221" s="108">
        <f t="shared" si="48"/>
        <v>0.40250000000000002</v>
      </c>
      <c r="BA221" s="1">
        <f t="shared" si="37"/>
        <v>2.0125000000000002</v>
      </c>
      <c r="BB221" s="106">
        <f t="shared" si="38"/>
        <v>2.1735000000000002</v>
      </c>
      <c r="BC221" s="105" t="s">
        <v>53</v>
      </c>
      <c r="BD221" s="110" t="s">
        <v>885</v>
      </c>
      <c r="BE221" s="110"/>
    </row>
    <row r="222" spans="1:58" s="105" customFormat="1" ht="24.75" hidden="1" customHeight="1">
      <c r="A222" s="9">
        <v>220</v>
      </c>
      <c r="B222" s="7">
        <v>8812</v>
      </c>
      <c r="C222" s="7"/>
      <c r="D222" s="8"/>
      <c r="E222" s="1" t="s">
        <v>1184</v>
      </c>
      <c r="F222" s="1" t="s">
        <v>1185</v>
      </c>
      <c r="G222" s="1" t="s">
        <v>1186</v>
      </c>
      <c r="H222" s="8" t="s">
        <v>1187</v>
      </c>
      <c r="I222" s="1" t="s">
        <v>1188</v>
      </c>
      <c r="J222" s="1" t="s">
        <v>1189</v>
      </c>
      <c r="K222" s="9"/>
      <c r="L222" s="1"/>
      <c r="M222" s="7">
        <v>7</v>
      </c>
      <c r="N222" s="1" t="s">
        <v>46</v>
      </c>
      <c r="O222" s="1" t="s">
        <v>1027</v>
      </c>
      <c r="P222" s="1"/>
      <c r="Q222" s="1" t="s">
        <v>1190</v>
      </c>
      <c r="R222" s="101">
        <v>2.61</v>
      </c>
      <c r="S222" s="102"/>
      <c r="T222" s="116"/>
      <c r="U222" s="84">
        <v>3.9864999999999999</v>
      </c>
      <c r="V222" s="102">
        <v>2.86</v>
      </c>
      <c r="W222" s="102"/>
      <c r="X222" s="102">
        <v>2.35</v>
      </c>
      <c r="Y222" s="102"/>
      <c r="Z222" s="102"/>
      <c r="AA222" s="102"/>
      <c r="AB222" s="102"/>
      <c r="AC222" s="102"/>
      <c r="AD222" s="102"/>
      <c r="AE222" s="104"/>
      <c r="AN222" s="106">
        <v>2.61</v>
      </c>
      <c r="AO222" s="105" t="s">
        <v>277</v>
      </c>
      <c r="AP222" s="104" t="s">
        <v>278</v>
      </c>
      <c r="AQ222" s="105" t="e">
        <f t="shared" si="49"/>
        <v>#NUM!</v>
      </c>
      <c r="AR222" s="105" t="e">
        <f t="shared" si="50"/>
        <v>#NUM!</v>
      </c>
      <c r="AS222" s="105" t="e">
        <f t="shared" si="51"/>
        <v>#NUM!</v>
      </c>
      <c r="AT222" s="105" t="e">
        <f>#REF!*1.075</f>
        <v>#REF!</v>
      </c>
      <c r="AU222" s="105">
        <f t="shared" si="52"/>
        <v>0</v>
      </c>
      <c r="AV222" s="102" t="e">
        <f t="shared" ref="AV222:AV253" si="53">MIN(AN222,AT222,AU222)</f>
        <v>#REF!</v>
      </c>
      <c r="AW222" s="125" t="s">
        <v>52</v>
      </c>
      <c r="AX222" s="125" t="s">
        <v>51</v>
      </c>
      <c r="AY222" s="106">
        <v>2.61</v>
      </c>
      <c r="AZ222" s="108">
        <f t="shared" ref="AZ222:AZ253" si="54">IF(AND(AY222&gt;0,AY222&lt;=10),AY222*0.25,IF(AND(AY222&gt;10,AY222&lt;=50),AY222*0.17,IF(AND(AY222&gt;10,AY222&lt;=100),AY222*0.12,IF(AY222&gt;100,AY222*0.1))))</f>
        <v>0.65249999999999997</v>
      </c>
      <c r="BA222" s="1">
        <f t="shared" ref="BA222:BA285" si="55">AZ222+AY222</f>
        <v>3.2624999999999997</v>
      </c>
      <c r="BB222" s="106">
        <f t="shared" ref="BB222:BB285" si="56">BA222+BA222*0.08</f>
        <v>3.5234999999999999</v>
      </c>
      <c r="BC222" s="105" t="s">
        <v>53</v>
      </c>
    </row>
    <row r="223" spans="1:58" s="105" customFormat="1" ht="24.75" hidden="1" customHeight="1">
      <c r="A223" s="9">
        <v>221</v>
      </c>
      <c r="B223" s="7">
        <v>8813</v>
      </c>
      <c r="C223" s="7"/>
      <c r="D223" s="8"/>
      <c r="E223" s="1" t="s">
        <v>1184</v>
      </c>
      <c r="F223" s="1" t="s">
        <v>1185</v>
      </c>
      <c r="G223" s="1" t="s">
        <v>1191</v>
      </c>
      <c r="H223" s="8" t="s">
        <v>67</v>
      </c>
      <c r="I223" s="1" t="s">
        <v>1188</v>
      </c>
      <c r="J223" s="1" t="s">
        <v>1189</v>
      </c>
      <c r="K223" s="9"/>
      <c r="L223" s="1"/>
      <c r="M223" s="7">
        <v>7</v>
      </c>
      <c r="N223" s="1" t="s">
        <v>46</v>
      </c>
      <c r="O223" s="1" t="s">
        <v>1027</v>
      </c>
      <c r="P223" s="1"/>
      <c r="Q223" s="1" t="s">
        <v>1192</v>
      </c>
      <c r="R223" s="101">
        <v>8.81</v>
      </c>
      <c r="S223" s="102"/>
      <c r="T223" s="116"/>
      <c r="U223" s="84">
        <v>15.7722</v>
      </c>
      <c r="V223" s="102">
        <v>9.5399999999999991</v>
      </c>
      <c r="W223" s="102"/>
      <c r="X223" s="102">
        <v>8.08</v>
      </c>
      <c r="Y223" s="102"/>
      <c r="Z223" s="102"/>
      <c r="AA223" s="102"/>
      <c r="AB223" s="102"/>
      <c r="AC223" s="102"/>
      <c r="AD223" s="102"/>
      <c r="AE223" s="104"/>
      <c r="AN223" s="106">
        <v>8.81</v>
      </c>
      <c r="AO223" s="105" t="s">
        <v>277</v>
      </c>
      <c r="AP223" s="104" t="s">
        <v>278</v>
      </c>
      <c r="AQ223" s="105" t="e">
        <f t="shared" si="49"/>
        <v>#NUM!</v>
      </c>
      <c r="AR223" s="105" t="e">
        <f t="shared" si="50"/>
        <v>#NUM!</v>
      </c>
      <c r="AS223" s="105" t="e">
        <f t="shared" si="51"/>
        <v>#NUM!</v>
      </c>
      <c r="AT223" s="105" t="e">
        <f>#REF!*1.075</f>
        <v>#REF!</v>
      </c>
      <c r="AU223" s="105">
        <f t="shared" si="52"/>
        <v>0</v>
      </c>
      <c r="AV223" s="102" t="e">
        <f t="shared" si="53"/>
        <v>#REF!</v>
      </c>
      <c r="AW223" s="105" t="s">
        <v>279</v>
      </c>
      <c r="AX223" s="105" t="s">
        <v>278</v>
      </c>
      <c r="AY223" s="106">
        <v>8.81</v>
      </c>
      <c r="AZ223" s="108">
        <f t="shared" si="54"/>
        <v>2.2025000000000001</v>
      </c>
      <c r="BA223" s="1">
        <f t="shared" si="55"/>
        <v>11.012500000000001</v>
      </c>
      <c r="BB223" s="106">
        <f t="shared" si="56"/>
        <v>11.893500000000001</v>
      </c>
      <c r="BC223" s="105" t="s">
        <v>53</v>
      </c>
    </row>
    <row r="224" spans="1:58" s="105" customFormat="1" ht="24.75" hidden="1" customHeight="1">
      <c r="A224" s="9">
        <v>222</v>
      </c>
      <c r="B224" s="7">
        <v>8812</v>
      </c>
      <c r="C224" s="7"/>
      <c r="D224" s="8"/>
      <c r="E224" s="1" t="s">
        <v>1184</v>
      </c>
      <c r="F224" s="1" t="s">
        <v>1185</v>
      </c>
      <c r="G224" s="1" t="s">
        <v>1193</v>
      </c>
      <c r="H224" s="8" t="s">
        <v>1187</v>
      </c>
      <c r="I224" s="1" t="s">
        <v>1188</v>
      </c>
      <c r="J224" s="1" t="s">
        <v>1194</v>
      </c>
      <c r="K224" s="9"/>
      <c r="L224" s="1"/>
      <c r="M224" s="7">
        <v>28</v>
      </c>
      <c r="N224" s="1" t="s">
        <v>46</v>
      </c>
      <c r="O224" s="1" t="s">
        <v>1027</v>
      </c>
      <c r="P224" s="1"/>
      <c r="Q224" s="1" t="s">
        <v>1190</v>
      </c>
      <c r="R224" s="101">
        <v>10.199999999999999</v>
      </c>
      <c r="S224" s="102"/>
      <c r="T224" s="116"/>
      <c r="U224" s="84">
        <v>16.3901</v>
      </c>
      <c r="V224" s="102">
        <v>11.43</v>
      </c>
      <c r="W224" s="102"/>
      <c r="X224" s="102">
        <v>9.4</v>
      </c>
      <c r="Y224" s="102"/>
      <c r="Z224" s="102"/>
      <c r="AA224" s="102"/>
      <c r="AB224" s="102"/>
      <c r="AC224" s="102"/>
      <c r="AD224" s="102"/>
      <c r="AE224" s="104"/>
      <c r="AN224" s="106">
        <v>10.199999999999999</v>
      </c>
      <c r="AO224" s="105" t="s">
        <v>277</v>
      </c>
      <c r="AP224" s="104" t="s">
        <v>278</v>
      </c>
      <c r="AQ224" s="105" t="e">
        <f t="shared" si="49"/>
        <v>#NUM!</v>
      </c>
      <c r="AR224" s="105" t="e">
        <f t="shared" si="50"/>
        <v>#NUM!</v>
      </c>
      <c r="AS224" s="105" t="e">
        <f t="shared" si="51"/>
        <v>#NUM!</v>
      </c>
      <c r="AT224" s="105" t="e">
        <f>#REF!*1.075</f>
        <v>#REF!</v>
      </c>
      <c r="AU224" s="105">
        <f t="shared" si="52"/>
        <v>0</v>
      </c>
      <c r="AV224" s="102" t="e">
        <f t="shared" si="53"/>
        <v>#REF!</v>
      </c>
      <c r="AW224" s="105" t="s">
        <v>279</v>
      </c>
      <c r="AX224" s="105" t="s">
        <v>278</v>
      </c>
      <c r="AY224" s="106">
        <v>10.199999999999999</v>
      </c>
      <c r="AZ224" s="108">
        <f t="shared" si="54"/>
        <v>1.734</v>
      </c>
      <c r="BA224" s="1">
        <f t="shared" si="55"/>
        <v>11.933999999999999</v>
      </c>
      <c r="BB224" s="106">
        <f t="shared" si="56"/>
        <v>12.888719999999999</v>
      </c>
      <c r="BC224" s="105" t="s">
        <v>53</v>
      </c>
    </row>
    <row r="225" spans="1:57" s="105" customFormat="1" ht="24.75" hidden="1" customHeight="1">
      <c r="A225" s="9">
        <v>223</v>
      </c>
      <c r="B225" s="7">
        <v>8813</v>
      </c>
      <c r="C225" s="7"/>
      <c r="D225" s="8"/>
      <c r="E225" s="1" t="s">
        <v>1184</v>
      </c>
      <c r="F225" s="1" t="s">
        <v>1185</v>
      </c>
      <c r="G225" s="1" t="s">
        <v>1195</v>
      </c>
      <c r="H225" s="8" t="s">
        <v>67</v>
      </c>
      <c r="I225" s="1" t="s">
        <v>1188</v>
      </c>
      <c r="J225" s="1" t="s">
        <v>1194</v>
      </c>
      <c r="K225" s="9"/>
      <c r="L225" s="1"/>
      <c r="M225" s="7">
        <v>28</v>
      </c>
      <c r="N225" s="1" t="s">
        <v>46</v>
      </c>
      <c r="O225" s="1" t="s">
        <v>1027</v>
      </c>
      <c r="P225" s="1"/>
      <c r="Q225" s="1" t="s">
        <v>1192</v>
      </c>
      <c r="R225" s="101">
        <v>35.22</v>
      </c>
      <c r="S225" s="102"/>
      <c r="T225" s="116"/>
      <c r="U225" s="84">
        <v>67.909099999999995</v>
      </c>
      <c r="V225" s="102">
        <v>38.11</v>
      </c>
      <c r="W225" s="102"/>
      <c r="X225" s="102">
        <v>32.32</v>
      </c>
      <c r="Y225" s="102"/>
      <c r="Z225" s="102"/>
      <c r="AA225" s="102"/>
      <c r="AB225" s="102"/>
      <c r="AC225" s="102"/>
      <c r="AD225" s="102"/>
      <c r="AE225" s="104"/>
      <c r="AN225" s="106">
        <v>35.22</v>
      </c>
      <c r="AO225" s="105" t="s">
        <v>277</v>
      </c>
      <c r="AP225" s="104" t="s">
        <v>278</v>
      </c>
      <c r="AQ225" s="105" t="e">
        <f t="shared" si="49"/>
        <v>#NUM!</v>
      </c>
      <c r="AR225" s="105" t="e">
        <f t="shared" si="50"/>
        <v>#NUM!</v>
      </c>
      <c r="AS225" s="105" t="e">
        <f t="shared" si="51"/>
        <v>#NUM!</v>
      </c>
      <c r="AT225" s="105" t="e">
        <f>#REF!*1.075</f>
        <v>#REF!</v>
      </c>
      <c r="AU225" s="105">
        <f t="shared" si="52"/>
        <v>0</v>
      </c>
      <c r="AV225" s="102" t="e">
        <f t="shared" si="53"/>
        <v>#REF!</v>
      </c>
      <c r="AW225" s="105" t="s">
        <v>279</v>
      </c>
      <c r="AX225" s="105" t="s">
        <v>278</v>
      </c>
      <c r="AY225" s="106">
        <v>35.22</v>
      </c>
      <c r="AZ225" s="108">
        <f t="shared" si="54"/>
        <v>5.9874000000000001</v>
      </c>
      <c r="BA225" s="1">
        <f t="shared" si="55"/>
        <v>41.2074</v>
      </c>
      <c r="BB225" s="106">
        <f t="shared" si="56"/>
        <v>44.503991999999997</v>
      </c>
      <c r="BC225" s="105" t="s">
        <v>53</v>
      </c>
    </row>
    <row r="226" spans="1:57" s="105" customFormat="1" ht="24.75" hidden="1" customHeight="1">
      <c r="A226" s="9">
        <v>224</v>
      </c>
      <c r="B226" s="7">
        <v>402</v>
      </c>
      <c r="C226" s="7"/>
      <c r="D226" s="8"/>
      <c r="E226" s="1" t="s">
        <v>1196</v>
      </c>
      <c r="F226" s="1" t="s">
        <v>1197</v>
      </c>
      <c r="G226" s="1" t="s">
        <v>904</v>
      </c>
      <c r="H226" s="8" t="s">
        <v>1198</v>
      </c>
      <c r="I226" s="1" t="s">
        <v>68</v>
      </c>
      <c r="J226" s="11" t="s">
        <v>1199</v>
      </c>
      <c r="K226" s="9"/>
      <c r="L226" s="1"/>
      <c r="M226" s="7">
        <v>6</v>
      </c>
      <c r="N226" s="1" t="s">
        <v>46</v>
      </c>
      <c r="O226" s="1" t="s">
        <v>1027</v>
      </c>
      <c r="P226" s="1" t="s">
        <v>1079</v>
      </c>
      <c r="Q226" s="1" t="s">
        <v>1200</v>
      </c>
      <c r="R226" s="101">
        <v>0.55000000000000004</v>
      </c>
      <c r="S226" s="102"/>
      <c r="T226" s="116"/>
      <c r="U226" s="84"/>
      <c r="V226" s="102"/>
      <c r="W226" s="102"/>
      <c r="X226" s="102"/>
      <c r="Y226" s="102"/>
      <c r="Z226" s="102"/>
      <c r="AA226" s="102"/>
      <c r="AB226" s="102"/>
      <c r="AC226" s="102"/>
      <c r="AD226" s="102"/>
      <c r="AE226" s="104"/>
      <c r="AN226" s="106">
        <v>0.55000000000000004</v>
      </c>
      <c r="AO226" s="105" t="s">
        <v>50</v>
      </c>
      <c r="AP226" s="104" t="s">
        <v>51</v>
      </c>
      <c r="AQ226" s="105" t="e">
        <f t="shared" si="49"/>
        <v>#NUM!</v>
      </c>
      <c r="AR226" s="105" t="e">
        <f t="shared" si="50"/>
        <v>#NUM!</v>
      </c>
      <c r="AS226" s="105" t="e">
        <f t="shared" si="51"/>
        <v>#NUM!</v>
      </c>
      <c r="AT226" s="105" t="e">
        <f>#REF!*1.075</f>
        <v>#REF!</v>
      </c>
      <c r="AU226" s="105">
        <f t="shared" si="52"/>
        <v>0</v>
      </c>
      <c r="AV226" s="102" t="e">
        <f t="shared" si="53"/>
        <v>#REF!</v>
      </c>
      <c r="AW226" s="105" t="s">
        <v>172</v>
      </c>
      <c r="AX226" s="105" t="s">
        <v>173</v>
      </c>
      <c r="AY226" s="106">
        <v>0.54800000000000004</v>
      </c>
      <c r="AZ226" s="108">
        <f t="shared" si="54"/>
        <v>0.13700000000000001</v>
      </c>
      <c r="BA226" s="1">
        <f t="shared" si="55"/>
        <v>0.68500000000000005</v>
      </c>
      <c r="BB226" s="106">
        <f t="shared" si="56"/>
        <v>0.73980000000000001</v>
      </c>
      <c r="BC226" s="105" t="s">
        <v>53</v>
      </c>
    </row>
    <row r="227" spans="1:57" s="105" customFormat="1" ht="24.75" hidden="1" customHeight="1">
      <c r="A227" s="9">
        <v>225</v>
      </c>
      <c r="B227" s="7">
        <v>402</v>
      </c>
      <c r="C227" s="7"/>
      <c r="D227" s="129" t="s">
        <v>1030</v>
      </c>
      <c r="E227" s="1" t="s">
        <v>1196</v>
      </c>
      <c r="F227" s="1" t="s">
        <v>1197</v>
      </c>
      <c r="G227" s="1" t="s">
        <v>904</v>
      </c>
      <c r="H227" s="8" t="s">
        <v>1198</v>
      </c>
      <c r="I227" s="1" t="s">
        <v>68</v>
      </c>
      <c r="J227" s="11" t="s">
        <v>1201</v>
      </c>
      <c r="K227" s="9"/>
      <c r="L227" s="1"/>
      <c r="M227" s="7">
        <v>12</v>
      </c>
      <c r="N227" s="1" t="s">
        <v>46</v>
      </c>
      <c r="O227" s="1" t="s">
        <v>1027</v>
      </c>
      <c r="P227" s="1" t="s">
        <v>1079</v>
      </c>
      <c r="Q227" s="1" t="s">
        <v>1200</v>
      </c>
      <c r="R227" s="101">
        <v>1.1000000000000001</v>
      </c>
      <c r="S227" s="102">
        <v>1.02</v>
      </c>
      <c r="T227" s="116">
        <v>1.02</v>
      </c>
      <c r="U227" s="84"/>
      <c r="V227" s="102">
        <v>1.55</v>
      </c>
      <c r="W227" s="102">
        <v>1.3821000000000001</v>
      </c>
      <c r="X227" s="102"/>
      <c r="Y227" s="102">
        <v>2.21</v>
      </c>
      <c r="Z227" s="102"/>
      <c r="AA227" s="102"/>
      <c r="AB227" s="102"/>
      <c r="AC227" s="102"/>
      <c r="AD227" s="102"/>
      <c r="AE227" s="104"/>
      <c r="AF227" s="105">
        <v>1.51</v>
      </c>
      <c r="AN227" s="106">
        <v>1.0900000000000001</v>
      </c>
      <c r="AO227" s="105" t="s">
        <v>50</v>
      </c>
      <c r="AP227" s="104" t="s">
        <v>51</v>
      </c>
      <c r="AQ227" s="105" t="e">
        <f t="shared" si="49"/>
        <v>#NUM!</v>
      </c>
      <c r="AR227" s="105" t="e">
        <f t="shared" si="50"/>
        <v>#NUM!</v>
      </c>
      <c r="AS227" s="105" t="e">
        <f t="shared" si="51"/>
        <v>#NUM!</v>
      </c>
      <c r="AT227" s="105" t="e">
        <f>#REF!*1.075</f>
        <v>#REF!</v>
      </c>
      <c r="AU227" s="105">
        <f t="shared" si="52"/>
        <v>1.0965</v>
      </c>
      <c r="AV227" s="102" t="e">
        <f t="shared" si="53"/>
        <v>#REF!</v>
      </c>
      <c r="AW227" s="105" t="s">
        <v>172</v>
      </c>
      <c r="AX227" s="105" t="s">
        <v>173</v>
      </c>
      <c r="AY227" s="106">
        <v>0.72</v>
      </c>
      <c r="AZ227" s="108">
        <f t="shared" si="54"/>
        <v>0.18</v>
      </c>
      <c r="BA227" s="1">
        <f t="shared" si="55"/>
        <v>0.89999999999999991</v>
      </c>
      <c r="BB227" s="106">
        <f t="shared" si="56"/>
        <v>0.97199999999999986</v>
      </c>
      <c r="BC227" s="105" t="s">
        <v>53</v>
      </c>
      <c r="BD227" s="105" t="s">
        <v>885</v>
      </c>
    </row>
    <row r="228" spans="1:57" s="105" customFormat="1" ht="24.75" hidden="1" customHeight="1">
      <c r="A228" s="9">
        <v>226</v>
      </c>
      <c r="B228" s="7">
        <v>402</v>
      </c>
      <c r="C228" s="7"/>
      <c r="D228" s="8"/>
      <c r="E228" s="1" t="s">
        <v>1196</v>
      </c>
      <c r="F228" s="1" t="s">
        <v>1197</v>
      </c>
      <c r="G228" s="1" t="s">
        <v>904</v>
      </c>
      <c r="H228" s="8" t="s">
        <v>1198</v>
      </c>
      <c r="I228" s="1" t="s">
        <v>68</v>
      </c>
      <c r="J228" s="11" t="s">
        <v>1202</v>
      </c>
      <c r="K228" s="9"/>
      <c r="L228" s="1"/>
      <c r="M228" s="7">
        <v>500</v>
      </c>
      <c r="N228" s="1" t="s">
        <v>46</v>
      </c>
      <c r="O228" s="1" t="s">
        <v>1027</v>
      </c>
      <c r="P228" s="1" t="s">
        <v>1079</v>
      </c>
      <c r="Q228" s="1" t="s">
        <v>1200</v>
      </c>
      <c r="R228" s="101">
        <v>47.15</v>
      </c>
      <c r="S228" s="102"/>
      <c r="T228" s="116"/>
      <c r="U228" s="84"/>
      <c r="V228" s="102"/>
      <c r="W228" s="102"/>
      <c r="X228" s="102"/>
      <c r="Y228" s="102"/>
      <c r="Z228" s="102"/>
      <c r="AA228" s="102"/>
      <c r="AB228" s="102"/>
      <c r="AC228" s="102"/>
      <c r="AD228" s="102"/>
      <c r="AE228" s="104"/>
      <c r="AN228" s="106">
        <v>47.15</v>
      </c>
      <c r="AO228" s="105" t="s">
        <v>50</v>
      </c>
      <c r="AP228" s="104" t="s">
        <v>51</v>
      </c>
      <c r="AQ228" s="105" t="e">
        <f t="shared" si="49"/>
        <v>#NUM!</v>
      </c>
      <c r="AR228" s="105" t="e">
        <f t="shared" si="50"/>
        <v>#NUM!</v>
      </c>
      <c r="AS228" s="105" t="e">
        <f t="shared" si="51"/>
        <v>#NUM!</v>
      </c>
      <c r="AT228" s="105" t="e">
        <f>#REF!*1.075</f>
        <v>#REF!</v>
      </c>
      <c r="AU228" s="105">
        <f t="shared" si="52"/>
        <v>0</v>
      </c>
      <c r="AV228" s="102" t="e">
        <f t="shared" si="53"/>
        <v>#REF!</v>
      </c>
      <c r="AW228" s="125" t="s">
        <v>52</v>
      </c>
      <c r="AX228" s="105" t="s">
        <v>51</v>
      </c>
      <c r="AY228" s="106">
        <v>47.149000000000001</v>
      </c>
      <c r="AZ228" s="108">
        <f t="shared" si="54"/>
        <v>8.0153300000000005</v>
      </c>
      <c r="BA228" s="1">
        <f t="shared" si="55"/>
        <v>55.16433</v>
      </c>
      <c r="BB228" s="106">
        <f t="shared" si="56"/>
        <v>59.577476400000002</v>
      </c>
      <c r="BC228" s="105" t="s">
        <v>53</v>
      </c>
    </row>
    <row r="229" spans="1:57" s="105" customFormat="1" ht="24.75" hidden="1" customHeight="1">
      <c r="A229" s="9">
        <v>227</v>
      </c>
      <c r="B229" s="7">
        <v>404</v>
      </c>
      <c r="C229" s="7"/>
      <c r="D229" s="126" t="s">
        <v>1030</v>
      </c>
      <c r="E229" s="1" t="s">
        <v>1203</v>
      </c>
      <c r="F229" s="1" t="s">
        <v>1204</v>
      </c>
      <c r="G229" s="1" t="s">
        <v>1205</v>
      </c>
      <c r="H229" s="8" t="s">
        <v>1206</v>
      </c>
      <c r="I229" s="1" t="s">
        <v>44</v>
      </c>
      <c r="J229" s="11" t="s">
        <v>1207</v>
      </c>
      <c r="K229" s="9"/>
      <c r="L229" s="1"/>
      <c r="M229" s="7">
        <v>10</v>
      </c>
      <c r="N229" s="1" t="s">
        <v>46</v>
      </c>
      <c r="O229" s="1" t="s">
        <v>1027</v>
      </c>
      <c r="P229" s="1" t="s">
        <v>1079</v>
      </c>
      <c r="Q229" s="1" t="s">
        <v>1208</v>
      </c>
      <c r="R229" s="101">
        <v>1.68</v>
      </c>
      <c r="S229" s="102">
        <v>1.56</v>
      </c>
      <c r="T229" s="116">
        <v>1.56</v>
      </c>
      <c r="U229" s="84"/>
      <c r="V229" s="102">
        <v>1.67</v>
      </c>
      <c r="W229" s="102">
        <v>1.8698999999999999</v>
      </c>
      <c r="X229" s="102">
        <v>2</v>
      </c>
      <c r="Y229" s="102">
        <v>3.51</v>
      </c>
      <c r="Z229" s="102"/>
      <c r="AA229" s="102"/>
      <c r="AB229" s="102"/>
      <c r="AC229" s="102"/>
      <c r="AD229" s="102"/>
      <c r="AE229" s="104"/>
      <c r="AF229" s="105">
        <v>1.62</v>
      </c>
      <c r="AN229" s="106">
        <v>1.67</v>
      </c>
      <c r="AO229" s="105" t="s">
        <v>50</v>
      </c>
      <c r="AP229" s="104" t="s">
        <v>51</v>
      </c>
      <c r="AQ229" s="105" t="e">
        <f t="shared" si="49"/>
        <v>#NUM!</v>
      </c>
      <c r="AR229" s="105" t="e">
        <f t="shared" si="50"/>
        <v>#NUM!</v>
      </c>
      <c r="AS229" s="105" t="e">
        <f t="shared" si="51"/>
        <v>#NUM!</v>
      </c>
      <c r="AT229" s="105" t="e">
        <f>#REF!*1.075</f>
        <v>#REF!</v>
      </c>
      <c r="AU229" s="105">
        <f t="shared" si="52"/>
        <v>1.677</v>
      </c>
      <c r="AV229" s="102" t="e">
        <f t="shared" si="53"/>
        <v>#REF!</v>
      </c>
      <c r="AW229" s="125" t="s">
        <v>52</v>
      </c>
      <c r="AX229" s="105" t="s">
        <v>51</v>
      </c>
      <c r="AY229" s="106">
        <v>1.677</v>
      </c>
      <c r="AZ229" s="108">
        <f t="shared" si="54"/>
        <v>0.41925000000000001</v>
      </c>
      <c r="BA229" s="1">
        <f t="shared" si="55"/>
        <v>2.0962499999999999</v>
      </c>
      <c r="BB229" s="106">
        <f t="shared" si="56"/>
        <v>2.2639499999999999</v>
      </c>
      <c r="BC229" s="105" t="s">
        <v>53</v>
      </c>
      <c r="BD229" s="105" t="s">
        <v>885</v>
      </c>
    </row>
    <row r="230" spans="1:57" s="105" customFormat="1" ht="24.75" hidden="1" customHeight="1">
      <c r="A230" s="9">
        <v>228</v>
      </c>
      <c r="B230" s="7">
        <v>1135</v>
      </c>
      <c r="C230" s="7"/>
      <c r="D230" s="126" t="s">
        <v>1030</v>
      </c>
      <c r="E230" s="1" t="s">
        <v>1209</v>
      </c>
      <c r="F230" s="1" t="s">
        <v>1210</v>
      </c>
      <c r="G230" s="1" t="s">
        <v>904</v>
      </c>
      <c r="H230" s="8" t="s">
        <v>1211</v>
      </c>
      <c r="I230" s="1" t="s">
        <v>788</v>
      </c>
      <c r="J230" s="1" t="s">
        <v>1212</v>
      </c>
      <c r="K230" s="9"/>
      <c r="L230" s="1"/>
      <c r="M230" s="7">
        <v>10</v>
      </c>
      <c r="N230" s="1" t="s">
        <v>46</v>
      </c>
      <c r="O230" s="1" t="s">
        <v>1027</v>
      </c>
      <c r="P230" s="1" t="s">
        <v>1044</v>
      </c>
      <c r="Q230" s="1" t="s">
        <v>1213</v>
      </c>
      <c r="R230" s="101">
        <v>3.11</v>
      </c>
      <c r="S230" s="102">
        <v>2.91</v>
      </c>
      <c r="T230" s="116">
        <v>2.91</v>
      </c>
      <c r="U230" s="84"/>
      <c r="V230" s="102">
        <v>3.11</v>
      </c>
      <c r="W230" s="102">
        <v>3.0893999999999999</v>
      </c>
      <c r="X230" s="102"/>
      <c r="Y230" s="102">
        <v>3.24</v>
      </c>
      <c r="Z230" s="102"/>
      <c r="AA230" s="102"/>
      <c r="AB230" s="102"/>
      <c r="AC230" s="102"/>
      <c r="AD230" s="102"/>
      <c r="AE230" s="104"/>
      <c r="AF230" s="105">
        <v>3.02</v>
      </c>
      <c r="AN230" s="106">
        <v>3.11</v>
      </c>
      <c r="AO230" s="105" t="s">
        <v>50</v>
      </c>
      <c r="AP230" s="104" t="s">
        <v>51</v>
      </c>
      <c r="AQ230" s="105" t="e">
        <f t="shared" si="49"/>
        <v>#NUM!</v>
      </c>
      <c r="AR230" s="105" t="e">
        <f t="shared" si="50"/>
        <v>#NUM!</v>
      </c>
      <c r="AS230" s="105" t="e">
        <f t="shared" si="51"/>
        <v>#NUM!</v>
      </c>
      <c r="AT230" s="105" t="e">
        <f>#REF!*1.075</f>
        <v>#REF!</v>
      </c>
      <c r="AU230" s="105">
        <f t="shared" si="52"/>
        <v>3.12825</v>
      </c>
      <c r="AV230" s="102" t="e">
        <f t="shared" si="53"/>
        <v>#REF!</v>
      </c>
      <c r="AW230" s="125" t="s">
        <v>52</v>
      </c>
      <c r="AX230" s="105" t="s">
        <v>51</v>
      </c>
      <c r="AY230" s="106">
        <v>3.11</v>
      </c>
      <c r="AZ230" s="108">
        <f t="shared" si="54"/>
        <v>0.77749999999999997</v>
      </c>
      <c r="BA230" s="1">
        <f t="shared" si="55"/>
        <v>3.8874999999999997</v>
      </c>
      <c r="BB230" s="106">
        <f t="shared" si="56"/>
        <v>4.1985000000000001</v>
      </c>
      <c r="BC230" s="105" t="s">
        <v>53</v>
      </c>
      <c r="BD230" s="105" t="s">
        <v>885</v>
      </c>
    </row>
    <row r="231" spans="1:57" s="105" customFormat="1" ht="24.75" hidden="1" customHeight="1">
      <c r="A231" s="9">
        <v>229</v>
      </c>
      <c r="B231" s="7">
        <v>5878</v>
      </c>
      <c r="C231" s="7"/>
      <c r="D231" s="126" t="s">
        <v>1030</v>
      </c>
      <c r="E231" s="1" t="s">
        <v>1214</v>
      </c>
      <c r="F231" s="1" t="s">
        <v>1215</v>
      </c>
      <c r="G231" s="1" t="s">
        <v>1144</v>
      </c>
      <c r="H231" s="8" t="s">
        <v>1037</v>
      </c>
      <c r="I231" s="1" t="s">
        <v>44</v>
      </c>
      <c r="J231" s="1" t="s">
        <v>1216</v>
      </c>
      <c r="K231" s="9"/>
      <c r="L231" s="1"/>
      <c r="M231" s="7">
        <v>10</v>
      </c>
      <c r="N231" s="1" t="s">
        <v>46</v>
      </c>
      <c r="O231" s="1" t="s">
        <v>1027</v>
      </c>
      <c r="P231" s="1" t="s">
        <v>1128</v>
      </c>
      <c r="Q231" s="1" t="s">
        <v>1217</v>
      </c>
      <c r="R231" s="101">
        <v>1.85</v>
      </c>
      <c r="S231" s="102">
        <v>1.73</v>
      </c>
      <c r="T231" s="116">
        <v>1.73</v>
      </c>
      <c r="U231" s="84"/>
      <c r="V231" s="102"/>
      <c r="W231" s="102">
        <v>1.8698999999999999</v>
      </c>
      <c r="X231" s="102">
        <v>1.8</v>
      </c>
      <c r="Y231" s="102">
        <v>1.83</v>
      </c>
      <c r="Z231" s="102"/>
      <c r="AA231" s="102"/>
      <c r="AB231" s="102"/>
      <c r="AC231" s="102"/>
      <c r="AD231" s="102"/>
      <c r="AE231" s="104"/>
      <c r="AF231" s="105">
        <v>1.62</v>
      </c>
      <c r="AN231" s="106">
        <v>1.85</v>
      </c>
      <c r="AO231" s="105" t="s">
        <v>50</v>
      </c>
      <c r="AP231" s="104" t="s">
        <v>51</v>
      </c>
      <c r="AQ231" s="105" t="e">
        <f t="shared" si="49"/>
        <v>#NUM!</v>
      </c>
      <c r="AR231" s="105" t="e">
        <f t="shared" si="50"/>
        <v>#NUM!</v>
      </c>
      <c r="AS231" s="105" t="e">
        <f t="shared" si="51"/>
        <v>#NUM!</v>
      </c>
      <c r="AT231" s="105" t="e">
        <f>#REF!*1.075</f>
        <v>#REF!</v>
      </c>
      <c r="AU231" s="105">
        <f t="shared" si="52"/>
        <v>1.85975</v>
      </c>
      <c r="AV231" s="102" t="e">
        <f t="shared" si="53"/>
        <v>#REF!</v>
      </c>
      <c r="AW231" s="125" t="s">
        <v>52</v>
      </c>
      <c r="AX231" s="105" t="s">
        <v>51</v>
      </c>
      <c r="AY231" s="106">
        <v>1.85</v>
      </c>
      <c r="AZ231" s="108">
        <f t="shared" si="54"/>
        <v>0.46250000000000002</v>
      </c>
      <c r="BA231" s="1">
        <f t="shared" si="55"/>
        <v>2.3125</v>
      </c>
      <c r="BB231" s="106">
        <f t="shared" si="56"/>
        <v>2.4975000000000001</v>
      </c>
      <c r="BC231" s="105" t="s">
        <v>53</v>
      </c>
      <c r="BD231" s="105" t="s">
        <v>885</v>
      </c>
    </row>
    <row r="232" spans="1:57" s="105" customFormat="1" ht="24.75" hidden="1" customHeight="1">
      <c r="A232" s="9">
        <v>230</v>
      </c>
      <c r="B232" s="7">
        <v>7243</v>
      </c>
      <c r="C232" s="7"/>
      <c r="D232" s="8"/>
      <c r="E232" s="1" t="s">
        <v>1218</v>
      </c>
      <c r="F232" s="1" t="s">
        <v>1219</v>
      </c>
      <c r="G232" s="1" t="s">
        <v>1205</v>
      </c>
      <c r="H232" s="8" t="s">
        <v>1220</v>
      </c>
      <c r="I232" s="1" t="s">
        <v>68</v>
      </c>
      <c r="J232" s="1" t="s">
        <v>1038</v>
      </c>
      <c r="K232" s="9"/>
      <c r="L232" s="1"/>
      <c r="M232" s="7">
        <v>6</v>
      </c>
      <c r="N232" s="1" t="s">
        <v>46</v>
      </c>
      <c r="O232" s="1" t="s">
        <v>1027</v>
      </c>
      <c r="P232" s="1" t="s">
        <v>1044</v>
      </c>
      <c r="Q232" s="1" t="s">
        <v>1221</v>
      </c>
      <c r="R232" s="101">
        <v>0.55000000000000004</v>
      </c>
      <c r="S232" s="102"/>
      <c r="T232" s="116"/>
      <c r="U232" s="84"/>
      <c r="V232" s="102"/>
      <c r="W232" s="102"/>
      <c r="X232" s="102"/>
      <c r="Y232" s="102"/>
      <c r="Z232" s="102"/>
      <c r="AA232" s="102"/>
      <c r="AB232" s="102"/>
      <c r="AC232" s="102"/>
      <c r="AD232" s="102"/>
      <c r="AE232" s="104"/>
      <c r="AN232" s="106">
        <v>0.55000000000000004</v>
      </c>
      <c r="AO232" s="105" t="s">
        <v>50</v>
      </c>
      <c r="AP232" s="104" t="s">
        <v>51</v>
      </c>
      <c r="AQ232" s="105" t="e">
        <f t="shared" si="49"/>
        <v>#NUM!</v>
      </c>
      <c r="AR232" s="105" t="e">
        <f t="shared" si="50"/>
        <v>#NUM!</v>
      </c>
      <c r="AS232" s="105" t="e">
        <f t="shared" si="51"/>
        <v>#NUM!</v>
      </c>
      <c r="AT232" s="105" t="e">
        <f>#REF!*1.075</f>
        <v>#REF!</v>
      </c>
      <c r="AU232" s="105">
        <f t="shared" si="52"/>
        <v>0</v>
      </c>
      <c r="AV232" s="102" t="e">
        <f t="shared" si="53"/>
        <v>#REF!</v>
      </c>
      <c r="AW232" s="105" t="s">
        <v>172</v>
      </c>
      <c r="AX232" s="105" t="s">
        <v>173</v>
      </c>
      <c r="AY232" s="106">
        <v>0.54820000000000002</v>
      </c>
      <c r="AZ232" s="108">
        <f t="shared" si="54"/>
        <v>0.13705000000000001</v>
      </c>
      <c r="BA232" s="1">
        <f t="shared" si="55"/>
        <v>0.68525000000000003</v>
      </c>
      <c r="BB232" s="106">
        <f t="shared" si="56"/>
        <v>0.74007000000000001</v>
      </c>
      <c r="BC232" s="105" t="s">
        <v>53</v>
      </c>
    </row>
    <row r="233" spans="1:57" s="105" customFormat="1" ht="24.75" hidden="1" customHeight="1">
      <c r="A233" s="9">
        <v>231</v>
      </c>
      <c r="B233" s="7">
        <v>7243</v>
      </c>
      <c r="C233" s="7"/>
      <c r="D233" s="8"/>
      <c r="E233" s="1" t="s">
        <v>1218</v>
      </c>
      <c r="F233" s="1" t="s">
        <v>1219</v>
      </c>
      <c r="G233" s="1" t="s">
        <v>1205</v>
      </c>
      <c r="H233" s="8" t="s">
        <v>1220</v>
      </c>
      <c r="I233" s="1" t="s">
        <v>68</v>
      </c>
      <c r="J233" s="1" t="s">
        <v>802</v>
      </c>
      <c r="K233" s="9"/>
      <c r="L233" s="1"/>
      <c r="M233" s="7">
        <v>12</v>
      </c>
      <c r="N233" s="1" t="s">
        <v>46</v>
      </c>
      <c r="O233" s="1" t="s">
        <v>1027</v>
      </c>
      <c r="P233" s="1" t="s">
        <v>1044</v>
      </c>
      <c r="Q233" s="1" t="s">
        <v>1221</v>
      </c>
      <c r="R233" s="101">
        <v>1.0900000000000001</v>
      </c>
      <c r="S233" s="102"/>
      <c r="T233" s="116"/>
      <c r="U233" s="84"/>
      <c r="V233" s="102"/>
      <c r="W233" s="102"/>
      <c r="X233" s="102"/>
      <c r="Y233" s="102"/>
      <c r="Z233" s="102"/>
      <c r="AA233" s="102"/>
      <c r="AB233" s="102"/>
      <c r="AC233" s="102"/>
      <c r="AD233" s="102"/>
      <c r="AE233" s="104"/>
      <c r="AN233" s="106">
        <v>1.0900000000000001</v>
      </c>
      <c r="AO233" s="105" t="s">
        <v>50</v>
      </c>
      <c r="AP233" s="104" t="s">
        <v>51</v>
      </c>
      <c r="AQ233" s="105" t="e">
        <f t="shared" si="49"/>
        <v>#NUM!</v>
      </c>
      <c r="AR233" s="105" t="e">
        <f t="shared" si="50"/>
        <v>#NUM!</v>
      </c>
      <c r="AS233" s="105" t="e">
        <f t="shared" si="51"/>
        <v>#NUM!</v>
      </c>
      <c r="AT233" s="105" t="e">
        <f>#REF!*1.075</f>
        <v>#REF!</v>
      </c>
      <c r="AU233" s="105">
        <f t="shared" si="52"/>
        <v>0</v>
      </c>
      <c r="AV233" s="102" t="e">
        <f t="shared" si="53"/>
        <v>#REF!</v>
      </c>
      <c r="AW233" s="125" t="s">
        <v>52</v>
      </c>
      <c r="AX233" s="105" t="s">
        <v>51</v>
      </c>
      <c r="AY233" s="106">
        <v>1.085</v>
      </c>
      <c r="AZ233" s="108">
        <f t="shared" si="54"/>
        <v>0.27124999999999999</v>
      </c>
      <c r="BA233" s="1">
        <f t="shared" si="55"/>
        <v>1.35625</v>
      </c>
      <c r="BB233" s="106">
        <f t="shared" si="56"/>
        <v>1.46475</v>
      </c>
      <c r="BC233" s="105" t="s">
        <v>53</v>
      </c>
    </row>
    <row r="234" spans="1:57" s="105" customFormat="1" ht="24.75" hidden="1" customHeight="1">
      <c r="A234" s="9">
        <v>232</v>
      </c>
      <c r="B234" s="7">
        <v>10</v>
      </c>
      <c r="C234" s="7"/>
      <c r="D234" s="126" t="s">
        <v>1030</v>
      </c>
      <c r="E234" s="1" t="s">
        <v>1222</v>
      </c>
      <c r="F234" s="1" t="s">
        <v>1223</v>
      </c>
      <c r="G234" s="1" t="s">
        <v>486</v>
      </c>
      <c r="H234" s="8" t="s">
        <v>43</v>
      </c>
      <c r="I234" s="1" t="s">
        <v>488</v>
      </c>
      <c r="J234" s="1" t="s">
        <v>545</v>
      </c>
      <c r="K234" s="9"/>
      <c r="L234" s="1"/>
      <c r="M234" s="7">
        <v>30</v>
      </c>
      <c r="N234" s="1" t="s">
        <v>46</v>
      </c>
      <c r="O234" s="1" t="s">
        <v>1027</v>
      </c>
      <c r="P234" s="1" t="s">
        <v>1224</v>
      </c>
      <c r="Q234" s="1" t="s">
        <v>1225</v>
      </c>
      <c r="R234" s="101">
        <v>1.9</v>
      </c>
      <c r="S234" s="102">
        <v>1.63</v>
      </c>
      <c r="T234" s="116">
        <v>1.63</v>
      </c>
      <c r="U234" s="84"/>
      <c r="V234" s="102"/>
      <c r="W234" s="102"/>
      <c r="X234" s="102"/>
      <c r="Y234" s="102"/>
      <c r="Z234" s="102"/>
      <c r="AA234" s="102"/>
      <c r="AB234" s="102"/>
      <c r="AC234" s="102"/>
      <c r="AD234" s="102"/>
      <c r="AE234" s="104"/>
      <c r="AN234" s="106">
        <v>1.74</v>
      </c>
      <c r="AO234" s="105" t="s">
        <v>372</v>
      </c>
      <c r="AP234" s="104" t="s">
        <v>373</v>
      </c>
      <c r="AQ234" s="105" t="e">
        <f t="shared" si="49"/>
        <v>#NUM!</v>
      </c>
      <c r="AR234" s="105" t="e">
        <f t="shared" si="50"/>
        <v>#NUM!</v>
      </c>
      <c r="AS234" s="105" t="e">
        <f t="shared" si="51"/>
        <v>#NUM!</v>
      </c>
      <c r="AT234" s="105" t="e">
        <f>#REF!*1.075</f>
        <v>#REF!</v>
      </c>
      <c r="AU234" s="105">
        <f t="shared" si="52"/>
        <v>1.7522499999999999</v>
      </c>
      <c r="AV234" s="102" t="e">
        <f t="shared" si="53"/>
        <v>#REF!</v>
      </c>
      <c r="AW234" s="105" t="s">
        <v>172</v>
      </c>
      <c r="AX234" s="105" t="s">
        <v>173</v>
      </c>
      <c r="AY234" s="106">
        <v>1.0535000000000001</v>
      </c>
      <c r="AZ234" s="108">
        <f t="shared" si="54"/>
        <v>0.26337500000000003</v>
      </c>
      <c r="BA234" s="1">
        <f t="shared" si="55"/>
        <v>1.316875</v>
      </c>
      <c r="BB234" s="106">
        <f t="shared" si="56"/>
        <v>1.4222250000000001</v>
      </c>
      <c r="BC234" s="105" t="s">
        <v>53</v>
      </c>
      <c r="BD234" s="105" t="s">
        <v>885</v>
      </c>
    </row>
    <row r="235" spans="1:57" s="105" customFormat="1" ht="24.75" hidden="1" customHeight="1">
      <c r="A235" s="9">
        <v>233</v>
      </c>
      <c r="B235" s="7">
        <v>114</v>
      </c>
      <c r="C235" s="7"/>
      <c r="D235" s="8"/>
      <c r="E235" s="1" t="s">
        <v>1226</v>
      </c>
      <c r="F235" s="1" t="s">
        <v>1227</v>
      </c>
      <c r="G235" s="1" t="s">
        <v>808</v>
      </c>
      <c r="H235" s="8" t="s">
        <v>1179</v>
      </c>
      <c r="I235" s="1" t="s">
        <v>819</v>
      </c>
      <c r="J235" s="11" t="s">
        <v>1228</v>
      </c>
      <c r="K235" s="9">
        <v>60</v>
      </c>
      <c r="L235" s="1" t="s">
        <v>91</v>
      </c>
      <c r="M235" s="7">
        <v>1</v>
      </c>
      <c r="N235" s="1" t="s">
        <v>46</v>
      </c>
      <c r="O235" s="1" t="s">
        <v>1027</v>
      </c>
      <c r="P235" s="1" t="s">
        <v>1028</v>
      </c>
      <c r="Q235" s="1" t="s">
        <v>1229</v>
      </c>
      <c r="R235" s="101">
        <v>1.84</v>
      </c>
      <c r="S235" s="102"/>
      <c r="T235" s="116"/>
      <c r="U235" s="84">
        <v>1.861</v>
      </c>
      <c r="V235" s="102">
        <v>1.81</v>
      </c>
      <c r="W235" s="102"/>
      <c r="X235" s="102"/>
      <c r="Y235" s="102"/>
      <c r="Z235" s="102"/>
      <c r="AA235" s="102"/>
      <c r="AB235" s="102"/>
      <c r="AC235" s="102"/>
      <c r="AD235" s="102"/>
      <c r="AE235" s="104"/>
      <c r="AN235" s="106">
        <v>1.84</v>
      </c>
      <c r="AO235" s="105" t="s">
        <v>50</v>
      </c>
      <c r="AP235" s="104" t="s">
        <v>51</v>
      </c>
      <c r="AQ235" s="105" t="e">
        <f t="shared" si="49"/>
        <v>#NUM!</v>
      </c>
      <c r="AR235" s="105" t="e">
        <f t="shared" si="50"/>
        <v>#NUM!</v>
      </c>
      <c r="AS235" s="105" t="e">
        <f t="shared" si="51"/>
        <v>#NUM!</v>
      </c>
      <c r="AT235" s="105" t="e">
        <f>#REF!*1.075</f>
        <v>#REF!</v>
      </c>
      <c r="AU235" s="105">
        <f t="shared" si="52"/>
        <v>0</v>
      </c>
      <c r="AV235" s="102" t="e">
        <f t="shared" si="53"/>
        <v>#REF!</v>
      </c>
      <c r="AW235" s="125" t="s">
        <v>52</v>
      </c>
      <c r="AX235" s="105" t="s">
        <v>51</v>
      </c>
      <c r="AY235" s="106">
        <v>1.84</v>
      </c>
      <c r="AZ235" s="108">
        <f t="shared" si="54"/>
        <v>0.46</v>
      </c>
      <c r="BA235" s="1">
        <f t="shared" si="55"/>
        <v>2.3000000000000003</v>
      </c>
      <c r="BB235" s="106">
        <f t="shared" si="56"/>
        <v>2.4840000000000004</v>
      </c>
      <c r="BC235" s="105" t="s">
        <v>53</v>
      </c>
      <c r="BD235" s="110"/>
      <c r="BE235" s="110"/>
    </row>
    <row r="236" spans="1:57" s="105" customFormat="1" ht="24.75" hidden="1" customHeight="1">
      <c r="A236" s="9">
        <v>234</v>
      </c>
      <c r="B236" s="7">
        <v>115</v>
      </c>
      <c r="C236" s="7"/>
      <c r="D236" s="126" t="s">
        <v>1030</v>
      </c>
      <c r="E236" s="1" t="s">
        <v>1226</v>
      </c>
      <c r="F236" s="1" t="s">
        <v>1230</v>
      </c>
      <c r="G236" s="1" t="s">
        <v>808</v>
      </c>
      <c r="H236" s="8" t="s">
        <v>1062</v>
      </c>
      <c r="I236" s="1" t="s">
        <v>819</v>
      </c>
      <c r="J236" s="11" t="s">
        <v>1231</v>
      </c>
      <c r="K236" s="9">
        <v>60</v>
      </c>
      <c r="L236" s="1" t="s">
        <v>91</v>
      </c>
      <c r="M236" s="7">
        <v>1</v>
      </c>
      <c r="N236" s="1" t="s">
        <v>46</v>
      </c>
      <c r="O236" s="1" t="s">
        <v>1027</v>
      </c>
      <c r="P236" s="1" t="s">
        <v>1028</v>
      </c>
      <c r="Q236" s="1" t="s">
        <v>1232</v>
      </c>
      <c r="R236" s="101">
        <v>3</v>
      </c>
      <c r="S236" s="102">
        <v>2.79</v>
      </c>
      <c r="T236" s="116" t="s">
        <v>58</v>
      </c>
      <c r="U236" s="84"/>
      <c r="V236" s="102"/>
      <c r="W236" s="102">
        <v>2.9982000000000002</v>
      </c>
      <c r="X236" s="102"/>
      <c r="Y236" s="102"/>
      <c r="Z236" s="102"/>
      <c r="AA236" s="102"/>
      <c r="AB236" s="102"/>
      <c r="AC236" s="102"/>
      <c r="AD236" s="102"/>
      <c r="AE236" s="104"/>
      <c r="AG236" s="105">
        <v>2.98</v>
      </c>
      <c r="AN236" s="106">
        <v>2.9889999999999999</v>
      </c>
      <c r="AO236" s="105" t="s">
        <v>277</v>
      </c>
      <c r="AP236" s="104" t="s">
        <v>278</v>
      </c>
      <c r="AQ236" s="105" t="e">
        <f t="shared" si="49"/>
        <v>#NUM!</v>
      </c>
      <c r="AR236" s="105" t="e">
        <f t="shared" si="50"/>
        <v>#NUM!</v>
      </c>
      <c r="AS236" s="105" t="e">
        <f t="shared" si="51"/>
        <v>#NUM!</v>
      </c>
      <c r="AT236" s="105" t="e">
        <f>#REF!*1.075</f>
        <v>#REF!</v>
      </c>
      <c r="AU236" s="105" t="e">
        <f t="shared" si="52"/>
        <v>#VALUE!</v>
      </c>
      <c r="AV236" s="102" t="e">
        <f t="shared" si="53"/>
        <v>#REF!</v>
      </c>
      <c r="AW236" s="125" t="s">
        <v>52</v>
      </c>
      <c r="AX236" s="105" t="s">
        <v>51</v>
      </c>
      <c r="AY236" s="106">
        <v>3</v>
      </c>
      <c r="AZ236" s="108">
        <f t="shared" si="54"/>
        <v>0.75</v>
      </c>
      <c r="BA236" s="1">
        <f t="shared" si="55"/>
        <v>3.75</v>
      </c>
      <c r="BB236" s="106">
        <f t="shared" si="56"/>
        <v>4.05</v>
      </c>
      <c r="BC236" s="105" t="s">
        <v>53</v>
      </c>
      <c r="BD236" s="110" t="s">
        <v>885</v>
      </c>
      <c r="BE236" s="110"/>
    </row>
    <row r="237" spans="1:57" s="105" customFormat="1" ht="24.75" hidden="1" customHeight="1">
      <c r="A237" s="9">
        <v>235</v>
      </c>
      <c r="B237" s="7">
        <v>116</v>
      </c>
      <c r="C237" s="7"/>
      <c r="D237" s="126" t="s">
        <v>1030</v>
      </c>
      <c r="E237" s="1" t="s">
        <v>1226</v>
      </c>
      <c r="F237" s="1" t="s">
        <v>807</v>
      </c>
      <c r="G237" s="1" t="s">
        <v>808</v>
      </c>
      <c r="H237" s="8" t="s">
        <v>251</v>
      </c>
      <c r="I237" s="1" t="s">
        <v>150</v>
      </c>
      <c r="J237" s="11" t="s">
        <v>1089</v>
      </c>
      <c r="K237" s="9"/>
      <c r="L237" s="1"/>
      <c r="M237" s="7">
        <v>16</v>
      </c>
      <c r="N237" s="1" t="s">
        <v>46</v>
      </c>
      <c r="O237" s="1" t="s">
        <v>1027</v>
      </c>
      <c r="P237" s="1" t="s">
        <v>1128</v>
      </c>
      <c r="Q237" s="1" t="s">
        <v>1233</v>
      </c>
      <c r="R237" s="101">
        <v>5.89</v>
      </c>
      <c r="S237" s="102">
        <v>5.5</v>
      </c>
      <c r="T237" s="116">
        <v>3.65</v>
      </c>
      <c r="U237" s="84"/>
      <c r="V237" s="102">
        <v>5.82</v>
      </c>
      <c r="W237" s="102">
        <v>5.9637000000000002</v>
      </c>
      <c r="X237" s="102"/>
      <c r="Y237" s="102"/>
      <c r="Z237" s="102"/>
      <c r="AA237" s="102"/>
      <c r="AB237" s="102"/>
      <c r="AC237" s="102"/>
      <c r="AD237" s="102"/>
      <c r="AE237" s="104"/>
      <c r="AF237" s="105">
        <v>5.82</v>
      </c>
      <c r="AG237" s="105">
        <v>5.92</v>
      </c>
      <c r="AN237" s="106">
        <v>5.89</v>
      </c>
      <c r="AO237" s="105" t="s">
        <v>50</v>
      </c>
      <c r="AP237" s="104" t="s">
        <v>51</v>
      </c>
      <c r="AQ237" s="105">
        <f t="shared" si="49"/>
        <v>5.87</v>
      </c>
      <c r="AR237" s="105" t="str">
        <f t="shared" si="50"/>
        <v/>
      </c>
      <c r="AS237" s="105" t="e">
        <f t="shared" si="51"/>
        <v>#NUM!</v>
      </c>
      <c r="AT237" s="105" t="e">
        <f>#REF!*1.075</f>
        <v>#REF!</v>
      </c>
      <c r="AU237" s="105">
        <f t="shared" si="52"/>
        <v>3.9237499999999996</v>
      </c>
      <c r="AV237" s="102" t="e">
        <f t="shared" si="53"/>
        <v>#REF!</v>
      </c>
      <c r="AW237" s="105" t="s">
        <v>172</v>
      </c>
      <c r="AX237" s="105" t="s">
        <v>173</v>
      </c>
      <c r="AY237" s="106">
        <v>3.923</v>
      </c>
      <c r="AZ237" s="108">
        <f t="shared" si="54"/>
        <v>0.98075000000000001</v>
      </c>
      <c r="BA237" s="1">
        <f t="shared" si="55"/>
        <v>4.9037500000000005</v>
      </c>
      <c r="BB237" s="106">
        <f t="shared" si="56"/>
        <v>5.2960500000000001</v>
      </c>
      <c r="BC237" s="105" t="s">
        <v>53</v>
      </c>
      <c r="BD237" s="110" t="s">
        <v>885</v>
      </c>
      <c r="BE237" s="110"/>
    </row>
    <row r="238" spans="1:57" s="105" customFormat="1" ht="24.75" hidden="1" customHeight="1">
      <c r="A238" s="9">
        <v>236</v>
      </c>
      <c r="B238" s="7">
        <v>117</v>
      </c>
      <c r="C238" s="7"/>
      <c r="D238" s="126" t="s">
        <v>1030</v>
      </c>
      <c r="E238" s="1" t="s">
        <v>1234</v>
      </c>
      <c r="F238" s="1" t="s">
        <v>1235</v>
      </c>
      <c r="G238" s="1" t="s">
        <v>1236</v>
      </c>
      <c r="H238" s="8" t="s">
        <v>251</v>
      </c>
      <c r="I238" s="1" t="s">
        <v>150</v>
      </c>
      <c r="J238" s="11" t="s">
        <v>1060</v>
      </c>
      <c r="K238" s="9"/>
      <c r="L238" s="1"/>
      <c r="M238" s="7">
        <v>16</v>
      </c>
      <c r="N238" s="1" t="s">
        <v>46</v>
      </c>
      <c r="O238" s="1" t="s">
        <v>1027</v>
      </c>
      <c r="P238" s="1" t="s">
        <v>1028</v>
      </c>
      <c r="Q238" s="1" t="s">
        <v>1237</v>
      </c>
      <c r="R238" s="101">
        <v>1.88</v>
      </c>
      <c r="S238" s="102">
        <v>1.59</v>
      </c>
      <c r="T238" s="116">
        <v>1.59</v>
      </c>
      <c r="U238" s="84"/>
      <c r="V238" s="102">
        <v>1.52</v>
      </c>
      <c r="W238" s="102">
        <v>2.5297000000000001</v>
      </c>
      <c r="X238" s="102">
        <v>2.23</v>
      </c>
      <c r="Y238" s="102">
        <v>3.36</v>
      </c>
      <c r="Z238" s="102"/>
      <c r="AA238" s="102"/>
      <c r="AB238" s="102"/>
      <c r="AC238" s="102"/>
      <c r="AD238" s="102"/>
      <c r="AE238" s="104"/>
      <c r="AF238" s="105">
        <v>1.52</v>
      </c>
      <c r="AG238" s="105">
        <v>2.5099999999999998</v>
      </c>
      <c r="AH238" s="105">
        <v>2.23</v>
      </c>
      <c r="AI238" s="105">
        <v>3.36</v>
      </c>
      <c r="AN238" s="106">
        <v>1.7</v>
      </c>
      <c r="AO238" s="105" t="s">
        <v>50</v>
      </c>
      <c r="AP238" s="104" t="s">
        <v>51</v>
      </c>
      <c r="AQ238" s="105">
        <f t="shared" si="49"/>
        <v>1.875</v>
      </c>
      <c r="AR238" s="105" t="str">
        <f t="shared" si="50"/>
        <v/>
      </c>
      <c r="AS238" s="105" t="e">
        <f t="shared" si="51"/>
        <v>#NUM!</v>
      </c>
      <c r="AT238" s="105" t="e">
        <f>#REF!*1.075</f>
        <v>#REF!</v>
      </c>
      <c r="AU238" s="105">
        <f t="shared" si="52"/>
        <v>1.7092499999999999</v>
      </c>
      <c r="AV238" s="102" t="e">
        <f t="shared" si="53"/>
        <v>#REF!</v>
      </c>
      <c r="AW238" s="105" t="s">
        <v>172</v>
      </c>
      <c r="AX238" s="105" t="s">
        <v>173</v>
      </c>
      <c r="AY238" s="106">
        <v>1.7090000000000001</v>
      </c>
      <c r="AZ238" s="108">
        <f t="shared" si="54"/>
        <v>0.42725000000000002</v>
      </c>
      <c r="BA238" s="1">
        <f t="shared" si="55"/>
        <v>2.13625</v>
      </c>
      <c r="BB238" s="106">
        <f t="shared" si="56"/>
        <v>2.30715</v>
      </c>
      <c r="BC238" s="105" t="s">
        <v>53</v>
      </c>
      <c r="BD238" s="110" t="s">
        <v>885</v>
      </c>
      <c r="BE238" s="110"/>
    </row>
    <row r="239" spans="1:57" s="105" customFormat="1" ht="24.75" hidden="1" customHeight="1">
      <c r="A239" s="9">
        <v>237</v>
      </c>
      <c r="B239" s="7">
        <v>118</v>
      </c>
      <c r="C239" s="7"/>
      <c r="D239" s="126" t="s">
        <v>1030</v>
      </c>
      <c r="E239" s="1" t="s">
        <v>1234</v>
      </c>
      <c r="F239" s="1" t="s">
        <v>1235</v>
      </c>
      <c r="G239" s="1" t="s">
        <v>1236</v>
      </c>
      <c r="H239" s="8" t="s">
        <v>1062</v>
      </c>
      <c r="I239" s="1" t="s">
        <v>1063</v>
      </c>
      <c r="J239" s="11" t="s">
        <v>1238</v>
      </c>
      <c r="K239" s="9">
        <v>100</v>
      </c>
      <c r="L239" s="1" t="s">
        <v>91</v>
      </c>
      <c r="M239" s="7">
        <v>1</v>
      </c>
      <c r="N239" s="1" t="s">
        <v>46</v>
      </c>
      <c r="O239" s="1" t="s">
        <v>1027</v>
      </c>
      <c r="P239" s="1" t="s">
        <v>1028</v>
      </c>
      <c r="Q239" s="1" t="s">
        <v>1239</v>
      </c>
      <c r="R239" s="101">
        <v>2.2799999999999998</v>
      </c>
      <c r="S239" s="102">
        <v>2.12</v>
      </c>
      <c r="T239" s="116">
        <v>1.3</v>
      </c>
      <c r="U239" s="84"/>
      <c r="V239" s="102">
        <v>2.2799999999999998</v>
      </c>
      <c r="W239" s="102">
        <v>2.2774000000000001</v>
      </c>
      <c r="X239" s="102">
        <v>3.44</v>
      </c>
      <c r="Y239" s="102">
        <v>3.5</v>
      </c>
      <c r="Z239" s="102"/>
      <c r="AA239" s="102"/>
      <c r="AB239" s="102"/>
      <c r="AC239" s="102"/>
      <c r="AD239" s="102"/>
      <c r="AE239" s="104"/>
      <c r="AF239" s="105">
        <v>2.2799999999999998</v>
      </c>
      <c r="AG239" s="105">
        <v>2.2599999999999998</v>
      </c>
      <c r="AH239" s="105">
        <v>3.44</v>
      </c>
      <c r="AI239" s="105">
        <v>3.5</v>
      </c>
      <c r="AN239" s="106">
        <v>1.91</v>
      </c>
      <c r="AO239" s="105" t="s">
        <v>50</v>
      </c>
      <c r="AP239" s="104" t="s">
        <v>51</v>
      </c>
      <c r="AQ239" s="105">
        <f t="shared" si="49"/>
        <v>2.2699999999999996</v>
      </c>
      <c r="AR239" s="105" t="str">
        <f t="shared" si="50"/>
        <v/>
      </c>
      <c r="AS239" s="105" t="e">
        <f t="shared" si="51"/>
        <v>#NUM!</v>
      </c>
      <c r="AT239" s="105" t="e">
        <f>#REF!*1.075</f>
        <v>#REF!</v>
      </c>
      <c r="AU239" s="105">
        <f t="shared" si="52"/>
        <v>1.3975</v>
      </c>
      <c r="AV239" s="102" t="e">
        <f t="shared" si="53"/>
        <v>#REF!</v>
      </c>
      <c r="AW239" s="105" t="s">
        <v>172</v>
      </c>
      <c r="AX239" s="105" t="s">
        <v>173</v>
      </c>
      <c r="AY239" s="106">
        <v>1.3975</v>
      </c>
      <c r="AZ239" s="108">
        <f t="shared" si="54"/>
        <v>0.34937499999999999</v>
      </c>
      <c r="BA239" s="1">
        <f t="shared" si="55"/>
        <v>1.746875</v>
      </c>
      <c r="BB239" s="106">
        <f t="shared" si="56"/>
        <v>1.886625</v>
      </c>
      <c r="BC239" s="105" t="s">
        <v>53</v>
      </c>
      <c r="BD239" s="110" t="s">
        <v>885</v>
      </c>
      <c r="BE239" s="110"/>
    </row>
    <row r="240" spans="1:57" s="105" customFormat="1" ht="24.75" hidden="1" customHeight="1">
      <c r="A240" s="9">
        <v>238</v>
      </c>
      <c r="B240" s="7">
        <v>139</v>
      </c>
      <c r="C240" s="7"/>
      <c r="D240" s="126" t="s">
        <v>1030</v>
      </c>
      <c r="E240" s="1" t="s">
        <v>1240</v>
      </c>
      <c r="F240" s="1" t="s">
        <v>1241</v>
      </c>
      <c r="G240" s="1" t="s">
        <v>1242</v>
      </c>
      <c r="H240" s="8" t="s">
        <v>1105</v>
      </c>
      <c r="I240" s="1" t="s">
        <v>1025</v>
      </c>
      <c r="J240" s="11" t="s">
        <v>1026</v>
      </c>
      <c r="K240" s="9">
        <v>5</v>
      </c>
      <c r="L240" s="1" t="s">
        <v>80</v>
      </c>
      <c r="M240" s="7">
        <v>1</v>
      </c>
      <c r="N240" s="1" t="s">
        <v>46</v>
      </c>
      <c r="O240" s="1" t="s">
        <v>1027</v>
      </c>
      <c r="P240" s="1" t="s">
        <v>1028</v>
      </c>
      <c r="Q240" s="1" t="s">
        <v>1243</v>
      </c>
      <c r="R240" s="101">
        <v>1.71</v>
      </c>
      <c r="S240" s="102">
        <v>1.59</v>
      </c>
      <c r="T240" s="116">
        <v>0.9</v>
      </c>
      <c r="U240" s="84"/>
      <c r="V240" s="102"/>
      <c r="W240" s="102">
        <v>1.7073</v>
      </c>
      <c r="X240" s="102"/>
      <c r="Y240" s="102"/>
      <c r="Z240" s="102"/>
      <c r="AA240" s="102"/>
      <c r="AB240" s="102"/>
      <c r="AC240" s="102"/>
      <c r="AD240" s="102"/>
      <c r="AE240" s="104"/>
      <c r="AG240" s="105">
        <v>1.69</v>
      </c>
      <c r="AN240" s="106">
        <v>1.2986500000000001</v>
      </c>
      <c r="AO240" s="105" t="s">
        <v>277</v>
      </c>
      <c r="AP240" s="104" t="s">
        <v>278</v>
      </c>
      <c r="AQ240" s="105" t="e">
        <f t="shared" si="49"/>
        <v>#NUM!</v>
      </c>
      <c r="AR240" s="105" t="e">
        <f t="shared" si="50"/>
        <v>#NUM!</v>
      </c>
      <c r="AS240" s="105" t="e">
        <f t="shared" si="51"/>
        <v>#NUM!</v>
      </c>
      <c r="AT240" s="105" t="e">
        <f>#REF!*1.075</f>
        <v>#REF!</v>
      </c>
      <c r="AU240" s="105">
        <f t="shared" si="52"/>
        <v>0.96750000000000003</v>
      </c>
      <c r="AV240" s="102" t="e">
        <f t="shared" si="53"/>
        <v>#REF!</v>
      </c>
      <c r="AW240" s="105" t="s">
        <v>172</v>
      </c>
      <c r="AX240" s="105" t="s">
        <v>173</v>
      </c>
      <c r="AY240" s="106">
        <v>0.97</v>
      </c>
      <c r="AZ240" s="108">
        <f t="shared" si="54"/>
        <v>0.24249999999999999</v>
      </c>
      <c r="BA240" s="1">
        <f t="shared" si="55"/>
        <v>1.2124999999999999</v>
      </c>
      <c r="BB240" s="106">
        <f t="shared" si="56"/>
        <v>1.3094999999999999</v>
      </c>
      <c r="BC240" s="105" t="s">
        <v>53</v>
      </c>
      <c r="BD240" s="110" t="s">
        <v>885</v>
      </c>
      <c r="BE240" s="110"/>
    </row>
    <row r="241" spans="1:58" s="105" customFormat="1" ht="24.75" hidden="1" customHeight="1">
      <c r="A241" s="9">
        <v>239</v>
      </c>
      <c r="B241" s="7"/>
      <c r="C241" s="7"/>
      <c r="D241" s="126" t="s">
        <v>1030</v>
      </c>
      <c r="E241" s="1" t="s">
        <v>1240</v>
      </c>
      <c r="F241" s="1" t="s">
        <v>1241</v>
      </c>
      <c r="G241" s="1" t="s">
        <v>1244</v>
      </c>
      <c r="H241" s="8" t="s">
        <v>77</v>
      </c>
      <c r="I241" s="1" t="s">
        <v>702</v>
      </c>
      <c r="J241" s="11" t="s">
        <v>1245</v>
      </c>
      <c r="K241" s="9">
        <v>5</v>
      </c>
      <c r="L241" s="1" t="s">
        <v>80</v>
      </c>
      <c r="M241" s="7">
        <v>1</v>
      </c>
      <c r="N241" s="1" t="s">
        <v>46</v>
      </c>
      <c r="O241" s="1" t="s">
        <v>1027</v>
      </c>
      <c r="P241" s="1"/>
      <c r="Q241" s="1" t="s">
        <v>1246</v>
      </c>
      <c r="R241" s="101">
        <v>1.1100000000000001</v>
      </c>
      <c r="S241" s="102">
        <v>1.04</v>
      </c>
      <c r="T241" s="116">
        <v>0.79</v>
      </c>
      <c r="U241" s="84"/>
      <c r="V241" s="102"/>
      <c r="W241" s="102">
        <v>1.1096999999999999</v>
      </c>
      <c r="X241" s="102"/>
      <c r="Y241" s="102"/>
      <c r="Z241" s="102"/>
      <c r="AA241" s="102"/>
      <c r="AB241" s="102"/>
      <c r="AC241" s="102"/>
      <c r="AD241" s="102"/>
      <c r="AE241" s="104"/>
      <c r="AG241" s="105">
        <v>1.69</v>
      </c>
      <c r="AN241" s="106">
        <v>2.2986499999999999</v>
      </c>
      <c r="AO241" s="105" t="s">
        <v>1247</v>
      </c>
      <c r="AP241" s="104" t="s">
        <v>1248</v>
      </c>
      <c r="AQ241" s="105" t="e">
        <f t="shared" si="49"/>
        <v>#NUM!</v>
      </c>
      <c r="AR241" s="105" t="e">
        <f t="shared" si="50"/>
        <v>#NUM!</v>
      </c>
      <c r="AS241" s="105" t="e">
        <f t="shared" si="51"/>
        <v>#NUM!</v>
      </c>
      <c r="AT241" s="105" t="e">
        <f>#REF!*1.075</f>
        <v>#REF!</v>
      </c>
      <c r="AU241" s="105">
        <f t="shared" si="52"/>
        <v>0.84924999999999995</v>
      </c>
      <c r="AV241" s="102" t="e">
        <f t="shared" si="53"/>
        <v>#REF!</v>
      </c>
      <c r="AW241" s="105" t="s">
        <v>172</v>
      </c>
      <c r="AX241" s="105" t="s">
        <v>173</v>
      </c>
      <c r="AY241" s="106">
        <v>0.84899999999999998</v>
      </c>
      <c r="AZ241" s="108">
        <f t="shared" si="54"/>
        <v>0.21224999999999999</v>
      </c>
      <c r="BA241" s="1">
        <f t="shared" si="55"/>
        <v>1.06125</v>
      </c>
      <c r="BB241" s="106">
        <f t="shared" si="56"/>
        <v>1.14615</v>
      </c>
      <c r="BD241" s="110" t="s">
        <v>885</v>
      </c>
      <c r="BE241" s="110"/>
    </row>
    <row r="242" spans="1:58" s="105" customFormat="1" ht="24.75" hidden="1" customHeight="1">
      <c r="A242" s="9">
        <v>240</v>
      </c>
      <c r="B242" s="7">
        <v>140</v>
      </c>
      <c r="C242" s="7"/>
      <c r="D242" s="8"/>
      <c r="E242" s="1" t="s">
        <v>1240</v>
      </c>
      <c r="F242" s="1" t="s">
        <v>1249</v>
      </c>
      <c r="G242" s="1" t="s">
        <v>1244</v>
      </c>
      <c r="H242" s="8" t="s">
        <v>77</v>
      </c>
      <c r="I242" s="1" t="s">
        <v>1250</v>
      </c>
      <c r="J242" s="11" t="s">
        <v>1245</v>
      </c>
      <c r="K242" s="9">
        <v>20</v>
      </c>
      <c r="L242" s="1" t="s">
        <v>80</v>
      </c>
      <c r="M242" s="7">
        <v>1</v>
      </c>
      <c r="N242" s="1" t="s">
        <v>46</v>
      </c>
      <c r="O242" s="1" t="s">
        <v>1027</v>
      </c>
      <c r="P242" s="1" t="s">
        <v>1251</v>
      </c>
      <c r="Q242" s="1" t="s">
        <v>1239</v>
      </c>
      <c r="R242" s="101">
        <v>1.1100000000000001</v>
      </c>
      <c r="S242" s="102"/>
      <c r="T242" s="116"/>
      <c r="U242" s="84">
        <v>1.1096999999999999</v>
      </c>
      <c r="V242" s="102"/>
      <c r="W242" s="102"/>
      <c r="X242" s="102"/>
      <c r="Y242" s="102"/>
      <c r="Z242" s="102"/>
      <c r="AA242" s="102"/>
      <c r="AB242" s="102"/>
      <c r="AC242" s="102"/>
      <c r="AD242" s="102"/>
      <c r="AE242" s="104"/>
      <c r="AN242" s="106">
        <v>1.1100000000000001</v>
      </c>
      <c r="AO242" s="105" t="s">
        <v>50</v>
      </c>
      <c r="AP242" s="104" t="s">
        <v>51</v>
      </c>
      <c r="AQ242" s="105" t="e">
        <f t="shared" si="49"/>
        <v>#NUM!</v>
      </c>
      <c r="AR242" s="105" t="e">
        <f t="shared" si="50"/>
        <v>#NUM!</v>
      </c>
      <c r="AS242" s="105" t="e">
        <f t="shared" si="51"/>
        <v>#NUM!</v>
      </c>
      <c r="AT242" s="105" t="e">
        <f>#REF!*1.075</f>
        <v>#REF!</v>
      </c>
      <c r="AU242" s="105">
        <f t="shared" si="52"/>
        <v>0</v>
      </c>
      <c r="AV242" s="102" t="e">
        <f t="shared" si="53"/>
        <v>#REF!</v>
      </c>
      <c r="AW242" s="105" t="s">
        <v>172</v>
      </c>
      <c r="AX242" s="105" t="s">
        <v>173</v>
      </c>
      <c r="AY242" s="106">
        <v>0.85</v>
      </c>
      <c r="AZ242" s="108">
        <f t="shared" si="54"/>
        <v>0.21249999999999999</v>
      </c>
      <c r="BA242" s="1">
        <f t="shared" si="55"/>
        <v>1.0625</v>
      </c>
      <c r="BB242" s="106">
        <f t="shared" si="56"/>
        <v>1.1475</v>
      </c>
      <c r="BC242" s="105" t="s">
        <v>53</v>
      </c>
      <c r="BD242" s="110"/>
      <c r="BE242" s="110"/>
    </row>
    <row r="243" spans="1:58" s="105" customFormat="1" ht="24.75" hidden="1" customHeight="1">
      <c r="A243" s="9">
        <v>241</v>
      </c>
      <c r="B243" s="7">
        <v>3992</v>
      </c>
      <c r="C243" s="7"/>
      <c r="D243" s="126" t="s">
        <v>1030</v>
      </c>
      <c r="E243" s="1" t="s">
        <v>1252</v>
      </c>
      <c r="F243" s="1" t="s">
        <v>1253</v>
      </c>
      <c r="G243" s="1" t="s">
        <v>1254</v>
      </c>
      <c r="H243" s="8" t="s">
        <v>43</v>
      </c>
      <c r="I243" s="1" t="s">
        <v>68</v>
      </c>
      <c r="J243" s="1" t="s">
        <v>1078</v>
      </c>
      <c r="K243" s="9"/>
      <c r="L243" s="1"/>
      <c r="M243" s="7">
        <v>30</v>
      </c>
      <c r="N243" s="1" t="s">
        <v>46</v>
      </c>
      <c r="O243" s="1" t="s">
        <v>1027</v>
      </c>
      <c r="P243" s="1" t="s">
        <v>1052</v>
      </c>
      <c r="Q243" s="1" t="s">
        <v>1255</v>
      </c>
      <c r="R243" s="101">
        <v>4.2300000000000004</v>
      </c>
      <c r="S243" s="102">
        <v>3.95</v>
      </c>
      <c r="T243" s="116">
        <v>3.95</v>
      </c>
      <c r="U243" s="84"/>
      <c r="V243" s="102"/>
      <c r="W243" s="102">
        <v>4.2275999999999998</v>
      </c>
      <c r="X243" s="102"/>
      <c r="Y243" s="102"/>
      <c r="Z243" s="102"/>
      <c r="AA243" s="102"/>
      <c r="AB243" s="102"/>
      <c r="AC243" s="102"/>
      <c r="AD243" s="102"/>
      <c r="AE243" s="104"/>
      <c r="AN243" s="106">
        <v>4.2300000000000004</v>
      </c>
      <c r="AO243" s="105" t="s">
        <v>50</v>
      </c>
      <c r="AP243" s="104" t="s">
        <v>51</v>
      </c>
      <c r="AQ243" s="105" t="e">
        <f t="shared" si="49"/>
        <v>#NUM!</v>
      </c>
      <c r="AR243" s="105" t="e">
        <f t="shared" si="50"/>
        <v>#NUM!</v>
      </c>
      <c r="AS243" s="105" t="e">
        <f t="shared" si="51"/>
        <v>#NUM!</v>
      </c>
      <c r="AT243" s="105" t="e">
        <f>#REF!*1.075</f>
        <v>#REF!</v>
      </c>
      <c r="AU243" s="105">
        <f t="shared" si="52"/>
        <v>4.2462499999999999</v>
      </c>
      <c r="AV243" s="102" t="e">
        <f t="shared" si="53"/>
        <v>#REF!</v>
      </c>
      <c r="AW243" s="105" t="s">
        <v>172</v>
      </c>
      <c r="AX243" s="105" t="s">
        <v>173</v>
      </c>
      <c r="AY243" s="106">
        <v>4.2300000000000004</v>
      </c>
      <c r="AZ243" s="108">
        <f t="shared" si="54"/>
        <v>1.0575000000000001</v>
      </c>
      <c r="BA243" s="1">
        <f t="shared" si="55"/>
        <v>5.2875000000000005</v>
      </c>
      <c r="BB243" s="106">
        <f t="shared" si="56"/>
        <v>5.7105000000000006</v>
      </c>
      <c r="BC243" s="105" t="s">
        <v>53</v>
      </c>
      <c r="BD243" s="110" t="s">
        <v>885</v>
      </c>
    </row>
    <row r="244" spans="1:58" s="105" customFormat="1" ht="24.75" hidden="1" customHeight="1">
      <c r="A244" s="9">
        <v>242</v>
      </c>
      <c r="B244" s="7">
        <v>146</v>
      </c>
      <c r="C244" s="7"/>
      <c r="D244" s="126" t="s">
        <v>1030</v>
      </c>
      <c r="E244" s="1" t="s">
        <v>1256</v>
      </c>
      <c r="F244" s="1" t="s">
        <v>1257</v>
      </c>
      <c r="G244" s="1" t="s">
        <v>1258</v>
      </c>
      <c r="H244" s="8" t="s">
        <v>251</v>
      </c>
      <c r="I244" s="1" t="s">
        <v>44</v>
      </c>
      <c r="J244" s="11" t="s">
        <v>1259</v>
      </c>
      <c r="K244" s="9"/>
      <c r="L244" s="1"/>
      <c r="M244" s="7">
        <v>10</v>
      </c>
      <c r="N244" s="1" t="s">
        <v>46</v>
      </c>
      <c r="O244" s="1" t="s">
        <v>1027</v>
      </c>
      <c r="P244" s="1" t="s">
        <v>1079</v>
      </c>
      <c r="Q244" s="1" t="s">
        <v>1260</v>
      </c>
      <c r="R244" s="101">
        <v>2.1</v>
      </c>
      <c r="S244" s="102">
        <v>1.96</v>
      </c>
      <c r="T244" s="116">
        <v>1.1000000000000001</v>
      </c>
      <c r="U244" s="84"/>
      <c r="V244" s="102">
        <v>2.4900000000000002</v>
      </c>
      <c r="W244" s="102">
        <v>2.5910000000000002</v>
      </c>
      <c r="X244" s="102"/>
      <c r="Y244" s="102">
        <v>5.9</v>
      </c>
      <c r="Z244" s="102"/>
      <c r="AA244" s="102"/>
      <c r="AB244" s="102"/>
      <c r="AC244" s="102"/>
      <c r="AD244" s="102"/>
      <c r="AE244" s="104"/>
      <c r="AN244" s="106">
        <v>2.1</v>
      </c>
      <c r="AO244" s="105" t="s">
        <v>50</v>
      </c>
      <c r="AP244" s="104" t="s">
        <v>51</v>
      </c>
      <c r="AQ244" s="105" t="e">
        <f t="shared" si="49"/>
        <v>#NUM!</v>
      </c>
      <c r="AR244" s="105" t="e">
        <f t="shared" si="50"/>
        <v>#NUM!</v>
      </c>
      <c r="AS244" s="105" t="e">
        <f t="shared" si="51"/>
        <v>#NUM!</v>
      </c>
      <c r="AT244" s="105" t="e">
        <f>#REF!*1.075</f>
        <v>#REF!</v>
      </c>
      <c r="AU244" s="105">
        <f t="shared" si="52"/>
        <v>1.1825000000000001</v>
      </c>
      <c r="AV244" s="102" t="e">
        <f t="shared" si="53"/>
        <v>#REF!</v>
      </c>
      <c r="AW244" s="105" t="s">
        <v>172</v>
      </c>
      <c r="AX244" s="105" t="s">
        <v>173</v>
      </c>
      <c r="AY244" s="106">
        <v>1.18</v>
      </c>
      <c r="AZ244" s="108">
        <f t="shared" si="54"/>
        <v>0.29499999999999998</v>
      </c>
      <c r="BA244" s="1">
        <f t="shared" si="55"/>
        <v>1.4749999999999999</v>
      </c>
      <c r="BB244" s="106">
        <f t="shared" si="56"/>
        <v>1.593</v>
      </c>
      <c r="BC244" s="105" t="s">
        <v>53</v>
      </c>
      <c r="BD244" s="110" t="s">
        <v>885</v>
      </c>
    </row>
    <row r="245" spans="1:58" s="105" customFormat="1" ht="24.75" hidden="1" customHeight="1">
      <c r="A245" s="9">
        <v>243</v>
      </c>
      <c r="B245" s="7">
        <v>147</v>
      </c>
      <c r="C245" s="7"/>
      <c r="D245" s="8"/>
      <c r="E245" s="1" t="s">
        <v>1256</v>
      </c>
      <c r="F245" s="1" t="s">
        <v>1257</v>
      </c>
      <c r="G245" s="1" t="s">
        <v>1258</v>
      </c>
      <c r="H245" s="8" t="s">
        <v>149</v>
      </c>
      <c r="I245" s="1" t="s">
        <v>44</v>
      </c>
      <c r="J245" s="11" t="s">
        <v>1207</v>
      </c>
      <c r="K245" s="9"/>
      <c r="L245" s="1"/>
      <c r="M245" s="7">
        <v>10</v>
      </c>
      <c r="N245" s="1" t="s">
        <v>46</v>
      </c>
      <c r="O245" s="1" t="s">
        <v>1027</v>
      </c>
      <c r="P245" s="1" t="s">
        <v>1079</v>
      </c>
      <c r="Q245" s="1" t="s">
        <v>1261</v>
      </c>
      <c r="R245" s="101">
        <v>1.78</v>
      </c>
      <c r="S245" s="102"/>
      <c r="T245" s="116"/>
      <c r="U245" s="84">
        <v>0.9032</v>
      </c>
      <c r="V245" s="102"/>
      <c r="W245" s="102"/>
      <c r="X245" s="102"/>
      <c r="Y245" s="102">
        <v>2.66</v>
      </c>
      <c r="Z245" s="102"/>
      <c r="AA245" s="102"/>
      <c r="AB245" s="102"/>
      <c r="AC245" s="102"/>
      <c r="AD245" s="102"/>
      <c r="AE245" s="104"/>
      <c r="AN245" s="106">
        <v>0.90600000000000003</v>
      </c>
      <c r="AO245" s="105" t="s">
        <v>277</v>
      </c>
      <c r="AP245" s="104" t="s">
        <v>278</v>
      </c>
      <c r="AQ245" s="105" t="e">
        <f t="shared" si="49"/>
        <v>#NUM!</v>
      </c>
      <c r="AR245" s="105" t="e">
        <f t="shared" si="50"/>
        <v>#NUM!</v>
      </c>
      <c r="AS245" s="105" t="e">
        <f t="shared" si="51"/>
        <v>#NUM!</v>
      </c>
      <c r="AT245" s="105" t="e">
        <f>#REF!*1.075</f>
        <v>#REF!</v>
      </c>
      <c r="AU245" s="105">
        <f t="shared" si="52"/>
        <v>0</v>
      </c>
      <c r="AV245" s="102" t="e">
        <f t="shared" si="53"/>
        <v>#REF!</v>
      </c>
      <c r="AW245" s="105" t="s">
        <v>172</v>
      </c>
      <c r="AX245" s="105" t="s">
        <v>173</v>
      </c>
      <c r="AY245" s="106">
        <v>1.7845</v>
      </c>
      <c r="AZ245" s="108">
        <f t="shared" si="54"/>
        <v>0.44612499999999999</v>
      </c>
      <c r="BA245" s="1">
        <f t="shared" si="55"/>
        <v>2.2306249999999999</v>
      </c>
      <c r="BB245" s="106">
        <f t="shared" si="56"/>
        <v>2.4090749999999996</v>
      </c>
      <c r="BC245" s="105" t="s">
        <v>53</v>
      </c>
    </row>
    <row r="246" spans="1:58" s="105" customFormat="1" ht="24.75" hidden="1" customHeight="1">
      <c r="A246" s="9">
        <v>244</v>
      </c>
      <c r="B246" s="7">
        <v>145</v>
      </c>
      <c r="C246" s="7"/>
      <c r="D246" s="126" t="s">
        <v>1030</v>
      </c>
      <c r="E246" s="1" t="s">
        <v>1256</v>
      </c>
      <c r="F246" s="1" t="s">
        <v>1257</v>
      </c>
      <c r="G246" s="1" t="s">
        <v>1258</v>
      </c>
      <c r="H246" s="8" t="s">
        <v>1262</v>
      </c>
      <c r="I246" s="1" t="s">
        <v>574</v>
      </c>
      <c r="J246" s="11" t="s">
        <v>1263</v>
      </c>
      <c r="K246" s="9"/>
      <c r="L246" s="1"/>
      <c r="M246" s="7">
        <v>5</v>
      </c>
      <c r="N246" s="1" t="s">
        <v>46</v>
      </c>
      <c r="O246" s="1" t="s">
        <v>1027</v>
      </c>
      <c r="P246" s="1" t="s">
        <v>1079</v>
      </c>
      <c r="Q246" s="1" t="s">
        <v>1264</v>
      </c>
      <c r="R246" s="101">
        <v>4.45</v>
      </c>
      <c r="S246" s="102">
        <v>4.12</v>
      </c>
      <c r="T246" s="116">
        <v>4.12</v>
      </c>
      <c r="U246" s="84"/>
      <c r="V246" s="102"/>
      <c r="W246" s="102">
        <v>3.58</v>
      </c>
      <c r="X246" s="102"/>
      <c r="Y246" s="102">
        <v>14.63</v>
      </c>
      <c r="Z246" s="102"/>
      <c r="AA246" s="102"/>
      <c r="AB246" s="102"/>
      <c r="AC246" s="102"/>
      <c r="AD246" s="102"/>
      <c r="AE246" s="104"/>
      <c r="AI246" s="105">
        <v>14.63</v>
      </c>
      <c r="AN246" s="106">
        <v>2.6131000000000002</v>
      </c>
      <c r="AO246" s="105" t="s">
        <v>277</v>
      </c>
      <c r="AP246" s="104" t="s">
        <v>278</v>
      </c>
      <c r="AQ246" s="105" t="e">
        <f t="shared" si="49"/>
        <v>#NUM!</v>
      </c>
      <c r="AR246" s="105" t="e">
        <f t="shared" si="50"/>
        <v>#NUM!</v>
      </c>
      <c r="AS246" s="105" t="e">
        <f t="shared" si="51"/>
        <v>#NUM!</v>
      </c>
      <c r="AT246" s="105" t="e">
        <f>#REF!*1.075</f>
        <v>#REF!</v>
      </c>
      <c r="AU246" s="105">
        <f t="shared" si="52"/>
        <v>4.4290000000000003</v>
      </c>
      <c r="AV246" s="102" t="e">
        <f t="shared" si="53"/>
        <v>#REF!</v>
      </c>
      <c r="AW246" s="105" t="s">
        <v>172</v>
      </c>
      <c r="AX246" s="105" t="s">
        <v>173</v>
      </c>
      <c r="AY246" s="106">
        <v>4.4290000000000003</v>
      </c>
      <c r="AZ246" s="108">
        <f t="shared" si="54"/>
        <v>1.1072500000000001</v>
      </c>
      <c r="BA246" s="1">
        <f t="shared" si="55"/>
        <v>5.5362500000000008</v>
      </c>
      <c r="BB246" s="106">
        <f t="shared" si="56"/>
        <v>5.9791500000000006</v>
      </c>
      <c r="BC246" s="105" t="s">
        <v>53</v>
      </c>
      <c r="BD246" s="110" t="s">
        <v>885</v>
      </c>
    </row>
    <row r="247" spans="1:58" s="105" customFormat="1" ht="24.75" hidden="1" customHeight="1">
      <c r="A247" s="9">
        <v>245</v>
      </c>
      <c r="B247" s="7">
        <v>148</v>
      </c>
      <c r="C247" s="7"/>
      <c r="D247" s="8"/>
      <c r="E247" s="1" t="s">
        <v>1265</v>
      </c>
      <c r="F247" s="1" t="s">
        <v>1257</v>
      </c>
      <c r="G247" s="1" t="s">
        <v>1266</v>
      </c>
      <c r="H247" s="8" t="s">
        <v>1267</v>
      </c>
      <c r="I247" s="1" t="s">
        <v>1268</v>
      </c>
      <c r="J247" s="11" t="s">
        <v>1269</v>
      </c>
      <c r="K247" s="9">
        <v>5</v>
      </c>
      <c r="L247" s="1" t="s">
        <v>91</v>
      </c>
      <c r="M247" s="7">
        <v>1</v>
      </c>
      <c r="N247" s="1" t="s">
        <v>46</v>
      </c>
      <c r="O247" s="1" t="s">
        <v>1027</v>
      </c>
      <c r="P247" s="1" t="s">
        <v>1079</v>
      </c>
      <c r="Q247" s="1" t="s">
        <v>1270</v>
      </c>
      <c r="R247" s="101">
        <v>1.66</v>
      </c>
      <c r="S247" s="102"/>
      <c r="T247" s="116"/>
      <c r="U247" s="84">
        <v>1.6585000000000001</v>
      </c>
      <c r="V247" s="102"/>
      <c r="W247" s="102"/>
      <c r="X247" s="102"/>
      <c r="Y247" s="102"/>
      <c r="Z247" s="102"/>
      <c r="AA247" s="102"/>
      <c r="AB247" s="102"/>
      <c r="AC247" s="102"/>
      <c r="AD247" s="102"/>
      <c r="AE247" s="104"/>
      <c r="AN247" s="106">
        <v>1.6538999999999999</v>
      </c>
      <c r="AO247" s="105" t="s">
        <v>277</v>
      </c>
      <c r="AP247" s="104" t="s">
        <v>278</v>
      </c>
      <c r="AQ247" s="105" t="e">
        <f t="shared" si="49"/>
        <v>#NUM!</v>
      </c>
      <c r="AR247" s="105" t="e">
        <f t="shared" si="50"/>
        <v>#NUM!</v>
      </c>
      <c r="AS247" s="105" t="e">
        <f t="shared" si="51"/>
        <v>#NUM!</v>
      </c>
      <c r="AT247" s="105" t="e">
        <f>#REF!*1.075</f>
        <v>#REF!</v>
      </c>
      <c r="AU247" s="105">
        <f t="shared" si="52"/>
        <v>0</v>
      </c>
      <c r="AV247" s="102" t="e">
        <f t="shared" si="53"/>
        <v>#REF!</v>
      </c>
      <c r="AW247" s="105" t="s">
        <v>279</v>
      </c>
      <c r="AX247" s="105" t="s">
        <v>278</v>
      </c>
      <c r="AY247" s="106">
        <v>1.653</v>
      </c>
      <c r="AZ247" s="108">
        <f t="shared" si="54"/>
        <v>0.41325000000000001</v>
      </c>
      <c r="BA247" s="1">
        <f t="shared" si="55"/>
        <v>2.0662500000000001</v>
      </c>
      <c r="BB247" s="106">
        <f t="shared" si="56"/>
        <v>2.2315500000000004</v>
      </c>
      <c r="BC247" s="105" t="s">
        <v>53</v>
      </c>
    </row>
    <row r="248" spans="1:58" s="105" customFormat="1" ht="24.75" hidden="1" customHeight="1">
      <c r="A248" s="9">
        <v>246</v>
      </c>
      <c r="B248" s="7">
        <v>7223</v>
      </c>
      <c r="C248" s="7"/>
      <c r="D248" s="8"/>
      <c r="E248" s="1" t="s">
        <v>1271</v>
      </c>
      <c r="F248" s="1" t="s">
        <v>1272</v>
      </c>
      <c r="G248" s="1" t="s">
        <v>921</v>
      </c>
      <c r="H248" s="8" t="s">
        <v>1273</v>
      </c>
      <c r="I248" s="1" t="s">
        <v>44</v>
      </c>
      <c r="J248" s="1" t="s">
        <v>1274</v>
      </c>
      <c r="K248" s="9"/>
      <c r="L248" s="1"/>
      <c r="M248" s="7">
        <v>14</v>
      </c>
      <c r="N248" s="1" t="s">
        <v>46</v>
      </c>
      <c r="O248" s="1" t="s">
        <v>1027</v>
      </c>
      <c r="P248" s="1" t="s">
        <v>1079</v>
      </c>
      <c r="Q248" s="1" t="s">
        <v>1275</v>
      </c>
      <c r="R248" s="101">
        <v>3.48</v>
      </c>
      <c r="S248" s="102"/>
      <c r="T248" s="116"/>
      <c r="U248" s="84">
        <v>3.4796</v>
      </c>
      <c r="V248" s="102"/>
      <c r="W248" s="102"/>
      <c r="X248" s="102"/>
      <c r="Y248" s="102"/>
      <c r="Z248" s="102"/>
      <c r="AA248" s="102"/>
      <c r="AB248" s="102"/>
      <c r="AC248" s="102"/>
      <c r="AD248" s="102"/>
      <c r="AE248" s="104"/>
      <c r="AN248" s="106">
        <v>3.4698000000000002</v>
      </c>
      <c r="AO248" s="105" t="s">
        <v>277</v>
      </c>
      <c r="AP248" s="104" t="s">
        <v>278</v>
      </c>
      <c r="AQ248" s="105" t="e">
        <f t="shared" ref="AQ248:AQ279" si="57">AVERAGE(SMALL(AE248:AI248,1),SMALL(AE248:AI248,2))</f>
        <v>#NUM!</v>
      </c>
      <c r="AR248" s="105" t="e">
        <f t="shared" ref="AR248:AR279" si="58">IF(R248 &lt;=( AVERAGE(SMALL(AE248:AI248,1),SMALL(AE248:AI248,2))), R248, "")</f>
        <v>#NUM!</v>
      </c>
      <c r="AS248" s="105" t="e">
        <f t="shared" ref="AS248:AS279" si="59">AVERAGE(SMALL(AJ248:AM248,1),SMALL(AJ248:AM248,2))</f>
        <v>#NUM!</v>
      </c>
      <c r="AT248" s="105" t="e">
        <f>#REF!*1.075</f>
        <v>#REF!</v>
      </c>
      <c r="AU248" s="105">
        <f t="shared" ref="AU248:AU279" si="60">T248*1.075</f>
        <v>0</v>
      </c>
      <c r="AV248" s="102" t="e">
        <f t="shared" si="53"/>
        <v>#REF!</v>
      </c>
      <c r="AW248" s="105" t="s">
        <v>277</v>
      </c>
      <c r="AX248" s="105" t="s">
        <v>278</v>
      </c>
      <c r="AY248" s="106">
        <v>3.4830000000000001</v>
      </c>
      <c r="AZ248" s="108">
        <f t="shared" si="54"/>
        <v>0.87075000000000002</v>
      </c>
      <c r="BA248" s="1">
        <f t="shared" si="55"/>
        <v>4.3537499999999998</v>
      </c>
      <c r="BB248" s="106">
        <f t="shared" si="56"/>
        <v>4.7020499999999998</v>
      </c>
      <c r="BC248" s="105" t="s">
        <v>53</v>
      </c>
    </row>
    <row r="249" spans="1:58" s="105" customFormat="1" ht="24.75" hidden="1" customHeight="1">
      <c r="A249" s="9">
        <v>247</v>
      </c>
      <c r="B249" s="7">
        <v>7218</v>
      </c>
      <c r="C249" s="7"/>
      <c r="D249" s="126" t="s">
        <v>1030</v>
      </c>
      <c r="E249" s="1" t="s">
        <v>1276</v>
      </c>
      <c r="F249" s="1" t="s">
        <v>1277</v>
      </c>
      <c r="G249" s="1" t="s">
        <v>921</v>
      </c>
      <c r="H249" s="8" t="s">
        <v>1278</v>
      </c>
      <c r="I249" s="1" t="s">
        <v>1063</v>
      </c>
      <c r="J249" s="1" t="s">
        <v>1279</v>
      </c>
      <c r="K249" s="9">
        <v>70</v>
      </c>
      <c r="L249" s="1" t="s">
        <v>91</v>
      </c>
      <c r="M249" s="7">
        <v>1</v>
      </c>
      <c r="N249" s="1" t="s">
        <v>46</v>
      </c>
      <c r="O249" s="1" t="s">
        <v>1027</v>
      </c>
      <c r="P249" s="1" t="s">
        <v>1128</v>
      </c>
      <c r="Q249" s="1" t="s">
        <v>1280</v>
      </c>
      <c r="R249" s="101">
        <v>2.34</v>
      </c>
      <c r="S249" s="102">
        <v>1.82</v>
      </c>
      <c r="T249" s="116">
        <v>1.82</v>
      </c>
      <c r="U249" s="84"/>
      <c r="V249" s="102"/>
      <c r="W249" s="102">
        <v>2.3414000000000001</v>
      </c>
      <c r="X249" s="102"/>
      <c r="Y249" s="102"/>
      <c r="Z249" s="102"/>
      <c r="AA249" s="102"/>
      <c r="AB249" s="102"/>
      <c r="AC249" s="102"/>
      <c r="AD249" s="102"/>
      <c r="AE249" s="104"/>
      <c r="AN249" s="106">
        <v>1.9456</v>
      </c>
      <c r="AO249" s="105" t="s">
        <v>277</v>
      </c>
      <c r="AP249" s="104" t="s">
        <v>278</v>
      </c>
      <c r="AQ249" s="105" t="e">
        <f t="shared" si="57"/>
        <v>#NUM!</v>
      </c>
      <c r="AR249" s="105" t="e">
        <f t="shared" si="58"/>
        <v>#NUM!</v>
      </c>
      <c r="AS249" s="105" t="e">
        <f t="shared" si="59"/>
        <v>#NUM!</v>
      </c>
      <c r="AT249" s="105" t="e">
        <f>#REF!*1.075</f>
        <v>#REF!</v>
      </c>
      <c r="AU249" s="105">
        <f t="shared" si="60"/>
        <v>1.9564999999999999</v>
      </c>
      <c r="AV249" s="102" t="e">
        <f t="shared" si="53"/>
        <v>#REF!</v>
      </c>
      <c r="AW249" s="105" t="s">
        <v>172</v>
      </c>
      <c r="AX249" s="105" t="s">
        <v>173</v>
      </c>
      <c r="AY249" s="106">
        <v>1.9564999999999999</v>
      </c>
      <c r="AZ249" s="108">
        <f t="shared" si="54"/>
        <v>0.48912499999999998</v>
      </c>
      <c r="BA249" s="1">
        <f t="shared" si="55"/>
        <v>2.4456249999999997</v>
      </c>
      <c r="BB249" s="106">
        <f t="shared" si="56"/>
        <v>2.6412749999999998</v>
      </c>
      <c r="BC249" s="105" t="s">
        <v>53</v>
      </c>
      <c r="BD249" s="105" t="s">
        <v>885</v>
      </c>
    </row>
    <row r="250" spans="1:58" s="105" customFormat="1" ht="24.75" hidden="1" customHeight="1">
      <c r="A250" s="9">
        <v>248</v>
      </c>
      <c r="B250" s="7">
        <v>7224</v>
      </c>
      <c r="C250" s="7"/>
      <c r="D250" s="126" t="s">
        <v>1030</v>
      </c>
      <c r="E250" s="1" t="s">
        <v>1276</v>
      </c>
      <c r="F250" s="1" t="s">
        <v>1281</v>
      </c>
      <c r="G250" s="1" t="s">
        <v>921</v>
      </c>
      <c r="H250" s="8" t="s">
        <v>922</v>
      </c>
      <c r="I250" s="1" t="s">
        <v>44</v>
      </c>
      <c r="J250" s="1" t="s">
        <v>1145</v>
      </c>
      <c r="K250" s="9"/>
      <c r="L250" s="1"/>
      <c r="M250" s="7">
        <v>10</v>
      </c>
      <c r="N250" s="1" t="s">
        <v>46</v>
      </c>
      <c r="O250" s="1" t="s">
        <v>1027</v>
      </c>
      <c r="P250" s="1" t="s">
        <v>1282</v>
      </c>
      <c r="Q250" s="1" t="s">
        <v>1283</v>
      </c>
      <c r="R250" s="101">
        <v>3.02</v>
      </c>
      <c r="S250" s="102">
        <v>2.7</v>
      </c>
      <c r="T250" s="116">
        <v>2.7</v>
      </c>
      <c r="U250" s="84"/>
      <c r="V250" s="102"/>
      <c r="W250" s="102">
        <v>3.0188000000000001</v>
      </c>
      <c r="X250" s="102"/>
      <c r="Y250" s="102"/>
      <c r="Z250" s="102"/>
      <c r="AA250" s="102"/>
      <c r="AB250" s="102"/>
      <c r="AC250" s="102"/>
      <c r="AD250" s="102"/>
      <c r="AE250" s="104"/>
      <c r="AN250" s="106">
        <v>2.8861500000000002</v>
      </c>
      <c r="AO250" s="105" t="s">
        <v>277</v>
      </c>
      <c r="AP250" s="104" t="s">
        <v>278</v>
      </c>
      <c r="AQ250" s="105" t="e">
        <f t="shared" si="57"/>
        <v>#NUM!</v>
      </c>
      <c r="AR250" s="105" t="e">
        <f t="shared" si="58"/>
        <v>#NUM!</v>
      </c>
      <c r="AS250" s="105" t="e">
        <f t="shared" si="59"/>
        <v>#NUM!</v>
      </c>
      <c r="AT250" s="105" t="e">
        <f>#REF!*1.075</f>
        <v>#REF!</v>
      </c>
      <c r="AU250" s="105">
        <f t="shared" si="60"/>
        <v>2.9024999999999999</v>
      </c>
      <c r="AV250" s="102" t="e">
        <f t="shared" si="53"/>
        <v>#REF!</v>
      </c>
      <c r="AW250" s="105" t="s">
        <v>172</v>
      </c>
      <c r="AX250" s="105" t="s">
        <v>173</v>
      </c>
      <c r="AY250" s="106">
        <v>2.9024999999999999</v>
      </c>
      <c r="AZ250" s="108">
        <f t="shared" si="54"/>
        <v>0.72562499999999996</v>
      </c>
      <c r="BA250" s="1">
        <f t="shared" si="55"/>
        <v>3.6281249999999998</v>
      </c>
      <c r="BB250" s="106">
        <f t="shared" si="56"/>
        <v>3.9183749999999997</v>
      </c>
      <c r="BC250" s="105" t="s">
        <v>53</v>
      </c>
      <c r="BD250" s="105" t="s">
        <v>885</v>
      </c>
    </row>
    <row r="251" spans="1:58" s="105" customFormat="1" ht="24.75" hidden="1" customHeight="1">
      <c r="A251" s="9">
        <v>249</v>
      </c>
      <c r="B251" s="7">
        <v>7226</v>
      </c>
      <c r="C251" s="7"/>
      <c r="D251" s="126" t="s">
        <v>1030</v>
      </c>
      <c r="E251" s="1" t="s">
        <v>1284</v>
      </c>
      <c r="F251" s="1" t="s">
        <v>1285</v>
      </c>
      <c r="G251" s="1" t="s">
        <v>1286</v>
      </c>
      <c r="H251" s="8" t="s">
        <v>1287</v>
      </c>
      <c r="I251" s="1" t="s">
        <v>44</v>
      </c>
      <c r="J251" s="1" t="s">
        <v>1288</v>
      </c>
      <c r="K251" s="9"/>
      <c r="L251" s="1"/>
      <c r="M251" s="7">
        <v>28</v>
      </c>
      <c r="N251" s="1" t="s">
        <v>46</v>
      </c>
      <c r="O251" s="1" t="s">
        <v>1027</v>
      </c>
      <c r="P251" s="1" t="s">
        <v>1052</v>
      </c>
      <c r="Q251" s="1" t="s">
        <v>1289</v>
      </c>
      <c r="R251" s="101">
        <v>6.58</v>
      </c>
      <c r="S251" s="102">
        <v>6.12</v>
      </c>
      <c r="T251" s="116">
        <v>4.8</v>
      </c>
      <c r="U251" s="84"/>
      <c r="V251" s="102"/>
      <c r="W251" s="102">
        <v>5.3741000000000003</v>
      </c>
      <c r="X251" s="102"/>
      <c r="Y251" s="102">
        <v>9.52</v>
      </c>
      <c r="Z251" s="102"/>
      <c r="AA251" s="102"/>
      <c r="AB251" s="102"/>
      <c r="AC251" s="102"/>
      <c r="AD251" s="102"/>
      <c r="AE251" s="104"/>
      <c r="AN251" s="106">
        <v>5.359</v>
      </c>
      <c r="AO251" s="105" t="s">
        <v>277</v>
      </c>
      <c r="AP251" s="104" t="s">
        <v>278</v>
      </c>
      <c r="AQ251" s="105" t="e">
        <f t="shared" si="57"/>
        <v>#NUM!</v>
      </c>
      <c r="AR251" s="105" t="e">
        <f t="shared" si="58"/>
        <v>#NUM!</v>
      </c>
      <c r="AS251" s="105" t="e">
        <f t="shared" si="59"/>
        <v>#NUM!</v>
      </c>
      <c r="AT251" s="105" t="e">
        <f>#REF!*1.075</f>
        <v>#REF!</v>
      </c>
      <c r="AU251" s="105">
        <f t="shared" si="60"/>
        <v>5.1599999999999993</v>
      </c>
      <c r="AV251" s="102" t="e">
        <f t="shared" si="53"/>
        <v>#REF!</v>
      </c>
      <c r="AW251" s="105" t="s">
        <v>172</v>
      </c>
      <c r="AX251" s="105" t="s">
        <v>173</v>
      </c>
      <c r="AY251" s="106">
        <v>5.16</v>
      </c>
      <c r="AZ251" s="108">
        <f t="shared" si="54"/>
        <v>1.29</v>
      </c>
      <c r="BA251" s="1">
        <f t="shared" si="55"/>
        <v>6.45</v>
      </c>
      <c r="BB251" s="106">
        <f t="shared" si="56"/>
        <v>6.9660000000000002</v>
      </c>
      <c r="BC251" s="105" t="s">
        <v>53</v>
      </c>
      <c r="BD251" s="105" t="s">
        <v>885</v>
      </c>
    </row>
    <row r="252" spans="1:58" s="105" customFormat="1" ht="24.75" hidden="1" customHeight="1">
      <c r="A252" s="9">
        <v>250</v>
      </c>
      <c r="B252" s="7">
        <v>7227</v>
      </c>
      <c r="C252" s="7"/>
      <c r="D252" s="126" t="s">
        <v>1030</v>
      </c>
      <c r="E252" s="1" t="s">
        <v>1290</v>
      </c>
      <c r="F252" s="1" t="s">
        <v>1291</v>
      </c>
      <c r="G252" s="1" t="s">
        <v>1286</v>
      </c>
      <c r="H252" s="8" t="s">
        <v>1292</v>
      </c>
      <c r="I252" s="1" t="s">
        <v>44</v>
      </c>
      <c r="J252" s="1" t="s">
        <v>1293</v>
      </c>
      <c r="K252" s="9"/>
      <c r="L252" s="1"/>
      <c r="M252" s="7">
        <v>21</v>
      </c>
      <c r="N252" s="1" t="s">
        <v>46</v>
      </c>
      <c r="O252" s="1" t="s">
        <v>1027</v>
      </c>
      <c r="P252" s="1" t="s">
        <v>1052</v>
      </c>
      <c r="Q252" s="1" t="s">
        <v>1294</v>
      </c>
      <c r="R252" s="101">
        <v>6.58</v>
      </c>
      <c r="S252" s="102">
        <v>6.12</v>
      </c>
      <c r="T252" s="116">
        <v>4.8</v>
      </c>
      <c r="U252" s="84"/>
      <c r="V252" s="102"/>
      <c r="W252" s="102">
        <v>4.8216999999999999</v>
      </c>
      <c r="X252" s="102"/>
      <c r="Y252" s="102">
        <v>10.29</v>
      </c>
      <c r="Z252" s="102"/>
      <c r="AA252" s="102"/>
      <c r="AB252" s="102"/>
      <c r="AC252" s="102"/>
      <c r="AD252" s="102"/>
      <c r="AE252" s="104"/>
      <c r="AG252" s="105">
        <v>4.7828999999999997</v>
      </c>
      <c r="AN252" s="106">
        <v>5.7279999999999998</v>
      </c>
      <c r="AO252" s="105" t="s">
        <v>372</v>
      </c>
      <c r="AP252" s="104" t="s">
        <v>373</v>
      </c>
      <c r="AQ252" s="105" t="e">
        <f t="shared" si="57"/>
        <v>#NUM!</v>
      </c>
      <c r="AR252" s="105" t="e">
        <f t="shared" si="58"/>
        <v>#NUM!</v>
      </c>
      <c r="AS252" s="105" t="e">
        <f t="shared" si="59"/>
        <v>#NUM!</v>
      </c>
      <c r="AT252" s="105" t="e">
        <f>#REF!*1.075</f>
        <v>#REF!</v>
      </c>
      <c r="AU252" s="105">
        <f t="shared" si="60"/>
        <v>5.1599999999999993</v>
      </c>
      <c r="AV252" s="102" t="e">
        <f t="shared" si="53"/>
        <v>#REF!</v>
      </c>
      <c r="AW252" s="105" t="s">
        <v>172</v>
      </c>
      <c r="AX252" s="105" t="s">
        <v>173</v>
      </c>
      <c r="AY252" s="106">
        <v>5.16</v>
      </c>
      <c r="AZ252" s="108">
        <f t="shared" si="54"/>
        <v>1.29</v>
      </c>
      <c r="BA252" s="1">
        <f t="shared" si="55"/>
        <v>6.45</v>
      </c>
      <c r="BB252" s="106">
        <f t="shared" si="56"/>
        <v>6.9660000000000002</v>
      </c>
      <c r="BC252" s="105" t="s">
        <v>53</v>
      </c>
      <c r="BD252" s="105" t="s">
        <v>885</v>
      </c>
    </row>
    <row r="253" spans="1:58" s="105" customFormat="1" ht="24.75" hidden="1" customHeight="1">
      <c r="A253" s="9">
        <v>251</v>
      </c>
      <c r="B253" s="7">
        <v>794</v>
      </c>
      <c r="C253" s="7"/>
      <c r="D253" s="126" t="s">
        <v>1030</v>
      </c>
      <c r="E253" s="1" t="s">
        <v>1295</v>
      </c>
      <c r="F253" s="1" t="s">
        <v>1296</v>
      </c>
      <c r="G253" s="1" t="s">
        <v>1297</v>
      </c>
      <c r="H253" s="8" t="s">
        <v>1187</v>
      </c>
      <c r="I253" s="1" t="s">
        <v>345</v>
      </c>
      <c r="J253" s="11" t="s">
        <v>1078</v>
      </c>
      <c r="K253" s="9"/>
      <c r="L253" s="1"/>
      <c r="M253" s="7">
        <v>30</v>
      </c>
      <c r="N253" s="1" t="s">
        <v>46</v>
      </c>
      <c r="O253" s="1" t="s">
        <v>1027</v>
      </c>
      <c r="P253" s="1" t="s">
        <v>1079</v>
      </c>
      <c r="Q253" s="1" t="s">
        <v>1298</v>
      </c>
      <c r="R253" s="101">
        <v>0.75</v>
      </c>
      <c r="S253" s="102">
        <v>0.7</v>
      </c>
      <c r="T253" s="116">
        <v>0.36</v>
      </c>
      <c r="U253" s="84"/>
      <c r="V253" s="102"/>
      <c r="W253" s="102">
        <v>0.82930000000000004</v>
      </c>
      <c r="X253" s="102"/>
      <c r="Y253" s="102">
        <v>3.2</v>
      </c>
      <c r="Z253" s="102"/>
      <c r="AA253" s="102"/>
      <c r="AB253" s="102"/>
      <c r="AC253" s="102"/>
      <c r="AD253" s="102"/>
      <c r="AE253" s="104"/>
      <c r="AG253" s="105">
        <v>0.82199999999999995</v>
      </c>
      <c r="AI253" s="105">
        <v>3.2</v>
      </c>
      <c r="AN253" s="106">
        <v>0.3473</v>
      </c>
      <c r="AO253" s="105" t="s">
        <v>277</v>
      </c>
      <c r="AP253" s="104" t="s">
        <v>278</v>
      </c>
      <c r="AQ253" s="105">
        <f t="shared" si="57"/>
        <v>2.0110000000000001</v>
      </c>
      <c r="AR253" s="105">
        <f t="shared" si="58"/>
        <v>0.75</v>
      </c>
      <c r="AS253" s="105" t="e">
        <f t="shared" si="59"/>
        <v>#NUM!</v>
      </c>
      <c r="AT253" s="105" t="e">
        <f>#REF!*1.075</f>
        <v>#REF!</v>
      </c>
      <c r="AU253" s="105">
        <f t="shared" si="60"/>
        <v>0.38699999999999996</v>
      </c>
      <c r="AV253" s="102" t="e">
        <f t="shared" si="53"/>
        <v>#REF!</v>
      </c>
      <c r="AW253" s="105" t="s">
        <v>172</v>
      </c>
      <c r="AX253" s="105" t="s">
        <v>173</v>
      </c>
      <c r="AY253" s="106">
        <v>0.38700000000000001</v>
      </c>
      <c r="AZ253" s="108">
        <f t="shared" si="54"/>
        <v>9.6750000000000003E-2</v>
      </c>
      <c r="BA253" s="1">
        <f t="shared" si="55"/>
        <v>0.48375000000000001</v>
      </c>
      <c r="BB253" s="106">
        <f t="shared" si="56"/>
        <v>0.52244999999999997</v>
      </c>
      <c r="BC253" s="105" t="s">
        <v>53</v>
      </c>
      <c r="BD253" s="105" t="s">
        <v>885</v>
      </c>
    </row>
    <row r="254" spans="1:58" s="105" customFormat="1" ht="24.75" hidden="1" customHeight="1">
      <c r="A254" s="9">
        <v>252</v>
      </c>
      <c r="B254" s="7">
        <v>795</v>
      </c>
      <c r="C254" s="7"/>
      <c r="D254" s="126" t="s">
        <v>1030</v>
      </c>
      <c r="E254" s="1" t="s">
        <v>1295</v>
      </c>
      <c r="F254" s="1" t="s">
        <v>1296</v>
      </c>
      <c r="G254" s="1" t="s">
        <v>1297</v>
      </c>
      <c r="H254" s="8" t="s">
        <v>310</v>
      </c>
      <c r="I254" s="1" t="s">
        <v>345</v>
      </c>
      <c r="J254" s="11" t="s">
        <v>1078</v>
      </c>
      <c r="K254" s="9"/>
      <c r="L254" s="1"/>
      <c r="M254" s="7">
        <v>30</v>
      </c>
      <c r="N254" s="1" t="s">
        <v>46</v>
      </c>
      <c r="O254" s="1" t="s">
        <v>1027</v>
      </c>
      <c r="P254" s="1" t="s">
        <v>1079</v>
      </c>
      <c r="Q254" s="1" t="s">
        <v>1299</v>
      </c>
      <c r="R254" s="101">
        <v>0.8</v>
      </c>
      <c r="S254" s="102">
        <v>0.74</v>
      </c>
      <c r="T254" s="116">
        <v>0.56000000000000005</v>
      </c>
      <c r="U254" s="84"/>
      <c r="V254" s="102"/>
      <c r="W254" s="102">
        <v>0.9919</v>
      </c>
      <c r="X254" s="102"/>
      <c r="Y254" s="102">
        <v>2.4</v>
      </c>
      <c r="Z254" s="102"/>
      <c r="AA254" s="102"/>
      <c r="AB254" s="102"/>
      <c r="AC254" s="102"/>
      <c r="AD254" s="102"/>
      <c r="AE254" s="104"/>
      <c r="AG254" s="105">
        <v>0.98299999999999998</v>
      </c>
      <c r="AI254" s="105">
        <v>2.4</v>
      </c>
      <c r="AN254" s="106">
        <v>0.59989999999999999</v>
      </c>
      <c r="AO254" s="105" t="s">
        <v>277</v>
      </c>
      <c r="AP254" s="104" t="s">
        <v>278</v>
      </c>
      <c r="AQ254" s="105">
        <f t="shared" si="57"/>
        <v>1.6915</v>
      </c>
      <c r="AR254" s="105">
        <f t="shared" si="58"/>
        <v>0.8</v>
      </c>
      <c r="AS254" s="105" t="e">
        <f t="shared" si="59"/>
        <v>#NUM!</v>
      </c>
      <c r="AT254" s="105" t="e">
        <f>#REF!*1.075</f>
        <v>#REF!</v>
      </c>
      <c r="AU254" s="105">
        <f t="shared" si="60"/>
        <v>0.60199999999999998</v>
      </c>
      <c r="AV254" s="102" t="e">
        <f t="shared" ref="AV254:AV285" si="61">MIN(AN254,AT254,AU254)</f>
        <v>#REF!</v>
      </c>
      <c r="AW254" s="105" t="s">
        <v>172</v>
      </c>
      <c r="AX254" s="105" t="s">
        <v>173</v>
      </c>
      <c r="AY254" s="106">
        <v>0.60199999999999998</v>
      </c>
      <c r="AZ254" s="108">
        <f t="shared" ref="AZ254:AZ285" si="62">IF(AND(AY254&gt;0,AY254&lt;=10),AY254*0.25,IF(AND(AY254&gt;10,AY254&lt;=50),AY254*0.17,IF(AND(AY254&gt;10,AY254&lt;=100),AY254*0.12,IF(AY254&gt;100,AY254*0.1))))</f>
        <v>0.15049999999999999</v>
      </c>
      <c r="BA254" s="1">
        <f t="shared" si="55"/>
        <v>0.75249999999999995</v>
      </c>
      <c r="BB254" s="106">
        <f t="shared" si="56"/>
        <v>0.81269999999999998</v>
      </c>
      <c r="BC254" s="105" t="s">
        <v>53</v>
      </c>
      <c r="BD254" s="105" t="s">
        <v>885</v>
      </c>
    </row>
    <row r="255" spans="1:58" s="128" customFormat="1" ht="24.75" hidden="1" customHeight="1">
      <c r="A255" s="9">
        <v>253</v>
      </c>
      <c r="B255" s="7">
        <v>174</v>
      </c>
      <c r="C255" s="7"/>
      <c r="D255" s="126" t="s">
        <v>1030</v>
      </c>
      <c r="E255" s="1" t="s">
        <v>1295</v>
      </c>
      <c r="F255" s="1" t="s">
        <v>1296</v>
      </c>
      <c r="G255" s="1" t="s">
        <v>1297</v>
      </c>
      <c r="H255" s="8" t="s">
        <v>1300</v>
      </c>
      <c r="I255" s="1" t="s">
        <v>551</v>
      </c>
      <c r="J255" s="11" t="s">
        <v>1301</v>
      </c>
      <c r="K255" s="9"/>
      <c r="L255" s="1"/>
      <c r="M255" s="7">
        <v>10</v>
      </c>
      <c r="N255" s="1" t="s">
        <v>46</v>
      </c>
      <c r="O255" s="1" t="s">
        <v>1027</v>
      </c>
      <c r="P255" s="1" t="s">
        <v>1079</v>
      </c>
      <c r="Q255" s="1" t="s">
        <v>1302</v>
      </c>
      <c r="R255" s="101">
        <v>1.8</v>
      </c>
      <c r="S255" s="102">
        <v>1.68</v>
      </c>
      <c r="T255" s="116">
        <v>1.68</v>
      </c>
      <c r="U255" s="84"/>
      <c r="V255" s="102"/>
      <c r="W255" s="102">
        <v>2.1463000000000001</v>
      </c>
      <c r="X255" s="102">
        <v>5.59</v>
      </c>
      <c r="Y255" s="102">
        <v>10.63</v>
      </c>
      <c r="Z255" s="102"/>
      <c r="AA255" s="102"/>
      <c r="AB255" s="102"/>
      <c r="AC255" s="102"/>
      <c r="AD255" s="102"/>
      <c r="AE255" s="104"/>
      <c r="AF255" s="105"/>
      <c r="AG255" s="105">
        <v>2.129</v>
      </c>
      <c r="AH255" s="105">
        <v>5.59</v>
      </c>
      <c r="AI255" s="105">
        <v>10.63</v>
      </c>
      <c r="AJ255" s="105"/>
      <c r="AK255" s="105"/>
      <c r="AL255" s="105"/>
      <c r="AM255" s="105"/>
      <c r="AN255" s="106">
        <v>1.8</v>
      </c>
      <c r="AO255" s="105" t="s">
        <v>50</v>
      </c>
      <c r="AP255" s="104" t="s">
        <v>51</v>
      </c>
      <c r="AQ255" s="105">
        <f t="shared" si="57"/>
        <v>3.8594999999999997</v>
      </c>
      <c r="AR255" s="105">
        <f t="shared" si="58"/>
        <v>1.8</v>
      </c>
      <c r="AS255" s="105" t="e">
        <f t="shared" si="59"/>
        <v>#NUM!</v>
      </c>
      <c r="AT255" s="105" t="e">
        <f>#REF!*1.075</f>
        <v>#REF!</v>
      </c>
      <c r="AU255" s="105">
        <f t="shared" si="60"/>
        <v>1.8059999999999998</v>
      </c>
      <c r="AV255" s="102" t="e">
        <f t="shared" si="61"/>
        <v>#REF!</v>
      </c>
      <c r="AW255" s="105" t="s">
        <v>172</v>
      </c>
      <c r="AX255" s="105" t="s">
        <v>173</v>
      </c>
      <c r="AY255" s="106">
        <v>1.806</v>
      </c>
      <c r="AZ255" s="108">
        <f t="shared" si="62"/>
        <v>0.45150000000000001</v>
      </c>
      <c r="BA255" s="1">
        <f t="shared" si="55"/>
        <v>2.2575000000000003</v>
      </c>
      <c r="BB255" s="106">
        <f t="shared" si="56"/>
        <v>2.4381000000000004</v>
      </c>
      <c r="BC255" s="105" t="s">
        <v>53</v>
      </c>
      <c r="BD255" s="105" t="s">
        <v>885</v>
      </c>
      <c r="BE255" s="105"/>
      <c r="BF255" s="105"/>
    </row>
    <row r="256" spans="1:58" s="105" customFormat="1" ht="24.75" hidden="1" customHeight="1">
      <c r="A256" s="9">
        <v>254</v>
      </c>
      <c r="B256" s="7">
        <v>6948</v>
      </c>
      <c r="C256" s="7"/>
      <c r="D256" s="8"/>
      <c r="E256" s="1" t="s">
        <v>1303</v>
      </c>
      <c r="F256" s="1" t="s">
        <v>1304</v>
      </c>
      <c r="G256" s="1" t="s">
        <v>1305</v>
      </c>
      <c r="H256" s="8" t="s">
        <v>1306</v>
      </c>
      <c r="I256" s="1" t="s">
        <v>1307</v>
      </c>
      <c r="J256" s="1" t="s">
        <v>1308</v>
      </c>
      <c r="K256" s="9"/>
      <c r="L256" s="1"/>
      <c r="M256" s="7">
        <v>20</v>
      </c>
      <c r="N256" s="1" t="s">
        <v>46</v>
      </c>
      <c r="O256" s="1" t="s">
        <v>1027</v>
      </c>
      <c r="P256" s="1" t="s">
        <v>1044</v>
      </c>
      <c r="Q256" s="1" t="s">
        <v>1309</v>
      </c>
      <c r="R256" s="101">
        <v>1.63</v>
      </c>
      <c r="S256" s="102"/>
      <c r="T256" s="116"/>
      <c r="U256" s="84">
        <v>1.6293</v>
      </c>
      <c r="V256" s="102"/>
      <c r="W256" s="102"/>
      <c r="X256" s="102"/>
      <c r="Y256" s="102"/>
      <c r="Z256" s="102"/>
      <c r="AA256" s="102"/>
      <c r="AB256" s="102"/>
      <c r="AC256" s="102"/>
      <c r="AD256" s="102"/>
      <c r="AE256" s="104"/>
      <c r="AN256" s="106">
        <v>1.63</v>
      </c>
      <c r="AO256" s="105" t="s">
        <v>50</v>
      </c>
      <c r="AP256" s="104" t="s">
        <v>51</v>
      </c>
      <c r="AQ256" s="105" t="e">
        <f t="shared" si="57"/>
        <v>#NUM!</v>
      </c>
      <c r="AR256" s="105" t="e">
        <f t="shared" si="58"/>
        <v>#NUM!</v>
      </c>
      <c r="AS256" s="105" t="e">
        <f t="shared" si="59"/>
        <v>#NUM!</v>
      </c>
      <c r="AT256" s="105" t="e">
        <f>#REF!*1.075</f>
        <v>#REF!</v>
      </c>
      <c r="AU256" s="105">
        <f t="shared" si="60"/>
        <v>0</v>
      </c>
      <c r="AV256" s="102" t="e">
        <f t="shared" si="61"/>
        <v>#REF!</v>
      </c>
      <c r="AW256" s="125" t="s">
        <v>52</v>
      </c>
      <c r="AX256" s="125" t="s">
        <v>51</v>
      </c>
      <c r="AY256" s="106">
        <v>1.6339999999999999</v>
      </c>
      <c r="AZ256" s="108">
        <f t="shared" si="62"/>
        <v>0.40849999999999997</v>
      </c>
      <c r="BA256" s="1">
        <f t="shared" si="55"/>
        <v>2.0425</v>
      </c>
      <c r="BB256" s="106">
        <f t="shared" si="56"/>
        <v>2.2058999999999997</v>
      </c>
      <c r="BC256" s="105" t="s">
        <v>53</v>
      </c>
    </row>
    <row r="257" spans="1:58" s="105" customFormat="1" ht="24.75" hidden="1" customHeight="1">
      <c r="A257" s="9">
        <v>255</v>
      </c>
      <c r="B257" s="7"/>
      <c r="C257" s="7"/>
      <c r="D257" s="8"/>
      <c r="E257" s="1" t="s">
        <v>1310</v>
      </c>
      <c r="F257" s="1" t="s">
        <v>1304</v>
      </c>
      <c r="G257" s="1" t="s">
        <v>1305</v>
      </c>
      <c r="H257" s="8" t="s">
        <v>1311</v>
      </c>
      <c r="I257" s="1" t="s">
        <v>953</v>
      </c>
      <c r="J257" s="1" t="s">
        <v>1312</v>
      </c>
      <c r="K257" s="9"/>
      <c r="L257" s="1"/>
      <c r="M257" s="7">
        <v>20</v>
      </c>
      <c r="N257" s="1" t="s">
        <v>46</v>
      </c>
      <c r="O257" s="1" t="s">
        <v>1027</v>
      </c>
      <c r="P257" s="1"/>
      <c r="Q257" s="1" t="s">
        <v>1313</v>
      </c>
      <c r="R257" s="101"/>
      <c r="S257" s="102"/>
      <c r="T257" s="116"/>
      <c r="U257" s="84"/>
      <c r="V257" s="102"/>
      <c r="W257" s="102"/>
      <c r="X257" s="102"/>
      <c r="Y257" s="102"/>
      <c r="Z257" s="102"/>
      <c r="AA257" s="102"/>
      <c r="AB257" s="102"/>
      <c r="AC257" s="102"/>
      <c r="AD257" s="102"/>
      <c r="AE257" s="104"/>
      <c r="AN257" s="106"/>
      <c r="AP257" s="104"/>
      <c r="AQ257" s="105" t="e">
        <f t="shared" si="57"/>
        <v>#NUM!</v>
      </c>
      <c r="AR257" s="105" t="e">
        <f t="shared" si="58"/>
        <v>#NUM!</v>
      </c>
      <c r="AS257" s="105" t="e">
        <f t="shared" si="59"/>
        <v>#NUM!</v>
      </c>
      <c r="AT257" s="105" t="e">
        <f>#REF!*1.075</f>
        <v>#REF!</v>
      </c>
      <c r="AU257" s="105">
        <f t="shared" si="60"/>
        <v>0</v>
      </c>
      <c r="AV257" s="102"/>
      <c r="AW257" s="125"/>
      <c r="AX257" s="125"/>
      <c r="AY257" s="106"/>
      <c r="AZ257" s="108" t="b">
        <f t="shared" si="62"/>
        <v>0</v>
      </c>
      <c r="BA257" s="1">
        <f t="shared" si="55"/>
        <v>0</v>
      </c>
      <c r="BB257" s="106">
        <f t="shared" si="56"/>
        <v>0</v>
      </c>
      <c r="BD257" s="105" t="s">
        <v>885</v>
      </c>
    </row>
    <row r="258" spans="1:58" s="105" customFormat="1" ht="24.75" hidden="1" customHeight="1">
      <c r="A258" s="9">
        <v>256</v>
      </c>
      <c r="B258" s="7">
        <v>6949</v>
      </c>
      <c r="C258" s="7"/>
      <c r="D258" s="126" t="s">
        <v>1030</v>
      </c>
      <c r="E258" s="1" t="s">
        <v>1310</v>
      </c>
      <c r="F258" s="1" t="s">
        <v>1304</v>
      </c>
      <c r="G258" s="1" t="s">
        <v>1305</v>
      </c>
      <c r="H258" s="8" t="s">
        <v>1306</v>
      </c>
      <c r="I258" s="1" t="s">
        <v>953</v>
      </c>
      <c r="J258" s="1" t="s">
        <v>1312</v>
      </c>
      <c r="K258" s="9"/>
      <c r="L258" s="1"/>
      <c r="M258" s="7">
        <v>20</v>
      </c>
      <c r="N258" s="1" t="s">
        <v>46</v>
      </c>
      <c r="O258" s="1" t="s">
        <v>1027</v>
      </c>
      <c r="P258" s="1" t="s">
        <v>1044</v>
      </c>
      <c r="Q258" s="1" t="s">
        <v>1314</v>
      </c>
      <c r="R258" s="101">
        <v>1.54</v>
      </c>
      <c r="S258" s="102">
        <v>1.44</v>
      </c>
      <c r="T258" s="116">
        <v>1.44</v>
      </c>
      <c r="U258" s="84"/>
      <c r="V258" s="102"/>
      <c r="W258" s="102"/>
      <c r="X258" s="102"/>
      <c r="Y258" s="102"/>
      <c r="Z258" s="102"/>
      <c r="AA258" s="102"/>
      <c r="AB258" s="102"/>
      <c r="AC258" s="102"/>
      <c r="AD258" s="102"/>
      <c r="AE258" s="104"/>
      <c r="AN258" s="106">
        <v>1.54</v>
      </c>
      <c r="AO258" s="105" t="s">
        <v>50</v>
      </c>
      <c r="AP258" s="104" t="s">
        <v>51</v>
      </c>
      <c r="AQ258" s="105" t="e">
        <f t="shared" si="57"/>
        <v>#NUM!</v>
      </c>
      <c r="AR258" s="105" t="e">
        <f t="shared" si="58"/>
        <v>#NUM!</v>
      </c>
      <c r="AS258" s="105" t="e">
        <f t="shared" si="59"/>
        <v>#NUM!</v>
      </c>
      <c r="AT258" s="105" t="e">
        <f>#REF!*1.075</f>
        <v>#REF!</v>
      </c>
      <c r="AU258" s="105">
        <f t="shared" si="60"/>
        <v>1.5479999999999998</v>
      </c>
      <c r="AV258" s="102" t="e">
        <f t="shared" ref="AV258:AV289" si="63">MIN(AN258,AT258,AU258)</f>
        <v>#REF!</v>
      </c>
      <c r="AW258" s="125" t="s">
        <v>52</v>
      </c>
      <c r="AX258" s="125" t="s">
        <v>51</v>
      </c>
      <c r="AY258" s="106">
        <v>1.54</v>
      </c>
      <c r="AZ258" s="108">
        <f t="shared" si="62"/>
        <v>0.38500000000000001</v>
      </c>
      <c r="BA258" s="1">
        <f t="shared" si="55"/>
        <v>1.925</v>
      </c>
      <c r="BB258" s="106">
        <f t="shared" si="56"/>
        <v>2.0790000000000002</v>
      </c>
      <c r="BC258" s="105" t="s">
        <v>53</v>
      </c>
    </row>
    <row r="259" spans="1:58" s="105" customFormat="1" ht="24.75" hidden="1" customHeight="1">
      <c r="A259" s="9">
        <v>257</v>
      </c>
      <c r="B259" s="7">
        <v>8566</v>
      </c>
      <c r="C259" s="7"/>
      <c r="D259" s="126" t="s">
        <v>1030</v>
      </c>
      <c r="E259" s="1" t="s">
        <v>1315</v>
      </c>
      <c r="F259" s="1" t="s">
        <v>1316</v>
      </c>
      <c r="G259" s="1" t="s">
        <v>1317</v>
      </c>
      <c r="H259" s="8" t="s">
        <v>310</v>
      </c>
      <c r="I259" s="1" t="s">
        <v>44</v>
      </c>
      <c r="J259" s="1" t="s">
        <v>1318</v>
      </c>
      <c r="K259" s="9"/>
      <c r="L259" s="1"/>
      <c r="M259" s="7">
        <v>28</v>
      </c>
      <c r="N259" s="1" t="s">
        <v>46</v>
      </c>
      <c r="O259" s="1" t="s">
        <v>1027</v>
      </c>
      <c r="P259" s="1" t="s">
        <v>1052</v>
      </c>
      <c r="Q259" s="1" t="s">
        <v>1319</v>
      </c>
      <c r="R259" s="101">
        <v>7.23</v>
      </c>
      <c r="S259" s="102">
        <v>6.73</v>
      </c>
      <c r="T259" s="116">
        <v>6.73</v>
      </c>
      <c r="U259" s="84">
        <v>8.7804000000000002</v>
      </c>
      <c r="V259" s="102"/>
      <c r="W259" s="102"/>
      <c r="X259" s="102"/>
      <c r="Y259" s="102"/>
      <c r="Z259" s="102"/>
      <c r="AA259" s="102"/>
      <c r="AB259" s="102"/>
      <c r="AC259" s="102"/>
      <c r="AD259" s="102"/>
      <c r="AE259" s="104"/>
      <c r="AG259" s="105">
        <v>8.7089999999999996</v>
      </c>
      <c r="AN259" s="106">
        <v>7.2</v>
      </c>
      <c r="AO259" s="105" t="s">
        <v>50</v>
      </c>
      <c r="AP259" s="104" t="s">
        <v>51</v>
      </c>
      <c r="AQ259" s="105" t="e">
        <f t="shared" si="57"/>
        <v>#NUM!</v>
      </c>
      <c r="AR259" s="105" t="e">
        <f t="shared" si="58"/>
        <v>#NUM!</v>
      </c>
      <c r="AS259" s="105" t="e">
        <f t="shared" si="59"/>
        <v>#NUM!</v>
      </c>
      <c r="AT259" s="105" t="e">
        <f>#REF!*1.075</f>
        <v>#REF!</v>
      </c>
      <c r="AU259" s="105">
        <f t="shared" si="60"/>
        <v>7.23475</v>
      </c>
      <c r="AV259" s="102" t="e">
        <f t="shared" si="63"/>
        <v>#REF!</v>
      </c>
      <c r="AW259" s="125" t="s">
        <v>52</v>
      </c>
      <c r="AX259" s="125" t="s">
        <v>51</v>
      </c>
      <c r="AY259" s="106">
        <v>7.23</v>
      </c>
      <c r="AZ259" s="108">
        <f t="shared" si="62"/>
        <v>1.8075000000000001</v>
      </c>
      <c r="BA259" s="1">
        <f t="shared" si="55"/>
        <v>9.0375000000000014</v>
      </c>
      <c r="BB259" s="106">
        <f t="shared" si="56"/>
        <v>9.7605000000000022</v>
      </c>
      <c r="BC259" s="105" t="s">
        <v>53</v>
      </c>
      <c r="BD259" s="105" t="s">
        <v>885</v>
      </c>
    </row>
    <row r="260" spans="1:58" s="128" customFormat="1" ht="24.75" hidden="1" customHeight="1">
      <c r="A260" s="9">
        <v>258</v>
      </c>
      <c r="B260" s="7">
        <v>8567</v>
      </c>
      <c r="C260" s="7"/>
      <c r="D260" s="126" t="s">
        <v>1030</v>
      </c>
      <c r="E260" s="1" t="s">
        <v>1315</v>
      </c>
      <c r="F260" s="1" t="s">
        <v>1316</v>
      </c>
      <c r="G260" s="1" t="s">
        <v>1317</v>
      </c>
      <c r="H260" s="8" t="s">
        <v>123</v>
      </c>
      <c r="I260" s="1" t="s">
        <v>44</v>
      </c>
      <c r="J260" s="1" t="s">
        <v>1318</v>
      </c>
      <c r="K260" s="9"/>
      <c r="L260" s="1"/>
      <c r="M260" s="7">
        <v>28</v>
      </c>
      <c r="N260" s="1" t="s">
        <v>46</v>
      </c>
      <c r="O260" s="1" t="s">
        <v>1027</v>
      </c>
      <c r="P260" s="1" t="s">
        <v>1052</v>
      </c>
      <c r="Q260" s="1" t="s">
        <v>1320</v>
      </c>
      <c r="R260" s="101">
        <v>9.1999999999999993</v>
      </c>
      <c r="S260" s="102">
        <v>8.6</v>
      </c>
      <c r="T260" s="116">
        <v>8.6</v>
      </c>
      <c r="U260" s="84"/>
      <c r="V260" s="102"/>
      <c r="W260" s="102">
        <v>10.4498</v>
      </c>
      <c r="X260" s="102"/>
      <c r="Y260" s="102"/>
      <c r="Z260" s="102"/>
      <c r="AA260" s="102"/>
      <c r="AB260" s="102"/>
      <c r="AC260" s="102"/>
      <c r="AD260" s="102"/>
      <c r="AE260" s="104"/>
      <c r="AF260" s="105"/>
      <c r="AG260" s="105">
        <v>10.365</v>
      </c>
      <c r="AH260" s="105"/>
      <c r="AI260" s="105"/>
      <c r="AJ260" s="105"/>
      <c r="AK260" s="105"/>
      <c r="AL260" s="105"/>
      <c r="AM260" s="105"/>
      <c r="AN260" s="106">
        <v>9.1999999999999993</v>
      </c>
      <c r="AO260" s="105" t="s">
        <v>50</v>
      </c>
      <c r="AP260" s="104" t="s">
        <v>51</v>
      </c>
      <c r="AQ260" s="105" t="e">
        <f t="shared" si="57"/>
        <v>#NUM!</v>
      </c>
      <c r="AR260" s="105" t="e">
        <f t="shared" si="58"/>
        <v>#NUM!</v>
      </c>
      <c r="AS260" s="105" t="e">
        <f t="shared" si="59"/>
        <v>#NUM!</v>
      </c>
      <c r="AT260" s="105" t="e">
        <f>#REF!*1.075</f>
        <v>#REF!</v>
      </c>
      <c r="AU260" s="105">
        <f t="shared" si="60"/>
        <v>9.2449999999999992</v>
      </c>
      <c r="AV260" s="102" t="e">
        <f t="shared" si="63"/>
        <v>#REF!</v>
      </c>
      <c r="AW260" s="125" t="s">
        <v>52</v>
      </c>
      <c r="AX260" s="125" t="s">
        <v>51</v>
      </c>
      <c r="AY260" s="106">
        <v>9.1999999999999993</v>
      </c>
      <c r="AZ260" s="108">
        <f t="shared" si="62"/>
        <v>2.2999999999999998</v>
      </c>
      <c r="BA260" s="1">
        <f t="shared" si="55"/>
        <v>11.5</v>
      </c>
      <c r="BB260" s="106">
        <f t="shared" si="56"/>
        <v>12.42</v>
      </c>
      <c r="BC260" s="105" t="s">
        <v>53</v>
      </c>
      <c r="BD260" s="105" t="s">
        <v>885</v>
      </c>
      <c r="BE260" s="105"/>
      <c r="BF260" s="105"/>
    </row>
    <row r="261" spans="1:58" s="128" customFormat="1" ht="24.75" hidden="1" customHeight="1">
      <c r="A261" s="9">
        <v>259</v>
      </c>
      <c r="B261" s="7">
        <v>465</v>
      </c>
      <c r="C261" s="7"/>
      <c r="D261" s="126" t="s">
        <v>1030</v>
      </c>
      <c r="E261" s="1" t="s">
        <v>1321</v>
      </c>
      <c r="F261" s="1" t="s">
        <v>1322</v>
      </c>
      <c r="G261" s="1" t="s">
        <v>1323</v>
      </c>
      <c r="H261" s="8" t="s">
        <v>945</v>
      </c>
      <c r="I261" s="1" t="s">
        <v>150</v>
      </c>
      <c r="J261" s="11" t="s">
        <v>1324</v>
      </c>
      <c r="K261" s="9"/>
      <c r="L261" s="1"/>
      <c r="M261" s="7">
        <v>30</v>
      </c>
      <c r="N261" s="1" t="s">
        <v>46</v>
      </c>
      <c r="O261" s="1" t="s">
        <v>1027</v>
      </c>
      <c r="P261" s="1" t="s">
        <v>1028</v>
      </c>
      <c r="Q261" s="1" t="s">
        <v>1325</v>
      </c>
      <c r="R261" s="101">
        <v>1.7</v>
      </c>
      <c r="S261" s="102">
        <v>1.62</v>
      </c>
      <c r="T261" s="116">
        <v>1.1599999999999999</v>
      </c>
      <c r="U261" s="84"/>
      <c r="V261" s="102">
        <v>1.59</v>
      </c>
      <c r="W261" s="102">
        <v>1.9512</v>
      </c>
      <c r="X261" s="102">
        <v>2.42</v>
      </c>
      <c r="Y261" s="102">
        <v>1.8</v>
      </c>
      <c r="Z261" s="102"/>
      <c r="AA261" s="102"/>
      <c r="AB261" s="102"/>
      <c r="AC261" s="102"/>
      <c r="AD261" s="102"/>
      <c r="AE261" s="104"/>
      <c r="AF261" s="105">
        <v>1.54</v>
      </c>
      <c r="AG261" s="105">
        <v>1.9350000000000001</v>
      </c>
      <c r="AH261" s="105">
        <v>2.42</v>
      </c>
      <c r="AI261" s="105">
        <v>1.8</v>
      </c>
      <c r="AJ261" s="105"/>
      <c r="AK261" s="105"/>
      <c r="AL261" s="105"/>
      <c r="AM261" s="105"/>
      <c r="AN261" s="106">
        <v>1.73</v>
      </c>
      <c r="AO261" s="105" t="s">
        <v>50</v>
      </c>
      <c r="AP261" s="104" t="s">
        <v>51</v>
      </c>
      <c r="AQ261" s="105">
        <f t="shared" si="57"/>
        <v>1.67</v>
      </c>
      <c r="AR261" s="105" t="str">
        <f t="shared" si="58"/>
        <v/>
      </c>
      <c r="AS261" s="105" t="e">
        <f t="shared" si="59"/>
        <v>#NUM!</v>
      </c>
      <c r="AT261" s="105" t="e">
        <f>#REF!*1.075</f>
        <v>#REF!</v>
      </c>
      <c r="AU261" s="105">
        <f t="shared" si="60"/>
        <v>1.2469999999999999</v>
      </c>
      <c r="AV261" s="102" t="e">
        <f t="shared" si="63"/>
        <v>#REF!</v>
      </c>
      <c r="AW261" s="105" t="s">
        <v>172</v>
      </c>
      <c r="AX261" s="105" t="s">
        <v>173</v>
      </c>
      <c r="AY261" s="106">
        <v>1.2470000000000001</v>
      </c>
      <c r="AZ261" s="108">
        <f t="shared" si="62"/>
        <v>0.31175000000000003</v>
      </c>
      <c r="BA261" s="1">
        <f t="shared" si="55"/>
        <v>1.5587500000000001</v>
      </c>
      <c r="BB261" s="106">
        <f t="shared" si="56"/>
        <v>1.6834500000000001</v>
      </c>
      <c r="BC261" s="105" t="s">
        <v>53</v>
      </c>
      <c r="BD261" s="105" t="s">
        <v>885</v>
      </c>
      <c r="BE261" s="110"/>
      <c r="BF261" s="105"/>
    </row>
    <row r="262" spans="1:58" s="128" customFormat="1" ht="24.75" hidden="1" customHeight="1">
      <c r="A262" s="9">
        <v>260</v>
      </c>
      <c r="B262" s="7">
        <v>466</v>
      </c>
      <c r="C262" s="7"/>
      <c r="D262" s="8"/>
      <c r="E262" s="1" t="s">
        <v>1321</v>
      </c>
      <c r="F262" s="1" t="s">
        <v>1326</v>
      </c>
      <c r="G262" s="1" t="s">
        <v>1323</v>
      </c>
      <c r="H262" s="8" t="s">
        <v>1327</v>
      </c>
      <c r="I262" s="1" t="s">
        <v>196</v>
      </c>
      <c r="J262" s="11" t="s">
        <v>1328</v>
      </c>
      <c r="K262" s="9">
        <v>120</v>
      </c>
      <c r="L262" s="1" t="s">
        <v>91</v>
      </c>
      <c r="M262" s="7">
        <v>1</v>
      </c>
      <c r="N262" s="1" t="s">
        <v>46</v>
      </c>
      <c r="O262" s="1" t="s">
        <v>1027</v>
      </c>
      <c r="P262" s="1" t="s">
        <v>1028</v>
      </c>
      <c r="Q262" s="1" t="s">
        <v>1329</v>
      </c>
      <c r="R262" s="101">
        <v>0.82</v>
      </c>
      <c r="S262" s="102"/>
      <c r="T262" s="116"/>
      <c r="U262" s="84">
        <v>0.81950000000000001</v>
      </c>
      <c r="V262" s="102"/>
      <c r="W262" s="102"/>
      <c r="X262" s="102"/>
      <c r="Y262" s="102"/>
      <c r="Z262" s="102"/>
      <c r="AA262" s="102"/>
      <c r="AB262" s="102"/>
      <c r="AC262" s="102"/>
      <c r="AD262" s="102"/>
      <c r="AE262" s="104"/>
      <c r="AF262" s="105"/>
      <c r="AG262" s="105"/>
      <c r="AH262" s="105"/>
      <c r="AI262" s="105"/>
      <c r="AJ262" s="105"/>
      <c r="AK262" s="105"/>
      <c r="AL262" s="105"/>
      <c r="AM262" s="105"/>
      <c r="AN262" s="106">
        <v>0.81699999999999995</v>
      </c>
      <c r="AO262" s="105" t="s">
        <v>277</v>
      </c>
      <c r="AP262" s="104" t="s">
        <v>278</v>
      </c>
      <c r="AQ262" s="105" t="e">
        <f t="shared" si="57"/>
        <v>#NUM!</v>
      </c>
      <c r="AR262" s="105" t="e">
        <f t="shared" si="58"/>
        <v>#NUM!</v>
      </c>
      <c r="AS262" s="105" t="e">
        <f t="shared" si="59"/>
        <v>#NUM!</v>
      </c>
      <c r="AT262" s="105" t="e">
        <f>#REF!*1.075</f>
        <v>#REF!</v>
      </c>
      <c r="AU262" s="105">
        <f t="shared" si="60"/>
        <v>0</v>
      </c>
      <c r="AV262" s="102" t="e">
        <f t="shared" si="63"/>
        <v>#REF!</v>
      </c>
      <c r="AW262" s="105" t="s">
        <v>279</v>
      </c>
      <c r="AX262" s="105" t="s">
        <v>278</v>
      </c>
      <c r="AY262" s="106">
        <v>0.82</v>
      </c>
      <c r="AZ262" s="108">
        <f t="shared" si="62"/>
        <v>0.20499999999999999</v>
      </c>
      <c r="BA262" s="1">
        <f t="shared" si="55"/>
        <v>1.0249999999999999</v>
      </c>
      <c r="BB262" s="106">
        <f t="shared" si="56"/>
        <v>1.107</v>
      </c>
      <c r="BC262" s="105" t="s">
        <v>53</v>
      </c>
      <c r="BD262" s="110"/>
      <c r="BE262" s="110"/>
      <c r="BF262" s="105"/>
    </row>
    <row r="263" spans="1:58" s="128" customFormat="1" ht="24.75" hidden="1" customHeight="1">
      <c r="A263" s="9">
        <v>261</v>
      </c>
      <c r="B263" s="7">
        <v>5326</v>
      </c>
      <c r="C263" s="7"/>
      <c r="D263" s="126" t="s">
        <v>1030</v>
      </c>
      <c r="E263" s="1" t="s">
        <v>1330</v>
      </c>
      <c r="F263" s="1" t="s">
        <v>1322</v>
      </c>
      <c r="G263" s="1" t="s">
        <v>1323</v>
      </c>
      <c r="H263" s="8" t="s">
        <v>1037</v>
      </c>
      <c r="I263" s="1" t="s">
        <v>68</v>
      </c>
      <c r="J263" s="1" t="s">
        <v>1331</v>
      </c>
      <c r="K263" s="9"/>
      <c r="L263" s="1"/>
      <c r="M263" s="7">
        <v>10</v>
      </c>
      <c r="N263" s="1" t="s">
        <v>46</v>
      </c>
      <c r="O263" s="1" t="s">
        <v>1027</v>
      </c>
      <c r="P263" s="1" t="s">
        <v>1175</v>
      </c>
      <c r="Q263" s="1" t="s">
        <v>1332</v>
      </c>
      <c r="R263" s="101">
        <v>1.53</v>
      </c>
      <c r="S263" s="102">
        <v>1.42</v>
      </c>
      <c r="T263" s="116">
        <v>1.42</v>
      </c>
      <c r="U263" s="84"/>
      <c r="V263" s="102"/>
      <c r="W263" s="102">
        <v>1.5287999999999999</v>
      </c>
      <c r="X263" s="102">
        <v>3.19</v>
      </c>
      <c r="Y263" s="102">
        <v>3.1</v>
      </c>
      <c r="Z263" s="102"/>
      <c r="AA263" s="102"/>
      <c r="AB263" s="102"/>
      <c r="AC263" s="102"/>
      <c r="AD263" s="102"/>
      <c r="AE263" s="104"/>
      <c r="AF263" s="105"/>
      <c r="AG263" s="105">
        <v>1.516</v>
      </c>
      <c r="AH263" s="105">
        <v>3.91</v>
      </c>
      <c r="AI263" s="105">
        <v>3.1</v>
      </c>
      <c r="AJ263" s="105"/>
      <c r="AK263" s="105"/>
      <c r="AL263" s="105"/>
      <c r="AM263" s="105"/>
      <c r="AN263" s="106">
        <v>1.5245</v>
      </c>
      <c r="AO263" s="105" t="s">
        <v>277</v>
      </c>
      <c r="AP263" s="104" t="s">
        <v>278</v>
      </c>
      <c r="AQ263" s="105">
        <f t="shared" si="57"/>
        <v>2.3079999999999998</v>
      </c>
      <c r="AR263" s="105">
        <f t="shared" si="58"/>
        <v>1.53</v>
      </c>
      <c r="AS263" s="105" t="e">
        <f t="shared" si="59"/>
        <v>#NUM!</v>
      </c>
      <c r="AT263" s="105" t="e">
        <f>#REF!*1.075</f>
        <v>#REF!</v>
      </c>
      <c r="AU263" s="105">
        <f t="shared" si="60"/>
        <v>1.5265</v>
      </c>
      <c r="AV263" s="102" t="e">
        <f t="shared" si="63"/>
        <v>#REF!</v>
      </c>
      <c r="AW263" s="125" t="s">
        <v>52</v>
      </c>
      <c r="AX263" s="125" t="s">
        <v>51</v>
      </c>
      <c r="AY263" s="106">
        <v>1.526</v>
      </c>
      <c r="AZ263" s="108">
        <f t="shared" si="62"/>
        <v>0.38150000000000001</v>
      </c>
      <c r="BA263" s="1">
        <f t="shared" si="55"/>
        <v>1.9075</v>
      </c>
      <c r="BB263" s="106">
        <f t="shared" si="56"/>
        <v>2.0600999999999998</v>
      </c>
      <c r="BC263" s="105" t="s">
        <v>53</v>
      </c>
      <c r="BD263" s="105" t="s">
        <v>885</v>
      </c>
      <c r="BE263" s="105"/>
      <c r="BF263" s="105"/>
    </row>
    <row r="264" spans="1:58" s="128" customFormat="1" ht="24.75" hidden="1" customHeight="1">
      <c r="A264" s="9">
        <v>262</v>
      </c>
      <c r="B264" s="7">
        <v>607</v>
      </c>
      <c r="C264" s="7"/>
      <c r="D264" s="8"/>
      <c r="E264" s="1" t="s">
        <v>1333</v>
      </c>
      <c r="F264" s="1" t="s">
        <v>1334</v>
      </c>
      <c r="G264" s="1" t="s">
        <v>223</v>
      </c>
      <c r="H264" s="8" t="s">
        <v>310</v>
      </c>
      <c r="I264" s="1" t="s">
        <v>44</v>
      </c>
      <c r="J264" s="1" t="s">
        <v>1335</v>
      </c>
      <c r="K264" s="9"/>
      <c r="L264" s="1"/>
      <c r="M264" s="7">
        <v>30</v>
      </c>
      <c r="N264" s="1" t="s">
        <v>46</v>
      </c>
      <c r="O264" s="1" t="s">
        <v>1027</v>
      </c>
      <c r="P264" s="1" t="s">
        <v>1044</v>
      </c>
      <c r="Q264" s="1" t="s">
        <v>1336</v>
      </c>
      <c r="R264" s="101">
        <v>3.09</v>
      </c>
      <c r="S264" s="102"/>
      <c r="T264" s="116"/>
      <c r="U264" s="84">
        <v>3.0893999999999999</v>
      </c>
      <c r="V264" s="102"/>
      <c r="W264" s="102"/>
      <c r="X264" s="102"/>
      <c r="Y264" s="102"/>
      <c r="Z264" s="102"/>
      <c r="AA264" s="102"/>
      <c r="AB264" s="102"/>
      <c r="AC264" s="102"/>
      <c r="AD264" s="102"/>
      <c r="AE264" s="104"/>
      <c r="AF264" s="105"/>
      <c r="AG264" s="105"/>
      <c r="AH264" s="105"/>
      <c r="AI264" s="105"/>
      <c r="AJ264" s="105"/>
      <c r="AK264" s="105"/>
      <c r="AL264" s="105"/>
      <c r="AM264" s="105"/>
      <c r="AN264" s="106">
        <v>3.0870000000000002</v>
      </c>
      <c r="AO264" s="105" t="s">
        <v>277</v>
      </c>
      <c r="AP264" s="104" t="s">
        <v>278</v>
      </c>
      <c r="AQ264" s="105" t="e">
        <f t="shared" si="57"/>
        <v>#NUM!</v>
      </c>
      <c r="AR264" s="105" t="e">
        <f t="shared" si="58"/>
        <v>#NUM!</v>
      </c>
      <c r="AS264" s="105" t="e">
        <f t="shared" si="59"/>
        <v>#NUM!</v>
      </c>
      <c r="AT264" s="105" t="e">
        <f>#REF!*1.075</f>
        <v>#REF!</v>
      </c>
      <c r="AU264" s="105">
        <f t="shared" si="60"/>
        <v>0</v>
      </c>
      <c r="AV264" s="102" t="e">
        <f t="shared" si="63"/>
        <v>#REF!</v>
      </c>
      <c r="AW264" s="105" t="s">
        <v>279</v>
      </c>
      <c r="AX264" s="105" t="s">
        <v>278</v>
      </c>
      <c r="AY264" s="106">
        <v>3.085</v>
      </c>
      <c r="AZ264" s="108">
        <f t="shared" si="62"/>
        <v>0.77124999999999999</v>
      </c>
      <c r="BA264" s="1">
        <f t="shared" si="55"/>
        <v>3.8562500000000002</v>
      </c>
      <c r="BB264" s="106">
        <f t="shared" si="56"/>
        <v>4.1647499999999997</v>
      </c>
      <c r="BC264" s="105" t="s">
        <v>53</v>
      </c>
      <c r="BD264" s="105"/>
      <c r="BE264" s="105"/>
      <c r="BF264" s="105"/>
    </row>
    <row r="265" spans="1:58" s="128" customFormat="1" ht="24.75" hidden="1" customHeight="1">
      <c r="A265" s="9">
        <v>263</v>
      </c>
      <c r="B265" s="7">
        <v>608</v>
      </c>
      <c r="C265" s="7"/>
      <c r="D265" s="8"/>
      <c r="E265" s="1" t="s">
        <v>1333</v>
      </c>
      <c r="F265" s="1" t="s">
        <v>1334</v>
      </c>
      <c r="G265" s="1" t="s">
        <v>223</v>
      </c>
      <c r="H265" s="8" t="s">
        <v>123</v>
      </c>
      <c r="I265" s="1" t="s">
        <v>44</v>
      </c>
      <c r="J265" s="1" t="s">
        <v>1335</v>
      </c>
      <c r="K265" s="9"/>
      <c r="L265" s="1"/>
      <c r="M265" s="7">
        <v>30</v>
      </c>
      <c r="N265" s="1" t="s">
        <v>46</v>
      </c>
      <c r="O265" s="1" t="s">
        <v>1027</v>
      </c>
      <c r="P265" s="1" t="s">
        <v>1044</v>
      </c>
      <c r="Q265" s="1" t="s">
        <v>1337</v>
      </c>
      <c r="R265" s="101">
        <v>3.74</v>
      </c>
      <c r="S265" s="102"/>
      <c r="T265" s="116"/>
      <c r="U265" s="84">
        <v>3.7397999999999998</v>
      </c>
      <c r="V265" s="102"/>
      <c r="W265" s="102"/>
      <c r="X265" s="102"/>
      <c r="Y265" s="102"/>
      <c r="Z265" s="102"/>
      <c r="AA265" s="102"/>
      <c r="AB265" s="102"/>
      <c r="AC265" s="102"/>
      <c r="AD265" s="102"/>
      <c r="AE265" s="104"/>
      <c r="AF265" s="105"/>
      <c r="AG265" s="105"/>
      <c r="AH265" s="105"/>
      <c r="AI265" s="105"/>
      <c r="AJ265" s="105"/>
      <c r="AK265" s="105"/>
      <c r="AL265" s="105"/>
      <c r="AM265" s="105"/>
      <c r="AN265" s="106">
        <v>3.7294499999999999</v>
      </c>
      <c r="AO265" s="105" t="s">
        <v>277</v>
      </c>
      <c r="AP265" s="104" t="s">
        <v>278</v>
      </c>
      <c r="AQ265" s="105" t="e">
        <f t="shared" si="57"/>
        <v>#NUM!</v>
      </c>
      <c r="AR265" s="105" t="e">
        <f t="shared" si="58"/>
        <v>#NUM!</v>
      </c>
      <c r="AS265" s="105" t="e">
        <f t="shared" si="59"/>
        <v>#NUM!</v>
      </c>
      <c r="AT265" s="105" t="e">
        <f>#REF!*1.075</f>
        <v>#REF!</v>
      </c>
      <c r="AU265" s="105">
        <f t="shared" si="60"/>
        <v>0</v>
      </c>
      <c r="AV265" s="102" t="e">
        <f t="shared" si="63"/>
        <v>#REF!</v>
      </c>
      <c r="AW265" s="105" t="s">
        <v>279</v>
      </c>
      <c r="AX265" s="105" t="s">
        <v>278</v>
      </c>
      <c r="AY265" s="106">
        <v>3.7410000000000001</v>
      </c>
      <c r="AZ265" s="108">
        <f t="shared" si="62"/>
        <v>0.93525000000000003</v>
      </c>
      <c r="BA265" s="1">
        <f t="shared" si="55"/>
        <v>4.6762500000000005</v>
      </c>
      <c r="BB265" s="106">
        <f t="shared" si="56"/>
        <v>5.0503500000000008</v>
      </c>
      <c r="BC265" s="105" t="s">
        <v>53</v>
      </c>
      <c r="BD265" s="105"/>
      <c r="BE265" s="105"/>
      <c r="BF265" s="105"/>
    </row>
    <row r="266" spans="1:58" s="128" customFormat="1" ht="24.75" hidden="1" customHeight="1">
      <c r="A266" s="9">
        <v>264</v>
      </c>
      <c r="B266" s="7">
        <v>609</v>
      </c>
      <c r="C266" s="7"/>
      <c r="D266" s="8"/>
      <c r="E266" s="1" t="s">
        <v>1333</v>
      </c>
      <c r="F266" s="1" t="s">
        <v>1334</v>
      </c>
      <c r="G266" s="1" t="s">
        <v>223</v>
      </c>
      <c r="H266" s="8" t="s">
        <v>60</v>
      </c>
      <c r="I266" s="1" t="s">
        <v>44</v>
      </c>
      <c r="J266" s="1" t="s">
        <v>545</v>
      </c>
      <c r="K266" s="9"/>
      <c r="L266" s="1"/>
      <c r="M266" s="7">
        <v>30</v>
      </c>
      <c r="N266" s="1" t="s">
        <v>46</v>
      </c>
      <c r="O266" s="1" t="s">
        <v>1027</v>
      </c>
      <c r="P266" s="1" t="s">
        <v>1338</v>
      </c>
      <c r="Q266" s="1" t="s">
        <v>1339</v>
      </c>
      <c r="R266" s="101">
        <v>5.67</v>
      </c>
      <c r="S266" s="102"/>
      <c r="T266" s="116"/>
      <c r="U266" s="84">
        <v>5.6746999999999996</v>
      </c>
      <c r="V266" s="102"/>
      <c r="W266" s="102"/>
      <c r="X266" s="102"/>
      <c r="Y266" s="102"/>
      <c r="Z266" s="102"/>
      <c r="AA266" s="102"/>
      <c r="AB266" s="102"/>
      <c r="AC266" s="102"/>
      <c r="AD266" s="102"/>
      <c r="AE266" s="104"/>
      <c r="AF266" s="105"/>
      <c r="AG266" s="105"/>
      <c r="AH266" s="105"/>
      <c r="AI266" s="105"/>
      <c r="AJ266" s="105"/>
      <c r="AK266" s="105"/>
      <c r="AL266" s="105"/>
      <c r="AM266" s="105"/>
      <c r="AN266" s="106">
        <v>5.6589999999999998</v>
      </c>
      <c r="AO266" s="105" t="s">
        <v>277</v>
      </c>
      <c r="AP266" s="104" t="s">
        <v>278</v>
      </c>
      <c r="AQ266" s="105" t="e">
        <f t="shared" si="57"/>
        <v>#NUM!</v>
      </c>
      <c r="AR266" s="105" t="e">
        <f t="shared" si="58"/>
        <v>#NUM!</v>
      </c>
      <c r="AS266" s="105" t="e">
        <f t="shared" si="59"/>
        <v>#NUM!</v>
      </c>
      <c r="AT266" s="105" t="e">
        <f>#REF!*1.075</f>
        <v>#REF!</v>
      </c>
      <c r="AU266" s="105">
        <f t="shared" si="60"/>
        <v>0</v>
      </c>
      <c r="AV266" s="102" t="e">
        <f t="shared" si="63"/>
        <v>#REF!</v>
      </c>
      <c r="AW266" s="105" t="s">
        <v>279</v>
      </c>
      <c r="AX266" s="105" t="s">
        <v>278</v>
      </c>
      <c r="AY266" s="106">
        <v>5.66</v>
      </c>
      <c r="AZ266" s="108">
        <f t="shared" si="62"/>
        <v>1.415</v>
      </c>
      <c r="BA266" s="1">
        <f t="shared" si="55"/>
        <v>7.0750000000000002</v>
      </c>
      <c r="BB266" s="106">
        <f t="shared" si="56"/>
        <v>7.641</v>
      </c>
      <c r="BC266" s="105" t="s">
        <v>53</v>
      </c>
      <c r="BD266" s="105"/>
      <c r="BE266" s="105"/>
      <c r="BF266" s="105"/>
    </row>
    <row r="267" spans="1:58" s="128" customFormat="1" ht="24.75" hidden="1" customHeight="1">
      <c r="A267" s="9">
        <v>265</v>
      </c>
      <c r="B267" s="7">
        <v>215</v>
      </c>
      <c r="C267" s="7"/>
      <c r="D267" s="126" t="s">
        <v>1030</v>
      </c>
      <c r="E267" s="1" t="s">
        <v>1340</v>
      </c>
      <c r="F267" s="1" t="s">
        <v>1341</v>
      </c>
      <c r="G267" s="1" t="s">
        <v>1342</v>
      </c>
      <c r="H267" s="8" t="s">
        <v>60</v>
      </c>
      <c r="I267" s="1" t="s">
        <v>44</v>
      </c>
      <c r="J267" s="11" t="s">
        <v>124</v>
      </c>
      <c r="K267" s="9"/>
      <c r="L267" s="1"/>
      <c r="M267" s="7">
        <v>20</v>
      </c>
      <c r="N267" s="1" t="s">
        <v>46</v>
      </c>
      <c r="O267" s="1" t="s">
        <v>1027</v>
      </c>
      <c r="P267" s="1" t="s">
        <v>1028</v>
      </c>
      <c r="Q267" s="1" t="s">
        <v>1343</v>
      </c>
      <c r="R267" s="101">
        <v>1.23</v>
      </c>
      <c r="S267" s="102">
        <v>1.1499999999999999</v>
      </c>
      <c r="T267" s="116">
        <v>0.61</v>
      </c>
      <c r="U267" s="84"/>
      <c r="V267" s="102"/>
      <c r="W267" s="102">
        <v>1.3984000000000001</v>
      </c>
      <c r="X267" s="102">
        <v>1.59</v>
      </c>
      <c r="Y267" s="102">
        <v>3.21</v>
      </c>
      <c r="Z267" s="102"/>
      <c r="AA267" s="102"/>
      <c r="AB267" s="102"/>
      <c r="AC267" s="102"/>
      <c r="AD267" s="102"/>
      <c r="AE267" s="104"/>
      <c r="AF267" s="105"/>
      <c r="AG267" s="105">
        <v>1.387</v>
      </c>
      <c r="AH267" s="105">
        <v>1.59</v>
      </c>
      <c r="AI267" s="105">
        <v>3.21</v>
      </c>
      <c r="AJ267" s="105"/>
      <c r="AK267" s="105"/>
      <c r="AL267" s="105"/>
      <c r="AM267" s="105"/>
      <c r="AN267" s="106">
        <v>1.23</v>
      </c>
      <c r="AO267" s="105" t="s">
        <v>50</v>
      </c>
      <c r="AP267" s="104" t="s">
        <v>51</v>
      </c>
      <c r="AQ267" s="105">
        <f t="shared" si="57"/>
        <v>1.4885000000000002</v>
      </c>
      <c r="AR267" s="105">
        <f t="shared" si="58"/>
        <v>1.23</v>
      </c>
      <c r="AS267" s="105" t="e">
        <f t="shared" si="59"/>
        <v>#NUM!</v>
      </c>
      <c r="AT267" s="105" t="e">
        <f>#REF!*1.075</f>
        <v>#REF!</v>
      </c>
      <c r="AU267" s="105">
        <f t="shared" si="60"/>
        <v>0.65574999999999994</v>
      </c>
      <c r="AV267" s="102" t="e">
        <f t="shared" si="63"/>
        <v>#REF!</v>
      </c>
      <c r="AW267" s="105" t="s">
        <v>172</v>
      </c>
      <c r="AX267" s="105" t="s">
        <v>173</v>
      </c>
      <c r="AY267" s="106">
        <v>0.66</v>
      </c>
      <c r="AZ267" s="108">
        <f t="shared" si="62"/>
        <v>0.16500000000000001</v>
      </c>
      <c r="BA267" s="1">
        <f t="shared" si="55"/>
        <v>0.82500000000000007</v>
      </c>
      <c r="BB267" s="106">
        <f t="shared" si="56"/>
        <v>0.89100000000000001</v>
      </c>
      <c r="BC267" s="105" t="s">
        <v>53</v>
      </c>
      <c r="BD267" s="105" t="s">
        <v>885</v>
      </c>
      <c r="BE267" s="105"/>
      <c r="BF267" s="105"/>
    </row>
    <row r="268" spans="1:58" s="128" customFormat="1" ht="24.75" hidden="1" customHeight="1">
      <c r="A268" s="9">
        <v>266</v>
      </c>
      <c r="B268" s="7">
        <v>216</v>
      </c>
      <c r="C268" s="7"/>
      <c r="D268" s="126" t="s">
        <v>1030</v>
      </c>
      <c r="E268" s="1" t="s">
        <v>1340</v>
      </c>
      <c r="F268" s="1" t="s">
        <v>1344</v>
      </c>
      <c r="G268" s="1" t="s">
        <v>1342</v>
      </c>
      <c r="H268" s="8" t="s">
        <v>189</v>
      </c>
      <c r="I268" s="1" t="s">
        <v>44</v>
      </c>
      <c r="J268" s="11" t="s">
        <v>1207</v>
      </c>
      <c r="K268" s="9"/>
      <c r="L268" s="1"/>
      <c r="M268" s="7">
        <v>10</v>
      </c>
      <c r="N268" s="1" t="s">
        <v>46</v>
      </c>
      <c r="O268" s="1" t="s">
        <v>1027</v>
      </c>
      <c r="P268" s="1" t="s">
        <v>1079</v>
      </c>
      <c r="Q268" s="1" t="s">
        <v>1345</v>
      </c>
      <c r="R268" s="101">
        <v>1.23</v>
      </c>
      <c r="S268" s="102">
        <v>1.1499999999999999</v>
      </c>
      <c r="T268" s="116">
        <v>1.1499999999999999</v>
      </c>
      <c r="U268" s="84"/>
      <c r="V268" s="102"/>
      <c r="W268" s="102">
        <v>1.2358</v>
      </c>
      <c r="X268" s="102"/>
      <c r="Y268" s="102">
        <v>3.38</v>
      </c>
      <c r="Z268" s="102"/>
      <c r="AA268" s="102"/>
      <c r="AB268" s="102"/>
      <c r="AC268" s="102"/>
      <c r="AD268" s="102"/>
      <c r="AE268" s="104"/>
      <c r="AF268" s="105"/>
      <c r="AG268" s="105">
        <v>1.2258</v>
      </c>
      <c r="AH268" s="105">
        <v>1.02</v>
      </c>
      <c r="AI268" s="105">
        <v>3.38</v>
      </c>
      <c r="AJ268" s="105"/>
      <c r="AK268" s="105"/>
      <c r="AL268" s="105"/>
      <c r="AM268" s="105"/>
      <c r="AN268" s="106">
        <v>1.23</v>
      </c>
      <c r="AO268" s="105" t="s">
        <v>50</v>
      </c>
      <c r="AP268" s="104" t="s">
        <v>51</v>
      </c>
      <c r="AQ268" s="105">
        <f t="shared" si="57"/>
        <v>1.1229</v>
      </c>
      <c r="AR268" s="105" t="str">
        <f t="shared" si="58"/>
        <v/>
      </c>
      <c r="AS268" s="105" t="e">
        <f t="shared" si="59"/>
        <v>#NUM!</v>
      </c>
      <c r="AT268" s="105" t="e">
        <f>#REF!*1.075</f>
        <v>#REF!</v>
      </c>
      <c r="AU268" s="105">
        <f t="shared" si="60"/>
        <v>1.2362499999999998</v>
      </c>
      <c r="AV268" s="102" t="e">
        <f t="shared" si="63"/>
        <v>#REF!</v>
      </c>
      <c r="AW268" s="105" t="s">
        <v>279</v>
      </c>
      <c r="AX268" s="105" t="s">
        <v>278</v>
      </c>
      <c r="AY268" s="106">
        <v>1.1229</v>
      </c>
      <c r="AZ268" s="108">
        <f t="shared" si="62"/>
        <v>0.280725</v>
      </c>
      <c r="BA268" s="1">
        <f t="shared" si="55"/>
        <v>1.4036249999999999</v>
      </c>
      <c r="BB268" s="106">
        <f t="shared" si="56"/>
        <v>1.5159149999999999</v>
      </c>
      <c r="BC268" s="105" t="s">
        <v>53</v>
      </c>
      <c r="BD268" s="105" t="s">
        <v>885</v>
      </c>
      <c r="BE268" s="105"/>
      <c r="BF268" s="105"/>
    </row>
    <row r="269" spans="1:58" s="128" customFormat="1" ht="24.75" hidden="1" customHeight="1">
      <c r="A269" s="9">
        <v>267</v>
      </c>
      <c r="B269" s="7">
        <v>14824</v>
      </c>
      <c r="C269" s="7"/>
      <c r="D269" s="126" t="s">
        <v>1030</v>
      </c>
      <c r="E269" s="1" t="s">
        <v>1346</v>
      </c>
      <c r="F269" s="1" t="s">
        <v>1347</v>
      </c>
      <c r="G269" s="1" t="s">
        <v>1348</v>
      </c>
      <c r="H269" s="8" t="s">
        <v>945</v>
      </c>
      <c r="I269" s="1" t="s">
        <v>68</v>
      </c>
      <c r="J269" s="1" t="s">
        <v>1349</v>
      </c>
      <c r="K269" s="9"/>
      <c r="L269" s="1"/>
      <c r="M269" s="7">
        <v>30</v>
      </c>
      <c r="N269" s="1" t="s">
        <v>46</v>
      </c>
      <c r="O269" s="1" t="s">
        <v>1027</v>
      </c>
      <c r="P269" s="1" t="s">
        <v>1052</v>
      </c>
      <c r="Q269" s="1" t="s">
        <v>1350</v>
      </c>
      <c r="R269" s="101">
        <v>4.7699999999999996</v>
      </c>
      <c r="S269" s="102">
        <v>4.09</v>
      </c>
      <c r="T269" s="116">
        <v>4.09</v>
      </c>
      <c r="U269" s="84"/>
      <c r="V269" s="102">
        <v>4.9000000000000004</v>
      </c>
      <c r="W269" s="102">
        <v>4.8878000000000004</v>
      </c>
      <c r="X269" s="102">
        <v>4.6500000000000004</v>
      </c>
      <c r="Y269" s="102"/>
      <c r="Z269" s="102"/>
      <c r="AA269" s="102"/>
      <c r="AB269" s="102"/>
      <c r="AC269" s="102"/>
      <c r="AD269" s="102"/>
      <c r="AE269" s="104"/>
      <c r="AF269" s="105">
        <v>4.76</v>
      </c>
      <c r="AG269" s="105">
        <v>4.8479999999999999</v>
      </c>
      <c r="AH269" s="105"/>
      <c r="AI269" s="105">
        <v>4.6500000000000004</v>
      </c>
      <c r="AJ269" s="105"/>
      <c r="AK269" s="105"/>
      <c r="AL269" s="105"/>
      <c r="AM269" s="105"/>
      <c r="AN269" s="106">
        <v>4.38</v>
      </c>
      <c r="AO269" s="105" t="s">
        <v>277</v>
      </c>
      <c r="AP269" s="104" t="s">
        <v>278</v>
      </c>
      <c r="AQ269" s="105">
        <f t="shared" si="57"/>
        <v>4.7050000000000001</v>
      </c>
      <c r="AR269" s="105" t="str">
        <f t="shared" si="58"/>
        <v/>
      </c>
      <c r="AS269" s="105" t="e">
        <f t="shared" si="59"/>
        <v>#NUM!</v>
      </c>
      <c r="AT269" s="105" t="e">
        <f>#REF!*1.075</f>
        <v>#REF!</v>
      </c>
      <c r="AU269" s="105">
        <f t="shared" si="60"/>
        <v>4.3967499999999999</v>
      </c>
      <c r="AV269" s="102" t="e">
        <f t="shared" si="63"/>
        <v>#REF!</v>
      </c>
      <c r="AW269" s="105" t="s">
        <v>279</v>
      </c>
      <c r="AX269" s="105" t="s">
        <v>278</v>
      </c>
      <c r="AY269" s="106">
        <v>4.7050000000000001</v>
      </c>
      <c r="AZ269" s="108">
        <v>4</v>
      </c>
      <c r="BA269" s="1">
        <f t="shared" si="55"/>
        <v>8.7050000000000001</v>
      </c>
      <c r="BB269" s="106">
        <f t="shared" si="56"/>
        <v>9.4014000000000006</v>
      </c>
      <c r="BC269" s="105" t="s">
        <v>53</v>
      </c>
      <c r="BD269" s="105" t="s">
        <v>885</v>
      </c>
      <c r="BE269" s="105"/>
      <c r="BF269" s="105"/>
    </row>
    <row r="270" spans="1:58" s="105" customFormat="1" ht="24.75" hidden="1" customHeight="1">
      <c r="A270" s="9">
        <v>268</v>
      </c>
      <c r="B270" s="7">
        <v>14825</v>
      </c>
      <c r="C270" s="7"/>
      <c r="D270" s="8"/>
      <c r="E270" s="1" t="s">
        <v>1351</v>
      </c>
      <c r="F270" s="1" t="s">
        <v>1347</v>
      </c>
      <c r="G270" s="1" t="s">
        <v>1348</v>
      </c>
      <c r="H270" s="8" t="s">
        <v>43</v>
      </c>
      <c r="I270" s="1" t="s">
        <v>68</v>
      </c>
      <c r="J270" s="1" t="s">
        <v>1349</v>
      </c>
      <c r="K270" s="9"/>
      <c r="L270" s="1"/>
      <c r="M270" s="7">
        <v>30</v>
      </c>
      <c r="N270" s="1" t="s">
        <v>46</v>
      </c>
      <c r="O270" s="1" t="s">
        <v>1027</v>
      </c>
      <c r="P270" s="1" t="s">
        <v>1052</v>
      </c>
      <c r="Q270" s="1" t="s">
        <v>1352</v>
      </c>
      <c r="R270" s="101">
        <v>8.24</v>
      </c>
      <c r="S270" s="102"/>
      <c r="T270" s="116"/>
      <c r="U270" s="84">
        <v>8.5128000000000004</v>
      </c>
      <c r="V270" s="102">
        <v>8.52</v>
      </c>
      <c r="W270" s="102"/>
      <c r="X270" s="102"/>
      <c r="Y270" s="102">
        <v>7.96</v>
      </c>
      <c r="Z270" s="102"/>
      <c r="AA270" s="102"/>
      <c r="AB270" s="102"/>
      <c r="AC270" s="102"/>
      <c r="AD270" s="102"/>
      <c r="AE270" s="104"/>
      <c r="AN270" s="106">
        <v>8.2363999999999997</v>
      </c>
      <c r="AO270" s="105" t="s">
        <v>277</v>
      </c>
      <c r="AP270" s="104" t="s">
        <v>278</v>
      </c>
      <c r="AQ270" s="105" t="e">
        <f t="shared" si="57"/>
        <v>#NUM!</v>
      </c>
      <c r="AR270" s="105" t="e">
        <f t="shared" si="58"/>
        <v>#NUM!</v>
      </c>
      <c r="AS270" s="105" t="e">
        <f t="shared" si="59"/>
        <v>#NUM!</v>
      </c>
      <c r="AT270" s="105" t="e">
        <f>#REF!*1.075</f>
        <v>#REF!</v>
      </c>
      <c r="AU270" s="105">
        <f t="shared" si="60"/>
        <v>0</v>
      </c>
      <c r="AV270" s="102" t="e">
        <f t="shared" si="63"/>
        <v>#REF!</v>
      </c>
      <c r="AW270" s="105" t="s">
        <v>279</v>
      </c>
      <c r="AX270" s="105" t="s">
        <v>278</v>
      </c>
      <c r="AY270" s="106">
        <v>8.2360000000000007</v>
      </c>
      <c r="AZ270" s="108">
        <f t="shared" ref="AZ270:AZ333" si="64">IF(AND(AY270&gt;0,AY270&lt;=10),AY270*0.25,IF(AND(AY270&gt;10,AY270&lt;=50),AY270*0.17,IF(AND(AY270&gt;10,AY270&lt;=100),AY270*0.12,IF(AY270&gt;100,AY270*0.1))))</f>
        <v>2.0590000000000002</v>
      </c>
      <c r="BA270" s="1">
        <f t="shared" si="55"/>
        <v>10.295000000000002</v>
      </c>
      <c r="BB270" s="106">
        <f t="shared" si="56"/>
        <v>11.118600000000002</v>
      </c>
      <c r="BC270" s="105" t="s">
        <v>53</v>
      </c>
    </row>
    <row r="271" spans="1:58" s="105" customFormat="1" ht="24.75" hidden="1" customHeight="1">
      <c r="A271" s="9">
        <v>269</v>
      </c>
      <c r="B271" s="7">
        <v>18131</v>
      </c>
      <c r="C271" s="7"/>
      <c r="D271" s="8"/>
      <c r="E271" s="1" t="s">
        <v>1353</v>
      </c>
      <c r="F271" s="1" t="s">
        <v>1354</v>
      </c>
      <c r="G271" s="1" t="s">
        <v>1355</v>
      </c>
      <c r="H271" s="8" t="s">
        <v>1356</v>
      </c>
      <c r="I271" s="1" t="s">
        <v>44</v>
      </c>
      <c r="J271" s="1" t="s">
        <v>1357</v>
      </c>
      <c r="K271" s="9"/>
      <c r="L271" s="1"/>
      <c r="M271" s="7">
        <v>28</v>
      </c>
      <c r="N271" s="1" t="s">
        <v>46</v>
      </c>
      <c r="O271" s="1" t="s">
        <v>1027</v>
      </c>
      <c r="P271" s="1" t="s">
        <v>1052</v>
      </c>
      <c r="Q271" s="1" t="s">
        <v>1358</v>
      </c>
      <c r="R271" s="101">
        <v>11.63</v>
      </c>
      <c r="S271" s="102"/>
      <c r="T271" s="116"/>
      <c r="U271" s="84"/>
      <c r="V271" s="102"/>
      <c r="W271" s="102"/>
      <c r="X271" s="102"/>
      <c r="Y271" s="102">
        <v>11.63</v>
      </c>
      <c r="Z271" s="102"/>
      <c r="AA271" s="102"/>
      <c r="AB271" s="102"/>
      <c r="AC271" s="102"/>
      <c r="AD271" s="102"/>
      <c r="AE271" s="104"/>
      <c r="AN271" s="106">
        <v>11.63</v>
      </c>
      <c r="AO271" s="105" t="s">
        <v>50</v>
      </c>
      <c r="AP271" s="104" t="s">
        <v>51</v>
      </c>
      <c r="AQ271" s="105" t="e">
        <f t="shared" si="57"/>
        <v>#NUM!</v>
      </c>
      <c r="AR271" s="105" t="e">
        <f t="shared" si="58"/>
        <v>#NUM!</v>
      </c>
      <c r="AS271" s="105" t="e">
        <f t="shared" si="59"/>
        <v>#NUM!</v>
      </c>
      <c r="AT271" s="105" t="e">
        <f>#REF!*1.075</f>
        <v>#REF!</v>
      </c>
      <c r="AU271" s="105">
        <f t="shared" si="60"/>
        <v>0</v>
      </c>
      <c r="AV271" s="102" t="e">
        <f t="shared" si="63"/>
        <v>#REF!</v>
      </c>
      <c r="AW271" s="105" t="s">
        <v>372</v>
      </c>
      <c r="AX271" s="105" t="s">
        <v>373</v>
      </c>
      <c r="AY271" s="106">
        <v>8.6</v>
      </c>
      <c r="AZ271" s="108">
        <f t="shared" si="64"/>
        <v>2.15</v>
      </c>
      <c r="BA271" s="1">
        <f t="shared" si="55"/>
        <v>10.75</v>
      </c>
      <c r="BB271" s="106">
        <f t="shared" si="56"/>
        <v>11.61</v>
      </c>
      <c r="BC271" s="105" t="s">
        <v>53</v>
      </c>
    </row>
    <row r="272" spans="1:58" s="105" customFormat="1" ht="24.75" hidden="1" customHeight="1">
      <c r="A272" s="9">
        <v>270</v>
      </c>
      <c r="B272" s="7">
        <v>18132</v>
      </c>
      <c r="C272" s="7"/>
      <c r="D272" s="8"/>
      <c r="E272" s="1" t="s">
        <v>1353</v>
      </c>
      <c r="F272" s="1" t="s">
        <v>1354</v>
      </c>
      <c r="G272" s="1" t="s">
        <v>1355</v>
      </c>
      <c r="H272" s="8" t="s">
        <v>1359</v>
      </c>
      <c r="I272" s="1" t="s">
        <v>44</v>
      </c>
      <c r="J272" s="1" t="s">
        <v>1357</v>
      </c>
      <c r="K272" s="9"/>
      <c r="L272" s="1"/>
      <c r="M272" s="7">
        <v>28</v>
      </c>
      <c r="N272" s="1" t="s">
        <v>46</v>
      </c>
      <c r="O272" s="1" t="s">
        <v>1027</v>
      </c>
      <c r="P272" s="1" t="s">
        <v>1052</v>
      </c>
      <c r="Q272" s="1" t="s">
        <v>1360</v>
      </c>
      <c r="R272" s="101">
        <v>9.7100000000000009</v>
      </c>
      <c r="S272" s="102"/>
      <c r="T272" s="116"/>
      <c r="U272" s="84"/>
      <c r="V272" s="102"/>
      <c r="W272" s="102"/>
      <c r="X272" s="102"/>
      <c r="Y272" s="102">
        <v>9.7100000000000009</v>
      </c>
      <c r="Z272" s="102"/>
      <c r="AA272" s="102"/>
      <c r="AB272" s="102"/>
      <c r="AC272" s="102"/>
      <c r="AD272" s="102"/>
      <c r="AE272" s="104"/>
      <c r="AN272" s="106">
        <v>9.7100000000000009</v>
      </c>
      <c r="AO272" s="105" t="s">
        <v>50</v>
      </c>
      <c r="AP272" s="104" t="s">
        <v>51</v>
      </c>
      <c r="AQ272" s="105" t="e">
        <f t="shared" si="57"/>
        <v>#NUM!</v>
      </c>
      <c r="AR272" s="105" t="e">
        <f t="shared" si="58"/>
        <v>#NUM!</v>
      </c>
      <c r="AS272" s="105" t="e">
        <f t="shared" si="59"/>
        <v>#NUM!</v>
      </c>
      <c r="AT272" s="105" t="e">
        <f>#REF!*1.075</f>
        <v>#REF!</v>
      </c>
      <c r="AU272" s="105">
        <f t="shared" si="60"/>
        <v>0</v>
      </c>
      <c r="AV272" s="102" t="e">
        <f t="shared" si="63"/>
        <v>#REF!</v>
      </c>
      <c r="AW272" s="105" t="s">
        <v>372</v>
      </c>
      <c r="AX272" s="105" t="s">
        <v>373</v>
      </c>
      <c r="AY272" s="106">
        <v>8.6</v>
      </c>
      <c r="AZ272" s="108">
        <f t="shared" si="64"/>
        <v>2.15</v>
      </c>
      <c r="BA272" s="1">
        <f t="shared" si="55"/>
        <v>10.75</v>
      </c>
      <c r="BB272" s="106">
        <f t="shared" si="56"/>
        <v>11.61</v>
      </c>
      <c r="BC272" s="105" t="s">
        <v>53</v>
      </c>
      <c r="BF272" s="128"/>
    </row>
    <row r="273" spans="1:58" s="105" customFormat="1" ht="24.75" hidden="1" customHeight="1">
      <c r="A273" s="9">
        <v>271</v>
      </c>
      <c r="B273" s="7">
        <v>18117</v>
      </c>
      <c r="C273" s="7"/>
      <c r="D273" s="8"/>
      <c r="E273" s="1" t="s">
        <v>1353</v>
      </c>
      <c r="F273" s="1" t="s">
        <v>1354</v>
      </c>
      <c r="G273" s="1" t="s">
        <v>1355</v>
      </c>
      <c r="H273" s="8" t="s">
        <v>1361</v>
      </c>
      <c r="I273" s="1" t="s">
        <v>44</v>
      </c>
      <c r="J273" s="1" t="s">
        <v>1357</v>
      </c>
      <c r="K273" s="9"/>
      <c r="L273" s="1"/>
      <c r="M273" s="7">
        <v>28</v>
      </c>
      <c r="N273" s="1" t="s">
        <v>46</v>
      </c>
      <c r="O273" s="1" t="s">
        <v>1027</v>
      </c>
      <c r="P273" s="1" t="s">
        <v>1052</v>
      </c>
      <c r="Q273" s="1" t="s">
        <v>1362</v>
      </c>
      <c r="R273" s="101">
        <v>11.09</v>
      </c>
      <c r="S273" s="102"/>
      <c r="T273" s="116"/>
      <c r="U273" s="84"/>
      <c r="V273" s="102"/>
      <c r="W273" s="102"/>
      <c r="X273" s="102"/>
      <c r="Y273" s="102">
        <v>11.09</v>
      </c>
      <c r="Z273" s="102"/>
      <c r="AA273" s="102"/>
      <c r="AB273" s="102"/>
      <c r="AC273" s="102"/>
      <c r="AD273" s="102"/>
      <c r="AE273" s="104"/>
      <c r="AN273" s="106">
        <v>11.09</v>
      </c>
      <c r="AO273" s="105" t="s">
        <v>50</v>
      </c>
      <c r="AP273" s="104" t="s">
        <v>51</v>
      </c>
      <c r="AQ273" s="105" t="e">
        <f t="shared" si="57"/>
        <v>#NUM!</v>
      </c>
      <c r="AR273" s="105" t="e">
        <f t="shared" si="58"/>
        <v>#NUM!</v>
      </c>
      <c r="AS273" s="105" t="e">
        <f t="shared" si="59"/>
        <v>#NUM!</v>
      </c>
      <c r="AT273" s="105" t="e">
        <f>#REF!*1.075</f>
        <v>#REF!</v>
      </c>
      <c r="AU273" s="105">
        <f t="shared" si="60"/>
        <v>0</v>
      </c>
      <c r="AV273" s="102" t="e">
        <f t="shared" si="63"/>
        <v>#REF!</v>
      </c>
      <c r="AW273" s="105" t="s">
        <v>372</v>
      </c>
      <c r="AX273" s="105" t="s">
        <v>373</v>
      </c>
      <c r="AY273" s="106">
        <v>8.6</v>
      </c>
      <c r="AZ273" s="108">
        <f t="shared" si="64"/>
        <v>2.15</v>
      </c>
      <c r="BA273" s="1">
        <f t="shared" si="55"/>
        <v>10.75</v>
      </c>
      <c r="BB273" s="106">
        <f t="shared" si="56"/>
        <v>11.61</v>
      </c>
      <c r="BC273" s="105" t="s">
        <v>53</v>
      </c>
    </row>
    <row r="274" spans="1:58" s="105" customFormat="1" ht="24.75" hidden="1" customHeight="1">
      <c r="A274" s="9">
        <v>272</v>
      </c>
      <c r="B274" s="7">
        <v>18130</v>
      </c>
      <c r="C274" s="7"/>
      <c r="D274" s="8"/>
      <c r="E274" s="1" t="s">
        <v>1353</v>
      </c>
      <c r="F274" s="1" t="s">
        <v>1354</v>
      </c>
      <c r="G274" s="1" t="s">
        <v>1355</v>
      </c>
      <c r="H274" s="8" t="s">
        <v>1363</v>
      </c>
      <c r="I274" s="1" t="s">
        <v>44</v>
      </c>
      <c r="J274" s="1" t="s">
        <v>1357</v>
      </c>
      <c r="K274" s="9"/>
      <c r="L274" s="1"/>
      <c r="M274" s="7">
        <v>28</v>
      </c>
      <c r="N274" s="1" t="s">
        <v>46</v>
      </c>
      <c r="O274" s="1" t="s">
        <v>1027</v>
      </c>
      <c r="P274" s="1" t="s">
        <v>1052</v>
      </c>
      <c r="Q274" s="1" t="s">
        <v>1364</v>
      </c>
      <c r="R274" s="101">
        <v>12.25</v>
      </c>
      <c r="S274" s="102"/>
      <c r="T274" s="116"/>
      <c r="U274" s="84"/>
      <c r="V274" s="102"/>
      <c r="W274" s="102"/>
      <c r="X274" s="102"/>
      <c r="Y274" s="102">
        <v>12.25</v>
      </c>
      <c r="Z274" s="102"/>
      <c r="AA274" s="102"/>
      <c r="AB274" s="102"/>
      <c r="AC274" s="102"/>
      <c r="AD274" s="102"/>
      <c r="AE274" s="104"/>
      <c r="AN274" s="106">
        <v>12.25</v>
      </c>
      <c r="AO274" s="105" t="s">
        <v>50</v>
      </c>
      <c r="AP274" s="104" t="s">
        <v>51</v>
      </c>
      <c r="AQ274" s="105" t="e">
        <f t="shared" si="57"/>
        <v>#NUM!</v>
      </c>
      <c r="AR274" s="105" t="e">
        <f t="shared" si="58"/>
        <v>#NUM!</v>
      </c>
      <c r="AS274" s="105" t="e">
        <f t="shared" si="59"/>
        <v>#NUM!</v>
      </c>
      <c r="AT274" s="105" t="e">
        <f>#REF!*1.075</f>
        <v>#REF!</v>
      </c>
      <c r="AU274" s="105">
        <f t="shared" si="60"/>
        <v>0</v>
      </c>
      <c r="AV274" s="102" t="e">
        <f t="shared" si="63"/>
        <v>#REF!</v>
      </c>
      <c r="AW274" s="105" t="s">
        <v>372</v>
      </c>
      <c r="AX274" s="105" t="s">
        <v>373</v>
      </c>
      <c r="AY274" s="106">
        <v>8.6</v>
      </c>
      <c r="AZ274" s="108">
        <f t="shared" si="64"/>
        <v>2.15</v>
      </c>
      <c r="BA274" s="1">
        <f t="shared" si="55"/>
        <v>10.75</v>
      </c>
      <c r="BB274" s="106">
        <f t="shared" si="56"/>
        <v>11.61</v>
      </c>
      <c r="BC274" s="105" t="s">
        <v>53</v>
      </c>
    </row>
    <row r="275" spans="1:58" s="105" customFormat="1" ht="24.75" hidden="1" customHeight="1">
      <c r="A275" s="9">
        <v>273</v>
      </c>
      <c r="B275" s="7">
        <v>18133</v>
      </c>
      <c r="C275" s="7"/>
      <c r="D275" s="8"/>
      <c r="E275" s="1" t="s">
        <v>1353</v>
      </c>
      <c r="F275" s="1" t="s">
        <v>1354</v>
      </c>
      <c r="G275" s="1" t="s">
        <v>1355</v>
      </c>
      <c r="H275" s="8" t="s">
        <v>1365</v>
      </c>
      <c r="I275" s="1" t="s">
        <v>44</v>
      </c>
      <c r="J275" s="1" t="s">
        <v>1357</v>
      </c>
      <c r="K275" s="9"/>
      <c r="L275" s="1"/>
      <c r="M275" s="7">
        <v>28</v>
      </c>
      <c r="N275" s="1" t="s">
        <v>46</v>
      </c>
      <c r="O275" s="1" t="s">
        <v>1027</v>
      </c>
      <c r="P275" s="1" t="s">
        <v>1052</v>
      </c>
      <c r="Q275" s="1" t="s">
        <v>1366</v>
      </c>
      <c r="R275" s="101">
        <v>18.39</v>
      </c>
      <c r="S275" s="102"/>
      <c r="T275" s="116"/>
      <c r="U275" s="84"/>
      <c r="V275" s="102"/>
      <c r="W275" s="102"/>
      <c r="X275" s="102"/>
      <c r="Y275" s="102">
        <v>18.39</v>
      </c>
      <c r="Z275" s="102"/>
      <c r="AA275" s="102"/>
      <c r="AB275" s="102"/>
      <c r="AC275" s="102"/>
      <c r="AD275" s="102"/>
      <c r="AE275" s="104"/>
      <c r="AN275" s="106">
        <v>18.39</v>
      </c>
      <c r="AO275" s="105" t="s">
        <v>50</v>
      </c>
      <c r="AP275" s="104" t="s">
        <v>51</v>
      </c>
      <c r="AQ275" s="105" t="e">
        <f t="shared" si="57"/>
        <v>#NUM!</v>
      </c>
      <c r="AR275" s="105" t="e">
        <f t="shared" si="58"/>
        <v>#NUM!</v>
      </c>
      <c r="AS275" s="105" t="e">
        <f t="shared" si="59"/>
        <v>#NUM!</v>
      </c>
      <c r="AT275" s="105" t="e">
        <f>#REF!*1.075</f>
        <v>#REF!</v>
      </c>
      <c r="AU275" s="105">
        <f t="shared" si="60"/>
        <v>0</v>
      </c>
      <c r="AV275" s="102" t="e">
        <f t="shared" si="63"/>
        <v>#REF!</v>
      </c>
      <c r="AW275" s="125" t="s">
        <v>52</v>
      </c>
      <c r="AX275" s="125" t="s">
        <v>51</v>
      </c>
      <c r="AY275" s="106">
        <v>18.393000000000001</v>
      </c>
      <c r="AZ275" s="108">
        <f t="shared" si="64"/>
        <v>3.1268100000000003</v>
      </c>
      <c r="BA275" s="1">
        <f t="shared" si="55"/>
        <v>21.51981</v>
      </c>
      <c r="BB275" s="106">
        <f t="shared" si="56"/>
        <v>23.241394799999998</v>
      </c>
      <c r="BC275" s="105" t="s">
        <v>53</v>
      </c>
    </row>
    <row r="276" spans="1:58" s="105" customFormat="1" ht="24.75" hidden="1" customHeight="1">
      <c r="A276" s="9">
        <v>274</v>
      </c>
      <c r="B276" s="7">
        <v>223</v>
      </c>
      <c r="C276" s="7"/>
      <c r="D276" s="126" t="s">
        <v>1030</v>
      </c>
      <c r="E276" s="1" t="s">
        <v>1367</v>
      </c>
      <c r="F276" s="1" t="s">
        <v>1368</v>
      </c>
      <c r="G276" s="1" t="s">
        <v>1369</v>
      </c>
      <c r="H276" s="8" t="s">
        <v>60</v>
      </c>
      <c r="I276" s="1" t="s">
        <v>150</v>
      </c>
      <c r="J276" s="11" t="s">
        <v>1370</v>
      </c>
      <c r="K276" s="9"/>
      <c r="L276" s="1"/>
      <c r="M276" s="7">
        <v>30</v>
      </c>
      <c r="N276" s="1" t="s">
        <v>46</v>
      </c>
      <c r="O276" s="1" t="s">
        <v>1027</v>
      </c>
      <c r="P276" s="1" t="s">
        <v>1044</v>
      </c>
      <c r="Q276" s="1" t="s">
        <v>1371</v>
      </c>
      <c r="R276" s="101">
        <v>2.5</v>
      </c>
      <c r="S276" s="102">
        <v>2.34</v>
      </c>
      <c r="T276" s="116">
        <v>2.34</v>
      </c>
      <c r="U276" s="84"/>
      <c r="V276" s="102"/>
      <c r="W276" s="102">
        <v>3.7286999999999999</v>
      </c>
      <c r="X276" s="102"/>
      <c r="Y276" s="102"/>
      <c r="Z276" s="102"/>
      <c r="AA276" s="102"/>
      <c r="AB276" s="102"/>
      <c r="AC276" s="102"/>
      <c r="AD276" s="102"/>
      <c r="AE276" s="104"/>
      <c r="AG276" s="105">
        <v>3.698</v>
      </c>
      <c r="AN276" s="106">
        <v>2.5</v>
      </c>
      <c r="AO276" s="105" t="s">
        <v>50</v>
      </c>
      <c r="AP276" s="104" t="s">
        <v>51</v>
      </c>
      <c r="AQ276" s="105" t="e">
        <f t="shared" si="57"/>
        <v>#NUM!</v>
      </c>
      <c r="AR276" s="105" t="e">
        <f t="shared" si="58"/>
        <v>#NUM!</v>
      </c>
      <c r="AS276" s="105" t="e">
        <f t="shared" si="59"/>
        <v>#NUM!</v>
      </c>
      <c r="AT276" s="105" t="e">
        <f>#REF!*1.075</f>
        <v>#REF!</v>
      </c>
      <c r="AU276" s="105">
        <f t="shared" si="60"/>
        <v>2.5154999999999998</v>
      </c>
      <c r="AV276" s="102" t="e">
        <f t="shared" si="63"/>
        <v>#REF!</v>
      </c>
      <c r="AW276" s="125" t="s">
        <v>52</v>
      </c>
      <c r="AX276" s="125" t="s">
        <v>51</v>
      </c>
      <c r="AY276" s="106">
        <v>2.5</v>
      </c>
      <c r="AZ276" s="108">
        <f t="shared" si="64"/>
        <v>0.625</v>
      </c>
      <c r="BA276" s="1">
        <f t="shared" si="55"/>
        <v>3.125</v>
      </c>
      <c r="BB276" s="106">
        <f t="shared" si="56"/>
        <v>3.375</v>
      </c>
      <c r="BC276" s="105" t="s">
        <v>53</v>
      </c>
      <c r="BD276" s="110" t="s">
        <v>885</v>
      </c>
      <c r="BE276" s="110"/>
      <c r="BF276" s="128"/>
    </row>
    <row r="277" spans="1:58" s="105" customFormat="1" ht="24.75" hidden="1" customHeight="1">
      <c r="A277" s="9">
        <v>275</v>
      </c>
      <c r="B277" s="7">
        <v>14938</v>
      </c>
      <c r="C277" s="7"/>
      <c r="D277" s="8"/>
      <c r="E277" s="1" t="s">
        <v>1372</v>
      </c>
      <c r="F277" s="1" t="s">
        <v>1373</v>
      </c>
      <c r="G277" s="1" t="s">
        <v>1374</v>
      </c>
      <c r="H277" s="8" t="s">
        <v>149</v>
      </c>
      <c r="I277" s="1" t="s">
        <v>44</v>
      </c>
      <c r="J277" s="1" t="s">
        <v>1375</v>
      </c>
      <c r="K277" s="9"/>
      <c r="L277" s="1"/>
      <c r="M277" s="7">
        <v>5</v>
      </c>
      <c r="N277" s="1" t="s">
        <v>46</v>
      </c>
      <c r="O277" s="1" t="s">
        <v>1027</v>
      </c>
      <c r="P277" s="1" t="s">
        <v>1052</v>
      </c>
      <c r="Q277" s="1" t="s">
        <v>1376</v>
      </c>
      <c r="R277" s="101">
        <v>1.8</v>
      </c>
      <c r="S277" s="102"/>
      <c r="T277" s="116"/>
      <c r="U277" s="84">
        <v>1.7543</v>
      </c>
      <c r="V277" s="102">
        <v>1.84</v>
      </c>
      <c r="W277" s="102"/>
      <c r="X277" s="102"/>
      <c r="Y277" s="102"/>
      <c r="Z277" s="102"/>
      <c r="AA277" s="102"/>
      <c r="AB277" s="102"/>
      <c r="AC277" s="102"/>
      <c r="AD277" s="102"/>
      <c r="AE277" s="104"/>
      <c r="AN277" s="106">
        <v>1.7490000000000001</v>
      </c>
      <c r="AO277" s="105" t="s">
        <v>277</v>
      </c>
      <c r="AP277" s="104" t="s">
        <v>278</v>
      </c>
      <c r="AQ277" s="105" t="e">
        <f t="shared" si="57"/>
        <v>#NUM!</v>
      </c>
      <c r="AR277" s="105" t="e">
        <f t="shared" si="58"/>
        <v>#NUM!</v>
      </c>
      <c r="AS277" s="105" t="e">
        <f t="shared" si="59"/>
        <v>#NUM!</v>
      </c>
      <c r="AT277" s="105" t="e">
        <f>#REF!*1.075</f>
        <v>#REF!</v>
      </c>
      <c r="AU277" s="105">
        <f t="shared" si="60"/>
        <v>0</v>
      </c>
      <c r="AV277" s="102" t="e">
        <f t="shared" si="63"/>
        <v>#REF!</v>
      </c>
      <c r="AW277" s="125" t="s">
        <v>52</v>
      </c>
      <c r="AX277" s="105" t="s">
        <v>51</v>
      </c>
      <c r="AY277" s="106">
        <v>1.7490000000000001</v>
      </c>
      <c r="AZ277" s="108">
        <f t="shared" si="64"/>
        <v>0.43725000000000003</v>
      </c>
      <c r="BA277" s="1">
        <f t="shared" si="55"/>
        <v>2.1862500000000002</v>
      </c>
      <c r="BB277" s="106">
        <f t="shared" si="56"/>
        <v>2.3611500000000003</v>
      </c>
      <c r="BC277" s="105" t="s">
        <v>53</v>
      </c>
      <c r="BF277" s="128"/>
    </row>
    <row r="278" spans="1:58" s="105" customFormat="1" ht="24.75" hidden="1" customHeight="1">
      <c r="A278" s="9">
        <v>276</v>
      </c>
      <c r="B278" s="7">
        <v>14940</v>
      </c>
      <c r="C278" s="7"/>
      <c r="D278" s="8"/>
      <c r="E278" s="1" t="s">
        <v>1372</v>
      </c>
      <c r="F278" s="1" t="s">
        <v>1373</v>
      </c>
      <c r="G278" s="1" t="s">
        <v>1374</v>
      </c>
      <c r="H278" s="8" t="s">
        <v>149</v>
      </c>
      <c r="I278" s="1" t="s">
        <v>44</v>
      </c>
      <c r="J278" s="1" t="s">
        <v>1377</v>
      </c>
      <c r="K278" s="9"/>
      <c r="L278" s="1"/>
      <c r="M278" s="7">
        <v>10</v>
      </c>
      <c r="N278" s="1" t="s">
        <v>46</v>
      </c>
      <c r="O278" s="1" t="s">
        <v>1027</v>
      </c>
      <c r="P278" s="1" t="s">
        <v>1052</v>
      </c>
      <c r="Q278" s="1" t="s">
        <v>1378</v>
      </c>
      <c r="R278" s="101">
        <v>3.59</v>
      </c>
      <c r="S278" s="102"/>
      <c r="T278" s="116"/>
      <c r="U278" s="84">
        <v>3.5085999999999999</v>
      </c>
      <c r="V278" s="102">
        <v>3.67</v>
      </c>
      <c r="W278" s="102"/>
      <c r="X278" s="102"/>
      <c r="Y278" s="102"/>
      <c r="Z278" s="102"/>
      <c r="AA278" s="102"/>
      <c r="AB278" s="102"/>
      <c r="AC278" s="102"/>
      <c r="AD278" s="102"/>
      <c r="AE278" s="104"/>
      <c r="AN278" s="106">
        <v>3.49885</v>
      </c>
      <c r="AO278" s="105" t="s">
        <v>277</v>
      </c>
      <c r="AP278" s="104" t="s">
        <v>278</v>
      </c>
      <c r="AQ278" s="105" t="e">
        <f t="shared" si="57"/>
        <v>#NUM!</v>
      </c>
      <c r="AR278" s="105" t="e">
        <f t="shared" si="58"/>
        <v>#NUM!</v>
      </c>
      <c r="AS278" s="105" t="e">
        <f t="shared" si="59"/>
        <v>#NUM!</v>
      </c>
      <c r="AT278" s="105" t="e">
        <f>#REF!*1.075</f>
        <v>#REF!</v>
      </c>
      <c r="AU278" s="105">
        <f t="shared" si="60"/>
        <v>0</v>
      </c>
      <c r="AV278" s="102" t="e">
        <f t="shared" si="63"/>
        <v>#REF!</v>
      </c>
      <c r="AW278" s="125" t="s">
        <v>52</v>
      </c>
      <c r="AX278" s="105" t="s">
        <v>51</v>
      </c>
      <c r="AY278" s="106">
        <v>3.4980000000000002</v>
      </c>
      <c r="AZ278" s="108">
        <f t="shared" si="64"/>
        <v>0.87450000000000006</v>
      </c>
      <c r="BA278" s="1">
        <f t="shared" si="55"/>
        <v>4.3725000000000005</v>
      </c>
      <c r="BB278" s="106">
        <f t="shared" si="56"/>
        <v>4.7223000000000006</v>
      </c>
      <c r="BC278" s="105" t="s">
        <v>53</v>
      </c>
      <c r="BF278" s="128"/>
    </row>
    <row r="279" spans="1:58" s="105" customFormat="1" ht="24.75" hidden="1" customHeight="1">
      <c r="A279" s="9">
        <v>277</v>
      </c>
      <c r="B279" s="7">
        <v>14937</v>
      </c>
      <c r="C279" s="7"/>
      <c r="D279" s="8"/>
      <c r="E279" s="1" t="s">
        <v>1372</v>
      </c>
      <c r="F279" s="1" t="s">
        <v>1373</v>
      </c>
      <c r="G279" s="1" t="s">
        <v>1374</v>
      </c>
      <c r="H279" s="8" t="s">
        <v>251</v>
      </c>
      <c r="I279" s="1" t="s">
        <v>44</v>
      </c>
      <c r="J279" s="1" t="s">
        <v>1375</v>
      </c>
      <c r="K279" s="9"/>
      <c r="L279" s="1"/>
      <c r="M279" s="7">
        <v>5</v>
      </c>
      <c r="N279" s="1" t="s">
        <v>46</v>
      </c>
      <c r="O279" s="1" t="s">
        <v>1027</v>
      </c>
      <c r="P279" s="1" t="s">
        <v>1052</v>
      </c>
      <c r="Q279" s="1" t="s">
        <v>1379</v>
      </c>
      <c r="R279" s="101">
        <v>3.55</v>
      </c>
      <c r="S279" s="102"/>
      <c r="T279" s="116"/>
      <c r="U279" s="84">
        <v>3.5853000000000002</v>
      </c>
      <c r="V279" s="102">
        <v>3.21</v>
      </c>
      <c r="W279" s="102"/>
      <c r="X279" s="102"/>
      <c r="Y279" s="102">
        <v>5.0999999999999996</v>
      </c>
      <c r="Z279" s="102"/>
      <c r="AA279" s="102"/>
      <c r="AB279" s="102"/>
      <c r="AC279" s="102"/>
      <c r="AD279" s="102"/>
      <c r="AE279" s="104"/>
      <c r="AN279" s="106">
        <v>3.55</v>
      </c>
      <c r="AO279" s="105" t="s">
        <v>50</v>
      </c>
      <c r="AP279" s="104" t="s">
        <v>51</v>
      </c>
      <c r="AQ279" s="105" t="e">
        <f t="shared" si="57"/>
        <v>#NUM!</v>
      </c>
      <c r="AR279" s="105" t="e">
        <f t="shared" si="58"/>
        <v>#NUM!</v>
      </c>
      <c r="AS279" s="105" t="e">
        <f t="shared" si="59"/>
        <v>#NUM!</v>
      </c>
      <c r="AT279" s="105" t="e">
        <f>#REF!*1.075</f>
        <v>#REF!</v>
      </c>
      <c r="AU279" s="105">
        <f t="shared" si="60"/>
        <v>0</v>
      </c>
      <c r="AV279" s="102" t="e">
        <f t="shared" si="63"/>
        <v>#REF!</v>
      </c>
      <c r="AW279" s="125" t="s">
        <v>52</v>
      </c>
      <c r="AX279" s="105" t="s">
        <v>51</v>
      </c>
      <c r="AY279" s="106">
        <v>3.55</v>
      </c>
      <c r="AZ279" s="108">
        <f t="shared" si="64"/>
        <v>0.88749999999999996</v>
      </c>
      <c r="BA279" s="1">
        <f t="shared" si="55"/>
        <v>4.4375</v>
      </c>
      <c r="BB279" s="106">
        <f t="shared" si="56"/>
        <v>4.7925000000000004</v>
      </c>
      <c r="BC279" s="105" t="s">
        <v>53</v>
      </c>
      <c r="BF279" s="128"/>
    </row>
    <row r="280" spans="1:58" s="105" customFormat="1" ht="24.75" hidden="1" customHeight="1">
      <c r="A280" s="9">
        <v>278</v>
      </c>
      <c r="B280" s="7">
        <v>14939</v>
      </c>
      <c r="C280" s="7"/>
      <c r="D280" s="126" t="s">
        <v>1030</v>
      </c>
      <c r="E280" s="1" t="s">
        <v>1372</v>
      </c>
      <c r="F280" s="1" t="s">
        <v>1373</v>
      </c>
      <c r="G280" s="1" t="s">
        <v>1374</v>
      </c>
      <c r="H280" s="8" t="s">
        <v>251</v>
      </c>
      <c r="I280" s="1" t="s">
        <v>44</v>
      </c>
      <c r="J280" s="1" t="s">
        <v>1377</v>
      </c>
      <c r="K280" s="9"/>
      <c r="L280" s="1"/>
      <c r="M280" s="7">
        <v>10</v>
      </c>
      <c r="N280" s="1" t="s">
        <v>46</v>
      </c>
      <c r="O280" s="1" t="s">
        <v>1027</v>
      </c>
      <c r="P280" s="1" t="s">
        <v>1052</v>
      </c>
      <c r="Q280" s="1" t="s">
        <v>1380</v>
      </c>
      <c r="R280" s="101">
        <v>7.1</v>
      </c>
      <c r="S280" s="102">
        <v>6.64</v>
      </c>
      <c r="T280" s="116">
        <v>6.64</v>
      </c>
      <c r="U280" s="84"/>
      <c r="V280" s="102">
        <v>7.02</v>
      </c>
      <c r="W280" s="102">
        <v>7.17</v>
      </c>
      <c r="X280" s="102"/>
      <c r="Y280" s="102">
        <v>11.97</v>
      </c>
      <c r="Z280" s="102"/>
      <c r="AA280" s="102"/>
      <c r="AB280" s="102"/>
      <c r="AC280" s="102"/>
      <c r="AD280" s="102"/>
      <c r="AE280" s="104"/>
      <c r="AF280" s="105">
        <v>7.02</v>
      </c>
      <c r="AG280" s="105">
        <v>7.1130000000000004</v>
      </c>
      <c r="AI280" s="105">
        <v>11.97</v>
      </c>
      <c r="AN280" s="106">
        <v>7.1</v>
      </c>
      <c r="AO280" s="105" t="s">
        <v>50</v>
      </c>
      <c r="AP280" s="104" t="s">
        <v>51</v>
      </c>
      <c r="AQ280" s="105">
        <f t="shared" ref="AQ280:AQ297" si="65">AVERAGE(SMALL(AE280:AI280,1),SMALL(AE280:AI280,2))</f>
        <v>7.0664999999999996</v>
      </c>
      <c r="AR280" s="105" t="str">
        <f t="shared" ref="AR280:AR297" si="66">IF(R280 &lt;=( AVERAGE(SMALL(AE280:AI280,1),SMALL(AE280:AI280,2))), R280, "")</f>
        <v/>
      </c>
      <c r="AS280" s="105" t="e">
        <f t="shared" ref="AS280:AS297" si="67">AVERAGE(SMALL(AJ280:AM280,1),SMALL(AJ280:AM280,2))</f>
        <v>#NUM!</v>
      </c>
      <c r="AT280" s="105" t="e">
        <f>#REF!*1.075</f>
        <v>#REF!</v>
      </c>
      <c r="AU280" s="105">
        <f t="shared" ref="AU280:AU297" si="68">T280*1.075</f>
        <v>7.137999999999999</v>
      </c>
      <c r="AV280" s="102" t="e">
        <f t="shared" si="63"/>
        <v>#REF!</v>
      </c>
      <c r="AW280" s="105" t="s">
        <v>279</v>
      </c>
      <c r="AX280" s="105" t="s">
        <v>278</v>
      </c>
      <c r="AY280" s="106">
        <v>7.0659999999999998</v>
      </c>
      <c r="AZ280" s="108">
        <f t="shared" si="64"/>
        <v>1.7665</v>
      </c>
      <c r="BA280" s="1">
        <f t="shared" si="55"/>
        <v>8.8324999999999996</v>
      </c>
      <c r="BB280" s="106">
        <f t="shared" si="56"/>
        <v>9.5390999999999995</v>
      </c>
      <c r="BC280" s="105" t="s">
        <v>53</v>
      </c>
      <c r="BD280" s="105" t="s">
        <v>885</v>
      </c>
      <c r="BF280" s="128"/>
    </row>
    <row r="281" spans="1:58" s="105" customFormat="1" ht="24.75" hidden="1" customHeight="1">
      <c r="A281" s="9">
        <v>279</v>
      </c>
      <c r="B281" s="7">
        <v>7101</v>
      </c>
      <c r="C281" s="7"/>
      <c r="D281" s="126" t="s">
        <v>1030</v>
      </c>
      <c r="E281" s="1" t="s">
        <v>1381</v>
      </c>
      <c r="F281" s="1" t="s">
        <v>1382</v>
      </c>
      <c r="G281" s="1" t="s">
        <v>1383</v>
      </c>
      <c r="H281" s="8" t="s">
        <v>43</v>
      </c>
      <c r="I281" s="1" t="s">
        <v>150</v>
      </c>
      <c r="J281" s="1" t="s">
        <v>1324</v>
      </c>
      <c r="K281" s="9"/>
      <c r="L281" s="1"/>
      <c r="M281" s="7">
        <v>30</v>
      </c>
      <c r="N281" s="1" t="s">
        <v>46</v>
      </c>
      <c r="O281" s="1" t="s">
        <v>1027</v>
      </c>
      <c r="P281" s="1" t="s">
        <v>1044</v>
      </c>
      <c r="Q281" s="1" t="s">
        <v>1384</v>
      </c>
      <c r="R281" s="101">
        <v>2.2000000000000002</v>
      </c>
      <c r="S281" s="102">
        <v>2.06</v>
      </c>
      <c r="T281" s="116">
        <v>1.24</v>
      </c>
      <c r="U281" s="84"/>
      <c r="V281" s="102"/>
      <c r="W281" s="102">
        <v>2.2999999999999998</v>
      </c>
      <c r="X281" s="102"/>
      <c r="Y281" s="102"/>
      <c r="Z281" s="102"/>
      <c r="AA281" s="102"/>
      <c r="AB281" s="102"/>
      <c r="AC281" s="102"/>
      <c r="AD281" s="102"/>
      <c r="AE281" s="104"/>
      <c r="AG281" s="105">
        <v>2.2810000000000001</v>
      </c>
      <c r="AN281" s="106">
        <v>2.2000000000000002</v>
      </c>
      <c r="AO281" s="105" t="s">
        <v>50</v>
      </c>
      <c r="AP281" s="104" t="s">
        <v>51</v>
      </c>
      <c r="AQ281" s="105" t="e">
        <f t="shared" si="65"/>
        <v>#NUM!</v>
      </c>
      <c r="AR281" s="105" t="e">
        <f t="shared" si="66"/>
        <v>#NUM!</v>
      </c>
      <c r="AS281" s="105" t="e">
        <f t="shared" si="67"/>
        <v>#NUM!</v>
      </c>
      <c r="AT281" s="105" t="e">
        <f>#REF!*1.075</f>
        <v>#REF!</v>
      </c>
      <c r="AU281" s="105">
        <f t="shared" si="68"/>
        <v>1.333</v>
      </c>
      <c r="AV281" s="102" t="e">
        <f t="shared" si="63"/>
        <v>#REF!</v>
      </c>
      <c r="AW281" s="105" t="s">
        <v>172</v>
      </c>
      <c r="AX281" s="105" t="s">
        <v>173</v>
      </c>
      <c r="AY281" s="106">
        <v>1.33</v>
      </c>
      <c r="AZ281" s="108">
        <f t="shared" si="64"/>
        <v>0.33250000000000002</v>
      </c>
      <c r="BA281" s="1">
        <f t="shared" si="55"/>
        <v>1.6625000000000001</v>
      </c>
      <c r="BB281" s="106">
        <f t="shared" si="56"/>
        <v>1.7955000000000001</v>
      </c>
      <c r="BC281" s="105" t="s">
        <v>53</v>
      </c>
      <c r="BD281" s="105" t="s">
        <v>885</v>
      </c>
      <c r="BF281" s="128"/>
    </row>
    <row r="282" spans="1:58" s="105" customFormat="1" ht="24.75" hidden="1" customHeight="1">
      <c r="A282" s="9">
        <v>280</v>
      </c>
      <c r="B282" s="7">
        <v>7102</v>
      </c>
      <c r="C282" s="7"/>
      <c r="D282" s="126" t="s">
        <v>1030</v>
      </c>
      <c r="E282" s="1" t="s">
        <v>1381</v>
      </c>
      <c r="F282" s="1" t="s">
        <v>1382</v>
      </c>
      <c r="G282" s="1" t="s">
        <v>1383</v>
      </c>
      <c r="H282" s="8" t="s">
        <v>1037</v>
      </c>
      <c r="I282" s="1" t="s">
        <v>150</v>
      </c>
      <c r="J282" s="1" t="s">
        <v>449</v>
      </c>
      <c r="K282" s="9"/>
      <c r="L282" s="1"/>
      <c r="M282" s="7">
        <v>20</v>
      </c>
      <c r="N282" s="1" t="s">
        <v>46</v>
      </c>
      <c r="O282" s="1" t="s">
        <v>1027</v>
      </c>
      <c r="P282" s="1" t="s">
        <v>1044</v>
      </c>
      <c r="Q282" s="1" t="s">
        <v>1385</v>
      </c>
      <c r="R282" s="101">
        <v>2.8</v>
      </c>
      <c r="S282" s="102">
        <v>2.62</v>
      </c>
      <c r="T282" s="116">
        <v>2.62</v>
      </c>
      <c r="U282" s="84"/>
      <c r="V282" s="102"/>
      <c r="W282" s="102">
        <v>2.9327000000000001</v>
      </c>
      <c r="X282" s="102"/>
      <c r="Y282" s="102"/>
      <c r="Z282" s="102"/>
      <c r="AA282" s="102"/>
      <c r="AB282" s="102"/>
      <c r="AC282" s="102"/>
      <c r="AD282" s="102"/>
      <c r="AE282" s="104"/>
      <c r="AG282" s="105">
        <v>2.9089999999999998</v>
      </c>
      <c r="AN282" s="106">
        <v>2.8</v>
      </c>
      <c r="AO282" s="105" t="s">
        <v>50</v>
      </c>
      <c r="AP282" s="104" t="s">
        <v>51</v>
      </c>
      <c r="AQ282" s="105" t="e">
        <f t="shared" si="65"/>
        <v>#NUM!</v>
      </c>
      <c r="AR282" s="105" t="e">
        <f t="shared" si="66"/>
        <v>#NUM!</v>
      </c>
      <c r="AS282" s="105" t="e">
        <f t="shared" si="67"/>
        <v>#NUM!</v>
      </c>
      <c r="AT282" s="105" t="e">
        <f>#REF!*1.075</f>
        <v>#REF!</v>
      </c>
      <c r="AU282" s="105">
        <f t="shared" si="68"/>
        <v>2.8165</v>
      </c>
      <c r="AV282" s="102" t="e">
        <f t="shared" si="63"/>
        <v>#REF!</v>
      </c>
      <c r="AW282" s="105" t="s">
        <v>172</v>
      </c>
      <c r="AX282" s="105" t="s">
        <v>173</v>
      </c>
      <c r="AY282" s="106">
        <v>2.8165</v>
      </c>
      <c r="AZ282" s="108">
        <f t="shared" si="64"/>
        <v>0.704125</v>
      </c>
      <c r="BA282" s="1">
        <f t="shared" si="55"/>
        <v>3.5206249999999999</v>
      </c>
      <c r="BB282" s="106">
        <f t="shared" si="56"/>
        <v>3.8022749999999998</v>
      </c>
      <c r="BC282" s="105" t="s">
        <v>53</v>
      </c>
      <c r="BD282" s="105" t="s">
        <v>885</v>
      </c>
      <c r="BF282" s="128"/>
    </row>
    <row r="283" spans="1:58" s="105" customFormat="1" ht="24.75" hidden="1" customHeight="1">
      <c r="A283" s="9">
        <v>281</v>
      </c>
      <c r="B283" s="7">
        <v>7103</v>
      </c>
      <c r="C283" s="7"/>
      <c r="D283" s="126" t="s">
        <v>1030</v>
      </c>
      <c r="E283" s="1" t="s">
        <v>1381</v>
      </c>
      <c r="F283" s="1" t="s">
        <v>1382</v>
      </c>
      <c r="G283" s="1" t="s">
        <v>1383</v>
      </c>
      <c r="H283" s="8" t="s">
        <v>1163</v>
      </c>
      <c r="I283" s="1" t="s">
        <v>292</v>
      </c>
      <c r="J283" s="1" t="s">
        <v>1386</v>
      </c>
      <c r="K283" s="9">
        <v>90</v>
      </c>
      <c r="L283" s="1" t="s">
        <v>91</v>
      </c>
      <c r="M283" s="7">
        <v>1</v>
      </c>
      <c r="N283" s="1" t="s">
        <v>46</v>
      </c>
      <c r="O283" s="1" t="s">
        <v>1027</v>
      </c>
      <c r="P283" s="1" t="s">
        <v>1387</v>
      </c>
      <c r="Q283" s="1" t="s">
        <v>1388</v>
      </c>
      <c r="R283" s="101">
        <v>2.86</v>
      </c>
      <c r="S283" s="102">
        <v>2.67</v>
      </c>
      <c r="T283" s="116">
        <v>1.71</v>
      </c>
      <c r="U283" s="84"/>
      <c r="V283" s="102"/>
      <c r="W283" s="102">
        <v>3.0476000000000001</v>
      </c>
      <c r="X283" s="102"/>
      <c r="Y283" s="102"/>
      <c r="Z283" s="102"/>
      <c r="AA283" s="102"/>
      <c r="AB283" s="102"/>
      <c r="AC283" s="102"/>
      <c r="AD283" s="102"/>
      <c r="AE283" s="104"/>
      <c r="AG283" s="105">
        <v>3.0230000000000001</v>
      </c>
      <c r="AN283" s="106">
        <v>2.86</v>
      </c>
      <c r="AO283" s="105" t="s">
        <v>50</v>
      </c>
      <c r="AP283" s="104" t="s">
        <v>51</v>
      </c>
      <c r="AQ283" s="105" t="e">
        <f t="shared" si="65"/>
        <v>#NUM!</v>
      </c>
      <c r="AR283" s="105" t="e">
        <f t="shared" si="66"/>
        <v>#NUM!</v>
      </c>
      <c r="AS283" s="105" t="e">
        <f t="shared" si="67"/>
        <v>#NUM!</v>
      </c>
      <c r="AT283" s="105" t="e">
        <f>#REF!*1.075</f>
        <v>#REF!</v>
      </c>
      <c r="AU283" s="105">
        <f t="shared" si="68"/>
        <v>1.8382499999999999</v>
      </c>
      <c r="AV283" s="102" t="e">
        <f t="shared" si="63"/>
        <v>#REF!</v>
      </c>
      <c r="AW283" s="105" t="s">
        <v>172</v>
      </c>
      <c r="AX283" s="105" t="s">
        <v>173</v>
      </c>
      <c r="AY283" s="106">
        <v>1.8380000000000001</v>
      </c>
      <c r="AZ283" s="108">
        <f t="shared" si="64"/>
        <v>0.45950000000000002</v>
      </c>
      <c r="BA283" s="1">
        <f t="shared" si="55"/>
        <v>2.2975000000000003</v>
      </c>
      <c r="BB283" s="106">
        <f t="shared" si="56"/>
        <v>2.4813000000000005</v>
      </c>
      <c r="BC283" s="105" t="s">
        <v>53</v>
      </c>
      <c r="BD283" s="105" t="s">
        <v>885</v>
      </c>
      <c r="BF283" s="128"/>
    </row>
    <row r="284" spans="1:58" s="105" customFormat="1" ht="24.75" hidden="1" customHeight="1">
      <c r="A284" s="9">
        <v>282</v>
      </c>
      <c r="B284" s="7">
        <v>18041</v>
      </c>
      <c r="C284" s="7"/>
      <c r="D284" s="126" t="s">
        <v>1030</v>
      </c>
      <c r="E284" s="1" t="s">
        <v>1389</v>
      </c>
      <c r="F284" s="1" t="s">
        <v>1390</v>
      </c>
      <c r="G284" s="1" t="s">
        <v>1391</v>
      </c>
      <c r="H284" s="8" t="s">
        <v>251</v>
      </c>
      <c r="I284" s="1" t="s">
        <v>44</v>
      </c>
      <c r="J284" s="1" t="s">
        <v>1207</v>
      </c>
      <c r="K284" s="9"/>
      <c r="L284" s="1"/>
      <c r="M284" s="7">
        <v>10</v>
      </c>
      <c r="N284" s="1" t="s">
        <v>46</v>
      </c>
      <c r="O284" s="1" t="s">
        <v>1027</v>
      </c>
      <c r="P284" s="1" t="s">
        <v>1052</v>
      </c>
      <c r="Q284" s="1" t="s">
        <v>1392</v>
      </c>
      <c r="R284" s="101">
        <v>5.16</v>
      </c>
      <c r="S284" s="102">
        <v>4.93</v>
      </c>
      <c r="T284" s="116">
        <v>2.5</v>
      </c>
      <c r="U284" s="84"/>
      <c r="V284" s="102"/>
      <c r="W284" s="102">
        <v>3.0893999999999999</v>
      </c>
      <c r="X284" s="102" t="s">
        <v>1393</v>
      </c>
      <c r="Y284" s="102">
        <v>7.23</v>
      </c>
      <c r="Z284" s="102"/>
      <c r="AA284" s="102"/>
      <c r="AB284" s="102"/>
      <c r="AC284" s="102"/>
      <c r="AD284" s="102"/>
      <c r="AE284" s="104"/>
      <c r="AG284" s="105">
        <v>3.0640000000000001</v>
      </c>
      <c r="AI284" s="105">
        <v>7.23</v>
      </c>
      <c r="AN284" s="106">
        <v>3.0804999999999998</v>
      </c>
      <c r="AO284" s="105" t="s">
        <v>277</v>
      </c>
      <c r="AP284" s="104" t="s">
        <v>278</v>
      </c>
      <c r="AQ284" s="105">
        <f t="shared" si="65"/>
        <v>5.1470000000000002</v>
      </c>
      <c r="AR284" s="105" t="str">
        <f t="shared" si="66"/>
        <v/>
      </c>
      <c r="AS284" s="105" t="e">
        <f t="shared" si="67"/>
        <v>#NUM!</v>
      </c>
      <c r="AT284" s="105" t="e">
        <f>#REF!*1.075</f>
        <v>#REF!</v>
      </c>
      <c r="AU284" s="105">
        <f t="shared" si="68"/>
        <v>2.6875</v>
      </c>
      <c r="AV284" s="102" t="e">
        <f t="shared" si="63"/>
        <v>#REF!</v>
      </c>
      <c r="AW284" s="105" t="s">
        <v>172</v>
      </c>
      <c r="AX284" s="105" t="s">
        <v>173</v>
      </c>
      <c r="AY284" s="106">
        <v>2.69</v>
      </c>
      <c r="AZ284" s="108">
        <f t="shared" si="64"/>
        <v>0.67249999999999999</v>
      </c>
      <c r="BA284" s="1">
        <f t="shared" si="55"/>
        <v>3.3624999999999998</v>
      </c>
      <c r="BB284" s="106">
        <f t="shared" si="56"/>
        <v>3.6315</v>
      </c>
      <c r="BC284" s="105" t="s">
        <v>53</v>
      </c>
      <c r="BD284" s="105" t="s">
        <v>885</v>
      </c>
      <c r="BF284" s="128"/>
    </row>
    <row r="285" spans="1:58" s="105" customFormat="1" ht="24.75" hidden="1" customHeight="1">
      <c r="A285" s="9">
        <v>283</v>
      </c>
      <c r="B285" s="7">
        <v>18039</v>
      </c>
      <c r="C285" s="7"/>
      <c r="D285" s="8"/>
      <c r="E285" s="1" t="s">
        <v>1389</v>
      </c>
      <c r="F285" s="1" t="s">
        <v>1390</v>
      </c>
      <c r="G285" s="1" t="s">
        <v>1391</v>
      </c>
      <c r="H285" s="8" t="s">
        <v>149</v>
      </c>
      <c r="I285" s="1" t="s">
        <v>44</v>
      </c>
      <c r="J285" s="1" t="s">
        <v>1207</v>
      </c>
      <c r="K285" s="9"/>
      <c r="L285" s="1"/>
      <c r="M285" s="7">
        <v>10</v>
      </c>
      <c r="N285" s="1" t="s">
        <v>46</v>
      </c>
      <c r="O285" s="1" t="s">
        <v>1027</v>
      </c>
      <c r="P285" s="1" t="s">
        <v>1052</v>
      </c>
      <c r="Q285" s="1" t="s">
        <v>1394</v>
      </c>
      <c r="R285" s="101">
        <v>3.4</v>
      </c>
      <c r="S285" s="102"/>
      <c r="T285" s="116"/>
      <c r="U285" s="84"/>
      <c r="V285" s="102"/>
      <c r="W285" s="102"/>
      <c r="X285" s="102"/>
      <c r="Y285" s="102"/>
      <c r="Z285" s="102"/>
      <c r="AA285" s="102"/>
      <c r="AB285" s="102"/>
      <c r="AC285" s="102"/>
      <c r="AD285" s="102"/>
      <c r="AE285" s="104"/>
      <c r="AN285" s="106">
        <v>3.4</v>
      </c>
      <c r="AO285" s="105" t="s">
        <v>50</v>
      </c>
      <c r="AP285" s="104" t="s">
        <v>51</v>
      </c>
      <c r="AQ285" s="105" t="e">
        <f t="shared" si="65"/>
        <v>#NUM!</v>
      </c>
      <c r="AR285" s="105" t="e">
        <f t="shared" si="66"/>
        <v>#NUM!</v>
      </c>
      <c r="AS285" s="105" t="e">
        <f t="shared" si="67"/>
        <v>#NUM!</v>
      </c>
      <c r="AT285" s="105" t="e">
        <f>#REF!*1.075</f>
        <v>#REF!</v>
      </c>
      <c r="AU285" s="105">
        <f t="shared" si="68"/>
        <v>0</v>
      </c>
      <c r="AV285" s="102" t="e">
        <f t="shared" si="63"/>
        <v>#REF!</v>
      </c>
      <c r="AW285" s="125" t="s">
        <v>52</v>
      </c>
      <c r="AX285" s="125" t="s">
        <v>51</v>
      </c>
      <c r="AY285" s="106">
        <v>3.3969999999999998</v>
      </c>
      <c r="AZ285" s="108">
        <f t="shared" si="64"/>
        <v>0.84924999999999995</v>
      </c>
      <c r="BA285" s="1">
        <f t="shared" si="55"/>
        <v>4.2462499999999999</v>
      </c>
      <c r="BB285" s="106">
        <f t="shared" si="56"/>
        <v>4.5859499999999995</v>
      </c>
      <c r="BC285" s="105" t="s">
        <v>53</v>
      </c>
      <c r="BF285" s="128"/>
    </row>
    <row r="286" spans="1:58" s="105" customFormat="1" ht="24.75" hidden="1" customHeight="1">
      <c r="A286" s="9">
        <v>284</v>
      </c>
      <c r="B286" s="7">
        <v>5877</v>
      </c>
      <c r="C286" s="7"/>
      <c r="D286" s="126" t="s">
        <v>1030</v>
      </c>
      <c r="E286" s="1" t="s">
        <v>1395</v>
      </c>
      <c r="F286" s="1" t="s">
        <v>1396</v>
      </c>
      <c r="G286" s="1" t="s">
        <v>1397</v>
      </c>
      <c r="H286" s="8" t="s">
        <v>189</v>
      </c>
      <c r="I286" s="1" t="s">
        <v>68</v>
      </c>
      <c r="J286" s="1" t="s">
        <v>1398</v>
      </c>
      <c r="K286" s="9"/>
      <c r="L286" s="1"/>
      <c r="M286" s="7">
        <v>10</v>
      </c>
      <c r="N286" s="1" t="s">
        <v>46</v>
      </c>
      <c r="O286" s="1" t="s">
        <v>1027</v>
      </c>
      <c r="P286" s="1" t="s">
        <v>1399</v>
      </c>
      <c r="Q286" s="1" t="s">
        <v>1400</v>
      </c>
      <c r="R286" s="101">
        <v>0.46</v>
      </c>
      <c r="S286" s="102">
        <v>0.43</v>
      </c>
      <c r="T286" s="116">
        <v>0.43</v>
      </c>
      <c r="U286" s="84"/>
      <c r="V286" s="102">
        <v>0.45</v>
      </c>
      <c r="W286" s="102">
        <v>0.46750000000000003</v>
      </c>
      <c r="X286" s="102"/>
      <c r="Y286" s="102"/>
      <c r="Z286" s="102"/>
      <c r="AA286" s="102"/>
      <c r="AB286" s="102"/>
      <c r="AC286" s="102"/>
      <c r="AD286" s="102"/>
      <c r="AE286" s="104"/>
      <c r="AG286" s="105">
        <v>0.46300000000000002</v>
      </c>
      <c r="AN286" s="106">
        <v>0.46</v>
      </c>
      <c r="AO286" s="105" t="s">
        <v>50</v>
      </c>
      <c r="AP286" s="104" t="s">
        <v>51</v>
      </c>
      <c r="AQ286" s="105" t="e">
        <f t="shared" si="65"/>
        <v>#NUM!</v>
      </c>
      <c r="AR286" s="105" t="e">
        <f t="shared" si="66"/>
        <v>#NUM!</v>
      </c>
      <c r="AS286" s="105" t="e">
        <f t="shared" si="67"/>
        <v>#NUM!</v>
      </c>
      <c r="AT286" s="105" t="e">
        <f>#REF!*1.075</f>
        <v>#REF!</v>
      </c>
      <c r="AU286" s="105">
        <f t="shared" si="68"/>
        <v>0.46224999999999999</v>
      </c>
      <c r="AV286" s="102" t="e">
        <f t="shared" si="63"/>
        <v>#REF!</v>
      </c>
      <c r="AW286" s="125" t="s">
        <v>52</v>
      </c>
      <c r="AX286" s="125" t="s">
        <v>51</v>
      </c>
      <c r="AY286" s="106">
        <v>0.46</v>
      </c>
      <c r="AZ286" s="108">
        <f t="shared" si="64"/>
        <v>0.115</v>
      </c>
      <c r="BA286" s="1">
        <f t="shared" ref="BA286:BA349" si="69">AZ286+AY286</f>
        <v>0.57500000000000007</v>
      </c>
      <c r="BB286" s="106">
        <f t="shared" ref="BB286:BB349" si="70">BA286+BA286*0.08</f>
        <v>0.62100000000000011</v>
      </c>
      <c r="BC286" s="105" t="s">
        <v>53</v>
      </c>
      <c r="BD286" s="105" t="s">
        <v>885</v>
      </c>
    </row>
    <row r="287" spans="1:58" s="105" customFormat="1" ht="24.75" hidden="1" customHeight="1">
      <c r="A287" s="9">
        <v>285</v>
      </c>
      <c r="B287" s="7">
        <v>3676</v>
      </c>
      <c r="C287" s="7"/>
      <c r="D287" s="126" t="s">
        <v>1030</v>
      </c>
      <c r="E287" s="1" t="s">
        <v>1401</v>
      </c>
      <c r="F287" s="1" t="s">
        <v>1402</v>
      </c>
      <c r="G287" s="1" t="s">
        <v>1403</v>
      </c>
      <c r="H287" s="8" t="s">
        <v>1404</v>
      </c>
      <c r="I287" s="1" t="s">
        <v>321</v>
      </c>
      <c r="J287" s="1" t="s">
        <v>1405</v>
      </c>
      <c r="K287" s="9"/>
      <c r="L287" s="1"/>
      <c r="M287" s="7">
        <v>24</v>
      </c>
      <c r="N287" s="1" t="s">
        <v>46</v>
      </c>
      <c r="O287" s="1" t="s">
        <v>1027</v>
      </c>
      <c r="P287" s="1" t="s">
        <v>1052</v>
      </c>
      <c r="Q287" s="1" t="s">
        <v>1406</v>
      </c>
      <c r="R287" s="101">
        <v>2.2999999999999998</v>
      </c>
      <c r="S287" s="102">
        <v>2.14</v>
      </c>
      <c r="T287" s="116">
        <v>2.14</v>
      </c>
      <c r="U287" s="84"/>
      <c r="V287" s="102">
        <v>2.29</v>
      </c>
      <c r="W287" s="102">
        <v>2.8454999999999999</v>
      </c>
      <c r="X287" s="102"/>
      <c r="Y287" s="102"/>
      <c r="Z287" s="102"/>
      <c r="AA287" s="102"/>
      <c r="AB287" s="102"/>
      <c r="AC287" s="102"/>
      <c r="AD287" s="102"/>
      <c r="AE287" s="104"/>
      <c r="AF287" s="105">
        <v>2.2200000000000002</v>
      </c>
      <c r="AN287" s="106">
        <v>2.29</v>
      </c>
      <c r="AO287" s="105" t="s">
        <v>50</v>
      </c>
      <c r="AP287" s="104" t="s">
        <v>51</v>
      </c>
      <c r="AQ287" s="105" t="e">
        <f t="shared" si="65"/>
        <v>#NUM!</v>
      </c>
      <c r="AR287" s="105" t="e">
        <f t="shared" si="66"/>
        <v>#NUM!</v>
      </c>
      <c r="AS287" s="105" t="e">
        <f t="shared" si="67"/>
        <v>#NUM!</v>
      </c>
      <c r="AT287" s="105" t="e">
        <f>#REF!*1.075</f>
        <v>#REF!</v>
      </c>
      <c r="AU287" s="105">
        <f t="shared" si="68"/>
        <v>2.3005</v>
      </c>
      <c r="AV287" s="102" t="e">
        <f t="shared" si="63"/>
        <v>#REF!</v>
      </c>
      <c r="AW287" s="125" t="s">
        <v>52</v>
      </c>
      <c r="AX287" s="125" t="s">
        <v>51</v>
      </c>
      <c r="AY287" s="106">
        <v>2.2999999999999998</v>
      </c>
      <c r="AZ287" s="108">
        <f t="shared" si="64"/>
        <v>0.57499999999999996</v>
      </c>
      <c r="BA287" s="1">
        <f t="shared" si="69"/>
        <v>2.875</v>
      </c>
      <c r="BB287" s="106">
        <f t="shared" si="70"/>
        <v>3.105</v>
      </c>
      <c r="BC287" s="105" t="s">
        <v>53</v>
      </c>
      <c r="BD287" s="105" t="s">
        <v>885</v>
      </c>
    </row>
    <row r="288" spans="1:58" s="105" customFormat="1" ht="24.75" hidden="1" customHeight="1">
      <c r="A288" s="9">
        <v>286</v>
      </c>
      <c r="B288" s="7">
        <v>237</v>
      </c>
      <c r="C288" s="7"/>
      <c r="D288" s="126" t="s">
        <v>1030</v>
      </c>
      <c r="E288" s="1" t="s">
        <v>1407</v>
      </c>
      <c r="F288" s="1" t="s">
        <v>1408</v>
      </c>
      <c r="G288" s="1" t="s">
        <v>1409</v>
      </c>
      <c r="H288" s="8" t="s">
        <v>310</v>
      </c>
      <c r="I288" s="1" t="s">
        <v>68</v>
      </c>
      <c r="J288" s="11" t="s">
        <v>1410</v>
      </c>
      <c r="K288" s="9"/>
      <c r="L288" s="1"/>
      <c r="M288" s="7">
        <v>30</v>
      </c>
      <c r="N288" s="1" t="s">
        <v>46</v>
      </c>
      <c r="O288" s="1" t="s">
        <v>1027</v>
      </c>
      <c r="P288" s="1" t="s">
        <v>1411</v>
      </c>
      <c r="Q288" s="1" t="s">
        <v>1412</v>
      </c>
      <c r="R288" s="101">
        <v>0.89</v>
      </c>
      <c r="S288" s="102">
        <v>0.83</v>
      </c>
      <c r="T288" s="116">
        <v>0.83</v>
      </c>
      <c r="U288" s="84"/>
      <c r="V288" s="102"/>
      <c r="W288" s="102">
        <v>0.88780000000000003</v>
      </c>
      <c r="X288" s="102"/>
      <c r="Y288" s="102"/>
      <c r="Z288" s="102"/>
      <c r="AA288" s="102"/>
      <c r="AB288" s="102"/>
      <c r="AC288" s="102"/>
      <c r="AD288" s="102"/>
      <c r="AE288" s="104"/>
      <c r="AG288" s="105">
        <v>0.88066</v>
      </c>
      <c r="AN288" s="106">
        <v>0.89</v>
      </c>
      <c r="AO288" s="105" t="s">
        <v>277</v>
      </c>
      <c r="AP288" s="104" t="s">
        <v>278</v>
      </c>
      <c r="AQ288" s="105" t="e">
        <f t="shared" si="65"/>
        <v>#NUM!</v>
      </c>
      <c r="AR288" s="105" t="e">
        <f t="shared" si="66"/>
        <v>#NUM!</v>
      </c>
      <c r="AS288" s="105" t="e">
        <f t="shared" si="67"/>
        <v>#NUM!</v>
      </c>
      <c r="AT288" s="105" t="e">
        <f>#REF!*1.075</f>
        <v>#REF!</v>
      </c>
      <c r="AU288" s="105">
        <f t="shared" si="68"/>
        <v>0.89224999999999988</v>
      </c>
      <c r="AV288" s="102" t="e">
        <f t="shared" si="63"/>
        <v>#REF!</v>
      </c>
      <c r="AW288" s="125" t="s">
        <v>52</v>
      </c>
      <c r="AX288" s="125" t="s">
        <v>51</v>
      </c>
      <c r="AY288" s="106">
        <v>0.89</v>
      </c>
      <c r="AZ288" s="108">
        <f t="shared" si="64"/>
        <v>0.2225</v>
      </c>
      <c r="BA288" s="1">
        <f t="shared" si="69"/>
        <v>1.1125</v>
      </c>
      <c r="BB288" s="106">
        <f t="shared" si="70"/>
        <v>1.2015</v>
      </c>
      <c r="BC288" s="105" t="s">
        <v>53</v>
      </c>
      <c r="BD288" s="105" t="s">
        <v>885</v>
      </c>
      <c r="BE288" s="110"/>
    </row>
    <row r="289" spans="1:57" s="105" customFormat="1" ht="24.75" hidden="1" customHeight="1">
      <c r="A289" s="9">
        <v>287</v>
      </c>
      <c r="B289" s="7">
        <v>220</v>
      </c>
      <c r="C289" s="7"/>
      <c r="D289" s="126" t="s">
        <v>1030</v>
      </c>
      <c r="E289" s="1" t="s">
        <v>1413</v>
      </c>
      <c r="F289" s="1" t="s">
        <v>1414</v>
      </c>
      <c r="G289" s="1" t="s">
        <v>1415</v>
      </c>
      <c r="H289" s="8" t="s">
        <v>1069</v>
      </c>
      <c r="I289" s="1" t="s">
        <v>150</v>
      </c>
      <c r="J289" s="11" t="s">
        <v>1416</v>
      </c>
      <c r="K289" s="9"/>
      <c r="L289" s="1"/>
      <c r="M289" s="7">
        <v>30</v>
      </c>
      <c r="N289" s="1" t="s">
        <v>46</v>
      </c>
      <c r="O289" s="1" t="s">
        <v>1027</v>
      </c>
      <c r="P289" s="1" t="s">
        <v>1028</v>
      </c>
      <c r="Q289" s="1" t="s">
        <v>1417</v>
      </c>
      <c r="R289" s="101">
        <v>2.16</v>
      </c>
      <c r="S289" s="102">
        <v>1.9</v>
      </c>
      <c r="T289" s="116">
        <v>1.9</v>
      </c>
      <c r="U289" s="84"/>
      <c r="V289" s="102">
        <v>1.94</v>
      </c>
      <c r="W289" s="102">
        <v>2.4390000000000001</v>
      </c>
      <c r="X289" s="102">
        <v>2.38</v>
      </c>
      <c r="Y289" s="102">
        <v>5.3</v>
      </c>
      <c r="Z289" s="102"/>
      <c r="AA289" s="102"/>
      <c r="AB289" s="102"/>
      <c r="AC289" s="102"/>
      <c r="AD289" s="102"/>
      <c r="AE289" s="104"/>
      <c r="AF289" s="105">
        <v>1.94</v>
      </c>
      <c r="AG289" s="105">
        <v>2.419</v>
      </c>
      <c r="AI289" s="105">
        <v>5.3</v>
      </c>
      <c r="AN289" s="106">
        <v>2.0299999999999998</v>
      </c>
      <c r="AO289" s="105" t="s">
        <v>50</v>
      </c>
      <c r="AP289" s="104" t="s">
        <v>51</v>
      </c>
      <c r="AQ289" s="105">
        <f t="shared" si="65"/>
        <v>2.1795</v>
      </c>
      <c r="AR289" s="105">
        <f t="shared" si="66"/>
        <v>2.16</v>
      </c>
      <c r="AS289" s="105" t="e">
        <f t="shared" si="67"/>
        <v>#NUM!</v>
      </c>
      <c r="AT289" s="105" t="e">
        <f>#REF!*1.075</f>
        <v>#REF!</v>
      </c>
      <c r="AU289" s="105">
        <f t="shared" si="68"/>
        <v>2.0425</v>
      </c>
      <c r="AV289" s="102" t="e">
        <f t="shared" si="63"/>
        <v>#REF!</v>
      </c>
      <c r="AW289" s="105" t="s">
        <v>172</v>
      </c>
      <c r="AX289" s="105" t="s">
        <v>173</v>
      </c>
      <c r="AY289" s="106">
        <v>2.0425</v>
      </c>
      <c r="AZ289" s="108">
        <f t="shared" si="64"/>
        <v>0.510625</v>
      </c>
      <c r="BA289" s="1">
        <f t="shared" si="69"/>
        <v>2.5531250000000001</v>
      </c>
      <c r="BB289" s="106">
        <f t="shared" si="70"/>
        <v>2.7573750000000001</v>
      </c>
      <c r="BC289" s="105" t="s">
        <v>53</v>
      </c>
      <c r="BD289" s="105" t="s">
        <v>885</v>
      </c>
      <c r="BE289" s="110"/>
    </row>
    <row r="290" spans="1:57" s="105" customFormat="1" ht="24.75" hidden="1" customHeight="1">
      <c r="A290" s="9">
        <v>288</v>
      </c>
      <c r="B290" s="7">
        <v>254</v>
      </c>
      <c r="C290" s="7"/>
      <c r="D290" s="126" t="s">
        <v>1030</v>
      </c>
      <c r="E290" s="1" t="s">
        <v>1418</v>
      </c>
      <c r="F290" s="1" t="s">
        <v>1419</v>
      </c>
      <c r="G290" s="1" t="s">
        <v>1420</v>
      </c>
      <c r="H290" s="8" t="s">
        <v>1421</v>
      </c>
      <c r="I290" s="1" t="s">
        <v>68</v>
      </c>
      <c r="J290" s="11" t="s">
        <v>1422</v>
      </c>
      <c r="K290" s="9"/>
      <c r="L290" s="1"/>
      <c r="M290" s="7">
        <v>20</v>
      </c>
      <c r="N290" s="1" t="s">
        <v>46</v>
      </c>
      <c r="O290" s="1" t="s">
        <v>1027</v>
      </c>
      <c r="P290" s="1" t="s">
        <v>1079</v>
      </c>
      <c r="Q290" s="1" t="s">
        <v>1423</v>
      </c>
      <c r="R290" s="101">
        <v>0.68</v>
      </c>
      <c r="S290" s="102">
        <v>0.59</v>
      </c>
      <c r="T290" s="116">
        <v>0.59</v>
      </c>
      <c r="U290" s="84"/>
      <c r="V290" s="102">
        <v>0.53</v>
      </c>
      <c r="W290" s="102">
        <v>0.83630000000000004</v>
      </c>
      <c r="X290" s="102"/>
      <c r="Y290" s="102"/>
      <c r="Z290" s="102"/>
      <c r="AA290" s="102"/>
      <c r="AB290" s="102"/>
      <c r="AC290" s="102"/>
      <c r="AD290" s="102"/>
      <c r="AE290" s="104"/>
      <c r="AG290" s="105">
        <v>0.82899999999999996</v>
      </c>
      <c r="AN290" s="106">
        <v>0.63</v>
      </c>
      <c r="AO290" s="105" t="s">
        <v>50</v>
      </c>
      <c r="AP290" s="104" t="s">
        <v>51</v>
      </c>
      <c r="AQ290" s="105" t="e">
        <f t="shared" si="65"/>
        <v>#NUM!</v>
      </c>
      <c r="AR290" s="105" t="e">
        <f t="shared" si="66"/>
        <v>#NUM!</v>
      </c>
      <c r="AS290" s="105" t="e">
        <f t="shared" si="67"/>
        <v>#NUM!</v>
      </c>
      <c r="AT290" s="105" t="e">
        <f>#REF!*1.075</f>
        <v>#REF!</v>
      </c>
      <c r="AU290" s="105">
        <f t="shared" si="68"/>
        <v>0.63424999999999998</v>
      </c>
      <c r="AV290" s="102" t="e">
        <f t="shared" ref="AV290:AV321" si="71">MIN(AN290,AT290,AU290)</f>
        <v>#REF!</v>
      </c>
      <c r="AW290" s="105" t="s">
        <v>172</v>
      </c>
      <c r="AX290" s="105" t="s">
        <v>173</v>
      </c>
      <c r="AY290" s="106">
        <v>0.63424999999999998</v>
      </c>
      <c r="AZ290" s="108">
        <f t="shared" si="64"/>
        <v>0.1585625</v>
      </c>
      <c r="BA290" s="1">
        <f t="shared" si="69"/>
        <v>0.79281249999999992</v>
      </c>
      <c r="BB290" s="106">
        <f t="shared" si="70"/>
        <v>0.85623749999999987</v>
      </c>
      <c r="BC290" s="105" t="s">
        <v>53</v>
      </c>
      <c r="BD290" s="105" t="s">
        <v>885</v>
      </c>
    </row>
    <row r="291" spans="1:57" s="105" customFormat="1" ht="24.75" hidden="1" customHeight="1">
      <c r="A291" s="9">
        <v>289</v>
      </c>
      <c r="B291" s="7">
        <v>454</v>
      </c>
      <c r="C291" s="7"/>
      <c r="D291" s="8"/>
      <c r="E291" s="1" t="s">
        <v>1424</v>
      </c>
      <c r="F291" s="1" t="s">
        <v>1425</v>
      </c>
      <c r="G291" s="1" t="s">
        <v>1426</v>
      </c>
      <c r="H291" s="8" t="s">
        <v>189</v>
      </c>
      <c r="I291" s="1" t="s">
        <v>44</v>
      </c>
      <c r="J291" s="11" t="s">
        <v>545</v>
      </c>
      <c r="K291" s="9"/>
      <c r="L291" s="1"/>
      <c r="M291" s="7">
        <v>30</v>
      </c>
      <c r="N291" s="1" t="s">
        <v>46</v>
      </c>
      <c r="O291" s="1" t="s">
        <v>1027</v>
      </c>
      <c r="P291" s="1" t="s">
        <v>1028</v>
      </c>
      <c r="Q291" s="1" t="s">
        <v>1427</v>
      </c>
      <c r="R291" s="101">
        <v>3.73</v>
      </c>
      <c r="S291" s="102"/>
      <c r="T291" s="116"/>
      <c r="U291" s="84">
        <v>2.2225999999999999</v>
      </c>
      <c r="V291" s="102"/>
      <c r="W291" s="102"/>
      <c r="X291" s="102"/>
      <c r="Y291" s="102">
        <v>5.23</v>
      </c>
      <c r="Z291" s="102"/>
      <c r="AA291" s="102"/>
      <c r="AB291" s="102"/>
      <c r="AC291" s="102"/>
      <c r="AD291" s="102"/>
      <c r="AE291" s="104"/>
      <c r="AN291" s="106">
        <v>2.2162999999999999</v>
      </c>
      <c r="AO291" s="105" t="s">
        <v>277</v>
      </c>
      <c r="AP291" s="104" t="s">
        <v>278</v>
      </c>
      <c r="AQ291" s="105" t="e">
        <f t="shared" si="65"/>
        <v>#NUM!</v>
      </c>
      <c r="AR291" s="105" t="e">
        <f t="shared" si="66"/>
        <v>#NUM!</v>
      </c>
      <c r="AS291" s="105" t="e">
        <f t="shared" si="67"/>
        <v>#NUM!</v>
      </c>
      <c r="AT291" s="105" t="e">
        <f>#REF!*1.075</f>
        <v>#REF!</v>
      </c>
      <c r="AU291" s="105">
        <f t="shared" si="68"/>
        <v>0</v>
      </c>
      <c r="AV291" s="102" t="e">
        <f t="shared" si="71"/>
        <v>#REF!</v>
      </c>
      <c r="AW291" s="105" t="s">
        <v>279</v>
      </c>
      <c r="AX291" s="105" t="s">
        <v>278</v>
      </c>
      <c r="AY291" s="106">
        <v>2.2160000000000002</v>
      </c>
      <c r="AZ291" s="108">
        <f t="shared" si="64"/>
        <v>0.55400000000000005</v>
      </c>
      <c r="BA291" s="1">
        <f t="shared" si="69"/>
        <v>2.7700000000000005</v>
      </c>
      <c r="BB291" s="106">
        <f t="shared" si="70"/>
        <v>2.9916000000000005</v>
      </c>
      <c r="BC291" s="105" t="s">
        <v>53</v>
      </c>
    </row>
    <row r="292" spans="1:57" s="105" customFormat="1" ht="24.75" hidden="1" customHeight="1">
      <c r="A292" s="9">
        <v>290</v>
      </c>
      <c r="B292" s="7">
        <v>452</v>
      </c>
      <c r="C292" s="7"/>
      <c r="D292" s="8"/>
      <c r="E292" s="1" t="s">
        <v>1428</v>
      </c>
      <c r="F292" s="1" t="s">
        <v>1429</v>
      </c>
      <c r="G292" s="1" t="s">
        <v>1426</v>
      </c>
      <c r="H292" s="8" t="s">
        <v>123</v>
      </c>
      <c r="I292" s="1" t="s">
        <v>44</v>
      </c>
      <c r="J292" s="11" t="s">
        <v>418</v>
      </c>
      <c r="K292" s="9"/>
      <c r="L292" s="1"/>
      <c r="M292" s="7">
        <v>30</v>
      </c>
      <c r="N292" s="1" t="s">
        <v>46</v>
      </c>
      <c r="O292" s="1" t="s">
        <v>1027</v>
      </c>
      <c r="P292" s="1" t="s">
        <v>1079</v>
      </c>
      <c r="Q292" s="1" t="s">
        <v>1430</v>
      </c>
      <c r="R292" s="101">
        <v>0.95</v>
      </c>
      <c r="S292" s="102"/>
      <c r="T292" s="116"/>
      <c r="U292" s="84">
        <v>0.83889999999999998</v>
      </c>
      <c r="V292" s="102"/>
      <c r="W292" s="102"/>
      <c r="X292" s="102">
        <v>1.07</v>
      </c>
      <c r="Y292" s="102">
        <v>3.28</v>
      </c>
      <c r="Z292" s="102"/>
      <c r="AA292" s="102"/>
      <c r="AB292" s="102"/>
      <c r="AC292" s="102"/>
      <c r="AD292" s="102"/>
      <c r="AE292" s="104"/>
      <c r="AN292" s="106">
        <v>0.83645000000000003</v>
      </c>
      <c r="AO292" s="105" t="s">
        <v>277</v>
      </c>
      <c r="AP292" s="104" t="s">
        <v>278</v>
      </c>
      <c r="AQ292" s="105" t="e">
        <f t="shared" si="65"/>
        <v>#NUM!</v>
      </c>
      <c r="AR292" s="105" t="e">
        <f t="shared" si="66"/>
        <v>#NUM!</v>
      </c>
      <c r="AS292" s="105" t="e">
        <f t="shared" si="67"/>
        <v>#NUM!</v>
      </c>
      <c r="AT292" s="105" t="e">
        <f>#REF!*1.075</f>
        <v>#REF!</v>
      </c>
      <c r="AU292" s="105">
        <f t="shared" si="68"/>
        <v>0</v>
      </c>
      <c r="AV292" s="102" t="e">
        <f t="shared" si="71"/>
        <v>#REF!</v>
      </c>
      <c r="AW292" s="105" t="s">
        <v>172</v>
      </c>
      <c r="AX292" s="105" t="s">
        <v>173</v>
      </c>
      <c r="AY292" s="106">
        <v>0.83599999999999997</v>
      </c>
      <c r="AZ292" s="108">
        <f t="shared" si="64"/>
        <v>0.20899999999999999</v>
      </c>
      <c r="BA292" s="1">
        <f t="shared" si="69"/>
        <v>1.0449999999999999</v>
      </c>
      <c r="BB292" s="106">
        <f t="shared" si="70"/>
        <v>1.1285999999999998</v>
      </c>
      <c r="BC292" s="105" t="s">
        <v>53</v>
      </c>
    </row>
    <row r="293" spans="1:57" s="105" customFormat="1" ht="24.75" hidden="1" customHeight="1">
      <c r="A293" s="9">
        <v>291</v>
      </c>
      <c r="B293" s="7">
        <v>453</v>
      </c>
      <c r="C293" s="7"/>
      <c r="D293" s="126" t="s">
        <v>1030</v>
      </c>
      <c r="E293" s="1" t="s">
        <v>1428</v>
      </c>
      <c r="F293" s="1" t="s">
        <v>1429</v>
      </c>
      <c r="G293" s="1" t="s">
        <v>1426</v>
      </c>
      <c r="H293" s="8" t="s">
        <v>60</v>
      </c>
      <c r="I293" s="1" t="s">
        <v>44</v>
      </c>
      <c r="J293" s="11" t="s">
        <v>418</v>
      </c>
      <c r="K293" s="9"/>
      <c r="L293" s="1"/>
      <c r="M293" s="7">
        <v>30</v>
      </c>
      <c r="N293" s="1" t="s">
        <v>46</v>
      </c>
      <c r="O293" s="1" t="s">
        <v>1027</v>
      </c>
      <c r="P293" s="1" t="s">
        <v>1079</v>
      </c>
      <c r="Q293" s="1" t="s">
        <v>1431</v>
      </c>
      <c r="R293" s="101">
        <v>1.86</v>
      </c>
      <c r="S293" s="102">
        <v>1.73</v>
      </c>
      <c r="T293" s="116">
        <v>1.1399999999999999</v>
      </c>
      <c r="U293" s="84"/>
      <c r="V293" s="102"/>
      <c r="W293" s="102">
        <v>1.5896999999999999</v>
      </c>
      <c r="X293" s="102">
        <v>2.14</v>
      </c>
      <c r="Y293" s="102">
        <v>3.8</v>
      </c>
      <c r="Z293" s="102"/>
      <c r="AA293" s="102"/>
      <c r="AB293" s="102"/>
      <c r="AC293" s="102"/>
      <c r="AD293" s="102"/>
      <c r="AE293" s="104"/>
      <c r="AG293" s="105">
        <v>1.5769599999999999</v>
      </c>
      <c r="AH293" s="105">
        <v>2.14</v>
      </c>
      <c r="AN293" s="106">
        <v>1.595</v>
      </c>
      <c r="AO293" s="105" t="s">
        <v>277</v>
      </c>
      <c r="AP293" s="104" t="s">
        <v>278</v>
      </c>
      <c r="AQ293" s="105">
        <f t="shared" si="65"/>
        <v>1.8584800000000001</v>
      </c>
      <c r="AR293" s="105" t="str">
        <f t="shared" si="66"/>
        <v/>
      </c>
      <c r="AS293" s="105" t="e">
        <f t="shared" si="67"/>
        <v>#NUM!</v>
      </c>
      <c r="AT293" s="105" t="e">
        <f>#REF!*1.075</f>
        <v>#REF!</v>
      </c>
      <c r="AU293" s="105">
        <f t="shared" si="68"/>
        <v>1.2254999999999998</v>
      </c>
      <c r="AV293" s="102" t="e">
        <f t="shared" si="71"/>
        <v>#REF!</v>
      </c>
      <c r="AW293" s="105" t="s">
        <v>172</v>
      </c>
      <c r="AX293" s="105" t="s">
        <v>173</v>
      </c>
      <c r="AY293" s="106">
        <v>1.23</v>
      </c>
      <c r="AZ293" s="108">
        <f t="shared" si="64"/>
        <v>0.3075</v>
      </c>
      <c r="BA293" s="1">
        <f t="shared" si="69"/>
        <v>1.5375000000000001</v>
      </c>
      <c r="BB293" s="106">
        <f t="shared" si="70"/>
        <v>1.6605000000000001</v>
      </c>
      <c r="BC293" s="105" t="s">
        <v>53</v>
      </c>
      <c r="BD293" s="105" t="s">
        <v>885</v>
      </c>
    </row>
    <row r="294" spans="1:57" s="105" customFormat="1" ht="24.75" hidden="1" customHeight="1">
      <c r="A294" s="9">
        <v>292</v>
      </c>
      <c r="B294" s="7">
        <v>280</v>
      </c>
      <c r="C294" s="7"/>
      <c r="D294" s="126" t="s">
        <v>1030</v>
      </c>
      <c r="E294" s="1" t="s">
        <v>1432</v>
      </c>
      <c r="F294" s="1" t="s">
        <v>1433</v>
      </c>
      <c r="G294" s="1" t="s">
        <v>1434</v>
      </c>
      <c r="H294" s="8" t="s">
        <v>1421</v>
      </c>
      <c r="I294" s="1" t="s">
        <v>68</v>
      </c>
      <c r="J294" s="11" t="s">
        <v>545</v>
      </c>
      <c r="K294" s="9"/>
      <c r="L294" s="1"/>
      <c r="M294" s="7">
        <v>30</v>
      </c>
      <c r="N294" s="1" t="s">
        <v>46</v>
      </c>
      <c r="O294" s="1" t="s">
        <v>1027</v>
      </c>
      <c r="P294" s="1" t="s">
        <v>1044</v>
      </c>
      <c r="Q294" s="1" t="s">
        <v>1435</v>
      </c>
      <c r="R294" s="101">
        <v>1.44</v>
      </c>
      <c r="S294" s="102">
        <v>1.34</v>
      </c>
      <c r="T294" s="116">
        <v>1.2</v>
      </c>
      <c r="U294" s="84"/>
      <c r="V294" s="102">
        <v>1.1599999999999999</v>
      </c>
      <c r="W294" s="102">
        <v>1.7188000000000001</v>
      </c>
      <c r="X294" s="102"/>
      <c r="Y294" s="102">
        <v>2.7</v>
      </c>
      <c r="Z294" s="102"/>
      <c r="AA294" s="102"/>
      <c r="AB294" s="102"/>
      <c r="AC294" s="102"/>
      <c r="AD294" s="102"/>
      <c r="AE294" s="104"/>
      <c r="AF294" s="105">
        <v>1.1599999999999999</v>
      </c>
      <c r="AG294" s="105">
        <v>1.7050000000000001</v>
      </c>
      <c r="AI294" s="105">
        <v>2.7</v>
      </c>
      <c r="AN294" s="106">
        <v>1.44</v>
      </c>
      <c r="AO294" s="105" t="s">
        <v>50</v>
      </c>
      <c r="AP294" s="104" t="s">
        <v>51</v>
      </c>
      <c r="AQ294" s="105">
        <f t="shared" si="65"/>
        <v>1.4325000000000001</v>
      </c>
      <c r="AR294" s="105" t="str">
        <f t="shared" si="66"/>
        <v/>
      </c>
      <c r="AS294" s="105" t="e">
        <f t="shared" si="67"/>
        <v>#NUM!</v>
      </c>
      <c r="AT294" s="105" t="e">
        <f>#REF!*1.075</f>
        <v>#REF!</v>
      </c>
      <c r="AU294" s="105">
        <f t="shared" si="68"/>
        <v>1.2899999999999998</v>
      </c>
      <c r="AV294" s="102" t="e">
        <f t="shared" si="71"/>
        <v>#REF!</v>
      </c>
      <c r="AW294" s="105" t="s">
        <v>172</v>
      </c>
      <c r="AX294" s="105" t="s">
        <v>173</v>
      </c>
      <c r="AY294" s="106">
        <v>1.29</v>
      </c>
      <c r="AZ294" s="108">
        <f t="shared" si="64"/>
        <v>0.32250000000000001</v>
      </c>
      <c r="BA294" s="1">
        <f t="shared" si="69"/>
        <v>1.6125</v>
      </c>
      <c r="BB294" s="106">
        <f t="shared" si="70"/>
        <v>1.7415</v>
      </c>
      <c r="BC294" s="105" t="s">
        <v>53</v>
      </c>
      <c r="BD294" s="105" t="s">
        <v>885</v>
      </c>
    </row>
    <row r="295" spans="1:57" s="105" customFormat="1" ht="24.75" hidden="1" customHeight="1">
      <c r="A295" s="9">
        <v>293</v>
      </c>
      <c r="B295" s="7">
        <v>279</v>
      </c>
      <c r="C295" s="7"/>
      <c r="D295" s="126" t="s">
        <v>1030</v>
      </c>
      <c r="E295" s="1" t="s">
        <v>1432</v>
      </c>
      <c r="F295" s="1" t="s">
        <v>1433</v>
      </c>
      <c r="G295" s="1" t="s">
        <v>1434</v>
      </c>
      <c r="H295" s="8" t="s">
        <v>945</v>
      </c>
      <c r="I295" s="1" t="s">
        <v>68</v>
      </c>
      <c r="J295" s="11" t="s">
        <v>545</v>
      </c>
      <c r="K295" s="9"/>
      <c r="L295" s="1"/>
      <c r="M295" s="7">
        <v>30</v>
      </c>
      <c r="N295" s="1" t="s">
        <v>46</v>
      </c>
      <c r="O295" s="1" t="s">
        <v>1027</v>
      </c>
      <c r="P295" s="1" t="s">
        <v>1044</v>
      </c>
      <c r="Q295" s="1" t="s">
        <v>1436</v>
      </c>
      <c r="R295" s="101">
        <v>3.07</v>
      </c>
      <c r="S295" s="102">
        <v>2.86</v>
      </c>
      <c r="T295" s="116">
        <v>2.86</v>
      </c>
      <c r="U295" s="84"/>
      <c r="V295" s="102">
        <v>2.5299999999999998</v>
      </c>
      <c r="W295" s="102">
        <v>2.9535</v>
      </c>
      <c r="X295" s="102"/>
      <c r="Y295" s="102">
        <v>5.03</v>
      </c>
      <c r="Z295" s="102"/>
      <c r="AA295" s="102"/>
      <c r="AB295" s="102"/>
      <c r="AC295" s="102"/>
      <c r="AD295" s="102"/>
      <c r="AE295" s="104"/>
      <c r="AF295" s="105">
        <v>2.5299999999999998</v>
      </c>
      <c r="AG295" s="105">
        <v>3.5640000000000001</v>
      </c>
      <c r="AI295" s="105">
        <v>5.03</v>
      </c>
      <c r="AN295" s="106">
        <v>3.06</v>
      </c>
      <c r="AO295" s="105" t="s">
        <v>50</v>
      </c>
      <c r="AP295" s="104" t="s">
        <v>51</v>
      </c>
      <c r="AQ295" s="105">
        <f t="shared" si="65"/>
        <v>3.0469999999999997</v>
      </c>
      <c r="AR295" s="105" t="str">
        <f t="shared" si="66"/>
        <v/>
      </c>
      <c r="AS295" s="105" t="e">
        <f t="shared" si="67"/>
        <v>#NUM!</v>
      </c>
      <c r="AT295" s="105" t="e">
        <f>#REF!*1.075</f>
        <v>#REF!</v>
      </c>
      <c r="AU295" s="105">
        <f t="shared" si="68"/>
        <v>3.0744999999999996</v>
      </c>
      <c r="AV295" s="102" t="e">
        <f t="shared" si="71"/>
        <v>#REF!</v>
      </c>
      <c r="AW295" s="105" t="s">
        <v>279</v>
      </c>
      <c r="AX295" s="105" t="s">
        <v>278</v>
      </c>
      <c r="AY295" s="106">
        <v>3.0470000000000002</v>
      </c>
      <c r="AZ295" s="108">
        <f t="shared" si="64"/>
        <v>0.76175000000000004</v>
      </c>
      <c r="BA295" s="1">
        <f t="shared" si="69"/>
        <v>3.8087500000000003</v>
      </c>
      <c r="BB295" s="106">
        <f t="shared" si="70"/>
        <v>4.1134500000000003</v>
      </c>
      <c r="BC295" s="105" t="s">
        <v>53</v>
      </c>
      <c r="BD295" s="105" t="s">
        <v>885</v>
      </c>
    </row>
    <row r="296" spans="1:57" s="105" customFormat="1" ht="24.75" hidden="1" customHeight="1">
      <c r="A296" s="9">
        <v>294</v>
      </c>
      <c r="B296" s="7">
        <v>278</v>
      </c>
      <c r="C296" s="7"/>
      <c r="D296" s="126" t="s">
        <v>1030</v>
      </c>
      <c r="E296" s="1" t="s">
        <v>1432</v>
      </c>
      <c r="F296" s="1" t="s">
        <v>1433</v>
      </c>
      <c r="G296" s="1" t="s">
        <v>1434</v>
      </c>
      <c r="H296" s="8" t="s">
        <v>43</v>
      </c>
      <c r="I296" s="1" t="s">
        <v>68</v>
      </c>
      <c r="J296" s="11" t="s">
        <v>545</v>
      </c>
      <c r="K296" s="9"/>
      <c r="L296" s="1"/>
      <c r="M296" s="7">
        <v>30</v>
      </c>
      <c r="N296" s="1" t="s">
        <v>46</v>
      </c>
      <c r="O296" s="1" t="s">
        <v>1027</v>
      </c>
      <c r="P296" s="1" t="s">
        <v>1132</v>
      </c>
      <c r="Q296" s="1" t="s">
        <v>1437</v>
      </c>
      <c r="R296" s="101">
        <v>5.0999999999999996</v>
      </c>
      <c r="S296" s="102">
        <v>4.75</v>
      </c>
      <c r="T296" s="116">
        <v>4.75</v>
      </c>
      <c r="U296" s="84"/>
      <c r="V296" s="102">
        <v>4.6500000000000004</v>
      </c>
      <c r="W296" s="102">
        <v>5.5121000000000002</v>
      </c>
      <c r="X296" s="102"/>
      <c r="Y296" s="102">
        <v>8.59</v>
      </c>
      <c r="Z296" s="102"/>
      <c r="AA296" s="102"/>
      <c r="AB296" s="102"/>
      <c r="AC296" s="102"/>
      <c r="AD296" s="102"/>
      <c r="AE296" s="104"/>
      <c r="AF296" s="105">
        <v>4.6500000000000004</v>
      </c>
      <c r="AG296" s="105">
        <v>5.4669999999999996</v>
      </c>
      <c r="AI296" s="105">
        <v>8.59</v>
      </c>
      <c r="AN296" s="106">
        <v>5.08</v>
      </c>
      <c r="AO296" s="105" t="s">
        <v>50</v>
      </c>
      <c r="AP296" s="104" t="s">
        <v>51</v>
      </c>
      <c r="AQ296" s="105">
        <f t="shared" si="65"/>
        <v>5.0585000000000004</v>
      </c>
      <c r="AR296" s="105" t="str">
        <f t="shared" si="66"/>
        <v/>
      </c>
      <c r="AS296" s="105" t="e">
        <f t="shared" si="67"/>
        <v>#NUM!</v>
      </c>
      <c r="AT296" s="105" t="e">
        <f>#REF!*1.075</f>
        <v>#REF!</v>
      </c>
      <c r="AU296" s="105">
        <f t="shared" si="68"/>
        <v>5.1062500000000002</v>
      </c>
      <c r="AV296" s="102" t="e">
        <f t="shared" si="71"/>
        <v>#REF!</v>
      </c>
      <c r="AW296" s="105" t="s">
        <v>279</v>
      </c>
      <c r="AX296" s="105" t="s">
        <v>278</v>
      </c>
      <c r="AY296" s="106">
        <v>5.0585000000000004</v>
      </c>
      <c r="AZ296" s="108">
        <f t="shared" si="64"/>
        <v>1.2646250000000001</v>
      </c>
      <c r="BA296" s="1">
        <f t="shared" si="69"/>
        <v>6.323125000000001</v>
      </c>
      <c r="BB296" s="106">
        <f t="shared" si="70"/>
        <v>6.8289750000000016</v>
      </c>
      <c r="BC296" s="105" t="s">
        <v>53</v>
      </c>
      <c r="BD296" s="105" t="s">
        <v>885</v>
      </c>
    </row>
    <row r="297" spans="1:57" s="105" customFormat="1" ht="24.75" hidden="1" customHeight="1">
      <c r="A297" s="9">
        <v>295</v>
      </c>
      <c r="B297" s="7">
        <v>277</v>
      </c>
      <c r="C297" s="7"/>
      <c r="D297" s="8"/>
      <c r="E297" s="1" t="s">
        <v>1432</v>
      </c>
      <c r="F297" s="1" t="s">
        <v>1433</v>
      </c>
      <c r="G297" s="1" t="s">
        <v>1434</v>
      </c>
      <c r="H297" s="8" t="s">
        <v>1037</v>
      </c>
      <c r="I297" s="1" t="s">
        <v>68</v>
      </c>
      <c r="J297" s="11" t="s">
        <v>545</v>
      </c>
      <c r="K297" s="9"/>
      <c r="L297" s="1"/>
      <c r="M297" s="7">
        <v>30</v>
      </c>
      <c r="N297" s="1" t="s">
        <v>46</v>
      </c>
      <c r="O297" s="1" t="s">
        <v>1027</v>
      </c>
      <c r="P297" s="1" t="s">
        <v>1132</v>
      </c>
      <c r="Q297" s="1" t="s">
        <v>1438</v>
      </c>
      <c r="R297" s="101">
        <v>8.9</v>
      </c>
      <c r="S297" s="102"/>
      <c r="T297" s="116"/>
      <c r="U297" s="84">
        <v>9.0487000000000002</v>
      </c>
      <c r="V297" s="102">
        <v>8.76</v>
      </c>
      <c r="W297" s="102"/>
      <c r="X297" s="102"/>
      <c r="Y297" s="102">
        <v>14.64</v>
      </c>
      <c r="Z297" s="102"/>
      <c r="AA297" s="102"/>
      <c r="AB297" s="102"/>
      <c r="AC297" s="102"/>
      <c r="AD297" s="102"/>
      <c r="AE297" s="104"/>
      <c r="AN297" s="106">
        <v>8.9</v>
      </c>
      <c r="AO297" s="105" t="s">
        <v>50</v>
      </c>
      <c r="AP297" s="104" t="s">
        <v>51</v>
      </c>
      <c r="AQ297" s="105" t="e">
        <f t="shared" si="65"/>
        <v>#NUM!</v>
      </c>
      <c r="AR297" s="105" t="e">
        <f t="shared" si="66"/>
        <v>#NUM!</v>
      </c>
      <c r="AS297" s="105" t="e">
        <f t="shared" si="67"/>
        <v>#NUM!</v>
      </c>
      <c r="AT297" s="105" t="e">
        <f>#REF!*1.075</f>
        <v>#REF!</v>
      </c>
      <c r="AU297" s="105">
        <f t="shared" si="68"/>
        <v>0</v>
      </c>
      <c r="AV297" s="102" t="e">
        <f t="shared" si="71"/>
        <v>#REF!</v>
      </c>
      <c r="AW297" s="125" t="s">
        <v>52</v>
      </c>
      <c r="AX297" s="105" t="s">
        <v>51</v>
      </c>
      <c r="AY297" s="106">
        <v>8.9</v>
      </c>
      <c r="AZ297" s="108">
        <f t="shared" si="64"/>
        <v>2.2250000000000001</v>
      </c>
      <c r="BA297" s="1">
        <f t="shared" si="69"/>
        <v>11.125</v>
      </c>
      <c r="BB297" s="106">
        <f t="shared" si="70"/>
        <v>12.015000000000001</v>
      </c>
      <c r="BC297" s="105" t="s">
        <v>53</v>
      </c>
    </row>
    <row r="298" spans="1:57" s="105" customFormat="1" ht="24.75" hidden="1" customHeight="1">
      <c r="A298" s="9">
        <v>296</v>
      </c>
      <c r="B298" s="34">
        <v>20059</v>
      </c>
      <c r="C298" s="34"/>
      <c r="D298" s="5"/>
      <c r="E298" s="35" t="s">
        <v>1439</v>
      </c>
      <c r="F298" s="34" t="s">
        <v>1440</v>
      </c>
      <c r="G298" s="34" t="s">
        <v>952</v>
      </c>
      <c r="H298" s="34" t="s">
        <v>1441</v>
      </c>
      <c r="I298" s="34" t="s">
        <v>196</v>
      </c>
      <c r="J298" s="35" t="s">
        <v>1442</v>
      </c>
      <c r="K298" s="48"/>
      <c r="L298" s="34"/>
      <c r="M298" s="34"/>
      <c r="N298" s="34"/>
      <c r="O298" s="34" t="s">
        <v>1027</v>
      </c>
      <c r="P298" s="34" t="s">
        <v>1443</v>
      </c>
      <c r="Q298" s="34" t="s">
        <v>1444</v>
      </c>
      <c r="R298" s="101"/>
      <c r="S298" s="102"/>
      <c r="T298" s="116"/>
      <c r="U298" s="84"/>
      <c r="V298" s="102"/>
      <c r="W298" s="102"/>
      <c r="X298" s="102"/>
      <c r="Y298" s="102"/>
      <c r="Z298" s="102"/>
      <c r="AA298" s="102"/>
      <c r="AB298" s="102"/>
      <c r="AC298" s="102"/>
      <c r="AD298" s="102"/>
      <c r="AE298" s="104"/>
      <c r="AN298" s="106"/>
      <c r="AP298" s="104"/>
      <c r="AT298" s="105" t="e">
        <f>#REF!*1.075</f>
        <v>#REF!</v>
      </c>
      <c r="AV298" s="102" t="e">
        <f t="shared" si="71"/>
        <v>#REF!</v>
      </c>
      <c r="AY298" s="106"/>
      <c r="AZ298" s="108" t="b">
        <f t="shared" si="64"/>
        <v>0</v>
      </c>
      <c r="BA298" s="1">
        <f t="shared" si="69"/>
        <v>0</v>
      </c>
      <c r="BB298" s="106">
        <f t="shared" si="70"/>
        <v>0</v>
      </c>
    </row>
    <row r="299" spans="1:57" s="105" customFormat="1" ht="24.75" hidden="1" customHeight="1">
      <c r="A299" s="9">
        <v>297</v>
      </c>
      <c r="B299" s="34">
        <v>20060</v>
      </c>
      <c r="C299" s="34"/>
      <c r="D299" s="5"/>
      <c r="E299" s="35" t="s">
        <v>1439</v>
      </c>
      <c r="F299" s="34" t="s">
        <v>1445</v>
      </c>
      <c r="G299" s="34" t="s">
        <v>952</v>
      </c>
      <c r="H299" s="34" t="s">
        <v>1446</v>
      </c>
      <c r="I299" s="34" t="s">
        <v>196</v>
      </c>
      <c r="J299" s="35" t="s">
        <v>1442</v>
      </c>
      <c r="K299" s="48"/>
      <c r="L299" s="34"/>
      <c r="M299" s="34"/>
      <c r="N299" s="34"/>
      <c r="O299" s="34" t="s">
        <v>1027</v>
      </c>
      <c r="P299" s="34" t="s">
        <v>1443</v>
      </c>
      <c r="Q299" s="34" t="s">
        <v>1447</v>
      </c>
      <c r="R299" s="101"/>
      <c r="S299" s="102"/>
      <c r="T299" s="116"/>
      <c r="U299" s="84"/>
      <c r="V299" s="102"/>
      <c r="W299" s="102"/>
      <c r="X299" s="102"/>
      <c r="Y299" s="102"/>
      <c r="Z299" s="102"/>
      <c r="AA299" s="102"/>
      <c r="AB299" s="102"/>
      <c r="AC299" s="102"/>
      <c r="AD299" s="102"/>
      <c r="AE299" s="104"/>
      <c r="AN299" s="106"/>
      <c r="AP299" s="104"/>
      <c r="AT299" s="105" t="e">
        <f>#REF!*1.075</f>
        <v>#REF!</v>
      </c>
      <c r="AV299" s="102" t="e">
        <f t="shared" si="71"/>
        <v>#REF!</v>
      </c>
      <c r="AY299" s="106"/>
      <c r="AZ299" s="108" t="b">
        <f t="shared" si="64"/>
        <v>0</v>
      </c>
      <c r="BA299" s="1">
        <f t="shared" si="69"/>
        <v>0</v>
      </c>
      <c r="BB299" s="106">
        <f t="shared" si="70"/>
        <v>0</v>
      </c>
      <c r="BD299" s="128"/>
      <c r="BE299" s="128"/>
    </row>
    <row r="300" spans="1:57" s="105" customFormat="1" ht="24.75" hidden="1" customHeight="1">
      <c r="A300" s="9">
        <v>298</v>
      </c>
      <c r="B300" s="7">
        <v>17632</v>
      </c>
      <c r="C300" s="7"/>
      <c r="D300" s="8"/>
      <c r="E300" s="1" t="s">
        <v>1448</v>
      </c>
      <c r="F300" s="1" t="s">
        <v>1449</v>
      </c>
      <c r="G300" s="1" t="s">
        <v>1450</v>
      </c>
      <c r="H300" s="8" t="s">
        <v>611</v>
      </c>
      <c r="I300" s="1" t="s">
        <v>196</v>
      </c>
      <c r="J300" s="1" t="s">
        <v>1451</v>
      </c>
      <c r="K300" s="9">
        <v>100</v>
      </c>
      <c r="L300" s="1" t="s">
        <v>91</v>
      </c>
      <c r="M300" s="7">
        <v>1</v>
      </c>
      <c r="N300" s="1" t="s">
        <v>46</v>
      </c>
      <c r="O300" s="1" t="s">
        <v>1027</v>
      </c>
      <c r="P300" s="1" t="s">
        <v>1052</v>
      </c>
      <c r="Q300" s="1" t="s">
        <v>1452</v>
      </c>
      <c r="R300" s="101">
        <v>36.17</v>
      </c>
      <c r="S300" s="102"/>
      <c r="T300" s="116"/>
      <c r="U300" s="84"/>
      <c r="V300" s="102"/>
      <c r="W300" s="102"/>
      <c r="X300" s="102"/>
      <c r="Y300" s="102">
        <v>36.17</v>
      </c>
      <c r="Z300" s="102"/>
      <c r="AA300" s="102"/>
      <c r="AB300" s="102"/>
      <c r="AC300" s="102"/>
      <c r="AD300" s="102"/>
      <c r="AE300" s="104"/>
      <c r="AI300" s="105">
        <v>36.17</v>
      </c>
      <c r="AN300" s="106">
        <v>36.17</v>
      </c>
      <c r="AO300" s="105" t="s">
        <v>50</v>
      </c>
      <c r="AP300" s="104" t="s">
        <v>51</v>
      </c>
      <c r="AQ300" s="105" t="e">
        <f t="shared" ref="AQ300:AQ331" si="72">AVERAGE(SMALL(AE300:AI300,1),SMALL(AE300:AI300,2))</f>
        <v>#NUM!</v>
      </c>
      <c r="AR300" s="105" t="e">
        <f t="shared" ref="AR300:AR331" si="73">IF(R300 &lt;=( AVERAGE(SMALL(AE300:AI300,1),SMALL(AE300:AI300,2))), R300, "")</f>
        <v>#NUM!</v>
      </c>
      <c r="AS300" s="105" t="e">
        <f t="shared" ref="AS300:AS331" si="74">AVERAGE(SMALL(AJ300:AM300,1),SMALL(AJ300:AM300,2))</f>
        <v>#NUM!</v>
      </c>
      <c r="AT300" s="105" t="e">
        <f>#REF!*1.075</f>
        <v>#REF!</v>
      </c>
      <c r="AU300" s="105">
        <f t="shared" ref="AU300:AU331" si="75">T300*1.075</f>
        <v>0</v>
      </c>
      <c r="AV300" s="102" t="e">
        <f t="shared" si="71"/>
        <v>#REF!</v>
      </c>
      <c r="AW300" s="125" t="s">
        <v>52</v>
      </c>
      <c r="AX300" s="105" t="s">
        <v>51</v>
      </c>
      <c r="AY300" s="106">
        <v>36.1738</v>
      </c>
      <c r="AZ300" s="108">
        <f t="shared" si="64"/>
        <v>6.1495460000000008</v>
      </c>
      <c r="BA300" s="1">
        <f t="shared" si="69"/>
        <v>42.323346000000001</v>
      </c>
      <c r="BB300" s="106">
        <f t="shared" si="70"/>
        <v>45.709213679999998</v>
      </c>
      <c r="BC300" s="105" t="s">
        <v>53</v>
      </c>
      <c r="BD300" s="128"/>
      <c r="BE300" s="128"/>
    </row>
    <row r="301" spans="1:57" s="105" customFormat="1" ht="24.75" hidden="1" customHeight="1">
      <c r="A301" s="9">
        <v>299</v>
      </c>
      <c r="B301" s="7">
        <v>17667</v>
      </c>
      <c r="C301" s="7"/>
      <c r="D301" s="8"/>
      <c r="E301" s="1" t="s">
        <v>1448</v>
      </c>
      <c r="F301" s="1" t="s">
        <v>1449</v>
      </c>
      <c r="G301" s="1" t="s">
        <v>1450</v>
      </c>
      <c r="H301" s="8" t="s">
        <v>611</v>
      </c>
      <c r="I301" s="1" t="s">
        <v>196</v>
      </c>
      <c r="J301" s="1" t="s">
        <v>1453</v>
      </c>
      <c r="K301" s="9">
        <v>500</v>
      </c>
      <c r="L301" s="1" t="s">
        <v>91</v>
      </c>
      <c r="M301" s="7">
        <v>1</v>
      </c>
      <c r="N301" s="1" t="s">
        <v>46</v>
      </c>
      <c r="O301" s="1" t="s">
        <v>1027</v>
      </c>
      <c r="P301" s="1" t="s">
        <v>1052</v>
      </c>
      <c r="Q301" s="1" t="s">
        <v>1454</v>
      </c>
      <c r="R301" s="101">
        <v>180.85</v>
      </c>
      <c r="S301" s="102"/>
      <c r="T301" s="116"/>
      <c r="U301" s="84"/>
      <c r="V301" s="102"/>
      <c r="W301" s="102"/>
      <c r="X301" s="102"/>
      <c r="Y301" s="102">
        <v>180.85</v>
      </c>
      <c r="Z301" s="102"/>
      <c r="AA301" s="102"/>
      <c r="AB301" s="102"/>
      <c r="AC301" s="102"/>
      <c r="AD301" s="102"/>
      <c r="AE301" s="104"/>
      <c r="AN301" s="106">
        <v>180.85</v>
      </c>
      <c r="AO301" s="105" t="s">
        <v>50</v>
      </c>
      <c r="AP301" s="104" t="s">
        <v>51</v>
      </c>
      <c r="AQ301" s="105" t="e">
        <f t="shared" si="72"/>
        <v>#NUM!</v>
      </c>
      <c r="AR301" s="105" t="e">
        <f t="shared" si="73"/>
        <v>#NUM!</v>
      </c>
      <c r="AS301" s="105" t="e">
        <f t="shared" si="74"/>
        <v>#NUM!</v>
      </c>
      <c r="AT301" s="105" t="e">
        <f>#REF!*1.075</f>
        <v>#REF!</v>
      </c>
      <c r="AU301" s="105">
        <f t="shared" si="75"/>
        <v>0</v>
      </c>
      <c r="AV301" s="102" t="e">
        <f t="shared" si="71"/>
        <v>#REF!</v>
      </c>
      <c r="AW301" s="105" t="s">
        <v>172</v>
      </c>
      <c r="AX301" s="105" t="s">
        <v>173</v>
      </c>
      <c r="AY301" s="106">
        <v>180.54599999999999</v>
      </c>
      <c r="AZ301" s="108">
        <f t="shared" si="64"/>
        <v>18.054600000000001</v>
      </c>
      <c r="BA301" s="1">
        <f t="shared" si="69"/>
        <v>198.60059999999999</v>
      </c>
      <c r="BB301" s="106">
        <f t="shared" si="70"/>
        <v>214.48864799999998</v>
      </c>
      <c r="BC301" s="105" t="s">
        <v>53</v>
      </c>
      <c r="BD301" s="128"/>
      <c r="BE301" s="128"/>
    </row>
    <row r="302" spans="1:57" s="105" customFormat="1" ht="24.75" hidden="1" customHeight="1">
      <c r="A302" s="9">
        <v>300</v>
      </c>
      <c r="B302" s="7">
        <v>17668</v>
      </c>
      <c r="C302" s="7"/>
      <c r="D302" s="8"/>
      <c r="E302" s="1" t="s">
        <v>1448</v>
      </c>
      <c r="F302" s="1" t="s">
        <v>1449</v>
      </c>
      <c r="G302" s="1" t="s">
        <v>1450</v>
      </c>
      <c r="H302" s="8" t="s">
        <v>611</v>
      </c>
      <c r="I302" s="1" t="s">
        <v>196</v>
      </c>
      <c r="J302" s="1" t="s">
        <v>1455</v>
      </c>
      <c r="K302" s="9">
        <v>1000</v>
      </c>
      <c r="L302" s="1" t="s">
        <v>91</v>
      </c>
      <c r="M302" s="7">
        <v>1</v>
      </c>
      <c r="N302" s="1" t="s">
        <v>46</v>
      </c>
      <c r="O302" s="1" t="s">
        <v>1027</v>
      </c>
      <c r="P302" s="1" t="s">
        <v>1052</v>
      </c>
      <c r="Q302" s="1" t="s">
        <v>1456</v>
      </c>
      <c r="R302" s="101">
        <v>361.7</v>
      </c>
      <c r="S302" s="102"/>
      <c r="T302" s="116"/>
      <c r="U302" s="84"/>
      <c r="V302" s="102"/>
      <c r="W302" s="102"/>
      <c r="X302" s="102"/>
      <c r="Y302" s="102">
        <v>361.7</v>
      </c>
      <c r="Z302" s="102"/>
      <c r="AA302" s="102"/>
      <c r="AB302" s="102"/>
      <c r="AC302" s="102"/>
      <c r="AD302" s="102"/>
      <c r="AE302" s="104"/>
      <c r="AN302" s="106">
        <v>361.7</v>
      </c>
      <c r="AO302" s="105" t="s">
        <v>50</v>
      </c>
      <c r="AP302" s="104" t="s">
        <v>51</v>
      </c>
      <c r="AQ302" s="105" t="e">
        <f t="shared" si="72"/>
        <v>#NUM!</v>
      </c>
      <c r="AR302" s="105" t="e">
        <f t="shared" si="73"/>
        <v>#NUM!</v>
      </c>
      <c r="AS302" s="105" t="e">
        <f t="shared" si="74"/>
        <v>#NUM!</v>
      </c>
      <c r="AT302" s="105" t="e">
        <f>#REF!*1.075</f>
        <v>#REF!</v>
      </c>
      <c r="AU302" s="105">
        <f t="shared" si="75"/>
        <v>0</v>
      </c>
      <c r="AV302" s="102" t="e">
        <f t="shared" si="71"/>
        <v>#REF!</v>
      </c>
      <c r="AW302" s="125" t="s">
        <v>52</v>
      </c>
      <c r="AX302" s="105" t="s">
        <v>51</v>
      </c>
      <c r="AY302" s="106">
        <v>361.7</v>
      </c>
      <c r="AZ302" s="108">
        <f t="shared" si="64"/>
        <v>36.17</v>
      </c>
      <c r="BA302" s="1">
        <f t="shared" si="69"/>
        <v>397.87</v>
      </c>
      <c r="BB302" s="106">
        <f t="shared" si="70"/>
        <v>429.69960000000003</v>
      </c>
      <c r="BC302" s="105" t="s">
        <v>53</v>
      </c>
      <c r="BD302" s="128"/>
      <c r="BE302" s="128"/>
    </row>
    <row r="303" spans="1:57" s="105" customFormat="1" ht="24.75" hidden="1" customHeight="1">
      <c r="A303" s="9">
        <v>301</v>
      </c>
      <c r="B303" s="7">
        <v>7172</v>
      </c>
      <c r="C303" s="7"/>
      <c r="D303" s="8"/>
      <c r="E303" s="1" t="s">
        <v>1457</v>
      </c>
      <c r="F303" s="1" t="s">
        <v>1458</v>
      </c>
      <c r="G303" s="1" t="s">
        <v>1459</v>
      </c>
      <c r="H303" s="8" t="s">
        <v>1460</v>
      </c>
      <c r="I303" s="1" t="s">
        <v>1461</v>
      </c>
      <c r="J303" s="1" t="s">
        <v>1324</v>
      </c>
      <c r="K303" s="9"/>
      <c r="L303" s="1"/>
      <c r="M303" s="7">
        <v>30</v>
      </c>
      <c r="N303" s="1" t="s">
        <v>46</v>
      </c>
      <c r="O303" s="1" t="s">
        <v>1027</v>
      </c>
      <c r="P303" s="1" t="s">
        <v>1052</v>
      </c>
      <c r="Q303" s="1" t="s">
        <v>1462</v>
      </c>
      <c r="R303" s="101">
        <v>5.72</v>
      </c>
      <c r="S303" s="102"/>
      <c r="T303" s="116"/>
      <c r="U303" s="84">
        <v>6.6665999999999999</v>
      </c>
      <c r="V303" s="102">
        <v>4.7699999999999996</v>
      </c>
      <c r="W303" s="102"/>
      <c r="X303" s="102"/>
      <c r="Y303" s="102">
        <v>9.65</v>
      </c>
      <c r="Z303" s="102"/>
      <c r="AA303" s="102"/>
      <c r="AB303" s="102"/>
      <c r="AC303" s="102"/>
      <c r="AD303" s="102"/>
      <c r="AE303" s="104">
        <v>6.6665999999999999</v>
      </c>
      <c r="AF303" s="105">
        <v>5.2054999999999998</v>
      </c>
      <c r="AG303" s="105">
        <v>6.6296999999999997</v>
      </c>
      <c r="AN303" s="106">
        <v>5.72</v>
      </c>
      <c r="AO303" s="105" t="s">
        <v>50</v>
      </c>
      <c r="AP303" s="104" t="s">
        <v>51</v>
      </c>
      <c r="AQ303" s="105">
        <f t="shared" si="72"/>
        <v>5.9176000000000002</v>
      </c>
      <c r="AR303" s="105">
        <f t="shared" si="73"/>
        <v>5.72</v>
      </c>
      <c r="AS303" s="105" t="e">
        <f t="shared" si="74"/>
        <v>#NUM!</v>
      </c>
      <c r="AT303" s="105" t="e">
        <f>#REF!*1.075</f>
        <v>#REF!</v>
      </c>
      <c r="AU303" s="105">
        <f t="shared" si="75"/>
        <v>0</v>
      </c>
      <c r="AV303" s="102" t="e">
        <f t="shared" si="71"/>
        <v>#REF!</v>
      </c>
      <c r="AW303" s="105" t="s">
        <v>172</v>
      </c>
      <c r="AX303" s="105" t="s">
        <v>173</v>
      </c>
      <c r="AY303" s="106">
        <v>4.3</v>
      </c>
      <c r="AZ303" s="108">
        <f t="shared" si="64"/>
        <v>1.075</v>
      </c>
      <c r="BA303" s="1">
        <f t="shared" si="69"/>
        <v>5.375</v>
      </c>
      <c r="BB303" s="106">
        <f t="shared" si="70"/>
        <v>5.8049999999999997</v>
      </c>
      <c r="BC303" s="105" t="s">
        <v>53</v>
      </c>
      <c r="BD303" s="128"/>
      <c r="BE303" s="128"/>
    </row>
    <row r="304" spans="1:57" s="105" customFormat="1" ht="24.75" hidden="1" customHeight="1">
      <c r="A304" s="9">
        <v>302</v>
      </c>
      <c r="B304" s="7">
        <v>88</v>
      </c>
      <c r="C304" s="7"/>
      <c r="D304" s="126" t="s">
        <v>1030</v>
      </c>
      <c r="E304" s="1" t="s">
        <v>1463</v>
      </c>
      <c r="F304" s="1" t="s">
        <v>1464</v>
      </c>
      <c r="G304" s="1" t="s">
        <v>1465</v>
      </c>
      <c r="H304" s="8" t="s">
        <v>1466</v>
      </c>
      <c r="I304" s="1" t="s">
        <v>68</v>
      </c>
      <c r="J304" s="11" t="s">
        <v>1467</v>
      </c>
      <c r="K304" s="9"/>
      <c r="L304" s="1"/>
      <c r="M304" s="7">
        <v>30</v>
      </c>
      <c r="N304" s="1" t="s">
        <v>46</v>
      </c>
      <c r="O304" s="1" t="s">
        <v>1027</v>
      </c>
      <c r="P304" s="1" t="s">
        <v>1028</v>
      </c>
      <c r="Q304" s="1" t="s">
        <v>1468</v>
      </c>
      <c r="R304" s="101">
        <v>0.85</v>
      </c>
      <c r="S304" s="102">
        <v>0.68</v>
      </c>
      <c r="T304" s="116">
        <v>0.68</v>
      </c>
      <c r="U304" s="84">
        <v>0.73</v>
      </c>
      <c r="V304" s="102"/>
      <c r="W304" s="102">
        <v>0.73709999999999998</v>
      </c>
      <c r="X304" s="102"/>
      <c r="Y304" s="102">
        <v>1.87</v>
      </c>
      <c r="Z304" s="102"/>
      <c r="AA304" s="102"/>
      <c r="AB304" s="102"/>
      <c r="AC304" s="102"/>
      <c r="AD304" s="102"/>
      <c r="AE304" s="104"/>
      <c r="AG304" s="105">
        <v>0.72499999999999998</v>
      </c>
      <c r="AH304" s="105">
        <v>0.6</v>
      </c>
      <c r="AI304" s="59">
        <v>1.87</v>
      </c>
      <c r="AN304" s="106">
        <v>0.7288</v>
      </c>
      <c r="AO304" s="105" t="s">
        <v>277</v>
      </c>
      <c r="AP304" s="104" t="s">
        <v>278</v>
      </c>
      <c r="AQ304" s="105">
        <f t="shared" si="72"/>
        <v>0.66249999999999998</v>
      </c>
      <c r="AR304" s="105" t="str">
        <f t="shared" si="73"/>
        <v/>
      </c>
      <c r="AS304" s="105" t="e">
        <f t="shared" si="74"/>
        <v>#NUM!</v>
      </c>
      <c r="AT304" s="105" t="e">
        <f>#REF!*1.075</f>
        <v>#REF!</v>
      </c>
      <c r="AU304" s="105">
        <f t="shared" si="75"/>
        <v>0.73099999999999998</v>
      </c>
      <c r="AV304" s="102" t="e">
        <f t="shared" si="71"/>
        <v>#REF!</v>
      </c>
      <c r="AW304" s="105" t="s">
        <v>279</v>
      </c>
      <c r="AX304" s="105" t="s">
        <v>278</v>
      </c>
      <c r="AY304" s="106">
        <v>0.66200000000000003</v>
      </c>
      <c r="AZ304" s="108">
        <f t="shared" si="64"/>
        <v>0.16550000000000001</v>
      </c>
      <c r="BA304" s="1">
        <f t="shared" si="69"/>
        <v>0.82750000000000001</v>
      </c>
      <c r="BB304" s="106">
        <f t="shared" si="70"/>
        <v>0.89370000000000005</v>
      </c>
      <c r="BC304" s="105" t="s">
        <v>53</v>
      </c>
      <c r="BD304" s="110" t="s">
        <v>885</v>
      </c>
      <c r="BE304" s="110"/>
    </row>
    <row r="305" spans="1:57" s="105" customFormat="1" ht="24.75" hidden="1" customHeight="1">
      <c r="A305" s="9">
        <v>303</v>
      </c>
      <c r="B305" s="7">
        <v>89</v>
      </c>
      <c r="C305" s="7"/>
      <c r="D305" s="126" t="s">
        <v>1030</v>
      </c>
      <c r="E305" s="1" t="s">
        <v>1463</v>
      </c>
      <c r="F305" s="1" t="s">
        <v>1464</v>
      </c>
      <c r="G305" s="1" t="s">
        <v>1465</v>
      </c>
      <c r="H305" s="8" t="s">
        <v>1469</v>
      </c>
      <c r="I305" s="1" t="s">
        <v>68</v>
      </c>
      <c r="J305" s="11" t="s">
        <v>1467</v>
      </c>
      <c r="K305" s="9"/>
      <c r="L305" s="1"/>
      <c r="M305" s="7">
        <v>30</v>
      </c>
      <c r="N305" s="1" t="s">
        <v>46</v>
      </c>
      <c r="O305" s="1" t="s">
        <v>1027</v>
      </c>
      <c r="P305" s="1" t="s">
        <v>1028</v>
      </c>
      <c r="Q305" s="1" t="s">
        <v>1470</v>
      </c>
      <c r="R305" s="101">
        <v>1.2</v>
      </c>
      <c r="S305" s="102">
        <v>0.91</v>
      </c>
      <c r="T305" s="116">
        <v>0.91</v>
      </c>
      <c r="U305" s="84"/>
      <c r="V305" s="102"/>
      <c r="W305" s="102">
        <v>1.1033999999999999</v>
      </c>
      <c r="X305" s="102"/>
      <c r="Y305" s="102">
        <v>5.0999999999999996</v>
      </c>
      <c r="Z305" s="102"/>
      <c r="AA305" s="102"/>
      <c r="AB305" s="102"/>
      <c r="AC305" s="102"/>
      <c r="AD305" s="102"/>
      <c r="AE305" s="104"/>
      <c r="AG305" s="105">
        <v>1.0940000000000001</v>
      </c>
      <c r="AH305" s="105">
        <v>0.81</v>
      </c>
      <c r="AI305" s="130">
        <v>5.0999999999999996</v>
      </c>
      <c r="AN305" s="106">
        <v>0.97289999999999999</v>
      </c>
      <c r="AO305" s="105" t="s">
        <v>277</v>
      </c>
      <c r="AP305" s="104" t="s">
        <v>278</v>
      </c>
      <c r="AQ305" s="105">
        <f t="shared" si="72"/>
        <v>0.95200000000000007</v>
      </c>
      <c r="AR305" s="105" t="str">
        <f t="shared" si="73"/>
        <v/>
      </c>
      <c r="AS305" s="105" t="e">
        <f t="shared" si="74"/>
        <v>#NUM!</v>
      </c>
      <c r="AT305" s="105" t="e">
        <f>#REF!*1.075</f>
        <v>#REF!</v>
      </c>
      <c r="AU305" s="105">
        <f t="shared" si="75"/>
        <v>0.97824999999999995</v>
      </c>
      <c r="AV305" s="102" t="e">
        <f t="shared" si="71"/>
        <v>#REF!</v>
      </c>
      <c r="AW305" s="105" t="s">
        <v>279</v>
      </c>
      <c r="AX305" s="105" t="s">
        <v>278</v>
      </c>
      <c r="AY305" s="106">
        <v>0.95199999999999996</v>
      </c>
      <c r="AZ305" s="108">
        <f t="shared" si="64"/>
        <v>0.23799999999999999</v>
      </c>
      <c r="BA305" s="1">
        <f t="shared" si="69"/>
        <v>1.19</v>
      </c>
      <c r="BB305" s="106">
        <f t="shared" si="70"/>
        <v>1.2851999999999999</v>
      </c>
      <c r="BC305" s="105" t="s">
        <v>53</v>
      </c>
      <c r="BD305" s="110" t="s">
        <v>885</v>
      </c>
      <c r="BE305" s="110"/>
    </row>
    <row r="306" spans="1:57" s="105" customFormat="1" ht="24.75" hidden="1" customHeight="1">
      <c r="A306" s="9">
        <v>304</v>
      </c>
      <c r="B306" s="7">
        <v>87</v>
      </c>
      <c r="C306" s="7"/>
      <c r="D306" s="126" t="s">
        <v>1030</v>
      </c>
      <c r="E306" s="1" t="s">
        <v>1463</v>
      </c>
      <c r="F306" s="1" t="s">
        <v>1464</v>
      </c>
      <c r="G306" s="1" t="s">
        <v>1465</v>
      </c>
      <c r="H306" s="8" t="s">
        <v>650</v>
      </c>
      <c r="I306" s="1" t="s">
        <v>68</v>
      </c>
      <c r="J306" s="11" t="s">
        <v>1467</v>
      </c>
      <c r="K306" s="9"/>
      <c r="L306" s="1"/>
      <c r="M306" s="7">
        <v>30</v>
      </c>
      <c r="N306" s="1" t="s">
        <v>46</v>
      </c>
      <c r="O306" s="1" t="s">
        <v>1027</v>
      </c>
      <c r="P306" s="1" t="s">
        <v>1044</v>
      </c>
      <c r="Q306" s="1" t="s">
        <v>1471</v>
      </c>
      <c r="R306" s="101">
        <v>2</v>
      </c>
      <c r="S306" s="102">
        <v>1.26</v>
      </c>
      <c r="T306" s="116">
        <v>1.26</v>
      </c>
      <c r="U306" s="84"/>
      <c r="V306" s="102"/>
      <c r="W306" s="102">
        <v>1.3821000000000001</v>
      </c>
      <c r="X306" s="102">
        <v>1.74</v>
      </c>
      <c r="Y306" s="102">
        <v>4.33</v>
      </c>
      <c r="Z306" s="102"/>
      <c r="AA306" s="102"/>
      <c r="AB306" s="102"/>
      <c r="AC306" s="102"/>
      <c r="AD306" s="102"/>
      <c r="AE306" s="104"/>
      <c r="AG306" s="105">
        <v>1.3709899999999999</v>
      </c>
      <c r="AH306" s="105">
        <v>1.74</v>
      </c>
      <c r="AI306" s="130">
        <v>4.33</v>
      </c>
      <c r="AN306" s="106">
        <v>1.3477300000000001</v>
      </c>
      <c r="AO306" s="105" t="s">
        <v>277</v>
      </c>
      <c r="AP306" s="104" t="s">
        <v>278</v>
      </c>
      <c r="AQ306" s="105">
        <f t="shared" si="72"/>
        <v>1.5554950000000001</v>
      </c>
      <c r="AR306" s="105" t="str">
        <f t="shared" si="73"/>
        <v/>
      </c>
      <c r="AS306" s="105" t="e">
        <f t="shared" si="74"/>
        <v>#NUM!</v>
      </c>
      <c r="AT306" s="105" t="e">
        <f>#REF!*1.075</f>
        <v>#REF!</v>
      </c>
      <c r="AU306" s="105">
        <f t="shared" si="75"/>
        <v>1.3545</v>
      </c>
      <c r="AV306" s="102" t="e">
        <f t="shared" si="71"/>
        <v>#REF!</v>
      </c>
      <c r="AW306" s="105" t="s">
        <v>172</v>
      </c>
      <c r="AX306" s="105" t="s">
        <v>173</v>
      </c>
      <c r="AY306" s="106">
        <v>1.3545</v>
      </c>
      <c r="AZ306" s="108">
        <f t="shared" si="64"/>
        <v>0.33862500000000001</v>
      </c>
      <c r="BA306" s="1">
        <f t="shared" si="69"/>
        <v>1.693125</v>
      </c>
      <c r="BB306" s="106">
        <f t="shared" si="70"/>
        <v>1.8285750000000001</v>
      </c>
      <c r="BC306" s="105" t="s">
        <v>53</v>
      </c>
      <c r="BD306" s="110" t="s">
        <v>885</v>
      </c>
      <c r="BE306" s="110"/>
    </row>
    <row r="307" spans="1:57" s="105" customFormat="1" ht="24.75" hidden="1" customHeight="1">
      <c r="A307" s="9">
        <v>305</v>
      </c>
      <c r="B307" s="7">
        <v>18112</v>
      </c>
      <c r="C307" s="7"/>
      <c r="D307" s="8"/>
      <c r="E307" s="1" t="s">
        <v>1472</v>
      </c>
      <c r="F307" s="1" t="s">
        <v>1473</v>
      </c>
      <c r="G307" s="1" t="s">
        <v>1474</v>
      </c>
      <c r="H307" s="8" t="s">
        <v>1475</v>
      </c>
      <c r="I307" s="1" t="s">
        <v>44</v>
      </c>
      <c r="J307" s="1" t="s">
        <v>418</v>
      </c>
      <c r="K307" s="9"/>
      <c r="L307" s="1"/>
      <c r="M307" s="7">
        <v>30</v>
      </c>
      <c r="N307" s="1" t="s">
        <v>46</v>
      </c>
      <c r="O307" s="1" t="s">
        <v>1027</v>
      </c>
      <c r="P307" s="1" t="s">
        <v>1052</v>
      </c>
      <c r="Q307" s="1" t="s">
        <v>1476</v>
      </c>
      <c r="R307" s="101">
        <v>6.27</v>
      </c>
      <c r="S307" s="102"/>
      <c r="T307" s="116"/>
      <c r="U307" s="84"/>
      <c r="V307" s="102"/>
      <c r="W307" s="102"/>
      <c r="X307" s="102"/>
      <c r="Y307" s="102"/>
      <c r="Z307" s="102"/>
      <c r="AA307" s="102"/>
      <c r="AB307" s="102"/>
      <c r="AC307" s="102"/>
      <c r="AD307" s="102"/>
      <c r="AE307" s="104"/>
      <c r="AN307" s="106">
        <v>6.27</v>
      </c>
      <c r="AO307" s="105" t="s">
        <v>50</v>
      </c>
      <c r="AP307" s="104" t="s">
        <v>51</v>
      </c>
      <c r="AQ307" s="105" t="e">
        <f t="shared" si="72"/>
        <v>#NUM!</v>
      </c>
      <c r="AR307" s="105" t="e">
        <f t="shared" si="73"/>
        <v>#NUM!</v>
      </c>
      <c r="AS307" s="105" t="e">
        <f t="shared" si="74"/>
        <v>#NUM!</v>
      </c>
      <c r="AT307" s="105" t="e">
        <f>#REF!*1.075</f>
        <v>#REF!</v>
      </c>
      <c r="AU307" s="105">
        <f t="shared" si="75"/>
        <v>0</v>
      </c>
      <c r="AV307" s="102" t="e">
        <f t="shared" si="71"/>
        <v>#REF!</v>
      </c>
      <c r="AW307" s="125" t="s">
        <v>52</v>
      </c>
      <c r="AX307" s="125" t="s">
        <v>51</v>
      </c>
      <c r="AY307" s="106">
        <v>6.2670000000000003</v>
      </c>
      <c r="AZ307" s="108">
        <f t="shared" si="64"/>
        <v>1.5667500000000001</v>
      </c>
      <c r="BA307" s="1">
        <f t="shared" si="69"/>
        <v>7.8337500000000002</v>
      </c>
      <c r="BB307" s="106">
        <f t="shared" si="70"/>
        <v>8.4604499999999998</v>
      </c>
      <c r="BC307" s="105" t="s">
        <v>53</v>
      </c>
      <c r="BD307" s="128"/>
      <c r="BE307" s="128"/>
    </row>
    <row r="308" spans="1:57" s="105" customFormat="1" ht="24.75" hidden="1" customHeight="1">
      <c r="A308" s="9">
        <v>306</v>
      </c>
      <c r="B308" s="7">
        <v>18113</v>
      </c>
      <c r="C308" s="7"/>
      <c r="D308" s="8"/>
      <c r="E308" s="1" t="s">
        <v>1472</v>
      </c>
      <c r="F308" s="1" t="s">
        <v>1477</v>
      </c>
      <c r="G308" s="1" t="s">
        <v>1474</v>
      </c>
      <c r="H308" s="8" t="s">
        <v>1475</v>
      </c>
      <c r="I308" s="1" t="s">
        <v>44</v>
      </c>
      <c r="J308" s="1" t="s">
        <v>1478</v>
      </c>
      <c r="K308" s="9"/>
      <c r="L308" s="1"/>
      <c r="M308" s="7">
        <v>90</v>
      </c>
      <c r="N308" s="1" t="s">
        <v>46</v>
      </c>
      <c r="O308" s="1" t="s">
        <v>1027</v>
      </c>
      <c r="P308" s="1" t="s">
        <v>1052</v>
      </c>
      <c r="Q308" s="1" t="s">
        <v>1479</v>
      </c>
      <c r="R308" s="101">
        <v>18.809999999999999</v>
      </c>
      <c r="S308" s="102"/>
      <c r="T308" s="116"/>
      <c r="U308" s="84"/>
      <c r="V308" s="102"/>
      <c r="W308" s="102"/>
      <c r="X308" s="102"/>
      <c r="Y308" s="102"/>
      <c r="Z308" s="102"/>
      <c r="AA308" s="102"/>
      <c r="AB308" s="102"/>
      <c r="AC308" s="102"/>
      <c r="AD308" s="102"/>
      <c r="AE308" s="104"/>
      <c r="AN308" s="106">
        <v>18.809999999999999</v>
      </c>
      <c r="AO308" s="105" t="s">
        <v>50</v>
      </c>
      <c r="AP308" s="104" t="s">
        <v>51</v>
      </c>
      <c r="AQ308" s="105" t="e">
        <f t="shared" si="72"/>
        <v>#NUM!</v>
      </c>
      <c r="AR308" s="105" t="e">
        <f t="shared" si="73"/>
        <v>#NUM!</v>
      </c>
      <c r="AS308" s="105" t="e">
        <f t="shared" si="74"/>
        <v>#NUM!</v>
      </c>
      <c r="AT308" s="105" t="e">
        <f>#REF!*1.075</f>
        <v>#REF!</v>
      </c>
      <c r="AU308" s="105">
        <f t="shared" si="75"/>
        <v>0</v>
      </c>
      <c r="AV308" s="102" t="e">
        <f t="shared" si="71"/>
        <v>#REF!</v>
      </c>
      <c r="AW308" s="125" t="s">
        <v>52</v>
      </c>
      <c r="AX308" s="125" t="s">
        <v>51</v>
      </c>
      <c r="AY308" s="106">
        <v>18.809999999999999</v>
      </c>
      <c r="AZ308" s="108">
        <f t="shared" si="64"/>
        <v>3.1977000000000002</v>
      </c>
      <c r="BA308" s="1">
        <f t="shared" si="69"/>
        <v>22.0077</v>
      </c>
      <c r="BB308" s="106">
        <f t="shared" si="70"/>
        <v>23.768315999999999</v>
      </c>
      <c r="BC308" s="105" t="s">
        <v>53</v>
      </c>
      <c r="BD308" s="128"/>
      <c r="BE308" s="128"/>
    </row>
    <row r="309" spans="1:57" s="105" customFormat="1" ht="24.75" hidden="1" customHeight="1">
      <c r="A309" s="9">
        <v>307</v>
      </c>
      <c r="B309" s="7">
        <v>18091</v>
      </c>
      <c r="C309" s="7"/>
      <c r="D309" s="8"/>
      <c r="E309" s="1" t="s">
        <v>1472</v>
      </c>
      <c r="F309" s="1" t="s">
        <v>1480</v>
      </c>
      <c r="G309" s="1" t="s">
        <v>1474</v>
      </c>
      <c r="H309" s="8" t="s">
        <v>1481</v>
      </c>
      <c r="I309" s="1" t="s">
        <v>44</v>
      </c>
      <c r="J309" s="1" t="s">
        <v>1482</v>
      </c>
      <c r="K309" s="9"/>
      <c r="L309" s="1"/>
      <c r="M309" s="7">
        <v>30</v>
      </c>
      <c r="N309" s="1" t="s">
        <v>46</v>
      </c>
      <c r="O309" s="1" t="s">
        <v>1027</v>
      </c>
      <c r="P309" s="1" t="s">
        <v>1052</v>
      </c>
      <c r="Q309" s="1" t="s">
        <v>1483</v>
      </c>
      <c r="R309" s="101">
        <v>4.18</v>
      </c>
      <c r="S309" s="102"/>
      <c r="T309" s="116"/>
      <c r="U309" s="84"/>
      <c r="V309" s="102"/>
      <c r="W309" s="102"/>
      <c r="X309" s="102"/>
      <c r="Y309" s="102"/>
      <c r="Z309" s="102"/>
      <c r="AA309" s="102"/>
      <c r="AB309" s="102"/>
      <c r="AC309" s="102"/>
      <c r="AD309" s="102"/>
      <c r="AE309" s="104"/>
      <c r="AN309" s="106">
        <v>4.18</v>
      </c>
      <c r="AO309" s="105" t="s">
        <v>50</v>
      </c>
      <c r="AP309" s="104" t="s">
        <v>51</v>
      </c>
      <c r="AQ309" s="105" t="e">
        <f t="shared" si="72"/>
        <v>#NUM!</v>
      </c>
      <c r="AR309" s="105" t="e">
        <f t="shared" si="73"/>
        <v>#NUM!</v>
      </c>
      <c r="AS309" s="105" t="e">
        <f t="shared" si="74"/>
        <v>#NUM!</v>
      </c>
      <c r="AT309" s="105" t="e">
        <f>#REF!*1.075</f>
        <v>#REF!</v>
      </c>
      <c r="AU309" s="105">
        <f t="shared" si="75"/>
        <v>0</v>
      </c>
      <c r="AV309" s="102" t="e">
        <f t="shared" si="71"/>
        <v>#REF!</v>
      </c>
      <c r="AW309" s="125" t="s">
        <v>52</v>
      </c>
      <c r="AX309" s="125" t="s">
        <v>51</v>
      </c>
      <c r="AY309" s="106">
        <v>4.18</v>
      </c>
      <c r="AZ309" s="108">
        <f t="shared" si="64"/>
        <v>1.0449999999999999</v>
      </c>
      <c r="BA309" s="1">
        <f t="shared" si="69"/>
        <v>5.2249999999999996</v>
      </c>
      <c r="BB309" s="106">
        <f t="shared" si="70"/>
        <v>5.6429999999999998</v>
      </c>
      <c r="BC309" s="105" t="s">
        <v>53</v>
      </c>
      <c r="BD309" s="128"/>
      <c r="BE309" s="128"/>
    </row>
    <row r="310" spans="1:57" s="105" customFormat="1" ht="24.75" hidden="1" customHeight="1">
      <c r="A310" s="9">
        <v>308</v>
      </c>
      <c r="B310" s="7">
        <v>18111</v>
      </c>
      <c r="C310" s="7"/>
      <c r="D310" s="8"/>
      <c r="E310" s="1" t="s">
        <v>1472</v>
      </c>
      <c r="F310" s="1" t="s">
        <v>1480</v>
      </c>
      <c r="G310" s="1" t="s">
        <v>1474</v>
      </c>
      <c r="H310" s="8" t="s">
        <v>1481</v>
      </c>
      <c r="I310" s="1" t="s">
        <v>44</v>
      </c>
      <c r="J310" s="1" t="s">
        <v>1484</v>
      </c>
      <c r="K310" s="9"/>
      <c r="L310" s="1"/>
      <c r="M310" s="7">
        <v>90</v>
      </c>
      <c r="N310" s="1" t="s">
        <v>46</v>
      </c>
      <c r="O310" s="1" t="s">
        <v>1027</v>
      </c>
      <c r="P310" s="1" t="s">
        <v>1052</v>
      </c>
      <c r="Q310" s="1" t="s">
        <v>1485</v>
      </c>
      <c r="R310" s="101">
        <v>12.54</v>
      </c>
      <c r="S310" s="102"/>
      <c r="T310" s="116"/>
      <c r="U310" s="84"/>
      <c r="V310" s="102"/>
      <c r="W310" s="102"/>
      <c r="X310" s="102"/>
      <c r="Y310" s="102"/>
      <c r="Z310" s="102"/>
      <c r="AA310" s="102"/>
      <c r="AB310" s="102"/>
      <c r="AC310" s="102"/>
      <c r="AD310" s="102"/>
      <c r="AE310" s="104"/>
      <c r="AN310" s="106">
        <v>12.54</v>
      </c>
      <c r="AO310" s="105" t="s">
        <v>50</v>
      </c>
      <c r="AP310" s="104" t="s">
        <v>51</v>
      </c>
      <c r="AQ310" s="105" t="e">
        <f t="shared" si="72"/>
        <v>#NUM!</v>
      </c>
      <c r="AR310" s="105" t="e">
        <f t="shared" si="73"/>
        <v>#NUM!</v>
      </c>
      <c r="AS310" s="105" t="e">
        <f t="shared" si="74"/>
        <v>#NUM!</v>
      </c>
      <c r="AT310" s="105" t="e">
        <f>#REF!*1.075</f>
        <v>#REF!</v>
      </c>
      <c r="AU310" s="105">
        <f t="shared" si="75"/>
        <v>0</v>
      </c>
      <c r="AV310" s="102" t="e">
        <f t="shared" si="71"/>
        <v>#REF!</v>
      </c>
      <c r="AW310" s="125" t="s">
        <v>52</v>
      </c>
      <c r="AX310" s="125" t="s">
        <v>51</v>
      </c>
      <c r="AY310" s="106">
        <v>12.54</v>
      </c>
      <c r="AZ310" s="108">
        <f t="shared" si="64"/>
        <v>2.1318000000000001</v>
      </c>
      <c r="BA310" s="1">
        <f t="shared" si="69"/>
        <v>14.671799999999999</v>
      </c>
      <c r="BB310" s="106">
        <f t="shared" si="70"/>
        <v>15.845543999999999</v>
      </c>
      <c r="BC310" s="105" t="s">
        <v>53</v>
      </c>
    </row>
    <row r="311" spans="1:57" s="105" customFormat="1" ht="24.75" hidden="1" customHeight="1">
      <c r="A311" s="9">
        <v>309</v>
      </c>
      <c r="B311" s="7">
        <v>319</v>
      </c>
      <c r="C311" s="7"/>
      <c r="D311" s="8"/>
      <c r="E311" s="1" t="s">
        <v>1486</v>
      </c>
      <c r="F311" s="1" t="s">
        <v>1487</v>
      </c>
      <c r="G311" s="1" t="s">
        <v>1488</v>
      </c>
      <c r="H311" s="8" t="s">
        <v>581</v>
      </c>
      <c r="I311" s="1" t="s">
        <v>196</v>
      </c>
      <c r="J311" s="11" t="s">
        <v>1489</v>
      </c>
      <c r="K311" s="9">
        <v>120</v>
      </c>
      <c r="L311" s="1" t="s">
        <v>91</v>
      </c>
      <c r="M311" s="7">
        <v>1</v>
      </c>
      <c r="N311" s="1" t="s">
        <v>46</v>
      </c>
      <c r="O311" s="1" t="s">
        <v>1027</v>
      </c>
      <c r="P311" s="1" t="s">
        <v>1028</v>
      </c>
      <c r="Q311" s="1" t="s">
        <v>1490</v>
      </c>
      <c r="R311" s="101">
        <v>1.46</v>
      </c>
      <c r="S311" s="102"/>
      <c r="T311" s="116"/>
      <c r="U311" s="84"/>
      <c r="V311" s="102"/>
      <c r="W311" s="102"/>
      <c r="X311" s="102"/>
      <c r="Y311" s="102"/>
      <c r="Z311" s="102"/>
      <c r="AA311" s="102"/>
      <c r="AB311" s="102"/>
      <c r="AC311" s="102"/>
      <c r="AD311" s="102"/>
      <c r="AE311" s="104"/>
      <c r="AG311" s="105">
        <v>1.4553</v>
      </c>
      <c r="AN311" s="106">
        <v>1.46</v>
      </c>
      <c r="AO311" s="105" t="s">
        <v>50</v>
      </c>
      <c r="AP311" s="104" t="s">
        <v>51</v>
      </c>
      <c r="AQ311" s="105" t="e">
        <f t="shared" si="72"/>
        <v>#NUM!</v>
      </c>
      <c r="AR311" s="105" t="e">
        <f t="shared" si="73"/>
        <v>#NUM!</v>
      </c>
      <c r="AS311" s="105" t="e">
        <f t="shared" si="74"/>
        <v>#NUM!</v>
      </c>
      <c r="AT311" s="105" t="e">
        <f>#REF!*1.075</f>
        <v>#REF!</v>
      </c>
      <c r="AU311" s="105">
        <f t="shared" si="75"/>
        <v>0</v>
      </c>
      <c r="AV311" s="102" t="e">
        <f t="shared" si="71"/>
        <v>#REF!</v>
      </c>
      <c r="AW311" s="125" t="s">
        <v>52</v>
      </c>
      <c r="AX311" s="105" t="s">
        <v>51</v>
      </c>
      <c r="AY311" s="106">
        <v>1.462</v>
      </c>
      <c r="AZ311" s="108">
        <f t="shared" si="64"/>
        <v>0.36549999999999999</v>
      </c>
      <c r="BA311" s="1">
        <f t="shared" si="69"/>
        <v>1.8274999999999999</v>
      </c>
      <c r="BB311" s="106">
        <f t="shared" si="70"/>
        <v>1.9737</v>
      </c>
      <c r="BC311" s="105" t="s">
        <v>53</v>
      </c>
      <c r="BD311" s="110"/>
      <c r="BE311" s="110"/>
    </row>
    <row r="312" spans="1:57" s="105" customFormat="1" ht="24.75" hidden="1" customHeight="1">
      <c r="A312" s="9">
        <v>310</v>
      </c>
      <c r="B312" s="7">
        <v>318</v>
      </c>
      <c r="C312" s="7"/>
      <c r="D312" s="126" t="s">
        <v>1030</v>
      </c>
      <c r="E312" s="1" t="s">
        <v>1486</v>
      </c>
      <c r="F312" s="1" t="s">
        <v>1487</v>
      </c>
      <c r="G312" s="1" t="s">
        <v>1488</v>
      </c>
      <c r="H312" s="8" t="s">
        <v>123</v>
      </c>
      <c r="I312" s="1" t="s">
        <v>68</v>
      </c>
      <c r="J312" s="11" t="s">
        <v>1145</v>
      </c>
      <c r="K312" s="9"/>
      <c r="L312" s="1"/>
      <c r="M312" s="7">
        <v>10</v>
      </c>
      <c r="N312" s="1" t="s">
        <v>46</v>
      </c>
      <c r="O312" s="1" t="s">
        <v>1027</v>
      </c>
      <c r="P312" s="1" t="s">
        <v>1491</v>
      </c>
      <c r="Q312" s="1" t="s">
        <v>1492</v>
      </c>
      <c r="R312" s="101">
        <v>1.35</v>
      </c>
      <c r="S312" s="102">
        <v>1.26</v>
      </c>
      <c r="T312" s="116">
        <v>1.26</v>
      </c>
      <c r="U312" s="84"/>
      <c r="V312" s="102"/>
      <c r="W312" s="102">
        <v>0.54630000000000001</v>
      </c>
      <c r="X312" s="102"/>
      <c r="Y312" s="102"/>
      <c r="Z312" s="102"/>
      <c r="AA312" s="102"/>
      <c r="AB312" s="102"/>
      <c r="AC312" s="102"/>
      <c r="AD312" s="102"/>
      <c r="AE312" s="104"/>
      <c r="AG312" s="105">
        <v>0.54193999999999998</v>
      </c>
      <c r="AN312" s="106">
        <v>1.35</v>
      </c>
      <c r="AO312" s="105" t="s">
        <v>50</v>
      </c>
      <c r="AP312" s="104" t="s">
        <v>51</v>
      </c>
      <c r="AQ312" s="105" t="e">
        <f t="shared" si="72"/>
        <v>#NUM!</v>
      </c>
      <c r="AR312" s="105" t="e">
        <f t="shared" si="73"/>
        <v>#NUM!</v>
      </c>
      <c r="AS312" s="105" t="e">
        <f t="shared" si="74"/>
        <v>#NUM!</v>
      </c>
      <c r="AT312" s="105" t="e">
        <f>#REF!*1.075</f>
        <v>#REF!</v>
      </c>
      <c r="AU312" s="105">
        <f t="shared" si="75"/>
        <v>1.3545</v>
      </c>
      <c r="AV312" s="102" t="e">
        <f t="shared" si="71"/>
        <v>#REF!</v>
      </c>
      <c r="AW312" s="105" t="s">
        <v>172</v>
      </c>
      <c r="AX312" s="105" t="s">
        <v>173</v>
      </c>
      <c r="AY312" s="106">
        <v>1.3540000000000001</v>
      </c>
      <c r="AZ312" s="108">
        <f t="shared" si="64"/>
        <v>0.33850000000000002</v>
      </c>
      <c r="BA312" s="1">
        <f t="shared" si="69"/>
        <v>1.6925000000000001</v>
      </c>
      <c r="BB312" s="106">
        <f t="shared" si="70"/>
        <v>1.8279000000000001</v>
      </c>
      <c r="BC312" s="105" t="s">
        <v>53</v>
      </c>
      <c r="BD312" s="110" t="s">
        <v>885</v>
      </c>
      <c r="BE312" s="110"/>
    </row>
    <row r="313" spans="1:57" s="105" customFormat="1" ht="24.75" hidden="1" customHeight="1">
      <c r="A313" s="9">
        <v>311</v>
      </c>
      <c r="B313" s="7">
        <v>854</v>
      </c>
      <c r="C313" s="7"/>
      <c r="D313" s="8"/>
      <c r="E313" s="1" t="s">
        <v>1493</v>
      </c>
      <c r="F313" s="1" t="s">
        <v>1494</v>
      </c>
      <c r="G313" s="1" t="s">
        <v>1495</v>
      </c>
      <c r="H313" s="8" t="s">
        <v>945</v>
      </c>
      <c r="I313" s="1" t="s">
        <v>44</v>
      </c>
      <c r="J313" s="11" t="s">
        <v>1496</v>
      </c>
      <c r="K313" s="9"/>
      <c r="L313" s="1"/>
      <c r="M313" s="7">
        <v>30</v>
      </c>
      <c r="N313" s="1" t="s">
        <v>46</v>
      </c>
      <c r="O313" s="1" t="s">
        <v>1027</v>
      </c>
      <c r="P313" s="1" t="s">
        <v>1028</v>
      </c>
      <c r="Q313" s="1" t="s">
        <v>1497</v>
      </c>
      <c r="R313" s="101">
        <v>3.19</v>
      </c>
      <c r="S313" s="102"/>
      <c r="T313" s="116"/>
      <c r="U313" s="84">
        <v>2.38</v>
      </c>
      <c r="V313" s="102"/>
      <c r="W313" s="102"/>
      <c r="X313" s="102"/>
      <c r="Y313" s="102">
        <v>4</v>
      </c>
      <c r="Z313" s="102"/>
      <c r="AA313" s="102"/>
      <c r="AB313" s="102"/>
      <c r="AC313" s="102"/>
      <c r="AD313" s="102"/>
      <c r="AE313" s="104">
        <v>2.38</v>
      </c>
      <c r="AG313" s="105">
        <v>2.367</v>
      </c>
      <c r="AN313" s="106">
        <v>2.3734999999999999</v>
      </c>
      <c r="AO313" s="105" t="s">
        <v>277</v>
      </c>
      <c r="AP313" s="104" t="s">
        <v>278</v>
      </c>
      <c r="AQ313" s="105">
        <f t="shared" si="72"/>
        <v>2.3734999999999999</v>
      </c>
      <c r="AR313" s="105" t="str">
        <f t="shared" si="73"/>
        <v/>
      </c>
      <c r="AS313" s="105" t="e">
        <f t="shared" si="74"/>
        <v>#NUM!</v>
      </c>
      <c r="AT313" s="105" t="e">
        <f>#REF!*1.075</f>
        <v>#REF!</v>
      </c>
      <c r="AU313" s="105">
        <f t="shared" si="75"/>
        <v>0</v>
      </c>
      <c r="AV313" s="102" t="e">
        <f t="shared" si="71"/>
        <v>#REF!</v>
      </c>
      <c r="AW313" s="125" t="s">
        <v>52</v>
      </c>
      <c r="AX313" s="105" t="s">
        <v>51</v>
      </c>
      <c r="AY313" s="106">
        <v>3.1920000000000002</v>
      </c>
      <c r="AZ313" s="108">
        <f t="shared" si="64"/>
        <v>0.79800000000000004</v>
      </c>
      <c r="BA313" s="1">
        <f t="shared" si="69"/>
        <v>3.99</v>
      </c>
      <c r="BB313" s="106">
        <f t="shared" si="70"/>
        <v>4.3092000000000006</v>
      </c>
      <c r="BC313" s="105" t="s">
        <v>53</v>
      </c>
    </row>
    <row r="314" spans="1:57" s="105" customFormat="1" ht="24.75" hidden="1" customHeight="1">
      <c r="A314" s="9">
        <v>312</v>
      </c>
      <c r="B314" s="7">
        <v>323</v>
      </c>
      <c r="C314" s="7"/>
      <c r="D314" s="8"/>
      <c r="E314" s="1" t="s">
        <v>1493</v>
      </c>
      <c r="F314" s="1" t="s">
        <v>1494</v>
      </c>
      <c r="G314" s="1" t="s">
        <v>1495</v>
      </c>
      <c r="H314" s="8" t="s">
        <v>43</v>
      </c>
      <c r="I314" s="1" t="s">
        <v>44</v>
      </c>
      <c r="J314" s="11" t="s">
        <v>545</v>
      </c>
      <c r="K314" s="9"/>
      <c r="L314" s="1"/>
      <c r="M314" s="7">
        <v>30</v>
      </c>
      <c r="N314" s="1" t="s">
        <v>46</v>
      </c>
      <c r="O314" s="1" t="s">
        <v>1027</v>
      </c>
      <c r="P314" s="1" t="s">
        <v>1028</v>
      </c>
      <c r="Q314" s="1" t="s">
        <v>1498</v>
      </c>
      <c r="R314" s="101">
        <v>4.8899999999999997</v>
      </c>
      <c r="S314" s="102"/>
      <c r="T314" s="116"/>
      <c r="U314" s="84">
        <v>4.1810999999999998</v>
      </c>
      <c r="V314" s="102"/>
      <c r="W314" s="102"/>
      <c r="X314" s="102"/>
      <c r="Y314" s="102">
        <v>5.6</v>
      </c>
      <c r="Z314" s="102"/>
      <c r="AA314" s="102"/>
      <c r="AB314" s="102"/>
      <c r="AC314" s="102"/>
      <c r="AD314" s="102"/>
      <c r="AE314" s="104">
        <v>4.1810999999999998</v>
      </c>
      <c r="AG314" s="105">
        <v>4.157</v>
      </c>
      <c r="AI314" s="105">
        <v>5.6</v>
      </c>
      <c r="AN314" s="106">
        <v>4.8899999999999997</v>
      </c>
      <c r="AO314" s="105" t="s">
        <v>50</v>
      </c>
      <c r="AP314" s="104" t="s">
        <v>51</v>
      </c>
      <c r="AQ314" s="105">
        <f t="shared" si="72"/>
        <v>4.1690500000000004</v>
      </c>
      <c r="AR314" s="105" t="str">
        <f t="shared" si="73"/>
        <v/>
      </c>
      <c r="AS314" s="105" t="e">
        <f t="shared" si="74"/>
        <v>#NUM!</v>
      </c>
      <c r="AT314" s="105" t="e">
        <f>#REF!*1.075</f>
        <v>#REF!</v>
      </c>
      <c r="AU314" s="105">
        <f t="shared" si="75"/>
        <v>0</v>
      </c>
      <c r="AV314" s="102" t="e">
        <f t="shared" si="71"/>
        <v>#REF!</v>
      </c>
      <c r="AW314" s="125" t="s">
        <v>52</v>
      </c>
      <c r="AX314" s="105" t="s">
        <v>51</v>
      </c>
      <c r="AY314" s="106">
        <v>4.8912000000000004</v>
      </c>
      <c r="AZ314" s="108">
        <f t="shared" si="64"/>
        <v>1.2228000000000001</v>
      </c>
      <c r="BA314" s="1">
        <f t="shared" si="69"/>
        <v>6.1140000000000008</v>
      </c>
      <c r="BB314" s="106">
        <f t="shared" si="70"/>
        <v>6.6031200000000005</v>
      </c>
      <c r="BC314" s="105" t="s">
        <v>53</v>
      </c>
    </row>
    <row r="315" spans="1:57" s="105" customFormat="1" ht="24.75" hidden="1" customHeight="1">
      <c r="A315" s="9">
        <v>313</v>
      </c>
      <c r="B315" s="7">
        <v>789</v>
      </c>
      <c r="C315" s="7"/>
      <c r="D315" s="126" t="s">
        <v>1030</v>
      </c>
      <c r="E315" s="1" t="s">
        <v>1499</v>
      </c>
      <c r="F315" s="1" t="s">
        <v>242</v>
      </c>
      <c r="G315" s="1" t="s">
        <v>243</v>
      </c>
      <c r="H315" s="8" t="s">
        <v>149</v>
      </c>
      <c r="I315" s="1" t="s">
        <v>44</v>
      </c>
      <c r="J315" s="1" t="s">
        <v>1500</v>
      </c>
      <c r="K315" s="9"/>
      <c r="L315" s="1"/>
      <c r="M315" s="7">
        <v>60</v>
      </c>
      <c r="N315" s="1" t="s">
        <v>46</v>
      </c>
      <c r="O315" s="1" t="s">
        <v>1027</v>
      </c>
      <c r="P315" s="1" t="s">
        <v>1128</v>
      </c>
      <c r="Q315" s="1" t="s">
        <v>1501</v>
      </c>
      <c r="R315" s="101">
        <v>7.5</v>
      </c>
      <c r="S315" s="102">
        <v>6.98</v>
      </c>
      <c r="T315" s="116">
        <v>6.98</v>
      </c>
      <c r="U315" s="84"/>
      <c r="V315" s="102"/>
      <c r="W315" s="102">
        <v>7.4958999999999998</v>
      </c>
      <c r="X315" s="102"/>
      <c r="Y315" s="102">
        <v>15</v>
      </c>
      <c r="Z315" s="102"/>
      <c r="AA315" s="102"/>
      <c r="AB315" s="102"/>
      <c r="AC315" s="102"/>
      <c r="AD315" s="102"/>
      <c r="AE315" s="104"/>
      <c r="AG315" s="105">
        <v>7.4356099999999996</v>
      </c>
      <c r="AI315" s="105">
        <v>15</v>
      </c>
      <c r="AN315" s="106">
        <v>7.4720000000000004</v>
      </c>
      <c r="AO315" s="105" t="s">
        <v>277</v>
      </c>
      <c r="AP315" s="104" t="s">
        <v>278</v>
      </c>
      <c r="AQ315" s="105">
        <f t="shared" si="72"/>
        <v>11.217805</v>
      </c>
      <c r="AR315" s="105">
        <f t="shared" si="73"/>
        <v>7.5</v>
      </c>
      <c r="AS315" s="105" t="e">
        <f t="shared" si="74"/>
        <v>#NUM!</v>
      </c>
      <c r="AT315" s="105" t="e">
        <f>#REF!*1.075</f>
        <v>#REF!</v>
      </c>
      <c r="AU315" s="105">
        <f t="shared" si="75"/>
        <v>7.5034999999999998</v>
      </c>
      <c r="AV315" s="102" t="e">
        <f t="shared" si="71"/>
        <v>#REF!</v>
      </c>
      <c r="AW315" s="125" t="s">
        <v>52</v>
      </c>
      <c r="AX315" s="105" t="s">
        <v>51</v>
      </c>
      <c r="AY315" s="106">
        <v>7.5</v>
      </c>
      <c r="AZ315" s="108">
        <f t="shared" si="64"/>
        <v>1.875</v>
      </c>
      <c r="BA315" s="1">
        <f t="shared" si="69"/>
        <v>9.375</v>
      </c>
      <c r="BB315" s="106">
        <f t="shared" si="70"/>
        <v>10.125</v>
      </c>
      <c r="BC315" s="105" t="s">
        <v>53</v>
      </c>
      <c r="BD315" s="105" t="s">
        <v>885</v>
      </c>
    </row>
    <row r="316" spans="1:57" s="105" customFormat="1" ht="24.75" hidden="1" customHeight="1">
      <c r="A316" s="9">
        <v>314</v>
      </c>
      <c r="B316" s="7">
        <v>790</v>
      </c>
      <c r="C316" s="7"/>
      <c r="D316" s="126" t="s">
        <v>1030</v>
      </c>
      <c r="E316" s="1" t="s">
        <v>1499</v>
      </c>
      <c r="F316" s="1" t="s">
        <v>242</v>
      </c>
      <c r="G316" s="1" t="s">
        <v>243</v>
      </c>
      <c r="H316" s="8" t="s">
        <v>251</v>
      </c>
      <c r="I316" s="1" t="s">
        <v>44</v>
      </c>
      <c r="J316" s="1" t="s">
        <v>1500</v>
      </c>
      <c r="K316" s="9"/>
      <c r="L316" s="1"/>
      <c r="M316" s="7">
        <v>60</v>
      </c>
      <c r="N316" s="1" t="s">
        <v>46</v>
      </c>
      <c r="O316" s="1" t="s">
        <v>1027</v>
      </c>
      <c r="P316" s="1" t="s">
        <v>1128</v>
      </c>
      <c r="Q316" s="1" t="s">
        <v>1502</v>
      </c>
      <c r="R316" s="101">
        <v>12.78</v>
      </c>
      <c r="S316" s="102">
        <v>11.89</v>
      </c>
      <c r="T316" s="116">
        <v>11.89</v>
      </c>
      <c r="U316" s="84"/>
      <c r="V316" s="102">
        <v>11.4</v>
      </c>
      <c r="W316" s="102">
        <v>14.0412</v>
      </c>
      <c r="X316" s="102"/>
      <c r="Y316" s="102">
        <v>22.6</v>
      </c>
      <c r="Z316" s="102"/>
      <c r="AA316" s="102"/>
      <c r="AB316" s="102"/>
      <c r="AC316" s="102"/>
      <c r="AD316" s="102"/>
      <c r="AE316" s="104"/>
      <c r="AF316" s="105">
        <v>11.4</v>
      </c>
      <c r="AG316" s="105">
        <v>13.9283</v>
      </c>
      <c r="AI316" s="105">
        <v>22.6</v>
      </c>
      <c r="AN316" s="106">
        <v>12.72</v>
      </c>
      <c r="AO316" s="105" t="s">
        <v>50</v>
      </c>
      <c r="AP316" s="104" t="s">
        <v>51</v>
      </c>
      <c r="AQ316" s="105">
        <f t="shared" si="72"/>
        <v>12.664149999999999</v>
      </c>
      <c r="AR316" s="105" t="str">
        <f t="shared" si="73"/>
        <v/>
      </c>
      <c r="AS316" s="105" t="e">
        <f t="shared" si="74"/>
        <v>#NUM!</v>
      </c>
      <c r="AT316" s="105" t="e">
        <f>#REF!*1.075</f>
        <v>#REF!</v>
      </c>
      <c r="AU316" s="105">
        <f t="shared" si="75"/>
        <v>12.781750000000001</v>
      </c>
      <c r="AV316" s="102" t="e">
        <f t="shared" si="71"/>
        <v>#REF!</v>
      </c>
      <c r="AW316" s="105" t="s">
        <v>279</v>
      </c>
      <c r="AX316" s="105" t="s">
        <v>278</v>
      </c>
      <c r="AY316" s="106">
        <v>12.664149999999999</v>
      </c>
      <c r="AZ316" s="108">
        <f t="shared" si="64"/>
        <v>2.1529055000000001</v>
      </c>
      <c r="BA316" s="1">
        <f t="shared" si="69"/>
        <v>14.817055499999999</v>
      </c>
      <c r="BB316" s="106">
        <f t="shared" si="70"/>
        <v>16.002419939999999</v>
      </c>
      <c r="BC316" s="105" t="s">
        <v>53</v>
      </c>
      <c r="BD316" s="105" t="s">
        <v>885</v>
      </c>
    </row>
    <row r="317" spans="1:57" s="105" customFormat="1" ht="24.75" hidden="1" customHeight="1">
      <c r="A317" s="9">
        <v>315</v>
      </c>
      <c r="B317" s="7">
        <v>791</v>
      </c>
      <c r="C317" s="7"/>
      <c r="D317" s="8"/>
      <c r="E317" s="1" t="s">
        <v>1499</v>
      </c>
      <c r="F317" s="1" t="s">
        <v>242</v>
      </c>
      <c r="G317" s="1" t="s">
        <v>243</v>
      </c>
      <c r="H317" s="8" t="s">
        <v>813</v>
      </c>
      <c r="I317" s="1" t="s">
        <v>44</v>
      </c>
      <c r="J317" s="1" t="s">
        <v>1500</v>
      </c>
      <c r="K317" s="9"/>
      <c r="L317" s="1"/>
      <c r="M317" s="7">
        <v>60</v>
      </c>
      <c r="N317" s="1" t="s">
        <v>46</v>
      </c>
      <c r="O317" s="1" t="s">
        <v>1027</v>
      </c>
      <c r="P317" s="1" t="s">
        <v>1338</v>
      </c>
      <c r="Q317" s="1" t="s">
        <v>1503</v>
      </c>
      <c r="R317" s="101">
        <v>37.18</v>
      </c>
      <c r="S317" s="102"/>
      <c r="T317" s="116"/>
      <c r="U317" s="84">
        <v>19.407399999999999</v>
      </c>
      <c r="V317" s="102"/>
      <c r="W317" s="102"/>
      <c r="X317" s="102"/>
      <c r="Y317" s="102">
        <v>54.95</v>
      </c>
      <c r="Z317" s="102"/>
      <c r="AA317" s="102"/>
      <c r="AB317" s="102"/>
      <c r="AC317" s="102"/>
      <c r="AD317" s="102"/>
      <c r="AE317" s="104"/>
      <c r="AI317" s="105">
        <v>54.95</v>
      </c>
      <c r="AN317" s="106">
        <v>19.350000000000001</v>
      </c>
      <c r="AO317" s="105" t="s">
        <v>277</v>
      </c>
      <c r="AP317" s="104" t="s">
        <v>278</v>
      </c>
      <c r="AQ317" s="105" t="e">
        <f t="shared" si="72"/>
        <v>#NUM!</v>
      </c>
      <c r="AR317" s="105" t="e">
        <f t="shared" si="73"/>
        <v>#NUM!</v>
      </c>
      <c r="AS317" s="105" t="e">
        <f t="shared" si="74"/>
        <v>#NUM!</v>
      </c>
      <c r="AT317" s="105" t="e">
        <f>#REF!*1.075</f>
        <v>#REF!</v>
      </c>
      <c r="AU317" s="105">
        <f t="shared" si="75"/>
        <v>0</v>
      </c>
      <c r="AV317" s="102" t="e">
        <f t="shared" si="71"/>
        <v>#REF!</v>
      </c>
      <c r="AW317" s="105" t="s">
        <v>1504</v>
      </c>
      <c r="AX317" s="105" t="s">
        <v>278</v>
      </c>
      <c r="AY317" s="106">
        <v>19.3552</v>
      </c>
      <c r="AZ317" s="108">
        <f t="shared" si="64"/>
        <v>3.2903840000000004</v>
      </c>
      <c r="BA317" s="1">
        <f t="shared" si="69"/>
        <v>22.645583999999999</v>
      </c>
      <c r="BB317" s="106">
        <f t="shared" si="70"/>
        <v>24.457230719999998</v>
      </c>
      <c r="BC317" s="105" t="s">
        <v>53</v>
      </c>
    </row>
    <row r="318" spans="1:57" s="105" customFormat="1" ht="24.75" hidden="1" customHeight="1">
      <c r="A318" s="9">
        <v>316</v>
      </c>
      <c r="B318" s="7">
        <v>792</v>
      </c>
      <c r="C318" s="7"/>
      <c r="D318" s="8"/>
      <c r="E318" s="1" t="s">
        <v>1499</v>
      </c>
      <c r="F318" s="1" t="s">
        <v>242</v>
      </c>
      <c r="G318" s="1" t="s">
        <v>243</v>
      </c>
      <c r="H318" s="8" t="s">
        <v>1056</v>
      </c>
      <c r="I318" s="1" t="s">
        <v>345</v>
      </c>
      <c r="J318" s="1" t="s">
        <v>1500</v>
      </c>
      <c r="K318" s="9"/>
      <c r="L318" s="1"/>
      <c r="M318" s="7">
        <v>60</v>
      </c>
      <c r="N318" s="1" t="s">
        <v>46</v>
      </c>
      <c r="O318" s="1" t="s">
        <v>1027</v>
      </c>
      <c r="P318" s="1" t="s">
        <v>1338</v>
      </c>
      <c r="Q318" s="1" t="s">
        <v>1505</v>
      </c>
      <c r="R318" s="101">
        <v>31.77</v>
      </c>
      <c r="S318" s="102"/>
      <c r="T318" s="116"/>
      <c r="U318" s="84">
        <v>25.024000000000001</v>
      </c>
      <c r="V318" s="102"/>
      <c r="W318" s="102"/>
      <c r="X318" s="102"/>
      <c r="Y318" s="102">
        <v>38.520000000000003</v>
      </c>
      <c r="Z318" s="102"/>
      <c r="AA318" s="102"/>
      <c r="AB318" s="102"/>
      <c r="AC318" s="102"/>
      <c r="AD318" s="102"/>
      <c r="AE318" s="104">
        <v>25.024000000000001</v>
      </c>
      <c r="AG318" s="105">
        <v>24.885400000000001</v>
      </c>
      <c r="AI318" s="105">
        <v>38.520000000000003</v>
      </c>
      <c r="AN318" s="106">
        <v>24.954699999999999</v>
      </c>
      <c r="AO318" s="105" t="s">
        <v>277</v>
      </c>
      <c r="AP318" s="104" t="s">
        <v>278</v>
      </c>
      <c r="AQ318" s="105">
        <f t="shared" si="72"/>
        <v>24.954700000000003</v>
      </c>
      <c r="AR318" s="105" t="str">
        <f t="shared" si="73"/>
        <v/>
      </c>
      <c r="AS318" s="105" t="e">
        <f t="shared" si="74"/>
        <v>#NUM!</v>
      </c>
      <c r="AT318" s="105" t="e">
        <f>#REF!*1.075</f>
        <v>#REF!</v>
      </c>
      <c r="AU318" s="105">
        <f t="shared" si="75"/>
        <v>0</v>
      </c>
      <c r="AV318" s="102" t="e">
        <f t="shared" si="71"/>
        <v>#REF!</v>
      </c>
      <c r="AW318" s="105" t="s">
        <v>1504</v>
      </c>
      <c r="AX318" s="105" t="s">
        <v>278</v>
      </c>
      <c r="AY318" s="106">
        <v>24.95</v>
      </c>
      <c r="AZ318" s="108">
        <f t="shared" si="64"/>
        <v>4.2415000000000003</v>
      </c>
      <c r="BA318" s="1">
        <f t="shared" si="69"/>
        <v>29.191499999999998</v>
      </c>
      <c r="BB318" s="106">
        <f t="shared" si="70"/>
        <v>31.526819999999997</v>
      </c>
      <c r="BC318" s="105" t="s">
        <v>53</v>
      </c>
    </row>
    <row r="319" spans="1:57" s="105" customFormat="1" ht="24.75" hidden="1" customHeight="1">
      <c r="A319" s="9">
        <v>317</v>
      </c>
      <c r="B319" s="7">
        <v>5727</v>
      </c>
      <c r="C319" s="7"/>
      <c r="D319" s="126" t="s">
        <v>1030</v>
      </c>
      <c r="E319" s="1" t="s">
        <v>1506</v>
      </c>
      <c r="F319" s="1" t="s">
        <v>86</v>
      </c>
      <c r="G319" s="1" t="s">
        <v>87</v>
      </c>
      <c r="H319" s="8" t="s">
        <v>1507</v>
      </c>
      <c r="I319" s="1" t="s">
        <v>68</v>
      </c>
      <c r="J319" s="1" t="s">
        <v>1508</v>
      </c>
      <c r="K319" s="9"/>
      <c r="L319" s="1"/>
      <c r="M319" s="7">
        <v>30</v>
      </c>
      <c r="N319" s="1" t="s">
        <v>46</v>
      </c>
      <c r="O319" s="1" t="s">
        <v>1027</v>
      </c>
      <c r="P319" s="1" t="s">
        <v>1175</v>
      </c>
      <c r="Q319" s="1" t="s">
        <v>1509</v>
      </c>
      <c r="R319" s="101">
        <v>0.82</v>
      </c>
      <c r="S319" s="102">
        <v>0.76</v>
      </c>
      <c r="T319" s="116">
        <v>0.76</v>
      </c>
      <c r="U319" s="84"/>
      <c r="V319" s="102">
        <v>0.68</v>
      </c>
      <c r="W319" s="102">
        <v>0.91059999999999997</v>
      </c>
      <c r="X319" s="102"/>
      <c r="Y319" s="102">
        <v>2.9</v>
      </c>
      <c r="Z319" s="102"/>
      <c r="AA319" s="102"/>
      <c r="AB319" s="102"/>
      <c r="AC319" s="102"/>
      <c r="AD319" s="102"/>
      <c r="AE319" s="104"/>
      <c r="AF319" s="105">
        <v>0.66</v>
      </c>
      <c r="AG319" s="105">
        <v>0.90324000000000004</v>
      </c>
      <c r="AI319" s="105">
        <v>2.9</v>
      </c>
      <c r="AN319" s="106">
        <v>0.81200000000000006</v>
      </c>
      <c r="AO319" s="105" t="s">
        <v>372</v>
      </c>
      <c r="AP319" s="104" t="s">
        <v>373</v>
      </c>
      <c r="AQ319" s="105">
        <f t="shared" si="72"/>
        <v>0.78161999999999998</v>
      </c>
      <c r="AR319" s="105" t="str">
        <f t="shared" si="73"/>
        <v/>
      </c>
      <c r="AS319" s="105" t="e">
        <f t="shared" si="74"/>
        <v>#NUM!</v>
      </c>
      <c r="AT319" s="105" t="e">
        <f>#REF!*1.075</f>
        <v>#REF!</v>
      </c>
      <c r="AU319" s="105">
        <f t="shared" si="75"/>
        <v>0.81699999999999995</v>
      </c>
      <c r="AV319" s="102" t="e">
        <f t="shared" si="71"/>
        <v>#REF!</v>
      </c>
      <c r="AW319" s="105" t="s">
        <v>1504</v>
      </c>
      <c r="AX319" s="105" t="s">
        <v>278</v>
      </c>
      <c r="AY319" s="106">
        <v>0.78100000000000003</v>
      </c>
      <c r="AZ319" s="108">
        <f t="shared" si="64"/>
        <v>0.19525000000000001</v>
      </c>
      <c r="BA319" s="1">
        <f t="shared" si="69"/>
        <v>0.97625000000000006</v>
      </c>
      <c r="BB319" s="106">
        <f t="shared" si="70"/>
        <v>1.0543500000000001</v>
      </c>
      <c r="BC319" s="105" t="s">
        <v>53</v>
      </c>
      <c r="BD319" s="105" t="s">
        <v>885</v>
      </c>
    </row>
    <row r="320" spans="1:57" s="105" customFormat="1" ht="24.75" hidden="1" customHeight="1">
      <c r="A320" s="9">
        <v>318</v>
      </c>
      <c r="B320" s="7">
        <v>5728</v>
      </c>
      <c r="C320" s="7"/>
      <c r="D320" s="126" t="s">
        <v>1030</v>
      </c>
      <c r="E320" s="1" t="s">
        <v>1506</v>
      </c>
      <c r="F320" s="1" t="s">
        <v>86</v>
      </c>
      <c r="G320" s="1" t="s">
        <v>87</v>
      </c>
      <c r="H320" s="8" t="s">
        <v>1460</v>
      </c>
      <c r="I320" s="1" t="s">
        <v>68</v>
      </c>
      <c r="J320" s="1" t="s">
        <v>1510</v>
      </c>
      <c r="K320" s="9"/>
      <c r="L320" s="1"/>
      <c r="M320" s="7">
        <v>30</v>
      </c>
      <c r="N320" s="1" t="s">
        <v>46</v>
      </c>
      <c r="O320" s="1" t="s">
        <v>1027</v>
      </c>
      <c r="P320" s="1" t="s">
        <v>1175</v>
      </c>
      <c r="Q320" s="1" t="s">
        <v>1511</v>
      </c>
      <c r="R320" s="101">
        <v>1.32</v>
      </c>
      <c r="S320" s="102">
        <v>1.1599999999999999</v>
      </c>
      <c r="T320" s="116">
        <v>1.1599999999999999</v>
      </c>
      <c r="U320" s="84"/>
      <c r="V320" s="102">
        <v>1.19</v>
      </c>
      <c r="W320" s="102">
        <v>1.4471000000000001</v>
      </c>
      <c r="X320" s="102"/>
      <c r="Y320" s="102">
        <v>5.0999999999999996</v>
      </c>
      <c r="Z320" s="102"/>
      <c r="AA320" s="102"/>
      <c r="AB320" s="102"/>
      <c r="AC320" s="102"/>
      <c r="AD320" s="102"/>
      <c r="AE320" s="104"/>
      <c r="AF320" s="105">
        <v>1.1599999999999999</v>
      </c>
      <c r="AG320" s="105">
        <v>1.4355100000000001</v>
      </c>
      <c r="AI320" s="105">
        <v>5.0999999999999996</v>
      </c>
      <c r="AN320" s="106">
        <v>1.2352000000000001</v>
      </c>
      <c r="AO320" s="105" t="s">
        <v>372</v>
      </c>
      <c r="AP320" s="104" t="s">
        <v>373</v>
      </c>
      <c r="AQ320" s="105">
        <f t="shared" si="72"/>
        <v>1.297755</v>
      </c>
      <c r="AR320" s="105" t="str">
        <f t="shared" si="73"/>
        <v/>
      </c>
      <c r="AS320" s="105" t="e">
        <f t="shared" si="74"/>
        <v>#NUM!</v>
      </c>
      <c r="AT320" s="105" t="e">
        <f>#REF!*1.075</f>
        <v>#REF!</v>
      </c>
      <c r="AU320" s="105">
        <f t="shared" si="75"/>
        <v>1.2469999999999999</v>
      </c>
      <c r="AV320" s="102" t="e">
        <f t="shared" si="71"/>
        <v>#REF!</v>
      </c>
      <c r="AW320" s="105" t="s">
        <v>172</v>
      </c>
      <c r="AX320" s="105" t="s">
        <v>173</v>
      </c>
      <c r="AY320" s="106">
        <v>1.1299999999999999</v>
      </c>
      <c r="AZ320" s="108">
        <f t="shared" si="64"/>
        <v>0.28249999999999997</v>
      </c>
      <c r="BA320" s="1">
        <f t="shared" si="69"/>
        <v>1.4124999999999999</v>
      </c>
      <c r="BB320" s="106">
        <f t="shared" si="70"/>
        <v>1.5254999999999999</v>
      </c>
      <c r="BC320" s="105" t="s">
        <v>53</v>
      </c>
      <c r="BD320" s="105" t="s">
        <v>885</v>
      </c>
    </row>
    <row r="321" spans="1:57" s="105" customFormat="1" ht="24.75" hidden="1" customHeight="1">
      <c r="A321" s="9">
        <v>319</v>
      </c>
      <c r="B321" s="7">
        <v>5729</v>
      </c>
      <c r="C321" s="7"/>
      <c r="D321" s="126" t="s">
        <v>1030</v>
      </c>
      <c r="E321" s="1" t="s">
        <v>1506</v>
      </c>
      <c r="F321" s="1" t="s">
        <v>86</v>
      </c>
      <c r="G321" s="1" t="s">
        <v>87</v>
      </c>
      <c r="H321" s="8" t="s">
        <v>565</v>
      </c>
      <c r="I321" s="1" t="s">
        <v>68</v>
      </c>
      <c r="J321" s="1" t="s">
        <v>1512</v>
      </c>
      <c r="K321" s="9"/>
      <c r="L321" s="1"/>
      <c r="M321" s="7">
        <v>30</v>
      </c>
      <c r="N321" s="1" t="s">
        <v>46</v>
      </c>
      <c r="O321" s="1" t="s">
        <v>1027</v>
      </c>
      <c r="P321" s="1" t="s">
        <v>1175</v>
      </c>
      <c r="Q321" s="1" t="s">
        <v>1513</v>
      </c>
      <c r="R321" s="101">
        <v>1.98</v>
      </c>
      <c r="S321" s="102">
        <v>1.75</v>
      </c>
      <c r="T321" s="116">
        <v>1.75</v>
      </c>
      <c r="U321" s="84"/>
      <c r="V321" s="102">
        <v>1.71</v>
      </c>
      <c r="W321" s="102">
        <v>2.2601</v>
      </c>
      <c r="X321" s="102"/>
      <c r="Y321" s="102">
        <v>6.5</v>
      </c>
      <c r="Z321" s="102"/>
      <c r="AA321" s="102"/>
      <c r="AB321" s="102"/>
      <c r="AC321" s="102"/>
      <c r="AD321" s="102"/>
      <c r="AE321" s="104"/>
      <c r="AF321" s="105">
        <v>1.66</v>
      </c>
      <c r="AG321" s="105">
        <v>2.2419699999999998</v>
      </c>
      <c r="AI321" s="59">
        <v>6.5</v>
      </c>
      <c r="AN321" s="106">
        <v>1.87</v>
      </c>
      <c r="AO321" s="105" t="s">
        <v>50</v>
      </c>
      <c r="AP321" s="104" t="s">
        <v>51</v>
      </c>
      <c r="AQ321" s="105">
        <f t="shared" si="72"/>
        <v>1.9509849999999997</v>
      </c>
      <c r="AR321" s="105" t="str">
        <f t="shared" si="73"/>
        <v/>
      </c>
      <c r="AS321" s="105" t="e">
        <f t="shared" si="74"/>
        <v>#NUM!</v>
      </c>
      <c r="AT321" s="105" t="e">
        <f>#REF!*1.075</f>
        <v>#REF!</v>
      </c>
      <c r="AU321" s="105">
        <f t="shared" si="75"/>
        <v>1.8812499999999999</v>
      </c>
      <c r="AV321" s="102" t="e">
        <f t="shared" si="71"/>
        <v>#REF!</v>
      </c>
      <c r="AW321" s="105" t="s">
        <v>172</v>
      </c>
      <c r="AX321" s="105" t="s">
        <v>173</v>
      </c>
      <c r="AY321" s="106">
        <v>1.8812500000000001</v>
      </c>
      <c r="AZ321" s="108">
        <f t="shared" si="64"/>
        <v>0.47031250000000002</v>
      </c>
      <c r="BA321" s="1">
        <f t="shared" si="69"/>
        <v>2.3515625</v>
      </c>
      <c r="BB321" s="106">
        <f t="shared" si="70"/>
        <v>2.5396874999999999</v>
      </c>
      <c r="BC321" s="105" t="s">
        <v>53</v>
      </c>
      <c r="BD321" s="105" t="s">
        <v>885</v>
      </c>
    </row>
    <row r="322" spans="1:57" s="105" customFormat="1" ht="24.75" hidden="1" customHeight="1">
      <c r="A322" s="9">
        <v>320</v>
      </c>
      <c r="B322" s="7">
        <v>5702</v>
      </c>
      <c r="C322" s="7"/>
      <c r="D322" s="8"/>
      <c r="E322" s="1" t="s">
        <v>1514</v>
      </c>
      <c r="F322" s="1" t="s">
        <v>1515</v>
      </c>
      <c r="G322" s="1" t="s">
        <v>309</v>
      </c>
      <c r="H322" s="8" t="s">
        <v>310</v>
      </c>
      <c r="I322" s="1" t="s">
        <v>68</v>
      </c>
      <c r="J322" s="1" t="s">
        <v>1516</v>
      </c>
      <c r="K322" s="9"/>
      <c r="L322" s="1"/>
      <c r="M322" s="7">
        <v>28</v>
      </c>
      <c r="N322" s="1" t="s">
        <v>46</v>
      </c>
      <c r="O322" s="1" t="s">
        <v>1027</v>
      </c>
      <c r="P322" s="1" t="s">
        <v>1175</v>
      </c>
      <c r="Q322" s="1" t="s">
        <v>1517</v>
      </c>
      <c r="R322" s="101">
        <v>2.81</v>
      </c>
      <c r="S322" s="102"/>
      <c r="T322" s="116"/>
      <c r="U322" s="84">
        <v>2.8169</v>
      </c>
      <c r="V322" s="102">
        <v>2.81</v>
      </c>
      <c r="W322" s="102"/>
      <c r="X322" s="102"/>
      <c r="Y322" s="102">
        <v>3.46</v>
      </c>
      <c r="Z322" s="102"/>
      <c r="AA322" s="102"/>
      <c r="AB322" s="102"/>
      <c r="AC322" s="102"/>
      <c r="AD322" s="102"/>
      <c r="AE322" s="104"/>
      <c r="AF322" s="105">
        <v>3.5366</v>
      </c>
      <c r="AG322" s="105">
        <v>3.1452100000000001</v>
      </c>
      <c r="AI322" s="105">
        <v>3.46</v>
      </c>
      <c r="AN322" s="106">
        <v>2.81</v>
      </c>
      <c r="AO322" s="105" t="s">
        <v>50</v>
      </c>
      <c r="AP322" s="104" t="s">
        <v>51</v>
      </c>
      <c r="AQ322" s="105">
        <f t="shared" si="72"/>
        <v>3.3026049999999998</v>
      </c>
      <c r="AR322" s="105">
        <f t="shared" si="73"/>
        <v>2.81</v>
      </c>
      <c r="AS322" s="105" t="e">
        <f t="shared" si="74"/>
        <v>#NUM!</v>
      </c>
      <c r="AT322" s="105" t="e">
        <f>#REF!*1.075</f>
        <v>#REF!</v>
      </c>
      <c r="AU322" s="105">
        <f t="shared" si="75"/>
        <v>0</v>
      </c>
      <c r="AV322" s="102" t="e">
        <f t="shared" ref="AV322:AV353" si="76">MIN(AN322,AT322,AU322)</f>
        <v>#REF!</v>
      </c>
      <c r="AW322" s="125" t="s">
        <v>52</v>
      </c>
      <c r="AX322" s="105" t="s">
        <v>51</v>
      </c>
      <c r="AY322" s="106">
        <v>2.81</v>
      </c>
      <c r="AZ322" s="108">
        <f t="shared" si="64"/>
        <v>0.70250000000000001</v>
      </c>
      <c r="BA322" s="1">
        <f t="shared" si="69"/>
        <v>3.5125000000000002</v>
      </c>
      <c r="BB322" s="106">
        <f t="shared" si="70"/>
        <v>3.7935000000000003</v>
      </c>
      <c r="BC322" s="105" t="s">
        <v>53</v>
      </c>
    </row>
    <row r="323" spans="1:57" s="105" customFormat="1" ht="24.75" hidden="1" customHeight="1">
      <c r="A323" s="9">
        <v>321</v>
      </c>
      <c r="B323" s="7">
        <v>83</v>
      </c>
      <c r="C323" s="7"/>
      <c r="D323" s="126" t="s">
        <v>1030</v>
      </c>
      <c r="E323" s="79" t="s">
        <v>1518</v>
      </c>
      <c r="F323" s="1" t="s">
        <v>1519</v>
      </c>
      <c r="G323" s="1" t="s">
        <v>1520</v>
      </c>
      <c r="H323" s="8" t="s">
        <v>1187</v>
      </c>
      <c r="I323" s="1" t="s">
        <v>68</v>
      </c>
      <c r="J323" s="11" t="s">
        <v>1521</v>
      </c>
      <c r="K323" s="9"/>
      <c r="L323" s="1"/>
      <c r="M323" s="7">
        <v>50</v>
      </c>
      <c r="N323" s="1" t="s">
        <v>46</v>
      </c>
      <c r="O323" s="1" t="s">
        <v>1027</v>
      </c>
      <c r="P323" s="1" t="s">
        <v>1079</v>
      </c>
      <c r="Q323" s="1" t="s">
        <v>1522</v>
      </c>
      <c r="R323" s="101">
        <v>2.31</v>
      </c>
      <c r="S323" s="102">
        <v>2.14</v>
      </c>
      <c r="T323" s="116">
        <v>1.63</v>
      </c>
      <c r="U323" s="84"/>
      <c r="V323" s="102"/>
      <c r="W323" s="102">
        <v>3.1701000000000001</v>
      </c>
      <c r="X323" s="102">
        <v>1.94</v>
      </c>
      <c r="Y323" s="102">
        <v>2.67</v>
      </c>
      <c r="Z323" s="102"/>
      <c r="AA323" s="102"/>
      <c r="AB323" s="102"/>
      <c r="AC323" s="102"/>
      <c r="AD323" s="102"/>
      <c r="AE323" s="104">
        <v>3.1707000000000001</v>
      </c>
      <c r="AG323" s="105">
        <v>3.1530999999999998</v>
      </c>
      <c r="AH323" s="105">
        <v>1.94</v>
      </c>
      <c r="AI323" s="105">
        <v>2.67</v>
      </c>
      <c r="AN323" s="106">
        <v>1.7350000000000001</v>
      </c>
      <c r="AO323" s="105" t="s">
        <v>277</v>
      </c>
      <c r="AP323" s="104" t="s">
        <v>278</v>
      </c>
      <c r="AQ323" s="105">
        <f t="shared" si="72"/>
        <v>2.3049999999999997</v>
      </c>
      <c r="AR323" s="105" t="str">
        <f t="shared" si="73"/>
        <v/>
      </c>
      <c r="AS323" s="105" t="e">
        <f t="shared" si="74"/>
        <v>#NUM!</v>
      </c>
      <c r="AT323" s="105" t="e">
        <f>#REF!*1.075</f>
        <v>#REF!</v>
      </c>
      <c r="AU323" s="105">
        <f t="shared" si="75"/>
        <v>1.7522499999999999</v>
      </c>
      <c r="AV323" s="102" t="e">
        <f t="shared" si="76"/>
        <v>#REF!</v>
      </c>
      <c r="AW323" s="105" t="s">
        <v>172</v>
      </c>
      <c r="AX323" s="105" t="s">
        <v>173</v>
      </c>
      <c r="AY323" s="106">
        <v>1.75</v>
      </c>
      <c r="AZ323" s="108">
        <f t="shared" si="64"/>
        <v>0.4375</v>
      </c>
      <c r="BA323" s="1">
        <f t="shared" si="69"/>
        <v>2.1875</v>
      </c>
      <c r="BB323" s="106">
        <f t="shared" si="70"/>
        <v>2.3624999999999998</v>
      </c>
      <c r="BC323" s="105" t="s">
        <v>53</v>
      </c>
      <c r="BD323" s="105" t="s">
        <v>885</v>
      </c>
    </row>
    <row r="324" spans="1:57" s="105" customFormat="1" ht="24.75" hidden="1" customHeight="1">
      <c r="A324" s="9">
        <v>322</v>
      </c>
      <c r="B324" s="7">
        <v>793</v>
      </c>
      <c r="C324" s="7"/>
      <c r="D324" s="8"/>
      <c r="E324" s="1" t="s">
        <v>1523</v>
      </c>
      <c r="F324" s="1" t="s">
        <v>1524</v>
      </c>
      <c r="G324" s="1" t="s">
        <v>1193</v>
      </c>
      <c r="H324" s="8" t="s">
        <v>126</v>
      </c>
      <c r="I324" s="1" t="s">
        <v>196</v>
      </c>
      <c r="J324" s="11" t="s">
        <v>1525</v>
      </c>
      <c r="K324" s="9">
        <v>10</v>
      </c>
      <c r="L324" s="1" t="s">
        <v>91</v>
      </c>
      <c r="M324" s="7">
        <v>1</v>
      </c>
      <c r="N324" s="1" t="s">
        <v>46</v>
      </c>
      <c r="O324" s="1" t="s">
        <v>1027</v>
      </c>
      <c r="P324" s="1" t="s">
        <v>1044</v>
      </c>
      <c r="Q324" s="1" t="s">
        <v>1526</v>
      </c>
      <c r="R324" s="101">
        <v>10.3</v>
      </c>
      <c r="S324" s="102"/>
      <c r="T324" s="116"/>
      <c r="U324" s="84"/>
      <c r="V324" s="102"/>
      <c r="W324" s="102"/>
      <c r="X324" s="102"/>
      <c r="Y324" s="102"/>
      <c r="Z324" s="102"/>
      <c r="AA324" s="102"/>
      <c r="AB324" s="102"/>
      <c r="AC324" s="102"/>
      <c r="AD324" s="102"/>
      <c r="AE324" s="104"/>
      <c r="AG324" s="105">
        <v>1.3946000000000001</v>
      </c>
      <c r="AI324" s="105">
        <v>5.61</v>
      </c>
      <c r="AN324" s="106">
        <v>1.3979999999999999</v>
      </c>
      <c r="AO324" s="105" t="s">
        <v>277</v>
      </c>
      <c r="AP324" s="104" t="s">
        <v>278</v>
      </c>
      <c r="AQ324" s="105">
        <f t="shared" si="72"/>
        <v>3.5023</v>
      </c>
      <c r="AR324" s="105" t="str">
        <f t="shared" si="73"/>
        <v/>
      </c>
      <c r="AS324" s="105" t="e">
        <f t="shared" si="74"/>
        <v>#NUM!</v>
      </c>
      <c r="AT324" s="105" t="e">
        <f>#REF!*1.075</f>
        <v>#REF!</v>
      </c>
      <c r="AU324" s="105">
        <f t="shared" si="75"/>
        <v>0</v>
      </c>
      <c r="AV324" s="102" t="e">
        <f t="shared" si="76"/>
        <v>#REF!</v>
      </c>
      <c r="AW324" s="125" t="s">
        <v>52</v>
      </c>
      <c r="AX324" s="105" t="s">
        <v>51</v>
      </c>
      <c r="AY324" s="106">
        <v>1.4</v>
      </c>
      <c r="AZ324" s="108">
        <f t="shared" si="64"/>
        <v>0.35</v>
      </c>
      <c r="BA324" s="1">
        <f t="shared" si="69"/>
        <v>1.75</v>
      </c>
      <c r="BB324" s="106">
        <f t="shared" si="70"/>
        <v>1.8900000000000001</v>
      </c>
      <c r="BC324" s="105" t="s">
        <v>53</v>
      </c>
      <c r="BD324" s="110" t="s">
        <v>885</v>
      </c>
      <c r="BE324" s="110"/>
    </row>
    <row r="325" spans="1:57" s="105" customFormat="1" ht="24.75" hidden="1" customHeight="1">
      <c r="A325" s="9">
        <v>323</v>
      </c>
      <c r="B325" s="7">
        <v>793</v>
      </c>
      <c r="C325" s="7"/>
      <c r="D325" s="126" t="s">
        <v>1030</v>
      </c>
      <c r="E325" s="1" t="s">
        <v>1523</v>
      </c>
      <c r="F325" s="1" t="s">
        <v>1524</v>
      </c>
      <c r="G325" s="1" t="s">
        <v>1193</v>
      </c>
      <c r="H325" s="8" t="s">
        <v>126</v>
      </c>
      <c r="I325" s="1" t="s">
        <v>196</v>
      </c>
      <c r="J325" s="11" t="s">
        <v>1527</v>
      </c>
      <c r="K325" s="9">
        <v>100</v>
      </c>
      <c r="L325" s="1" t="s">
        <v>91</v>
      </c>
      <c r="M325" s="7">
        <v>1</v>
      </c>
      <c r="N325" s="1" t="s">
        <v>46</v>
      </c>
      <c r="O325" s="1" t="s">
        <v>1027</v>
      </c>
      <c r="P325" s="1" t="s">
        <v>1044</v>
      </c>
      <c r="Q325" s="1" t="s">
        <v>1526</v>
      </c>
      <c r="R325" s="101">
        <v>10.3</v>
      </c>
      <c r="S325" s="102">
        <v>12.95</v>
      </c>
      <c r="T325" s="116">
        <v>12.95</v>
      </c>
      <c r="U325" s="84"/>
      <c r="V325" s="102"/>
      <c r="W325" s="102">
        <v>8.7799999999999994</v>
      </c>
      <c r="X325" s="102"/>
      <c r="Y325" s="102">
        <v>12</v>
      </c>
      <c r="Z325" s="102"/>
      <c r="AA325" s="102"/>
      <c r="AB325" s="102"/>
      <c r="AC325" s="102"/>
      <c r="AD325" s="102"/>
      <c r="AE325" s="104"/>
      <c r="AF325" s="105">
        <v>9.06</v>
      </c>
      <c r="AG325" s="105">
        <v>8.7098200000000006</v>
      </c>
      <c r="AI325" s="105">
        <v>12</v>
      </c>
      <c r="AN325" s="106">
        <v>8.7550000000000008</v>
      </c>
      <c r="AO325" s="105" t="s">
        <v>277</v>
      </c>
      <c r="AP325" s="104" t="s">
        <v>278</v>
      </c>
      <c r="AQ325" s="105">
        <f t="shared" si="72"/>
        <v>8.8849100000000014</v>
      </c>
      <c r="AR325" s="105" t="str">
        <f t="shared" si="73"/>
        <v/>
      </c>
      <c r="AS325" s="105" t="e">
        <f t="shared" si="74"/>
        <v>#NUM!</v>
      </c>
      <c r="AT325" s="105" t="e">
        <f>#REF!*1.075</f>
        <v>#REF!</v>
      </c>
      <c r="AU325" s="105">
        <f t="shared" si="75"/>
        <v>13.921249999999999</v>
      </c>
      <c r="AV325" s="102" t="e">
        <f t="shared" si="76"/>
        <v>#REF!</v>
      </c>
      <c r="AW325" s="105" t="s">
        <v>1504</v>
      </c>
      <c r="AX325" s="105" t="s">
        <v>278</v>
      </c>
      <c r="AY325" s="106">
        <v>8.8849</v>
      </c>
      <c r="AZ325" s="108">
        <f t="shared" si="64"/>
        <v>2.221225</v>
      </c>
      <c r="BA325" s="1">
        <f t="shared" si="69"/>
        <v>11.106125</v>
      </c>
      <c r="BB325" s="106">
        <f t="shared" si="70"/>
        <v>11.994615</v>
      </c>
      <c r="BC325" s="105" t="s">
        <v>53</v>
      </c>
      <c r="BD325" s="110"/>
      <c r="BE325" s="110"/>
    </row>
    <row r="326" spans="1:57" s="105" customFormat="1" ht="24.75" hidden="1" customHeight="1">
      <c r="A326" s="9">
        <v>324</v>
      </c>
      <c r="B326" s="7">
        <v>793</v>
      </c>
      <c r="C326" s="7"/>
      <c r="D326" s="8"/>
      <c r="E326" s="1" t="s">
        <v>1523</v>
      </c>
      <c r="F326" s="1" t="s">
        <v>1524</v>
      </c>
      <c r="G326" s="1" t="s">
        <v>1193</v>
      </c>
      <c r="H326" s="8" t="s">
        <v>126</v>
      </c>
      <c r="I326" s="1" t="s">
        <v>196</v>
      </c>
      <c r="J326" s="11" t="s">
        <v>1528</v>
      </c>
      <c r="K326" s="9">
        <v>1000</v>
      </c>
      <c r="L326" s="1" t="s">
        <v>91</v>
      </c>
      <c r="M326" s="7">
        <v>1</v>
      </c>
      <c r="N326" s="1" t="s">
        <v>46</v>
      </c>
      <c r="O326" s="1" t="s">
        <v>1027</v>
      </c>
      <c r="P326" s="1" t="s">
        <v>1044</v>
      </c>
      <c r="Q326" s="1" t="s">
        <v>1526</v>
      </c>
      <c r="R326" s="101">
        <v>79.13</v>
      </c>
      <c r="S326" s="102"/>
      <c r="T326" s="116"/>
      <c r="U326" s="84">
        <v>87.804000000000002</v>
      </c>
      <c r="V326" s="102">
        <v>70.459999999999994</v>
      </c>
      <c r="W326" s="102"/>
      <c r="X326" s="102"/>
      <c r="Y326" s="102"/>
      <c r="Z326" s="102"/>
      <c r="AA326" s="102"/>
      <c r="AB326" s="102"/>
      <c r="AC326" s="102"/>
      <c r="AD326" s="102"/>
      <c r="AE326" s="104">
        <v>87.804000000000002</v>
      </c>
      <c r="AG326" s="105">
        <v>87.317999999999998</v>
      </c>
      <c r="AN326" s="106">
        <v>79.13</v>
      </c>
      <c r="AO326" s="105" t="s">
        <v>50</v>
      </c>
      <c r="AP326" s="104" t="s">
        <v>51</v>
      </c>
      <c r="AQ326" s="105">
        <f t="shared" si="72"/>
        <v>87.561000000000007</v>
      </c>
      <c r="AR326" s="105">
        <f t="shared" si="73"/>
        <v>79.13</v>
      </c>
      <c r="AS326" s="105" t="e">
        <f t="shared" si="74"/>
        <v>#NUM!</v>
      </c>
      <c r="AT326" s="105" t="e">
        <f>#REF!*1.075</f>
        <v>#REF!</v>
      </c>
      <c r="AU326" s="105">
        <f t="shared" si="75"/>
        <v>0</v>
      </c>
      <c r="AV326" s="102" t="e">
        <f t="shared" si="76"/>
        <v>#REF!</v>
      </c>
      <c r="AW326" s="125" t="s">
        <v>52</v>
      </c>
      <c r="AX326" s="105" t="s">
        <v>51</v>
      </c>
      <c r="AY326" s="106">
        <v>79.130799999999994</v>
      </c>
      <c r="AZ326" s="108">
        <f t="shared" si="64"/>
        <v>9.4956959999999988</v>
      </c>
      <c r="BA326" s="1">
        <f t="shared" si="69"/>
        <v>88.626495999999989</v>
      </c>
      <c r="BB326" s="106">
        <f t="shared" si="70"/>
        <v>95.71661567999999</v>
      </c>
      <c r="BC326" s="105" t="s">
        <v>53</v>
      </c>
      <c r="BD326" s="110"/>
      <c r="BE326" s="110"/>
    </row>
    <row r="327" spans="1:57" s="105" customFormat="1" ht="24.75" hidden="1" customHeight="1">
      <c r="A327" s="9">
        <v>325</v>
      </c>
      <c r="B327" s="7">
        <v>7170</v>
      </c>
      <c r="C327" s="7"/>
      <c r="D327" s="126" t="s">
        <v>1030</v>
      </c>
      <c r="E327" s="1" t="s">
        <v>1529</v>
      </c>
      <c r="F327" s="1" t="s">
        <v>1530</v>
      </c>
      <c r="G327" s="1" t="s">
        <v>1050</v>
      </c>
      <c r="H327" s="8" t="s">
        <v>1054</v>
      </c>
      <c r="I327" s="1" t="s">
        <v>44</v>
      </c>
      <c r="J327" s="79" t="s">
        <v>545</v>
      </c>
      <c r="K327" s="9"/>
      <c r="L327" s="1"/>
      <c r="M327" s="7">
        <v>30</v>
      </c>
      <c r="N327" s="1" t="s">
        <v>46</v>
      </c>
      <c r="O327" s="1" t="s">
        <v>1027</v>
      </c>
      <c r="P327" s="1" t="s">
        <v>1531</v>
      </c>
      <c r="Q327" s="1" t="s">
        <v>1532</v>
      </c>
      <c r="R327" s="101">
        <v>1.39</v>
      </c>
      <c r="S327" s="102">
        <v>1.3</v>
      </c>
      <c r="T327" s="116">
        <v>0.9</v>
      </c>
      <c r="U327" s="84"/>
      <c r="V327" s="102"/>
      <c r="W327" s="102">
        <v>1.393</v>
      </c>
      <c r="X327" s="102"/>
      <c r="Y327" s="102"/>
      <c r="Z327" s="102"/>
      <c r="AA327" s="102"/>
      <c r="AB327" s="102"/>
      <c r="AC327" s="102"/>
      <c r="AD327" s="102"/>
      <c r="AE327" s="104"/>
      <c r="AG327" s="105">
        <v>1.3817999999999999</v>
      </c>
      <c r="AN327" s="106">
        <v>1.208</v>
      </c>
      <c r="AO327" s="105" t="s">
        <v>372</v>
      </c>
      <c r="AP327" s="104" t="s">
        <v>373</v>
      </c>
      <c r="AQ327" s="105" t="e">
        <f t="shared" si="72"/>
        <v>#NUM!</v>
      </c>
      <c r="AR327" s="105" t="e">
        <f t="shared" si="73"/>
        <v>#NUM!</v>
      </c>
      <c r="AS327" s="105" t="e">
        <f t="shared" si="74"/>
        <v>#NUM!</v>
      </c>
      <c r="AT327" s="105" t="e">
        <f>#REF!*1.075</f>
        <v>#REF!</v>
      </c>
      <c r="AU327" s="105">
        <f t="shared" si="75"/>
        <v>0.96750000000000003</v>
      </c>
      <c r="AV327" s="102" t="e">
        <f t="shared" si="76"/>
        <v>#REF!</v>
      </c>
      <c r="AW327" s="105" t="s">
        <v>172</v>
      </c>
      <c r="AX327" s="105" t="s">
        <v>173</v>
      </c>
      <c r="AY327" s="106">
        <v>0.97</v>
      </c>
      <c r="AZ327" s="108">
        <f t="shared" si="64"/>
        <v>0.24249999999999999</v>
      </c>
      <c r="BA327" s="1">
        <f t="shared" si="69"/>
        <v>1.2124999999999999</v>
      </c>
      <c r="BB327" s="106">
        <f t="shared" si="70"/>
        <v>1.3094999999999999</v>
      </c>
      <c r="BC327" s="105" t="s">
        <v>53</v>
      </c>
      <c r="BD327" s="105" t="s">
        <v>885</v>
      </c>
    </row>
    <row r="328" spans="1:57" s="105" customFormat="1" ht="24.75" hidden="1" customHeight="1">
      <c r="A328" s="9">
        <v>326</v>
      </c>
      <c r="B328" s="7">
        <v>7200</v>
      </c>
      <c r="C328" s="7"/>
      <c r="D328" s="8"/>
      <c r="E328" s="1" t="s">
        <v>1533</v>
      </c>
      <c r="F328" s="1" t="s">
        <v>1534</v>
      </c>
      <c r="G328" s="1" t="s">
        <v>776</v>
      </c>
      <c r="H328" s="8" t="s">
        <v>945</v>
      </c>
      <c r="I328" s="1" t="s">
        <v>44</v>
      </c>
      <c r="J328" s="1" t="s">
        <v>412</v>
      </c>
      <c r="K328" s="9"/>
      <c r="L328" s="1"/>
      <c r="M328" s="7">
        <v>30</v>
      </c>
      <c r="N328" s="1" t="s">
        <v>46</v>
      </c>
      <c r="O328" s="1" t="s">
        <v>1027</v>
      </c>
      <c r="P328" s="1" t="s">
        <v>1052</v>
      </c>
      <c r="Q328" s="1" t="s">
        <v>1535</v>
      </c>
      <c r="R328" s="101">
        <v>1.55</v>
      </c>
      <c r="S328" s="102"/>
      <c r="T328" s="116"/>
      <c r="U328" s="84"/>
      <c r="V328" s="102"/>
      <c r="W328" s="102"/>
      <c r="X328" s="102"/>
      <c r="Y328" s="102"/>
      <c r="Z328" s="102"/>
      <c r="AA328" s="102"/>
      <c r="AB328" s="102"/>
      <c r="AC328" s="102"/>
      <c r="AD328" s="102"/>
      <c r="AE328" s="104"/>
      <c r="AN328" s="106">
        <v>1.55</v>
      </c>
      <c r="AO328" s="105" t="s">
        <v>50</v>
      </c>
      <c r="AP328" s="104" t="s">
        <v>51</v>
      </c>
      <c r="AQ328" s="105" t="e">
        <f t="shared" si="72"/>
        <v>#NUM!</v>
      </c>
      <c r="AR328" s="105" t="e">
        <f t="shared" si="73"/>
        <v>#NUM!</v>
      </c>
      <c r="AS328" s="105" t="e">
        <f t="shared" si="74"/>
        <v>#NUM!</v>
      </c>
      <c r="AT328" s="105" t="e">
        <f>#REF!*1.075</f>
        <v>#REF!</v>
      </c>
      <c r="AU328" s="105">
        <f t="shared" si="75"/>
        <v>0</v>
      </c>
      <c r="AV328" s="102" t="e">
        <f t="shared" si="76"/>
        <v>#REF!</v>
      </c>
      <c r="AW328" s="105" t="s">
        <v>172</v>
      </c>
      <c r="AX328" s="105" t="s">
        <v>173</v>
      </c>
      <c r="AY328" s="106">
        <v>1.02</v>
      </c>
      <c r="AZ328" s="108">
        <f t="shared" si="64"/>
        <v>0.255</v>
      </c>
      <c r="BA328" s="1">
        <f t="shared" si="69"/>
        <v>1.2749999999999999</v>
      </c>
      <c r="BB328" s="106">
        <f t="shared" si="70"/>
        <v>1.377</v>
      </c>
      <c r="BC328" s="105" t="s">
        <v>53</v>
      </c>
    </row>
    <row r="329" spans="1:57" s="105" customFormat="1" ht="24.75" hidden="1" customHeight="1">
      <c r="A329" s="9">
        <v>327</v>
      </c>
      <c r="B329" s="7">
        <v>7201</v>
      </c>
      <c r="C329" s="7"/>
      <c r="D329" s="8"/>
      <c r="E329" s="1" t="s">
        <v>1533</v>
      </c>
      <c r="F329" s="1" t="s">
        <v>1534</v>
      </c>
      <c r="G329" s="1" t="s">
        <v>776</v>
      </c>
      <c r="H329" s="8" t="s">
        <v>43</v>
      </c>
      <c r="I329" s="1" t="s">
        <v>44</v>
      </c>
      <c r="J329" s="1" t="s">
        <v>412</v>
      </c>
      <c r="K329" s="9"/>
      <c r="L329" s="1"/>
      <c r="M329" s="7">
        <v>30</v>
      </c>
      <c r="N329" s="1" t="s">
        <v>46</v>
      </c>
      <c r="O329" s="1" t="s">
        <v>1027</v>
      </c>
      <c r="P329" s="1" t="s">
        <v>1052</v>
      </c>
      <c r="Q329" s="1" t="s">
        <v>1536</v>
      </c>
      <c r="R329" s="101">
        <v>2.1</v>
      </c>
      <c r="S329" s="102"/>
      <c r="T329" s="116"/>
      <c r="U329" s="84"/>
      <c r="V329" s="102"/>
      <c r="W329" s="102"/>
      <c r="X329" s="102"/>
      <c r="Y329" s="102"/>
      <c r="Z329" s="102"/>
      <c r="AA329" s="102"/>
      <c r="AB329" s="102"/>
      <c r="AC329" s="102"/>
      <c r="AD329" s="102"/>
      <c r="AE329" s="104"/>
      <c r="AN329" s="106">
        <v>2.1</v>
      </c>
      <c r="AO329" s="105" t="s">
        <v>50</v>
      </c>
      <c r="AP329" s="104" t="s">
        <v>51</v>
      </c>
      <c r="AQ329" s="105" t="e">
        <f t="shared" si="72"/>
        <v>#NUM!</v>
      </c>
      <c r="AR329" s="105" t="e">
        <f t="shared" si="73"/>
        <v>#NUM!</v>
      </c>
      <c r="AS329" s="105" t="e">
        <f t="shared" si="74"/>
        <v>#NUM!</v>
      </c>
      <c r="AT329" s="105" t="e">
        <f>#REF!*1.075</f>
        <v>#REF!</v>
      </c>
      <c r="AU329" s="105">
        <f t="shared" si="75"/>
        <v>0</v>
      </c>
      <c r="AV329" s="102" t="e">
        <f t="shared" si="76"/>
        <v>#REF!</v>
      </c>
      <c r="AW329" s="125" t="s">
        <v>52</v>
      </c>
      <c r="AX329" s="105" t="s">
        <v>51</v>
      </c>
      <c r="AY329" s="106">
        <v>2.0960000000000001</v>
      </c>
      <c r="AZ329" s="108">
        <f t="shared" si="64"/>
        <v>0.52400000000000002</v>
      </c>
      <c r="BA329" s="1">
        <f t="shared" si="69"/>
        <v>2.62</v>
      </c>
      <c r="BB329" s="106">
        <f t="shared" si="70"/>
        <v>2.8296000000000001</v>
      </c>
      <c r="BC329" s="105" t="s">
        <v>53</v>
      </c>
    </row>
    <row r="330" spans="1:57" s="105" customFormat="1" ht="24.75" hidden="1" customHeight="1">
      <c r="A330" s="9">
        <v>328</v>
      </c>
      <c r="B330" s="7">
        <v>360</v>
      </c>
      <c r="C330" s="7"/>
      <c r="D330" s="8"/>
      <c r="E330" s="1" t="s">
        <v>1537</v>
      </c>
      <c r="F330" s="1" t="s">
        <v>1538</v>
      </c>
      <c r="G330" s="1" t="s">
        <v>1539</v>
      </c>
      <c r="H330" s="8" t="s">
        <v>108</v>
      </c>
      <c r="I330" s="1" t="s">
        <v>551</v>
      </c>
      <c r="J330" s="11" t="s">
        <v>1540</v>
      </c>
      <c r="K330" s="9">
        <v>1</v>
      </c>
      <c r="L330" s="1" t="s">
        <v>91</v>
      </c>
      <c r="M330" s="7">
        <v>10</v>
      </c>
      <c r="N330" s="1" t="s">
        <v>46</v>
      </c>
      <c r="O330" s="1" t="s">
        <v>1027</v>
      </c>
      <c r="P330" s="1" t="s">
        <v>1541</v>
      </c>
      <c r="Q330" s="1" t="s">
        <v>1542</v>
      </c>
      <c r="R330" s="101">
        <v>7.84</v>
      </c>
      <c r="S330" s="102"/>
      <c r="T330" s="116"/>
      <c r="U330" s="84">
        <v>7.9673999999999996</v>
      </c>
      <c r="V330" s="102"/>
      <c r="W330" s="102"/>
      <c r="X330" s="102"/>
      <c r="Y330" s="102">
        <v>7.71</v>
      </c>
      <c r="Z330" s="102"/>
      <c r="AA330" s="102"/>
      <c r="AB330" s="102"/>
      <c r="AC330" s="102"/>
      <c r="AD330" s="102"/>
      <c r="AE330" s="104">
        <v>7.9673999999999996</v>
      </c>
      <c r="AG330" s="105">
        <v>7.9233000000000002</v>
      </c>
      <c r="AI330" s="105">
        <v>7.71</v>
      </c>
      <c r="AN330" s="106">
        <v>7.71</v>
      </c>
      <c r="AO330" s="105" t="s">
        <v>531</v>
      </c>
      <c r="AP330" s="104" t="s">
        <v>532</v>
      </c>
      <c r="AQ330" s="105">
        <f t="shared" si="72"/>
        <v>7.8166500000000001</v>
      </c>
      <c r="AR330" s="105" t="str">
        <f t="shared" si="73"/>
        <v/>
      </c>
      <c r="AS330" s="105" t="e">
        <f t="shared" si="74"/>
        <v>#NUM!</v>
      </c>
      <c r="AT330" s="105" t="e">
        <f>#REF!*1.075</f>
        <v>#REF!</v>
      </c>
      <c r="AU330" s="105">
        <f t="shared" si="75"/>
        <v>0</v>
      </c>
      <c r="AV330" s="102" t="e">
        <f t="shared" si="76"/>
        <v>#REF!</v>
      </c>
      <c r="AW330" s="105" t="s">
        <v>1543</v>
      </c>
      <c r="AX330" s="105" t="s">
        <v>532</v>
      </c>
      <c r="AY330" s="106">
        <v>7.71</v>
      </c>
      <c r="AZ330" s="108">
        <f t="shared" si="64"/>
        <v>1.9275</v>
      </c>
      <c r="BA330" s="1">
        <f t="shared" si="69"/>
        <v>9.6374999999999993</v>
      </c>
      <c r="BB330" s="106">
        <f t="shared" si="70"/>
        <v>10.4085</v>
      </c>
      <c r="BC330" s="105" t="s">
        <v>53</v>
      </c>
      <c r="BD330" s="110"/>
      <c r="BE330" s="110"/>
    </row>
    <row r="331" spans="1:57" s="105" customFormat="1" ht="24.75" hidden="1" customHeight="1">
      <c r="A331" s="9">
        <v>329</v>
      </c>
      <c r="B331" s="7">
        <v>5458</v>
      </c>
      <c r="C331" s="7"/>
      <c r="D331" s="8"/>
      <c r="E331" s="1" t="s">
        <v>1544</v>
      </c>
      <c r="F331" s="1" t="s">
        <v>1545</v>
      </c>
      <c r="G331" s="1" t="s">
        <v>303</v>
      </c>
      <c r="H331" s="8" t="s">
        <v>105</v>
      </c>
      <c r="I331" s="1" t="s">
        <v>44</v>
      </c>
      <c r="J331" s="1" t="s">
        <v>1546</v>
      </c>
      <c r="K331" s="9"/>
      <c r="L331" s="1"/>
      <c r="M331" s="7">
        <v>5</v>
      </c>
      <c r="N331" s="1" t="s">
        <v>46</v>
      </c>
      <c r="O331" s="1" t="s">
        <v>1027</v>
      </c>
      <c r="P331" s="1" t="s">
        <v>1052</v>
      </c>
      <c r="Q331" s="1" t="s">
        <v>1547</v>
      </c>
      <c r="R331" s="101"/>
      <c r="S331" s="102"/>
      <c r="T331" s="116"/>
      <c r="U331" s="84"/>
      <c r="V331" s="102"/>
      <c r="W331" s="102"/>
      <c r="X331" s="102"/>
      <c r="Y331" s="102"/>
      <c r="Z331" s="102"/>
      <c r="AA331" s="102"/>
      <c r="AB331" s="102"/>
      <c r="AC331" s="102"/>
      <c r="AD331" s="102"/>
      <c r="AE331" s="104">
        <v>5.3419999999999996</v>
      </c>
      <c r="AG331" s="105">
        <v>5.3129999999999997</v>
      </c>
      <c r="AN331" s="106">
        <v>3.96</v>
      </c>
      <c r="AO331" s="105" t="s">
        <v>50</v>
      </c>
      <c r="AP331" s="104" t="s">
        <v>51</v>
      </c>
      <c r="AQ331" s="105">
        <f t="shared" si="72"/>
        <v>5.3274999999999997</v>
      </c>
      <c r="AR331" s="105">
        <f t="shared" si="73"/>
        <v>0</v>
      </c>
      <c r="AS331" s="105" t="e">
        <f t="shared" si="74"/>
        <v>#NUM!</v>
      </c>
      <c r="AT331" s="105" t="e">
        <f>#REF!*1.075</f>
        <v>#REF!</v>
      </c>
      <c r="AU331" s="105">
        <f t="shared" si="75"/>
        <v>0</v>
      </c>
      <c r="AV331" s="102" t="e">
        <f t="shared" si="76"/>
        <v>#REF!</v>
      </c>
      <c r="AW331" s="105" t="s">
        <v>172</v>
      </c>
      <c r="AX331" s="105" t="s">
        <v>173</v>
      </c>
      <c r="AY331" s="106">
        <v>3.956</v>
      </c>
      <c r="AZ331" s="108">
        <f t="shared" si="64"/>
        <v>0.98899999999999999</v>
      </c>
      <c r="BA331" s="1">
        <f t="shared" si="69"/>
        <v>4.9450000000000003</v>
      </c>
      <c r="BB331" s="106">
        <f t="shared" si="70"/>
        <v>5.3406000000000002</v>
      </c>
      <c r="BC331" s="105" t="s">
        <v>53</v>
      </c>
      <c r="BD331" s="105" t="s">
        <v>885</v>
      </c>
    </row>
    <row r="332" spans="1:57" s="105" customFormat="1" ht="24.75" hidden="1" customHeight="1">
      <c r="A332" s="9">
        <v>330</v>
      </c>
      <c r="B332" s="7">
        <v>5458</v>
      </c>
      <c r="C332" s="7"/>
      <c r="D332" s="126" t="s">
        <v>1030</v>
      </c>
      <c r="E332" s="1" t="s">
        <v>1544</v>
      </c>
      <c r="F332" s="1" t="s">
        <v>1545</v>
      </c>
      <c r="G332" s="1" t="s">
        <v>303</v>
      </c>
      <c r="H332" s="8" t="s">
        <v>105</v>
      </c>
      <c r="I332" s="1" t="s">
        <v>44</v>
      </c>
      <c r="J332" s="1" t="s">
        <v>1548</v>
      </c>
      <c r="K332" s="9"/>
      <c r="L332" s="1"/>
      <c r="M332" s="7">
        <v>7</v>
      </c>
      <c r="N332" s="1" t="s">
        <v>46</v>
      </c>
      <c r="O332" s="1" t="s">
        <v>1027</v>
      </c>
      <c r="P332" s="1" t="s">
        <v>1052</v>
      </c>
      <c r="Q332" s="1" t="s">
        <v>1547</v>
      </c>
      <c r="R332" s="101">
        <v>7.09</v>
      </c>
      <c r="S332" s="102">
        <v>6.59</v>
      </c>
      <c r="T332" s="116">
        <v>4.82</v>
      </c>
      <c r="U332" s="84"/>
      <c r="V332" s="102">
        <v>6.7</v>
      </c>
      <c r="W332" s="102">
        <v>7.4795999999999996</v>
      </c>
      <c r="X332" s="102">
        <v>7.99</v>
      </c>
      <c r="Y332" s="102">
        <v>11.01</v>
      </c>
      <c r="Z332" s="102"/>
      <c r="AA332" s="102"/>
      <c r="AB332" s="102"/>
      <c r="AC332" s="102"/>
      <c r="AD332" s="102"/>
      <c r="AE332" s="104"/>
      <c r="AF332" s="105">
        <v>6.7</v>
      </c>
      <c r="AG332" s="105">
        <v>7.4194800000000001</v>
      </c>
      <c r="AH332" s="105">
        <v>7.99</v>
      </c>
      <c r="AN332" s="106">
        <v>5.16</v>
      </c>
      <c r="AO332" s="105" t="s">
        <v>50</v>
      </c>
      <c r="AP332" s="104" t="s">
        <v>51</v>
      </c>
      <c r="AQ332" s="105">
        <f t="shared" ref="AQ332:AQ363" si="77">AVERAGE(SMALL(AE332:AI332,1),SMALL(AE332:AI332,2))</f>
        <v>7.0597399999999997</v>
      </c>
      <c r="AR332" s="105" t="str">
        <f t="shared" ref="AR332:AR363" si="78">IF(R332 &lt;=( AVERAGE(SMALL(AE332:AI332,1),SMALL(AE332:AI332,2))), R332, "")</f>
        <v/>
      </c>
      <c r="AS332" s="105" t="e">
        <f t="shared" ref="AS332:AS363" si="79">AVERAGE(SMALL(AJ332:AM332,1),SMALL(AJ332:AM332,2))</f>
        <v>#NUM!</v>
      </c>
      <c r="AT332" s="105" t="e">
        <f>#REF!*1.075</f>
        <v>#REF!</v>
      </c>
      <c r="AU332" s="105">
        <f t="shared" ref="AU332:AU363" si="80">T332*1.075</f>
        <v>5.1814999999999998</v>
      </c>
      <c r="AV332" s="102" t="e">
        <f t="shared" si="76"/>
        <v>#REF!</v>
      </c>
      <c r="AW332" s="105" t="s">
        <v>172</v>
      </c>
      <c r="AX332" s="105" t="s">
        <v>173</v>
      </c>
      <c r="AY332" s="106">
        <v>5.1814999999999998</v>
      </c>
      <c r="AZ332" s="108">
        <f t="shared" si="64"/>
        <v>1.2953749999999999</v>
      </c>
      <c r="BA332" s="1">
        <f t="shared" si="69"/>
        <v>6.4768749999999997</v>
      </c>
      <c r="BB332" s="106">
        <f t="shared" si="70"/>
        <v>6.995025</v>
      </c>
      <c r="BC332" s="105" t="s">
        <v>53</v>
      </c>
    </row>
    <row r="333" spans="1:57" s="105" customFormat="1" ht="24.75" hidden="1" customHeight="1">
      <c r="A333" s="9">
        <v>331</v>
      </c>
      <c r="B333" s="7">
        <v>5343</v>
      </c>
      <c r="C333" s="7"/>
      <c r="D333" s="126" t="s">
        <v>1030</v>
      </c>
      <c r="E333" s="1" t="s">
        <v>1549</v>
      </c>
      <c r="F333" s="1" t="s">
        <v>1550</v>
      </c>
      <c r="G333" s="1" t="s">
        <v>1551</v>
      </c>
      <c r="H333" s="8" t="s">
        <v>1552</v>
      </c>
      <c r="I333" s="1" t="s">
        <v>1553</v>
      </c>
      <c r="J333" s="1" t="s">
        <v>1554</v>
      </c>
      <c r="K333" s="9">
        <v>10</v>
      </c>
      <c r="L333" s="1" t="s">
        <v>91</v>
      </c>
      <c r="M333" s="7">
        <v>1</v>
      </c>
      <c r="N333" s="1" t="s">
        <v>46</v>
      </c>
      <c r="O333" s="1" t="s">
        <v>1027</v>
      </c>
      <c r="P333" s="1" t="s">
        <v>1175</v>
      </c>
      <c r="Q333" s="1" t="s">
        <v>1555</v>
      </c>
      <c r="R333" s="101">
        <v>1.83</v>
      </c>
      <c r="S333" s="102">
        <v>1.71</v>
      </c>
      <c r="T333" s="116">
        <v>1.71</v>
      </c>
      <c r="U333" s="84"/>
      <c r="V333" s="102">
        <v>1.83</v>
      </c>
      <c r="W333" s="102">
        <v>2.4390000000000001</v>
      </c>
      <c r="X333" s="102">
        <v>1.9</v>
      </c>
      <c r="Y333" s="102">
        <v>2.91</v>
      </c>
      <c r="Z333" s="102"/>
      <c r="AA333" s="102"/>
      <c r="AB333" s="102"/>
      <c r="AC333" s="102"/>
      <c r="AD333" s="102"/>
      <c r="AE333" s="104"/>
      <c r="AF333" s="105">
        <v>1.78</v>
      </c>
      <c r="AN333" s="106">
        <v>1.83</v>
      </c>
      <c r="AO333" s="105" t="s">
        <v>50</v>
      </c>
      <c r="AP333" s="104" t="s">
        <v>51</v>
      </c>
      <c r="AQ333" s="105" t="e">
        <f t="shared" si="77"/>
        <v>#NUM!</v>
      </c>
      <c r="AR333" s="105" t="e">
        <f t="shared" si="78"/>
        <v>#NUM!</v>
      </c>
      <c r="AS333" s="105" t="e">
        <f t="shared" si="79"/>
        <v>#NUM!</v>
      </c>
      <c r="AT333" s="105" t="e">
        <f>#REF!*1.075</f>
        <v>#REF!</v>
      </c>
      <c r="AU333" s="105">
        <f t="shared" si="80"/>
        <v>1.8382499999999999</v>
      </c>
      <c r="AV333" s="102" t="e">
        <f t="shared" si="76"/>
        <v>#REF!</v>
      </c>
      <c r="AW333" s="125" t="s">
        <v>52</v>
      </c>
      <c r="AX333" s="105" t="s">
        <v>51</v>
      </c>
      <c r="AY333" s="106">
        <v>1.8380000000000001</v>
      </c>
      <c r="AZ333" s="108">
        <f t="shared" si="64"/>
        <v>0.45950000000000002</v>
      </c>
      <c r="BA333" s="1">
        <f t="shared" si="69"/>
        <v>2.2975000000000003</v>
      </c>
      <c r="BB333" s="106">
        <f t="shared" si="70"/>
        <v>2.4813000000000005</v>
      </c>
      <c r="BC333" s="105" t="s">
        <v>53</v>
      </c>
      <c r="BD333" s="105" t="s">
        <v>885</v>
      </c>
    </row>
    <row r="334" spans="1:57" s="105" customFormat="1" ht="24.75" hidden="1" customHeight="1">
      <c r="A334" s="9">
        <v>332</v>
      </c>
      <c r="B334" s="7">
        <v>5344</v>
      </c>
      <c r="C334" s="7"/>
      <c r="D334" s="126" t="s">
        <v>1030</v>
      </c>
      <c r="E334" s="1" t="s">
        <v>1556</v>
      </c>
      <c r="F334" s="1" t="s">
        <v>1557</v>
      </c>
      <c r="G334" s="1" t="s">
        <v>1551</v>
      </c>
      <c r="H334" s="8" t="s">
        <v>1558</v>
      </c>
      <c r="I334" s="1" t="s">
        <v>1553</v>
      </c>
      <c r="J334" s="1" t="s">
        <v>1559</v>
      </c>
      <c r="K334" s="9">
        <v>10</v>
      </c>
      <c r="L334" s="1" t="s">
        <v>91</v>
      </c>
      <c r="M334" s="7">
        <v>1</v>
      </c>
      <c r="N334" s="1" t="s">
        <v>46</v>
      </c>
      <c r="O334" s="1" t="s">
        <v>1027</v>
      </c>
      <c r="P334" s="1" t="s">
        <v>1052</v>
      </c>
      <c r="Q334" s="1" t="s">
        <v>1560</v>
      </c>
      <c r="R334" s="101">
        <v>1.83</v>
      </c>
      <c r="S334" s="102">
        <v>1.71</v>
      </c>
      <c r="T334" s="116">
        <v>1.71</v>
      </c>
      <c r="U334" s="84"/>
      <c r="V334" s="102">
        <v>1.83</v>
      </c>
      <c r="W334" s="102">
        <v>2.3576999999999999</v>
      </c>
      <c r="X334" s="102"/>
      <c r="Y334" s="102">
        <v>2.73</v>
      </c>
      <c r="Z334" s="102"/>
      <c r="AA334" s="102"/>
      <c r="AB334" s="102"/>
      <c r="AC334" s="102"/>
      <c r="AD334" s="102"/>
      <c r="AE334" s="104"/>
      <c r="AF334" s="105">
        <v>1.78</v>
      </c>
      <c r="AN334" s="106">
        <v>1.83</v>
      </c>
      <c r="AO334" s="105" t="s">
        <v>50</v>
      </c>
      <c r="AP334" s="104" t="s">
        <v>51</v>
      </c>
      <c r="AQ334" s="105" t="e">
        <f t="shared" si="77"/>
        <v>#NUM!</v>
      </c>
      <c r="AR334" s="105" t="e">
        <f t="shared" si="78"/>
        <v>#NUM!</v>
      </c>
      <c r="AS334" s="105" t="e">
        <f t="shared" si="79"/>
        <v>#NUM!</v>
      </c>
      <c r="AT334" s="105" t="e">
        <f>#REF!*1.075</f>
        <v>#REF!</v>
      </c>
      <c r="AU334" s="105">
        <f t="shared" si="80"/>
        <v>1.8382499999999999</v>
      </c>
      <c r="AV334" s="102" t="e">
        <f t="shared" si="76"/>
        <v>#REF!</v>
      </c>
      <c r="AW334" s="125" t="s">
        <v>52</v>
      </c>
      <c r="AX334" s="105" t="s">
        <v>51</v>
      </c>
      <c r="AY334" s="106">
        <v>1.8380000000000001</v>
      </c>
      <c r="AZ334" s="108">
        <f t="shared" ref="AZ334:AZ397" si="81">IF(AND(AY334&gt;0,AY334&lt;=10),AY334*0.25,IF(AND(AY334&gt;10,AY334&lt;=50),AY334*0.17,IF(AND(AY334&gt;10,AY334&lt;=100),AY334*0.12,IF(AY334&gt;100,AY334*0.1))))</f>
        <v>0.45950000000000002</v>
      </c>
      <c r="BA334" s="1">
        <f t="shared" si="69"/>
        <v>2.2975000000000003</v>
      </c>
      <c r="BB334" s="106">
        <f t="shared" si="70"/>
        <v>2.4813000000000005</v>
      </c>
      <c r="BC334" s="105" t="s">
        <v>53</v>
      </c>
      <c r="BD334" s="105" t="s">
        <v>885</v>
      </c>
    </row>
    <row r="335" spans="1:57" s="105" customFormat="1" ht="24.75" hidden="1" customHeight="1">
      <c r="A335" s="9">
        <v>333</v>
      </c>
      <c r="B335" s="7">
        <v>11758</v>
      </c>
      <c r="C335" s="7"/>
      <c r="D335" s="126" t="s">
        <v>1030</v>
      </c>
      <c r="E335" s="1" t="s">
        <v>1561</v>
      </c>
      <c r="F335" s="1" t="s">
        <v>1562</v>
      </c>
      <c r="G335" s="1" t="s">
        <v>682</v>
      </c>
      <c r="H335" s="8" t="s">
        <v>1466</v>
      </c>
      <c r="I335" s="1" t="s">
        <v>68</v>
      </c>
      <c r="J335" s="1" t="s">
        <v>1563</v>
      </c>
      <c r="K335" s="9"/>
      <c r="L335" s="1"/>
      <c r="M335" s="7">
        <v>1</v>
      </c>
      <c r="N335" s="1" t="s">
        <v>46</v>
      </c>
      <c r="O335" s="1" t="s">
        <v>1027</v>
      </c>
      <c r="P335" s="1" t="s">
        <v>1175</v>
      </c>
      <c r="Q335" s="1" t="s">
        <v>1564</v>
      </c>
      <c r="R335" s="101">
        <v>5.08</v>
      </c>
      <c r="S335" s="102">
        <v>4.75</v>
      </c>
      <c r="T335" s="116">
        <v>3</v>
      </c>
      <c r="U335" s="84"/>
      <c r="V335" s="102"/>
      <c r="W335" s="102">
        <v>10.569000000000001</v>
      </c>
      <c r="X335" s="102"/>
      <c r="Y335" s="102"/>
      <c r="Z335" s="102"/>
      <c r="AA335" s="102"/>
      <c r="AB335" s="102"/>
      <c r="AC335" s="102"/>
      <c r="AD335" s="102"/>
      <c r="AE335" s="104"/>
      <c r="AN335" s="106">
        <v>5.08</v>
      </c>
      <c r="AO335" s="105" t="s">
        <v>50</v>
      </c>
      <c r="AP335" s="104" t="s">
        <v>51</v>
      </c>
      <c r="AQ335" s="105" t="e">
        <f t="shared" si="77"/>
        <v>#NUM!</v>
      </c>
      <c r="AR335" s="105" t="e">
        <f t="shared" si="78"/>
        <v>#NUM!</v>
      </c>
      <c r="AS335" s="105" t="e">
        <f t="shared" si="79"/>
        <v>#NUM!</v>
      </c>
      <c r="AT335" s="105" t="e">
        <f>#REF!*1.075</f>
        <v>#REF!</v>
      </c>
      <c r="AU335" s="105">
        <f t="shared" si="80"/>
        <v>3.2249999999999996</v>
      </c>
      <c r="AV335" s="102" t="e">
        <f t="shared" si="76"/>
        <v>#REF!</v>
      </c>
      <c r="AW335" s="105" t="s">
        <v>172</v>
      </c>
      <c r="AX335" s="105" t="s">
        <v>173</v>
      </c>
      <c r="AY335" s="106">
        <v>3.23</v>
      </c>
      <c r="AZ335" s="108">
        <f t="shared" si="81"/>
        <v>0.8075</v>
      </c>
      <c r="BA335" s="1">
        <f t="shared" si="69"/>
        <v>4.0374999999999996</v>
      </c>
      <c r="BB335" s="106">
        <f t="shared" si="70"/>
        <v>4.3605</v>
      </c>
      <c r="BC335" s="105" t="s">
        <v>53</v>
      </c>
      <c r="BD335" s="105" t="s">
        <v>885</v>
      </c>
    </row>
    <row r="336" spans="1:57" s="105" customFormat="1" ht="24.75" hidden="1" customHeight="1">
      <c r="A336" s="9">
        <v>334</v>
      </c>
      <c r="B336" s="7">
        <v>5701</v>
      </c>
      <c r="C336" s="7"/>
      <c r="D336" s="126" t="s">
        <v>1030</v>
      </c>
      <c r="E336" s="1" t="s">
        <v>1565</v>
      </c>
      <c r="F336" s="1" t="s">
        <v>1566</v>
      </c>
      <c r="G336" s="1" t="s">
        <v>1567</v>
      </c>
      <c r="H336" s="8" t="s">
        <v>105</v>
      </c>
      <c r="I336" s="1" t="s">
        <v>44</v>
      </c>
      <c r="J336" s="1" t="s">
        <v>1568</v>
      </c>
      <c r="K336" s="9"/>
      <c r="L336" s="1"/>
      <c r="M336" s="7">
        <v>7</v>
      </c>
      <c r="N336" s="1" t="s">
        <v>46</v>
      </c>
      <c r="O336" s="1" t="s">
        <v>1027</v>
      </c>
      <c r="P336" s="1" t="s">
        <v>1028</v>
      </c>
      <c r="Q336" s="1" t="s">
        <v>1569</v>
      </c>
      <c r="R336" s="101">
        <v>6.04</v>
      </c>
      <c r="S336" s="102">
        <v>5.62</v>
      </c>
      <c r="T336" s="116">
        <v>5.62</v>
      </c>
      <c r="U336" s="84"/>
      <c r="V336" s="102">
        <v>6.8402000000000003</v>
      </c>
      <c r="W336" s="102">
        <v>6.8746999999999998</v>
      </c>
      <c r="X336" s="102"/>
      <c r="Y336" s="102"/>
      <c r="Z336" s="102"/>
      <c r="AA336" s="102"/>
      <c r="AB336" s="102"/>
      <c r="AC336" s="102"/>
      <c r="AD336" s="102"/>
      <c r="AE336" s="104"/>
      <c r="AF336" s="105">
        <v>6.42</v>
      </c>
      <c r="AG336" s="105">
        <v>6.8194999999999997</v>
      </c>
      <c r="AH336" s="105">
        <v>8.6449999999999996</v>
      </c>
      <c r="AN336" s="106">
        <v>6.01</v>
      </c>
      <c r="AO336" s="105" t="s">
        <v>50</v>
      </c>
      <c r="AP336" s="104" t="s">
        <v>51</v>
      </c>
      <c r="AQ336" s="105">
        <f t="shared" si="77"/>
        <v>6.6197499999999998</v>
      </c>
      <c r="AR336" s="105">
        <f t="shared" si="78"/>
        <v>6.04</v>
      </c>
      <c r="AS336" s="105" t="e">
        <f t="shared" si="79"/>
        <v>#NUM!</v>
      </c>
      <c r="AT336" s="105" t="e">
        <f>#REF!*1.075</f>
        <v>#REF!</v>
      </c>
      <c r="AU336" s="105">
        <f t="shared" si="80"/>
        <v>6.0415000000000001</v>
      </c>
      <c r="AV336" s="102" t="e">
        <f t="shared" si="76"/>
        <v>#REF!</v>
      </c>
      <c r="AW336" s="125" t="s">
        <v>52</v>
      </c>
      <c r="AX336" s="125" t="s">
        <v>51</v>
      </c>
      <c r="AY336" s="106">
        <v>6.0415000000000001</v>
      </c>
      <c r="AZ336" s="108">
        <f t="shared" si="81"/>
        <v>1.510375</v>
      </c>
      <c r="BA336" s="1">
        <f t="shared" si="69"/>
        <v>7.5518749999999999</v>
      </c>
      <c r="BB336" s="106">
        <f t="shared" si="70"/>
        <v>8.1560249999999996</v>
      </c>
      <c r="BC336" s="105" t="s">
        <v>53</v>
      </c>
      <c r="BD336" s="105" t="s">
        <v>885</v>
      </c>
    </row>
    <row r="337" spans="1:57" s="105" customFormat="1" ht="24.75" hidden="1" customHeight="1">
      <c r="A337" s="9">
        <v>335</v>
      </c>
      <c r="B337" s="7">
        <v>120</v>
      </c>
      <c r="C337" s="7"/>
      <c r="D337" s="8"/>
      <c r="E337" s="1" t="s">
        <v>1565</v>
      </c>
      <c r="F337" s="1" t="s">
        <v>1570</v>
      </c>
      <c r="G337" s="1" t="s">
        <v>1567</v>
      </c>
      <c r="H337" s="8" t="s">
        <v>1150</v>
      </c>
      <c r="I337" s="1" t="s">
        <v>788</v>
      </c>
      <c r="J337" s="11" t="s">
        <v>1571</v>
      </c>
      <c r="K337" s="9">
        <v>60</v>
      </c>
      <c r="L337" s="1" t="s">
        <v>91</v>
      </c>
      <c r="M337" s="7">
        <v>1</v>
      </c>
      <c r="N337" s="1" t="s">
        <v>46</v>
      </c>
      <c r="O337" s="1" t="s">
        <v>1027</v>
      </c>
      <c r="P337" s="1" t="s">
        <v>1052</v>
      </c>
      <c r="Q337" s="1" t="s">
        <v>1572</v>
      </c>
      <c r="R337" s="101">
        <v>4.6900000000000004</v>
      </c>
      <c r="S337" s="102"/>
      <c r="T337" s="116"/>
      <c r="U337" s="84">
        <v>5.3049999999999997</v>
      </c>
      <c r="V337" s="102">
        <v>4.58</v>
      </c>
      <c r="W337" s="102"/>
      <c r="X337" s="102">
        <v>4.79</v>
      </c>
      <c r="Y337" s="102">
        <v>6.29</v>
      </c>
      <c r="Z337" s="102"/>
      <c r="AA337" s="102"/>
      <c r="AB337" s="102"/>
      <c r="AC337" s="102"/>
      <c r="AD337" s="102"/>
      <c r="AE337" s="104">
        <v>5.3049999999999997</v>
      </c>
      <c r="AH337" s="105">
        <v>4.7939999999999996</v>
      </c>
      <c r="AI337" s="105">
        <v>6.29</v>
      </c>
      <c r="AN337" s="106">
        <v>4.6900000000000004</v>
      </c>
      <c r="AO337" s="105" t="s">
        <v>50</v>
      </c>
      <c r="AP337" s="104" t="s">
        <v>51</v>
      </c>
      <c r="AQ337" s="105">
        <f t="shared" si="77"/>
        <v>5.0495000000000001</v>
      </c>
      <c r="AR337" s="105">
        <f t="shared" si="78"/>
        <v>4.6900000000000004</v>
      </c>
      <c r="AS337" s="105" t="e">
        <f t="shared" si="79"/>
        <v>#NUM!</v>
      </c>
      <c r="AT337" s="105" t="e">
        <f>#REF!*1.075</f>
        <v>#REF!</v>
      </c>
      <c r="AU337" s="105">
        <f t="shared" si="80"/>
        <v>0</v>
      </c>
      <c r="AV337" s="102" t="e">
        <f t="shared" si="76"/>
        <v>#REF!</v>
      </c>
      <c r="AW337" s="125" t="s">
        <v>52</v>
      </c>
      <c r="AX337" s="125" t="s">
        <v>51</v>
      </c>
      <c r="AY337" s="106">
        <v>4.6870000000000003</v>
      </c>
      <c r="AZ337" s="108">
        <f t="shared" si="81"/>
        <v>1.1717500000000001</v>
      </c>
      <c r="BA337" s="1">
        <f t="shared" si="69"/>
        <v>5.8587500000000006</v>
      </c>
      <c r="BB337" s="106">
        <f t="shared" si="70"/>
        <v>6.3274500000000007</v>
      </c>
      <c r="BC337" s="105" t="s">
        <v>53</v>
      </c>
      <c r="BD337" s="110"/>
      <c r="BE337" s="110"/>
    </row>
    <row r="338" spans="1:57" s="105" customFormat="1" ht="24.75" hidden="1" customHeight="1">
      <c r="A338" s="9">
        <v>336</v>
      </c>
      <c r="B338" s="7"/>
      <c r="C338" s="7"/>
      <c r="D338" s="126" t="s">
        <v>1030</v>
      </c>
      <c r="E338" s="1" t="s">
        <v>1565</v>
      </c>
      <c r="F338" s="1" t="s">
        <v>1570</v>
      </c>
      <c r="G338" s="1" t="s">
        <v>1567</v>
      </c>
      <c r="H338" s="8" t="s">
        <v>1150</v>
      </c>
      <c r="I338" s="1" t="s">
        <v>788</v>
      </c>
      <c r="J338" s="11" t="s">
        <v>1573</v>
      </c>
      <c r="K338" s="9">
        <v>100</v>
      </c>
      <c r="L338" s="1" t="s">
        <v>91</v>
      </c>
      <c r="M338" s="7">
        <v>1</v>
      </c>
      <c r="N338" s="1" t="s">
        <v>46</v>
      </c>
      <c r="O338" s="1" t="s">
        <v>1027</v>
      </c>
      <c r="P338" s="1"/>
      <c r="Q338" s="1" t="s">
        <v>1572</v>
      </c>
      <c r="R338" s="101">
        <v>8.0399999999999991</v>
      </c>
      <c r="S338" s="102">
        <v>6.55</v>
      </c>
      <c r="T338" s="116">
        <v>6.55</v>
      </c>
      <c r="U338" s="84"/>
      <c r="V338" s="102">
        <v>8.4600000000000009</v>
      </c>
      <c r="W338" s="102">
        <v>7.6219999999999999</v>
      </c>
      <c r="X338" s="102">
        <v>11.78</v>
      </c>
      <c r="Y338" s="102">
        <v>10.49</v>
      </c>
      <c r="Z338" s="102"/>
      <c r="AA338" s="102"/>
      <c r="AB338" s="102"/>
      <c r="AC338" s="102"/>
      <c r="AD338" s="102"/>
      <c r="AE338" s="104"/>
      <c r="AF338" s="105">
        <v>6.39</v>
      </c>
      <c r="AG338" s="105">
        <v>7.5607699999999998</v>
      </c>
      <c r="AH338" s="105">
        <v>11.78</v>
      </c>
      <c r="AN338" s="106">
        <v>7.01</v>
      </c>
      <c r="AO338" s="105" t="s">
        <v>50</v>
      </c>
      <c r="AP338" s="104" t="s">
        <v>51</v>
      </c>
      <c r="AQ338" s="105">
        <f t="shared" si="77"/>
        <v>6.9753849999999993</v>
      </c>
      <c r="AR338" s="105" t="str">
        <f t="shared" si="78"/>
        <v/>
      </c>
      <c r="AS338" s="105" t="e">
        <f t="shared" si="79"/>
        <v>#NUM!</v>
      </c>
      <c r="AT338" s="105" t="e">
        <f>#REF!*1.075</f>
        <v>#REF!</v>
      </c>
      <c r="AU338" s="105">
        <f t="shared" si="80"/>
        <v>7.0412499999999998</v>
      </c>
      <c r="AV338" s="102" t="e">
        <f t="shared" si="76"/>
        <v>#REF!</v>
      </c>
      <c r="AW338" s="105" t="s">
        <v>1504</v>
      </c>
      <c r="AX338" s="105" t="s">
        <v>278</v>
      </c>
      <c r="AY338" s="106">
        <v>6.9734999999999996</v>
      </c>
      <c r="AZ338" s="108">
        <f t="shared" si="81"/>
        <v>1.7433749999999999</v>
      </c>
      <c r="BA338" s="1">
        <f t="shared" si="69"/>
        <v>8.7168749999999999</v>
      </c>
      <c r="BB338" s="106">
        <f t="shared" si="70"/>
        <v>9.4142250000000001</v>
      </c>
      <c r="BC338" s="105" t="s">
        <v>53</v>
      </c>
      <c r="BD338" s="110" t="s">
        <v>885</v>
      </c>
      <c r="BE338" s="110"/>
    </row>
    <row r="339" spans="1:57" s="105" customFormat="1" ht="24.75" hidden="1" customHeight="1">
      <c r="A339" s="9">
        <v>337</v>
      </c>
      <c r="B339" s="7"/>
      <c r="C339" s="7"/>
      <c r="D339" s="8"/>
      <c r="E339" s="1" t="s">
        <v>1565</v>
      </c>
      <c r="F339" s="1" t="s">
        <v>1566</v>
      </c>
      <c r="G339" s="1" t="s">
        <v>1567</v>
      </c>
      <c r="H339" s="8" t="s">
        <v>105</v>
      </c>
      <c r="I339" s="1" t="s">
        <v>44</v>
      </c>
      <c r="J339" s="11" t="s">
        <v>1574</v>
      </c>
      <c r="K339" s="9"/>
      <c r="L339" s="1"/>
      <c r="M339" s="7">
        <v>5</v>
      </c>
      <c r="N339" s="1" t="s">
        <v>46</v>
      </c>
      <c r="O339" s="1" t="s">
        <v>1027</v>
      </c>
      <c r="P339" s="1"/>
      <c r="Q339" s="1" t="s">
        <v>1575</v>
      </c>
      <c r="R339" s="101">
        <v>4.3</v>
      </c>
      <c r="S339" s="102"/>
      <c r="T339" s="116"/>
      <c r="U339" s="84">
        <v>4.9104999999999999</v>
      </c>
      <c r="V339" s="102">
        <v>4.88</v>
      </c>
      <c r="W339" s="102"/>
      <c r="X339" s="102">
        <v>3.71</v>
      </c>
      <c r="Y339" s="102"/>
      <c r="Z339" s="102"/>
      <c r="AA339" s="102"/>
      <c r="AB339" s="102"/>
      <c r="AC339" s="102"/>
      <c r="AD339" s="102"/>
      <c r="AE339" s="104">
        <v>4.9104999999999999</v>
      </c>
      <c r="AN339" s="106">
        <v>4.3</v>
      </c>
      <c r="AO339" s="105" t="s">
        <v>277</v>
      </c>
      <c r="AP339" s="104" t="s">
        <v>278</v>
      </c>
      <c r="AQ339" s="105" t="e">
        <f t="shared" si="77"/>
        <v>#NUM!</v>
      </c>
      <c r="AR339" s="105" t="e">
        <f t="shared" si="78"/>
        <v>#NUM!</v>
      </c>
      <c r="AS339" s="105" t="e">
        <f t="shared" si="79"/>
        <v>#NUM!</v>
      </c>
      <c r="AT339" s="105" t="e">
        <f>#REF!*1.075</f>
        <v>#REF!</v>
      </c>
      <c r="AU339" s="105">
        <f t="shared" si="80"/>
        <v>0</v>
      </c>
      <c r="AV339" s="102" t="e">
        <f t="shared" si="76"/>
        <v>#REF!</v>
      </c>
      <c r="AW339" s="125" t="s">
        <v>52</v>
      </c>
      <c r="AX339" s="125" t="s">
        <v>51</v>
      </c>
      <c r="AY339" s="106">
        <v>4.3</v>
      </c>
      <c r="AZ339" s="108">
        <f t="shared" si="81"/>
        <v>1.075</v>
      </c>
      <c r="BA339" s="1">
        <f t="shared" si="69"/>
        <v>5.375</v>
      </c>
      <c r="BB339" s="106">
        <f t="shared" si="70"/>
        <v>5.8049999999999997</v>
      </c>
      <c r="BC339" s="105" t="s">
        <v>53</v>
      </c>
      <c r="BD339" s="110"/>
      <c r="BE339" s="110"/>
    </row>
    <row r="340" spans="1:57" s="105" customFormat="1" ht="24.75" hidden="1" customHeight="1">
      <c r="A340" s="9">
        <v>338</v>
      </c>
      <c r="B340" s="7"/>
      <c r="C340" s="7"/>
      <c r="D340" s="8"/>
      <c r="E340" s="1" t="s">
        <v>1565</v>
      </c>
      <c r="F340" s="1" t="s">
        <v>1566</v>
      </c>
      <c r="G340" s="1" t="s">
        <v>1567</v>
      </c>
      <c r="H340" s="8" t="s">
        <v>105</v>
      </c>
      <c r="I340" s="1" t="s">
        <v>44</v>
      </c>
      <c r="J340" s="11" t="s">
        <v>1576</v>
      </c>
      <c r="K340" s="9"/>
      <c r="L340" s="1"/>
      <c r="M340" s="7">
        <v>10</v>
      </c>
      <c r="N340" s="1" t="s">
        <v>46</v>
      </c>
      <c r="O340" s="1" t="s">
        <v>1027</v>
      </c>
      <c r="P340" s="1"/>
      <c r="Q340" s="1" t="s">
        <v>1575</v>
      </c>
      <c r="R340" s="101">
        <v>7.98</v>
      </c>
      <c r="S340" s="102"/>
      <c r="T340" s="116"/>
      <c r="U340" s="84">
        <v>9.8209999999999997</v>
      </c>
      <c r="V340" s="102">
        <v>8.5399999999999991</v>
      </c>
      <c r="W340" s="102"/>
      <c r="X340" s="102">
        <v>7.42</v>
      </c>
      <c r="Y340" s="102"/>
      <c r="Z340" s="102"/>
      <c r="AA340" s="102"/>
      <c r="AB340" s="102"/>
      <c r="AC340" s="102"/>
      <c r="AD340" s="102"/>
      <c r="AE340" s="104">
        <v>9.8209999999999997</v>
      </c>
      <c r="AN340" s="106">
        <v>7.98</v>
      </c>
      <c r="AO340" s="105" t="s">
        <v>277</v>
      </c>
      <c r="AP340" s="104" t="s">
        <v>278</v>
      </c>
      <c r="AQ340" s="105" t="e">
        <f t="shared" si="77"/>
        <v>#NUM!</v>
      </c>
      <c r="AR340" s="105" t="e">
        <f t="shared" si="78"/>
        <v>#NUM!</v>
      </c>
      <c r="AS340" s="105" t="e">
        <f t="shared" si="79"/>
        <v>#NUM!</v>
      </c>
      <c r="AT340" s="105" t="e">
        <f>#REF!*1.075</f>
        <v>#REF!</v>
      </c>
      <c r="AU340" s="105">
        <f t="shared" si="80"/>
        <v>0</v>
      </c>
      <c r="AV340" s="102" t="e">
        <f t="shared" si="76"/>
        <v>#REF!</v>
      </c>
      <c r="AW340" s="125" t="s">
        <v>52</v>
      </c>
      <c r="AX340" s="125" t="s">
        <v>51</v>
      </c>
      <c r="AY340" s="106">
        <v>7.976</v>
      </c>
      <c r="AZ340" s="108">
        <f t="shared" si="81"/>
        <v>1.994</v>
      </c>
      <c r="BA340" s="1">
        <f t="shared" si="69"/>
        <v>9.9700000000000006</v>
      </c>
      <c r="BB340" s="106">
        <f t="shared" si="70"/>
        <v>10.767600000000002</v>
      </c>
      <c r="BC340" s="105" t="s">
        <v>53</v>
      </c>
      <c r="BD340" s="110"/>
      <c r="BE340" s="110"/>
    </row>
    <row r="341" spans="1:57" s="105" customFormat="1" ht="24.75" hidden="1" customHeight="1">
      <c r="A341" s="9">
        <v>339</v>
      </c>
      <c r="B341" s="7">
        <v>7100</v>
      </c>
      <c r="C341" s="7"/>
      <c r="D341" s="126" t="s">
        <v>1030</v>
      </c>
      <c r="E341" s="1" t="s">
        <v>1577</v>
      </c>
      <c r="F341" s="1" t="s">
        <v>1578</v>
      </c>
      <c r="G341" s="1" t="s">
        <v>492</v>
      </c>
      <c r="H341" s="8" t="s">
        <v>251</v>
      </c>
      <c r="I341" s="1" t="s">
        <v>68</v>
      </c>
      <c r="J341" s="1" t="s">
        <v>1579</v>
      </c>
      <c r="K341" s="9"/>
      <c r="L341" s="1"/>
      <c r="M341" s="7">
        <v>500</v>
      </c>
      <c r="N341" s="1" t="s">
        <v>46</v>
      </c>
      <c r="O341" s="1" t="s">
        <v>1027</v>
      </c>
      <c r="P341" s="1" t="s">
        <v>1132</v>
      </c>
      <c r="Q341" s="1" t="s">
        <v>1580</v>
      </c>
      <c r="R341" s="101">
        <v>11.55</v>
      </c>
      <c r="S341" s="102">
        <v>10.79</v>
      </c>
      <c r="T341" s="116">
        <v>10.79</v>
      </c>
      <c r="U341" s="84"/>
      <c r="V341" s="102"/>
      <c r="W341" s="102">
        <v>15.2844</v>
      </c>
      <c r="X341" s="102"/>
      <c r="Y341" s="102"/>
      <c r="Z341" s="102"/>
      <c r="AA341" s="102"/>
      <c r="AB341" s="102"/>
      <c r="AC341" s="102"/>
      <c r="AD341" s="102"/>
      <c r="AE341" s="104"/>
      <c r="AN341" s="106">
        <v>11.55</v>
      </c>
      <c r="AO341" s="105" t="s">
        <v>50</v>
      </c>
      <c r="AP341" s="104" t="s">
        <v>51</v>
      </c>
      <c r="AQ341" s="105" t="e">
        <f t="shared" si="77"/>
        <v>#NUM!</v>
      </c>
      <c r="AR341" s="105" t="e">
        <f t="shared" si="78"/>
        <v>#NUM!</v>
      </c>
      <c r="AS341" s="105" t="e">
        <f t="shared" si="79"/>
        <v>#NUM!</v>
      </c>
      <c r="AT341" s="105" t="e">
        <f>#REF!*1.075</f>
        <v>#REF!</v>
      </c>
      <c r="AU341" s="105">
        <f t="shared" si="80"/>
        <v>11.599249999999998</v>
      </c>
      <c r="AV341" s="102" t="e">
        <f t="shared" si="76"/>
        <v>#REF!</v>
      </c>
      <c r="AW341" s="125" t="s">
        <v>52</v>
      </c>
      <c r="AX341" s="125" t="s">
        <v>51</v>
      </c>
      <c r="AY341" s="106">
        <v>11.55</v>
      </c>
      <c r="AZ341" s="108">
        <f t="shared" si="81"/>
        <v>1.9635000000000002</v>
      </c>
      <c r="BA341" s="1">
        <f t="shared" si="69"/>
        <v>13.513500000000001</v>
      </c>
      <c r="BB341" s="106">
        <f t="shared" si="70"/>
        <v>14.594580000000001</v>
      </c>
      <c r="BC341" s="105" t="s">
        <v>53</v>
      </c>
      <c r="BD341" s="105" t="s">
        <v>885</v>
      </c>
    </row>
    <row r="342" spans="1:57" s="105" customFormat="1" ht="24.75" hidden="1" customHeight="1">
      <c r="A342" s="9">
        <v>340</v>
      </c>
      <c r="B342" s="7">
        <v>392</v>
      </c>
      <c r="C342" s="7"/>
      <c r="D342" s="126" t="s">
        <v>1030</v>
      </c>
      <c r="E342" s="1" t="s">
        <v>1581</v>
      </c>
      <c r="F342" s="1" t="s">
        <v>1578</v>
      </c>
      <c r="G342" s="1" t="s">
        <v>492</v>
      </c>
      <c r="H342" s="8" t="s">
        <v>1582</v>
      </c>
      <c r="I342" s="1" t="s">
        <v>196</v>
      </c>
      <c r="J342" s="11" t="s">
        <v>1583</v>
      </c>
      <c r="K342" s="9">
        <v>100</v>
      </c>
      <c r="L342" s="1" t="s">
        <v>91</v>
      </c>
      <c r="M342" s="7">
        <v>1</v>
      </c>
      <c r="N342" s="1" t="s">
        <v>46</v>
      </c>
      <c r="O342" s="1" t="s">
        <v>1027</v>
      </c>
      <c r="P342" s="1" t="s">
        <v>1028</v>
      </c>
      <c r="Q342" s="1" t="s">
        <v>1584</v>
      </c>
      <c r="R342" s="101">
        <v>1.61</v>
      </c>
      <c r="S342" s="102">
        <v>1.5</v>
      </c>
      <c r="T342" s="116">
        <v>1.5</v>
      </c>
      <c r="U342" s="84"/>
      <c r="V342" s="102"/>
      <c r="W342" s="102">
        <v>2.7642000000000002</v>
      </c>
      <c r="X342" s="102"/>
      <c r="Y342" s="102"/>
      <c r="Z342" s="102"/>
      <c r="AA342" s="102"/>
      <c r="AB342" s="102"/>
      <c r="AC342" s="102"/>
      <c r="AD342" s="102"/>
      <c r="AE342" s="104"/>
      <c r="AN342" s="106">
        <v>1.6</v>
      </c>
      <c r="AO342" s="105" t="s">
        <v>50</v>
      </c>
      <c r="AP342" s="104" t="s">
        <v>51</v>
      </c>
      <c r="AQ342" s="105" t="e">
        <f t="shared" si="77"/>
        <v>#NUM!</v>
      </c>
      <c r="AR342" s="105" t="e">
        <f t="shared" si="78"/>
        <v>#NUM!</v>
      </c>
      <c r="AS342" s="105" t="e">
        <f t="shared" si="79"/>
        <v>#NUM!</v>
      </c>
      <c r="AT342" s="105" t="e">
        <f>#REF!*1.075</f>
        <v>#REF!</v>
      </c>
      <c r="AU342" s="105">
        <f t="shared" si="80"/>
        <v>1.6124999999999998</v>
      </c>
      <c r="AV342" s="102" t="e">
        <f t="shared" si="76"/>
        <v>#REF!</v>
      </c>
      <c r="AW342" s="125" t="s">
        <v>52</v>
      </c>
      <c r="AX342" s="125" t="s">
        <v>51</v>
      </c>
      <c r="AY342" s="106">
        <v>1.61</v>
      </c>
      <c r="AZ342" s="108">
        <f t="shared" si="81"/>
        <v>0.40250000000000002</v>
      </c>
      <c r="BA342" s="1">
        <f t="shared" si="69"/>
        <v>2.0125000000000002</v>
      </c>
      <c r="BB342" s="106">
        <f t="shared" si="70"/>
        <v>2.1735000000000002</v>
      </c>
      <c r="BC342" s="105" t="s">
        <v>53</v>
      </c>
      <c r="BD342" s="105" t="s">
        <v>885</v>
      </c>
      <c r="BE342" s="110"/>
    </row>
    <row r="343" spans="1:57" s="105" customFormat="1" ht="24.75" hidden="1" customHeight="1">
      <c r="A343" s="9">
        <v>341</v>
      </c>
      <c r="B343" s="7">
        <v>6962</v>
      </c>
      <c r="C343" s="7"/>
      <c r="D343" s="126" t="s">
        <v>1030</v>
      </c>
      <c r="E343" s="1" t="s">
        <v>1585</v>
      </c>
      <c r="F343" s="1" t="s">
        <v>1586</v>
      </c>
      <c r="G343" s="1" t="s">
        <v>1587</v>
      </c>
      <c r="H343" s="8" t="s">
        <v>60</v>
      </c>
      <c r="I343" s="1" t="s">
        <v>44</v>
      </c>
      <c r="J343" s="1" t="s">
        <v>1588</v>
      </c>
      <c r="K343" s="9"/>
      <c r="L343" s="1"/>
      <c r="M343" s="7">
        <v>30</v>
      </c>
      <c r="N343" s="1" t="s">
        <v>46</v>
      </c>
      <c r="O343" s="1" t="s">
        <v>1027</v>
      </c>
      <c r="P343" s="1" t="s">
        <v>1052</v>
      </c>
      <c r="Q343" s="1" t="s">
        <v>1589</v>
      </c>
      <c r="R343" s="101">
        <v>4.53</v>
      </c>
      <c r="S343" s="102">
        <v>4.21</v>
      </c>
      <c r="T343" s="116">
        <v>4.21</v>
      </c>
      <c r="U343" s="84"/>
      <c r="V343" s="102"/>
      <c r="W343" s="102">
        <v>5.2843</v>
      </c>
      <c r="X343" s="102"/>
      <c r="Y343" s="102"/>
      <c r="Z343" s="102"/>
      <c r="AA343" s="102"/>
      <c r="AB343" s="102"/>
      <c r="AC343" s="102"/>
      <c r="AD343" s="102"/>
      <c r="AE343" s="104"/>
      <c r="AG343" s="105">
        <v>5.24186</v>
      </c>
      <c r="AN343" s="106">
        <v>4.5</v>
      </c>
      <c r="AO343" s="105" t="s">
        <v>50</v>
      </c>
      <c r="AP343" s="104" t="s">
        <v>51</v>
      </c>
      <c r="AQ343" s="105" t="e">
        <f t="shared" si="77"/>
        <v>#NUM!</v>
      </c>
      <c r="AR343" s="105" t="e">
        <f t="shared" si="78"/>
        <v>#NUM!</v>
      </c>
      <c r="AS343" s="105" t="e">
        <f t="shared" si="79"/>
        <v>#NUM!</v>
      </c>
      <c r="AT343" s="105" t="e">
        <f>#REF!*1.075</f>
        <v>#REF!</v>
      </c>
      <c r="AU343" s="105">
        <f t="shared" si="80"/>
        <v>4.5257499999999995</v>
      </c>
      <c r="AV343" s="102" t="e">
        <f t="shared" si="76"/>
        <v>#REF!</v>
      </c>
      <c r="AW343" s="125" t="s">
        <v>52</v>
      </c>
      <c r="AX343" s="125" t="s">
        <v>51</v>
      </c>
      <c r="AY343" s="106">
        <v>4.5256999999999996</v>
      </c>
      <c r="AZ343" s="108">
        <f t="shared" si="81"/>
        <v>1.1314249999999999</v>
      </c>
      <c r="BA343" s="1">
        <f t="shared" si="69"/>
        <v>5.6571249999999997</v>
      </c>
      <c r="BB343" s="106">
        <f t="shared" si="70"/>
        <v>6.1096949999999994</v>
      </c>
      <c r="BC343" s="105" t="s">
        <v>53</v>
      </c>
      <c r="BD343" s="105" t="s">
        <v>885</v>
      </c>
    </row>
    <row r="344" spans="1:57" s="105" customFormat="1" ht="24.75" hidden="1" customHeight="1">
      <c r="A344" s="9">
        <v>342</v>
      </c>
      <c r="B344" s="7">
        <v>6963</v>
      </c>
      <c r="C344" s="7"/>
      <c r="D344" s="8"/>
      <c r="E344" s="1" t="s">
        <v>1585</v>
      </c>
      <c r="F344" s="1" t="s">
        <v>1586</v>
      </c>
      <c r="G344" s="1" t="s">
        <v>1587</v>
      </c>
      <c r="H344" s="8" t="s">
        <v>1590</v>
      </c>
      <c r="I344" s="1" t="s">
        <v>44</v>
      </c>
      <c r="J344" s="1" t="s">
        <v>1588</v>
      </c>
      <c r="K344" s="9"/>
      <c r="L344" s="1"/>
      <c r="M344" s="7">
        <v>30</v>
      </c>
      <c r="N344" s="1" t="s">
        <v>46</v>
      </c>
      <c r="O344" s="1" t="s">
        <v>1027</v>
      </c>
      <c r="P344" s="1" t="s">
        <v>1052</v>
      </c>
      <c r="Q344" s="1" t="s">
        <v>1591</v>
      </c>
      <c r="R344" s="101">
        <v>6.44</v>
      </c>
      <c r="S344" s="102"/>
      <c r="T344" s="116"/>
      <c r="U344" s="84"/>
      <c r="V344" s="102"/>
      <c r="W344" s="102"/>
      <c r="X344" s="102"/>
      <c r="Y344" s="102"/>
      <c r="Z344" s="102"/>
      <c r="AA344" s="102"/>
      <c r="AB344" s="102"/>
      <c r="AC344" s="102"/>
      <c r="AD344" s="102"/>
      <c r="AE344" s="104"/>
      <c r="AN344" s="106">
        <v>6.44</v>
      </c>
      <c r="AO344" s="105" t="s">
        <v>50</v>
      </c>
      <c r="AP344" s="104" t="s">
        <v>51</v>
      </c>
      <c r="AQ344" s="105" t="e">
        <f t="shared" si="77"/>
        <v>#NUM!</v>
      </c>
      <c r="AR344" s="105" t="e">
        <f t="shared" si="78"/>
        <v>#NUM!</v>
      </c>
      <c r="AS344" s="105" t="e">
        <f t="shared" si="79"/>
        <v>#NUM!</v>
      </c>
      <c r="AT344" s="105" t="e">
        <f>#REF!*1.075</f>
        <v>#REF!</v>
      </c>
      <c r="AU344" s="105">
        <f t="shared" si="80"/>
        <v>0</v>
      </c>
      <c r="AV344" s="102" t="e">
        <f t="shared" si="76"/>
        <v>#REF!</v>
      </c>
      <c r="AW344" s="105" t="s">
        <v>172</v>
      </c>
      <c r="AX344" s="105" t="s">
        <v>173</v>
      </c>
      <c r="AY344" s="106">
        <v>6.43</v>
      </c>
      <c r="AZ344" s="108">
        <f t="shared" si="81"/>
        <v>1.6074999999999999</v>
      </c>
      <c r="BA344" s="1">
        <f t="shared" si="69"/>
        <v>8.0374999999999996</v>
      </c>
      <c r="BB344" s="106">
        <f t="shared" si="70"/>
        <v>8.6805000000000003</v>
      </c>
      <c r="BC344" s="105" t="s">
        <v>53</v>
      </c>
    </row>
    <row r="345" spans="1:57" s="105" customFormat="1" ht="24.75" hidden="1" customHeight="1">
      <c r="A345" s="9">
        <v>343</v>
      </c>
      <c r="B345" s="7">
        <v>7159</v>
      </c>
      <c r="C345" s="7"/>
      <c r="D345" s="8"/>
      <c r="E345" s="1" t="s">
        <v>1592</v>
      </c>
      <c r="F345" s="1" t="s">
        <v>1593</v>
      </c>
      <c r="G345" s="1" t="s">
        <v>1594</v>
      </c>
      <c r="H345" s="8" t="s">
        <v>374</v>
      </c>
      <c r="I345" s="1" t="s">
        <v>953</v>
      </c>
      <c r="J345" s="1" t="s">
        <v>1595</v>
      </c>
      <c r="K345" s="9"/>
      <c r="L345" s="1"/>
      <c r="M345" s="7">
        <v>14</v>
      </c>
      <c r="N345" s="1" t="s">
        <v>46</v>
      </c>
      <c r="O345" s="1" t="s">
        <v>1027</v>
      </c>
      <c r="P345" s="1" t="s">
        <v>1175</v>
      </c>
      <c r="Q345" s="1" t="s">
        <v>1596</v>
      </c>
      <c r="R345" s="101">
        <v>0.68</v>
      </c>
      <c r="S345" s="102"/>
      <c r="T345" s="116"/>
      <c r="U345" s="84">
        <v>0.68289999999999995</v>
      </c>
      <c r="V345" s="102"/>
      <c r="W345" s="102"/>
      <c r="X345" s="102"/>
      <c r="Y345" s="102"/>
      <c r="Z345" s="102"/>
      <c r="AA345" s="102"/>
      <c r="AB345" s="102"/>
      <c r="AC345" s="102"/>
      <c r="AD345" s="102"/>
      <c r="AE345" s="104">
        <v>0.68289999999999995</v>
      </c>
      <c r="AG345" s="105">
        <v>0.68</v>
      </c>
      <c r="AN345" s="106">
        <v>0.68</v>
      </c>
      <c r="AO345" s="105" t="s">
        <v>50</v>
      </c>
      <c r="AP345" s="104" t="s">
        <v>51</v>
      </c>
      <c r="AQ345" s="105">
        <f t="shared" si="77"/>
        <v>0.68145</v>
      </c>
      <c r="AR345" s="105">
        <f t="shared" si="78"/>
        <v>0.68</v>
      </c>
      <c r="AS345" s="105" t="e">
        <f t="shared" si="79"/>
        <v>#NUM!</v>
      </c>
      <c r="AT345" s="105" t="e">
        <f>#REF!*1.075</f>
        <v>#REF!</v>
      </c>
      <c r="AU345" s="105">
        <f t="shared" si="80"/>
        <v>0</v>
      </c>
      <c r="AV345" s="102" t="e">
        <f t="shared" si="76"/>
        <v>#REF!</v>
      </c>
      <c r="AW345" s="125" t="s">
        <v>52</v>
      </c>
      <c r="AX345" s="105" t="s">
        <v>51</v>
      </c>
      <c r="AY345" s="106">
        <v>0.68</v>
      </c>
      <c r="AZ345" s="108">
        <f t="shared" si="81"/>
        <v>0.17</v>
      </c>
      <c r="BA345" s="1">
        <f t="shared" si="69"/>
        <v>0.85000000000000009</v>
      </c>
      <c r="BB345" s="106">
        <f t="shared" si="70"/>
        <v>0.91800000000000015</v>
      </c>
      <c r="BC345" s="105" t="s">
        <v>53</v>
      </c>
    </row>
    <row r="346" spans="1:57" s="105" customFormat="1" ht="24.75" hidden="1" customHeight="1">
      <c r="A346" s="9">
        <v>344</v>
      </c>
      <c r="B346" s="7">
        <v>7167</v>
      </c>
      <c r="C346" s="7"/>
      <c r="D346" s="8"/>
      <c r="E346" s="1" t="s">
        <v>1592</v>
      </c>
      <c r="F346" s="1" t="s">
        <v>1597</v>
      </c>
      <c r="G346" s="1" t="s">
        <v>1594</v>
      </c>
      <c r="H346" s="8" t="s">
        <v>1590</v>
      </c>
      <c r="I346" s="1" t="s">
        <v>953</v>
      </c>
      <c r="J346" s="1" t="s">
        <v>1598</v>
      </c>
      <c r="K346" s="9"/>
      <c r="L346" s="1"/>
      <c r="M346" s="7">
        <v>28</v>
      </c>
      <c r="N346" s="1" t="s">
        <v>46</v>
      </c>
      <c r="O346" s="1" t="s">
        <v>1027</v>
      </c>
      <c r="P346" s="1" t="s">
        <v>1599</v>
      </c>
      <c r="Q346" s="1" t="s">
        <v>1600</v>
      </c>
      <c r="R346" s="101">
        <v>1.5</v>
      </c>
      <c r="S346" s="102"/>
      <c r="T346" s="116"/>
      <c r="U346" s="84">
        <v>1.4959</v>
      </c>
      <c r="V346" s="102"/>
      <c r="W346" s="102"/>
      <c r="X346" s="102"/>
      <c r="Y346" s="102"/>
      <c r="Z346" s="102"/>
      <c r="AA346" s="102"/>
      <c r="AB346" s="102"/>
      <c r="AC346" s="102"/>
      <c r="AD346" s="102"/>
      <c r="AE346" s="104">
        <v>1.4959</v>
      </c>
      <c r="AG346" s="105">
        <v>1.49</v>
      </c>
      <c r="AN346" s="106">
        <v>1.5</v>
      </c>
      <c r="AO346" s="105" t="s">
        <v>50</v>
      </c>
      <c r="AP346" s="104" t="s">
        <v>51</v>
      </c>
      <c r="AQ346" s="105">
        <f t="shared" si="77"/>
        <v>1.49295</v>
      </c>
      <c r="AR346" s="105" t="str">
        <f t="shared" si="78"/>
        <v/>
      </c>
      <c r="AS346" s="105" t="e">
        <f t="shared" si="79"/>
        <v>#NUM!</v>
      </c>
      <c r="AT346" s="105" t="e">
        <f>#REF!*1.075</f>
        <v>#REF!</v>
      </c>
      <c r="AU346" s="105">
        <f t="shared" si="80"/>
        <v>0</v>
      </c>
      <c r="AV346" s="102" t="e">
        <f t="shared" si="76"/>
        <v>#REF!</v>
      </c>
      <c r="AW346" s="125" t="s">
        <v>52</v>
      </c>
      <c r="AX346" s="105" t="s">
        <v>51</v>
      </c>
      <c r="AY346" s="106">
        <v>1.492</v>
      </c>
      <c r="AZ346" s="108">
        <f t="shared" si="81"/>
        <v>0.373</v>
      </c>
      <c r="BA346" s="1">
        <f t="shared" si="69"/>
        <v>1.865</v>
      </c>
      <c r="BB346" s="106">
        <f t="shared" si="70"/>
        <v>2.0141999999999998</v>
      </c>
      <c r="BC346" s="105" t="s">
        <v>53</v>
      </c>
    </row>
    <row r="347" spans="1:57" s="105" customFormat="1" ht="24.75" hidden="1" customHeight="1">
      <c r="A347" s="9">
        <v>345</v>
      </c>
      <c r="B347" s="7">
        <v>364</v>
      </c>
      <c r="C347" s="7"/>
      <c r="D347" s="126" t="s">
        <v>1030</v>
      </c>
      <c r="E347" s="1" t="s">
        <v>1601</v>
      </c>
      <c r="F347" s="1" t="s">
        <v>1602</v>
      </c>
      <c r="G347" s="1" t="s">
        <v>1603</v>
      </c>
      <c r="H347" s="8" t="s">
        <v>1604</v>
      </c>
      <c r="I347" s="1" t="s">
        <v>1605</v>
      </c>
      <c r="J347" s="11" t="s">
        <v>1606</v>
      </c>
      <c r="K347" s="9">
        <v>10</v>
      </c>
      <c r="L347" s="1" t="s">
        <v>91</v>
      </c>
      <c r="M347" s="7">
        <v>1</v>
      </c>
      <c r="N347" s="1" t="s">
        <v>46</v>
      </c>
      <c r="O347" s="1" t="s">
        <v>1027</v>
      </c>
      <c r="P347" s="1" t="s">
        <v>1541</v>
      </c>
      <c r="Q347" s="1" t="s">
        <v>1607</v>
      </c>
      <c r="R347" s="101">
        <v>2.76</v>
      </c>
      <c r="S347" s="102">
        <v>2.57</v>
      </c>
      <c r="T347" s="116">
        <v>2.57</v>
      </c>
      <c r="U347" s="84"/>
      <c r="V347" s="102">
        <v>3.11</v>
      </c>
      <c r="W347" s="102">
        <v>3.0081000000000002</v>
      </c>
      <c r="X347" s="102"/>
      <c r="Y347" s="102">
        <v>4.26</v>
      </c>
      <c r="Z347" s="102"/>
      <c r="AA347" s="102"/>
      <c r="AB347" s="102"/>
      <c r="AC347" s="102"/>
      <c r="AD347" s="102"/>
      <c r="AE347" s="104"/>
      <c r="AF347" s="105">
        <v>3.02</v>
      </c>
      <c r="AN347" s="106">
        <v>2.75</v>
      </c>
      <c r="AO347" s="105" t="s">
        <v>50</v>
      </c>
      <c r="AP347" s="104" t="s">
        <v>51</v>
      </c>
      <c r="AQ347" s="105" t="e">
        <f t="shared" si="77"/>
        <v>#NUM!</v>
      </c>
      <c r="AR347" s="105" t="e">
        <f t="shared" si="78"/>
        <v>#NUM!</v>
      </c>
      <c r="AS347" s="105" t="e">
        <f t="shared" si="79"/>
        <v>#NUM!</v>
      </c>
      <c r="AT347" s="105" t="e">
        <f>#REF!*1.075</f>
        <v>#REF!</v>
      </c>
      <c r="AU347" s="105">
        <f t="shared" si="80"/>
        <v>2.7627499999999996</v>
      </c>
      <c r="AV347" s="102" t="e">
        <f t="shared" si="76"/>
        <v>#REF!</v>
      </c>
      <c r="AW347" s="105" t="s">
        <v>172</v>
      </c>
      <c r="AX347" s="105" t="s">
        <v>173</v>
      </c>
      <c r="AY347" s="106">
        <v>1.397</v>
      </c>
      <c r="AZ347" s="108">
        <f t="shared" si="81"/>
        <v>0.34925</v>
      </c>
      <c r="BA347" s="1">
        <f t="shared" si="69"/>
        <v>1.7462500000000001</v>
      </c>
      <c r="BB347" s="106">
        <f t="shared" si="70"/>
        <v>1.88595</v>
      </c>
      <c r="BC347" s="105" t="s">
        <v>53</v>
      </c>
      <c r="BD347" s="105" t="s">
        <v>885</v>
      </c>
    </row>
    <row r="348" spans="1:57" s="105" customFormat="1" ht="24.75" hidden="1" customHeight="1">
      <c r="A348" s="9">
        <v>346</v>
      </c>
      <c r="B348" s="7">
        <v>421</v>
      </c>
      <c r="C348" s="7"/>
      <c r="D348" s="126" t="s">
        <v>1030</v>
      </c>
      <c r="E348" s="1" t="s">
        <v>1608</v>
      </c>
      <c r="F348" s="1" t="s">
        <v>1609</v>
      </c>
      <c r="G348" s="1" t="s">
        <v>1610</v>
      </c>
      <c r="H348" s="8" t="s">
        <v>945</v>
      </c>
      <c r="I348" s="1" t="s">
        <v>68</v>
      </c>
      <c r="J348" s="11" t="s">
        <v>124</v>
      </c>
      <c r="K348" s="9"/>
      <c r="L348" s="1"/>
      <c r="M348" s="7">
        <v>20</v>
      </c>
      <c r="N348" s="1" t="s">
        <v>46</v>
      </c>
      <c r="O348" s="1" t="s">
        <v>1027</v>
      </c>
      <c r="P348" s="1" t="s">
        <v>1028</v>
      </c>
      <c r="Q348" s="1" t="s">
        <v>1611</v>
      </c>
      <c r="R348" s="101">
        <v>2</v>
      </c>
      <c r="S348" s="102">
        <v>1.86</v>
      </c>
      <c r="T348" s="116">
        <v>1.86</v>
      </c>
      <c r="U348" s="84"/>
      <c r="V348" s="102"/>
      <c r="W348" s="102">
        <v>2.0131999999999999</v>
      </c>
      <c r="X348" s="102">
        <v>1.97</v>
      </c>
      <c r="Y348" s="102">
        <v>4.42</v>
      </c>
      <c r="Z348" s="102"/>
      <c r="AA348" s="102"/>
      <c r="AB348" s="102"/>
      <c r="AC348" s="102"/>
      <c r="AD348" s="102"/>
      <c r="AE348" s="104"/>
      <c r="AG348" s="105">
        <v>1.9969699999999999</v>
      </c>
      <c r="AH348" s="105">
        <v>1.97</v>
      </c>
      <c r="AI348" s="105">
        <v>4.4169999999999998</v>
      </c>
      <c r="AN348" s="106">
        <v>1.986</v>
      </c>
      <c r="AO348" s="105" t="s">
        <v>277</v>
      </c>
      <c r="AP348" s="104" t="s">
        <v>278</v>
      </c>
      <c r="AQ348" s="105">
        <f t="shared" si="77"/>
        <v>1.9834849999999999</v>
      </c>
      <c r="AR348" s="105" t="str">
        <f t="shared" si="78"/>
        <v/>
      </c>
      <c r="AS348" s="105" t="e">
        <f t="shared" si="79"/>
        <v>#NUM!</v>
      </c>
      <c r="AT348" s="105" t="e">
        <f>#REF!*1.075</f>
        <v>#REF!</v>
      </c>
      <c r="AU348" s="105">
        <f t="shared" si="80"/>
        <v>1.9995000000000001</v>
      </c>
      <c r="AV348" s="102" t="e">
        <f t="shared" si="76"/>
        <v>#REF!</v>
      </c>
      <c r="AW348" s="105" t="s">
        <v>1504</v>
      </c>
      <c r="AX348" s="105" t="s">
        <v>278</v>
      </c>
      <c r="AY348" s="106">
        <v>1.9830000000000001</v>
      </c>
      <c r="AZ348" s="108">
        <f t="shared" si="81"/>
        <v>0.49575000000000002</v>
      </c>
      <c r="BA348" s="1">
        <f t="shared" si="69"/>
        <v>2.4787500000000002</v>
      </c>
      <c r="BB348" s="106">
        <f t="shared" si="70"/>
        <v>2.6770500000000004</v>
      </c>
      <c r="BC348" s="105" t="s">
        <v>53</v>
      </c>
      <c r="BD348" s="105" t="s">
        <v>885</v>
      </c>
      <c r="BE348" s="110"/>
    </row>
    <row r="349" spans="1:57" s="105" customFormat="1" ht="24.75" hidden="1" customHeight="1">
      <c r="A349" s="9">
        <v>347</v>
      </c>
      <c r="B349" s="7">
        <v>14312</v>
      </c>
      <c r="C349" s="7"/>
      <c r="D349" s="126" t="s">
        <v>1030</v>
      </c>
      <c r="E349" s="1" t="s">
        <v>1612</v>
      </c>
      <c r="F349" s="1" t="s">
        <v>1613</v>
      </c>
      <c r="G349" s="1" t="s">
        <v>1614</v>
      </c>
      <c r="H349" s="8" t="s">
        <v>123</v>
      </c>
      <c r="I349" s="1" t="s">
        <v>44</v>
      </c>
      <c r="J349" s="1" t="s">
        <v>1615</v>
      </c>
      <c r="K349" s="9"/>
      <c r="L349" s="1"/>
      <c r="M349" s="7">
        <v>30</v>
      </c>
      <c r="N349" s="1" t="s">
        <v>46</v>
      </c>
      <c r="O349" s="1" t="s">
        <v>1027</v>
      </c>
      <c r="P349" s="1" t="s">
        <v>1052</v>
      </c>
      <c r="Q349" s="1" t="s">
        <v>1616</v>
      </c>
      <c r="R349" s="101">
        <v>24</v>
      </c>
      <c r="S349" s="102">
        <v>22.43</v>
      </c>
      <c r="T349" s="116">
        <v>22.43</v>
      </c>
      <c r="U349" s="84"/>
      <c r="V349" s="102"/>
      <c r="W349" s="102">
        <v>25.9529</v>
      </c>
      <c r="X349" s="102"/>
      <c r="Y349" s="102">
        <v>28.9</v>
      </c>
      <c r="Z349" s="102"/>
      <c r="AA349" s="102"/>
      <c r="AB349" s="102"/>
      <c r="AC349" s="102"/>
      <c r="AD349" s="102"/>
      <c r="AE349" s="104"/>
      <c r="AG349" s="105">
        <v>25.744299999999999</v>
      </c>
      <c r="AN349" s="106">
        <v>24</v>
      </c>
      <c r="AO349" s="105" t="s">
        <v>50</v>
      </c>
      <c r="AP349" s="104" t="s">
        <v>51</v>
      </c>
      <c r="AQ349" s="105" t="e">
        <f t="shared" si="77"/>
        <v>#NUM!</v>
      </c>
      <c r="AR349" s="105" t="e">
        <f t="shared" si="78"/>
        <v>#NUM!</v>
      </c>
      <c r="AS349" s="105" t="e">
        <f t="shared" si="79"/>
        <v>#NUM!</v>
      </c>
      <c r="AT349" s="105" t="e">
        <f>#REF!*1.075</f>
        <v>#REF!</v>
      </c>
      <c r="AU349" s="105">
        <f t="shared" si="80"/>
        <v>24.11225</v>
      </c>
      <c r="AV349" s="102" t="e">
        <f t="shared" si="76"/>
        <v>#REF!</v>
      </c>
      <c r="AW349" s="125" t="s">
        <v>52</v>
      </c>
      <c r="AX349" s="105" t="s">
        <v>51</v>
      </c>
      <c r="AY349" s="106">
        <v>24</v>
      </c>
      <c r="AZ349" s="108">
        <f t="shared" si="81"/>
        <v>4.08</v>
      </c>
      <c r="BA349" s="1">
        <f t="shared" si="69"/>
        <v>28.08</v>
      </c>
      <c r="BB349" s="106">
        <f t="shared" si="70"/>
        <v>30.3264</v>
      </c>
      <c r="BC349" s="105" t="s">
        <v>53</v>
      </c>
      <c r="BD349" s="105" t="s">
        <v>885</v>
      </c>
    </row>
    <row r="350" spans="1:57" s="105" customFormat="1" ht="24.75" hidden="1" customHeight="1">
      <c r="A350" s="9">
        <v>348</v>
      </c>
      <c r="B350" s="7">
        <v>14310</v>
      </c>
      <c r="C350" s="7"/>
      <c r="D350" s="8"/>
      <c r="E350" s="1" t="s">
        <v>1612</v>
      </c>
      <c r="F350" s="1" t="s">
        <v>1613</v>
      </c>
      <c r="G350" s="1" t="s">
        <v>1614</v>
      </c>
      <c r="H350" s="8" t="s">
        <v>310</v>
      </c>
      <c r="I350" s="1" t="s">
        <v>44</v>
      </c>
      <c r="J350" s="1" t="s">
        <v>1615</v>
      </c>
      <c r="K350" s="9"/>
      <c r="L350" s="1"/>
      <c r="M350" s="7">
        <v>30</v>
      </c>
      <c r="N350" s="1" t="s">
        <v>46</v>
      </c>
      <c r="O350" s="1" t="s">
        <v>1027</v>
      </c>
      <c r="P350" s="1" t="s">
        <v>1052</v>
      </c>
      <c r="Q350" s="1" t="s">
        <v>1617</v>
      </c>
      <c r="R350" s="101">
        <v>25.85</v>
      </c>
      <c r="S350" s="102"/>
      <c r="T350" s="116"/>
      <c r="U350" s="84">
        <v>25.853400000000001</v>
      </c>
      <c r="V350" s="102"/>
      <c r="W350" s="102"/>
      <c r="X350" s="102"/>
      <c r="Y350" s="102"/>
      <c r="Z350" s="102"/>
      <c r="AA350" s="102"/>
      <c r="AB350" s="102"/>
      <c r="AC350" s="102"/>
      <c r="AD350" s="102"/>
      <c r="AE350" s="104">
        <v>25.853400000000001</v>
      </c>
      <c r="AG350" s="105">
        <v>25.71</v>
      </c>
      <c r="AN350" s="106">
        <v>25.85</v>
      </c>
      <c r="AO350" s="105" t="s">
        <v>50</v>
      </c>
      <c r="AP350" s="104" t="s">
        <v>51</v>
      </c>
      <c r="AQ350" s="105">
        <f t="shared" si="77"/>
        <v>25.781700000000001</v>
      </c>
      <c r="AR350" s="105" t="str">
        <f t="shared" si="78"/>
        <v/>
      </c>
      <c r="AS350" s="105" t="e">
        <f t="shared" si="79"/>
        <v>#NUM!</v>
      </c>
      <c r="AT350" s="105" t="e">
        <f>#REF!*1.075</f>
        <v>#REF!</v>
      </c>
      <c r="AU350" s="105">
        <f t="shared" si="80"/>
        <v>0</v>
      </c>
      <c r="AV350" s="102" t="e">
        <f t="shared" si="76"/>
        <v>#REF!</v>
      </c>
      <c r="AW350" s="105" t="s">
        <v>172</v>
      </c>
      <c r="AX350" s="105" t="s">
        <v>173</v>
      </c>
      <c r="AY350" s="106">
        <v>25.853000000000002</v>
      </c>
      <c r="AZ350" s="108">
        <f t="shared" si="81"/>
        <v>4.395010000000001</v>
      </c>
      <c r="BA350" s="1">
        <f t="shared" ref="BA350:BA413" si="82">AZ350+AY350</f>
        <v>30.248010000000001</v>
      </c>
      <c r="BB350" s="106">
        <f t="shared" ref="BB350:BB413" si="83">BA350+BA350*0.08</f>
        <v>32.667850800000004</v>
      </c>
      <c r="BC350" s="105" t="s">
        <v>53</v>
      </c>
    </row>
    <row r="351" spans="1:57" s="105" customFormat="1" ht="24.75" hidden="1" customHeight="1">
      <c r="A351" s="9">
        <v>349</v>
      </c>
      <c r="B351" s="7">
        <v>19229</v>
      </c>
      <c r="C351" s="7"/>
      <c r="D351" s="8"/>
      <c r="E351" s="1" t="s">
        <v>1618</v>
      </c>
      <c r="F351" s="1" t="s">
        <v>1619</v>
      </c>
      <c r="G351" s="1" t="s">
        <v>1620</v>
      </c>
      <c r="H351" s="8" t="s">
        <v>1475</v>
      </c>
      <c r="I351" s="1" t="s">
        <v>44</v>
      </c>
      <c r="J351" s="1" t="s">
        <v>1621</v>
      </c>
      <c r="K351" s="9"/>
      <c r="L351" s="1"/>
      <c r="M351" s="7">
        <v>30</v>
      </c>
      <c r="N351" s="1" t="s">
        <v>46</v>
      </c>
      <c r="O351" s="1" t="s">
        <v>1027</v>
      </c>
      <c r="P351" s="1" t="s">
        <v>1052</v>
      </c>
      <c r="Q351" s="1" t="s">
        <v>1622</v>
      </c>
      <c r="R351" s="101">
        <v>14.1</v>
      </c>
      <c r="S351" s="102"/>
      <c r="T351" s="116"/>
      <c r="U351" s="84">
        <v>10.325100000000001</v>
      </c>
      <c r="V351" s="102"/>
      <c r="W351" s="102"/>
      <c r="X351" s="102"/>
      <c r="Y351" s="102">
        <v>17.88</v>
      </c>
      <c r="Z351" s="102"/>
      <c r="AA351" s="102"/>
      <c r="AB351" s="102"/>
      <c r="AC351" s="102"/>
      <c r="AD351" s="102"/>
      <c r="AE351" s="104">
        <v>10.325100000000001</v>
      </c>
      <c r="AG351" s="105">
        <v>10.266999999999999</v>
      </c>
      <c r="AI351" s="105">
        <v>17.88</v>
      </c>
      <c r="AN351" s="106">
        <v>10.296099999999999</v>
      </c>
      <c r="AO351" s="105" t="s">
        <v>277</v>
      </c>
      <c r="AP351" s="104" t="s">
        <v>278</v>
      </c>
      <c r="AQ351" s="105">
        <f t="shared" si="77"/>
        <v>10.296050000000001</v>
      </c>
      <c r="AR351" s="105" t="str">
        <f t="shared" si="78"/>
        <v/>
      </c>
      <c r="AS351" s="105" t="e">
        <f t="shared" si="79"/>
        <v>#NUM!</v>
      </c>
      <c r="AT351" s="105" t="e">
        <f>#REF!*1.075</f>
        <v>#REF!</v>
      </c>
      <c r="AU351" s="105">
        <f t="shared" si="80"/>
        <v>0</v>
      </c>
      <c r="AV351" s="102" t="e">
        <f t="shared" si="76"/>
        <v>#REF!</v>
      </c>
      <c r="AW351" s="105" t="s">
        <v>279</v>
      </c>
      <c r="AX351" s="105" t="s">
        <v>278</v>
      </c>
      <c r="AY351" s="106">
        <v>10.295999999999999</v>
      </c>
      <c r="AZ351" s="108">
        <f t="shared" si="81"/>
        <v>1.7503200000000001</v>
      </c>
      <c r="BA351" s="1">
        <f t="shared" si="82"/>
        <v>12.04632</v>
      </c>
      <c r="BB351" s="106">
        <f t="shared" si="83"/>
        <v>13.010025600000001</v>
      </c>
      <c r="BC351" s="105" t="s">
        <v>53</v>
      </c>
    </row>
    <row r="352" spans="1:57" s="105" customFormat="1" ht="24.75" hidden="1" customHeight="1">
      <c r="A352" s="9">
        <v>350</v>
      </c>
      <c r="B352" s="7">
        <v>19233</v>
      </c>
      <c r="C352" s="7"/>
      <c r="D352" s="8"/>
      <c r="E352" s="1" t="s">
        <v>1618</v>
      </c>
      <c r="F352" s="1" t="s">
        <v>1619</v>
      </c>
      <c r="G352" s="1" t="s">
        <v>1620</v>
      </c>
      <c r="H352" s="8" t="s">
        <v>1623</v>
      </c>
      <c r="I352" s="1" t="s">
        <v>44</v>
      </c>
      <c r="J352" s="1" t="s">
        <v>1621</v>
      </c>
      <c r="K352" s="9"/>
      <c r="L352" s="1"/>
      <c r="M352" s="7">
        <v>30</v>
      </c>
      <c r="N352" s="1" t="s">
        <v>46</v>
      </c>
      <c r="O352" s="1" t="s">
        <v>1027</v>
      </c>
      <c r="P352" s="1" t="s">
        <v>1052</v>
      </c>
      <c r="Q352" s="1" t="s">
        <v>1624</v>
      </c>
      <c r="R352" s="101">
        <v>15.95</v>
      </c>
      <c r="S352" s="102"/>
      <c r="T352" s="116"/>
      <c r="U352" s="84">
        <v>11.645200000000001</v>
      </c>
      <c r="V352" s="102"/>
      <c r="W352" s="102"/>
      <c r="X352" s="102"/>
      <c r="Y352" s="102">
        <v>20.25</v>
      </c>
      <c r="Z352" s="102"/>
      <c r="AA352" s="102"/>
      <c r="AB352" s="102"/>
      <c r="AC352" s="102"/>
      <c r="AD352" s="102"/>
      <c r="AE352" s="104">
        <v>11.645200000000001</v>
      </c>
      <c r="AG352" s="105">
        <v>11.58</v>
      </c>
      <c r="AI352" s="105">
        <v>20.25</v>
      </c>
      <c r="AN352" s="106">
        <v>11.6126</v>
      </c>
      <c r="AO352" s="105" t="s">
        <v>277</v>
      </c>
      <c r="AP352" s="104" t="s">
        <v>278</v>
      </c>
      <c r="AQ352" s="105">
        <f t="shared" si="77"/>
        <v>11.6126</v>
      </c>
      <c r="AR352" s="105" t="str">
        <f t="shared" si="78"/>
        <v/>
      </c>
      <c r="AS352" s="105" t="e">
        <f t="shared" si="79"/>
        <v>#NUM!</v>
      </c>
      <c r="AT352" s="105" t="e">
        <f>#REF!*1.075</f>
        <v>#REF!</v>
      </c>
      <c r="AU352" s="105">
        <f t="shared" si="80"/>
        <v>0</v>
      </c>
      <c r="AV352" s="102" t="e">
        <f t="shared" si="76"/>
        <v>#REF!</v>
      </c>
      <c r="AW352" s="105" t="s">
        <v>279</v>
      </c>
      <c r="AX352" s="105" t="s">
        <v>278</v>
      </c>
      <c r="AY352" s="106">
        <v>11.612</v>
      </c>
      <c r="AZ352" s="108">
        <f t="shared" si="81"/>
        <v>1.9740400000000002</v>
      </c>
      <c r="BA352" s="1">
        <f t="shared" si="82"/>
        <v>13.586040000000001</v>
      </c>
      <c r="BB352" s="106">
        <f t="shared" si="83"/>
        <v>14.672923200000001</v>
      </c>
      <c r="BC352" s="105" t="s">
        <v>53</v>
      </c>
    </row>
    <row r="353" spans="1:56" s="105" customFormat="1" ht="24.75" hidden="1" customHeight="1">
      <c r="A353" s="9">
        <v>351</v>
      </c>
      <c r="B353" s="7">
        <v>18220</v>
      </c>
      <c r="C353" s="7"/>
      <c r="D353" s="8"/>
      <c r="E353" s="1" t="s">
        <v>1618</v>
      </c>
      <c r="F353" s="1" t="s">
        <v>1619</v>
      </c>
      <c r="G353" s="1" t="s">
        <v>1620</v>
      </c>
      <c r="H353" s="8" t="s">
        <v>1481</v>
      </c>
      <c r="I353" s="1" t="s">
        <v>44</v>
      </c>
      <c r="J353" s="1" t="s">
        <v>1625</v>
      </c>
      <c r="K353" s="9"/>
      <c r="L353" s="1"/>
      <c r="M353" s="7">
        <v>30</v>
      </c>
      <c r="N353" s="1" t="s">
        <v>46</v>
      </c>
      <c r="O353" s="1" t="s">
        <v>1027</v>
      </c>
      <c r="P353" s="1" t="s">
        <v>1052</v>
      </c>
      <c r="Q353" s="1" t="s">
        <v>1626</v>
      </c>
      <c r="R353" s="101">
        <v>17.55</v>
      </c>
      <c r="S353" s="102"/>
      <c r="T353" s="116"/>
      <c r="U353" s="84"/>
      <c r="V353" s="102"/>
      <c r="W353" s="102"/>
      <c r="X353" s="102"/>
      <c r="Y353" s="102">
        <v>17.55</v>
      </c>
      <c r="Z353" s="102"/>
      <c r="AA353" s="102"/>
      <c r="AB353" s="102"/>
      <c r="AC353" s="102"/>
      <c r="AD353" s="102"/>
      <c r="AE353" s="104"/>
      <c r="AI353" s="105">
        <v>17.55</v>
      </c>
      <c r="AN353" s="106">
        <v>17.55</v>
      </c>
      <c r="AO353" s="105" t="s">
        <v>50</v>
      </c>
      <c r="AP353" s="104" t="s">
        <v>51</v>
      </c>
      <c r="AQ353" s="105" t="e">
        <f t="shared" si="77"/>
        <v>#NUM!</v>
      </c>
      <c r="AR353" s="105" t="e">
        <f t="shared" si="78"/>
        <v>#NUM!</v>
      </c>
      <c r="AS353" s="105" t="e">
        <f t="shared" si="79"/>
        <v>#NUM!</v>
      </c>
      <c r="AT353" s="105" t="e">
        <f>#REF!*1.075</f>
        <v>#REF!</v>
      </c>
      <c r="AU353" s="105">
        <f t="shared" si="80"/>
        <v>0</v>
      </c>
      <c r="AV353" s="102" t="e">
        <f t="shared" si="76"/>
        <v>#REF!</v>
      </c>
      <c r="AW353" s="125" t="s">
        <v>52</v>
      </c>
      <c r="AX353" s="105" t="s">
        <v>51</v>
      </c>
      <c r="AY353" s="106">
        <v>17.553999999999998</v>
      </c>
      <c r="AZ353" s="108">
        <f t="shared" si="81"/>
        <v>2.9841799999999998</v>
      </c>
      <c r="BA353" s="1">
        <f t="shared" si="82"/>
        <v>20.538179999999997</v>
      </c>
      <c r="BB353" s="106">
        <f t="shared" si="83"/>
        <v>22.181234399999997</v>
      </c>
      <c r="BC353" s="105" t="s">
        <v>53</v>
      </c>
    </row>
    <row r="354" spans="1:56" s="105" customFormat="1" ht="24.75" hidden="1" customHeight="1">
      <c r="A354" s="9">
        <v>352</v>
      </c>
      <c r="B354" s="7">
        <v>19234</v>
      </c>
      <c r="C354" s="7"/>
      <c r="D354" s="8"/>
      <c r="E354" s="1" t="s">
        <v>1618</v>
      </c>
      <c r="F354" s="1" t="s">
        <v>1619</v>
      </c>
      <c r="G354" s="1" t="s">
        <v>1620</v>
      </c>
      <c r="H354" s="8" t="s">
        <v>1627</v>
      </c>
      <c r="I354" s="1" t="s">
        <v>44</v>
      </c>
      <c r="J354" s="1" t="s">
        <v>1621</v>
      </c>
      <c r="K354" s="9"/>
      <c r="L354" s="1"/>
      <c r="M354" s="7">
        <v>30</v>
      </c>
      <c r="N354" s="1" t="s">
        <v>46</v>
      </c>
      <c r="O354" s="1" t="s">
        <v>1027</v>
      </c>
      <c r="P354" s="1" t="s">
        <v>1052</v>
      </c>
      <c r="Q354" s="1" t="s">
        <v>1628</v>
      </c>
      <c r="R354" s="101">
        <v>47.98</v>
      </c>
      <c r="S354" s="102"/>
      <c r="T354" s="116"/>
      <c r="U354" s="84"/>
      <c r="V354" s="102"/>
      <c r="W354" s="102"/>
      <c r="X354" s="102"/>
      <c r="Y354" s="102">
        <v>47.98</v>
      </c>
      <c r="Z354" s="102"/>
      <c r="AA354" s="102"/>
      <c r="AB354" s="102"/>
      <c r="AC354" s="102"/>
      <c r="AD354" s="102"/>
      <c r="AE354" s="104"/>
      <c r="AI354" s="105">
        <v>47.98</v>
      </c>
      <c r="AN354" s="106">
        <v>47.98</v>
      </c>
      <c r="AO354" s="105" t="s">
        <v>50</v>
      </c>
      <c r="AP354" s="104" t="s">
        <v>51</v>
      </c>
      <c r="AQ354" s="105" t="e">
        <f t="shared" si="77"/>
        <v>#NUM!</v>
      </c>
      <c r="AR354" s="105" t="e">
        <f t="shared" si="78"/>
        <v>#NUM!</v>
      </c>
      <c r="AS354" s="105" t="e">
        <f t="shared" si="79"/>
        <v>#NUM!</v>
      </c>
      <c r="AT354" s="105" t="e">
        <f>#REF!*1.075</f>
        <v>#REF!</v>
      </c>
      <c r="AU354" s="105">
        <f t="shared" si="80"/>
        <v>0</v>
      </c>
      <c r="AV354" s="102" t="e">
        <f t="shared" ref="AV354:AV385" si="84">MIN(AN354,AT354,AU354)</f>
        <v>#REF!</v>
      </c>
      <c r="AW354" s="125" t="s">
        <v>52</v>
      </c>
      <c r="AX354" s="105" t="s">
        <v>51</v>
      </c>
      <c r="AY354" s="106">
        <v>47.976999999999997</v>
      </c>
      <c r="AZ354" s="108">
        <f t="shared" si="81"/>
        <v>8.1560900000000007</v>
      </c>
      <c r="BA354" s="1">
        <f t="shared" si="82"/>
        <v>56.133089999999996</v>
      </c>
      <c r="BB354" s="106">
        <f t="shared" si="83"/>
        <v>60.623737199999994</v>
      </c>
      <c r="BC354" s="105" t="s">
        <v>53</v>
      </c>
    </row>
    <row r="355" spans="1:56" s="105" customFormat="1" ht="24.75" hidden="1" customHeight="1">
      <c r="A355" s="9">
        <v>353</v>
      </c>
      <c r="B355" s="7">
        <v>5831</v>
      </c>
      <c r="C355" s="7"/>
      <c r="D355" s="8"/>
      <c r="E355" s="1" t="s">
        <v>1629</v>
      </c>
      <c r="F355" s="1" t="s">
        <v>1630</v>
      </c>
      <c r="G355" s="1" t="s">
        <v>1631</v>
      </c>
      <c r="H355" s="8" t="s">
        <v>1632</v>
      </c>
      <c r="I355" s="1" t="s">
        <v>196</v>
      </c>
      <c r="J355" s="1" t="s">
        <v>1633</v>
      </c>
      <c r="K355" s="9">
        <v>120</v>
      </c>
      <c r="L355" s="1" t="s">
        <v>91</v>
      </c>
      <c r="M355" s="7">
        <v>5</v>
      </c>
      <c r="N355" s="1" t="s">
        <v>46</v>
      </c>
      <c r="O355" s="1" t="s">
        <v>1027</v>
      </c>
      <c r="P355" s="1" t="s">
        <v>1128</v>
      </c>
      <c r="Q355" s="1" t="s">
        <v>1634</v>
      </c>
      <c r="R355" s="101">
        <v>0.75</v>
      </c>
      <c r="S355" s="102"/>
      <c r="T355" s="116"/>
      <c r="U355" s="84">
        <v>0.90490000000000004</v>
      </c>
      <c r="V355" s="102">
        <v>0.6</v>
      </c>
      <c r="W355" s="102"/>
      <c r="X355" s="102"/>
      <c r="Y355" s="102">
        <v>1.33</v>
      </c>
      <c r="Z355" s="102"/>
      <c r="AA355" s="102"/>
      <c r="AB355" s="102"/>
      <c r="AC355" s="102"/>
      <c r="AD355" s="102"/>
      <c r="AE355" s="104">
        <v>0.90490000000000004</v>
      </c>
      <c r="AG355" s="105">
        <v>0.9</v>
      </c>
      <c r="AI355" s="105">
        <v>1.33</v>
      </c>
      <c r="AN355" s="106">
        <v>0.75</v>
      </c>
      <c r="AO355" s="105" t="s">
        <v>50</v>
      </c>
      <c r="AP355" s="104" t="s">
        <v>51</v>
      </c>
      <c r="AQ355" s="105">
        <f t="shared" si="77"/>
        <v>0.90244999999999997</v>
      </c>
      <c r="AR355" s="105">
        <f t="shared" si="78"/>
        <v>0.75</v>
      </c>
      <c r="AS355" s="105" t="e">
        <f t="shared" si="79"/>
        <v>#NUM!</v>
      </c>
      <c r="AT355" s="105" t="e">
        <f>#REF!*1.075</f>
        <v>#REF!</v>
      </c>
      <c r="AU355" s="105">
        <f t="shared" si="80"/>
        <v>0</v>
      </c>
      <c r="AV355" s="102" t="e">
        <f t="shared" si="84"/>
        <v>#REF!</v>
      </c>
      <c r="AW355" s="105" t="s">
        <v>172</v>
      </c>
      <c r="AX355" s="105" t="s">
        <v>173</v>
      </c>
      <c r="AY355" s="106">
        <v>0.75</v>
      </c>
      <c r="AZ355" s="108">
        <f t="shared" si="81"/>
        <v>0.1875</v>
      </c>
      <c r="BA355" s="1">
        <f t="shared" si="82"/>
        <v>0.9375</v>
      </c>
      <c r="BB355" s="106">
        <f t="shared" si="83"/>
        <v>1.0125</v>
      </c>
      <c r="BC355" s="105" t="s">
        <v>53</v>
      </c>
    </row>
    <row r="356" spans="1:56" s="105" customFormat="1" ht="24.75" hidden="1" customHeight="1">
      <c r="A356" s="9">
        <v>354</v>
      </c>
      <c r="B356" s="7">
        <v>5832</v>
      </c>
      <c r="C356" s="7"/>
      <c r="D356" s="126" t="s">
        <v>1030</v>
      </c>
      <c r="E356" s="1" t="s">
        <v>1629</v>
      </c>
      <c r="F356" s="1" t="s">
        <v>1635</v>
      </c>
      <c r="G356" s="1" t="s">
        <v>1631</v>
      </c>
      <c r="H356" s="8" t="s">
        <v>123</v>
      </c>
      <c r="I356" s="1" t="s">
        <v>68</v>
      </c>
      <c r="J356" s="1" t="s">
        <v>1636</v>
      </c>
      <c r="K356" s="9"/>
      <c r="L356" s="1"/>
      <c r="M356" s="7">
        <v>40</v>
      </c>
      <c r="N356" s="1" t="s">
        <v>46</v>
      </c>
      <c r="O356" s="1" t="s">
        <v>1027</v>
      </c>
      <c r="P356" s="1" t="s">
        <v>1044</v>
      </c>
      <c r="Q356" s="1" t="s">
        <v>1637</v>
      </c>
      <c r="R356" s="101">
        <v>1.38</v>
      </c>
      <c r="S356" s="102">
        <v>1.29</v>
      </c>
      <c r="T356" s="116">
        <v>1.29</v>
      </c>
      <c r="U356" s="84"/>
      <c r="V356" s="102">
        <v>1.05</v>
      </c>
      <c r="W356" s="102">
        <v>2.0110000000000001</v>
      </c>
      <c r="X356" s="102">
        <v>1.61</v>
      </c>
      <c r="Y356" s="102">
        <v>2.39</v>
      </c>
      <c r="Z356" s="102"/>
      <c r="AA356" s="102"/>
      <c r="AB356" s="102"/>
      <c r="AC356" s="102"/>
      <c r="AD356" s="102"/>
      <c r="AE356" s="104"/>
      <c r="AF356" s="105">
        <v>1.05</v>
      </c>
      <c r="AG356" s="105">
        <v>1.9948699999999999</v>
      </c>
      <c r="AH356" s="105">
        <v>1.61</v>
      </c>
      <c r="AI356" s="105">
        <v>2.39</v>
      </c>
      <c r="AN356" s="106">
        <v>1.38</v>
      </c>
      <c r="AO356" s="105" t="s">
        <v>50</v>
      </c>
      <c r="AP356" s="104" t="s">
        <v>51</v>
      </c>
      <c r="AQ356" s="105">
        <f t="shared" si="77"/>
        <v>1.33</v>
      </c>
      <c r="AR356" s="105" t="str">
        <f t="shared" si="78"/>
        <v/>
      </c>
      <c r="AS356" s="105" t="e">
        <f t="shared" si="79"/>
        <v>#NUM!</v>
      </c>
      <c r="AT356" s="105" t="e">
        <f>#REF!*1.075</f>
        <v>#REF!</v>
      </c>
      <c r="AU356" s="105">
        <f t="shared" si="80"/>
        <v>1.3867499999999999</v>
      </c>
      <c r="AV356" s="102" t="e">
        <f t="shared" si="84"/>
        <v>#REF!</v>
      </c>
      <c r="AW356" s="105" t="s">
        <v>279</v>
      </c>
      <c r="AX356" s="105" t="s">
        <v>278</v>
      </c>
      <c r="AY356" s="106">
        <v>1.33</v>
      </c>
      <c r="AZ356" s="108">
        <f t="shared" si="81"/>
        <v>0.33250000000000002</v>
      </c>
      <c r="BA356" s="1">
        <f t="shared" si="82"/>
        <v>1.6625000000000001</v>
      </c>
      <c r="BB356" s="106">
        <f t="shared" si="83"/>
        <v>1.7955000000000001</v>
      </c>
      <c r="BC356" s="105" t="s">
        <v>53</v>
      </c>
      <c r="BD356" s="105" t="s">
        <v>885</v>
      </c>
    </row>
    <row r="357" spans="1:56" s="105" customFormat="1" ht="24.75" hidden="1" customHeight="1">
      <c r="A357" s="9">
        <v>355</v>
      </c>
      <c r="B357" s="7">
        <v>1118</v>
      </c>
      <c r="C357" s="7"/>
      <c r="D357" s="8"/>
      <c r="E357" s="1" t="s">
        <v>1638</v>
      </c>
      <c r="F357" s="1" t="s">
        <v>1639</v>
      </c>
      <c r="G357" s="1" t="s">
        <v>1640</v>
      </c>
      <c r="H357" s="8" t="s">
        <v>1187</v>
      </c>
      <c r="I357" s="1" t="s">
        <v>68</v>
      </c>
      <c r="J357" s="1" t="s">
        <v>1335</v>
      </c>
      <c r="K357" s="9"/>
      <c r="L357" s="1"/>
      <c r="M357" s="7">
        <v>30</v>
      </c>
      <c r="N357" s="1" t="s">
        <v>46</v>
      </c>
      <c r="O357" s="1" t="s">
        <v>1027</v>
      </c>
      <c r="P357" s="1" t="s">
        <v>1044</v>
      </c>
      <c r="Q357" s="1" t="s">
        <v>1641</v>
      </c>
      <c r="R357" s="101">
        <v>3</v>
      </c>
      <c r="S357" s="102"/>
      <c r="T357" s="116"/>
      <c r="U357" s="84"/>
      <c r="V357" s="102"/>
      <c r="W357" s="102"/>
      <c r="X357" s="102"/>
      <c r="Y357" s="102"/>
      <c r="Z357" s="102"/>
      <c r="AA357" s="102"/>
      <c r="AB357" s="102"/>
      <c r="AC357" s="102"/>
      <c r="AD357" s="102"/>
      <c r="AE357" s="104"/>
      <c r="AN357" s="106">
        <v>3</v>
      </c>
      <c r="AO357" s="105" t="s">
        <v>50</v>
      </c>
      <c r="AP357" s="104" t="s">
        <v>51</v>
      </c>
      <c r="AQ357" s="105" t="e">
        <f t="shared" si="77"/>
        <v>#NUM!</v>
      </c>
      <c r="AR357" s="105" t="e">
        <f t="shared" si="78"/>
        <v>#NUM!</v>
      </c>
      <c r="AS357" s="105" t="e">
        <f t="shared" si="79"/>
        <v>#NUM!</v>
      </c>
      <c r="AT357" s="105" t="e">
        <f>#REF!*1.075</f>
        <v>#REF!</v>
      </c>
      <c r="AU357" s="105">
        <f t="shared" si="80"/>
        <v>0</v>
      </c>
      <c r="AV357" s="102" t="e">
        <f t="shared" si="84"/>
        <v>#REF!</v>
      </c>
      <c r="AW357" s="125" t="s">
        <v>52</v>
      </c>
      <c r="AX357" s="105" t="s">
        <v>51</v>
      </c>
      <c r="AY357" s="106">
        <v>3</v>
      </c>
      <c r="AZ357" s="108">
        <f t="shared" si="81"/>
        <v>0.75</v>
      </c>
      <c r="BA357" s="1">
        <f t="shared" si="82"/>
        <v>3.75</v>
      </c>
      <c r="BB357" s="106">
        <f t="shared" si="83"/>
        <v>4.05</v>
      </c>
      <c r="BC357" s="105" t="s">
        <v>53</v>
      </c>
    </row>
    <row r="358" spans="1:56" s="105" customFormat="1" ht="24.75" hidden="1" customHeight="1">
      <c r="A358" s="9">
        <v>356</v>
      </c>
      <c r="B358" s="7">
        <v>1119</v>
      </c>
      <c r="C358" s="7"/>
      <c r="D358" s="8"/>
      <c r="E358" s="1" t="s">
        <v>1638</v>
      </c>
      <c r="F358" s="1" t="s">
        <v>1642</v>
      </c>
      <c r="G358" s="1" t="s">
        <v>1640</v>
      </c>
      <c r="H358" s="8" t="s">
        <v>320</v>
      </c>
      <c r="I358" s="1" t="s">
        <v>68</v>
      </c>
      <c r="J358" s="1" t="s">
        <v>1335</v>
      </c>
      <c r="K358" s="9"/>
      <c r="L358" s="1"/>
      <c r="M358" s="7">
        <v>30</v>
      </c>
      <c r="N358" s="1" t="s">
        <v>46</v>
      </c>
      <c r="O358" s="1" t="s">
        <v>1027</v>
      </c>
      <c r="P358" s="1" t="s">
        <v>1128</v>
      </c>
      <c r="Q358" s="1" t="s">
        <v>1643</v>
      </c>
      <c r="R358" s="101">
        <v>3.4</v>
      </c>
      <c r="S358" s="102"/>
      <c r="T358" s="116"/>
      <c r="U358" s="84">
        <v>3.3982999999999999</v>
      </c>
      <c r="V358" s="102">
        <v>3.4</v>
      </c>
      <c r="W358" s="102"/>
      <c r="X358" s="102"/>
      <c r="Y358" s="102"/>
      <c r="Z358" s="102"/>
      <c r="AA358" s="102"/>
      <c r="AB358" s="102"/>
      <c r="AC358" s="102"/>
      <c r="AD358" s="102"/>
      <c r="AE358" s="104">
        <v>3.3982999999999999</v>
      </c>
      <c r="AG358" s="105">
        <v>3.379</v>
      </c>
      <c r="AN358" s="106">
        <v>3.4</v>
      </c>
      <c r="AO358" s="105" t="s">
        <v>50</v>
      </c>
      <c r="AP358" s="104" t="s">
        <v>51</v>
      </c>
      <c r="AQ358" s="105">
        <f t="shared" si="77"/>
        <v>3.3886500000000002</v>
      </c>
      <c r="AR358" s="105" t="str">
        <f t="shared" si="78"/>
        <v/>
      </c>
      <c r="AS358" s="105" t="e">
        <f t="shared" si="79"/>
        <v>#NUM!</v>
      </c>
      <c r="AT358" s="105" t="e">
        <f>#REF!*1.075</f>
        <v>#REF!</v>
      </c>
      <c r="AU358" s="105">
        <f t="shared" si="80"/>
        <v>0</v>
      </c>
      <c r="AV358" s="102" t="e">
        <f t="shared" si="84"/>
        <v>#REF!</v>
      </c>
      <c r="AW358" s="125" t="s">
        <v>52</v>
      </c>
      <c r="AX358" s="105" t="s">
        <v>51</v>
      </c>
      <c r="AY358" s="106">
        <v>3.3879999999999999</v>
      </c>
      <c r="AZ358" s="108">
        <f t="shared" si="81"/>
        <v>0.84699999999999998</v>
      </c>
      <c r="BA358" s="1">
        <f t="shared" si="82"/>
        <v>4.2349999999999994</v>
      </c>
      <c r="BB358" s="106">
        <f t="shared" si="83"/>
        <v>4.5737999999999994</v>
      </c>
      <c r="BC358" s="105" t="s">
        <v>53</v>
      </c>
    </row>
    <row r="359" spans="1:56" s="105" customFormat="1" ht="24.75" hidden="1" customHeight="1">
      <c r="A359" s="9">
        <v>357</v>
      </c>
      <c r="B359" s="7">
        <v>1117</v>
      </c>
      <c r="C359" s="7"/>
      <c r="D359" s="8"/>
      <c r="E359" s="1" t="s">
        <v>1638</v>
      </c>
      <c r="F359" s="1" t="s">
        <v>1644</v>
      </c>
      <c r="G359" s="1" t="s">
        <v>1640</v>
      </c>
      <c r="H359" s="8" t="s">
        <v>67</v>
      </c>
      <c r="I359" s="1" t="s">
        <v>68</v>
      </c>
      <c r="J359" s="1" t="s">
        <v>1335</v>
      </c>
      <c r="K359" s="9"/>
      <c r="L359" s="1"/>
      <c r="M359" s="7">
        <v>30</v>
      </c>
      <c r="N359" s="1" t="s">
        <v>46</v>
      </c>
      <c r="O359" s="1" t="s">
        <v>1027</v>
      </c>
      <c r="P359" s="1" t="s">
        <v>1128</v>
      </c>
      <c r="Q359" s="1" t="s">
        <v>1645</v>
      </c>
      <c r="R359" s="101">
        <v>5.42</v>
      </c>
      <c r="S359" s="102"/>
      <c r="T359" s="116"/>
      <c r="U359" s="84">
        <v>5.8372999999999999</v>
      </c>
      <c r="V359" s="102">
        <v>5</v>
      </c>
      <c r="W359" s="102"/>
      <c r="X359" s="102"/>
      <c r="Y359" s="102"/>
      <c r="Z359" s="102"/>
      <c r="AA359" s="102"/>
      <c r="AB359" s="102"/>
      <c r="AC359" s="102"/>
      <c r="AD359" s="102"/>
      <c r="AE359" s="104">
        <v>5.8372999999999999</v>
      </c>
      <c r="AG359" s="105">
        <v>5.8049999999999997</v>
      </c>
      <c r="AN359" s="106">
        <v>5.42</v>
      </c>
      <c r="AO359" s="105" t="s">
        <v>50</v>
      </c>
      <c r="AP359" s="104" t="s">
        <v>51</v>
      </c>
      <c r="AQ359" s="105">
        <f t="shared" si="77"/>
        <v>5.8211499999999994</v>
      </c>
      <c r="AR359" s="105">
        <f t="shared" si="78"/>
        <v>5.42</v>
      </c>
      <c r="AS359" s="105" t="e">
        <f t="shared" si="79"/>
        <v>#NUM!</v>
      </c>
      <c r="AT359" s="105" t="e">
        <f>#REF!*1.075</f>
        <v>#REF!</v>
      </c>
      <c r="AU359" s="105">
        <f t="shared" si="80"/>
        <v>0</v>
      </c>
      <c r="AV359" s="102" t="e">
        <f t="shared" si="84"/>
        <v>#REF!</v>
      </c>
      <c r="AW359" s="125" t="s">
        <v>52</v>
      </c>
      <c r="AX359" s="105" t="s">
        <v>51</v>
      </c>
      <c r="AY359" s="106">
        <v>5.4180000000000001</v>
      </c>
      <c r="AZ359" s="108">
        <f t="shared" si="81"/>
        <v>1.3545</v>
      </c>
      <c r="BA359" s="1">
        <f t="shared" si="82"/>
        <v>6.7725</v>
      </c>
      <c r="BB359" s="106">
        <f t="shared" si="83"/>
        <v>7.3143000000000002</v>
      </c>
      <c r="BC359" s="105" t="s">
        <v>53</v>
      </c>
    </row>
    <row r="360" spans="1:56" s="105" customFormat="1" ht="24.75" hidden="1" customHeight="1">
      <c r="A360" s="9">
        <v>358</v>
      </c>
      <c r="B360" s="7">
        <v>442</v>
      </c>
      <c r="C360" s="7"/>
      <c r="D360" s="126" t="s">
        <v>1030</v>
      </c>
      <c r="E360" s="1" t="s">
        <v>1646</v>
      </c>
      <c r="F360" s="1" t="s">
        <v>1647</v>
      </c>
      <c r="G360" s="1" t="s">
        <v>1648</v>
      </c>
      <c r="H360" s="8" t="s">
        <v>1187</v>
      </c>
      <c r="I360" s="1" t="s">
        <v>44</v>
      </c>
      <c r="J360" s="11" t="s">
        <v>1649</v>
      </c>
      <c r="K360" s="9"/>
      <c r="L360" s="1"/>
      <c r="M360" s="7">
        <v>20</v>
      </c>
      <c r="N360" s="1" t="s">
        <v>46</v>
      </c>
      <c r="O360" s="1" t="s">
        <v>1027</v>
      </c>
      <c r="P360" s="1" t="s">
        <v>1079</v>
      </c>
      <c r="Q360" s="1" t="s">
        <v>1650</v>
      </c>
      <c r="R360" s="101">
        <v>1.69</v>
      </c>
      <c r="S360" s="102">
        <v>1.57</v>
      </c>
      <c r="T360" s="116">
        <v>1.57</v>
      </c>
      <c r="U360" s="84"/>
      <c r="V360" s="102"/>
      <c r="W360" s="102">
        <v>2.4390000000000001</v>
      </c>
      <c r="X360" s="102"/>
      <c r="Y360" s="102">
        <v>5.2</v>
      </c>
      <c r="Z360" s="102"/>
      <c r="AA360" s="102"/>
      <c r="AB360" s="102"/>
      <c r="AC360" s="102"/>
      <c r="AD360" s="102"/>
      <c r="AE360" s="104"/>
      <c r="AG360" s="105">
        <v>2.4193899999999999</v>
      </c>
      <c r="AI360" s="105">
        <v>5.2</v>
      </c>
      <c r="AN360" s="106">
        <v>1.68</v>
      </c>
      <c r="AO360" s="105" t="s">
        <v>50</v>
      </c>
      <c r="AP360" s="104" t="s">
        <v>51</v>
      </c>
      <c r="AQ360" s="105">
        <f t="shared" si="77"/>
        <v>3.8096950000000001</v>
      </c>
      <c r="AR360" s="105">
        <f t="shared" si="78"/>
        <v>1.69</v>
      </c>
      <c r="AS360" s="105" t="e">
        <f t="shared" si="79"/>
        <v>#NUM!</v>
      </c>
      <c r="AT360" s="105" t="e">
        <f>#REF!*1.075</f>
        <v>#REF!</v>
      </c>
      <c r="AU360" s="105">
        <f t="shared" si="80"/>
        <v>1.6877500000000001</v>
      </c>
      <c r="AV360" s="102" t="e">
        <f t="shared" si="84"/>
        <v>#REF!</v>
      </c>
      <c r="AW360" s="125" t="s">
        <v>52</v>
      </c>
      <c r="AX360" s="105" t="s">
        <v>51</v>
      </c>
      <c r="AY360" s="106">
        <v>1.69</v>
      </c>
      <c r="AZ360" s="108">
        <f t="shared" si="81"/>
        <v>0.42249999999999999</v>
      </c>
      <c r="BA360" s="1">
        <f t="shared" si="82"/>
        <v>2.1124999999999998</v>
      </c>
      <c r="BB360" s="106">
        <f t="shared" si="83"/>
        <v>2.2814999999999999</v>
      </c>
      <c r="BC360" s="105" t="s">
        <v>53</v>
      </c>
      <c r="BD360" s="105" t="s">
        <v>885</v>
      </c>
    </row>
    <row r="361" spans="1:56" s="105" customFormat="1" ht="24.75" hidden="1" customHeight="1">
      <c r="A361" s="9">
        <v>359</v>
      </c>
      <c r="B361" s="7">
        <v>443</v>
      </c>
      <c r="C361" s="7"/>
      <c r="D361" s="126" t="s">
        <v>1030</v>
      </c>
      <c r="E361" s="1" t="s">
        <v>1646</v>
      </c>
      <c r="F361" s="1" t="s">
        <v>1647</v>
      </c>
      <c r="G361" s="1" t="s">
        <v>1648</v>
      </c>
      <c r="H361" s="8" t="s">
        <v>1469</v>
      </c>
      <c r="I361" s="1" t="s">
        <v>44</v>
      </c>
      <c r="J361" s="11" t="s">
        <v>1649</v>
      </c>
      <c r="K361" s="9"/>
      <c r="L361" s="1"/>
      <c r="M361" s="7">
        <v>20</v>
      </c>
      <c r="N361" s="1" t="s">
        <v>46</v>
      </c>
      <c r="O361" s="1" t="s">
        <v>1027</v>
      </c>
      <c r="P361" s="1" t="s">
        <v>1079</v>
      </c>
      <c r="Q361" s="1" t="s">
        <v>1651</v>
      </c>
      <c r="R361" s="101">
        <v>3.25</v>
      </c>
      <c r="S361" s="102">
        <v>2.6</v>
      </c>
      <c r="T361" s="116">
        <v>2.6</v>
      </c>
      <c r="U361" s="84"/>
      <c r="V361" s="102"/>
      <c r="W361" s="102">
        <v>2.7852000000000001</v>
      </c>
      <c r="X361" s="102"/>
      <c r="Y361" s="102">
        <v>8.4700000000000006</v>
      </c>
      <c r="Z361" s="102"/>
      <c r="AA361" s="102"/>
      <c r="AB361" s="102"/>
      <c r="AC361" s="102"/>
      <c r="AD361" s="102"/>
      <c r="AE361" s="104"/>
      <c r="AG361" s="105">
        <v>2.7690000000000001</v>
      </c>
      <c r="AI361" s="105">
        <v>8.4600000000000009</v>
      </c>
      <c r="AN361" s="106">
        <v>2.7770000000000001</v>
      </c>
      <c r="AO361" s="105" t="s">
        <v>277</v>
      </c>
      <c r="AP361" s="104" t="s">
        <v>278</v>
      </c>
      <c r="AQ361" s="105">
        <f t="shared" si="77"/>
        <v>5.6145000000000005</v>
      </c>
      <c r="AR361" s="105">
        <f t="shared" si="78"/>
        <v>3.25</v>
      </c>
      <c r="AS361" s="105" t="e">
        <f t="shared" si="79"/>
        <v>#NUM!</v>
      </c>
      <c r="AT361" s="105" t="e">
        <f>#REF!*1.075</f>
        <v>#REF!</v>
      </c>
      <c r="AU361" s="105">
        <f t="shared" si="80"/>
        <v>2.7949999999999999</v>
      </c>
      <c r="AV361" s="102" t="e">
        <f t="shared" si="84"/>
        <v>#REF!</v>
      </c>
      <c r="AW361" s="105" t="s">
        <v>172</v>
      </c>
      <c r="AX361" s="105" t="s">
        <v>173</v>
      </c>
      <c r="AY361" s="106">
        <v>2.7949999999999999</v>
      </c>
      <c r="AZ361" s="108">
        <f t="shared" si="81"/>
        <v>0.69874999999999998</v>
      </c>
      <c r="BA361" s="1">
        <f t="shared" si="82"/>
        <v>3.4937499999999999</v>
      </c>
      <c r="BB361" s="106">
        <f t="shared" si="83"/>
        <v>3.77325</v>
      </c>
      <c r="BC361" s="105" t="s">
        <v>53</v>
      </c>
      <c r="BD361" s="105" t="s">
        <v>885</v>
      </c>
    </row>
    <row r="362" spans="1:56" s="105" customFormat="1" ht="24.75" hidden="1" customHeight="1">
      <c r="A362" s="9">
        <v>360</v>
      </c>
      <c r="B362" s="7">
        <v>441</v>
      </c>
      <c r="C362" s="7"/>
      <c r="D362" s="126" t="s">
        <v>1030</v>
      </c>
      <c r="E362" s="1" t="s">
        <v>1646</v>
      </c>
      <c r="F362" s="1" t="s">
        <v>1652</v>
      </c>
      <c r="G362" s="1" t="s">
        <v>1648</v>
      </c>
      <c r="H362" s="8" t="s">
        <v>565</v>
      </c>
      <c r="I362" s="1" t="s">
        <v>44</v>
      </c>
      <c r="J362" s="11" t="s">
        <v>1649</v>
      </c>
      <c r="K362" s="9"/>
      <c r="L362" s="1"/>
      <c r="M362" s="7">
        <v>20</v>
      </c>
      <c r="N362" s="1" t="s">
        <v>46</v>
      </c>
      <c r="O362" s="1" t="s">
        <v>1027</v>
      </c>
      <c r="P362" s="1" t="s">
        <v>1079</v>
      </c>
      <c r="Q362" s="1" t="s">
        <v>1653</v>
      </c>
      <c r="R362" s="101">
        <v>1.75</v>
      </c>
      <c r="S362" s="102">
        <v>1.51</v>
      </c>
      <c r="T362" s="116">
        <v>1.51</v>
      </c>
      <c r="U362" s="84"/>
      <c r="V362" s="102"/>
      <c r="W362" s="102">
        <v>1.6259999999999999</v>
      </c>
      <c r="X362" s="102"/>
      <c r="Y362" s="102">
        <v>3.13</v>
      </c>
      <c r="Z362" s="102"/>
      <c r="AA362" s="102"/>
      <c r="AB362" s="102"/>
      <c r="AC362" s="102"/>
      <c r="AD362" s="102"/>
      <c r="AE362" s="104"/>
      <c r="AG362" s="105">
        <v>1.6129</v>
      </c>
      <c r="AI362" s="105">
        <v>3.13</v>
      </c>
      <c r="AN362" s="106">
        <v>1.621</v>
      </c>
      <c r="AO362" s="105" t="s">
        <v>277</v>
      </c>
      <c r="AP362" s="104" t="s">
        <v>278</v>
      </c>
      <c r="AQ362" s="105">
        <f t="shared" si="77"/>
        <v>2.3714499999999998</v>
      </c>
      <c r="AR362" s="105">
        <f t="shared" si="78"/>
        <v>1.75</v>
      </c>
      <c r="AS362" s="105" t="e">
        <f t="shared" si="79"/>
        <v>#NUM!</v>
      </c>
      <c r="AT362" s="105" t="e">
        <f>#REF!*1.075</f>
        <v>#REF!</v>
      </c>
      <c r="AU362" s="105">
        <f t="shared" si="80"/>
        <v>1.6232499999999999</v>
      </c>
      <c r="AV362" s="102" t="e">
        <f t="shared" si="84"/>
        <v>#REF!</v>
      </c>
      <c r="AW362" s="105" t="s">
        <v>172</v>
      </c>
      <c r="AX362" s="105" t="s">
        <v>173</v>
      </c>
      <c r="AY362" s="106">
        <v>1.6234999999999999</v>
      </c>
      <c r="AZ362" s="108">
        <f t="shared" si="81"/>
        <v>0.40587499999999999</v>
      </c>
      <c r="BA362" s="1">
        <f t="shared" si="82"/>
        <v>2.0293749999999999</v>
      </c>
      <c r="BB362" s="106">
        <f t="shared" si="83"/>
        <v>2.1917249999999999</v>
      </c>
      <c r="BC362" s="105" t="s">
        <v>53</v>
      </c>
      <c r="BD362" s="105" t="s">
        <v>885</v>
      </c>
    </row>
    <row r="363" spans="1:56" s="105" customFormat="1" ht="24.75" hidden="1" customHeight="1">
      <c r="A363" s="9">
        <v>361</v>
      </c>
      <c r="B363" s="7">
        <v>5659</v>
      </c>
      <c r="C363" s="7"/>
      <c r="D363" s="8"/>
      <c r="E363" s="1" t="s">
        <v>1654</v>
      </c>
      <c r="F363" s="1" t="s">
        <v>1655</v>
      </c>
      <c r="G363" s="1" t="s">
        <v>380</v>
      </c>
      <c r="H363" s="8" t="s">
        <v>310</v>
      </c>
      <c r="I363" s="1" t="s">
        <v>44</v>
      </c>
      <c r="J363" s="1" t="s">
        <v>1656</v>
      </c>
      <c r="K363" s="9"/>
      <c r="L363" s="1"/>
      <c r="M363" s="7">
        <v>30</v>
      </c>
      <c r="N363" s="1" t="s">
        <v>46</v>
      </c>
      <c r="O363" s="1" t="s">
        <v>1027</v>
      </c>
      <c r="P363" s="1" t="s">
        <v>1052</v>
      </c>
      <c r="Q363" s="1" t="s">
        <v>1657</v>
      </c>
      <c r="R363" s="101">
        <v>1.89</v>
      </c>
      <c r="S363" s="102"/>
      <c r="T363" s="116"/>
      <c r="U363" s="84">
        <v>2.3170999999999999</v>
      </c>
      <c r="V363" s="102">
        <v>2.13</v>
      </c>
      <c r="W363" s="102"/>
      <c r="X363" s="102">
        <v>1.65</v>
      </c>
      <c r="Y363" s="102">
        <v>2.14</v>
      </c>
      <c r="Z363" s="102"/>
      <c r="AA363" s="102"/>
      <c r="AB363" s="102"/>
      <c r="AC363" s="102"/>
      <c r="AD363" s="102"/>
      <c r="AE363" s="104">
        <v>2.3170999999999999</v>
      </c>
      <c r="AG363" s="105">
        <v>2.3039999999999998</v>
      </c>
      <c r="AH363" s="105">
        <v>2.14</v>
      </c>
      <c r="AN363" s="106">
        <v>1.89</v>
      </c>
      <c r="AO363" s="105" t="s">
        <v>50</v>
      </c>
      <c r="AP363" s="104" t="s">
        <v>51</v>
      </c>
      <c r="AQ363" s="105">
        <f t="shared" si="77"/>
        <v>2.222</v>
      </c>
      <c r="AR363" s="105">
        <f t="shared" si="78"/>
        <v>1.89</v>
      </c>
      <c r="AS363" s="105" t="e">
        <f t="shared" si="79"/>
        <v>#NUM!</v>
      </c>
      <c r="AT363" s="105" t="e">
        <f>#REF!*1.075</f>
        <v>#REF!</v>
      </c>
      <c r="AU363" s="105">
        <f t="shared" si="80"/>
        <v>0</v>
      </c>
      <c r="AV363" s="102" t="e">
        <f t="shared" si="84"/>
        <v>#REF!</v>
      </c>
      <c r="AW363" s="125" t="s">
        <v>52</v>
      </c>
      <c r="AX363" s="105" t="s">
        <v>51</v>
      </c>
      <c r="AY363" s="106">
        <v>1.89</v>
      </c>
      <c r="AZ363" s="108">
        <f t="shared" si="81"/>
        <v>0.47249999999999998</v>
      </c>
      <c r="BA363" s="1">
        <f t="shared" si="82"/>
        <v>2.3624999999999998</v>
      </c>
      <c r="BB363" s="106">
        <f t="shared" si="83"/>
        <v>2.5514999999999999</v>
      </c>
      <c r="BC363" s="105" t="s">
        <v>53</v>
      </c>
    </row>
    <row r="364" spans="1:56" s="105" customFormat="1" ht="24.75" hidden="1" customHeight="1">
      <c r="A364" s="9">
        <v>362</v>
      </c>
      <c r="B364" s="7">
        <v>5658</v>
      </c>
      <c r="C364" s="7"/>
      <c r="D364" s="8"/>
      <c r="E364" s="1" t="s">
        <v>1654</v>
      </c>
      <c r="F364" s="1" t="s">
        <v>1655</v>
      </c>
      <c r="G364" s="1" t="s">
        <v>380</v>
      </c>
      <c r="H364" s="8" t="s">
        <v>123</v>
      </c>
      <c r="I364" s="1" t="s">
        <v>44</v>
      </c>
      <c r="J364" s="1" t="s">
        <v>1656</v>
      </c>
      <c r="K364" s="9"/>
      <c r="L364" s="1"/>
      <c r="M364" s="7">
        <v>30</v>
      </c>
      <c r="N364" s="1" t="s">
        <v>46</v>
      </c>
      <c r="O364" s="1" t="s">
        <v>1027</v>
      </c>
      <c r="P364" s="1" t="s">
        <v>1052</v>
      </c>
      <c r="Q364" s="1" t="s">
        <v>1658</v>
      </c>
      <c r="R364" s="101">
        <v>3.48</v>
      </c>
      <c r="S364" s="102"/>
      <c r="T364" s="116"/>
      <c r="U364" s="84">
        <v>4.7153999999999998</v>
      </c>
      <c r="V364" s="102">
        <v>3.72</v>
      </c>
      <c r="W364" s="102"/>
      <c r="X364" s="102">
        <v>3.24</v>
      </c>
      <c r="Y364" s="102">
        <v>4.0599999999999996</v>
      </c>
      <c r="Z364" s="102"/>
      <c r="AA364" s="102"/>
      <c r="AB364" s="102"/>
      <c r="AC364" s="102"/>
      <c r="AD364" s="102"/>
      <c r="AE364" s="104">
        <v>4.7153999999999998</v>
      </c>
      <c r="AG364" s="105">
        <v>4.6890000000000001</v>
      </c>
      <c r="AH364" s="105">
        <v>4.0599999999999996</v>
      </c>
      <c r="AN364" s="106">
        <v>3.48</v>
      </c>
      <c r="AO364" s="105" t="s">
        <v>50</v>
      </c>
      <c r="AP364" s="104" t="s">
        <v>51</v>
      </c>
      <c r="AQ364" s="105">
        <f t="shared" ref="AQ364:AQ383" si="85">AVERAGE(SMALL(AE364:AI364,1),SMALL(AE364:AI364,2))</f>
        <v>4.3744999999999994</v>
      </c>
      <c r="AR364" s="105">
        <f t="shared" ref="AR364:AR383" si="86">IF(R364 &lt;=( AVERAGE(SMALL(AE364:AI364,1),SMALL(AE364:AI364,2))), R364, "")</f>
        <v>3.48</v>
      </c>
      <c r="AS364" s="105" t="e">
        <f t="shared" ref="AS364:AS383" si="87">AVERAGE(SMALL(AJ364:AM364,1),SMALL(AJ364:AM364,2))</f>
        <v>#NUM!</v>
      </c>
      <c r="AT364" s="105" t="e">
        <f>#REF!*1.075</f>
        <v>#REF!</v>
      </c>
      <c r="AU364" s="105">
        <f t="shared" ref="AU364:AU383" si="88">T364*1.075</f>
        <v>0</v>
      </c>
      <c r="AV364" s="102" t="e">
        <f t="shared" si="84"/>
        <v>#REF!</v>
      </c>
      <c r="AW364" s="125" t="s">
        <v>52</v>
      </c>
      <c r="AX364" s="105" t="s">
        <v>51</v>
      </c>
      <c r="AY364" s="106">
        <v>3.48</v>
      </c>
      <c r="AZ364" s="108">
        <f t="shared" si="81"/>
        <v>0.87</v>
      </c>
      <c r="BA364" s="1">
        <f t="shared" si="82"/>
        <v>4.3499999999999996</v>
      </c>
      <c r="BB364" s="106">
        <f t="shared" si="83"/>
        <v>4.6979999999999995</v>
      </c>
      <c r="BC364" s="105" t="s">
        <v>53</v>
      </c>
    </row>
    <row r="365" spans="1:56" s="105" customFormat="1" ht="24.75" hidden="1" customHeight="1">
      <c r="A365" s="9">
        <v>363</v>
      </c>
      <c r="B365" s="7">
        <v>5657</v>
      </c>
      <c r="C365" s="7"/>
      <c r="D365" s="126" t="s">
        <v>1030</v>
      </c>
      <c r="E365" s="1" t="s">
        <v>1654</v>
      </c>
      <c r="F365" s="1" t="s">
        <v>1655</v>
      </c>
      <c r="G365" s="1" t="s">
        <v>380</v>
      </c>
      <c r="H365" s="8" t="s">
        <v>60</v>
      </c>
      <c r="I365" s="1" t="s">
        <v>44</v>
      </c>
      <c r="J365" s="1" t="s">
        <v>1656</v>
      </c>
      <c r="K365" s="9"/>
      <c r="L365" s="1"/>
      <c r="M365" s="7">
        <v>30</v>
      </c>
      <c r="N365" s="1" t="s">
        <v>46</v>
      </c>
      <c r="O365" s="1" t="s">
        <v>1027</v>
      </c>
      <c r="P365" s="1" t="s">
        <v>1052</v>
      </c>
      <c r="Q365" s="1" t="s">
        <v>1659</v>
      </c>
      <c r="R365" s="101">
        <v>5.76</v>
      </c>
      <c r="S365" s="102">
        <v>4.58</v>
      </c>
      <c r="T365" s="116">
        <v>4.58</v>
      </c>
      <c r="U365" s="84"/>
      <c r="V365" s="102">
        <v>5.43</v>
      </c>
      <c r="W365" s="102">
        <v>7.8</v>
      </c>
      <c r="X365" s="102">
        <v>6.11</v>
      </c>
      <c r="Y365" s="102">
        <v>6.1</v>
      </c>
      <c r="Z365" s="102"/>
      <c r="AA365" s="102"/>
      <c r="AB365" s="102"/>
      <c r="AC365" s="102"/>
      <c r="AD365" s="102"/>
      <c r="AE365" s="104"/>
      <c r="AF365" s="105">
        <v>5.28</v>
      </c>
      <c r="AG365" s="105">
        <v>7.742</v>
      </c>
      <c r="AH365" s="105">
        <v>6.11</v>
      </c>
      <c r="AI365" s="105">
        <v>6.1</v>
      </c>
      <c r="AN365" s="106">
        <v>4.9000000000000004</v>
      </c>
      <c r="AO365" s="105" t="s">
        <v>50</v>
      </c>
      <c r="AP365" s="104" t="s">
        <v>51</v>
      </c>
      <c r="AQ365" s="105">
        <f t="shared" si="85"/>
        <v>5.6899999999999995</v>
      </c>
      <c r="AR365" s="105" t="str">
        <f t="shared" si="86"/>
        <v/>
      </c>
      <c r="AS365" s="105" t="e">
        <f t="shared" si="87"/>
        <v>#NUM!</v>
      </c>
      <c r="AT365" s="105" t="e">
        <f>#REF!*1.075</f>
        <v>#REF!</v>
      </c>
      <c r="AU365" s="105">
        <f t="shared" si="88"/>
        <v>4.9234999999999998</v>
      </c>
      <c r="AV365" s="102" t="e">
        <f t="shared" si="84"/>
        <v>#REF!</v>
      </c>
      <c r="AW365" s="105" t="s">
        <v>172</v>
      </c>
      <c r="AX365" s="105" t="s">
        <v>173</v>
      </c>
      <c r="AY365" s="106">
        <v>4.9234999999999998</v>
      </c>
      <c r="AZ365" s="108">
        <f t="shared" si="81"/>
        <v>1.2308749999999999</v>
      </c>
      <c r="BA365" s="1">
        <f t="shared" si="82"/>
        <v>6.1543749999999999</v>
      </c>
      <c r="BB365" s="106">
        <f t="shared" si="83"/>
        <v>6.646725</v>
      </c>
      <c r="BC365" s="105" t="s">
        <v>53</v>
      </c>
      <c r="BD365" s="105" t="s">
        <v>885</v>
      </c>
    </row>
    <row r="366" spans="1:56" s="105" customFormat="1" ht="24.75" hidden="1" customHeight="1">
      <c r="A366" s="9">
        <v>364</v>
      </c>
      <c r="B366" s="7">
        <v>5656</v>
      </c>
      <c r="C366" s="7"/>
      <c r="D366" s="8"/>
      <c r="E366" s="1" t="s">
        <v>1654</v>
      </c>
      <c r="F366" s="1" t="s">
        <v>1655</v>
      </c>
      <c r="G366" s="1" t="s">
        <v>380</v>
      </c>
      <c r="H366" s="8" t="s">
        <v>189</v>
      </c>
      <c r="I366" s="1" t="s">
        <v>44</v>
      </c>
      <c r="J366" s="1" t="s">
        <v>1656</v>
      </c>
      <c r="K366" s="9"/>
      <c r="L366" s="1"/>
      <c r="M366" s="7">
        <v>30</v>
      </c>
      <c r="N366" s="1" t="s">
        <v>46</v>
      </c>
      <c r="O366" s="1" t="s">
        <v>1027</v>
      </c>
      <c r="P366" s="1" t="s">
        <v>1052</v>
      </c>
      <c r="Q366" s="1" t="s">
        <v>1660</v>
      </c>
      <c r="R366" s="101">
        <v>9.15</v>
      </c>
      <c r="S366" s="102"/>
      <c r="T366" s="116"/>
      <c r="U366" s="84">
        <v>11.382</v>
      </c>
      <c r="V366" s="102"/>
      <c r="W366" s="102"/>
      <c r="X366" s="102"/>
      <c r="Y366" s="102">
        <v>6.91</v>
      </c>
      <c r="Z366" s="102"/>
      <c r="AA366" s="102"/>
      <c r="AB366" s="102"/>
      <c r="AC366" s="102"/>
      <c r="AD366" s="102"/>
      <c r="AE366" s="104">
        <v>11.382</v>
      </c>
      <c r="AG366" s="105">
        <v>11.157</v>
      </c>
      <c r="AH366" s="105">
        <v>6.91</v>
      </c>
      <c r="AN366" s="106">
        <v>9.0335000000000001</v>
      </c>
      <c r="AO366" s="105" t="s">
        <v>277</v>
      </c>
      <c r="AP366" s="104" t="s">
        <v>278</v>
      </c>
      <c r="AQ366" s="105">
        <f t="shared" si="85"/>
        <v>9.0335000000000001</v>
      </c>
      <c r="AR366" s="105" t="str">
        <f t="shared" si="86"/>
        <v/>
      </c>
      <c r="AS366" s="105" t="e">
        <f t="shared" si="87"/>
        <v>#NUM!</v>
      </c>
      <c r="AT366" s="105" t="e">
        <f>#REF!*1.075</f>
        <v>#REF!</v>
      </c>
      <c r="AU366" s="105">
        <f t="shared" si="88"/>
        <v>0</v>
      </c>
      <c r="AV366" s="102" t="e">
        <f t="shared" si="84"/>
        <v>#REF!</v>
      </c>
      <c r="AW366" s="105" t="s">
        <v>172</v>
      </c>
      <c r="AX366" s="105" t="s">
        <v>173</v>
      </c>
      <c r="AY366" s="106">
        <v>5.48</v>
      </c>
      <c r="AZ366" s="108">
        <f t="shared" si="81"/>
        <v>1.37</v>
      </c>
      <c r="BA366" s="1">
        <f t="shared" si="82"/>
        <v>6.8500000000000005</v>
      </c>
      <c r="BB366" s="106">
        <f t="shared" si="83"/>
        <v>7.3980000000000006</v>
      </c>
      <c r="BC366" s="105" t="s">
        <v>53</v>
      </c>
    </row>
    <row r="367" spans="1:56" s="105" customFormat="1" ht="24.75" hidden="1" customHeight="1">
      <c r="A367" s="9">
        <v>365</v>
      </c>
      <c r="B367" s="7">
        <v>17835</v>
      </c>
      <c r="C367" s="7"/>
      <c r="D367" s="8"/>
      <c r="E367" s="1" t="s">
        <v>1661</v>
      </c>
      <c r="F367" s="1" t="s">
        <v>368</v>
      </c>
      <c r="G367" s="1" t="s">
        <v>369</v>
      </c>
      <c r="H367" s="8" t="s">
        <v>123</v>
      </c>
      <c r="I367" s="1" t="s">
        <v>44</v>
      </c>
      <c r="J367" s="1" t="s">
        <v>1662</v>
      </c>
      <c r="K367" s="9"/>
      <c r="L367" s="1"/>
      <c r="M367" s="7">
        <v>10</v>
      </c>
      <c r="N367" s="1" t="s">
        <v>46</v>
      </c>
      <c r="O367" s="1" t="s">
        <v>1027</v>
      </c>
      <c r="P367" s="1" t="s">
        <v>1052</v>
      </c>
      <c r="Q367" s="1" t="s">
        <v>1663</v>
      </c>
      <c r="R367" s="101">
        <v>11.22</v>
      </c>
      <c r="S367" s="102"/>
      <c r="T367" s="116"/>
      <c r="U367" s="84">
        <v>11.2194</v>
      </c>
      <c r="V367" s="102"/>
      <c r="W367" s="102"/>
      <c r="X367" s="102"/>
      <c r="Y367" s="102"/>
      <c r="Z367" s="102"/>
      <c r="AA367" s="102"/>
      <c r="AB367" s="102"/>
      <c r="AC367" s="102"/>
      <c r="AD367" s="102"/>
      <c r="AE367" s="104">
        <v>11.2194</v>
      </c>
      <c r="AN367" s="106">
        <v>11.22</v>
      </c>
      <c r="AO367" s="105" t="s">
        <v>50</v>
      </c>
      <c r="AP367" s="104" t="s">
        <v>51</v>
      </c>
      <c r="AQ367" s="105" t="e">
        <f t="shared" si="85"/>
        <v>#NUM!</v>
      </c>
      <c r="AR367" s="105" t="e">
        <f t="shared" si="86"/>
        <v>#NUM!</v>
      </c>
      <c r="AS367" s="105" t="e">
        <f t="shared" si="87"/>
        <v>#NUM!</v>
      </c>
      <c r="AT367" s="105" t="e">
        <f>#REF!*1.075</f>
        <v>#REF!</v>
      </c>
      <c r="AU367" s="105">
        <f t="shared" si="88"/>
        <v>0</v>
      </c>
      <c r="AV367" s="102" t="e">
        <f t="shared" si="84"/>
        <v>#REF!</v>
      </c>
      <c r="AW367" s="125" t="s">
        <v>52</v>
      </c>
      <c r="AX367" s="105" t="s">
        <v>51</v>
      </c>
      <c r="AY367" s="106">
        <v>11.22</v>
      </c>
      <c r="AZ367" s="108">
        <f t="shared" si="81"/>
        <v>1.9074000000000002</v>
      </c>
      <c r="BA367" s="1">
        <f t="shared" si="82"/>
        <v>13.127400000000002</v>
      </c>
      <c r="BB367" s="106">
        <f t="shared" si="83"/>
        <v>14.177592000000002</v>
      </c>
      <c r="BC367" s="105" t="s">
        <v>53</v>
      </c>
    </row>
    <row r="368" spans="1:56" s="105" customFormat="1" ht="24.75" hidden="1" customHeight="1">
      <c r="A368" s="9">
        <v>366</v>
      </c>
      <c r="B368" s="7">
        <v>17836</v>
      </c>
      <c r="C368" s="7"/>
      <c r="D368" s="8"/>
      <c r="E368" s="1" t="s">
        <v>1661</v>
      </c>
      <c r="F368" s="1" t="s">
        <v>368</v>
      </c>
      <c r="G368" s="1" t="s">
        <v>369</v>
      </c>
      <c r="H368" s="8" t="s">
        <v>123</v>
      </c>
      <c r="I368" s="1" t="s">
        <v>44</v>
      </c>
      <c r="J368" s="1" t="s">
        <v>1664</v>
      </c>
      <c r="K368" s="9"/>
      <c r="L368" s="1"/>
      <c r="M368" s="7">
        <v>30</v>
      </c>
      <c r="N368" s="1" t="s">
        <v>46</v>
      </c>
      <c r="O368" s="1" t="s">
        <v>1027</v>
      </c>
      <c r="P368" s="1" t="s">
        <v>1052</v>
      </c>
      <c r="Q368" s="1" t="s">
        <v>1665</v>
      </c>
      <c r="R368" s="101">
        <v>32.03</v>
      </c>
      <c r="S368" s="102"/>
      <c r="T368" s="116"/>
      <c r="U368" s="84">
        <v>32.032200000000003</v>
      </c>
      <c r="V368" s="102"/>
      <c r="W368" s="102"/>
      <c r="X368" s="102"/>
      <c r="Y368" s="102"/>
      <c r="Z368" s="102"/>
      <c r="AA368" s="102"/>
      <c r="AB368" s="102"/>
      <c r="AC368" s="102"/>
      <c r="AD368" s="102"/>
      <c r="AE368" s="104">
        <v>32.032200000000003</v>
      </c>
      <c r="AN368" s="106">
        <v>32.03</v>
      </c>
      <c r="AO368" s="105" t="s">
        <v>50</v>
      </c>
      <c r="AP368" s="104" t="s">
        <v>51</v>
      </c>
      <c r="AQ368" s="105" t="e">
        <f t="shared" si="85"/>
        <v>#NUM!</v>
      </c>
      <c r="AR368" s="105" t="e">
        <f t="shared" si="86"/>
        <v>#NUM!</v>
      </c>
      <c r="AS368" s="105" t="e">
        <f t="shared" si="87"/>
        <v>#NUM!</v>
      </c>
      <c r="AT368" s="105" t="e">
        <f>#REF!*1.075</f>
        <v>#REF!</v>
      </c>
      <c r="AU368" s="105">
        <f t="shared" si="88"/>
        <v>0</v>
      </c>
      <c r="AV368" s="102" t="e">
        <f t="shared" si="84"/>
        <v>#REF!</v>
      </c>
      <c r="AW368" s="125" t="s">
        <v>52</v>
      </c>
      <c r="AX368" s="105" t="s">
        <v>51</v>
      </c>
      <c r="AY368" s="106">
        <v>32.03</v>
      </c>
      <c r="AZ368" s="108">
        <f t="shared" si="81"/>
        <v>5.4451000000000009</v>
      </c>
      <c r="BA368" s="1">
        <f t="shared" si="82"/>
        <v>37.475100000000005</v>
      </c>
      <c r="BB368" s="106">
        <f t="shared" si="83"/>
        <v>40.473108000000003</v>
      </c>
      <c r="BC368" s="105" t="s">
        <v>53</v>
      </c>
    </row>
    <row r="369" spans="1:57" s="105" customFormat="1" ht="24.75" hidden="1" customHeight="1">
      <c r="A369" s="9">
        <v>367</v>
      </c>
      <c r="B369" s="7">
        <v>17840</v>
      </c>
      <c r="C369" s="7"/>
      <c r="D369" s="8"/>
      <c r="E369" s="1" t="s">
        <v>1661</v>
      </c>
      <c r="F369" s="1" t="s">
        <v>368</v>
      </c>
      <c r="G369" s="1" t="s">
        <v>369</v>
      </c>
      <c r="H369" s="8" t="s">
        <v>60</v>
      </c>
      <c r="I369" s="1" t="s">
        <v>44</v>
      </c>
      <c r="J369" s="1" t="s">
        <v>1666</v>
      </c>
      <c r="K369" s="9"/>
      <c r="L369" s="1"/>
      <c r="M369" s="7">
        <v>28</v>
      </c>
      <c r="N369" s="1" t="s">
        <v>46</v>
      </c>
      <c r="O369" s="1" t="s">
        <v>1027</v>
      </c>
      <c r="P369" s="1" t="s">
        <v>1052</v>
      </c>
      <c r="Q369" s="1" t="s">
        <v>1667</v>
      </c>
      <c r="R369" s="101">
        <v>32.28</v>
      </c>
      <c r="S369" s="102"/>
      <c r="T369" s="116"/>
      <c r="U369" s="84">
        <v>32.2761</v>
      </c>
      <c r="V369" s="102"/>
      <c r="W369" s="102"/>
      <c r="X369" s="102"/>
      <c r="Y369" s="102"/>
      <c r="Z369" s="102"/>
      <c r="AA369" s="102"/>
      <c r="AB369" s="102"/>
      <c r="AC369" s="102"/>
      <c r="AD369" s="102"/>
      <c r="AE369" s="104">
        <v>32.2761</v>
      </c>
      <c r="AN369" s="106">
        <v>32.228000000000002</v>
      </c>
      <c r="AO369" s="105" t="s">
        <v>50</v>
      </c>
      <c r="AP369" s="104" t="s">
        <v>51</v>
      </c>
      <c r="AQ369" s="105" t="e">
        <f t="shared" si="85"/>
        <v>#NUM!</v>
      </c>
      <c r="AR369" s="105" t="e">
        <f t="shared" si="86"/>
        <v>#NUM!</v>
      </c>
      <c r="AS369" s="105" t="e">
        <f t="shared" si="87"/>
        <v>#NUM!</v>
      </c>
      <c r="AT369" s="105" t="e">
        <f>#REF!*1.075</f>
        <v>#REF!</v>
      </c>
      <c r="AU369" s="105">
        <f t="shared" si="88"/>
        <v>0</v>
      </c>
      <c r="AV369" s="102" t="e">
        <f t="shared" si="84"/>
        <v>#REF!</v>
      </c>
      <c r="AW369" s="125" t="s">
        <v>52</v>
      </c>
      <c r="AX369" s="105" t="s">
        <v>51</v>
      </c>
      <c r="AY369" s="106">
        <v>32.28</v>
      </c>
      <c r="AZ369" s="108">
        <f t="shared" si="81"/>
        <v>5.4876000000000005</v>
      </c>
      <c r="BA369" s="1">
        <f t="shared" si="82"/>
        <v>37.767600000000002</v>
      </c>
      <c r="BB369" s="106">
        <f t="shared" si="83"/>
        <v>40.789008000000003</v>
      </c>
      <c r="BC369" s="105" t="s">
        <v>53</v>
      </c>
    </row>
    <row r="370" spans="1:57" s="105" customFormat="1" ht="24.75" hidden="1" customHeight="1">
      <c r="A370" s="9">
        <v>368</v>
      </c>
      <c r="B370" s="7">
        <v>17838</v>
      </c>
      <c r="C370" s="7"/>
      <c r="D370" s="8"/>
      <c r="E370" s="1" t="s">
        <v>1661</v>
      </c>
      <c r="F370" s="1" t="s">
        <v>368</v>
      </c>
      <c r="G370" s="1" t="s">
        <v>369</v>
      </c>
      <c r="H370" s="8" t="s">
        <v>374</v>
      </c>
      <c r="I370" s="1" t="s">
        <v>44</v>
      </c>
      <c r="J370" s="1" t="s">
        <v>1666</v>
      </c>
      <c r="K370" s="9"/>
      <c r="L370" s="1"/>
      <c r="M370" s="7">
        <v>28</v>
      </c>
      <c r="N370" s="1" t="s">
        <v>46</v>
      </c>
      <c r="O370" s="1" t="s">
        <v>1027</v>
      </c>
      <c r="P370" s="1" t="s">
        <v>1052</v>
      </c>
      <c r="Q370" s="1" t="s">
        <v>1668</v>
      </c>
      <c r="R370" s="101">
        <v>32.28</v>
      </c>
      <c r="S370" s="102"/>
      <c r="T370" s="116"/>
      <c r="U370" s="84">
        <v>32.2761</v>
      </c>
      <c r="V370" s="102"/>
      <c r="W370" s="102"/>
      <c r="X370" s="102"/>
      <c r="Y370" s="102"/>
      <c r="Z370" s="102"/>
      <c r="AA370" s="102"/>
      <c r="AB370" s="102"/>
      <c r="AC370" s="102"/>
      <c r="AD370" s="102"/>
      <c r="AE370" s="104">
        <v>32.2761</v>
      </c>
      <c r="AN370" s="106">
        <v>32.28</v>
      </c>
      <c r="AO370" s="105" t="s">
        <v>50</v>
      </c>
      <c r="AP370" s="104" t="s">
        <v>51</v>
      </c>
      <c r="AQ370" s="105" t="e">
        <f t="shared" si="85"/>
        <v>#NUM!</v>
      </c>
      <c r="AR370" s="105" t="e">
        <f t="shared" si="86"/>
        <v>#NUM!</v>
      </c>
      <c r="AS370" s="105" t="e">
        <f t="shared" si="87"/>
        <v>#NUM!</v>
      </c>
      <c r="AT370" s="105" t="e">
        <f>#REF!*1.075</f>
        <v>#REF!</v>
      </c>
      <c r="AU370" s="105">
        <f t="shared" si="88"/>
        <v>0</v>
      </c>
      <c r="AV370" s="102" t="e">
        <f t="shared" si="84"/>
        <v>#REF!</v>
      </c>
      <c r="AW370" s="125" t="s">
        <v>52</v>
      </c>
      <c r="AX370" s="105" t="s">
        <v>51</v>
      </c>
      <c r="AY370" s="106">
        <v>32.281999999999996</v>
      </c>
      <c r="AZ370" s="108">
        <f t="shared" si="81"/>
        <v>5.48794</v>
      </c>
      <c r="BA370" s="1">
        <f t="shared" si="82"/>
        <v>37.769939999999998</v>
      </c>
      <c r="BB370" s="106">
        <f t="shared" si="83"/>
        <v>40.791535199999998</v>
      </c>
      <c r="BC370" s="105" t="s">
        <v>53</v>
      </c>
    </row>
    <row r="371" spans="1:57" s="105" customFormat="1" ht="24.75" hidden="1" customHeight="1">
      <c r="A371" s="9">
        <v>369</v>
      </c>
      <c r="B371" s="7">
        <v>17839</v>
      </c>
      <c r="C371" s="7"/>
      <c r="D371" s="8"/>
      <c r="E371" s="1" t="s">
        <v>1661</v>
      </c>
      <c r="F371" s="1" t="s">
        <v>368</v>
      </c>
      <c r="G371" s="1" t="s">
        <v>369</v>
      </c>
      <c r="H371" s="8" t="s">
        <v>374</v>
      </c>
      <c r="I371" s="1" t="s">
        <v>44</v>
      </c>
      <c r="J371" s="1" t="s">
        <v>1669</v>
      </c>
      <c r="K371" s="9"/>
      <c r="L371" s="1"/>
      <c r="M371" s="7">
        <v>42</v>
      </c>
      <c r="N371" s="1" t="s">
        <v>46</v>
      </c>
      <c r="O371" s="1" t="s">
        <v>1027</v>
      </c>
      <c r="P371" s="1" t="s">
        <v>1052</v>
      </c>
      <c r="Q371" s="1" t="s">
        <v>1670</v>
      </c>
      <c r="R371" s="101">
        <v>48.41</v>
      </c>
      <c r="S371" s="102"/>
      <c r="T371" s="116"/>
      <c r="U371" s="84">
        <v>48.414200000000001</v>
      </c>
      <c r="V371" s="102"/>
      <c r="W371" s="102"/>
      <c r="X371" s="102"/>
      <c r="Y371" s="102"/>
      <c r="Z371" s="102"/>
      <c r="AA371" s="102"/>
      <c r="AB371" s="102"/>
      <c r="AC371" s="102"/>
      <c r="AD371" s="102"/>
      <c r="AE371" s="104">
        <v>48.414200000000001</v>
      </c>
      <c r="AN371" s="106">
        <v>48.41</v>
      </c>
      <c r="AO371" s="105" t="s">
        <v>50</v>
      </c>
      <c r="AP371" s="104" t="s">
        <v>51</v>
      </c>
      <c r="AQ371" s="105" t="e">
        <f t="shared" si="85"/>
        <v>#NUM!</v>
      </c>
      <c r="AR371" s="105" t="e">
        <f t="shared" si="86"/>
        <v>#NUM!</v>
      </c>
      <c r="AS371" s="105" t="e">
        <f t="shared" si="87"/>
        <v>#NUM!</v>
      </c>
      <c r="AT371" s="105" t="e">
        <f>#REF!*1.075</f>
        <v>#REF!</v>
      </c>
      <c r="AU371" s="105">
        <f t="shared" si="88"/>
        <v>0</v>
      </c>
      <c r="AV371" s="102" t="e">
        <f t="shared" si="84"/>
        <v>#REF!</v>
      </c>
      <c r="AW371" s="125" t="s">
        <v>52</v>
      </c>
      <c r="AX371" s="105" t="s">
        <v>51</v>
      </c>
      <c r="AY371" s="106">
        <v>48.406999999999996</v>
      </c>
      <c r="AZ371" s="108">
        <f t="shared" si="81"/>
        <v>8.2291899999999991</v>
      </c>
      <c r="BA371" s="1">
        <f t="shared" si="82"/>
        <v>56.636189999999999</v>
      </c>
      <c r="BB371" s="106">
        <f t="shared" si="83"/>
        <v>61.167085200000002</v>
      </c>
      <c r="BC371" s="105" t="s">
        <v>53</v>
      </c>
    </row>
    <row r="372" spans="1:57" s="105" customFormat="1" ht="24.75" hidden="1" customHeight="1">
      <c r="A372" s="9">
        <v>370</v>
      </c>
      <c r="B372" s="7">
        <v>17829</v>
      </c>
      <c r="C372" s="7"/>
      <c r="D372" s="8"/>
      <c r="E372" s="1" t="s">
        <v>1661</v>
      </c>
      <c r="F372" s="1" t="s">
        <v>368</v>
      </c>
      <c r="G372" s="1" t="s">
        <v>369</v>
      </c>
      <c r="H372" s="8" t="s">
        <v>1135</v>
      </c>
      <c r="I372" s="1" t="s">
        <v>44</v>
      </c>
      <c r="J372" s="1" t="s">
        <v>1671</v>
      </c>
      <c r="K372" s="9"/>
      <c r="L372" s="1"/>
      <c r="M372" s="7">
        <v>56</v>
      </c>
      <c r="N372" s="1" t="s">
        <v>46</v>
      </c>
      <c r="O372" s="1" t="s">
        <v>1027</v>
      </c>
      <c r="P372" s="1" t="s">
        <v>1052</v>
      </c>
      <c r="Q372" s="1" t="s">
        <v>1672</v>
      </c>
      <c r="R372" s="101">
        <v>63.47</v>
      </c>
      <c r="S372" s="102"/>
      <c r="T372" s="116"/>
      <c r="U372" s="84"/>
      <c r="V372" s="102"/>
      <c r="W372" s="102"/>
      <c r="X372" s="102"/>
      <c r="Y372" s="102">
        <v>63.47</v>
      </c>
      <c r="Z372" s="102"/>
      <c r="AA372" s="102"/>
      <c r="AB372" s="102"/>
      <c r="AC372" s="102"/>
      <c r="AD372" s="102"/>
      <c r="AE372" s="104"/>
      <c r="AN372" s="106">
        <v>63.47</v>
      </c>
      <c r="AO372" s="105" t="s">
        <v>372</v>
      </c>
      <c r="AP372" s="104" t="s">
        <v>373</v>
      </c>
      <c r="AQ372" s="105" t="e">
        <f t="shared" si="85"/>
        <v>#NUM!</v>
      </c>
      <c r="AR372" s="105" t="e">
        <f t="shared" si="86"/>
        <v>#NUM!</v>
      </c>
      <c r="AS372" s="105" t="e">
        <f t="shared" si="87"/>
        <v>#NUM!</v>
      </c>
      <c r="AT372" s="105" t="e">
        <f>#REF!*1.075</f>
        <v>#REF!</v>
      </c>
      <c r="AU372" s="105">
        <f t="shared" si="88"/>
        <v>0</v>
      </c>
      <c r="AV372" s="102" t="e">
        <f t="shared" si="84"/>
        <v>#REF!</v>
      </c>
      <c r="AW372" s="105" t="s">
        <v>372</v>
      </c>
      <c r="AX372" s="105" t="s">
        <v>373</v>
      </c>
      <c r="AY372" s="106">
        <v>50.527999999999999</v>
      </c>
      <c r="AZ372" s="108">
        <f t="shared" si="81"/>
        <v>6.0633599999999994</v>
      </c>
      <c r="BA372" s="1">
        <f t="shared" si="82"/>
        <v>56.591359999999995</v>
      </c>
      <c r="BB372" s="106">
        <f t="shared" si="83"/>
        <v>61.118668799999995</v>
      </c>
      <c r="BC372" s="105" t="s">
        <v>53</v>
      </c>
    </row>
    <row r="373" spans="1:57" s="105" customFormat="1" ht="24.75" hidden="1" customHeight="1">
      <c r="A373" s="9">
        <v>371</v>
      </c>
      <c r="B373" s="7">
        <v>300</v>
      </c>
      <c r="C373" s="7"/>
      <c r="D373" s="8"/>
      <c r="E373" s="1" t="s">
        <v>1673</v>
      </c>
      <c r="F373" s="1" t="s">
        <v>1674</v>
      </c>
      <c r="G373" s="1" t="s">
        <v>527</v>
      </c>
      <c r="H373" s="8" t="s">
        <v>310</v>
      </c>
      <c r="I373" s="1" t="s">
        <v>68</v>
      </c>
      <c r="J373" s="11" t="s">
        <v>1422</v>
      </c>
      <c r="K373" s="9"/>
      <c r="L373" s="1"/>
      <c r="M373" s="7">
        <v>20</v>
      </c>
      <c r="N373" s="1" t="s">
        <v>46</v>
      </c>
      <c r="O373" s="1" t="s">
        <v>1027</v>
      </c>
      <c r="P373" s="1" t="s">
        <v>1079</v>
      </c>
      <c r="Q373" s="1" t="s">
        <v>1675</v>
      </c>
      <c r="R373" s="101">
        <v>1.4</v>
      </c>
      <c r="S373" s="102"/>
      <c r="T373" s="116"/>
      <c r="U373" s="84">
        <v>1.4</v>
      </c>
      <c r="V373" s="102"/>
      <c r="W373" s="102"/>
      <c r="X373" s="102"/>
      <c r="Y373" s="102"/>
      <c r="Z373" s="102"/>
      <c r="AA373" s="102"/>
      <c r="AB373" s="102"/>
      <c r="AC373" s="102"/>
      <c r="AD373" s="102"/>
      <c r="AE373" s="104">
        <v>1.4</v>
      </c>
      <c r="AG373" s="105">
        <v>1.393</v>
      </c>
      <c r="AN373" s="106">
        <v>1.3965000000000001</v>
      </c>
      <c r="AO373" s="105" t="s">
        <v>277</v>
      </c>
      <c r="AP373" s="104" t="s">
        <v>278</v>
      </c>
      <c r="AQ373" s="105">
        <f t="shared" si="85"/>
        <v>1.3965000000000001</v>
      </c>
      <c r="AR373" s="105" t="str">
        <f t="shared" si="86"/>
        <v/>
      </c>
      <c r="AS373" s="105" t="e">
        <f t="shared" si="87"/>
        <v>#NUM!</v>
      </c>
      <c r="AT373" s="105" t="e">
        <f>#REF!*1.075</f>
        <v>#REF!</v>
      </c>
      <c r="AU373" s="105">
        <f t="shared" si="88"/>
        <v>0</v>
      </c>
      <c r="AV373" s="102" t="e">
        <f t="shared" si="84"/>
        <v>#REF!</v>
      </c>
      <c r="AW373" s="105" t="s">
        <v>279</v>
      </c>
      <c r="AX373" s="105" t="s">
        <v>278</v>
      </c>
      <c r="AY373" s="106">
        <v>1.39</v>
      </c>
      <c r="AZ373" s="108">
        <f t="shared" si="81"/>
        <v>0.34749999999999998</v>
      </c>
      <c r="BA373" s="1">
        <f t="shared" si="82"/>
        <v>1.7374999999999998</v>
      </c>
      <c r="BB373" s="106">
        <f t="shared" si="83"/>
        <v>1.8764999999999998</v>
      </c>
      <c r="BC373" s="105" t="s">
        <v>53</v>
      </c>
    </row>
    <row r="374" spans="1:57" s="105" customFormat="1" ht="24.75" hidden="1" customHeight="1">
      <c r="A374" s="9">
        <v>372</v>
      </c>
      <c r="B374" s="7">
        <v>301</v>
      </c>
      <c r="C374" s="7"/>
      <c r="D374" s="8"/>
      <c r="E374" s="1" t="s">
        <v>1673</v>
      </c>
      <c r="F374" s="1" t="s">
        <v>1676</v>
      </c>
      <c r="G374" s="1" t="s">
        <v>527</v>
      </c>
      <c r="H374" s="8" t="s">
        <v>123</v>
      </c>
      <c r="I374" s="1" t="s">
        <v>68</v>
      </c>
      <c r="J374" s="11" t="s">
        <v>124</v>
      </c>
      <c r="K374" s="9"/>
      <c r="L374" s="1"/>
      <c r="M374" s="7">
        <v>20</v>
      </c>
      <c r="N374" s="1" t="s">
        <v>46</v>
      </c>
      <c r="O374" s="1" t="s">
        <v>1027</v>
      </c>
      <c r="P374" s="1" t="s">
        <v>1079</v>
      </c>
      <c r="Q374" s="1" t="s">
        <v>1677</v>
      </c>
      <c r="R374" s="101">
        <v>1.26</v>
      </c>
      <c r="S374" s="102"/>
      <c r="T374" s="116"/>
      <c r="U374" s="84">
        <v>1.6560999999999999</v>
      </c>
      <c r="V374" s="102"/>
      <c r="W374" s="102"/>
      <c r="X374" s="102">
        <v>1.08</v>
      </c>
      <c r="Y374" s="102">
        <v>1.43</v>
      </c>
      <c r="Z374" s="102"/>
      <c r="AA374" s="102"/>
      <c r="AB374" s="102"/>
      <c r="AC374" s="102"/>
      <c r="AD374" s="102"/>
      <c r="AE374" s="104">
        <v>1.6560999999999999</v>
      </c>
      <c r="AG374" s="105">
        <v>1.6459999999999999</v>
      </c>
      <c r="AH374" s="105">
        <v>1.08</v>
      </c>
      <c r="AI374" s="105">
        <v>1.4330000000000001</v>
      </c>
      <c r="AN374" s="106">
        <v>1.2565</v>
      </c>
      <c r="AO374" s="105" t="s">
        <v>277</v>
      </c>
      <c r="AP374" s="104" t="s">
        <v>278</v>
      </c>
      <c r="AQ374" s="105">
        <f t="shared" si="85"/>
        <v>1.2565</v>
      </c>
      <c r="AR374" s="105" t="str">
        <f t="shared" si="86"/>
        <v/>
      </c>
      <c r="AS374" s="105" t="e">
        <f t="shared" si="87"/>
        <v>#NUM!</v>
      </c>
      <c r="AT374" s="105" t="e">
        <f>#REF!*1.075</f>
        <v>#REF!</v>
      </c>
      <c r="AU374" s="105">
        <f t="shared" si="88"/>
        <v>0</v>
      </c>
      <c r="AV374" s="102" t="e">
        <f t="shared" si="84"/>
        <v>#REF!</v>
      </c>
      <c r="AW374" s="105" t="s">
        <v>1504</v>
      </c>
      <c r="AX374" s="105" t="s">
        <v>278</v>
      </c>
      <c r="AY374" s="106">
        <v>1.2565</v>
      </c>
      <c r="AZ374" s="108">
        <f t="shared" si="81"/>
        <v>0.31412499999999999</v>
      </c>
      <c r="BA374" s="1">
        <f t="shared" si="82"/>
        <v>1.5706249999999999</v>
      </c>
      <c r="BB374" s="106">
        <f t="shared" si="83"/>
        <v>1.696275</v>
      </c>
      <c r="BC374" s="105" t="s">
        <v>53</v>
      </c>
    </row>
    <row r="375" spans="1:57" s="105" customFormat="1" ht="24.75" hidden="1" customHeight="1">
      <c r="A375" s="9">
        <v>373</v>
      </c>
      <c r="B375" s="7">
        <v>299</v>
      </c>
      <c r="C375" s="7"/>
      <c r="D375" s="8"/>
      <c r="E375" s="1" t="s">
        <v>1673</v>
      </c>
      <c r="F375" s="1" t="s">
        <v>1676</v>
      </c>
      <c r="G375" s="1" t="s">
        <v>527</v>
      </c>
      <c r="H375" s="8" t="s">
        <v>60</v>
      </c>
      <c r="I375" s="1" t="s">
        <v>68</v>
      </c>
      <c r="J375" s="11" t="s">
        <v>124</v>
      </c>
      <c r="K375" s="9"/>
      <c r="L375" s="1"/>
      <c r="M375" s="7">
        <v>20</v>
      </c>
      <c r="N375" s="1" t="s">
        <v>46</v>
      </c>
      <c r="O375" s="1" t="s">
        <v>1027</v>
      </c>
      <c r="P375" s="1" t="s">
        <v>1028</v>
      </c>
      <c r="Q375" s="1" t="s">
        <v>1678</v>
      </c>
      <c r="R375" s="101">
        <v>1.93</v>
      </c>
      <c r="S375" s="102"/>
      <c r="T375" s="116"/>
      <c r="U375" s="84">
        <v>2.2408000000000001</v>
      </c>
      <c r="V375" s="102">
        <v>1.68</v>
      </c>
      <c r="W375" s="102"/>
      <c r="X375" s="102"/>
      <c r="Y375" s="102">
        <v>2.19</v>
      </c>
      <c r="Z375" s="102"/>
      <c r="AA375" s="102"/>
      <c r="AB375" s="102"/>
      <c r="AC375" s="102"/>
      <c r="AD375" s="102"/>
      <c r="AE375" s="104">
        <v>2.2408000000000001</v>
      </c>
      <c r="AG375" s="105">
        <v>2.2280000000000002</v>
      </c>
      <c r="AN375" s="106">
        <v>1.93</v>
      </c>
      <c r="AO375" s="105" t="s">
        <v>50</v>
      </c>
      <c r="AP375" s="104" t="s">
        <v>51</v>
      </c>
      <c r="AQ375" s="105">
        <f t="shared" si="85"/>
        <v>2.2343999999999999</v>
      </c>
      <c r="AR375" s="105">
        <f t="shared" si="86"/>
        <v>1.93</v>
      </c>
      <c r="AS375" s="105" t="e">
        <f t="shared" si="87"/>
        <v>#NUM!</v>
      </c>
      <c r="AT375" s="105" t="e">
        <f>#REF!*1.075</f>
        <v>#REF!</v>
      </c>
      <c r="AU375" s="105">
        <f t="shared" si="88"/>
        <v>0</v>
      </c>
      <c r="AV375" s="102" t="e">
        <f t="shared" si="84"/>
        <v>#REF!</v>
      </c>
      <c r="AW375" s="105" t="s">
        <v>1679</v>
      </c>
      <c r="AX375" s="105" t="s">
        <v>51</v>
      </c>
      <c r="AY375" s="106">
        <v>1.93</v>
      </c>
      <c r="AZ375" s="108">
        <f t="shared" si="81"/>
        <v>0.48249999999999998</v>
      </c>
      <c r="BA375" s="1">
        <f t="shared" si="82"/>
        <v>2.4125000000000001</v>
      </c>
      <c r="BB375" s="106">
        <f t="shared" si="83"/>
        <v>2.6055000000000001</v>
      </c>
      <c r="BC375" s="105" t="s">
        <v>53</v>
      </c>
    </row>
    <row r="376" spans="1:57" s="105" customFormat="1" ht="24.75" hidden="1" customHeight="1">
      <c r="A376" s="9">
        <v>374</v>
      </c>
      <c r="B376" s="7">
        <v>314</v>
      </c>
      <c r="C376" s="7"/>
      <c r="D376" s="126" t="s">
        <v>1030</v>
      </c>
      <c r="E376" s="1" t="s">
        <v>1680</v>
      </c>
      <c r="F376" s="1" t="s">
        <v>1681</v>
      </c>
      <c r="G376" s="1" t="s">
        <v>1682</v>
      </c>
      <c r="H376" s="8" t="s">
        <v>1683</v>
      </c>
      <c r="I376" s="1" t="s">
        <v>68</v>
      </c>
      <c r="J376" s="11" t="s">
        <v>124</v>
      </c>
      <c r="K376" s="9"/>
      <c r="L376" s="1"/>
      <c r="M376" s="7">
        <v>20</v>
      </c>
      <c r="N376" s="1" t="s">
        <v>46</v>
      </c>
      <c r="O376" s="1" t="s">
        <v>1027</v>
      </c>
      <c r="P376" s="1" t="s">
        <v>1028</v>
      </c>
      <c r="Q376" s="1" t="s">
        <v>1684</v>
      </c>
      <c r="R376" s="101">
        <v>3.23</v>
      </c>
      <c r="S376" s="102">
        <v>3.02</v>
      </c>
      <c r="T376" s="116">
        <v>3.02</v>
      </c>
      <c r="U376" s="84"/>
      <c r="V376" s="102"/>
      <c r="W376" s="102">
        <v>3.2267999999999999</v>
      </c>
      <c r="X376" s="102"/>
      <c r="Y376" s="102"/>
      <c r="Z376" s="102"/>
      <c r="AA376" s="102"/>
      <c r="AB376" s="102"/>
      <c r="AC376" s="102"/>
      <c r="AD376" s="102"/>
      <c r="AE376" s="104"/>
      <c r="AG376" s="105">
        <v>3.2</v>
      </c>
      <c r="AN376" s="106">
        <v>3.23</v>
      </c>
      <c r="AO376" s="105" t="s">
        <v>50</v>
      </c>
      <c r="AP376" s="104" t="s">
        <v>51</v>
      </c>
      <c r="AQ376" s="105" t="e">
        <f t="shared" si="85"/>
        <v>#NUM!</v>
      </c>
      <c r="AR376" s="105" t="e">
        <f t="shared" si="86"/>
        <v>#NUM!</v>
      </c>
      <c r="AS376" s="105" t="e">
        <f t="shared" si="87"/>
        <v>#NUM!</v>
      </c>
      <c r="AT376" s="105" t="e">
        <f>#REF!*1.075</f>
        <v>#REF!</v>
      </c>
      <c r="AU376" s="105">
        <f t="shared" si="88"/>
        <v>3.2464999999999997</v>
      </c>
      <c r="AV376" s="102" t="e">
        <f t="shared" si="84"/>
        <v>#REF!</v>
      </c>
      <c r="AW376" s="105" t="s">
        <v>172</v>
      </c>
      <c r="AX376" s="105" t="s">
        <v>173</v>
      </c>
      <c r="AY376" s="106">
        <v>3.2465000000000002</v>
      </c>
      <c r="AZ376" s="108">
        <f t="shared" si="81"/>
        <v>0.81162500000000004</v>
      </c>
      <c r="BA376" s="1">
        <f t="shared" si="82"/>
        <v>4.0581250000000004</v>
      </c>
      <c r="BB376" s="106">
        <f t="shared" si="83"/>
        <v>4.3827750000000005</v>
      </c>
      <c r="BC376" s="105" t="s">
        <v>53</v>
      </c>
      <c r="BD376" s="105" t="s">
        <v>885</v>
      </c>
      <c r="BE376" s="110"/>
    </row>
    <row r="377" spans="1:57" s="105" customFormat="1" ht="24.75" hidden="1" customHeight="1">
      <c r="A377" s="9">
        <v>375</v>
      </c>
      <c r="B377" s="7">
        <v>619</v>
      </c>
      <c r="C377" s="7"/>
      <c r="D377" s="126" t="s">
        <v>1030</v>
      </c>
      <c r="E377" s="1" t="s">
        <v>1680</v>
      </c>
      <c r="F377" s="1" t="s">
        <v>1681</v>
      </c>
      <c r="G377" s="1" t="s">
        <v>1682</v>
      </c>
      <c r="H377" s="8" t="s">
        <v>1685</v>
      </c>
      <c r="I377" s="1" t="s">
        <v>68</v>
      </c>
      <c r="J377" s="11" t="s">
        <v>124</v>
      </c>
      <c r="K377" s="9"/>
      <c r="L377" s="1"/>
      <c r="M377" s="7">
        <v>20</v>
      </c>
      <c r="N377" s="1" t="s">
        <v>46</v>
      </c>
      <c r="O377" s="1" t="s">
        <v>1027</v>
      </c>
      <c r="P377" s="1" t="s">
        <v>1028</v>
      </c>
      <c r="Q377" s="1" t="s">
        <v>1686</v>
      </c>
      <c r="R377" s="101">
        <v>2.72</v>
      </c>
      <c r="S377" s="102">
        <v>2.4</v>
      </c>
      <c r="T377" s="116">
        <v>2.4</v>
      </c>
      <c r="U377" s="84"/>
      <c r="V377" s="102"/>
      <c r="W377" s="102">
        <v>2.5783</v>
      </c>
      <c r="X377" s="102"/>
      <c r="Y377" s="102">
        <v>2.87</v>
      </c>
      <c r="Z377" s="102"/>
      <c r="AA377" s="102"/>
      <c r="AB377" s="102"/>
      <c r="AC377" s="102"/>
      <c r="AD377" s="102"/>
      <c r="AE377" s="104"/>
      <c r="AG377" s="105">
        <v>2.5575999999999999</v>
      </c>
      <c r="AI377" s="105">
        <v>4.3</v>
      </c>
      <c r="AN377" s="106">
        <v>2.5711499999999998</v>
      </c>
      <c r="AO377" s="105" t="s">
        <v>277</v>
      </c>
      <c r="AP377" s="104" t="s">
        <v>278</v>
      </c>
      <c r="AQ377" s="105">
        <f t="shared" si="85"/>
        <v>3.4287999999999998</v>
      </c>
      <c r="AR377" s="105">
        <f t="shared" si="86"/>
        <v>2.72</v>
      </c>
      <c r="AS377" s="105" t="e">
        <f t="shared" si="87"/>
        <v>#NUM!</v>
      </c>
      <c r="AT377" s="105" t="e">
        <f>#REF!*1.075</f>
        <v>#REF!</v>
      </c>
      <c r="AU377" s="105">
        <f t="shared" si="88"/>
        <v>2.5799999999999996</v>
      </c>
      <c r="AV377" s="102" t="e">
        <f t="shared" si="84"/>
        <v>#REF!</v>
      </c>
      <c r="AW377" s="105" t="s">
        <v>172</v>
      </c>
      <c r="AX377" s="105" t="s">
        <v>173</v>
      </c>
      <c r="AY377" s="106">
        <v>2.58</v>
      </c>
      <c r="AZ377" s="108">
        <f t="shared" si="81"/>
        <v>0.64500000000000002</v>
      </c>
      <c r="BA377" s="1">
        <f t="shared" si="82"/>
        <v>3.2250000000000001</v>
      </c>
      <c r="BB377" s="106">
        <f t="shared" si="83"/>
        <v>3.4830000000000001</v>
      </c>
      <c r="BC377" s="105" t="s">
        <v>53</v>
      </c>
      <c r="BD377" s="105" t="s">
        <v>885</v>
      </c>
      <c r="BE377" s="110"/>
    </row>
    <row r="378" spans="1:57" s="105" customFormat="1" ht="24.75" hidden="1" customHeight="1">
      <c r="A378" s="9">
        <v>376</v>
      </c>
      <c r="B378" s="7">
        <v>14772</v>
      </c>
      <c r="C378" s="7"/>
      <c r="D378" s="126" t="s">
        <v>1030</v>
      </c>
      <c r="E378" s="1" t="s">
        <v>1687</v>
      </c>
      <c r="F378" s="1" t="s">
        <v>1688</v>
      </c>
      <c r="G378" s="1" t="s">
        <v>1689</v>
      </c>
      <c r="H378" s="8" t="s">
        <v>1690</v>
      </c>
      <c r="I378" s="1" t="s">
        <v>68</v>
      </c>
      <c r="J378" s="1" t="s">
        <v>1691</v>
      </c>
      <c r="K378" s="9"/>
      <c r="L378" s="1"/>
      <c r="M378" s="7">
        <v>30</v>
      </c>
      <c r="N378" s="1" t="s">
        <v>46</v>
      </c>
      <c r="O378" s="1" t="s">
        <v>1027</v>
      </c>
      <c r="P378" s="1" t="s">
        <v>1175</v>
      </c>
      <c r="Q378" s="1" t="s">
        <v>1692</v>
      </c>
      <c r="R378" s="101">
        <v>2.6</v>
      </c>
      <c r="S378" s="102">
        <v>2.4300000000000002</v>
      </c>
      <c r="T378" s="116">
        <v>2.4300000000000002</v>
      </c>
      <c r="U378" s="84"/>
      <c r="V378" s="102">
        <v>2.6</v>
      </c>
      <c r="W378" s="102">
        <v>2.6015999999999999</v>
      </c>
      <c r="X378" s="102">
        <v>3.54</v>
      </c>
      <c r="Y378" s="102"/>
      <c r="Z378" s="102"/>
      <c r="AA378" s="102"/>
      <c r="AB378" s="102"/>
      <c r="AC378" s="102"/>
      <c r="AD378" s="102"/>
      <c r="AE378" s="104"/>
      <c r="AF378" s="105">
        <v>2.5299999999999998</v>
      </c>
      <c r="AG378" s="105">
        <v>2.58</v>
      </c>
      <c r="AH378" s="105">
        <v>3.54</v>
      </c>
      <c r="AN378" s="106">
        <v>2.6</v>
      </c>
      <c r="AO378" s="105" t="s">
        <v>50</v>
      </c>
      <c r="AP378" s="104" t="s">
        <v>51</v>
      </c>
      <c r="AQ378" s="105">
        <f t="shared" si="85"/>
        <v>2.5549999999999997</v>
      </c>
      <c r="AR378" s="105" t="str">
        <f t="shared" si="86"/>
        <v/>
      </c>
      <c r="AS378" s="105" t="e">
        <f t="shared" si="87"/>
        <v>#NUM!</v>
      </c>
      <c r="AT378" s="105" t="e">
        <f>#REF!*1.075</f>
        <v>#REF!</v>
      </c>
      <c r="AU378" s="105">
        <f t="shared" si="88"/>
        <v>2.61225</v>
      </c>
      <c r="AV378" s="102" t="e">
        <f t="shared" si="84"/>
        <v>#REF!</v>
      </c>
      <c r="AW378" s="105" t="s">
        <v>1504</v>
      </c>
      <c r="AX378" s="105" t="s">
        <v>278</v>
      </c>
      <c r="AY378" s="106">
        <v>2.5550000000000002</v>
      </c>
      <c r="AZ378" s="108">
        <f t="shared" si="81"/>
        <v>0.63875000000000004</v>
      </c>
      <c r="BA378" s="1">
        <f t="shared" si="82"/>
        <v>3.1937500000000001</v>
      </c>
      <c r="BB378" s="106">
        <f t="shared" si="83"/>
        <v>3.4492500000000001</v>
      </c>
      <c r="BC378" s="105" t="s">
        <v>53</v>
      </c>
      <c r="BD378" s="105" t="s">
        <v>885</v>
      </c>
    </row>
    <row r="379" spans="1:57" s="105" customFormat="1" ht="24.75" hidden="1" customHeight="1">
      <c r="A379" s="9">
        <v>377</v>
      </c>
      <c r="B379" s="7">
        <v>14776</v>
      </c>
      <c r="C379" s="7"/>
      <c r="D379" s="126" t="s">
        <v>1030</v>
      </c>
      <c r="E379" s="1" t="s">
        <v>1687</v>
      </c>
      <c r="F379" s="1" t="s">
        <v>1688</v>
      </c>
      <c r="G379" s="1" t="s">
        <v>1689</v>
      </c>
      <c r="H379" s="8" t="s">
        <v>1693</v>
      </c>
      <c r="I379" s="1" t="s">
        <v>68</v>
      </c>
      <c r="J379" s="1" t="s">
        <v>1694</v>
      </c>
      <c r="K379" s="9"/>
      <c r="L379" s="1"/>
      <c r="M379" s="7">
        <v>30</v>
      </c>
      <c r="N379" s="1" t="s">
        <v>46</v>
      </c>
      <c r="O379" s="1" t="s">
        <v>1027</v>
      </c>
      <c r="P379" s="1" t="s">
        <v>1175</v>
      </c>
      <c r="Q379" s="1" t="s">
        <v>1695</v>
      </c>
      <c r="R379" s="101">
        <v>3.41</v>
      </c>
      <c r="S379" s="102">
        <v>3.19</v>
      </c>
      <c r="T379" s="116">
        <v>3.19</v>
      </c>
      <c r="U379" s="84"/>
      <c r="V379" s="102">
        <v>3.41</v>
      </c>
      <c r="W379" s="102">
        <v>3.4146000000000001</v>
      </c>
      <c r="X379" s="102">
        <v>3.97</v>
      </c>
      <c r="Y379" s="102"/>
      <c r="Z379" s="102"/>
      <c r="AA379" s="102"/>
      <c r="AB379" s="102"/>
      <c r="AC379" s="102"/>
      <c r="AD379" s="102"/>
      <c r="AE379" s="104"/>
      <c r="AF379" s="105">
        <v>3.32</v>
      </c>
      <c r="AG379" s="105">
        <v>3.387</v>
      </c>
      <c r="AH379" s="105">
        <v>3.97</v>
      </c>
      <c r="AN379" s="106">
        <v>3.41</v>
      </c>
      <c r="AO379" s="105" t="s">
        <v>50</v>
      </c>
      <c r="AP379" s="104" t="s">
        <v>51</v>
      </c>
      <c r="AQ379" s="105">
        <f t="shared" si="85"/>
        <v>3.3534999999999999</v>
      </c>
      <c r="AR379" s="105" t="str">
        <f t="shared" si="86"/>
        <v/>
      </c>
      <c r="AS379" s="105" t="e">
        <f t="shared" si="87"/>
        <v>#NUM!</v>
      </c>
      <c r="AT379" s="105" t="e">
        <f>#REF!*1.075</f>
        <v>#REF!</v>
      </c>
      <c r="AU379" s="105">
        <f t="shared" si="88"/>
        <v>3.4292499999999997</v>
      </c>
      <c r="AV379" s="102" t="e">
        <f t="shared" si="84"/>
        <v>#REF!</v>
      </c>
      <c r="AW379" s="105" t="s">
        <v>1504</v>
      </c>
      <c r="AX379" s="105" t="s">
        <v>278</v>
      </c>
      <c r="AY379" s="106">
        <v>3.5350000000000001</v>
      </c>
      <c r="AZ379" s="108">
        <f t="shared" si="81"/>
        <v>0.88375000000000004</v>
      </c>
      <c r="BA379" s="1">
        <f t="shared" si="82"/>
        <v>4.4187500000000002</v>
      </c>
      <c r="BB379" s="106">
        <f t="shared" si="83"/>
        <v>4.7722500000000005</v>
      </c>
      <c r="BC379" s="105" t="s">
        <v>53</v>
      </c>
      <c r="BD379" s="105" t="s">
        <v>885</v>
      </c>
    </row>
    <row r="380" spans="1:57" s="105" customFormat="1" ht="24.75" hidden="1" customHeight="1">
      <c r="A380" s="9">
        <v>378</v>
      </c>
      <c r="B380" s="7">
        <v>14779</v>
      </c>
      <c r="C380" s="7"/>
      <c r="D380" s="8"/>
      <c r="E380" s="1" t="s">
        <v>1687</v>
      </c>
      <c r="F380" s="1" t="s">
        <v>1688</v>
      </c>
      <c r="G380" s="1" t="s">
        <v>1689</v>
      </c>
      <c r="H380" s="8" t="s">
        <v>1690</v>
      </c>
      <c r="I380" s="1" t="s">
        <v>68</v>
      </c>
      <c r="J380" s="1" t="s">
        <v>1696</v>
      </c>
      <c r="K380" s="9"/>
      <c r="L380" s="1"/>
      <c r="M380" s="7">
        <v>90</v>
      </c>
      <c r="N380" s="1" t="s">
        <v>46</v>
      </c>
      <c r="O380" s="1" t="s">
        <v>1027</v>
      </c>
      <c r="P380" s="1" t="s">
        <v>1175</v>
      </c>
      <c r="Q380" s="1" t="s">
        <v>1697</v>
      </c>
      <c r="R380" s="101">
        <v>7.8</v>
      </c>
      <c r="S380" s="102"/>
      <c r="T380" s="116"/>
      <c r="U380" s="84">
        <v>7.8048000000000002</v>
      </c>
      <c r="V380" s="102">
        <v>7.79</v>
      </c>
      <c r="W380" s="102"/>
      <c r="X380" s="102"/>
      <c r="Y380" s="102"/>
      <c r="Z380" s="102"/>
      <c r="AA380" s="102"/>
      <c r="AB380" s="102"/>
      <c r="AC380" s="102"/>
      <c r="AD380" s="102"/>
      <c r="AE380" s="104">
        <v>7.8048000000000002</v>
      </c>
      <c r="AG380" s="105">
        <v>7.71</v>
      </c>
      <c r="AN380" s="106">
        <v>7.8</v>
      </c>
      <c r="AO380" s="105" t="s">
        <v>50</v>
      </c>
      <c r="AP380" s="104" t="s">
        <v>51</v>
      </c>
      <c r="AQ380" s="105">
        <f t="shared" si="85"/>
        <v>7.7574000000000005</v>
      </c>
      <c r="AR380" s="105" t="str">
        <f t="shared" si="86"/>
        <v/>
      </c>
      <c r="AS380" s="105" t="e">
        <f t="shared" si="87"/>
        <v>#NUM!</v>
      </c>
      <c r="AT380" s="105" t="e">
        <f>#REF!*1.075</f>
        <v>#REF!</v>
      </c>
      <c r="AU380" s="105">
        <f t="shared" si="88"/>
        <v>0</v>
      </c>
      <c r="AV380" s="102" t="e">
        <f t="shared" si="84"/>
        <v>#REF!</v>
      </c>
      <c r="AW380" s="105" t="s">
        <v>279</v>
      </c>
      <c r="AX380" s="105" t="s">
        <v>278</v>
      </c>
      <c r="AY380" s="106">
        <v>7.7569999999999997</v>
      </c>
      <c r="AZ380" s="108">
        <f t="shared" si="81"/>
        <v>1.9392499999999999</v>
      </c>
      <c r="BA380" s="1">
        <f t="shared" si="82"/>
        <v>9.6962499999999991</v>
      </c>
      <c r="BB380" s="106">
        <f t="shared" si="83"/>
        <v>10.47195</v>
      </c>
      <c r="BC380" s="105" t="s">
        <v>53</v>
      </c>
    </row>
    <row r="381" spans="1:57" s="105" customFormat="1" ht="24.75" hidden="1" customHeight="1">
      <c r="A381" s="9">
        <v>379</v>
      </c>
      <c r="B381" s="7">
        <v>14777</v>
      </c>
      <c r="C381" s="7"/>
      <c r="D381" s="8"/>
      <c r="E381" s="1" t="s">
        <v>1687</v>
      </c>
      <c r="F381" s="1" t="s">
        <v>1688</v>
      </c>
      <c r="G381" s="1" t="s">
        <v>1689</v>
      </c>
      <c r="H381" s="8" t="s">
        <v>1693</v>
      </c>
      <c r="I381" s="1" t="s">
        <v>68</v>
      </c>
      <c r="J381" s="1" t="s">
        <v>1698</v>
      </c>
      <c r="K381" s="9"/>
      <c r="L381" s="1"/>
      <c r="M381" s="7">
        <v>90</v>
      </c>
      <c r="N381" s="1" t="s">
        <v>46</v>
      </c>
      <c r="O381" s="1" t="s">
        <v>1027</v>
      </c>
      <c r="P381" s="1" t="s">
        <v>1175</v>
      </c>
      <c r="Q381" s="1" t="s">
        <v>1699</v>
      </c>
      <c r="R381" s="101">
        <v>10.23</v>
      </c>
      <c r="S381" s="102"/>
      <c r="T381" s="116"/>
      <c r="U381" s="84">
        <v>10.2438</v>
      </c>
      <c r="V381" s="102">
        <v>10.220000000000001</v>
      </c>
      <c r="W381" s="102"/>
      <c r="X381" s="102"/>
      <c r="Y381" s="102"/>
      <c r="Z381" s="102"/>
      <c r="AA381" s="102"/>
      <c r="AB381" s="102"/>
      <c r="AC381" s="102"/>
      <c r="AD381" s="102"/>
      <c r="AE381" s="104">
        <v>10.2438</v>
      </c>
      <c r="AG381" s="105">
        <v>10.185</v>
      </c>
      <c r="AN381" s="106">
        <v>10.23</v>
      </c>
      <c r="AO381" s="105" t="s">
        <v>50</v>
      </c>
      <c r="AP381" s="104" t="s">
        <v>51</v>
      </c>
      <c r="AQ381" s="105">
        <f t="shared" si="85"/>
        <v>10.214400000000001</v>
      </c>
      <c r="AR381" s="105" t="str">
        <f t="shared" si="86"/>
        <v/>
      </c>
      <c r="AS381" s="105" t="e">
        <f t="shared" si="87"/>
        <v>#NUM!</v>
      </c>
      <c r="AT381" s="105" t="e">
        <f>#REF!*1.075</f>
        <v>#REF!</v>
      </c>
      <c r="AU381" s="105">
        <f t="shared" si="88"/>
        <v>0</v>
      </c>
      <c r="AV381" s="102" t="e">
        <f t="shared" si="84"/>
        <v>#REF!</v>
      </c>
      <c r="AW381" s="105" t="s">
        <v>279</v>
      </c>
      <c r="AX381" s="105" t="s">
        <v>278</v>
      </c>
      <c r="AY381" s="106">
        <v>10.214399999999999</v>
      </c>
      <c r="AZ381" s="108">
        <f t="shared" si="81"/>
        <v>1.736448</v>
      </c>
      <c r="BA381" s="1">
        <f t="shared" si="82"/>
        <v>11.950847999999999</v>
      </c>
      <c r="BB381" s="106">
        <f t="shared" si="83"/>
        <v>12.906915839999998</v>
      </c>
      <c r="BC381" s="105" t="s">
        <v>53</v>
      </c>
    </row>
    <row r="382" spans="1:57" s="105" customFormat="1" ht="24.75" hidden="1" customHeight="1">
      <c r="A382" s="9">
        <v>380</v>
      </c>
      <c r="B382" s="7">
        <v>14775</v>
      </c>
      <c r="C382" s="7"/>
      <c r="D382" s="8"/>
      <c r="E382" s="1" t="s">
        <v>1687</v>
      </c>
      <c r="F382" s="1" t="s">
        <v>1688</v>
      </c>
      <c r="G382" s="1" t="s">
        <v>1689</v>
      </c>
      <c r="H382" s="8" t="s">
        <v>1700</v>
      </c>
      <c r="I382" s="1" t="s">
        <v>68</v>
      </c>
      <c r="J382" s="1" t="s">
        <v>1698</v>
      </c>
      <c r="K382" s="9"/>
      <c r="L382" s="1"/>
      <c r="M382" s="7">
        <v>90</v>
      </c>
      <c r="N382" s="1" t="s">
        <v>46</v>
      </c>
      <c r="O382" s="1" t="s">
        <v>1027</v>
      </c>
      <c r="P382" s="1" t="s">
        <v>1175</v>
      </c>
      <c r="Q382" s="1" t="s">
        <v>1701</v>
      </c>
      <c r="R382" s="101">
        <v>11.2</v>
      </c>
      <c r="S382" s="102"/>
      <c r="T382" s="116"/>
      <c r="U382" s="84">
        <v>11.2194</v>
      </c>
      <c r="V382" s="102">
        <v>11.19</v>
      </c>
      <c r="W382" s="102"/>
      <c r="X382" s="102"/>
      <c r="Y382" s="102"/>
      <c r="Z382" s="102"/>
      <c r="AA382" s="102"/>
      <c r="AB382" s="102"/>
      <c r="AC382" s="102"/>
      <c r="AD382" s="102"/>
      <c r="AE382" s="104">
        <v>11.2194</v>
      </c>
      <c r="AG382" s="105">
        <v>11.157</v>
      </c>
      <c r="AN382" s="106">
        <v>11.2</v>
      </c>
      <c r="AO382" s="105" t="s">
        <v>50</v>
      </c>
      <c r="AP382" s="104" t="s">
        <v>51</v>
      </c>
      <c r="AQ382" s="105">
        <f t="shared" si="85"/>
        <v>11.1882</v>
      </c>
      <c r="AR382" s="105" t="str">
        <f t="shared" si="86"/>
        <v/>
      </c>
      <c r="AS382" s="105" t="e">
        <f t="shared" si="87"/>
        <v>#NUM!</v>
      </c>
      <c r="AT382" s="105" t="e">
        <f>#REF!*1.075</f>
        <v>#REF!</v>
      </c>
      <c r="AU382" s="105">
        <f t="shared" si="88"/>
        <v>0</v>
      </c>
      <c r="AV382" s="102" t="e">
        <f t="shared" si="84"/>
        <v>#REF!</v>
      </c>
      <c r="AW382" s="105" t="s">
        <v>279</v>
      </c>
      <c r="AX382" s="105" t="s">
        <v>278</v>
      </c>
      <c r="AY382" s="106">
        <v>11.188000000000001</v>
      </c>
      <c r="AZ382" s="108">
        <f t="shared" si="81"/>
        <v>1.9019600000000003</v>
      </c>
      <c r="BA382" s="1">
        <f t="shared" si="82"/>
        <v>13.089960000000001</v>
      </c>
      <c r="BB382" s="106">
        <f t="shared" si="83"/>
        <v>14.137156800000001</v>
      </c>
      <c r="BC382" s="105" t="s">
        <v>53</v>
      </c>
    </row>
    <row r="383" spans="1:57" s="105" customFormat="1" ht="24.75" hidden="1" customHeight="1">
      <c r="A383" s="9">
        <v>381</v>
      </c>
      <c r="B383" s="7">
        <v>14774</v>
      </c>
      <c r="C383" s="7"/>
      <c r="D383" s="126" t="s">
        <v>1030</v>
      </c>
      <c r="E383" s="1" t="s">
        <v>1687</v>
      </c>
      <c r="F383" s="1" t="s">
        <v>1702</v>
      </c>
      <c r="G383" s="1" t="s">
        <v>1689</v>
      </c>
      <c r="H383" s="8" t="s">
        <v>1700</v>
      </c>
      <c r="I383" s="1" t="s">
        <v>68</v>
      </c>
      <c r="J383" s="1" t="s">
        <v>1694</v>
      </c>
      <c r="K383" s="9"/>
      <c r="L383" s="1"/>
      <c r="M383" s="7">
        <v>30</v>
      </c>
      <c r="N383" s="1" t="s">
        <v>46</v>
      </c>
      <c r="O383" s="1" t="s">
        <v>1027</v>
      </c>
      <c r="P383" s="1" t="s">
        <v>1175</v>
      </c>
      <c r="Q383" s="1" t="s">
        <v>1703</v>
      </c>
      <c r="R383" s="101">
        <v>3.73</v>
      </c>
      <c r="S383" s="102">
        <v>3.49</v>
      </c>
      <c r="T383" s="116">
        <v>3.49</v>
      </c>
      <c r="U383" s="84"/>
      <c r="V383" s="102">
        <v>3.73</v>
      </c>
      <c r="W383" s="102">
        <v>3.7397999999999998</v>
      </c>
      <c r="X383" s="102"/>
      <c r="Y383" s="102"/>
      <c r="Z383" s="102"/>
      <c r="AA383" s="102"/>
      <c r="AB383" s="102"/>
      <c r="AC383" s="102"/>
      <c r="AD383" s="102"/>
      <c r="AE383" s="104"/>
      <c r="AF383" s="105">
        <v>3.63</v>
      </c>
      <c r="AG383" s="105">
        <v>3.7</v>
      </c>
      <c r="AN383" s="106">
        <v>3.73</v>
      </c>
      <c r="AO383" s="105" t="s">
        <v>50</v>
      </c>
      <c r="AP383" s="104" t="s">
        <v>51</v>
      </c>
      <c r="AQ383" s="105">
        <f t="shared" si="85"/>
        <v>3.665</v>
      </c>
      <c r="AR383" s="105" t="str">
        <f t="shared" si="86"/>
        <v/>
      </c>
      <c r="AS383" s="105" t="e">
        <f t="shared" si="87"/>
        <v>#NUM!</v>
      </c>
      <c r="AT383" s="105" t="e">
        <f>#REF!*1.075</f>
        <v>#REF!</v>
      </c>
      <c r="AU383" s="105">
        <f t="shared" si="88"/>
        <v>3.7517499999999999</v>
      </c>
      <c r="AV383" s="102" t="e">
        <f t="shared" si="84"/>
        <v>#REF!</v>
      </c>
      <c r="AW383" s="105" t="s">
        <v>279</v>
      </c>
      <c r="AX383" s="105" t="s">
        <v>278</v>
      </c>
      <c r="AY383" s="106">
        <v>3.665</v>
      </c>
      <c r="AZ383" s="108">
        <f t="shared" si="81"/>
        <v>0.91625000000000001</v>
      </c>
      <c r="BA383" s="1">
        <f t="shared" si="82"/>
        <v>4.5812499999999998</v>
      </c>
      <c r="BB383" s="106">
        <f t="shared" si="83"/>
        <v>4.9477500000000001</v>
      </c>
      <c r="BC383" s="105" t="s">
        <v>53</v>
      </c>
      <c r="BD383" s="105" t="s">
        <v>885</v>
      </c>
    </row>
    <row r="384" spans="1:57" s="105" customFormat="1" ht="24.75" hidden="1" customHeight="1">
      <c r="A384" s="9">
        <v>382</v>
      </c>
      <c r="B384" s="34">
        <v>424</v>
      </c>
      <c r="C384" s="34"/>
      <c r="D384" s="5"/>
      <c r="E384" s="35" t="s">
        <v>1704</v>
      </c>
      <c r="F384" s="34" t="s">
        <v>1705</v>
      </c>
      <c r="G384" s="34" t="s">
        <v>1706</v>
      </c>
      <c r="H384" s="34" t="s">
        <v>1707</v>
      </c>
      <c r="I384" s="34" t="s">
        <v>702</v>
      </c>
      <c r="J384" s="35" t="s">
        <v>1708</v>
      </c>
      <c r="K384" s="48"/>
      <c r="L384" s="34"/>
      <c r="M384" s="34"/>
      <c r="N384" s="34"/>
      <c r="O384" s="34" t="s">
        <v>1027</v>
      </c>
      <c r="P384" s="34" t="s">
        <v>1100</v>
      </c>
      <c r="Q384" s="34" t="s">
        <v>1709</v>
      </c>
      <c r="R384" s="101"/>
      <c r="S384" s="102"/>
      <c r="T384" s="116"/>
      <c r="U384" s="84"/>
      <c r="V384" s="102"/>
      <c r="W384" s="102"/>
      <c r="X384" s="102"/>
      <c r="Y384" s="102"/>
      <c r="Z384" s="102"/>
      <c r="AA384" s="102"/>
      <c r="AB384" s="102"/>
      <c r="AC384" s="102"/>
      <c r="AD384" s="102"/>
      <c r="AE384" s="104"/>
      <c r="AN384" s="106"/>
      <c r="AP384" s="104"/>
      <c r="AT384" s="105" t="e">
        <f>#REF!*1.075</f>
        <v>#REF!</v>
      </c>
      <c r="AV384" s="102" t="e">
        <f t="shared" si="84"/>
        <v>#REF!</v>
      </c>
      <c r="AY384" s="106"/>
      <c r="AZ384" s="108" t="b">
        <f t="shared" si="81"/>
        <v>0</v>
      </c>
      <c r="BA384" s="1">
        <f t="shared" si="82"/>
        <v>0</v>
      </c>
      <c r="BB384" s="106">
        <f t="shared" si="83"/>
        <v>0</v>
      </c>
    </row>
    <row r="385" spans="1:57" s="105" customFormat="1" ht="24.75" hidden="1" customHeight="1">
      <c r="A385" s="9">
        <v>383</v>
      </c>
      <c r="B385" s="34">
        <v>426</v>
      </c>
      <c r="C385" s="34"/>
      <c r="D385" s="5"/>
      <c r="E385" s="35" t="s">
        <v>1704</v>
      </c>
      <c r="F385" s="34" t="s">
        <v>1710</v>
      </c>
      <c r="G385" s="34" t="s">
        <v>1706</v>
      </c>
      <c r="H385" s="34" t="s">
        <v>1711</v>
      </c>
      <c r="I385" s="34" t="s">
        <v>1712</v>
      </c>
      <c r="J385" s="35" t="s">
        <v>1713</v>
      </c>
      <c r="K385" s="48"/>
      <c r="L385" s="34"/>
      <c r="M385" s="34"/>
      <c r="N385" s="34"/>
      <c r="O385" s="34" t="s">
        <v>1027</v>
      </c>
      <c r="P385" s="34" t="s">
        <v>1714</v>
      </c>
      <c r="Q385" s="34" t="s">
        <v>1715</v>
      </c>
      <c r="R385" s="101"/>
      <c r="S385" s="102"/>
      <c r="T385" s="116"/>
      <c r="U385" s="84"/>
      <c r="V385" s="102"/>
      <c r="W385" s="102"/>
      <c r="X385" s="102"/>
      <c r="Y385" s="102"/>
      <c r="Z385" s="102"/>
      <c r="AA385" s="102"/>
      <c r="AB385" s="102"/>
      <c r="AC385" s="102"/>
      <c r="AD385" s="102"/>
      <c r="AE385" s="104"/>
      <c r="AN385" s="106"/>
      <c r="AP385" s="104"/>
      <c r="AT385" s="105" t="e">
        <f>#REF!*1.075</f>
        <v>#REF!</v>
      </c>
      <c r="AV385" s="102" t="e">
        <f t="shared" si="84"/>
        <v>#REF!</v>
      </c>
      <c r="AY385" s="106"/>
      <c r="AZ385" s="108" t="b">
        <f t="shared" si="81"/>
        <v>0</v>
      </c>
      <c r="BA385" s="1">
        <f t="shared" si="82"/>
        <v>0</v>
      </c>
      <c r="BB385" s="106">
        <f t="shared" si="83"/>
        <v>0</v>
      </c>
    </row>
    <row r="386" spans="1:57" s="105" customFormat="1" ht="24.75" hidden="1" customHeight="1">
      <c r="A386" s="9">
        <v>384</v>
      </c>
      <c r="B386" s="34">
        <v>422</v>
      </c>
      <c r="C386" s="34"/>
      <c r="D386" s="5"/>
      <c r="E386" s="35" t="s">
        <v>1704</v>
      </c>
      <c r="F386" s="34" t="s">
        <v>1716</v>
      </c>
      <c r="G386" s="34" t="s">
        <v>1706</v>
      </c>
      <c r="H386" s="34" t="s">
        <v>1717</v>
      </c>
      <c r="I386" s="34" t="s">
        <v>177</v>
      </c>
      <c r="J386" s="35" t="s">
        <v>1718</v>
      </c>
      <c r="K386" s="48"/>
      <c r="L386" s="34"/>
      <c r="M386" s="34"/>
      <c r="N386" s="34"/>
      <c r="O386" s="34" t="s">
        <v>1027</v>
      </c>
      <c r="P386" s="34" t="s">
        <v>1100</v>
      </c>
      <c r="Q386" s="34" t="s">
        <v>1719</v>
      </c>
      <c r="R386" s="101"/>
      <c r="S386" s="102"/>
      <c r="T386" s="116"/>
      <c r="U386" s="84"/>
      <c r="V386" s="102"/>
      <c r="W386" s="102"/>
      <c r="X386" s="102"/>
      <c r="Y386" s="102"/>
      <c r="Z386" s="102"/>
      <c r="AA386" s="102"/>
      <c r="AB386" s="102"/>
      <c r="AC386" s="102"/>
      <c r="AD386" s="102"/>
      <c r="AE386" s="104"/>
      <c r="AN386" s="106"/>
      <c r="AP386" s="104"/>
      <c r="AT386" s="105" t="e">
        <f>#REF!*1.075</f>
        <v>#REF!</v>
      </c>
      <c r="AV386" s="102" t="e">
        <f t="shared" ref="AV386:AV417" si="89">MIN(AN386,AT386,AU386)</f>
        <v>#REF!</v>
      </c>
      <c r="AY386" s="106"/>
      <c r="AZ386" s="108" t="b">
        <f t="shared" si="81"/>
        <v>0</v>
      </c>
      <c r="BA386" s="1">
        <f t="shared" si="82"/>
        <v>0</v>
      </c>
      <c r="BB386" s="106">
        <f t="shared" si="83"/>
        <v>0</v>
      </c>
    </row>
    <row r="387" spans="1:57" s="105" customFormat="1" ht="24.75" hidden="1" customHeight="1">
      <c r="A387" s="9">
        <v>385</v>
      </c>
      <c r="B387" s="34">
        <v>425</v>
      </c>
      <c r="C387" s="34"/>
      <c r="D387" s="5"/>
      <c r="E387" s="35" t="s">
        <v>1704</v>
      </c>
      <c r="F387" s="34" t="s">
        <v>1720</v>
      </c>
      <c r="G387" s="34" t="s">
        <v>1706</v>
      </c>
      <c r="H387" s="34" t="s">
        <v>1721</v>
      </c>
      <c r="I387" s="34" t="s">
        <v>551</v>
      </c>
      <c r="J387" s="35" t="s">
        <v>1722</v>
      </c>
      <c r="K387" s="48"/>
      <c r="L387" s="34"/>
      <c r="M387" s="34"/>
      <c r="N387" s="34"/>
      <c r="O387" s="34" t="s">
        <v>1027</v>
      </c>
      <c r="P387" s="34" t="s">
        <v>1100</v>
      </c>
      <c r="Q387" s="34" t="s">
        <v>1723</v>
      </c>
      <c r="R387" s="101"/>
      <c r="S387" s="102"/>
      <c r="T387" s="116"/>
      <c r="U387" s="84"/>
      <c r="V387" s="102"/>
      <c r="W387" s="102"/>
      <c r="X387" s="102"/>
      <c r="Y387" s="102"/>
      <c r="Z387" s="102"/>
      <c r="AA387" s="102"/>
      <c r="AB387" s="102"/>
      <c r="AC387" s="102"/>
      <c r="AD387" s="102"/>
      <c r="AE387" s="104"/>
      <c r="AN387" s="106"/>
      <c r="AP387" s="104"/>
      <c r="AT387" s="105" t="e">
        <f>#REF!*1.075</f>
        <v>#REF!</v>
      </c>
      <c r="AV387" s="102" t="e">
        <f t="shared" si="89"/>
        <v>#REF!</v>
      </c>
      <c r="AY387" s="106"/>
      <c r="AZ387" s="108" t="b">
        <f t="shared" si="81"/>
        <v>0</v>
      </c>
      <c r="BA387" s="1">
        <f t="shared" si="82"/>
        <v>0</v>
      </c>
      <c r="BB387" s="106">
        <f t="shared" si="83"/>
        <v>0</v>
      </c>
    </row>
    <row r="388" spans="1:57" s="105" customFormat="1" ht="24.75" hidden="1" customHeight="1">
      <c r="A388" s="9">
        <v>386</v>
      </c>
      <c r="B388" s="7">
        <v>3540</v>
      </c>
      <c r="C388" s="7"/>
      <c r="D388" s="126" t="s">
        <v>1030</v>
      </c>
      <c r="E388" s="1" t="s">
        <v>1724</v>
      </c>
      <c r="F388" s="1" t="s">
        <v>1725</v>
      </c>
      <c r="G388" s="1" t="s">
        <v>1726</v>
      </c>
      <c r="H388" s="8" t="s">
        <v>1306</v>
      </c>
      <c r="I388" s="1" t="s">
        <v>345</v>
      </c>
      <c r="J388" s="1" t="s">
        <v>1727</v>
      </c>
      <c r="K388" s="9"/>
      <c r="L388" s="1"/>
      <c r="M388" s="7">
        <v>30</v>
      </c>
      <c r="N388" s="1" t="s">
        <v>46</v>
      </c>
      <c r="O388" s="1" t="s">
        <v>1027</v>
      </c>
      <c r="P388" s="1" t="s">
        <v>1044</v>
      </c>
      <c r="Q388" s="1" t="s">
        <v>1728</v>
      </c>
      <c r="R388" s="101">
        <v>6.36</v>
      </c>
      <c r="S388" s="102">
        <v>5.94</v>
      </c>
      <c r="T388" s="116">
        <v>5.94</v>
      </c>
      <c r="U388" s="84"/>
      <c r="V388" s="102"/>
      <c r="W388" s="102">
        <v>6.3577000000000004</v>
      </c>
      <c r="X388" s="102"/>
      <c r="Y388" s="102"/>
      <c r="Z388" s="102"/>
      <c r="AA388" s="102"/>
      <c r="AB388" s="102"/>
      <c r="AC388" s="102"/>
      <c r="AD388" s="102"/>
      <c r="AE388" s="104"/>
      <c r="AG388" s="105">
        <v>6.306</v>
      </c>
      <c r="AN388" s="106">
        <v>6.36</v>
      </c>
      <c r="AO388" s="105" t="s">
        <v>50</v>
      </c>
      <c r="AP388" s="104" t="s">
        <v>51</v>
      </c>
      <c r="AQ388" s="105" t="e">
        <f t="shared" ref="AQ388:AQ410" si="90">AVERAGE(SMALL(AE388:AI388,1),SMALL(AE388:AI388,2))</f>
        <v>#NUM!</v>
      </c>
      <c r="AR388" s="105" t="e">
        <f t="shared" ref="AR388:AR410" si="91">IF(R388 &lt;=( AVERAGE(SMALL(AE388:AI388,1),SMALL(AE388:AI388,2))), R388, "")</f>
        <v>#NUM!</v>
      </c>
      <c r="AS388" s="105" t="e">
        <f t="shared" ref="AS388:AS410" si="92">AVERAGE(SMALL(AJ388:AM388,1),SMALL(AJ388:AM388,2))</f>
        <v>#NUM!</v>
      </c>
      <c r="AT388" s="105" t="e">
        <f>#REF!*1.075</f>
        <v>#REF!</v>
      </c>
      <c r="AU388" s="105">
        <f t="shared" ref="AU388:AU410" si="93">T388*1.075</f>
        <v>6.3855000000000004</v>
      </c>
      <c r="AV388" s="102" t="e">
        <f t="shared" si="89"/>
        <v>#REF!</v>
      </c>
      <c r="AW388" s="125" t="s">
        <v>52</v>
      </c>
      <c r="AX388" s="125" t="s">
        <v>51</v>
      </c>
      <c r="AY388" s="106">
        <v>6.36</v>
      </c>
      <c r="AZ388" s="108">
        <f t="shared" si="81"/>
        <v>1.59</v>
      </c>
      <c r="BA388" s="1">
        <f t="shared" si="82"/>
        <v>7.95</v>
      </c>
      <c r="BB388" s="106">
        <f t="shared" si="83"/>
        <v>8.5860000000000003</v>
      </c>
      <c r="BC388" s="105" t="s">
        <v>53</v>
      </c>
      <c r="BD388" s="105" t="s">
        <v>885</v>
      </c>
    </row>
    <row r="389" spans="1:57" s="105" customFormat="1" ht="24.75" hidden="1" customHeight="1">
      <c r="A389" s="9">
        <v>387</v>
      </c>
      <c r="B389" s="7">
        <v>5192</v>
      </c>
      <c r="C389" s="7"/>
      <c r="D389" s="126" t="s">
        <v>1030</v>
      </c>
      <c r="E389" s="1" t="s">
        <v>1729</v>
      </c>
      <c r="F389" s="1" t="s">
        <v>1730</v>
      </c>
      <c r="G389" s="1" t="s">
        <v>1731</v>
      </c>
      <c r="H389" s="8" t="s">
        <v>1732</v>
      </c>
      <c r="I389" s="1" t="s">
        <v>1307</v>
      </c>
      <c r="J389" s="1" t="s">
        <v>1733</v>
      </c>
      <c r="K389" s="9"/>
      <c r="L389" s="1"/>
      <c r="M389" s="7">
        <v>30</v>
      </c>
      <c r="N389" s="1" t="s">
        <v>46</v>
      </c>
      <c r="O389" s="1" t="s">
        <v>1027</v>
      </c>
      <c r="P389" s="1" t="s">
        <v>1734</v>
      </c>
      <c r="Q389" s="1" t="s">
        <v>1735</v>
      </c>
      <c r="R389" s="101">
        <v>4.07</v>
      </c>
      <c r="S389" s="102">
        <v>3.06</v>
      </c>
      <c r="T389" s="116">
        <v>3.06</v>
      </c>
      <c r="U389" s="84"/>
      <c r="V389" s="102"/>
      <c r="W389" s="102">
        <v>4.5439999999999996</v>
      </c>
      <c r="X389" s="102">
        <v>4.53</v>
      </c>
      <c r="Y389" s="102"/>
      <c r="Z389" s="102"/>
      <c r="AA389" s="102"/>
      <c r="AB389" s="102"/>
      <c r="AC389" s="102"/>
      <c r="AD389" s="102"/>
      <c r="AE389" s="104"/>
      <c r="AG389" s="105">
        <v>4.5069999999999997</v>
      </c>
      <c r="AH389" s="105">
        <v>4.53</v>
      </c>
      <c r="AI389" s="105">
        <v>4.18</v>
      </c>
      <c r="AN389" s="106">
        <v>3.5449999999999999</v>
      </c>
      <c r="AO389" s="105" t="s">
        <v>277</v>
      </c>
      <c r="AP389" s="104" t="s">
        <v>278</v>
      </c>
      <c r="AQ389" s="105">
        <f t="shared" si="90"/>
        <v>4.3434999999999997</v>
      </c>
      <c r="AR389" s="105">
        <f t="shared" si="91"/>
        <v>4.07</v>
      </c>
      <c r="AS389" s="105" t="e">
        <f t="shared" si="92"/>
        <v>#NUM!</v>
      </c>
      <c r="AT389" s="105" t="e">
        <f>#REF!*1.075</f>
        <v>#REF!</v>
      </c>
      <c r="AU389" s="105">
        <f t="shared" si="93"/>
        <v>3.2894999999999999</v>
      </c>
      <c r="AV389" s="102" t="e">
        <f t="shared" si="89"/>
        <v>#REF!</v>
      </c>
      <c r="AW389" s="105" t="s">
        <v>172</v>
      </c>
      <c r="AX389" s="105" t="s">
        <v>173</v>
      </c>
      <c r="AY389" s="106">
        <v>3.2894999999999999</v>
      </c>
      <c r="AZ389" s="108">
        <f t="shared" si="81"/>
        <v>0.82237499999999997</v>
      </c>
      <c r="BA389" s="1">
        <f t="shared" si="82"/>
        <v>4.1118749999999995</v>
      </c>
      <c r="BB389" s="106">
        <f t="shared" si="83"/>
        <v>4.4408249999999994</v>
      </c>
      <c r="BC389" s="105" t="s">
        <v>53</v>
      </c>
      <c r="BD389" s="105" t="s">
        <v>885</v>
      </c>
    </row>
    <row r="390" spans="1:57" s="105" customFormat="1" ht="24.75" hidden="1" customHeight="1">
      <c r="A390" s="9">
        <v>388</v>
      </c>
      <c r="B390" s="7">
        <v>14866</v>
      </c>
      <c r="C390" s="7"/>
      <c r="D390" s="126" t="s">
        <v>1030</v>
      </c>
      <c r="E390" s="1" t="s">
        <v>1736</v>
      </c>
      <c r="F390" s="1" t="s">
        <v>1737</v>
      </c>
      <c r="G390" s="1" t="s">
        <v>1738</v>
      </c>
      <c r="H390" s="8" t="s">
        <v>1739</v>
      </c>
      <c r="I390" s="1" t="s">
        <v>150</v>
      </c>
      <c r="J390" s="1" t="s">
        <v>1740</v>
      </c>
      <c r="K390" s="9"/>
      <c r="L390" s="1"/>
      <c r="M390" s="7">
        <v>30</v>
      </c>
      <c r="N390" s="1" t="s">
        <v>46</v>
      </c>
      <c r="O390" s="1" t="s">
        <v>1027</v>
      </c>
      <c r="P390" s="1" t="s">
        <v>1052</v>
      </c>
      <c r="Q390" s="1" t="s">
        <v>1741</v>
      </c>
      <c r="R390" s="101">
        <v>11.81</v>
      </c>
      <c r="S390" s="102">
        <v>8.5</v>
      </c>
      <c r="T390" s="116">
        <v>8.5</v>
      </c>
      <c r="U390" s="84"/>
      <c r="V390" s="102"/>
      <c r="W390" s="102">
        <v>8.6178000000000008</v>
      </c>
      <c r="X390" s="102">
        <v>15</v>
      </c>
      <c r="Y390" s="102"/>
      <c r="Z390" s="102"/>
      <c r="AA390" s="102"/>
      <c r="AB390" s="102"/>
      <c r="AC390" s="102"/>
      <c r="AD390" s="102"/>
      <c r="AE390" s="104"/>
      <c r="AG390" s="105">
        <v>8.548</v>
      </c>
      <c r="AI390" s="105">
        <v>12.8</v>
      </c>
      <c r="AN390" s="106">
        <v>8.593</v>
      </c>
      <c r="AO390" s="105" t="s">
        <v>277</v>
      </c>
      <c r="AP390" s="104" t="s">
        <v>278</v>
      </c>
      <c r="AQ390" s="105">
        <f t="shared" si="90"/>
        <v>10.673999999999999</v>
      </c>
      <c r="AR390" s="105" t="str">
        <f t="shared" si="91"/>
        <v/>
      </c>
      <c r="AS390" s="105" t="e">
        <f t="shared" si="92"/>
        <v>#NUM!</v>
      </c>
      <c r="AT390" s="105" t="e">
        <f>#REF!*1.075</f>
        <v>#REF!</v>
      </c>
      <c r="AU390" s="105">
        <f t="shared" si="93"/>
        <v>9.1374999999999993</v>
      </c>
      <c r="AV390" s="102" t="e">
        <f t="shared" si="89"/>
        <v>#REF!</v>
      </c>
      <c r="AW390" s="105" t="s">
        <v>172</v>
      </c>
      <c r="AX390" s="105" t="s">
        <v>173</v>
      </c>
      <c r="AY390" s="106">
        <v>9.1374999999999993</v>
      </c>
      <c r="AZ390" s="108">
        <f t="shared" si="81"/>
        <v>2.2843749999999998</v>
      </c>
      <c r="BA390" s="1">
        <f t="shared" si="82"/>
        <v>11.421875</v>
      </c>
      <c r="BB390" s="106">
        <f t="shared" si="83"/>
        <v>12.335625</v>
      </c>
      <c r="BC390" s="105" t="s">
        <v>53</v>
      </c>
      <c r="BD390" s="105" t="s">
        <v>885</v>
      </c>
    </row>
    <row r="391" spans="1:57" s="105" customFormat="1" ht="24.75" hidden="1" customHeight="1">
      <c r="A391" s="9">
        <v>389</v>
      </c>
      <c r="B391" s="7">
        <v>511</v>
      </c>
      <c r="C391" s="7"/>
      <c r="D391" s="126" t="s">
        <v>1030</v>
      </c>
      <c r="E391" s="1" t="s">
        <v>1742</v>
      </c>
      <c r="F391" s="1" t="s">
        <v>1743</v>
      </c>
      <c r="G391" s="1" t="s">
        <v>411</v>
      </c>
      <c r="H391" s="8" t="s">
        <v>189</v>
      </c>
      <c r="I391" s="1" t="s">
        <v>44</v>
      </c>
      <c r="J391" s="1" t="s">
        <v>545</v>
      </c>
      <c r="K391" s="9"/>
      <c r="L391" s="1"/>
      <c r="M391" s="7">
        <v>30</v>
      </c>
      <c r="N391" s="1" t="s">
        <v>46</v>
      </c>
      <c r="O391" s="1" t="s">
        <v>1027</v>
      </c>
      <c r="P391" s="1" t="s">
        <v>1282</v>
      </c>
      <c r="Q391" s="1" t="s">
        <v>1744</v>
      </c>
      <c r="R391" s="101">
        <v>4.38</v>
      </c>
      <c r="S391" s="102">
        <v>4.08</v>
      </c>
      <c r="T391" s="116">
        <v>2.83</v>
      </c>
      <c r="U391" s="84"/>
      <c r="V391" s="102">
        <v>4.32</v>
      </c>
      <c r="W391" s="102">
        <v>4.4443000000000001</v>
      </c>
      <c r="X391" s="102"/>
      <c r="Y391" s="102">
        <v>6.2</v>
      </c>
      <c r="Z391" s="102"/>
      <c r="AA391" s="102"/>
      <c r="AB391" s="102"/>
      <c r="AC391" s="102"/>
      <c r="AD391" s="102"/>
      <c r="AE391" s="104"/>
      <c r="AG391" s="105">
        <v>4.4081999999999999</v>
      </c>
      <c r="AN391" s="106">
        <v>3.7839999999999998</v>
      </c>
      <c r="AO391" s="105" t="s">
        <v>372</v>
      </c>
      <c r="AP391" s="104" t="s">
        <v>373</v>
      </c>
      <c r="AQ391" s="105" t="e">
        <f t="shared" si="90"/>
        <v>#NUM!</v>
      </c>
      <c r="AR391" s="105" t="e">
        <f t="shared" si="91"/>
        <v>#NUM!</v>
      </c>
      <c r="AS391" s="105" t="e">
        <f t="shared" si="92"/>
        <v>#NUM!</v>
      </c>
      <c r="AT391" s="105" t="e">
        <f>#REF!*1.075</f>
        <v>#REF!</v>
      </c>
      <c r="AU391" s="105">
        <f t="shared" si="93"/>
        <v>3.0422500000000001</v>
      </c>
      <c r="AV391" s="102" t="e">
        <f t="shared" si="89"/>
        <v>#REF!</v>
      </c>
      <c r="AW391" s="105" t="s">
        <v>172</v>
      </c>
      <c r="AX391" s="105" t="s">
        <v>173</v>
      </c>
      <c r="AY391" s="106">
        <v>3.0422500000000001</v>
      </c>
      <c r="AZ391" s="108">
        <f t="shared" si="81"/>
        <v>0.76056250000000003</v>
      </c>
      <c r="BA391" s="1">
        <f t="shared" si="82"/>
        <v>3.8028124999999999</v>
      </c>
      <c r="BB391" s="106">
        <f t="shared" si="83"/>
        <v>4.1070374999999997</v>
      </c>
      <c r="BC391" s="105" t="s">
        <v>53</v>
      </c>
      <c r="BD391" s="105" t="s">
        <v>885</v>
      </c>
    </row>
    <row r="392" spans="1:57" s="105" customFormat="1" ht="24.75" hidden="1" customHeight="1">
      <c r="A392" s="9">
        <v>390</v>
      </c>
      <c r="B392" s="7">
        <v>512</v>
      </c>
      <c r="C392" s="7"/>
      <c r="D392" s="8"/>
      <c r="E392" s="1" t="s">
        <v>1742</v>
      </c>
      <c r="F392" s="1" t="s">
        <v>1745</v>
      </c>
      <c r="G392" s="1" t="s">
        <v>411</v>
      </c>
      <c r="H392" s="8" t="s">
        <v>191</v>
      </c>
      <c r="I392" s="1" t="s">
        <v>44</v>
      </c>
      <c r="J392" s="1" t="s">
        <v>545</v>
      </c>
      <c r="K392" s="9"/>
      <c r="L392" s="1"/>
      <c r="M392" s="7">
        <v>30</v>
      </c>
      <c r="N392" s="1" t="s">
        <v>46</v>
      </c>
      <c r="O392" s="1" t="s">
        <v>1027</v>
      </c>
      <c r="P392" s="1" t="s">
        <v>1282</v>
      </c>
      <c r="Q392" s="1" t="s">
        <v>1746</v>
      </c>
      <c r="R392" s="101">
        <v>6.71</v>
      </c>
      <c r="S392" s="102"/>
      <c r="T392" s="116"/>
      <c r="U392" s="84">
        <v>6.9429999999999996</v>
      </c>
      <c r="V392" s="102">
        <v>6.48</v>
      </c>
      <c r="W392" s="102"/>
      <c r="X392" s="102"/>
      <c r="Y392" s="102">
        <v>8.36</v>
      </c>
      <c r="Z392" s="102"/>
      <c r="AA392" s="102"/>
      <c r="AB392" s="102"/>
      <c r="AC392" s="102"/>
      <c r="AD392" s="102"/>
      <c r="AE392" s="104">
        <v>6.9429999999999996</v>
      </c>
      <c r="AG392" s="105">
        <v>6.9039999999999999</v>
      </c>
      <c r="AN392" s="106">
        <v>6.71</v>
      </c>
      <c r="AO392" s="105" t="s">
        <v>50</v>
      </c>
      <c r="AP392" s="104" t="s">
        <v>51</v>
      </c>
      <c r="AQ392" s="105">
        <f t="shared" si="90"/>
        <v>6.9234999999999998</v>
      </c>
      <c r="AR392" s="105">
        <f t="shared" si="91"/>
        <v>6.71</v>
      </c>
      <c r="AS392" s="105" t="e">
        <f t="shared" si="92"/>
        <v>#NUM!</v>
      </c>
      <c r="AT392" s="105" t="e">
        <f>#REF!*1.075</f>
        <v>#REF!</v>
      </c>
      <c r="AU392" s="105">
        <f t="shared" si="93"/>
        <v>0</v>
      </c>
      <c r="AV392" s="102" t="e">
        <f t="shared" si="89"/>
        <v>#REF!</v>
      </c>
      <c r="AW392" s="125" t="s">
        <v>52</v>
      </c>
      <c r="AX392" s="125" t="s">
        <v>51</v>
      </c>
      <c r="AY392" s="106">
        <v>6.7080000000000002</v>
      </c>
      <c r="AZ392" s="108">
        <f t="shared" si="81"/>
        <v>1.677</v>
      </c>
      <c r="BA392" s="1">
        <f t="shared" si="82"/>
        <v>8.3849999999999998</v>
      </c>
      <c r="BB392" s="106">
        <f t="shared" si="83"/>
        <v>9.0557999999999996</v>
      </c>
      <c r="BC392" s="105" t="s">
        <v>53</v>
      </c>
    </row>
    <row r="393" spans="1:57" s="105" customFormat="1" ht="24.75" hidden="1" customHeight="1">
      <c r="A393" s="9">
        <v>391</v>
      </c>
      <c r="B393" s="7">
        <v>509</v>
      </c>
      <c r="C393" s="7"/>
      <c r="D393" s="126" t="s">
        <v>1030</v>
      </c>
      <c r="E393" s="1" t="s">
        <v>1742</v>
      </c>
      <c r="F393" s="1" t="s">
        <v>1747</v>
      </c>
      <c r="G393" s="1" t="s">
        <v>411</v>
      </c>
      <c r="H393" s="8" t="s">
        <v>123</v>
      </c>
      <c r="I393" s="1" t="s">
        <v>44</v>
      </c>
      <c r="J393" s="1" t="s">
        <v>545</v>
      </c>
      <c r="K393" s="9"/>
      <c r="L393" s="1"/>
      <c r="M393" s="7">
        <v>30</v>
      </c>
      <c r="N393" s="1" t="s">
        <v>46</v>
      </c>
      <c r="O393" s="1" t="s">
        <v>1027</v>
      </c>
      <c r="P393" s="1" t="s">
        <v>1282</v>
      </c>
      <c r="Q393" s="1" t="s">
        <v>1748</v>
      </c>
      <c r="R393" s="101">
        <v>1.61</v>
      </c>
      <c r="S393" s="102">
        <v>1.43</v>
      </c>
      <c r="T393" s="116">
        <v>1.43</v>
      </c>
      <c r="U393" s="84"/>
      <c r="V393" s="102">
        <v>1.61</v>
      </c>
      <c r="W393" s="102">
        <v>1.6106</v>
      </c>
      <c r="X393" s="102">
        <v>1.89</v>
      </c>
      <c r="Y393" s="102">
        <v>3.3</v>
      </c>
      <c r="Z393" s="102"/>
      <c r="AA393" s="102"/>
      <c r="AB393" s="102"/>
      <c r="AC393" s="102"/>
      <c r="AD393" s="102"/>
      <c r="AE393" s="104"/>
      <c r="AG393" s="105">
        <v>1.5975999999999999</v>
      </c>
      <c r="AH393" s="105">
        <v>1.98</v>
      </c>
      <c r="AN393" s="106">
        <v>1.53</v>
      </c>
      <c r="AO393" s="105" t="s">
        <v>50</v>
      </c>
      <c r="AP393" s="104" t="s">
        <v>51</v>
      </c>
      <c r="AQ393" s="105">
        <f t="shared" si="90"/>
        <v>1.7887999999999999</v>
      </c>
      <c r="AR393" s="105">
        <f t="shared" si="91"/>
        <v>1.61</v>
      </c>
      <c r="AS393" s="105" t="e">
        <f t="shared" si="92"/>
        <v>#NUM!</v>
      </c>
      <c r="AT393" s="105" t="e">
        <f>#REF!*1.075</f>
        <v>#REF!</v>
      </c>
      <c r="AU393" s="105">
        <f t="shared" si="93"/>
        <v>1.5372499999999998</v>
      </c>
      <c r="AV393" s="102" t="e">
        <f t="shared" si="89"/>
        <v>#REF!</v>
      </c>
      <c r="AW393" s="105" t="s">
        <v>172</v>
      </c>
      <c r="AX393" s="105" t="s">
        <v>173</v>
      </c>
      <c r="AY393" s="106">
        <v>1.5371999999999999</v>
      </c>
      <c r="AZ393" s="108">
        <f t="shared" si="81"/>
        <v>0.38429999999999997</v>
      </c>
      <c r="BA393" s="1">
        <f t="shared" si="82"/>
        <v>1.9215</v>
      </c>
      <c r="BB393" s="106">
        <f t="shared" si="83"/>
        <v>2.0752199999999998</v>
      </c>
      <c r="BC393" s="105" t="s">
        <v>53</v>
      </c>
      <c r="BD393" s="105" t="s">
        <v>885</v>
      </c>
    </row>
    <row r="394" spans="1:57" s="105" customFormat="1" ht="24.75" hidden="1" customHeight="1">
      <c r="A394" s="9">
        <v>392</v>
      </c>
      <c r="B394" s="7">
        <v>510</v>
      </c>
      <c r="C394" s="7"/>
      <c r="D394" s="126" t="s">
        <v>1030</v>
      </c>
      <c r="E394" s="1" t="s">
        <v>1742</v>
      </c>
      <c r="F394" s="1" t="s">
        <v>1749</v>
      </c>
      <c r="G394" s="1" t="s">
        <v>411</v>
      </c>
      <c r="H394" s="8" t="s">
        <v>60</v>
      </c>
      <c r="I394" s="1" t="s">
        <v>44</v>
      </c>
      <c r="J394" s="1" t="s">
        <v>545</v>
      </c>
      <c r="K394" s="9"/>
      <c r="L394" s="1"/>
      <c r="M394" s="7">
        <v>30</v>
      </c>
      <c r="N394" s="1" t="s">
        <v>46</v>
      </c>
      <c r="O394" s="1" t="s">
        <v>1027</v>
      </c>
      <c r="P394" s="1" t="s">
        <v>1282</v>
      </c>
      <c r="Q394" s="1" t="s">
        <v>1750</v>
      </c>
      <c r="R394" s="101">
        <v>1.88</v>
      </c>
      <c r="S394" s="102">
        <v>1.75</v>
      </c>
      <c r="T394" s="116">
        <v>1.75</v>
      </c>
      <c r="U394" s="84"/>
      <c r="V394" s="102">
        <v>1.51</v>
      </c>
      <c r="W394" s="102">
        <v>2.2299000000000002</v>
      </c>
      <c r="X394" s="102">
        <v>2.95</v>
      </c>
      <c r="Y394" s="102">
        <v>4.5999999999999996</v>
      </c>
      <c r="Z394" s="102"/>
      <c r="AA394" s="102"/>
      <c r="AB394" s="102"/>
      <c r="AC394" s="102"/>
      <c r="AD394" s="102"/>
      <c r="AE394" s="104"/>
      <c r="AG394" s="105">
        <v>2.21197</v>
      </c>
      <c r="AH394" s="105">
        <v>2.95</v>
      </c>
      <c r="AN394" s="106">
        <v>1.87</v>
      </c>
      <c r="AO394" s="105" t="s">
        <v>50</v>
      </c>
      <c r="AP394" s="104" t="s">
        <v>51</v>
      </c>
      <c r="AQ394" s="105">
        <f t="shared" si="90"/>
        <v>2.5809850000000001</v>
      </c>
      <c r="AR394" s="105">
        <f t="shared" si="91"/>
        <v>1.88</v>
      </c>
      <c r="AS394" s="105" t="e">
        <f t="shared" si="92"/>
        <v>#NUM!</v>
      </c>
      <c r="AT394" s="105" t="e">
        <f>#REF!*1.075</f>
        <v>#REF!</v>
      </c>
      <c r="AU394" s="105">
        <f t="shared" si="93"/>
        <v>1.8812499999999999</v>
      </c>
      <c r="AV394" s="102" t="e">
        <f t="shared" si="89"/>
        <v>#REF!</v>
      </c>
      <c r="AW394" s="125" t="s">
        <v>52</v>
      </c>
      <c r="AX394" s="125" t="s">
        <v>51</v>
      </c>
      <c r="AY394" s="106">
        <v>1.88</v>
      </c>
      <c r="AZ394" s="108">
        <f t="shared" si="81"/>
        <v>0.47</v>
      </c>
      <c r="BA394" s="1">
        <f t="shared" si="82"/>
        <v>2.3499999999999996</v>
      </c>
      <c r="BB394" s="106">
        <f t="shared" si="83"/>
        <v>2.5379999999999998</v>
      </c>
      <c r="BC394" s="105" t="s">
        <v>53</v>
      </c>
      <c r="BD394" s="105" t="s">
        <v>885</v>
      </c>
    </row>
    <row r="395" spans="1:57" s="105" customFormat="1" ht="24.75" hidden="1" customHeight="1">
      <c r="A395" s="9">
        <v>393</v>
      </c>
      <c r="B395" s="7">
        <v>485</v>
      </c>
      <c r="C395" s="7"/>
      <c r="D395" s="126" t="s">
        <v>1030</v>
      </c>
      <c r="E395" s="1" t="s">
        <v>1751</v>
      </c>
      <c r="F395" s="1" t="s">
        <v>1752</v>
      </c>
      <c r="G395" s="1" t="s">
        <v>1753</v>
      </c>
      <c r="H395" s="8" t="s">
        <v>945</v>
      </c>
      <c r="I395" s="1" t="s">
        <v>150</v>
      </c>
      <c r="J395" s="11" t="s">
        <v>1754</v>
      </c>
      <c r="K395" s="9"/>
      <c r="L395" s="1"/>
      <c r="M395" s="7">
        <v>20</v>
      </c>
      <c r="N395" s="1" t="s">
        <v>46</v>
      </c>
      <c r="O395" s="1" t="s">
        <v>1027</v>
      </c>
      <c r="P395" s="1" t="s">
        <v>1028</v>
      </c>
      <c r="Q395" s="1" t="s">
        <v>1755</v>
      </c>
      <c r="R395" s="101">
        <v>1.31</v>
      </c>
      <c r="S395" s="102">
        <v>1.22</v>
      </c>
      <c r="T395" s="116">
        <v>1.22</v>
      </c>
      <c r="U395" s="84"/>
      <c r="V395" s="102">
        <v>1.08</v>
      </c>
      <c r="W395" s="102">
        <v>1.5447</v>
      </c>
      <c r="X395" s="102"/>
      <c r="Y395" s="102"/>
      <c r="Z395" s="102"/>
      <c r="AA395" s="102"/>
      <c r="AB395" s="102"/>
      <c r="AC395" s="102"/>
      <c r="AD395" s="102"/>
      <c r="AE395" s="104"/>
      <c r="AF395" s="105">
        <v>1.27</v>
      </c>
      <c r="AG395" s="105">
        <v>1.532</v>
      </c>
      <c r="AN395" s="106">
        <v>1.31</v>
      </c>
      <c r="AO395" s="105" t="s">
        <v>50</v>
      </c>
      <c r="AP395" s="104" t="s">
        <v>51</v>
      </c>
      <c r="AQ395" s="105">
        <f t="shared" si="90"/>
        <v>1.401</v>
      </c>
      <c r="AR395" s="105">
        <f t="shared" si="91"/>
        <v>1.31</v>
      </c>
      <c r="AS395" s="105" t="e">
        <f t="shared" si="92"/>
        <v>#NUM!</v>
      </c>
      <c r="AT395" s="105" t="e">
        <f>#REF!*1.075</f>
        <v>#REF!</v>
      </c>
      <c r="AU395" s="105">
        <f t="shared" si="93"/>
        <v>1.3114999999999999</v>
      </c>
      <c r="AV395" s="102" t="e">
        <f t="shared" si="89"/>
        <v>#REF!</v>
      </c>
      <c r="AW395" s="125" t="s">
        <v>52</v>
      </c>
      <c r="AX395" s="125" t="s">
        <v>51</v>
      </c>
      <c r="AY395" s="106">
        <v>1.31</v>
      </c>
      <c r="AZ395" s="108">
        <f t="shared" si="81"/>
        <v>0.32750000000000001</v>
      </c>
      <c r="BA395" s="1">
        <f t="shared" si="82"/>
        <v>1.6375000000000002</v>
      </c>
      <c r="BB395" s="106">
        <f t="shared" si="83"/>
        <v>1.7685000000000002</v>
      </c>
      <c r="BC395" s="105" t="s">
        <v>53</v>
      </c>
      <c r="BD395" s="105" t="s">
        <v>885</v>
      </c>
      <c r="BE395" s="110"/>
    </row>
    <row r="396" spans="1:57" s="105" customFormat="1" ht="24.75" hidden="1" customHeight="1">
      <c r="A396" s="9">
        <v>394</v>
      </c>
      <c r="B396" s="7">
        <v>4031</v>
      </c>
      <c r="C396" s="7"/>
      <c r="D396" s="8"/>
      <c r="E396" s="1" t="s">
        <v>1756</v>
      </c>
      <c r="F396" s="1" t="s">
        <v>1757</v>
      </c>
      <c r="G396" s="1" t="s">
        <v>1758</v>
      </c>
      <c r="H396" s="8" t="s">
        <v>1037</v>
      </c>
      <c r="I396" s="1" t="s">
        <v>44</v>
      </c>
      <c r="J396" s="1" t="s">
        <v>1759</v>
      </c>
      <c r="K396" s="9"/>
      <c r="L396" s="1"/>
      <c r="M396" s="7">
        <v>10</v>
      </c>
      <c r="N396" s="1" t="s">
        <v>46</v>
      </c>
      <c r="O396" s="1" t="s">
        <v>1027</v>
      </c>
      <c r="P396" s="1" t="s">
        <v>1760</v>
      </c>
      <c r="Q396" s="1" t="s">
        <v>1761</v>
      </c>
      <c r="R396" s="101">
        <v>5.82</v>
      </c>
      <c r="S396" s="102"/>
      <c r="T396" s="116"/>
      <c r="U396" s="84">
        <v>5.69</v>
      </c>
      <c r="V396" s="102">
        <v>5.94</v>
      </c>
      <c r="W396" s="102"/>
      <c r="X396" s="102"/>
      <c r="Y396" s="102">
        <v>9.2100000000000009</v>
      </c>
      <c r="Z396" s="102"/>
      <c r="AA396" s="102"/>
      <c r="AB396" s="102"/>
      <c r="AC396" s="102"/>
      <c r="AD396" s="102"/>
      <c r="AE396" s="104">
        <v>5.69</v>
      </c>
      <c r="AG396" s="105">
        <v>5.6589999999999998</v>
      </c>
      <c r="AI396" s="105">
        <v>9.2100000000000009</v>
      </c>
      <c r="AN396" s="106">
        <v>5.6745000000000001</v>
      </c>
      <c r="AO396" s="105" t="s">
        <v>277</v>
      </c>
      <c r="AP396" s="104" t="s">
        <v>278</v>
      </c>
      <c r="AQ396" s="105">
        <f t="shared" si="90"/>
        <v>5.6745000000000001</v>
      </c>
      <c r="AR396" s="105" t="str">
        <f t="shared" si="91"/>
        <v/>
      </c>
      <c r="AS396" s="105" t="e">
        <f t="shared" si="92"/>
        <v>#NUM!</v>
      </c>
      <c r="AT396" s="105" t="e">
        <f>#REF!*1.075</f>
        <v>#REF!</v>
      </c>
      <c r="AU396" s="105">
        <f t="shared" si="93"/>
        <v>0</v>
      </c>
      <c r="AV396" s="102" t="e">
        <f t="shared" si="89"/>
        <v>#REF!</v>
      </c>
      <c r="AW396" s="105" t="s">
        <v>172</v>
      </c>
      <c r="AX396" s="105" t="s">
        <v>173</v>
      </c>
      <c r="AY396" s="106">
        <v>4.4400000000000004</v>
      </c>
      <c r="AZ396" s="108">
        <f t="shared" si="81"/>
        <v>1.1100000000000001</v>
      </c>
      <c r="BA396" s="1">
        <f t="shared" si="82"/>
        <v>5.5500000000000007</v>
      </c>
      <c r="BB396" s="106">
        <f t="shared" si="83"/>
        <v>5.9940000000000007</v>
      </c>
      <c r="BC396" s="105" t="s">
        <v>53</v>
      </c>
    </row>
    <row r="397" spans="1:57" s="105" customFormat="1" ht="24.75" hidden="1" customHeight="1">
      <c r="A397" s="9">
        <v>395</v>
      </c>
      <c r="B397" s="7">
        <v>4031</v>
      </c>
      <c r="C397" s="7"/>
      <c r="D397" s="126" t="s">
        <v>1030</v>
      </c>
      <c r="E397" s="1" t="s">
        <v>1756</v>
      </c>
      <c r="F397" s="1" t="s">
        <v>1757</v>
      </c>
      <c r="G397" s="1" t="s">
        <v>1758</v>
      </c>
      <c r="H397" s="8" t="s">
        <v>1037</v>
      </c>
      <c r="I397" s="1" t="s">
        <v>44</v>
      </c>
      <c r="J397" s="1" t="s">
        <v>1762</v>
      </c>
      <c r="K397" s="9"/>
      <c r="L397" s="1"/>
      <c r="M397" s="7">
        <v>10</v>
      </c>
      <c r="N397" s="1" t="s">
        <v>46</v>
      </c>
      <c r="O397" s="1" t="s">
        <v>1027</v>
      </c>
      <c r="P397" s="1" t="s">
        <v>1760</v>
      </c>
      <c r="Q397" s="1" t="s">
        <v>1761</v>
      </c>
      <c r="R397" s="101">
        <v>5.81</v>
      </c>
      <c r="S397" s="102">
        <v>5.3</v>
      </c>
      <c r="T397" s="116">
        <v>5.3</v>
      </c>
      <c r="U397" s="84"/>
      <c r="V397" s="102">
        <v>5.94</v>
      </c>
      <c r="W397" s="102">
        <v>5.6909999999999998</v>
      </c>
      <c r="X397" s="102"/>
      <c r="Y397" s="102">
        <v>10.65</v>
      </c>
      <c r="Z397" s="102"/>
      <c r="AA397" s="102"/>
      <c r="AB397" s="102"/>
      <c r="AC397" s="102"/>
      <c r="AD397" s="102"/>
      <c r="AE397" s="104"/>
      <c r="AF397" s="105">
        <v>5.78</v>
      </c>
      <c r="AG397" s="105">
        <v>5.6449999999999996</v>
      </c>
      <c r="AN397" s="106">
        <v>7.4558</v>
      </c>
      <c r="AO397" s="105" t="s">
        <v>277</v>
      </c>
      <c r="AP397" s="104" t="s">
        <v>278</v>
      </c>
      <c r="AQ397" s="105">
        <f t="shared" si="90"/>
        <v>5.7125000000000004</v>
      </c>
      <c r="AR397" s="105" t="str">
        <f t="shared" si="91"/>
        <v/>
      </c>
      <c r="AS397" s="105" t="e">
        <f t="shared" si="92"/>
        <v>#NUM!</v>
      </c>
      <c r="AT397" s="105" t="e">
        <f>#REF!*1.075</f>
        <v>#REF!</v>
      </c>
      <c r="AU397" s="105">
        <f t="shared" si="93"/>
        <v>5.6974999999999998</v>
      </c>
      <c r="AV397" s="102" t="e">
        <f t="shared" si="89"/>
        <v>#REF!</v>
      </c>
      <c r="AW397" s="105" t="s">
        <v>279</v>
      </c>
      <c r="AX397" s="105" t="s">
        <v>278</v>
      </c>
      <c r="AY397" s="106">
        <v>4.4550000000000001</v>
      </c>
      <c r="AZ397" s="108">
        <f t="shared" si="81"/>
        <v>1.11375</v>
      </c>
      <c r="BA397" s="1">
        <f t="shared" si="82"/>
        <v>5.5687499999999996</v>
      </c>
      <c r="BB397" s="106">
        <f t="shared" si="83"/>
        <v>6.0142499999999997</v>
      </c>
      <c r="BC397" s="105" t="s">
        <v>53</v>
      </c>
      <c r="BD397" s="105" t="s">
        <v>885</v>
      </c>
    </row>
    <row r="398" spans="1:57" s="105" customFormat="1" ht="24.75" hidden="1" customHeight="1">
      <c r="A398" s="9">
        <v>396</v>
      </c>
      <c r="B398" s="7"/>
      <c r="C398" s="7"/>
      <c r="D398" s="126" t="s">
        <v>1030</v>
      </c>
      <c r="E398" s="1" t="s">
        <v>1756</v>
      </c>
      <c r="F398" s="1" t="s">
        <v>1763</v>
      </c>
      <c r="G398" s="1" t="s">
        <v>1758</v>
      </c>
      <c r="H398" s="8" t="s">
        <v>1037</v>
      </c>
      <c r="I398" s="1" t="s">
        <v>44</v>
      </c>
      <c r="J398" s="1" t="s">
        <v>1764</v>
      </c>
      <c r="K398" s="9"/>
      <c r="L398" s="1"/>
      <c r="M398" s="7">
        <v>20</v>
      </c>
      <c r="N398" s="1" t="s">
        <v>46</v>
      </c>
      <c r="O398" s="1" t="s">
        <v>1027</v>
      </c>
      <c r="P398" s="1" t="s">
        <v>1760</v>
      </c>
      <c r="Q398" s="1" t="s">
        <v>1761</v>
      </c>
      <c r="R398" s="101">
        <v>7.66</v>
      </c>
      <c r="S398" s="102">
        <v>7.13</v>
      </c>
      <c r="T398" s="116" t="s">
        <v>58</v>
      </c>
      <c r="U398" s="84"/>
      <c r="V398" s="102">
        <v>7.85</v>
      </c>
      <c r="W398" s="102">
        <v>7.4795999999999996</v>
      </c>
      <c r="X398" s="102"/>
      <c r="Y398" s="102">
        <v>20.7</v>
      </c>
      <c r="Z398" s="102"/>
      <c r="AA398" s="102"/>
      <c r="AB398" s="102"/>
      <c r="AC398" s="102"/>
      <c r="AD398" s="102"/>
      <c r="AE398" s="104"/>
      <c r="AF398" s="105">
        <v>7.64</v>
      </c>
      <c r="AG398" s="105">
        <v>7.4189999999999996</v>
      </c>
      <c r="AN398" s="106"/>
      <c r="AP398" s="104"/>
      <c r="AQ398" s="105">
        <f t="shared" si="90"/>
        <v>7.5294999999999996</v>
      </c>
      <c r="AR398" s="105" t="str">
        <f t="shared" si="91"/>
        <v/>
      </c>
      <c r="AS398" s="105" t="e">
        <f t="shared" si="92"/>
        <v>#NUM!</v>
      </c>
      <c r="AT398" s="105" t="e">
        <f>#REF!*1.075</f>
        <v>#REF!</v>
      </c>
      <c r="AU398" s="105" t="e">
        <f t="shared" si="93"/>
        <v>#VALUE!</v>
      </c>
      <c r="AV398" s="102" t="e">
        <f t="shared" si="89"/>
        <v>#REF!</v>
      </c>
      <c r="AW398" s="105" t="s">
        <v>279</v>
      </c>
      <c r="AX398" s="105" t="s">
        <v>278</v>
      </c>
      <c r="AY398" s="106">
        <v>7.5294999999999996</v>
      </c>
      <c r="AZ398" s="108">
        <f t="shared" ref="AZ398:AZ461" si="94">IF(AND(AY398&gt;0,AY398&lt;=10),AY398*0.25,IF(AND(AY398&gt;10,AY398&lt;=50),AY398*0.17,IF(AND(AY398&gt;10,AY398&lt;=100),AY398*0.12,IF(AY398&gt;100,AY398*0.1))))</f>
        <v>1.8823749999999999</v>
      </c>
      <c r="BA398" s="1">
        <f t="shared" si="82"/>
        <v>9.4118750000000002</v>
      </c>
      <c r="BB398" s="106">
        <f t="shared" si="83"/>
        <v>10.164825</v>
      </c>
      <c r="BC398" s="105" t="s">
        <v>53</v>
      </c>
      <c r="BD398" s="105" t="s">
        <v>885</v>
      </c>
    </row>
    <row r="399" spans="1:57" s="105" customFormat="1" ht="24.75" hidden="1" customHeight="1">
      <c r="A399" s="9">
        <v>397</v>
      </c>
      <c r="B399" s="7">
        <v>823</v>
      </c>
      <c r="C399" s="7"/>
      <c r="D399" s="126" t="s">
        <v>1030</v>
      </c>
      <c r="E399" s="1" t="s">
        <v>1756</v>
      </c>
      <c r="F399" s="1" t="s">
        <v>1765</v>
      </c>
      <c r="G399" s="1" t="s">
        <v>1758</v>
      </c>
      <c r="H399" s="8" t="s">
        <v>1766</v>
      </c>
      <c r="I399" s="1" t="s">
        <v>1063</v>
      </c>
      <c r="J399" s="1" t="s">
        <v>1767</v>
      </c>
      <c r="K399" s="9">
        <v>100</v>
      </c>
      <c r="L399" s="1" t="s">
        <v>91</v>
      </c>
      <c r="M399" s="7">
        <v>1</v>
      </c>
      <c r="N399" s="1" t="s">
        <v>46</v>
      </c>
      <c r="O399" s="1" t="s">
        <v>1027</v>
      </c>
      <c r="P399" s="1" t="s">
        <v>1128</v>
      </c>
      <c r="Q399" s="1" t="s">
        <v>1768</v>
      </c>
      <c r="R399" s="101">
        <v>5.45</v>
      </c>
      <c r="S399" s="102">
        <v>5.07</v>
      </c>
      <c r="T399" s="116">
        <v>3.14</v>
      </c>
      <c r="U399" s="84"/>
      <c r="V399" s="102">
        <v>4.72</v>
      </c>
      <c r="W399" s="102">
        <v>6.1787999999999998</v>
      </c>
      <c r="X399" s="102"/>
      <c r="Y399" s="102">
        <v>6.68</v>
      </c>
      <c r="Z399" s="102"/>
      <c r="AA399" s="102"/>
      <c r="AB399" s="102"/>
      <c r="AC399" s="102"/>
      <c r="AD399" s="102"/>
      <c r="AE399" s="104"/>
      <c r="AF399" s="105">
        <v>4.59</v>
      </c>
      <c r="AG399" s="105">
        <v>6.1289999999999996</v>
      </c>
      <c r="AN399" s="106">
        <v>5.45</v>
      </c>
      <c r="AO399" s="105" t="s">
        <v>50</v>
      </c>
      <c r="AP399" s="104" t="s">
        <v>51</v>
      </c>
      <c r="AQ399" s="105">
        <f t="shared" si="90"/>
        <v>5.3594999999999997</v>
      </c>
      <c r="AR399" s="105" t="str">
        <f t="shared" si="91"/>
        <v/>
      </c>
      <c r="AS399" s="105" t="e">
        <f t="shared" si="92"/>
        <v>#NUM!</v>
      </c>
      <c r="AT399" s="105" t="e">
        <f>#REF!*1.075</f>
        <v>#REF!</v>
      </c>
      <c r="AU399" s="105">
        <f t="shared" si="93"/>
        <v>3.3755000000000002</v>
      </c>
      <c r="AV399" s="102" t="e">
        <f t="shared" si="89"/>
        <v>#REF!</v>
      </c>
      <c r="AW399" s="105" t="s">
        <v>172</v>
      </c>
      <c r="AX399" s="105" t="s">
        <v>173</v>
      </c>
      <c r="AY399" s="106">
        <v>3.38</v>
      </c>
      <c r="AZ399" s="108">
        <f t="shared" si="94"/>
        <v>0.84499999999999997</v>
      </c>
      <c r="BA399" s="1">
        <f t="shared" si="82"/>
        <v>4.2249999999999996</v>
      </c>
      <c r="BB399" s="106">
        <f t="shared" si="83"/>
        <v>4.5629999999999997</v>
      </c>
      <c r="BC399" s="105" t="s">
        <v>53</v>
      </c>
      <c r="BD399" s="105" t="s">
        <v>885</v>
      </c>
    </row>
    <row r="400" spans="1:57" s="105" customFormat="1" ht="24.75" hidden="1" customHeight="1">
      <c r="A400" s="9">
        <v>398</v>
      </c>
      <c r="B400" s="7">
        <v>824</v>
      </c>
      <c r="C400" s="7"/>
      <c r="D400" s="8"/>
      <c r="E400" s="1" t="s">
        <v>1756</v>
      </c>
      <c r="F400" s="1" t="s">
        <v>1769</v>
      </c>
      <c r="G400" s="1" t="s">
        <v>1758</v>
      </c>
      <c r="H400" s="8" t="s">
        <v>43</v>
      </c>
      <c r="I400" s="1" t="s">
        <v>44</v>
      </c>
      <c r="J400" s="1" t="s">
        <v>1145</v>
      </c>
      <c r="K400" s="9"/>
      <c r="L400" s="1"/>
      <c r="M400" s="7">
        <v>10</v>
      </c>
      <c r="N400" s="1" t="s">
        <v>46</v>
      </c>
      <c r="O400" s="1" t="s">
        <v>1027</v>
      </c>
      <c r="P400" s="1" t="s">
        <v>1128</v>
      </c>
      <c r="Q400" s="1" t="s">
        <v>1770</v>
      </c>
      <c r="R400" s="101">
        <v>4.3899999999999997</v>
      </c>
      <c r="S400" s="102"/>
      <c r="T400" s="116"/>
      <c r="U400" s="84">
        <v>3.39</v>
      </c>
      <c r="V400" s="102"/>
      <c r="W400" s="102"/>
      <c r="X400" s="102"/>
      <c r="Y400" s="102">
        <v>4.3899999999999997</v>
      </c>
      <c r="Z400" s="102"/>
      <c r="AA400" s="102"/>
      <c r="AB400" s="102"/>
      <c r="AC400" s="102"/>
      <c r="AD400" s="102"/>
      <c r="AE400" s="104">
        <v>3.39</v>
      </c>
      <c r="AG400" s="105">
        <v>4.3658999999999999</v>
      </c>
      <c r="AI400" s="105">
        <v>4.3899999999999997</v>
      </c>
      <c r="AN400" s="106">
        <v>3.8779499999999998</v>
      </c>
      <c r="AO400" s="105" t="s">
        <v>277</v>
      </c>
      <c r="AP400" s="104" t="s">
        <v>278</v>
      </c>
      <c r="AQ400" s="105">
        <f t="shared" si="90"/>
        <v>3.8779500000000002</v>
      </c>
      <c r="AR400" s="105" t="str">
        <f t="shared" si="91"/>
        <v/>
      </c>
      <c r="AS400" s="105" t="e">
        <f t="shared" si="92"/>
        <v>#NUM!</v>
      </c>
      <c r="AT400" s="105" t="e">
        <f>#REF!*1.075</f>
        <v>#REF!</v>
      </c>
      <c r="AU400" s="105">
        <f t="shared" si="93"/>
        <v>0</v>
      </c>
      <c r="AV400" s="102" t="e">
        <f t="shared" si="89"/>
        <v>#REF!</v>
      </c>
      <c r="AW400" s="105" t="s">
        <v>279</v>
      </c>
      <c r="AX400" s="105" t="s">
        <v>278</v>
      </c>
      <c r="AY400" s="106">
        <v>3.88</v>
      </c>
      <c r="AZ400" s="108">
        <f t="shared" si="94"/>
        <v>0.97</v>
      </c>
      <c r="BA400" s="1">
        <f t="shared" si="82"/>
        <v>4.8499999999999996</v>
      </c>
      <c r="BB400" s="106">
        <f t="shared" si="83"/>
        <v>5.2379999999999995</v>
      </c>
      <c r="BC400" s="105" t="s">
        <v>53</v>
      </c>
    </row>
    <row r="401" spans="1:58" s="105" customFormat="1" ht="24.75" hidden="1" customHeight="1">
      <c r="A401" s="9">
        <v>399</v>
      </c>
      <c r="B401" s="7">
        <v>824</v>
      </c>
      <c r="C401" s="7"/>
      <c r="D401" s="8"/>
      <c r="E401" s="1" t="s">
        <v>1756</v>
      </c>
      <c r="F401" s="1" t="s">
        <v>1769</v>
      </c>
      <c r="G401" s="1" t="s">
        <v>1758</v>
      </c>
      <c r="H401" s="8" t="s">
        <v>43</v>
      </c>
      <c r="I401" s="1" t="s">
        <v>44</v>
      </c>
      <c r="J401" s="1" t="s">
        <v>124</v>
      </c>
      <c r="K401" s="9"/>
      <c r="L401" s="1"/>
      <c r="M401" s="7">
        <v>20</v>
      </c>
      <c r="N401" s="1" t="s">
        <v>46</v>
      </c>
      <c r="O401" s="1" t="s">
        <v>1027</v>
      </c>
      <c r="P401" s="1" t="s">
        <v>1128</v>
      </c>
      <c r="Q401" s="1" t="s">
        <v>1770</v>
      </c>
      <c r="R401" s="101">
        <v>8.7799999999999994</v>
      </c>
      <c r="S401" s="102"/>
      <c r="T401" s="116"/>
      <c r="U401" s="84">
        <v>8.7799999999999994</v>
      </c>
      <c r="V401" s="102"/>
      <c r="W401" s="102"/>
      <c r="X401" s="102"/>
      <c r="Y401" s="102">
        <v>8.77</v>
      </c>
      <c r="Z401" s="102"/>
      <c r="AA401" s="102"/>
      <c r="AB401" s="102"/>
      <c r="AC401" s="102"/>
      <c r="AD401" s="102"/>
      <c r="AE401" s="104">
        <v>8.7799999999999994</v>
      </c>
      <c r="AG401" s="105">
        <v>8.7317999999999998</v>
      </c>
      <c r="AI401" s="105">
        <v>8.77</v>
      </c>
      <c r="AN401" s="106">
        <v>8.7508999999999997</v>
      </c>
      <c r="AO401" s="105" t="s">
        <v>50</v>
      </c>
      <c r="AP401" s="104" t="s">
        <v>51</v>
      </c>
      <c r="AQ401" s="105">
        <f t="shared" si="90"/>
        <v>8.7508999999999997</v>
      </c>
      <c r="AR401" s="105" t="str">
        <f t="shared" si="91"/>
        <v/>
      </c>
      <c r="AS401" s="105" t="e">
        <f t="shared" si="92"/>
        <v>#NUM!</v>
      </c>
      <c r="AT401" s="105" t="e">
        <f>#REF!*1.075</f>
        <v>#REF!</v>
      </c>
      <c r="AU401" s="105">
        <f t="shared" si="93"/>
        <v>0</v>
      </c>
      <c r="AV401" s="102" t="e">
        <f t="shared" si="89"/>
        <v>#REF!</v>
      </c>
      <c r="AW401" s="125" t="s">
        <v>52</v>
      </c>
      <c r="AX401" s="125" t="s">
        <v>51</v>
      </c>
      <c r="AY401" s="106">
        <v>8.75</v>
      </c>
      <c r="AZ401" s="108">
        <f t="shared" si="94"/>
        <v>2.1875</v>
      </c>
      <c r="BA401" s="1">
        <f t="shared" si="82"/>
        <v>10.9375</v>
      </c>
      <c r="BB401" s="106">
        <f t="shared" si="83"/>
        <v>11.8125</v>
      </c>
      <c r="BC401" s="105" t="s">
        <v>53</v>
      </c>
    </row>
    <row r="402" spans="1:58" s="105" customFormat="1" ht="24.75" hidden="1" customHeight="1">
      <c r="A402" s="9">
        <v>400</v>
      </c>
      <c r="B402" s="7">
        <v>6944</v>
      </c>
      <c r="C402" s="7"/>
      <c r="D402" s="8"/>
      <c r="E402" s="1" t="s">
        <v>1771</v>
      </c>
      <c r="F402" s="1" t="s">
        <v>1772</v>
      </c>
      <c r="G402" s="1" t="s">
        <v>1773</v>
      </c>
      <c r="H402" s="8" t="s">
        <v>1774</v>
      </c>
      <c r="I402" s="1" t="s">
        <v>819</v>
      </c>
      <c r="J402" s="1" t="s">
        <v>1775</v>
      </c>
      <c r="K402" s="9">
        <v>100</v>
      </c>
      <c r="L402" s="1" t="s">
        <v>91</v>
      </c>
      <c r="M402" s="7">
        <v>1</v>
      </c>
      <c r="N402" s="1" t="s">
        <v>46</v>
      </c>
      <c r="O402" s="1" t="s">
        <v>1027</v>
      </c>
      <c r="P402" s="1" t="s">
        <v>1132</v>
      </c>
      <c r="Q402" s="1" t="s">
        <v>1776</v>
      </c>
      <c r="R402" s="101">
        <v>3.61</v>
      </c>
      <c r="S402" s="102"/>
      <c r="T402" s="116"/>
      <c r="U402" s="84">
        <v>3.6149</v>
      </c>
      <c r="V402" s="102"/>
      <c r="W402" s="102"/>
      <c r="X402" s="102"/>
      <c r="Y402" s="102"/>
      <c r="Z402" s="102"/>
      <c r="AA402" s="102"/>
      <c r="AB402" s="102"/>
      <c r="AC402" s="102"/>
      <c r="AD402" s="102"/>
      <c r="AE402" s="104">
        <v>3.6149</v>
      </c>
      <c r="AG402" s="105">
        <v>3.5949</v>
      </c>
      <c r="AN402" s="106">
        <v>3.6049000000000002</v>
      </c>
      <c r="AO402" s="105" t="s">
        <v>277</v>
      </c>
      <c r="AP402" s="104" t="s">
        <v>278</v>
      </c>
      <c r="AQ402" s="105">
        <f t="shared" si="90"/>
        <v>3.6048999999999998</v>
      </c>
      <c r="AR402" s="105" t="str">
        <f t="shared" si="91"/>
        <v/>
      </c>
      <c r="AS402" s="105" t="e">
        <f t="shared" si="92"/>
        <v>#NUM!</v>
      </c>
      <c r="AT402" s="105" t="e">
        <f>#REF!*1.075</f>
        <v>#REF!</v>
      </c>
      <c r="AU402" s="105">
        <f t="shared" si="93"/>
        <v>0</v>
      </c>
      <c r="AV402" s="102" t="e">
        <f t="shared" si="89"/>
        <v>#REF!</v>
      </c>
      <c r="AW402" s="105" t="s">
        <v>279</v>
      </c>
      <c r="AX402" s="105" t="s">
        <v>278</v>
      </c>
      <c r="AY402" s="106">
        <v>3.6</v>
      </c>
      <c r="AZ402" s="108">
        <f t="shared" si="94"/>
        <v>0.9</v>
      </c>
      <c r="BA402" s="1">
        <f t="shared" si="82"/>
        <v>4.5</v>
      </c>
      <c r="BB402" s="106">
        <f t="shared" si="83"/>
        <v>4.8600000000000003</v>
      </c>
      <c r="BC402" s="105" t="s">
        <v>53</v>
      </c>
    </row>
    <row r="403" spans="1:58" s="105" customFormat="1" ht="24.75" hidden="1" customHeight="1">
      <c r="A403" s="9">
        <v>401</v>
      </c>
      <c r="B403" s="7">
        <v>6943</v>
      </c>
      <c r="C403" s="7"/>
      <c r="D403" s="8"/>
      <c r="E403" s="1" t="s">
        <v>1771</v>
      </c>
      <c r="F403" s="1" t="s">
        <v>1777</v>
      </c>
      <c r="G403" s="1" t="s">
        <v>1773</v>
      </c>
      <c r="H403" s="8" t="s">
        <v>251</v>
      </c>
      <c r="I403" s="1" t="s">
        <v>150</v>
      </c>
      <c r="J403" s="1" t="s">
        <v>1089</v>
      </c>
      <c r="K403" s="9"/>
      <c r="L403" s="1"/>
      <c r="M403" s="7">
        <v>16</v>
      </c>
      <c r="N403" s="1" t="s">
        <v>46</v>
      </c>
      <c r="O403" s="1" t="s">
        <v>1027</v>
      </c>
      <c r="P403" s="1" t="s">
        <v>1132</v>
      </c>
      <c r="Q403" s="1" t="s">
        <v>1778</v>
      </c>
      <c r="R403" s="101">
        <v>4.3899999999999997</v>
      </c>
      <c r="S403" s="102"/>
      <c r="T403" s="116"/>
      <c r="U403" s="84">
        <v>4.3860000000000001</v>
      </c>
      <c r="V403" s="102"/>
      <c r="W403" s="102"/>
      <c r="X403" s="102"/>
      <c r="Y403" s="102"/>
      <c r="Z403" s="102"/>
      <c r="AA403" s="102"/>
      <c r="AB403" s="102"/>
      <c r="AC403" s="102"/>
      <c r="AD403" s="102"/>
      <c r="AE403" s="104">
        <v>4.3860000000000001</v>
      </c>
      <c r="AG403" s="105">
        <v>4.3616900000000003</v>
      </c>
      <c r="AN403" s="106">
        <v>4.3730000000000002</v>
      </c>
      <c r="AO403" s="105" t="s">
        <v>277</v>
      </c>
      <c r="AP403" s="104" t="s">
        <v>278</v>
      </c>
      <c r="AQ403" s="105">
        <f t="shared" si="90"/>
        <v>4.3738450000000002</v>
      </c>
      <c r="AR403" s="105" t="str">
        <f t="shared" si="91"/>
        <v/>
      </c>
      <c r="AS403" s="105" t="e">
        <f t="shared" si="92"/>
        <v>#NUM!</v>
      </c>
      <c r="AT403" s="105" t="e">
        <f>#REF!*1.075</f>
        <v>#REF!</v>
      </c>
      <c r="AU403" s="105">
        <f t="shared" si="93"/>
        <v>0</v>
      </c>
      <c r="AV403" s="102" t="e">
        <f t="shared" si="89"/>
        <v>#REF!</v>
      </c>
      <c r="AW403" s="105" t="s">
        <v>279</v>
      </c>
      <c r="AX403" s="105" t="s">
        <v>278</v>
      </c>
      <c r="AY403" s="106">
        <v>4.3730000000000002</v>
      </c>
      <c r="AZ403" s="108">
        <f t="shared" si="94"/>
        <v>1.0932500000000001</v>
      </c>
      <c r="BA403" s="1">
        <f t="shared" si="82"/>
        <v>5.4662500000000005</v>
      </c>
      <c r="BB403" s="106">
        <f t="shared" si="83"/>
        <v>5.903550000000001</v>
      </c>
      <c r="BC403" s="105" t="s">
        <v>53</v>
      </c>
    </row>
    <row r="404" spans="1:58" s="105" customFormat="1" ht="24.75" hidden="1" customHeight="1">
      <c r="A404" s="9">
        <v>402</v>
      </c>
      <c r="B404" s="7">
        <v>495</v>
      </c>
      <c r="C404" s="7"/>
      <c r="D404" s="126" t="s">
        <v>1030</v>
      </c>
      <c r="E404" s="1" t="s">
        <v>1779</v>
      </c>
      <c r="F404" s="1" t="s">
        <v>1780</v>
      </c>
      <c r="G404" s="1" t="s">
        <v>1781</v>
      </c>
      <c r="H404" s="8" t="s">
        <v>189</v>
      </c>
      <c r="I404" s="1" t="s">
        <v>345</v>
      </c>
      <c r="J404" s="11" t="s">
        <v>1782</v>
      </c>
      <c r="K404" s="9"/>
      <c r="L404" s="1"/>
      <c r="M404" s="7">
        <v>30</v>
      </c>
      <c r="N404" s="1" t="s">
        <v>46</v>
      </c>
      <c r="O404" s="1" t="s">
        <v>1027</v>
      </c>
      <c r="P404" s="1" t="s">
        <v>1028</v>
      </c>
      <c r="Q404" s="1" t="s">
        <v>1783</v>
      </c>
      <c r="R404" s="101">
        <v>0.56999999999999995</v>
      </c>
      <c r="S404" s="102">
        <v>0.53</v>
      </c>
      <c r="T404" s="116">
        <v>0.53</v>
      </c>
      <c r="U404" s="84"/>
      <c r="V404" s="102"/>
      <c r="W404" s="102">
        <v>0.56910000000000005</v>
      </c>
      <c r="X404" s="102"/>
      <c r="Y404" s="102"/>
      <c r="Z404" s="102"/>
      <c r="AA404" s="102"/>
      <c r="AB404" s="102"/>
      <c r="AC404" s="102"/>
      <c r="AD404" s="102"/>
      <c r="AE404" s="104"/>
      <c r="AG404" s="105">
        <v>0.56399999999999995</v>
      </c>
      <c r="AN404" s="106">
        <v>0.56596000000000002</v>
      </c>
      <c r="AO404" s="105" t="s">
        <v>277</v>
      </c>
      <c r="AP404" s="104" t="s">
        <v>278</v>
      </c>
      <c r="AQ404" s="105" t="e">
        <f t="shared" si="90"/>
        <v>#NUM!</v>
      </c>
      <c r="AR404" s="105" t="e">
        <f t="shared" si="91"/>
        <v>#NUM!</v>
      </c>
      <c r="AS404" s="105" t="e">
        <f t="shared" si="92"/>
        <v>#NUM!</v>
      </c>
      <c r="AT404" s="105" t="e">
        <f>#REF!*1.075</f>
        <v>#REF!</v>
      </c>
      <c r="AU404" s="105">
        <f t="shared" si="93"/>
        <v>0.56974999999999998</v>
      </c>
      <c r="AV404" s="102" t="e">
        <f t="shared" si="89"/>
        <v>#REF!</v>
      </c>
      <c r="AW404" s="125" t="s">
        <v>52</v>
      </c>
      <c r="AX404" s="125" t="s">
        <v>51</v>
      </c>
      <c r="AY404" s="106">
        <v>0.56974999999999998</v>
      </c>
      <c r="AZ404" s="108">
        <f t="shared" si="94"/>
        <v>0.14243749999999999</v>
      </c>
      <c r="BA404" s="1">
        <f t="shared" si="82"/>
        <v>0.71218749999999997</v>
      </c>
      <c r="BB404" s="106">
        <f t="shared" si="83"/>
        <v>0.76916249999999997</v>
      </c>
      <c r="BC404" s="105" t="s">
        <v>53</v>
      </c>
      <c r="BD404" s="110" t="s">
        <v>885</v>
      </c>
    </row>
    <row r="405" spans="1:58" s="105" customFormat="1" ht="24.75" hidden="1" customHeight="1">
      <c r="A405" s="9">
        <v>403</v>
      </c>
      <c r="B405" s="7">
        <v>496</v>
      </c>
      <c r="C405" s="7"/>
      <c r="D405" s="126" t="s">
        <v>1030</v>
      </c>
      <c r="E405" s="1" t="s">
        <v>1779</v>
      </c>
      <c r="F405" s="1" t="s">
        <v>1780</v>
      </c>
      <c r="G405" s="1" t="s">
        <v>1781</v>
      </c>
      <c r="H405" s="8" t="s">
        <v>191</v>
      </c>
      <c r="I405" s="1" t="s">
        <v>345</v>
      </c>
      <c r="J405" s="11" t="s">
        <v>545</v>
      </c>
      <c r="K405" s="9"/>
      <c r="L405" s="1"/>
      <c r="M405" s="7">
        <v>30</v>
      </c>
      <c r="N405" s="1" t="s">
        <v>46</v>
      </c>
      <c r="O405" s="1" t="s">
        <v>1027</v>
      </c>
      <c r="P405" s="1" t="s">
        <v>1028</v>
      </c>
      <c r="Q405" s="1" t="s">
        <v>1784</v>
      </c>
      <c r="R405" s="101">
        <v>0.96</v>
      </c>
      <c r="S405" s="102">
        <v>0.9</v>
      </c>
      <c r="T405" s="116">
        <v>0.72</v>
      </c>
      <c r="U405" s="84"/>
      <c r="V405" s="102">
        <v>0.92</v>
      </c>
      <c r="W405" s="102">
        <v>1.0073000000000001</v>
      </c>
      <c r="X405" s="102">
        <v>2.12</v>
      </c>
      <c r="Y405" s="102"/>
      <c r="Z405" s="102"/>
      <c r="AA405" s="102"/>
      <c r="AB405" s="102"/>
      <c r="AC405" s="102"/>
      <c r="AD405" s="102"/>
      <c r="AE405" s="104"/>
      <c r="AF405" s="105">
        <v>0.92</v>
      </c>
      <c r="AG405" s="105">
        <v>0.999</v>
      </c>
      <c r="AH405" s="105">
        <v>2.12</v>
      </c>
      <c r="AN405" s="106">
        <v>0.81</v>
      </c>
      <c r="AO405" s="105" t="s">
        <v>50</v>
      </c>
      <c r="AP405" s="104" t="s">
        <v>51</v>
      </c>
      <c r="AQ405" s="105">
        <f t="shared" si="90"/>
        <v>0.95950000000000002</v>
      </c>
      <c r="AR405" s="105" t="str">
        <f t="shared" si="91"/>
        <v/>
      </c>
      <c r="AS405" s="105" t="e">
        <f t="shared" si="92"/>
        <v>#NUM!</v>
      </c>
      <c r="AT405" s="105" t="e">
        <f>#REF!*1.075</f>
        <v>#REF!</v>
      </c>
      <c r="AU405" s="105">
        <f t="shared" si="93"/>
        <v>0.77399999999999991</v>
      </c>
      <c r="AV405" s="102" t="e">
        <f t="shared" si="89"/>
        <v>#REF!</v>
      </c>
      <c r="AW405" s="105" t="s">
        <v>172</v>
      </c>
      <c r="AX405" s="105" t="s">
        <v>173</v>
      </c>
      <c r="AY405" s="106">
        <v>0.77400000000000002</v>
      </c>
      <c r="AZ405" s="108">
        <f t="shared" si="94"/>
        <v>0.19350000000000001</v>
      </c>
      <c r="BA405" s="1">
        <f t="shared" si="82"/>
        <v>0.96750000000000003</v>
      </c>
      <c r="BB405" s="106">
        <f t="shared" si="83"/>
        <v>1.0448999999999999</v>
      </c>
      <c r="BC405" s="105" t="s">
        <v>53</v>
      </c>
      <c r="BD405" s="110" t="s">
        <v>885</v>
      </c>
    </row>
    <row r="406" spans="1:58" s="105" customFormat="1" ht="24.75" hidden="1" customHeight="1">
      <c r="A406" s="9">
        <v>404</v>
      </c>
      <c r="B406" s="7">
        <v>497</v>
      </c>
      <c r="C406" s="7"/>
      <c r="D406" s="126" t="s">
        <v>1030</v>
      </c>
      <c r="E406" s="1" t="s">
        <v>1785</v>
      </c>
      <c r="F406" s="1" t="s">
        <v>1786</v>
      </c>
      <c r="G406" s="1" t="s">
        <v>1781</v>
      </c>
      <c r="H406" s="8" t="s">
        <v>1787</v>
      </c>
      <c r="I406" s="1" t="s">
        <v>205</v>
      </c>
      <c r="J406" s="11" t="s">
        <v>124</v>
      </c>
      <c r="K406" s="9"/>
      <c r="L406" s="1"/>
      <c r="M406" s="7">
        <v>20</v>
      </c>
      <c r="N406" s="1" t="s">
        <v>46</v>
      </c>
      <c r="O406" s="1" t="s">
        <v>1027</v>
      </c>
      <c r="P406" s="1" t="s">
        <v>1128</v>
      </c>
      <c r="Q406" s="1" t="s">
        <v>1788</v>
      </c>
      <c r="R406" s="101">
        <v>3.56</v>
      </c>
      <c r="S406" s="102">
        <v>3.32</v>
      </c>
      <c r="T406" s="116">
        <v>3.32</v>
      </c>
      <c r="U406" s="84"/>
      <c r="V406" s="102">
        <v>3.552</v>
      </c>
      <c r="W406" s="102">
        <v>3.5598000000000001</v>
      </c>
      <c r="X406" s="102"/>
      <c r="Y406" s="102"/>
      <c r="Z406" s="102"/>
      <c r="AA406" s="102"/>
      <c r="AB406" s="102"/>
      <c r="AC406" s="102"/>
      <c r="AD406" s="102"/>
      <c r="AE406" s="104"/>
      <c r="AG406" s="105">
        <v>3.5310000000000001</v>
      </c>
      <c r="AN406" s="106">
        <v>3.5499000000000001</v>
      </c>
      <c r="AO406" s="105" t="s">
        <v>277</v>
      </c>
      <c r="AP406" s="104" t="s">
        <v>278</v>
      </c>
      <c r="AQ406" s="105" t="e">
        <f t="shared" si="90"/>
        <v>#NUM!</v>
      </c>
      <c r="AR406" s="105" t="e">
        <f t="shared" si="91"/>
        <v>#NUM!</v>
      </c>
      <c r="AS406" s="105" t="e">
        <f t="shared" si="92"/>
        <v>#NUM!</v>
      </c>
      <c r="AT406" s="105" t="e">
        <f>#REF!*1.075</f>
        <v>#REF!</v>
      </c>
      <c r="AU406" s="105">
        <f t="shared" si="93"/>
        <v>3.5689999999999995</v>
      </c>
      <c r="AV406" s="102" t="e">
        <f t="shared" si="89"/>
        <v>#REF!</v>
      </c>
      <c r="AW406" s="125" t="s">
        <v>52</v>
      </c>
      <c r="AX406" s="125" t="s">
        <v>51</v>
      </c>
      <c r="AY406" s="106">
        <v>3.56</v>
      </c>
      <c r="AZ406" s="108">
        <f t="shared" si="94"/>
        <v>0.89</v>
      </c>
      <c r="BA406" s="1">
        <f t="shared" si="82"/>
        <v>4.45</v>
      </c>
      <c r="BB406" s="106">
        <f t="shared" si="83"/>
        <v>4.806</v>
      </c>
      <c r="BC406" s="105" t="s">
        <v>53</v>
      </c>
      <c r="BD406" s="110" t="s">
        <v>885</v>
      </c>
      <c r="BE406" s="110"/>
    </row>
    <row r="407" spans="1:58" s="105" customFormat="1" ht="24.75" hidden="1" customHeight="1">
      <c r="A407" s="9">
        <v>405</v>
      </c>
      <c r="B407" s="7">
        <v>7171</v>
      </c>
      <c r="C407" s="7"/>
      <c r="D407" s="8"/>
      <c r="E407" s="1" t="s">
        <v>1789</v>
      </c>
      <c r="F407" s="1" t="s">
        <v>1790</v>
      </c>
      <c r="G407" s="1" t="s">
        <v>1791</v>
      </c>
      <c r="H407" s="8" t="s">
        <v>1792</v>
      </c>
      <c r="I407" s="1" t="s">
        <v>551</v>
      </c>
      <c r="J407" s="1" t="s">
        <v>1793</v>
      </c>
      <c r="K407" s="9">
        <v>1</v>
      </c>
      <c r="L407" s="1" t="s">
        <v>91</v>
      </c>
      <c r="M407" s="7">
        <v>50</v>
      </c>
      <c r="N407" s="1" t="s">
        <v>46</v>
      </c>
      <c r="O407" s="1" t="s">
        <v>1027</v>
      </c>
      <c r="P407" s="1" t="s">
        <v>1132</v>
      </c>
      <c r="Q407" s="1" t="s">
        <v>1794</v>
      </c>
      <c r="R407" s="101">
        <v>19.510000000000002</v>
      </c>
      <c r="S407" s="102"/>
      <c r="T407" s="116"/>
      <c r="U407" s="84">
        <v>19.512</v>
      </c>
      <c r="V407" s="102"/>
      <c r="W407" s="102"/>
      <c r="X407" s="102"/>
      <c r="Y407" s="102"/>
      <c r="Z407" s="102"/>
      <c r="AA407" s="102"/>
      <c r="AB407" s="102"/>
      <c r="AC407" s="102"/>
      <c r="AD407" s="102"/>
      <c r="AE407" s="104">
        <v>19.512</v>
      </c>
      <c r="AG407" s="105">
        <v>19.404</v>
      </c>
      <c r="AN407" s="106">
        <v>19.510000000000002</v>
      </c>
      <c r="AO407" s="105" t="s">
        <v>50</v>
      </c>
      <c r="AP407" s="104" t="s">
        <v>51</v>
      </c>
      <c r="AQ407" s="105">
        <f t="shared" si="90"/>
        <v>19.457999999999998</v>
      </c>
      <c r="AR407" s="105" t="str">
        <f t="shared" si="91"/>
        <v/>
      </c>
      <c r="AS407" s="105" t="e">
        <f t="shared" si="92"/>
        <v>#NUM!</v>
      </c>
      <c r="AT407" s="105" t="e">
        <f>#REF!*1.075</f>
        <v>#REF!</v>
      </c>
      <c r="AU407" s="105">
        <f t="shared" si="93"/>
        <v>0</v>
      </c>
      <c r="AV407" s="102" t="e">
        <f t="shared" si="89"/>
        <v>#REF!</v>
      </c>
      <c r="AW407" s="105" t="s">
        <v>279</v>
      </c>
      <c r="AX407" s="105" t="s">
        <v>278</v>
      </c>
      <c r="AY407" s="106">
        <v>19.457999999999998</v>
      </c>
      <c r="AZ407" s="108">
        <f t="shared" si="94"/>
        <v>3.3078599999999998</v>
      </c>
      <c r="BA407" s="1">
        <f t="shared" si="82"/>
        <v>22.765859999999996</v>
      </c>
      <c r="BB407" s="106">
        <f t="shared" si="83"/>
        <v>24.587128799999995</v>
      </c>
      <c r="BC407" s="105" t="s">
        <v>53</v>
      </c>
    </row>
    <row r="408" spans="1:58" s="105" customFormat="1" ht="24.75" hidden="1" customHeight="1">
      <c r="A408" s="9">
        <v>406</v>
      </c>
      <c r="B408" s="7">
        <v>5078</v>
      </c>
      <c r="C408" s="7"/>
      <c r="D408" s="8"/>
      <c r="E408" s="1" t="s">
        <v>1795</v>
      </c>
      <c r="F408" s="1" t="s">
        <v>1796</v>
      </c>
      <c r="G408" s="1" t="s">
        <v>1797</v>
      </c>
      <c r="H408" s="8" t="s">
        <v>1306</v>
      </c>
      <c r="I408" s="1" t="s">
        <v>1798</v>
      </c>
      <c r="J408" s="1" t="s">
        <v>1324</v>
      </c>
      <c r="K408" s="9"/>
      <c r="L408" s="1"/>
      <c r="M408" s="7">
        <v>30</v>
      </c>
      <c r="N408" s="1" t="s">
        <v>46</v>
      </c>
      <c r="O408" s="1" t="s">
        <v>1027</v>
      </c>
      <c r="P408" s="1" t="s">
        <v>1338</v>
      </c>
      <c r="Q408" s="1" t="s">
        <v>1799</v>
      </c>
      <c r="R408" s="101">
        <v>5.37</v>
      </c>
      <c r="S408" s="102"/>
      <c r="T408" s="116"/>
      <c r="U408" s="84">
        <v>6.0162000000000004</v>
      </c>
      <c r="V408" s="102">
        <v>4.7300000000000004</v>
      </c>
      <c r="W408" s="102"/>
      <c r="X408" s="102"/>
      <c r="Y408" s="102"/>
      <c r="Z408" s="102"/>
      <c r="AA408" s="102"/>
      <c r="AB408" s="102"/>
      <c r="AC408" s="102"/>
      <c r="AD408" s="102"/>
      <c r="AE408" s="104">
        <v>6.0162000000000004</v>
      </c>
      <c r="AG408" s="105">
        <v>5.9828999999999999</v>
      </c>
      <c r="AN408" s="106">
        <v>5.37</v>
      </c>
      <c r="AO408" s="105" t="s">
        <v>50</v>
      </c>
      <c r="AP408" s="104" t="s">
        <v>51</v>
      </c>
      <c r="AQ408" s="105">
        <f t="shared" si="90"/>
        <v>5.9995500000000002</v>
      </c>
      <c r="AR408" s="105">
        <f t="shared" si="91"/>
        <v>5.37</v>
      </c>
      <c r="AS408" s="105" t="e">
        <f t="shared" si="92"/>
        <v>#NUM!</v>
      </c>
      <c r="AT408" s="105" t="e">
        <f>#REF!*1.075</f>
        <v>#REF!</v>
      </c>
      <c r="AU408" s="105">
        <f t="shared" si="93"/>
        <v>0</v>
      </c>
      <c r="AV408" s="102" t="e">
        <f t="shared" si="89"/>
        <v>#REF!</v>
      </c>
      <c r="AW408" s="125" t="s">
        <v>52</v>
      </c>
      <c r="AX408" s="105" t="s">
        <v>51</v>
      </c>
      <c r="AY408" s="106">
        <v>5.375</v>
      </c>
      <c r="AZ408" s="108">
        <f t="shared" si="94"/>
        <v>1.34375</v>
      </c>
      <c r="BA408" s="1">
        <f t="shared" si="82"/>
        <v>6.71875</v>
      </c>
      <c r="BB408" s="106">
        <f t="shared" si="83"/>
        <v>7.2562499999999996</v>
      </c>
      <c r="BC408" s="105" t="s">
        <v>53</v>
      </c>
    </row>
    <row r="409" spans="1:58" s="105" customFormat="1" ht="24.75" hidden="1" customHeight="1">
      <c r="A409" s="9">
        <v>407</v>
      </c>
      <c r="B409" s="7">
        <v>5079</v>
      </c>
      <c r="C409" s="7"/>
      <c r="D409" s="8"/>
      <c r="E409" s="1" t="s">
        <v>1795</v>
      </c>
      <c r="F409" s="1" t="s">
        <v>1800</v>
      </c>
      <c r="G409" s="1" t="s">
        <v>1797</v>
      </c>
      <c r="H409" s="8" t="s">
        <v>935</v>
      </c>
      <c r="I409" s="1" t="s">
        <v>1798</v>
      </c>
      <c r="J409" s="1" t="s">
        <v>1324</v>
      </c>
      <c r="K409" s="9"/>
      <c r="L409" s="1"/>
      <c r="M409" s="7">
        <v>30</v>
      </c>
      <c r="N409" s="1" t="s">
        <v>46</v>
      </c>
      <c r="O409" s="1" t="s">
        <v>1027</v>
      </c>
      <c r="P409" s="1" t="s">
        <v>1338</v>
      </c>
      <c r="Q409" s="1" t="s">
        <v>1801</v>
      </c>
      <c r="R409" s="101">
        <v>9.23</v>
      </c>
      <c r="S409" s="102"/>
      <c r="T409" s="116"/>
      <c r="U409" s="84">
        <v>9.2355</v>
      </c>
      <c r="V409" s="102">
        <v>9.2200000000000006</v>
      </c>
      <c r="W409" s="102"/>
      <c r="X409" s="102"/>
      <c r="Y409" s="102"/>
      <c r="Z409" s="102"/>
      <c r="AA409" s="102"/>
      <c r="AB409" s="102"/>
      <c r="AC409" s="102"/>
      <c r="AD409" s="102"/>
      <c r="AE409" s="104">
        <v>9.2355</v>
      </c>
      <c r="AG409" s="105">
        <v>9.1843000000000004</v>
      </c>
      <c r="AN409" s="106">
        <v>9.2089999999999996</v>
      </c>
      <c r="AO409" s="105" t="s">
        <v>277</v>
      </c>
      <c r="AP409" s="104" t="s">
        <v>278</v>
      </c>
      <c r="AQ409" s="105">
        <f t="shared" si="90"/>
        <v>9.2099000000000011</v>
      </c>
      <c r="AR409" s="105" t="str">
        <f t="shared" si="91"/>
        <v/>
      </c>
      <c r="AS409" s="105" t="e">
        <f t="shared" si="92"/>
        <v>#NUM!</v>
      </c>
      <c r="AT409" s="105" t="e">
        <f>#REF!*1.075</f>
        <v>#REF!</v>
      </c>
      <c r="AU409" s="105">
        <f t="shared" si="93"/>
        <v>0</v>
      </c>
      <c r="AV409" s="102" t="e">
        <f t="shared" si="89"/>
        <v>#REF!</v>
      </c>
      <c r="AW409" s="125" t="s">
        <v>52</v>
      </c>
      <c r="AX409" s="105" t="s">
        <v>51</v>
      </c>
      <c r="AY409" s="106">
        <v>9.2100000000000009</v>
      </c>
      <c r="AZ409" s="108">
        <f t="shared" si="94"/>
        <v>2.3025000000000002</v>
      </c>
      <c r="BA409" s="1">
        <f t="shared" si="82"/>
        <v>11.512500000000001</v>
      </c>
      <c r="BB409" s="106">
        <f t="shared" si="83"/>
        <v>12.4335</v>
      </c>
      <c r="BC409" s="105" t="s">
        <v>53</v>
      </c>
    </row>
    <row r="410" spans="1:58" s="105" customFormat="1" ht="24.75" hidden="1" customHeight="1">
      <c r="A410" s="9">
        <v>408</v>
      </c>
      <c r="B410" s="7">
        <v>5830</v>
      </c>
      <c r="C410" s="7"/>
      <c r="D410" s="126" t="s">
        <v>1030</v>
      </c>
      <c r="E410" s="1" t="s">
        <v>1802</v>
      </c>
      <c r="F410" s="1" t="s">
        <v>1803</v>
      </c>
      <c r="G410" s="1" t="s">
        <v>1804</v>
      </c>
      <c r="H410" s="8" t="s">
        <v>1805</v>
      </c>
      <c r="I410" s="1" t="s">
        <v>68</v>
      </c>
      <c r="J410" s="1" t="s">
        <v>1806</v>
      </c>
      <c r="K410" s="9"/>
      <c r="L410" s="1"/>
      <c r="M410" s="7">
        <v>30</v>
      </c>
      <c r="N410" s="1" t="s">
        <v>46</v>
      </c>
      <c r="O410" s="1" t="s">
        <v>1027</v>
      </c>
      <c r="P410" s="1" t="s">
        <v>1734</v>
      </c>
      <c r="Q410" s="1" t="s">
        <v>1807</v>
      </c>
      <c r="R410" s="101">
        <v>4.46</v>
      </c>
      <c r="S410" s="102">
        <v>3.85</v>
      </c>
      <c r="T410" s="116">
        <v>3.85</v>
      </c>
      <c r="U410" s="84">
        <v>3.97</v>
      </c>
      <c r="V410" s="102">
        <v>4.9429999999999996</v>
      </c>
      <c r="W410" s="102"/>
      <c r="X410" s="102">
        <v>5.8</v>
      </c>
      <c r="Y410" s="102">
        <v>5.9</v>
      </c>
      <c r="Z410" s="102"/>
      <c r="AA410" s="102"/>
      <c r="AB410" s="102"/>
      <c r="AC410" s="102"/>
      <c r="AD410" s="102"/>
      <c r="AE410" s="104"/>
      <c r="AF410" s="105">
        <v>3.87</v>
      </c>
      <c r="AG410" s="105">
        <v>4.9029999999999996</v>
      </c>
      <c r="AN410" s="106">
        <v>4.12</v>
      </c>
      <c r="AO410" s="105" t="s">
        <v>50</v>
      </c>
      <c r="AP410" s="104" t="s">
        <v>51</v>
      </c>
      <c r="AQ410" s="105">
        <f t="shared" si="90"/>
        <v>4.3864999999999998</v>
      </c>
      <c r="AR410" s="105" t="str">
        <f t="shared" si="91"/>
        <v/>
      </c>
      <c r="AS410" s="105" t="e">
        <f t="shared" si="92"/>
        <v>#NUM!</v>
      </c>
      <c r="AT410" s="105" t="e">
        <f>#REF!*1.075</f>
        <v>#REF!</v>
      </c>
      <c r="AU410" s="105">
        <f t="shared" si="93"/>
        <v>4.1387499999999999</v>
      </c>
      <c r="AV410" s="102" t="e">
        <f t="shared" si="89"/>
        <v>#REF!</v>
      </c>
      <c r="AW410" s="105" t="s">
        <v>172</v>
      </c>
      <c r="AX410" s="105" t="s">
        <v>173</v>
      </c>
      <c r="AY410" s="106">
        <v>4.1387499999999999</v>
      </c>
      <c r="AZ410" s="108">
        <f t="shared" si="94"/>
        <v>1.0346875</v>
      </c>
      <c r="BA410" s="1">
        <f t="shared" si="82"/>
        <v>5.1734375000000004</v>
      </c>
      <c r="BB410" s="106">
        <f t="shared" si="83"/>
        <v>5.5873125000000003</v>
      </c>
      <c r="BC410" s="105" t="s">
        <v>53</v>
      </c>
      <c r="BD410" s="105" t="s">
        <v>885</v>
      </c>
    </row>
    <row r="411" spans="1:58" s="105" customFormat="1" ht="24.75" hidden="1" customHeight="1">
      <c r="A411" s="9">
        <v>409</v>
      </c>
      <c r="B411" s="34">
        <v>20658</v>
      </c>
      <c r="C411" s="34"/>
      <c r="D411" s="5"/>
      <c r="E411" s="34" t="s">
        <v>1808</v>
      </c>
      <c r="F411" s="34"/>
      <c r="G411" s="34" t="s">
        <v>1809</v>
      </c>
      <c r="H411" s="34" t="s">
        <v>1810</v>
      </c>
      <c r="I411" s="34" t="s">
        <v>1811</v>
      </c>
      <c r="J411" s="34"/>
      <c r="K411" s="48"/>
      <c r="L411" s="34"/>
      <c r="M411" s="34"/>
      <c r="N411" s="34"/>
      <c r="O411" s="34" t="s">
        <v>1027</v>
      </c>
      <c r="P411" s="3"/>
      <c r="Q411" s="3" t="s">
        <v>480</v>
      </c>
      <c r="R411" s="101"/>
      <c r="S411" s="102"/>
      <c r="T411" s="116"/>
      <c r="U411" s="84"/>
      <c r="V411" s="102"/>
      <c r="W411" s="102"/>
      <c r="X411" s="102"/>
      <c r="Y411" s="102"/>
      <c r="Z411" s="102"/>
      <c r="AA411" s="102"/>
      <c r="AB411" s="102"/>
      <c r="AC411" s="102"/>
      <c r="AD411" s="102"/>
      <c r="AE411" s="104"/>
      <c r="AN411" s="106"/>
      <c r="AP411" s="104"/>
      <c r="AT411" s="105" t="e">
        <f>#REF!*1.075</f>
        <v>#REF!</v>
      </c>
      <c r="AV411" s="102" t="e">
        <f t="shared" si="89"/>
        <v>#REF!</v>
      </c>
      <c r="AY411" s="106"/>
      <c r="AZ411" s="108" t="b">
        <f t="shared" si="94"/>
        <v>0</v>
      </c>
      <c r="BA411" s="1">
        <f t="shared" si="82"/>
        <v>0</v>
      </c>
      <c r="BB411" s="106">
        <f t="shared" si="83"/>
        <v>0</v>
      </c>
      <c r="BD411" s="110"/>
      <c r="BE411" s="110"/>
      <c r="BF411" s="110"/>
    </row>
    <row r="412" spans="1:58" s="105" customFormat="1" ht="24.75" hidden="1" customHeight="1">
      <c r="A412" s="9">
        <v>410</v>
      </c>
      <c r="B412" s="34">
        <v>20659</v>
      </c>
      <c r="C412" s="34"/>
      <c r="D412" s="5"/>
      <c r="E412" s="34" t="s">
        <v>1812</v>
      </c>
      <c r="F412" s="34"/>
      <c r="G412" s="34" t="s">
        <v>1809</v>
      </c>
      <c r="H412" s="34" t="s">
        <v>1813</v>
      </c>
      <c r="I412" s="34" t="s">
        <v>1811</v>
      </c>
      <c r="J412" s="34"/>
      <c r="K412" s="48"/>
      <c r="L412" s="34"/>
      <c r="M412" s="34"/>
      <c r="N412" s="34"/>
      <c r="O412" s="34" t="s">
        <v>1027</v>
      </c>
      <c r="P412" s="3"/>
      <c r="Q412" s="3" t="s">
        <v>480</v>
      </c>
      <c r="R412" s="101"/>
      <c r="S412" s="102"/>
      <c r="T412" s="116"/>
      <c r="U412" s="84"/>
      <c r="V412" s="102"/>
      <c r="W412" s="102"/>
      <c r="X412" s="102"/>
      <c r="Y412" s="102"/>
      <c r="Z412" s="102"/>
      <c r="AA412" s="102"/>
      <c r="AB412" s="102"/>
      <c r="AC412" s="102"/>
      <c r="AD412" s="102"/>
      <c r="AE412" s="104"/>
      <c r="AN412" s="106"/>
      <c r="AP412" s="104"/>
      <c r="AT412" s="105" t="e">
        <f>#REF!*1.075</f>
        <v>#REF!</v>
      </c>
      <c r="AV412" s="102" t="e">
        <f t="shared" si="89"/>
        <v>#REF!</v>
      </c>
      <c r="AY412" s="106"/>
      <c r="AZ412" s="108" t="b">
        <f t="shared" si="94"/>
        <v>0</v>
      </c>
      <c r="BA412" s="1">
        <f t="shared" si="82"/>
        <v>0</v>
      </c>
      <c r="BB412" s="106">
        <f t="shared" si="83"/>
        <v>0</v>
      </c>
      <c r="BD412" s="110"/>
      <c r="BE412" s="110"/>
      <c r="BF412" s="110"/>
    </row>
    <row r="413" spans="1:58" s="105" customFormat="1" ht="24.75" hidden="1" customHeight="1">
      <c r="A413" s="9">
        <v>411</v>
      </c>
      <c r="B413" s="7">
        <v>7135</v>
      </c>
      <c r="C413" s="7"/>
      <c r="D413" s="8"/>
      <c r="E413" s="1" t="s">
        <v>1814</v>
      </c>
      <c r="F413" s="1" t="s">
        <v>1815</v>
      </c>
      <c r="G413" s="1" t="s">
        <v>1816</v>
      </c>
      <c r="H413" s="8" t="s">
        <v>1131</v>
      </c>
      <c r="I413" s="1" t="s">
        <v>44</v>
      </c>
      <c r="J413" s="1" t="s">
        <v>1817</v>
      </c>
      <c r="K413" s="9"/>
      <c r="L413" s="1"/>
      <c r="M413" s="7">
        <v>10</v>
      </c>
      <c r="N413" s="1" t="s">
        <v>46</v>
      </c>
      <c r="O413" s="1" t="s">
        <v>1818</v>
      </c>
      <c r="P413" s="1" t="s">
        <v>1819</v>
      </c>
      <c r="Q413" s="1" t="s">
        <v>1820</v>
      </c>
      <c r="R413" s="101">
        <v>2.1</v>
      </c>
      <c r="S413" s="102"/>
      <c r="T413" s="116">
        <v>1.6</v>
      </c>
      <c r="U413" s="84"/>
      <c r="V413" s="102"/>
      <c r="W413" s="102">
        <v>1.44</v>
      </c>
      <c r="X413" s="102"/>
      <c r="Y413" s="102"/>
      <c r="Z413" s="102"/>
      <c r="AA413" s="102"/>
      <c r="AB413" s="102"/>
      <c r="AC413" s="102"/>
      <c r="AD413" s="102"/>
      <c r="AE413" s="104"/>
      <c r="AN413" s="106">
        <v>2.1</v>
      </c>
      <c r="AO413" s="105" t="s">
        <v>50</v>
      </c>
      <c r="AP413" s="104" t="s">
        <v>51</v>
      </c>
      <c r="AQ413" s="105" t="e">
        <f t="shared" ref="AQ413:AQ435" si="95">AVERAGE(SMALL(AE413:AI413,1),SMALL(AE413:AI413,2))</f>
        <v>#NUM!</v>
      </c>
      <c r="AR413" s="105" t="e">
        <f t="shared" ref="AR413:AR435" si="96">IF(R413 &lt;=( AVERAGE(SMALL(AE413:AI413,1),SMALL(AE413:AI413,2))), R413, "")</f>
        <v>#NUM!</v>
      </c>
      <c r="AS413" s="105" t="e">
        <f t="shared" ref="AS413:AS435" si="97">AVERAGE(SMALL(AJ413:AM413,1),SMALL(AJ413:AM413,2))</f>
        <v>#NUM!</v>
      </c>
      <c r="AT413" s="105" t="e">
        <f>#REF!*1.075</f>
        <v>#REF!</v>
      </c>
      <c r="AU413" s="105">
        <f t="shared" ref="AU413:AU435" si="98">T413*1.075</f>
        <v>1.72</v>
      </c>
      <c r="AV413" s="102" t="e">
        <f t="shared" si="89"/>
        <v>#REF!</v>
      </c>
      <c r="AW413" s="105" t="s">
        <v>172</v>
      </c>
      <c r="AX413" s="105" t="s">
        <v>173</v>
      </c>
      <c r="AY413" s="106">
        <v>1.72</v>
      </c>
      <c r="AZ413" s="108">
        <f t="shared" si="94"/>
        <v>0.43</v>
      </c>
      <c r="BA413" s="1">
        <f t="shared" si="82"/>
        <v>2.15</v>
      </c>
      <c r="BB413" s="106">
        <f t="shared" si="83"/>
        <v>2.3220000000000001</v>
      </c>
      <c r="BC413" s="105" t="s">
        <v>53</v>
      </c>
    </row>
    <row r="414" spans="1:58" s="105" customFormat="1" ht="24.75" hidden="1" customHeight="1">
      <c r="A414" s="9">
        <v>412</v>
      </c>
      <c r="B414" s="7">
        <v>7134</v>
      </c>
      <c r="C414" s="7"/>
      <c r="D414" s="8"/>
      <c r="E414" s="1" t="s">
        <v>1814</v>
      </c>
      <c r="F414" s="1" t="s">
        <v>1815</v>
      </c>
      <c r="G414" s="1" t="s">
        <v>1821</v>
      </c>
      <c r="H414" s="8" t="s">
        <v>1822</v>
      </c>
      <c r="I414" s="1" t="s">
        <v>196</v>
      </c>
      <c r="J414" s="1" t="s">
        <v>1823</v>
      </c>
      <c r="K414" s="9">
        <v>60</v>
      </c>
      <c r="L414" s="1" t="s">
        <v>91</v>
      </c>
      <c r="M414" s="7">
        <v>1</v>
      </c>
      <c r="N414" s="1" t="s">
        <v>46</v>
      </c>
      <c r="O414" s="1" t="s">
        <v>1818</v>
      </c>
      <c r="P414" s="1" t="s">
        <v>1819</v>
      </c>
      <c r="Q414" s="1" t="s">
        <v>1824</v>
      </c>
      <c r="R414" s="101">
        <v>2.4</v>
      </c>
      <c r="S414" s="102"/>
      <c r="T414" s="116">
        <v>2</v>
      </c>
      <c r="U414" s="84"/>
      <c r="V414" s="102"/>
      <c r="W414" s="102"/>
      <c r="X414" s="102"/>
      <c r="Y414" s="102"/>
      <c r="Z414" s="102"/>
      <c r="AA414" s="102"/>
      <c r="AB414" s="102"/>
      <c r="AC414" s="102"/>
      <c r="AD414" s="102"/>
      <c r="AE414" s="104"/>
      <c r="AN414" s="106">
        <v>2.4</v>
      </c>
      <c r="AO414" s="105" t="s">
        <v>50</v>
      </c>
      <c r="AP414" s="104" t="s">
        <v>51</v>
      </c>
      <c r="AQ414" s="105" t="e">
        <f t="shared" si="95"/>
        <v>#NUM!</v>
      </c>
      <c r="AR414" s="105" t="e">
        <f t="shared" si="96"/>
        <v>#NUM!</v>
      </c>
      <c r="AS414" s="105" t="e">
        <f t="shared" si="97"/>
        <v>#NUM!</v>
      </c>
      <c r="AT414" s="105" t="e">
        <f>#REF!*1.075</f>
        <v>#REF!</v>
      </c>
      <c r="AU414" s="105">
        <f t="shared" si="98"/>
        <v>2.15</v>
      </c>
      <c r="AV414" s="102" t="e">
        <f t="shared" si="89"/>
        <v>#REF!</v>
      </c>
      <c r="AW414" s="105" t="s">
        <v>172</v>
      </c>
      <c r="AX414" s="105" t="s">
        <v>173</v>
      </c>
      <c r="AY414" s="106">
        <v>2.15</v>
      </c>
      <c r="AZ414" s="108">
        <f t="shared" si="94"/>
        <v>0.53749999999999998</v>
      </c>
      <c r="BA414" s="1">
        <f t="shared" ref="BA414:BA477" si="99">AZ414+AY414</f>
        <v>2.6875</v>
      </c>
      <c r="BB414" s="106">
        <f t="shared" ref="BB414:BB477" si="100">BA414+BA414*0.08</f>
        <v>2.9024999999999999</v>
      </c>
      <c r="BC414" s="105" t="s">
        <v>53</v>
      </c>
    </row>
    <row r="415" spans="1:58" s="105" customFormat="1" ht="24.75" hidden="1" customHeight="1">
      <c r="A415" s="9">
        <v>413</v>
      </c>
      <c r="B415" s="7"/>
      <c r="C415" s="7"/>
      <c r="D415" s="8"/>
      <c r="E415" s="1" t="s">
        <v>1825</v>
      </c>
      <c r="F415" s="1" t="s">
        <v>1826</v>
      </c>
      <c r="G415" s="1" t="s">
        <v>643</v>
      </c>
      <c r="H415" s="8" t="s">
        <v>1827</v>
      </c>
      <c r="I415" s="1" t="s">
        <v>44</v>
      </c>
      <c r="J415" s="1" t="s">
        <v>1828</v>
      </c>
      <c r="K415" s="9"/>
      <c r="L415" s="1"/>
      <c r="M415" s="7">
        <v>60</v>
      </c>
      <c r="N415" s="1" t="s">
        <v>46</v>
      </c>
      <c r="O415" s="1" t="s">
        <v>1829</v>
      </c>
      <c r="P415" s="1" t="s">
        <v>1830</v>
      </c>
      <c r="Q415" s="1" t="s">
        <v>1831</v>
      </c>
      <c r="R415" s="101">
        <v>414.43</v>
      </c>
      <c r="S415" s="102"/>
      <c r="T415" s="116" t="s">
        <v>58</v>
      </c>
      <c r="U415" s="84">
        <v>365.01</v>
      </c>
      <c r="V415" s="102"/>
      <c r="W415" s="102"/>
      <c r="X415" s="102"/>
      <c r="Y415" s="102">
        <v>406</v>
      </c>
      <c r="Z415" s="102"/>
      <c r="AA415" s="102"/>
      <c r="AB415" s="102"/>
      <c r="AC415" s="102"/>
      <c r="AD415" s="102"/>
      <c r="AE415" s="104">
        <v>365.01</v>
      </c>
      <c r="AI415" s="105">
        <v>406</v>
      </c>
      <c r="AN415" s="106">
        <v>385.505</v>
      </c>
      <c r="AO415" s="105" t="s">
        <v>277</v>
      </c>
      <c r="AP415" s="104" t="s">
        <v>278</v>
      </c>
      <c r="AQ415" s="105">
        <f t="shared" si="95"/>
        <v>385.505</v>
      </c>
      <c r="AR415" s="105" t="str">
        <f t="shared" si="96"/>
        <v/>
      </c>
      <c r="AS415" s="105" t="e">
        <f t="shared" si="97"/>
        <v>#NUM!</v>
      </c>
      <c r="AT415" s="105" t="e">
        <f>#REF!*1.075</f>
        <v>#REF!</v>
      </c>
      <c r="AU415" s="105" t="e">
        <f t="shared" si="98"/>
        <v>#VALUE!</v>
      </c>
      <c r="AV415" s="102" t="e">
        <f t="shared" si="89"/>
        <v>#REF!</v>
      </c>
      <c r="AW415" s="105" t="s">
        <v>279</v>
      </c>
      <c r="AX415" s="105" t="s">
        <v>278</v>
      </c>
      <c r="AY415" s="106">
        <v>385.51</v>
      </c>
      <c r="AZ415" s="108">
        <f t="shared" si="94"/>
        <v>38.551000000000002</v>
      </c>
      <c r="BA415" s="1">
        <f t="shared" si="99"/>
        <v>424.06099999999998</v>
      </c>
      <c r="BB415" s="106">
        <f t="shared" si="100"/>
        <v>457.98587999999995</v>
      </c>
      <c r="BC415" s="105" t="s">
        <v>53</v>
      </c>
    </row>
    <row r="416" spans="1:58" s="105" customFormat="1" ht="24.75" hidden="1" customHeight="1">
      <c r="A416" s="9">
        <v>414</v>
      </c>
      <c r="B416" s="7"/>
      <c r="C416" s="7"/>
      <c r="D416" s="8"/>
      <c r="E416" s="1" t="s">
        <v>1825</v>
      </c>
      <c r="F416" s="1" t="s">
        <v>1826</v>
      </c>
      <c r="G416" s="1" t="s">
        <v>643</v>
      </c>
      <c r="H416" s="8" t="s">
        <v>1827</v>
      </c>
      <c r="I416" s="1" t="s">
        <v>44</v>
      </c>
      <c r="J416" s="1" t="s">
        <v>1832</v>
      </c>
      <c r="K416" s="9"/>
      <c r="L416" s="1"/>
      <c r="M416" s="7">
        <v>120</v>
      </c>
      <c r="N416" s="1" t="s">
        <v>46</v>
      </c>
      <c r="O416" s="1" t="s">
        <v>1829</v>
      </c>
      <c r="P416" s="1" t="s">
        <v>1830</v>
      </c>
      <c r="Q416" s="1" t="s">
        <v>1831</v>
      </c>
      <c r="R416" s="101">
        <v>628.25</v>
      </c>
      <c r="S416" s="102"/>
      <c r="T416" s="116" t="s">
        <v>58</v>
      </c>
      <c r="U416" s="84">
        <v>730.02</v>
      </c>
      <c r="V416" s="102"/>
      <c r="W416" s="102"/>
      <c r="X416" s="102">
        <v>438.83</v>
      </c>
      <c r="Y416" s="102"/>
      <c r="Z416" s="102"/>
      <c r="AA416" s="102"/>
      <c r="AB416" s="102"/>
      <c r="AC416" s="102"/>
      <c r="AD416" s="102"/>
      <c r="AE416" s="104">
        <v>730.02</v>
      </c>
      <c r="AI416" s="105">
        <v>812</v>
      </c>
      <c r="AN416" s="106">
        <v>628.25</v>
      </c>
      <c r="AO416" s="105" t="s">
        <v>50</v>
      </c>
      <c r="AP416" s="104" t="s">
        <v>51</v>
      </c>
      <c r="AQ416" s="105">
        <f t="shared" si="95"/>
        <v>771.01</v>
      </c>
      <c r="AR416" s="105">
        <f t="shared" si="96"/>
        <v>628.25</v>
      </c>
      <c r="AS416" s="105" t="e">
        <f t="shared" si="97"/>
        <v>#NUM!</v>
      </c>
      <c r="AT416" s="105" t="e">
        <f>#REF!*1.075</f>
        <v>#REF!</v>
      </c>
      <c r="AU416" s="105" t="e">
        <f t="shared" si="98"/>
        <v>#VALUE!</v>
      </c>
      <c r="AV416" s="102" t="e">
        <f t="shared" si="89"/>
        <v>#REF!</v>
      </c>
      <c r="AW416" s="125" t="s">
        <v>52</v>
      </c>
      <c r="AX416" s="105" t="s">
        <v>51</v>
      </c>
      <c r="AY416" s="106">
        <v>628.25</v>
      </c>
      <c r="AZ416" s="108">
        <f t="shared" si="94"/>
        <v>62.825000000000003</v>
      </c>
      <c r="BA416" s="1">
        <f t="shared" si="99"/>
        <v>691.07500000000005</v>
      </c>
      <c r="BB416" s="106">
        <f t="shared" si="100"/>
        <v>746.3610000000001</v>
      </c>
      <c r="BC416" s="105" t="s">
        <v>53</v>
      </c>
    </row>
    <row r="417" spans="1:57" s="105" customFormat="1" ht="24.75" hidden="1" customHeight="1">
      <c r="A417" s="9">
        <v>415</v>
      </c>
      <c r="B417" s="7"/>
      <c r="C417" s="7"/>
      <c r="D417" s="8"/>
      <c r="E417" s="1" t="s">
        <v>1825</v>
      </c>
      <c r="F417" s="1" t="s">
        <v>1833</v>
      </c>
      <c r="G417" s="1" t="s">
        <v>643</v>
      </c>
      <c r="H417" s="8" t="s">
        <v>1834</v>
      </c>
      <c r="I417" s="1" t="s">
        <v>44</v>
      </c>
      <c r="J417" s="1" t="s">
        <v>418</v>
      </c>
      <c r="K417" s="9"/>
      <c r="L417" s="1"/>
      <c r="M417" s="7">
        <v>30</v>
      </c>
      <c r="N417" s="1" t="s">
        <v>46</v>
      </c>
      <c r="O417" s="1" t="s">
        <v>1829</v>
      </c>
      <c r="P417" s="1" t="s">
        <v>1830</v>
      </c>
      <c r="Q417" s="1" t="s">
        <v>1835</v>
      </c>
      <c r="R417" s="101">
        <v>686.92</v>
      </c>
      <c r="S417" s="102"/>
      <c r="T417" s="116" t="s">
        <v>58</v>
      </c>
      <c r="U417" s="84">
        <v>624.98</v>
      </c>
      <c r="V417" s="102"/>
      <c r="W417" s="102"/>
      <c r="X417" s="102"/>
      <c r="Y417" s="102">
        <v>654</v>
      </c>
      <c r="Z417" s="102"/>
      <c r="AA417" s="102"/>
      <c r="AB417" s="102"/>
      <c r="AC417" s="102"/>
      <c r="AD417" s="102"/>
      <c r="AE417" s="104">
        <v>624.98</v>
      </c>
      <c r="AI417" s="105">
        <v>654</v>
      </c>
      <c r="AN417" s="106">
        <v>639.49</v>
      </c>
      <c r="AO417" s="105" t="s">
        <v>277</v>
      </c>
      <c r="AP417" s="104" t="s">
        <v>278</v>
      </c>
      <c r="AQ417" s="105">
        <f t="shared" si="95"/>
        <v>639.49</v>
      </c>
      <c r="AR417" s="105" t="str">
        <f t="shared" si="96"/>
        <v/>
      </c>
      <c r="AS417" s="105" t="e">
        <f t="shared" si="97"/>
        <v>#NUM!</v>
      </c>
      <c r="AT417" s="105" t="e">
        <f>#REF!*1.075</f>
        <v>#REF!</v>
      </c>
      <c r="AU417" s="105" t="e">
        <f t="shared" si="98"/>
        <v>#VALUE!</v>
      </c>
      <c r="AV417" s="102" t="e">
        <f t="shared" si="89"/>
        <v>#REF!</v>
      </c>
      <c r="AW417" s="105" t="s">
        <v>279</v>
      </c>
      <c r="AX417" s="105" t="s">
        <v>278</v>
      </c>
      <c r="AY417" s="106">
        <v>639.49</v>
      </c>
      <c r="AZ417" s="108">
        <f t="shared" si="94"/>
        <v>63.949000000000005</v>
      </c>
      <c r="BA417" s="1">
        <f t="shared" si="99"/>
        <v>703.43899999999996</v>
      </c>
      <c r="BB417" s="106">
        <f t="shared" si="100"/>
        <v>759.71411999999998</v>
      </c>
      <c r="BC417" s="105" t="s">
        <v>53</v>
      </c>
    </row>
    <row r="418" spans="1:57" s="105" customFormat="1" ht="24.75" hidden="1" customHeight="1">
      <c r="A418" s="9">
        <v>416</v>
      </c>
      <c r="B418" s="7">
        <v>3487</v>
      </c>
      <c r="C418" s="7"/>
      <c r="D418" s="8"/>
      <c r="E418" s="1" t="s">
        <v>1836</v>
      </c>
      <c r="F418" s="1" t="s">
        <v>1837</v>
      </c>
      <c r="G418" s="1" t="s">
        <v>638</v>
      </c>
      <c r="H418" s="8" t="s">
        <v>935</v>
      </c>
      <c r="I418" s="1" t="s">
        <v>44</v>
      </c>
      <c r="J418" s="1" t="s">
        <v>1838</v>
      </c>
      <c r="K418" s="9"/>
      <c r="L418" s="1"/>
      <c r="M418" s="7">
        <v>1</v>
      </c>
      <c r="N418" s="1" t="s">
        <v>46</v>
      </c>
      <c r="O418" s="1" t="s">
        <v>1839</v>
      </c>
      <c r="P418" s="1" t="s">
        <v>1840</v>
      </c>
      <c r="Q418" s="1" t="s">
        <v>1841</v>
      </c>
      <c r="R418" s="101">
        <v>5.38</v>
      </c>
      <c r="S418" s="102"/>
      <c r="T418" s="116">
        <v>4.88</v>
      </c>
      <c r="U418" s="84"/>
      <c r="V418" s="102">
        <v>5.23</v>
      </c>
      <c r="W418" s="102">
        <v>5.8818999999999999</v>
      </c>
      <c r="X418" s="102">
        <v>4.78</v>
      </c>
      <c r="Y418" s="102"/>
      <c r="Z418" s="102"/>
      <c r="AA418" s="102"/>
      <c r="AB418" s="102"/>
      <c r="AC418" s="102"/>
      <c r="AD418" s="102"/>
      <c r="AE418" s="104"/>
      <c r="AF418" s="105">
        <v>5.9962</v>
      </c>
      <c r="AG418" s="105">
        <v>5.944</v>
      </c>
      <c r="AN418" s="106">
        <v>5.38</v>
      </c>
      <c r="AO418" s="105" t="s">
        <v>50</v>
      </c>
      <c r="AP418" s="104" t="s">
        <v>51</v>
      </c>
      <c r="AQ418" s="105">
        <f t="shared" si="95"/>
        <v>5.9701000000000004</v>
      </c>
      <c r="AR418" s="105">
        <f t="shared" si="96"/>
        <v>5.38</v>
      </c>
      <c r="AS418" s="105" t="e">
        <f t="shared" si="97"/>
        <v>#NUM!</v>
      </c>
      <c r="AT418" s="105" t="e">
        <f>#REF!*1.075</f>
        <v>#REF!</v>
      </c>
      <c r="AU418" s="105">
        <f t="shared" si="98"/>
        <v>5.2459999999999996</v>
      </c>
      <c r="AV418" s="102" t="e">
        <f t="shared" ref="AV418:AV449" si="101">MIN(AN418,AT418,AU418)</f>
        <v>#REF!</v>
      </c>
      <c r="AW418" s="105" t="s">
        <v>172</v>
      </c>
      <c r="AX418" s="105" t="s">
        <v>173</v>
      </c>
      <c r="AY418" s="106">
        <v>5.2460000000000004</v>
      </c>
      <c r="AZ418" s="108">
        <f t="shared" si="94"/>
        <v>1.3115000000000001</v>
      </c>
      <c r="BA418" s="1">
        <f t="shared" si="99"/>
        <v>6.557500000000001</v>
      </c>
      <c r="BB418" s="106">
        <f t="shared" si="100"/>
        <v>7.0821000000000014</v>
      </c>
      <c r="BC418" s="105" t="s">
        <v>53</v>
      </c>
    </row>
    <row r="419" spans="1:57" s="105" customFormat="1" ht="24.75" hidden="1" customHeight="1">
      <c r="A419" s="9">
        <v>417</v>
      </c>
      <c r="B419" s="7">
        <v>2372</v>
      </c>
      <c r="C419" s="7"/>
      <c r="D419" s="8"/>
      <c r="E419" s="1" t="s">
        <v>1842</v>
      </c>
      <c r="F419" s="1" t="s">
        <v>1843</v>
      </c>
      <c r="G419" s="1" t="s">
        <v>315</v>
      </c>
      <c r="H419" s="8" t="s">
        <v>224</v>
      </c>
      <c r="I419" s="1" t="s">
        <v>44</v>
      </c>
      <c r="J419" s="1" t="s">
        <v>1844</v>
      </c>
      <c r="K419" s="9"/>
      <c r="L419" s="1"/>
      <c r="M419" s="7">
        <v>28</v>
      </c>
      <c r="N419" s="1" t="s">
        <v>46</v>
      </c>
      <c r="O419" s="1" t="s">
        <v>1839</v>
      </c>
      <c r="P419" s="1" t="s">
        <v>1845</v>
      </c>
      <c r="Q419" s="1" t="s">
        <v>1846</v>
      </c>
      <c r="R419" s="101">
        <v>6.67</v>
      </c>
      <c r="S419" s="102"/>
      <c r="T419" s="116">
        <v>5</v>
      </c>
      <c r="U419" s="84"/>
      <c r="V419" s="102"/>
      <c r="W419" s="102">
        <v>6.9443000000000001</v>
      </c>
      <c r="X419" s="102">
        <v>5.48</v>
      </c>
      <c r="Y419" s="102"/>
      <c r="Z419" s="102"/>
      <c r="AA419" s="102"/>
      <c r="AB419" s="102"/>
      <c r="AC419" s="102"/>
      <c r="AD419" s="102"/>
      <c r="AE419" s="104"/>
      <c r="AH419" s="105">
        <v>5.48</v>
      </c>
      <c r="AN419" s="106">
        <v>6.21</v>
      </c>
      <c r="AO419" s="105" t="s">
        <v>277</v>
      </c>
      <c r="AP419" s="104" t="s">
        <v>278</v>
      </c>
      <c r="AQ419" s="105" t="e">
        <f t="shared" si="95"/>
        <v>#NUM!</v>
      </c>
      <c r="AR419" s="105" t="e">
        <f t="shared" si="96"/>
        <v>#NUM!</v>
      </c>
      <c r="AS419" s="105" t="e">
        <f t="shared" si="97"/>
        <v>#NUM!</v>
      </c>
      <c r="AT419" s="105" t="e">
        <f>#REF!*1.075</f>
        <v>#REF!</v>
      </c>
      <c r="AU419" s="105">
        <f t="shared" si="98"/>
        <v>5.375</v>
      </c>
      <c r="AV419" s="102" t="e">
        <f t="shared" si="101"/>
        <v>#REF!</v>
      </c>
      <c r="AW419" s="105" t="s">
        <v>172</v>
      </c>
      <c r="AX419" s="105" t="s">
        <v>173</v>
      </c>
      <c r="AY419" s="106">
        <v>5.375</v>
      </c>
      <c r="AZ419" s="108">
        <f t="shared" si="94"/>
        <v>1.34375</v>
      </c>
      <c r="BA419" s="1">
        <f t="shared" si="99"/>
        <v>6.71875</v>
      </c>
      <c r="BB419" s="106">
        <f t="shared" si="100"/>
        <v>7.2562499999999996</v>
      </c>
      <c r="BC419" s="105" t="s">
        <v>53</v>
      </c>
    </row>
    <row r="420" spans="1:57" s="105" customFormat="1" ht="24.75" hidden="1" customHeight="1">
      <c r="A420" s="9">
        <v>418</v>
      </c>
      <c r="B420" s="7">
        <v>2373</v>
      </c>
      <c r="C420" s="7"/>
      <c r="D420" s="8"/>
      <c r="E420" s="1" t="s">
        <v>1842</v>
      </c>
      <c r="F420" s="1" t="s">
        <v>1843</v>
      </c>
      <c r="G420" s="1" t="s">
        <v>315</v>
      </c>
      <c r="H420" s="8" t="s">
        <v>1847</v>
      </c>
      <c r="I420" s="1" t="s">
        <v>321</v>
      </c>
      <c r="J420" s="1" t="s">
        <v>1844</v>
      </c>
      <c r="K420" s="9"/>
      <c r="L420" s="1"/>
      <c r="M420" s="7">
        <v>28</v>
      </c>
      <c r="N420" s="1" t="s">
        <v>46</v>
      </c>
      <c r="O420" s="1" t="s">
        <v>1839</v>
      </c>
      <c r="P420" s="1" t="s">
        <v>1845</v>
      </c>
      <c r="Q420" s="1" t="s">
        <v>1848</v>
      </c>
      <c r="R420" s="101">
        <v>6.59</v>
      </c>
      <c r="S420" s="102"/>
      <c r="T420" s="116">
        <v>5.94</v>
      </c>
      <c r="U420" s="84"/>
      <c r="V420" s="102"/>
      <c r="W420" s="102">
        <v>6.8070000000000004</v>
      </c>
      <c r="X420" s="102">
        <v>5.46</v>
      </c>
      <c r="Y420" s="102"/>
      <c r="Z420" s="102"/>
      <c r="AA420" s="102"/>
      <c r="AB420" s="102"/>
      <c r="AC420" s="102"/>
      <c r="AD420" s="102"/>
      <c r="AE420" s="104"/>
      <c r="AH420" s="105">
        <v>5.46</v>
      </c>
      <c r="AN420" s="106">
        <v>6.13</v>
      </c>
      <c r="AO420" s="105" t="s">
        <v>277</v>
      </c>
      <c r="AP420" s="104" t="s">
        <v>278</v>
      </c>
      <c r="AQ420" s="105" t="e">
        <f t="shared" si="95"/>
        <v>#NUM!</v>
      </c>
      <c r="AR420" s="105" t="e">
        <f t="shared" si="96"/>
        <v>#NUM!</v>
      </c>
      <c r="AS420" s="105" t="e">
        <f t="shared" si="97"/>
        <v>#NUM!</v>
      </c>
      <c r="AT420" s="105" t="e">
        <f>#REF!*1.075</f>
        <v>#REF!</v>
      </c>
      <c r="AU420" s="105">
        <f t="shared" si="98"/>
        <v>6.3855000000000004</v>
      </c>
      <c r="AV420" s="102" t="e">
        <f t="shared" si="101"/>
        <v>#REF!</v>
      </c>
      <c r="AW420" s="105" t="s">
        <v>279</v>
      </c>
      <c r="AX420" s="105" t="s">
        <v>278</v>
      </c>
      <c r="AY420" s="106">
        <v>6.13</v>
      </c>
      <c r="AZ420" s="108">
        <f t="shared" si="94"/>
        <v>1.5325</v>
      </c>
      <c r="BA420" s="1">
        <f t="shared" si="99"/>
        <v>7.6624999999999996</v>
      </c>
      <c r="BB420" s="106">
        <f t="shared" si="100"/>
        <v>8.2754999999999992</v>
      </c>
      <c r="BC420" s="105" t="s">
        <v>53</v>
      </c>
    </row>
    <row r="421" spans="1:57" s="105" customFormat="1" ht="24.75" hidden="1" customHeight="1">
      <c r="A421" s="9">
        <v>419</v>
      </c>
      <c r="B421" s="7">
        <v>2374</v>
      </c>
      <c r="C421" s="7"/>
      <c r="D421" s="8"/>
      <c r="E421" s="1" t="s">
        <v>1842</v>
      </c>
      <c r="F421" s="1" t="s">
        <v>1849</v>
      </c>
      <c r="G421" s="1" t="s">
        <v>315</v>
      </c>
      <c r="H421" s="8" t="s">
        <v>1850</v>
      </c>
      <c r="I421" s="1" t="s">
        <v>321</v>
      </c>
      <c r="J421" s="1" t="s">
        <v>1851</v>
      </c>
      <c r="K421" s="9"/>
      <c r="L421" s="1"/>
      <c r="M421" s="7">
        <v>28</v>
      </c>
      <c r="N421" s="1" t="s">
        <v>46</v>
      </c>
      <c r="O421" s="1" t="s">
        <v>1839</v>
      </c>
      <c r="P421" s="1" t="s">
        <v>1852</v>
      </c>
      <c r="Q421" s="1" t="s">
        <v>1853</v>
      </c>
      <c r="R421" s="101">
        <v>6.73</v>
      </c>
      <c r="S421" s="102"/>
      <c r="T421" s="116" t="s">
        <v>58</v>
      </c>
      <c r="U421" s="84"/>
      <c r="V421" s="102"/>
      <c r="W421" s="102">
        <v>5.5517000000000003</v>
      </c>
      <c r="X421" s="102">
        <v>6.97</v>
      </c>
      <c r="Y421" s="102"/>
      <c r="Z421" s="102"/>
      <c r="AA421" s="102"/>
      <c r="AB421" s="102"/>
      <c r="AC421" s="102"/>
      <c r="AD421" s="102"/>
      <c r="AE421" s="104"/>
      <c r="AH421" s="105">
        <v>6.97</v>
      </c>
      <c r="AN421" s="106">
        <v>6.26</v>
      </c>
      <c r="AO421" s="105" t="s">
        <v>277</v>
      </c>
      <c r="AP421" s="104" t="s">
        <v>278</v>
      </c>
      <c r="AQ421" s="105" t="e">
        <f t="shared" si="95"/>
        <v>#NUM!</v>
      </c>
      <c r="AR421" s="105" t="e">
        <f t="shared" si="96"/>
        <v>#NUM!</v>
      </c>
      <c r="AS421" s="105" t="e">
        <f t="shared" si="97"/>
        <v>#NUM!</v>
      </c>
      <c r="AT421" s="105" t="e">
        <f>#REF!*1.075</f>
        <v>#REF!</v>
      </c>
      <c r="AU421" s="105" t="e">
        <f t="shared" si="98"/>
        <v>#VALUE!</v>
      </c>
      <c r="AV421" s="102" t="e">
        <f t="shared" si="101"/>
        <v>#REF!</v>
      </c>
      <c r="AW421" s="105" t="s">
        <v>279</v>
      </c>
      <c r="AX421" s="105" t="s">
        <v>278</v>
      </c>
      <c r="AY421" s="106">
        <v>6.26</v>
      </c>
      <c r="AZ421" s="108">
        <f t="shared" si="94"/>
        <v>1.5649999999999999</v>
      </c>
      <c r="BA421" s="1">
        <f t="shared" si="99"/>
        <v>7.8249999999999993</v>
      </c>
      <c r="BB421" s="106">
        <f t="shared" si="100"/>
        <v>8.4509999999999987</v>
      </c>
      <c r="BC421" s="105" t="s">
        <v>53</v>
      </c>
    </row>
    <row r="422" spans="1:57" s="105" customFormat="1" ht="24.75" hidden="1" customHeight="1">
      <c r="A422" s="9">
        <v>420</v>
      </c>
      <c r="B422" s="7">
        <v>8630</v>
      </c>
      <c r="C422" s="7"/>
      <c r="D422" s="8"/>
      <c r="E422" s="1" t="s">
        <v>1854</v>
      </c>
      <c r="F422" s="1" t="s">
        <v>1373</v>
      </c>
      <c r="G422" s="1" t="s">
        <v>1374</v>
      </c>
      <c r="H422" s="8" t="s">
        <v>149</v>
      </c>
      <c r="I422" s="1" t="s">
        <v>44</v>
      </c>
      <c r="J422" s="1" t="s">
        <v>1259</v>
      </c>
      <c r="K422" s="9"/>
      <c r="L422" s="1"/>
      <c r="M422" s="7">
        <v>10</v>
      </c>
      <c r="N422" s="1" t="s">
        <v>46</v>
      </c>
      <c r="O422" s="1" t="s">
        <v>1839</v>
      </c>
      <c r="P422" s="1" t="s">
        <v>1855</v>
      </c>
      <c r="Q422" s="1" t="s">
        <v>1856</v>
      </c>
      <c r="R422" s="101">
        <v>3.71</v>
      </c>
      <c r="S422" s="102"/>
      <c r="T422" s="116">
        <v>3.38</v>
      </c>
      <c r="U422" s="84"/>
      <c r="V422" s="102"/>
      <c r="W422" s="102">
        <v>3.4525000000000001</v>
      </c>
      <c r="X422" s="102"/>
      <c r="Y422" s="102"/>
      <c r="Z422" s="102"/>
      <c r="AA422" s="102"/>
      <c r="AB422" s="102"/>
      <c r="AC422" s="102"/>
      <c r="AD422" s="102"/>
      <c r="AE422" s="104"/>
      <c r="AG422" s="105">
        <v>3.4889999999999999</v>
      </c>
      <c r="AN422" s="106">
        <v>3.71</v>
      </c>
      <c r="AO422" s="105" t="s">
        <v>50</v>
      </c>
      <c r="AP422" s="104" t="s">
        <v>51</v>
      </c>
      <c r="AQ422" s="105" t="e">
        <f t="shared" si="95"/>
        <v>#NUM!</v>
      </c>
      <c r="AR422" s="105" t="e">
        <f t="shared" si="96"/>
        <v>#NUM!</v>
      </c>
      <c r="AS422" s="105" t="e">
        <f t="shared" si="97"/>
        <v>#NUM!</v>
      </c>
      <c r="AT422" s="105" t="e">
        <f>#REF!*1.075</f>
        <v>#REF!</v>
      </c>
      <c r="AU422" s="105">
        <f t="shared" si="98"/>
        <v>3.6334999999999997</v>
      </c>
      <c r="AV422" s="102" t="e">
        <f t="shared" si="101"/>
        <v>#REF!</v>
      </c>
      <c r="AW422" s="105" t="s">
        <v>172</v>
      </c>
      <c r="AX422" s="105" t="s">
        <v>173</v>
      </c>
      <c r="AY422" s="106">
        <v>3.6335000000000002</v>
      </c>
      <c r="AZ422" s="108">
        <f t="shared" si="94"/>
        <v>0.90837500000000004</v>
      </c>
      <c r="BA422" s="1">
        <f t="shared" si="99"/>
        <v>4.5418750000000001</v>
      </c>
      <c r="BB422" s="106">
        <f t="shared" si="100"/>
        <v>4.9052249999999997</v>
      </c>
      <c r="BC422" s="105" t="s">
        <v>53</v>
      </c>
    </row>
    <row r="423" spans="1:57" s="105" customFormat="1" ht="24.75" hidden="1" customHeight="1">
      <c r="A423" s="9">
        <v>421</v>
      </c>
      <c r="B423" s="7">
        <v>8631</v>
      </c>
      <c r="C423" s="7"/>
      <c r="D423" s="8"/>
      <c r="E423" s="1" t="s">
        <v>1857</v>
      </c>
      <c r="F423" s="1" t="s">
        <v>1373</v>
      </c>
      <c r="G423" s="1" t="s">
        <v>1374</v>
      </c>
      <c r="H423" s="8" t="s">
        <v>251</v>
      </c>
      <c r="I423" s="1" t="s">
        <v>44</v>
      </c>
      <c r="J423" s="1" t="s">
        <v>1858</v>
      </c>
      <c r="K423" s="9"/>
      <c r="L423" s="1"/>
      <c r="M423" s="7">
        <v>10</v>
      </c>
      <c r="N423" s="1" t="s">
        <v>46</v>
      </c>
      <c r="O423" s="1" t="s">
        <v>1839</v>
      </c>
      <c r="P423" s="1" t="s">
        <v>1855</v>
      </c>
      <c r="Q423" s="1" t="s">
        <v>1859</v>
      </c>
      <c r="R423" s="101">
        <v>6.5</v>
      </c>
      <c r="S423" s="102"/>
      <c r="T423" s="116">
        <v>3.38</v>
      </c>
      <c r="U423" s="84"/>
      <c r="V423" s="102">
        <v>5.03</v>
      </c>
      <c r="W423" s="102">
        <v>7.056</v>
      </c>
      <c r="X423" s="102"/>
      <c r="Y423" s="102"/>
      <c r="Z423" s="102"/>
      <c r="AA423" s="102"/>
      <c r="AB423" s="102"/>
      <c r="AC423" s="102"/>
      <c r="AD423" s="102"/>
      <c r="AE423" s="104"/>
      <c r="AG423" s="105">
        <v>7.13</v>
      </c>
      <c r="AN423" s="106">
        <v>6.04</v>
      </c>
      <c r="AO423" s="105" t="s">
        <v>277</v>
      </c>
      <c r="AP423" s="104" t="s">
        <v>278</v>
      </c>
      <c r="AQ423" s="105" t="e">
        <f t="shared" si="95"/>
        <v>#NUM!</v>
      </c>
      <c r="AR423" s="105" t="e">
        <f t="shared" si="96"/>
        <v>#NUM!</v>
      </c>
      <c r="AS423" s="105" t="e">
        <f t="shared" si="97"/>
        <v>#NUM!</v>
      </c>
      <c r="AT423" s="105" t="e">
        <f>#REF!*1.075</f>
        <v>#REF!</v>
      </c>
      <c r="AU423" s="105">
        <f t="shared" si="98"/>
        <v>3.6334999999999997</v>
      </c>
      <c r="AV423" s="102" t="e">
        <f t="shared" si="101"/>
        <v>#REF!</v>
      </c>
      <c r="AW423" s="105" t="s">
        <v>172</v>
      </c>
      <c r="AX423" s="105" t="s">
        <v>173</v>
      </c>
      <c r="AY423" s="106">
        <v>3.63</v>
      </c>
      <c r="AZ423" s="108">
        <f t="shared" si="94"/>
        <v>0.90749999999999997</v>
      </c>
      <c r="BA423" s="1">
        <f t="shared" si="99"/>
        <v>4.5374999999999996</v>
      </c>
      <c r="BB423" s="106">
        <f t="shared" si="100"/>
        <v>4.9004999999999992</v>
      </c>
      <c r="BC423" s="105" t="s">
        <v>53</v>
      </c>
    </row>
    <row r="424" spans="1:57" s="105" customFormat="1" ht="24.75" hidden="1" customHeight="1">
      <c r="A424" s="9">
        <v>422</v>
      </c>
      <c r="B424" s="7">
        <v>3712</v>
      </c>
      <c r="C424" s="7"/>
      <c r="D424" s="8"/>
      <c r="E424" s="1" t="s">
        <v>1860</v>
      </c>
      <c r="F424" s="1" t="s">
        <v>1861</v>
      </c>
      <c r="G424" s="1" t="s">
        <v>656</v>
      </c>
      <c r="H424" s="8" t="s">
        <v>149</v>
      </c>
      <c r="I424" s="1" t="s">
        <v>150</v>
      </c>
      <c r="J424" s="1" t="s">
        <v>1862</v>
      </c>
      <c r="K424" s="9"/>
      <c r="L424" s="1"/>
      <c r="M424" s="7">
        <v>5</v>
      </c>
      <c r="N424" s="1" t="s">
        <v>46</v>
      </c>
      <c r="O424" s="1" t="s">
        <v>1839</v>
      </c>
      <c r="P424" s="1" t="s">
        <v>1863</v>
      </c>
      <c r="Q424" s="1" t="s">
        <v>1864</v>
      </c>
      <c r="R424" s="101">
        <v>246</v>
      </c>
      <c r="S424" s="102"/>
      <c r="T424" s="116" t="s">
        <v>58</v>
      </c>
      <c r="U424" s="84"/>
      <c r="V424" s="102"/>
      <c r="W424" s="102">
        <v>228.8</v>
      </c>
      <c r="X424" s="102"/>
      <c r="Y424" s="102"/>
      <c r="Z424" s="102"/>
      <c r="AA424" s="102"/>
      <c r="AB424" s="102"/>
      <c r="AC424" s="102"/>
      <c r="AD424" s="102"/>
      <c r="AE424" s="104"/>
      <c r="AF424" s="105">
        <v>142.51300000000001</v>
      </c>
      <c r="AG424" s="105">
        <v>223.14599999999999</v>
      </c>
      <c r="AN424" s="106">
        <v>182.83</v>
      </c>
      <c r="AO424" s="105" t="s">
        <v>277</v>
      </c>
      <c r="AP424" s="104" t="s">
        <v>278</v>
      </c>
      <c r="AQ424" s="105">
        <f t="shared" si="95"/>
        <v>182.8295</v>
      </c>
      <c r="AR424" s="105" t="str">
        <f t="shared" si="96"/>
        <v/>
      </c>
      <c r="AS424" s="105" t="e">
        <f t="shared" si="97"/>
        <v>#NUM!</v>
      </c>
      <c r="AT424" s="105" t="e">
        <f>#REF!*1.075</f>
        <v>#REF!</v>
      </c>
      <c r="AU424" s="105" t="e">
        <f t="shared" si="98"/>
        <v>#VALUE!</v>
      </c>
      <c r="AV424" s="102" t="e">
        <f t="shared" si="101"/>
        <v>#REF!</v>
      </c>
      <c r="AW424" s="125" t="s">
        <v>52</v>
      </c>
      <c r="AX424" s="105" t="s">
        <v>51</v>
      </c>
      <c r="AY424" s="106">
        <v>182.82900000000001</v>
      </c>
      <c r="AZ424" s="108">
        <f t="shared" si="94"/>
        <v>18.282900000000001</v>
      </c>
      <c r="BA424" s="1">
        <f t="shared" si="99"/>
        <v>201.11190000000002</v>
      </c>
      <c r="BB424" s="106">
        <f t="shared" si="100"/>
        <v>217.20085200000003</v>
      </c>
      <c r="BC424" s="105" t="s">
        <v>53</v>
      </c>
    </row>
    <row r="425" spans="1:57" s="105" customFormat="1" ht="24.75" hidden="1" customHeight="1">
      <c r="A425" s="9">
        <v>423</v>
      </c>
      <c r="B425" s="7">
        <v>3600</v>
      </c>
      <c r="C425" s="7"/>
      <c r="D425" s="8"/>
      <c r="E425" s="1" t="s">
        <v>1865</v>
      </c>
      <c r="F425" s="1" t="s">
        <v>1866</v>
      </c>
      <c r="G425" s="1" t="s">
        <v>1867</v>
      </c>
      <c r="H425" s="8" t="s">
        <v>189</v>
      </c>
      <c r="I425" s="1" t="s">
        <v>44</v>
      </c>
      <c r="J425" s="1" t="s">
        <v>1868</v>
      </c>
      <c r="K425" s="9"/>
      <c r="L425" s="1"/>
      <c r="M425" s="7">
        <v>28</v>
      </c>
      <c r="N425" s="1" t="s">
        <v>46</v>
      </c>
      <c r="O425" s="1" t="s">
        <v>1839</v>
      </c>
      <c r="P425" s="1" t="s">
        <v>1869</v>
      </c>
      <c r="Q425" s="1" t="s">
        <v>1870</v>
      </c>
      <c r="R425" s="101">
        <v>4.1900000000000004</v>
      </c>
      <c r="S425" s="102"/>
      <c r="T425" s="116">
        <v>4</v>
      </c>
      <c r="U425" s="84"/>
      <c r="V425" s="102">
        <v>3.17</v>
      </c>
      <c r="W425" s="102">
        <v>4.6079999999999997</v>
      </c>
      <c r="X425" s="102"/>
      <c r="Y425" s="102"/>
      <c r="Z425" s="102"/>
      <c r="AA425" s="102"/>
      <c r="AB425" s="102"/>
      <c r="AC425" s="102"/>
      <c r="AD425" s="102"/>
      <c r="AE425" s="104"/>
      <c r="AN425" s="106">
        <v>3.89</v>
      </c>
      <c r="AO425" s="105" t="s">
        <v>277</v>
      </c>
      <c r="AP425" s="104" t="s">
        <v>278</v>
      </c>
      <c r="AQ425" s="105" t="e">
        <f t="shared" si="95"/>
        <v>#NUM!</v>
      </c>
      <c r="AR425" s="105" t="e">
        <f t="shared" si="96"/>
        <v>#NUM!</v>
      </c>
      <c r="AS425" s="105" t="e">
        <f t="shared" si="97"/>
        <v>#NUM!</v>
      </c>
      <c r="AT425" s="105" t="e">
        <f>#REF!*1.075</f>
        <v>#REF!</v>
      </c>
      <c r="AU425" s="105">
        <f t="shared" si="98"/>
        <v>4.3</v>
      </c>
      <c r="AV425" s="102" t="e">
        <f t="shared" si="101"/>
        <v>#REF!</v>
      </c>
      <c r="AW425" s="105" t="s">
        <v>277</v>
      </c>
      <c r="AX425" s="105" t="s">
        <v>278</v>
      </c>
      <c r="AY425" s="106">
        <v>3.89</v>
      </c>
      <c r="AZ425" s="108">
        <f t="shared" si="94"/>
        <v>0.97250000000000003</v>
      </c>
      <c r="BA425" s="1">
        <f t="shared" si="99"/>
        <v>4.8624999999999998</v>
      </c>
      <c r="BB425" s="106">
        <f t="shared" si="100"/>
        <v>5.2515000000000001</v>
      </c>
      <c r="BC425" s="105" t="s">
        <v>53</v>
      </c>
    </row>
    <row r="426" spans="1:57" s="105" customFormat="1" ht="24.75" hidden="1" customHeight="1">
      <c r="A426" s="9">
        <v>424</v>
      </c>
      <c r="B426" s="7">
        <v>3600</v>
      </c>
      <c r="C426" s="7"/>
      <c r="D426" s="8"/>
      <c r="E426" s="1" t="s">
        <v>1865</v>
      </c>
      <c r="F426" s="1" t="s">
        <v>1866</v>
      </c>
      <c r="G426" s="1" t="s">
        <v>1867</v>
      </c>
      <c r="H426" s="8" t="s">
        <v>189</v>
      </c>
      <c r="I426" s="1" t="s">
        <v>44</v>
      </c>
      <c r="J426" s="1" t="s">
        <v>1871</v>
      </c>
      <c r="K426" s="9"/>
      <c r="L426" s="1"/>
      <c r="M426" s="7">
        <v>30</v>
      </c>
      <c r="N426" s="1" t="s">
        <v>46</v>
      </c>
      <c r="O426" s="1" t="s">
        <v>1839</v>
      </c>
      <c r="P426" s="1" t="s">
        <v>1869</v>
      </c>
      <c r="Q426" s="1" t="s">
        <v>1870</v>
      </c>
      <c r="R426" s="101">
        <v>4.46</v>
      </c>
      <c r="S426" s="102"/>
      <c r="T426" s="116">
        <v>4.5</v>
      </c>
      <c r="U426" s="84"/>
      <c r="V426" s="102">
        <v>3.39</v>
      </c>
      <c r="W426" s="102">
        <v>4.9279999999999999</v>
      </c>
      <c r="X426" s="102"/>
      <c r="Y426" s="102"/>
      <c r="Z426" s="102"/>
      <c r="AA426" s="102"/>
      <c r="AB426" s="102"/>
      <c r="AC426" s="102"/>
      <c r="AD426" s="102"/>
      <c r="AE426" s="104"/>
      <c r="AN426" s="106">
        <v>4.16</v>
      </c>
      <c r="AO426" s="105" t="s">
        <v>277</v>
      </c>
      <c r="AP426" s="104" t="s">
        <v>278</v>
      </c>
      <c r="AQ426" s="105" t="e">
        <f t="shared" si="95"/>
        <v>#NUM!</v>
      </c>
      <c r="AR426" s="105" t="e">
        <f t="shared" si="96"/>
        <v>#NUM!</v>
      </c>
      <c r="AS426" s="105" t="e">
        <f t="shared" si="97"/>
        <v>#NUM!</v>
      </c>
      <c r="AT426" s="105" t="e">
        <f>#REF!*1.075</f>
        <v>#REF!</v>
      </c>
      <c r="AU426" s="105">
        <f t="shared" si="98"/>
        <v>4.8374999999999995</v>
      </c>
      <c r="AV426" s="102" t="e">
        <f t="shared" si="101"/>
        <v>#REF!</v>
      </c>
      <c r="AW426" s="105" t="s">
        <v>172</v>
      </c>
      <c r="AX426" s="105" t="s">
        <v>173</v>
      </c>
      <c r="AY426" s="106">
        <v>4.16</v>
      </c>
      <c r="AZ426" s="108">
        <f t="shared" si="94"/>
        <v>1.04</v>
      </c>
      <c r="BA426" s="1">
        <f t="shared" si="99"/>
        <v>5.2</v>
      </c>
      <c r="BB426" s="106">
        <f t="shared" si="100"/>
        <v>5.6160000000000005</v>
      </c>
      <c r="BC426" s="105" t="s">
        <v>53</v>
      </c>
    </row>
    <row r="427" spans="1:57" s="105" customFormat="1" ht="24.75" hidden="1" customHeight="1">
      <c r="A427" s="9">
        <v>425</v>
      </c>
      <c r="B427" s="7">
        <v>3601</v>
      </c>
      <c r="C427" s="7"/>
      <c r="D427" s="8"/>
      <c r="E427" s="1" t="s">
        <v>1865</v>
      </c>
      <c r="F427" s="1" t="s">
        <v>1866</v>
      </c>
      <c r="G427" s="1" t="s">
        <v>1867</v>
      </c>
      <c r="H427" s="8" t="s">
        <v>191</v>
      </c>
      <c r="I427" s="1" t="s">
        <v>44</v>
      </c>
      <c r="J427" s="1" t="s">
        <v>1872</v>
      </c>
      <c r="K427" s="9"/>
      <c r="L427" s="1"/>
      <c r="M427" s="7">
        <v>30</v>
      </c>
      <c r="N427" s="1" t="s">
        <v>46</v>
      </c>
      <c r="O427" s="1" t="s">
        <v>1839</v>
      </c>
      <c r="P427" s="1" t="s">
        <v>1869</v>
      </c>
      <c r="Q427" s="1" t="s">
        <v>1873</v>
      </c>
      <c r="R427" s="101">
        <v>7.8</v>
      </c>
      <c r="S427" s="102"/>
      <c r="T427" s="116">
        <v>4.5</v>
      </c>
      <c r="U427" s="84"/>
      <c r="V427" s="102">
        <v>7.13</v>
      </c>
      <c r="W427" s="102">
        <v>7.3920000000000003</v>
      </c>
      <c r="X427" s="102"/>
      <c r="Y427" s="102"/>
      <c r="Z427" s="102"/>
      <c r="AA427" s="102"/>
      <c r="AB427" s="102"/>
      <c r="AC427" s="102"/>
      <c r="AD427" s="102"/>
      <c r="AE427" s="104"/>
      <c r="AN427" s="106">
        <v>7.26</v>
      </c>
      <c r="AO427" s="105" t="s">
        <v>277</v>
      </c>
      <c r="AP427" s="104" t="s">
        <v>278</v>
      </c>
      <c r="AQ427" s="105" t="e">
        <f t="shared" si="95"/>
        <v>#NUM!</v>
      </c>
      <c r="AR427" s="105" t="e">
        <f t="shared" si="96"/>
        <v>#NUM!</v>
      </c>
      <c r="AS427" s="105" t="e">
        <f t="shared" si="97"/>
        <v>#NUM!</v>
      </c>
      <c r="AT427" s="105" t="e">
        <f>#REF!*1.075</f>
        <v>#REF!</v>
      </c>
      <c r="AU427" s="105">
        <f t="shared" si="98"/>
        <v>4.8374999999999995</v>
      </c>
      <c r="AV427" s="102" t="e">
        <f t="shared" si="101"/>
        <v>#REF!</v>
      </c>
      <c r="AW427" s="105" t="s">
        <v>172</v>
      </c>
      <c r="AX427" s="105" t="s">
        <v>173</v>
      </c>
      <c r="AY427" s="106">
        <v>4.84</v>
      </c>
      <c r="AZ427" s="108">
        <f t="shared" si="94"/>
        <v>1.21</v>
      </c>
      <c r="BA427" s="1">
        <f t="shared" si="99"/>
        <v>6.05</v>
      </c>
      <c r="BB427" s="106">
        <f t="shared" si="100"/>
        <v>6.5339999999999998</v>
      </c>
      <c r="BC427" s="105" t="s">
        <v>53</v>
      </c>
    </row>
    <row r="428" spans="1:57" s="105" customFormat="1" ht="24.75" hidden="1" customHeight="1">
      <c r="A428" s="9">
        <v>426</v>
      </c>
      <c r="B428" s="7">
        <v>3601</v>
      </c>
      <c r="C428" s="7"/>
      <c r="D428" s="8"/>
      <c r="E428" s="1" t="s">
        <v>1865</v>
      </c>
      <c r="F428" s="1" t="s">
        <v>1866</v>
      </c>
      <c r="G428" s="1" t="s">
        <v>1867</v>
      </c>
      <c r="H428" s="8" t="s">
        <v>191</v>
      </c>
      <c r="I428" s="1" t="s">
        <v>44</v>
      </c>
      <c r="J428" s="1" t="s">
        <v>1874</v>
      </c>
      <c r="K428" s="9"/>
      <c r="L428" s="1"/>
      <c r="M428" s="7">
        <v>28</v>
      </c>
      <c r="N428" s="1" t="s">
        <v>46</v>
      </c>
      <c r="O428" s="1" t="s">
        <v>1839</v>
      </c>
      <c r="P428" s="1" t="s">
        <v>1869</v>
      </c>
      <c r="Q428" s="1" t="s">
        <v>1873</v>
      </c>
      <c r="R428" s="101">
        <v>7.3</v>
      </c>
      <c r="S428" s="102"/>
      <c r="T428" s="116" t="s">
        <v>58</v>
      </c>
      <c r="U428" s="84"/>
      <c r="V428" s="102">
        <v>6.66</v>
      </c>
      <c r="W428" s="102">
        <v>6.9857899999999997</v>
      </c>
      <c r="X428" s="102"/>
      <c r="Y428" s="102"/>
      <c r="Z428" s="102"/>
      <c r="AA428" s="102"/>
      <c r="AB428" s="102"/>
      <c r="AC428" s="102"/>
      <c r="AD428" s="102"/>
      <c r="AE428" s="104"/>
      <c r="AF428" s="105">
        <v>6.0788000000000002</v>
      </c>
      <c r="AN428" s="106">
        <v>6.82</v>
      </c>
      <c r="AO428" s="105" t="s">
        <v>277</v>
      </c>
      <c r="AP428" s="104" t="s">
        <v>278</v>
      </c>
      <c r="AQ428" s="105" t="e">
        <f t="shared" si="95"/>
        <v>#NUM!</v>
      </c>
      <c r="AR428" s="105" t="e">
        <f t="shared" si="96"/>
        <v>#NUM!</v>
      </c>
      <c r="AS428" s="105" t="e">
        <f t="shared" si="97"/>
        <v>#NUM!</v>
      </c>
      <c r="AT428" s="105" t="e">
        <f>#REF!*1.075</f>
        <v>#REF!</v>
      </c>
      <c r="AU428" s="105" t="e">
        <f t="shared" si="98"/>
        <v>#VALUE!</v>
      </c>
      <c r="AV428" s="102" t="e">
        <f t="shared" si="101"/>
        <v>#REF!</v>
      </c>
      <c r="AW428" s="105" t="s">
        <v>277</v>
      </c>
      <c r="AX428" s="105" t="s">
        <v>278</v>
      </c>
      <c r="AY428" s="106">
        <v>6.82</v>
      </c>
      <c r="AZ428" s="108">
        <f t="shared" si="94"/>
        <v>1.7050000000000001</v>
      </c>
      <c r="BA428" s="1">
        <f t="shared" si="99"/>
        <v>8.5250000000000004</v>
      </c>
      <c r="BB428" s="106">
        <f t="shared" si="100"/>
        <v>9.2070000000000007</v>
      </c>
      <c r="BC428" s="105" t="s">
        <v>53</v>
      </c>
    </row>
    <row r="429" spans="1:57" s="105" customFormat="1" ht="24.75" hidden="1" customHeight="1">
      <c r="A429" s="9">
        <v>427</v>
      </c>
      <c r="B429" s="7"/>
      <c r="C429" s="7"/>
      <c r="D429" s="8"/>
      <c r="E429" s="1" t="s">
        <v>1875</v>
      </c>
      <c r="F429" s="1" t="s">
        <v>1876</v>
      </c>
      <c r="G429" s="1" t="s">
        <v>638</v>
      </c>
      <c r="H429" s="8" t="s">
        <v>1877</v>
      </c>
      <c r="I429" s="1" t="s">
        <v>1878</v>
      </c>
      <c r="J429" s="1" t="s">
        <v>1879</v>
      </c>
      <c r="K429" s="9"/>
      <c r="L429" s="1"/>
      <c r="M429" s="7">
        <v>1</v>
      </c>
      <c r="N429" s="1" t="s">
        <v>46</v>
      </c>
      <c r="O429" s="1" t="s">
        <v>1880</v>
      </c>
      <c r="P429" s="1" t="s">
        <v>1881</v>
      </c>
      <c r="Q429" s="1" t="s">
        <v>1882</v>
      </c>
      <c r="R429" s="101">
        <v>36.18</v>
      </c>
      <c r="S429" s="102"/>
      <c r="T429" s="116" t="s">
        <v>58</v>
      </c>
      <c r="U429" s="84"/>
      <c r="V429" s="102"/>
      <c r="W429" s="102">
        <v>33.660200000000003</v>
      </c>
      <c r="X429" s="102">
        <v>109</v>
      </c>
      <c r="Y429" s="102"/>
      <c r="Z429" s="102"/>
      <c r="AA429" s="102"/>
      <c r="AB429" s="102"/>
      <c r="AC429" s="102"/>
      <c r="AD429" s="102"/>
      <c r="AE429" s="104"/>
      <c r="AG429" s="105">
        <v>34.017699999999998</v>
      </c>
      <c r="AN429" s="106">
        <v>36.18</v>
      </c>
      <c r="AO429" s="105" t="s">
        <v>50</v>
      </c>
      <c r="AP429" s="104" t="s">
        <v>51</v>
      </c>
      <c r="AQ429" s="105" t="e">
        <f t="shared" si="95"/>
        <v>#NUM!</v>
      </c>
      <c r="AR429" s="105" t="e">
        <f t="shared" si="96"/>
        <v>#NUM!</v>
      </c>
      <c r="AS429" s="105" t="e">
        <f t="shared" si="97"/>
        <v>#NUM!</v>
      </c>
      <c r="AT429" s="105" t="e">
        <f>#REF!*1.075</f>
        <v>#REF!</v>
      </c>
      <c r="AU429" s="105" t="e">
        <f t="shared" si="98"/>
        <v>#VALUE!</v>
      </c>
      <c r="AV429" s="102" t="e">
        <f t="shared" si="101"/>
        <v>#REF!</v>
      </c>
      <c r="AW429" s="125" t="s">
        <v>52</v>
      </c>
      <c r="AX429" s="105" t="s">
        <v>51</v>
      </c>
      <c r="AY429" s="106">
        <v>36.18</v>
      </c>
      <c r="AZ429" s="108">
        <f t="shared" si="94"/>
        <v>6.1506000000000007</v>
      </c>
      <c r="BA429" s="1">
        <f t="shared" si="99"/>
        <v>42.330600000000004</v>
      </c>
      <c r="BB429" s="106">
        <f t="shared" si="100"/>
        <v>45.717048000000005</v>
      </c>
      <c r="BC429" s="105" t="s">
        <v>53</v>
      </c>
    </row>
    <row r="430" spans="1:57" s="105" customFormat="1" ht="24.75" hidden="1" customHeight="1">
      <c r="A430" s="9">
        <v>428</v>
      </c>
      <c r="B430" s="7"/>
      <c r="C430" s="7"/>
      <c r="D430" s="8"/>
      <c r="E430" s="1" t="s">
        <v>1875</v>
      </c>
      <c r="F430" s="1" t="s">
        <v>1876</v>
      </c>
      <c r="G430" s="1" t="s">
        <v>638</v>
      </c>
      <c r="H430" s="8" t="s">
        <v>1883</v>
      </c>
      <c r="I430" s="1" t="s">
        <v>1878</v>
      </c>
      <c r="J430" s="1" t="s">
        <v>1884</v>
      </c>
      <c r="K430" s="9"/>
      <c r="L430" s="1"/>
      <c r="M430" s="7">
        <v>1</v>
      </c>
      <c r="N430" s="1" t="s">
        <v>46</v>
      </c>
      <c r="O430" s="1" t="s">
        <v>1880</v>
      </c>
      <c r="P430" s="1" t="s">
        <v>1881</v>
      </c>
      <c r="Q430" s="1" t="s">
        <v>1885</v>
      </c>
      <c r="R430" s="101">
        <v>83.21</v>
      </c>
      <c r="S430" s="102"/>
      <c r="T430" s="116" t="s">
        <v>58</v>
      </c>
      <c r="U430" s="84"/>
      <c r="V430" s="102"/>
      <c r="W430" s="102">
        <v>75.718199999999996</v>
      </c>
      <c r="X430" s="102"/>
      <c r="Y430" s="102"/>
      <c r="Z430" s="102"/>
      <c r="AA430" s="102"/>
      <c r="AB430" s="102"/>
      <c r="AC430" s="102"/>
      <c r="AD430" s="102"/>
      <c r="AE430" s="104"/>
      <c r="AG430" s="105">
        <v>76.5227</v>
      </c>
      <c r="AN430" s="106">
        <v>83.21</v>
      </c>
      <c r="AO430" s="105" t="s">
        <v>50</v>
      </c>
      <c r="AP430" s="104" t="s">
        <v>51</v>
      </c>
      <c r="AQ430" s="105" t="e">
        <f t="shared" si="95"/>
        <v>#NUM!</v>
      </c>
      <c r="AR430" s="105" t="e">
        <f t="shared" si="96"/>
        <v>#NUM!</v>
      </c>
      <c r="AS430" s="105" t="e">
        <f t="shared" si="97"/>
        <v>#NUM!</v>
      </c>
      <c r="AT430" s="105" t="e">
        <f>#REF!*1.075</f>
        <v>#REF!</v>
      </c>
      <c r="AU430" s="105" t="e">
        <f t="shared" si="98"/>
        <v>#VALUE!</v>
      </c>
      <c r="AV430" s="102" t="e">
        <f t="shared" si="101"/>
        <v>#REF!</v>
      </c>
      <c r="AW430" s="125" t="s">
        <v>52</v>
      </c>
      <c r="AX430" s="105" t="s">
        <v>51</v>
      </c>
      <c r="AY430" s="106">
        <v>83.21</v>
      </c>
      <c r="AZ430" s="108">
        <f t="shared" si="94"/>
        <v>9.985199999999999</v>
      </c>
      <c r="BA430" s="1">
        <f t="shared" si="99"/>
        <v>93.1952</v>
      </c>
      <c r="BB430" s="106">
        <f t="shared" si="100"/>
        <v>100.65081600000001</v>
      </c>
      <c r="BC430" s="105" t="s">
        <v>53</v>
      </c>
    </row>
    <row r="431" spans="1:57" s="105" customFormat="1" ht="24.75" hidden="1" customHeight="1">
      <c r="A431" s="9">
        <v>429</v>
      </c>
      <c r="B431" s="7">
        <v>1293</v>
      </c>
      <c r="C431" s="7"/>
      <c r="D431" s="8"/>
      <c r="E431" s="1" t="s">
        <v>1886</v>
      </c>
      <c r="F431" s="1" t="s">
        <v>1887</v>
      </c>
      <c r="G431" s="1" t="s">
        <v>1888</v>
      </c>
      <c r="H431" s="8" t="s">
        <v>1889</v>
      </c>
      <c r="I431" s="1" t="s">
        <v>1890</v>
      </c>
      <c r="J431" s="1" t="s">
        <v>1891</v>
      </c>
      <c r="K431" s="9"/>
      <c r="L431" s="1"/>
      <c r="M431" s="7">
        <v>60</v>
      </c>
      <c r="N431" s="1" t="s">
        <v>46</v>
      </c>
      <c r="O431" s="1" t="s">
        <v>1880</v>
      </c>
      <c r="P431" s="1" t="s">
        <v>1892</v>
      </c>
      <c r="Q431" s="1" t="s">
        <v>1893</v>
      </c>
      <c r="R431" s="101">
        <v>10.95</v>
      </c>
      <c r="S431" s="102"/>
      <c r="T431" s="116">
        <v>4.99</v>
      </c>
      <c r="U431" s="84"/>
      <c r="V431" s="102"/>
      <c r="W431" s="102"/>
      <c r="X431" s="102"/>
      <c r="Y431" s="102"/>
      <c r="Z431" s="102"/>
      <c r="AA431" s="102"/>
      <c r="AB431" s="102"/>
      <c r="AC431" s="102"/>
      <c r="AD431" s="102"/>
      <c r="AE431" s="104"/>
      <c r="AN431" s="106">
        <v>10.95</v>
      </c>
      <c r="AO431" s="105" t="s">
        <v>50</v>
      </c>
      <c r="AP431" s="104" t="s">
        <v>51</v>
      </c>
      <c r="AQ431" s="105" t="e">
        <f t="shared" si="95"/>
        <v>#NUM!</v>
      </c>
      <c r="AR431" s="105" t="e">
        <f t="shared" si="96"/>
        <v>#NUM!</v>
      </c>
      <c r="AS431" s="105" t="e">
        <f t="shared" si="97"/>
        <v>#NUM!</v>
      </c>
      <c r="AT431" s="105" t="e">
        <f>#REF!*1.075</f>
        <v>#REF!</v>
      </c>
      <c r="AU431" s="105">
        <f t="shared" si="98"/>
        <v>5.3642500000000002</v>
      </c>
      <c r="AV431" s="102" t="e">
        <f t="shared" si="101"/>
        <v>#REF!</v>
      </c>
      <c r="AW431" s="105" t="s">
        <v>172</v>
      </c>
      <c r="AX431" s="105" t="s">
        <v>173</v>
      </c>
      <c r="AY431" s="106">
        <v>5.3639999999999999</v>
      </c>
      <c r="AZ431" s="108">
        <f t="shared" si="94"/>
        <v>1.341</v>
      </c>
      <c r="BA431" s="1">
        <f t="shared" si="99"/>
        <v>6.7050000000000001</v>
      </c>
      <c r="BB431" s="106">
        <f t="shared" si="100"/>
        <v>7.2414000000000005</v>
      </c>
      <c r="BC431" s="105" t="s">
        <v>53</v>
      </c>
    </row>
    <row r="432" spans="1:57" s="105" customFormat="1" ht="24.75" hidden="1" customHeight="1">
      <c r="A432" s="9">
        <v>430</v>
      </c>
      <c r="B432" s="7">
        <v>493</v>
      </c>
      <c r="C432" s="7"/>
      <c r="D432" s="8"/>
      <c r="E432" s="1" t="s">
        <v>1894</v>
      </c>
      <c r="F432" s="1" t="s">
        <v>1895</v>
      </c>
      <c r="G432" s="1" t="s">
        <v>1896</v>
      </c>
      <c r="H432" s="8" t="s">
        <v>1897</v>
      </c>
      <c r="I432" s="1" t="s">
        <v>345</v>
      </c>
      <c r="J432" s="79" t="s">
        <v>1898</v>
      </c>
      <c r="K432" s="9"/>
      <c r="L432" s="1"/>
      <c r="M432" s="7">
        <v>40</v>
      </c>
      <c r="N432" s="1" t="s">
        <v>46</v>
      </c>
      <c r="O432" s="1" t="s">
        <v>1899</v>
      </c>
      <c r="P432" s="1" t="s">
        <v>1900</v>
      </c>
      <c r="Q432" s="1" t="s">
        <v>1901</v>
      </c>
      <c r="R432" s="101">
        <v>2.86</v>
      </c>
      <c r="S432" s="102"/>
      <c r="T432" s="116" t="s">
        <v>58</v>
      </c>
      <c r="U432" s="84"/>
      <c r="V432" s="102">
        <v>2.66</v>
      </c>
      <c r="W432" s="102"/>
      <c r="X432" s="102"/>
      <c r="Y432" s="102"/>
      <c r="Z432" s="102"/>
      <c r="AA432" s="102"/>
      <c r="AB432" s="102"/>
      <c r="AC432" s="102"/>
      <c r="AD432" s="102"/>
      <c r="AE432" s="104"/>
      <c r="AN432" s="106">
        <v>2.86</v>
      </c>
      <c r="AO432" s="105" t="s">
        <v>50</v>
      </c>
      <c r="AP432" s="104" t="s">
        <v>51</v>
      </c>
      <c r="AQ432" s="105" t="e">
        <f t="shared" si="95"/>
        <v>#NUM!</v>
      </c>
      <c r="AR432" s="105" t="e">
        <f t="shared" si="96"/>
        <v>#NUM!</v>
      </c>
      <c r="AS432" s="105" t="e">
        <f t="shared" si="97"/>
        <v>#NUM!</v>
      </c>
      <c r="AT432" s="105" t="e">
        <f>#REF!*1.075</f>
        <v>#REF!</v>
      </c>
      <c r="AU432" s="105" t="e">
        <f t="shared" si="98"/>
        <v>#VALUE!</v>
      </c>
      <c r="AV432" s="102" t="e">
        <f t="shared" si="101"/>
        <v>#REF!</v>
      </c>
      <c r="AW432" s="125" t="s">
        <v>52</v>
      </c>
      <c r="AX432" s="105" t="s">
        <v>51</v>
      </c>
      <c r="AY432" s="106">
        <v>2.86</v>
      </c>
      <c r="AZ432" s="108">
        <f t="shared" si="94"/>
        <v>0.71499999999999997</v>
      </c>
      <c r="BA432" s="1">
        <f t="shared" si="99"/>
        <v>3.5749999999999997</v>
      </c>
      <c r="BB432" s="106">
        <f t="shared" si="100"/>
        <v>3.8609999999999998</v>
      </c>
      <c r="BC432" s="105" t="s">
        <v>53</v>
      </c>
      <c r="BD432" s="110"/>
      <c r="BE432" s="110"/>
    </row>
    <row r="433" spans="1:58" s="105" customFormat="1" ht="24.75" hidden="1" customHeight="1">
      <c r="A433" s="9">
        <v>431</v>
      </c>
      <c r="B433" s="7">
        <v>14692</v>
      </c>
      <c r="C433" s="7"/>
      <c r="D433" s="8"/>
      <c r="E433" s="1" t="s">
        <v>1902</v>
      </c>
      <c r="F433" s="1" t="s">
        <v>1903</v>
      </c>
      <c r="G433" s="1" t="s">
        <v>1459</v>
      </c>
      <c r="H433" s="8" t="s">
        <v>1460</v>
      </c>
      <c r="I433" s="1" t="s">
        <v>1461</v>
      </c>
      <c r="J433" s="1" t="s">
        <v>1904</v>
      </c>
      <c r="K433" s="9"/>
      <c r="L433" s="1"/>
      <c r="M433" s="7">
        <v>30</v>
      </c>
      <c r="N433" s="1" t="s">
        <v>46</v>
      </c>
      <c r="O433" s="1" t="s">
        <v>1905</v>
      </c>
      <c r="P433" s="1" t="s">
        <v>1906</v>
      </c>
      <c r="Q433" s="1" t="s">
        <v>1907</v>
      </c>
      <c r="R433" s="101">
        <v>6.47</v>
      </c>
      <c r="S433" s="102"/>
      <c r="T433" s="116">
        <v>3.2</v>
      </c>
      <c r="U433" s="84"/>
      <c r="V433" s="102">
        <v>5.55</v>
      </c>
      <c r="W433" s="102">
        <v>6.48</v>
      </c>
      <c r="X433" s="102"/>
      <c r="Y433" s="102">
        <v>9.65</v>
      </c>
      <c r="Z433" s="102"/>
      <c r="AA433" s="102"/>
      <c r="AB433" s="102"/>
      <c r="AC433" s="102"/>
      <c r="AD433" s="102"/>
      <c r="AE433" s="104"/>
      <c r="AI433" s="105">
        <v>9.65</v>
      </c>
      <c r="AN433" s="106">
        <v>6.02</v>
      </c>
      <c r="AO433" s="105" t="s">
        <v>277</v>
      </c>
      <c r="AP433" s="104" t="s">
        <v>278</v>
      </c>
      <c r="AQ433" s="105" t="e">
        <f t="shared" si="95"/>
        <v>#NUM!</v>
      </c>
      <c r="AR433" s="105" t="e">
        <f t="shared" si="96"/>
        <v>#NUM!</v>
      </c>
      <c r="AS433" s="105" t="e">
        <f t="shared" si="97"/>
        <v>#NUM!</v>
      </c>
      <c r="AT433" s="105" t="e">
        <f>#REF!*1.075</f>
        <v>#REF!</v>
      </c>
      <c r="AU433" s="105">
        <f t="shared" si="98"/>
        <v>3.44</v>
      </c>
      <c r="AV433" s="102" t="e">
        <f t="shared" si="101"/>
        <v>#REF!</v>
      </c>
      <c r="AW433" s="105" t="s">
        <v>172</v>
      </c>
      <c r="AX433" s="105" t="s">
        <v>173</v>
      </c>
      <c r="AY433" s="106">
        <v>3.44</v>
      </c>
      <c r="AZ433" s="108">
        <f t="shared" si="94"/>
        <v>0.86</v>
      </c>
      <c r="BA433" s="1">
        <f t="shared" si="99"/>
        <v>4.3</v>
      </c>
      <c r="BB433" s="106">
        <f t="shared" si="100"/>
        <v>4.6440000000000001</v>
      </c>
      <c r="BC433" s="105" t="s">
        <v>53</v>
      </c>
    </row>
    <row r="434" spans="1:58" s="128" customFormat="1" ht="24.75" hidden="1" customHeight="1">
      <c r="A434" s="9">
        <v>432</v>
      </c>
      <c r="B434" s="34">
        <v>19722</v>
      </c>
      <c r="C434" s="34"/>
      <c r="D434" s="5"/>
      <c r="E434" s="35" t="s">
        <v>1908</v>
      </c>
      <c r="F434" s="34" t="s">
        <v>1909</v>
      </c>
      <c r="G434" s="34" t="s">
        <v>1910</v>
      </c>
      <c r="H434" s="34" t="s">
        <v>1911</v>
      </c>
      <c r="I434" s="34" t="s">
        <v>906</v>
      </c>
      <c r="J434" s="35" t="s">
        <v>1912</v>
      </c>
      <c r="K434" s="48"/>
      <c r="L434" s="34"/>
      <c r="M434" s="34"/>
      <c r="N434" s="34" t="s">
        <v>46</v>
      </c>
      <c r="O434" s="34" t="s">
        <v>1913</v>
      </c>
      <c r="P434" s="34" t="s">
        <v>1914</v>
      </c>
      <c r="Q434" s="34" t="s">
        <v>1915</v>
      </c>
      <c r="R434" s="101"/>
      <c r="S434" s="102"/>
      <c r="T434" s="116"/>
      <c r="U434" s="84"/>
      <c r="V434" s="102"/>
      <c r="W434" s="102"/>
      <c r="X434" s="102"/>
      <c r="Y434" s="102"/>
      <c r="Z434" s="102"/>
      <c r="AA434" s="102"/>
      <c r="AB434" s="102"/>
      <c r="AC434" s="102"/>
      <c r="AD434" s="102"/>
      <c r="AE434" s="104"/>
      <c r="AF434" s="105"/>
      <c r="AG434" s="105"/>
      <c r="AH434" s="105"/>
      <c r="AI434" s="105"/>
      <c r="AJ434" s="105"/>
      <c r="AK434" s="105"/>
      <c r="AL434" s="105"/>
      <c r="AM434" s="105"/>
      <c r="AN434" s="106"/>
      <c r="AO434" s="105"/>
      <c r="AP434" s="104"/>
      <c r="AQ434" s="105" t="e">
        <f t="shared" si="95"/>
        <v>#NUM!</v>
      </c>
      <c r="AR434" s="105" t="e">
        <f t="shared" si="96"/>
        <v>#NUM!</v>
      </c>
      <c r="AS434" s="105" t="e">
        <f t="shared" si="97"/>
        <v>#NUM!</v>
      </c>
      <c r="AT434" s="105" t="e">
        <f>#REF!*1.075</f>
        <v>#REF!</v>
      </c>
      <c r="AU434" s="105">
        <f t="shared" si="98"/>
        <v>0</v>
      </c>
      <c r="AV434" s="102" t="e">
        <f t="shared" si="101"/>
        <v>#REF!</v>
      </c>
      <c r="AW434" s="105"/>
      <c r="AX434" s="105"/>
      <c r="AY434" s="106"/>
      <c r="AZ434" s="108" t="b">
        <f t="shared" si="94"/>
        <v>0</v>
      </c>
      <c r="BA434" s="1">
        <f t="shared" si="99"/>
        <v>0</v>
      </c>
      <c r="BB434" s="106">
        <f t="shared" si="100"/>
        <v>0</v>
      </c>
      <c r="BC434" s="105"/>
      <c r="BD434" s="105"/>
      <c r="BE434" s="105"/>
      <c r="BF434" s="105"/>
    </row>
    <row r="435" spans="1:58" s="128" customFormat="1" ht="24.75" hidden="1" customHeight="1">
      <c r="A435" s="9">
        <v>433</v>
      </c>
      <c r="B435" s="34">
        <v>19991</v>
      </c>
      <c r="C435" s="34"/>
      <c r="D435" s="5"/>
      <c r="E435" s="35" t="s">
        <v>1916</v>
      </c>
      <c r="F435" s="34" t="s">
        <v>491</v>
      </c>
      <c r="G435" s="34" t="s">
        <v>492</v>
      </c>
      <c r="H435" s="34" t="s">
        <v>967</v>
      </c>
      <c r="I435" s="34" t="s">
        <v>906</v>
      </c>
      <c r="J435" s="35" t="s">
        <v>1917</v>
      </c>
      <c r="K435" s="48"/>
      <c r="L435" s="34"/>
      <c r="M435" s="34"/>
      <c r="N435" s="34"/>
      <c r="O435" s="34" t="s">
        <v>1913</v>
      </c>
      <c r="P435" s="34" t="s">
        <v>1914</v>
      </c>
      <c r="Q435" s="34" t="s">
        <v>1918</v>
      </c>
      <c r="R435" s="101"/>
      <c r="S435" s="102"/>
      <c r="T435" s="116"/>
      <c r="U435" s="84"/>
      <c r="V435" s="102"/>
      <c r="W435" s="102"/>
      <c r="X435" s="102"/>
      <c r="Y435" s="102"/>
      <c r="Z435" s="102"/>
      <c r="AA435" s="102"/>
      <c r="AB435" s="102"/>
      <c r="AC435" s="102"/>
      <c r="AD435" s="102"/>
      <c r="AE435" s="104"/>
      <c r="AF435" s="105"/>
      <c r="AG435" s="105"/>
      <c r="AH435" s="105"/>
      <c r="AI435" s="105"/>
      <c r="AJ435" s="105"/>
      <c r="AK435" s="105"/>
      <c r="AL435" s="105"/>
      <c r="AM435" s="105"/>
      <c r="AN435" s="106"/>
      <c r="AO435" s="105"/>
      <c r="AP435" s="104"/>
      <c r="AQ435" s="105" t="e">
        <f t="shared" si="95"/>
        <v>#NUM!</v>
      </c>
      <c r="AR435" s="105" t="e">
        <f t="shared" si="96"/>
        <v>#NUM!</v>
      </c>
      <c r="AS435" s="105" t="e">
        <f t="shared" si="97"/>
        <v>#NUM!</v>
      </c>
      <c r="AT435" s="105" t="e">
        <f>#REF!*1.075</f>
        <v>#REF!</v>
      </c>
      <c r="AU435" s="105">
        <f t="shared" si="98"/>
        <v>0</v>
      </c>
      <c r="AV435" s="102" t="e">
        <f t="shared" si="101"/>
        <v>#REF!</v>
      </c>
      <c r="AW435" s="105"/>
      <c r="AX435" s="105"/>
      <c r="AY435" s="106"/>
      <c r="AZ435" s="108" t="b">
        <f t="shared" si="94"/>
        <v>0</v>
      </c>
      <c r="BA435" s="1">
        <f t="shared" si="99"/>
        <v>0</v>
      </c>
      <c r="BB435" s="106">
        <f t="shared" si="100"/>
        <v>0</v>
      </c>
      <c r="BC435" s="105"/>
      <c r="BD435" s="105"/>
      <c r="BE435" s="105"/>
      <c r="BF435" s="105"/>
    </row>
    <row r="436" spans="1:58" s="128" customFormat="1" ht="24.75" hidden="1" customHeight="1">
      <c r="A436" s="9">
        <v>1133</v>
      </c>
      <c r="B436" s="34"/>
      <c r="C436" s="34"/>
      <c r="D436" s="5" t="s">
        <v>504</v>
      </c>
      <c r="E436" s="35" t="s">
        <v>1919</v>
      </c>
      <c r="F436" s="34" t="s">
        <v>1920</v>
      </c>
      <c r="G436" s="34" t="s">
        <v>1921</v>
      </c>
      <c r="H436" s="34" t="s">
        <v>1590</v>
      </c>
      <c r="I436" s="35" t="s">
        <v>1922</v>
      </c>
      <c r="J436" s="35" t="s">
        <v>1923</v>
      </c>
      <c r="K436" s="48"/>
      <c r="L436" s="34"/>
      <c r="M436" s="34">
        <v>1</v>
      </c>
      <c r="N436" s="34" t="s">
        <v>46</v>
      </c>
      <c r="O436" s="35" t="s">
        <v>1924</v>
      </c>
      <c r="P436" s="34"/>
      <c r="Q436" s="78"/>
      <c r="R436" s="101">
        <v>553.35</v>
      </c>
      <c r="S436" s="102"/>
      <c r="T436" s="116"/>
      <c r="U436" s="84"/>
      <c r="V436" s="102"/>
      <c r="W436" s="102"/>
      <c r="X436" s="102"/>
      <c r="Y436" s="102"/>
      <c r="Z436" s="102"/>
      <c r="AA436" s="102">
        <v>553.35</v>
      </c>
      <c r="AB436" s="102"/>
      <c r="AC436" s="102"/>
      <c r="AD436" s="102"/>
      <c r="AE436" s="104"/>
      <c r="AF436" s="105"/>
      <c r="AG436" s="105"/>
      <c r="AH436" s="105"/>
      <c r="AI436" s="105"/>
      <c r="AJ436" s="105"/>
      <c r="AK436" s="105"/>
      <c r="AL436" s="105"/>
      <c r="AM436" s="105"/>
      <c r="AN436" s="106"/>
      <c r="AO436" s="105"/>
      <c r="AP436" s="104"/>
      <c r="AQ436" s="105"/>
      <c r="AR436" s="105"/>
      <c r="AS436" s="105"/>
      <c r="AT436" s="105"/>
      <c r="AU436" s="105"/>
      <c r="AV436" s="102"/>
      <c r="AW436" s="105"/>
      <c r="AX436" s="105"/>
      <c r="AY436" s="106"/>
      <c r="AZ436" s="108" t="b">
        <f t="shared" si="94"/>
        <v>0</v>
      </c>
      <c r="BA436" s="1">
        <f t="shared" si="99"/>
        <v>0</v>
      </c>
      <c r="BB436" s="106">
        <f t="shared" si="100"/>
        <v>0</v>
      </c>
      <c r="BC436" s="105"/>
      <c r="BD436" s="105" t="s">
        <v>497</v>
      </c>
      <c r="BE436" s="105"/>
      <c r="BF436" s="105"/>
    </row>
    <row r="437" spans="1:58" s="105" customFormat="1" ht="24.75" hidden="1" customHeight="1">
      <c r="A437" s="9">
        <v>1134</v>
      </c>
      <c r="B437" s="34"/>
      <c r="C437" s="34"/>
      <c r="D437" s="5" t="s">
        <v>504</v>
      </c>
      <c r="E437" s="35" t="s">
        <v>1919</v>
      </c>
      <c r="F437" s="34" t="s">
        <v>1920</v>
      </c>
      <c r="G437" s="34" t="s">
        <v>1921</v>
      </c>
      <c r="H437" s="34" t="s">
        <v>123</v>
      </c>
      <c r="I437" s="35" t="s">
        <v>1922</v>
      </c>
      <c r="J437" s="35" t="s">
        <v>1923</v>
      </c>
      <c r="K437" s="48"/>
      <c r="L437" s="34"/>
      <c r="M437" s="34">
        <v>1</v>
      </c>
      <c r="N437" s="34" t="s">
        <v>46</v>
      </c>
      <c r="O437" s="35" t="s">
        <v>1924</v>
      </c>
      <c r="P437" s="34"/>
      <c r="Q437" s="78"/>
      <c r="R437" s="101">
        <v>198.58</v>
      </c>
      <c r="S437" s="102"/>
      <c r="T437" s="116"/>
      <c r="U437" s="84"/>
      <c r="V437" s="102"/>
      <c r="W437" s="102"/>
      <c r="X437" s="102"/>
      <c r="Y437" s="102"/>
      <c r="Z437" s="102"/>
      <c r="AA437" s="102">
        <v>198.58</v>
      </c>
      <c r="AB437" s="102"/>
      <c r="AC437" s="102"/>
      <c r="AD437" s="102"/>
      <c r="AE437" s="104"/>
      <c r="AN437" s="106"/>
      <c r="AP437" s="104"/>
      <c r="AV437" s="102"/>
      <c r="AY437" s="106"/>
      <c r="AZ437" s="108" t="b">
        <f t="shared" si="94"/>
        <v>0</v>
      </c>
      <c r="BA437" s="1">
        <f t="shared" si="99"/>
        <v>0</v>
      </c>
      <c r="BB437" s="106">
        <f t="shared" si="100"/>
        <v>0</v>
      </c>
      <c r="BD437" s="105" t="s">
        <v>497</v>
      </c>
    </row>
    <row r="438" spans="1:58" s="105" customFormat="1" ht="24.75" hidden="1" customHeight="1">
      <c r="A438" s="9">
        <v>434</v>
      </c>
      <c r="B438" s="34">
        <v>20190</v>
      </c>
      <c r="C438" s="34"/>
      <c r="D438" s="5"/>
      <c r="E438" s="35" t="s">
        <v>1925</v>
      </c>
      <c r="F438" s="34" t="s">
        <v>1926</v>
      </c>
      <c r="G438" s="34" t="s">
        <v>1927</v>
      </c>
      <c r="H438" s="34" t="s">
        <v>310</v>
      </c>
      <c r="I438" s="34" t="s">
        <v>150</v>
      </c>
      <c r="J438" s="35" t="s">
        <v>1928</v>
      </c>
      <c r="K438" s="48"/>
      <c r="L438" s="34"/>
      <c r="M438" s="34"/>
      <c r="N438" s="34"/>
      <c r="O438" s="34" t="s">
        <v>1929</v>
      </c>
      <c r="P438" s="34" t="s">
        <v>1930</v>
      </c>
      <c r="Q438" s="34" t="s">
        <v>1931</v>
      </c>
      <c r="R438" s="101"/>
      <c r="S438" s="102"/>
      <c r="T438" s="116"/>
      <c r="U438" s="84"/>
      <c r="V438" s="102"/>
      <c r="W438" s="102"/>
      <c r="X438" s="102"/>
      <c r="Y438" s="102"/>
      <c r="Z438" s="102"/>
      <c r="AA438" s="102"/>
      <c r="AB438" s="102"/>
      <c r="AC438" s="102"/>
      <c r="AD438" s="102"/>
      <c r="AE438" s="104"/>
      <c r="AN438" s="106"/>
      <c r="AP438" s="104"/>
      <c r="AQ438" s="105" t="e">
        <f t="shared" ref="AQ438:AQ469" si="102">AVERAGE(SMALL(AE438:AI438,1),SMALL(AE438:AI438,2))</f>
        <v>#NUM!</v>
      </c>
      <c r="AR438" s="105" t="e">
        <f t="shared" ref="AR438:AR469" si="103">IF(R438 &lt;=( AVERAGE(SMALL(AE438:AI438,1),SMALL(AE438:AI438,2))), R438, "")</f>
        <v>#NUM!</v>
      </c>
      <c r="AS438" s="105" t="e">
        <f t="shared" ref="AS438:AS469" si="104">AVERAGE(SMALL(AJ438:AM438,1),SMALL(AJ438:AM438,2))</f>
        <v>#NUM!</v>
      </c>
      <c r="AT438" s="105" t="e">
        <f>#REF!*1.075</f>
        <v>#REF!</v>
      </c>
      <c r="AU438" s="105">
        <f t="shared" ref="AU438:AU469" si="105">T438*1.075</f>
        <v>0</v>
      </c>
      <c r="AV438" s="102" t="e">
        <f t="shared" ref="AV438:AV469" si="106">MIN(AN438,AT438,AU438)</f>
        <v>#REF!</v>
      </c>
      <c r="AY438" s="106"/>
      <c r="AZ438" s="108" t="b">
        <f t="shared" si="94"/>
        <v>0</v>
      </c>
      <c r="BA438" s="1">
        <f t="shared" si="99"/>
        <v>0</v>
      </c>
      <c r="BB438" s="106">
        <f t="shared" si="100"/>
        <v>0</v>
      </c>
    </row>
    <row r="439" spans="1:58" s="105" customFormat="1" ht="24.75" hidden="1" customHeight="1">
      <c r="A439" s="9">
        <v>435</v>
      </c>
      <c r="B439" s="34">
        <v>803</v>
      </c>
      <c r="C439" s="34"/>
      <c r="D439" s="131" t="s">
        <v>1932</v>
      </c>
      <c r="E439" s="35" t="s">
        <v>1933</v>
      </c>
      <c r="F439" s="34" t="s">
        <v>1934</v>
      </c>
      <c r="G439" s="34" t="s">
        <v>1935</v>
      </c>
      <c r="H439" s="34" t="s">
        <v>1936</v>
      </c>
      <c r="I439" s="34" t="s">
        <v>551</v>
      </c>
      <c r="J439" s="35" t="s">
        <v>1937</v>
      </c>
      <c r="K439" s="48"/>
      <c r="L439" s="34"/>
      <c r="M439" s="34">
        <v>1</v>
      </c>
      <c r="N439" s="34" t="s">
        <v>46</v>
      </c>
      <c r="O439" s="34" t="s">
        <v>1938</v>
      </c>
      <c r="P439" s="34" t="s">
        <v>1939</v>
      </c>
      <c r="Q439" s="34" t="s">
        <v>1940</v>
      </c>
      <c r="R439" s="101">
        <v>4.29</v>
      </c>
      <c r="S439" s="102">
        <v>2.52</v>
      </c>
      <c r="T439" s="116">
        <v>2.34</v>
      </c>
      <c r="U439" s="84">
        <v>6.97</v>
      </c>
      <c r="V439" s="102">
        <v>1.6</v>
      </c>
      <c r="W439" s="102"/>
      <c r="X439" s="102"/>
      <c r="Y439" s="102"/>
      <c r="Z439" s="102"/>
      <c r="AA439" s="102"/>
      <c r="AB439" s="102"/>
      <c r="AC439" s="102"/>
      <c r="AD439" s="102"/>
      <c r="AE439" s="104">
        <v>6.97</v>
      </c>
      <c r="AF439" s="105">
        <v>1.73</v>
      </c>
      <c r="AN439" s="106"/>
      <c r="AP439" s="104"/>
      <c r="AQ439" s="105">
        <f t="shared" si="102"/>
        <v>4.3499999999999996</v>
      </c>
      <c r="AR439" s="105">
        <f t="shared" si="103"/>
        <v>4.29</v>
      </c>
      <c r="AS439" s="105" t="e">
        <f t="shared" si="104"/>
        <v>#NUM!</v>
      </c>
      <c r="AT439" s="105" t="e">
        <f>#REF!*1.075</f>
        <v>#REF!</v>
      </c>
      <c r="AU439" s="105">
        <f t="shared" si="105"/>
        <v>2.5154999999999998</v>
      </c>
      <c r="AV439" s="102" t="e">
        <f t="shared" si="106"/>
        <v>#REF!</v>
      </c>
      <c r="AW439" s="105" t="s">
        <v>172</v>
      </c>
      <c r="AX439" s="105" t="s">
        <v>173</v>
      </c>
      <c r="AY439" s="106">
        <v>2.5154999999999998</v>
      </c>
      <c r="AZ439" s="108">
        <f t="shared" si="94"/>
        <v>0.62887499999999996</v>
      </c>
      <c r="BA439" s="1">
        <f t="shared" si="99"/>
        <v>3.1443749999999997</v>
      </c>
      <c r="BB439" s="106">
        <f t="shared" si="100"/>
        <v>3.3959249999999996</v>
      </c>
      <c r="BD439" s="105" t="s">
        <v>200</v>
      </c>
    </row>
    <row r="440" spans="1:58" s="105" customFormat="1" ht="24.75" hidden="1" customHeight="1">
      <c r="A440" s="9">
        <v>436</v>
      </c>
      <c r="B440" s="34">
        <v>14416</v>
      </c>
      <c r="C440" s="34"/>
      <c r="D440" s="131" t="s">
        <v>1932</v>
      </c>
      <c r="E440" s="35" t="s">
        <v>1941</v>
      </c>
      <c r="F440" s="34" t="s">
        <v>1942</v>
      </c>
      <c r="G440" s="34" t="s">
        <v>1943</v>
      </c>
      <c r="H440" s="34" t="s">
        <v>1944</v>
      </c>
      <c r="I440" s="34" t="s">
        <v>109</v>
      </c>
      <c r="J440" s="35" t="s">
        <v>1945</v>
      </c>
      <c r="K440" s="48"/>
      <c r="L440" s="34"/>
      <c r="M440" s="34">
        <v>1</v>
      </c>
      <c r="N440" s="34" t="s">
        <v>46</v>
      </c>
      <c r="O440" s="34" t="s">
        <v>1938</v>
      </c>
      <c r="P440" s="34" t="s">
        <v>1946</v>
      </c>
      <c r="Q440" s="34" t="s">
        <v>1947</v>
      </c>
      <c r="R440" s="101">
        <v>5.56</v>
      </c>
      <c r="S440" s="102">
        <v>5.98</v>
      </c>
      <c r="T440" s="116">
        <v>5.98</v>
      </c>
      <c r="U440" s="84">
        <v>5.12</v>
      </c>
      <c r="V440" s="102">
        <v>6</v>
      </c>
      <c r="W440" s="102"/>
      <c r="X440" s="102"/>
      <c r="Y440" s="102"/>
      <c r="Z440" s="102"/>
      <c r="AA440" s="102"/>
      <c r="AB440" s="102"/>
      <c r="AC440" s="102"/>
      <c r="AD440" s="102"/>
      <c r="AE440" s="104">
        <v>1.98</v>
      </c>
      <c r="AF440" s="105">
        <v>6.48</v>
      </c>
      <c r="AN440" s="106"/>
      <c r="AP440" s="104"/>
      <c r="AQ440" s="105">
        <f t="shared" si="102"/>
        <v>4.2300000000000004</v>
      </c>
      <c r="AR440" s="105" t="str">
        <f t="shared" si="103"/>
        <v/>
      </c>
      <c r="AS440" s="105" t="e">
        <f t="shared" si="104"/>
        <v>#NUM!</v>
      </c>
      <c r="AT440" s="105" t="e">
        <f>#REF!*1.075</f>
        <v>#REF!</v>
      </c>
      <c r="AU440" s="105">
        <f t="shared" si="105"/>
        <v>6.4285000000000005</v>
      </c>
      <c r="AV440" s="102" t="e">
        <f t="shared" si="106"/>
        <v>#REF!</v>
      </c>
      <c r="AW440" s="105" t="s">
        <v>277</v>
      </c>
      <c r="AX440" s="105" t="s">
        <v>278</v>
      </c>
      <c r="AY440" s="106">
        <v>4.2300000000000004</v>
      </c>
      <c r="AZ440" s="108">
        <f t="shared" si="94"/>
        <v>1.0575000000000001</v>
      </c>
      <c r="BA440" s="1">
        <f t="shared" si="99"/>
        <v>5.2875000000000005</v>
      </c>
      <c r="BB440" s="106">
        <f t="shared" si="100"/>
        <v>5.7105000000000006</v>
      </c>
      <c r="BD440" s="105" t="s">
        <v>200</v>
      </c>
    </row>
    <row r="441" spans="1:58" s="105" customFormat="1" ht="24.75" hidden="1" customHeight="1">
      <c r="A441" s="9">
        <v>437</v>
      </c>
      <c r="B441" s="34">
        <v>6940</v>
      </c>
      <c r="C441" s="34"/>
      <c r="D441" s="131" t="s">
        <v>1932</v>
      </c>
      <c r="E441" s="35" t="s">
        <v>1948</v>
      </c>
      <c r="F441" s="34" t="s">
        <v>1949</v>
      </c>
      <c r="G441" s="34" t="s">
        <v>1258</v>
      </c>
      <c r="H441" s="34" t="s">
        <v>1950</v>
      </c>
      <c r="I441" s="34" t="s">
        <v>906</v>
      </c>
      <c r="J441" s="35" t="s">
        <v>1951</v>
      </c>
      <c r="K441" s="48"/>
      <c r="L441" s="34"/>
      <c r="M441" s="34">
        <v>1</v>
      </c>
      <c r="N441" s="34" t="s">
        <v>46</v>
      </c>
      <c r="O441" s="34" t="s">
        <v>1938</v>
      </c>
      <c r="P441" s="34" t="s">
        <v>1946</v>
      </c>
      <c r="Q441" s="34" t="s">
        <v>1952</v>
      </c>
      <c r="R441" s="101">
        <v>4.6100000000000003</v>
      </c>
      <c r="S441" s="102">
        <v>4.96</v>
      </c>
      <c r="T441" s="116" t="s">
        <v>58</v>
      </c>
      <c r="U441" s="84">
        <v>5.94</v>
      </c>
      <c r="V441" s="102">
        <v>3.28</v>
      </c>
      <c r="W441" s="102"/>
      <c r="X441" s="102"/>
      <c r="Y441" s="102"/>
      <c r="Z441" s="102"/>
      <c r="AA441" s="102"/>
      <c r="AB441" s="102"/>
      <c r="AC441" s="102"/>
      <c r="AD441" s="102"/>
      <c r="AE441" s="104">
        <v>5.94</v>
      </c>
      <c r="AN441" s="106"/>
      <c r="AP441" s="104"/>
      <c r="AQ441" s="105" t="e">
        <f t="shared" si="102"/>
        <v>#NUM!</v>
      </c>
      <c r="AR441" s="105" t="e">
        <f t="shared" si="103"/>
        <v>#NUM!</v>
      </c>
      <c r="AS441" s="105" t="e">
        <f t="shared" si="104"/>
        <v>#NUM!</v>
      </c>
      <c r="AT441" s="105" t="e">
        <f>#REF!*1.075</f>
        <v>#REF!</v>
      </c>
      <c r="AU441" s="105" t="e">
        <f t="shared" si="105"/>
        <v>#VALUE!</v>
      </c>
      <c r="AV441" s="102" t="e">
        <f t="shared" si="106"/>
        <v>#REF!</v>
      </c>
      <c r="AW441" s="125" t="s">
        <v>52</v>
      </c>
      <c r="AX441" s="105" t="s">
        <v>51</v>
      </c>
      <c r="AY441" s="106">
        <v>4.6100000000000003</v>
      </c>
      <c r="AZ441" s="108">
        <f t="shared" si="94"/>
        <v>1.1525000000000001</v>
      </c>
      <c r="BA441" s="1">
        <f t="shared" si="99"/>
        <v>5.7625000000000002</v>
      </c>
      <c r="BB441" s="106">
        <f t="shared" si="100"/>
        <v>6.2235000000000005</v>
      </c>
      <c r="BD441" s="105" t="s">
        <v>200</v>
      </c>
    </row>
    <row r="442" spans="1:58" s="105" customFormat="1" ht="24.75" hidden="1" customHeight="1">
      <c r="A442" s="9">
        <v>438</v>
      </c>
      <c r="B442" s="34">
        <v>5503</v>
      </c>
      <c r="C442" s="34"/>
      <c r="D442" s="131" t="s">
        <v>1932</v>
      </c>
      <c r="E442" s="35" t="s">
        <v>1953</v>
      </c>
      <c r="F442" s="34" t="s">
        <v>1954</v>
      </c>
      <c r="G442" s="34" t="s">
        <v>1955</v>
      </c>
      <c r="H442" s="34" t="s">
        <v>1956</v>
      </c>
      <c r="I442" s="34" t="s">
        <v>109</v>
      </c>
      <c r="J442" s="35" t="s">
        <v>110</v>
      </c>
      <c r="K442" s="48"/>
      <c r="L442" s="34"/>
      <c r="M442" s="34">
        <v>1</v>
      </c>
      <c r="N442" s="34" t="s">
        <v>46</v>
      </c>
      <c r="O442" s="34" t="s">
        <v>1938</v>
      </c>
      <c r="P442" s="34" t="s">
        <v>1946</v>
      </c>
      <c r="Q442" s="34" t="s">
        <v>1957</v>
      </c>
      <c r="R442" s="101">
        <v>4.9000000000000004</v>
      </c>
      <c r="S442" s="102">
        <v>5.27</v>
      </c>
      <c r="T442" s="116">
        <v>5.27</v>
      </c>
      <c r="U442" s="84">
        <v>4.9000000000000004</v>
      </c>
      <c r="V442" s="102"/>
      <c r="W442" s="102"/>
      <c r="X442" s="102"/>
      <c r="Y442" s="102"/>
      <c r="Z442" s="102"/>
      <c r="AA442" s="102"/>
      <c r="AB442" s="102"/>
      <c r="AC442" s="102"/>
      <c r="AD442" s="102"/>
      <c r="AE442" s="104">
        <v>4.9000000000000004</v>
      </c>
      <c r="AN442" s="106"/>
      <c r="AP442" s="104"/>
      <c r="AQ442" s="105" t="e">
        <f t="shared" si="102"/>
        <v>#NUM!</v>
      </c>
      <c r="AR442" s="105" t="e">
        <f t="shared" si="103"/>
        <v>#NUM!</v>
      </c>
      <c r="AS442" s="105" t="e">
        <f t="shared" si="104"/>
        <v>#NUM!</v>
      </c>
      <c r="AT442" s="105" t="e">
        <f>#REF!*1.075</f>
        <v>#REF!</v>
      </c>
      <c r="AU442" s="105">
        <f t="shared" si="105"/>
        <v>5.6652499999999995</v>
      </c>
      <c r="AV442" s="102" t="e">
        <f t="shared" si="106"/>
        <v>#REF!</v>
      </c>
      <c r="AW442" s="125" t="s">
        <v>52</v>
      </c>
      <c r="AX442" s="105" t="s">
        <v>51</v>
      </c>
      <c r="AY442" s="106">
        <v>4.9000000000000004</v>
      </c>
      <c r="AZ442" s="108">
        <f t="shared" si="94"/>
        <v>1.2250000000000001</v>
      </c>
      <c r="BA442" s="1">
        <f t="shared" si="99"/>
        <v>6.125</v>
      </c>
      <c r="BB442" s="106">
        <f t="shared" si="100"/>
        <v>6.6150000000000002</v>
      </c>
      <c r="BD442" s="105" t="s">
        <v>200</v>
      </c>
    </row>
    <row r="443" spans="1:58" s="105" customFormat="1" ht="24.75" hidden="1" customHeight="1">
      <c r="A443" s="9">
        <v>439</v>
      </c>
      <c r="B443" s="34">
        <v>801</v>
      </c>
      <c r="C443" s="34"/>
      <c r="D443" s="131" t="s">
        <v>1932</v>
      </c>
      <c r="E443" s="35" t="s">
        <v>1958</v>
      </c>
      <c r="F443" s="34" t="s">
        <v>1959</v>
      </c>
      <c r="G443" s="34" t="s">
        <v>1960</v>
      </c>
      <c r="H443" s="34" t="s">
        <v>1961</v>
      </c>
      <c r="I443" s="34" t="s">
        <v>196</v>
      </c>
      <c r="J443" s="35" t="s">
        <v>1962</v>
      </c>
      <c r="K443" s="48"/>
      <c r="L443" s="34"/>
      <c r="M443" s="34">
        <v>10</v>
      </c>
      <c r="N443" s="34" t="s">
        <v>46</v>
      </c>
      <c r="O443" s="34" t="s">
        <v>1938</v>
      </c>
      <c r="P443" s="34" t="s">
        <v>1946</v>
      </c>
      <c r="Q443" s="34" t="s">
        <v>1963</v>
      </c>
      <c r="R443" s="101">
        <v>7.2949999999999999</v>
      </c>
      <c r="S443" s="102">
        <v>9.14</v>
      </c>
      <c r="T443" s="116">
        <v>8.5</v>
      </c>
      <c r="U443" s="84">
        <v>7.59</v>
      </c>
      <c r="V443" s="102">
        <v>7</v>
      </c>
      <c r="W443" s="102"/>
      <c r="X443" s="102"/>
      <c r="Y443" s="102"/>
      <c r="Z443" s="102"/>
      <c r="AA443" s="102"/>
      <c r="AB443" s="102"/>
      <c r="AC443" s="102"/>
      <c r="AD443" s="102"/>
      <c r="AE443" s="104">
        <v>5.7</v>
      </c>
      <c r="AF443" s="105">
        <v>7.56</v>
      </c>
      <c r="AN443" s="106"/>
      <c r="AP443" s="104"/>
      <c r="AQ443" s="105">
        <f t="shared" si="102"/>
        <v>6.63</v>
      </c>
      <c r="AR443" s="105" t="str">
        <f t="shared" si="103"/>
        <v/>
      </c>
      <c r="AS443" s="105" t="e">
        <f t="shared" si="104"/>
        <v>#NUM!</v>
      </c>
      <c r="AT443" s="105" t="e">
        <f>#REF!*1.075</f>
        <v>#REF!</v>
      </c>
      <c r="AU443" s="105">
        <f t="shared" si="105"/>
        <v>9.1374999999999993</v>
      </c>
      <c r="AV443" s="102" t="e">
        <f t="shared" si="106"/>
        <v>#REF!</v>
      </c>
      <c r="AW443" s="105" t="s">
        <v>277</v>
      </c>
      <c r="AX443" s="105" t="s">
        <v>278</v>
      </c>
      <c r="AY443" s="106">
        <v>6.63</v>
      </c>
      <c r="AZ443" s="108">
        <f t="shared" si="94"/>
        <v>1.6575</v>
      </c>
      <c r="BA443" s="1">
        <f t="shared" si="99"/>
        <v>8.2874999999999996</v>
      </c>
      <c r="BB443" s="106">
        <f t="shared" si="100"/>
        <v>8.9504999999999999</v>
      </c>
      <c r="BD443" s="105" t="s">
        <v>200</v>
      </c>
    </row>
    <row r="444" spans="1:58" s="105" customFormat="1" ht="24.75" hidden="1" customHeight="1">
      <c r="A444" s="9">
        <v>440</v>
      </c>
      <c r="B444" s="34">
        <v>5350</v>
      </c>
      <c r="C444" s="34"/>
      <c r="D444" s="131" t="s">
        <v>1932</v>
      </c>
      <c r="E444" s="35" t="s">
        <v>1964</v>
      </c>
      <c r="F444" s="34" t="s">
        <v>1965</v>
      </c>
      <c r="G444" s="34" t="s">
        <v>1966</v>
      </c>
      <c r="H444" s="34" t="s">
        <v>945</v>
      </c>
      <c r="I444" s="34" t="s">
        <v>68</v>
      </c>
      <c r="J444" s="35" t="s">
        <v>1405</v>
      </c>
      <c r="K444" s="48"/>
      <c r="L444" s="34"/>
      <c r="M444" s="34">
        <v>24</v>
      </c>
      <c r="N444" s="34" t="s">
        <v>46</v>
      </c>
      <c r="O444" s="34" t="s">
        <v>1938</v>
      </c>
      <c r="P444" s="34" t="s">
        <v>1967</v>
      </c>
      <c r="Q444" s="34" t="s">
        <v>1968</v>
      </c>
      <c r="R444" s="101">
        <v>1.98</v>
      </c>
      <c r="S444" s="102">
        <v>2.13</v>
      </c>
      <c r="T444" s="116">
        <v>1.58</v>
      </c>
      <c r="U444" s="84">
        <v>1.98</v>
      </c>
      <c r="V444" s="102"/>
      <c r="W444" s="102"/>
      <c r="X444" s="102"/>
      <c r="Y444" s="102"/>
      <c r="Z444" s="102"/>
      <c r="AA444" s="102"/>
      <c r="AB444" s="102"/>
      <c r="AC444" s="102"/>
      <c r="AD444" s="102"/>
      <c r="AE444" s="104">
        <v>1.44</v>
      </c>
      <c r="AN444" s="106"/>
      <c r="AP444" s="104"/>
      <c r="AQ444" s="105" t="e">
        <f t="shared" si="102"/>
        <v>#NUM!</v>
      </c>
      <c r="AR444" s="105" t="e">
        <f t="shared" si="103"/>
        <v>#NUM!</v>
      </c>
      <c r="AS444" s="105" t="e">
        <f t="shared" si="104"/>
        <v>#NUM!</v>
      </c>
      <c r="AT444" s="105" t="e">
        <f>#REF!*1.075</f>
        <v>#REF!</v>
      </c>
      <c r="AU444" s="105">
        <f t="shared" si="105"/>
        <v>1.6984999999999999</v>
      </c>
      <c r="AV444" s="102" t="e">
        <f t="shared" si="106"/>
        <v>#REF!</v>
      </c>
      <c r="AW444" s="105" t="s">
        <v>1543</v>
      </c>
      <c r="AX444" s="105" t="s">
        <v>532</v>
      </c>
      <c r="AY444" s="106">
        <v>1.44</v>
      </c>
      <c r="AZ444" s="108">
        <f t="shared" si="94"/>
        <v>0.36</v>
      </c>
      <c r="BA444" s="1">
        <f t="shared" si="99"/>
        <v>1.7999999999999998</v>
      </c>
      <c r="BB444" s="106">
        <f t="shared" si="100"/>
        <v>1.9439999999999997</v>
      </c>
      <c r="BD444" s="105" t="s">
        <v>200</v>
      </c>
    </row>
    <row r="445" spans="1:58" s="105" customFormat="1" ht="24.75" hidden="1" customHeight="1">
      <c r="A445" s="9">
        <v>441</v>
      </c>
      <c r="B445" s="34">
        <v>5791</v>
      </c>
      <c r="C445" s="34"/>
      <c r="D445" s="131" t="s">
        <v>1932</v>
      </c>
      <c r="E445" s="35" t="s">
        <v>1969</v>
      </c>
      <c r="F445" s="34" t="s">
        <v>1970</v>
      </c>
      <c r="G445" s="34" t="s">
        <v>1971</v>
      </c>
      <c r="H445" s="34" t="s">
        <v>1972</v>
      </c>
      <c r="I445" s="34" t="s">
        <v>551</v>
      </c>
      <c r="J445" s="35" t="s">
        <v>1973</v>
      </c>
      <c r="K445" s="48"/>
      <c r="L445" s="34"/>
      <c r="M445" s="34">
        <v>6</v>
      </c>
      <c r="N445" s="34" t="s">
        <v>46</v>
      </c>
      <c r="O445" s="34" t="s">
        <v>1938</v>
      </c>
      <c r="P445" s="34" t="s">
        <v>1974</v>
      </c>
      <c r="Q445" s="34" t="s">
        <v>1975</v>
      </c>
      <c r="R445" s="101">
        <v>3.33</v>
      </c>
      <c r="S445" s="102">
        <v>3.58</v>
      </c>
      <c r="T445" s="116">
        <v>1.43</v>
      </c>
      <c r="U445" s="84">
        <v>3.17</v>
      </c>
      <c r="V445" s="102">
        <v>3.5</v>
      </c>
      <c r="W445" s="102"/>
      <c r="X445" s="102"/>
      <c r="Y445" s="102"/>
      <c r="Z445" s="102"/>
      <c r="AA445" s="102"/>
      <c r="AB445" s="102"/>
      <c r="AC445" s="102"/>
      <c r="AD445" s="102"/>
      <c r="AE445" s="104">
        <v>3.17</v>
      </c>
      <c r="AF445" s="105">
        <v>3.46</v>
      </c>
      <c r="AN445" s="106"/>
      <c r="AP445" s="104"/>
      <c r="AQ445" s="105">
        <f t="shared" si="102"/>
        <v>3.3149999999999999</v>
      </c>
      <c r="AR445" s="105" t="str">
        <f t="shared" si="103"/>
        <v/>
      </c>
      <c r="AS445" s="105" t="e">
        <f t="shared" si="104"/>
        <v>#NUM!</v>
      </c>
      <c r="AT445" s="105" t="e">
        <f>#REF!*1.075</f>
        <v>#REF!</v>
      </c>
      <c r="AU445" s="105">
        <f t="shared" si="105"/>
        <v>1.5372499999999998</v>
      </c>
      <c r="AV445" s="102" t="e">
        <f t="shared" si="106"/>
        <v>#REF!</v>
      </c>
      <c r="AW445" s="105" t="s">
        <v>172</v>
      </c>
      <c r="AX445" s="105" t="s">
        <v>173</v>
      </c>
      <c r="AY445" s="106">
        <v>1.5369999999999999</v>
      </c>
      <c r="AZ445" s="108">
        <f t="shared" si="94"/>
        <v>0.38424999999999998</v>
      </c>
      <c r="BA445" s="1">
        <f t="shared" si="99"/>
        <v>1.9212499999999999</v>
      </c>
      <c r="BB445" s="106">
        <f t="shared" si="100"/>
        <v>2.0749499999999999</v>
      </c>
      <c r="BD445" s="105" t="s">
        <v>200</v>
      </c>
    </row>
    <row r="446" spans="1:58" s="105" customFormat="1" ht="24.75" hidden="1" customHeight="1">
      <c r="A446" s="9">
        <v>442</v>
      </c>
      <c r="B446" s="34">
        <v>5199</v>
      </c>
      <c r="C446" s="34"/>
      <c r="D446" s="131" t="s">
        <v>1932</v>
      </c>
      <c r="E446" s="35" t="s">
        <v>1976</v>
      </c>
      <c r="F446" s="34" t="s">
        <v>1977</v>
      </c>
      <c r="G446" s="34" t="s">
        <v>1978</v>
      </c>
      <c r="H446" s="34" t="s">
        <v>1979</v>
      </c>
      <c r="I446" s="34" t="s">
        <v>574</v>
      </c>
      <c r="J446" s="35" t="s">
        <v>1980</v>
      </c>
      <c r="K446" s="48"/>
      <c r="L446" s="34"/>
      <c r="M446" s="34">
        <v>5</v>
      </c>
      <c r="N446" s="34" t="s">
        <v>46</v>
      </c>
      <c r="O446" s="34" t="s">
        <v>1938</v>
      </c>
      <c r="P446" s="34" t="s">
        <v>1946</v>
      </c>
      <c r="Q446" s="34" t="s">
        <v>1981</v>
      </c>
      <c r="R446" s="101">
        <v>2.57</v>
      </c>
      <c r="S446" s="102">
        <v>2.77</v>
      </c>
      <c r="T446" s="116" t="s">
        <v>58</v>
      </c>
      <c r="U446" s="84">
        <v>2.5499999999999998</v>
      </c>
      <c r="V446" s="102">
        <v>2.58</v>
      </c>
      <c r="W446" s="102"/>
      <c r="X446" s="102"/>
      <c r="Y446" s="102"/>
      <c r="Z446" s="102"/>
      <c r="AA446" s="102"/>
      <c r="AB446" s="102"/>
      <c r="AC446" s="102"/>
      <c r="AD446" s="102"/>
      <c r="AE446" s="104">
        <v>2.5499999999999998</v>
      </c>
      <c r="AF446" s="105">
        <v>2.79</v>
      </c>
      <c r="AN446" s="106"/>
      <c r="AP446" s="104"/>
      <c r="AQ446" s="105">
        <f t="shared" si="102"/>
        <v>2.67</v>
      </c>
      <c r="AR446" s="105">
        <f t="shared" si="103"/>
        <v>2.57</v>
      </c>
      <c r="AS446" s="105" t="e">
        <f t="shared" si="104"/>
        <v>#NUM!</v>
      </c>
      <c r="AT446" s="105" t="e">
        <f>#REF!*1.075</f>
        <v>#REF!</v>
      </c>
      <c r="AU446" s="105" t="e">
        <f t="shared" si="105"/>
        <v>#VALUE!</v>
      </c>
      <c r="AV446" s="102" t="e">
        <f t="shared" si="106"/>
        <v>#REF!</v>
      </c>
      <c r="AW446" s="125" t="s">
        <v>52</v>
      </c>
      <c r="AX446" s="105" t="s">
        <v>51</v>
      </c>
      <c r="AY446" s="106">
        <v>2.57</v>
      </c>
      <c r="AZ446" s="108">
        <f t="shared" si="94"/>
        <v>0.64249999999999996</v>
      </c>
      <c r="BA446" s="1">
        <f t="shared" si="99"/>
        <v>3.2124999999999999</v>
      </c>
      <c r="BB446" s="106">
        <f t="shared" si="100"/>
        <v>3.4695</v>
      </c>
      <c r="BD446" s="105" t="s">
        <v>200</v>
      </c>
    </row>
    <row r="447" spans="1:58" s="105" customFormat="1" ht="24.75" hidden="1" customHeight="1">
      <c r="A447" s="9">
        <v>443</v>
      </c>
      <c r="B447" s="34">
        <v>802</v>
      </c>
      <c r="C447" s="34"/>
      <c r="D447" s="131" t="s">
        <v>1932</v>
      </c>
      <c r="E447" s="35" t="s">
        <v>1982</v>
      </c>
      <c r="F447" s="34" t="s">
        <v>1983</v>
      </c>
      <c r="G447" s="34" t="s">
        <v>952</v>
      </c>
      <c r="H447" s="34" t="s">
        <v>1984</v>
      </c>
      <c r="I447" s="34" t="s">
        <v>686</v>
      </c>
      <c r="J447" s="35" t="s">
        <v>1985</v>
      </c>
      <c r="K447" s="48"/>
      <c r="L447" s="34"/>
      <c r="M447" s="34">
        <v>1</v>
      </c>
      <c r="N447" s="34" t="s">
        <v>46</v>
      </c>
      <c r="O447" s="34" t="s">
        <v>1938</v>
      </c>
      <c r="P447" s="34" t="s">
        <v>1939</v>
      </c>
      <c r="Q447" s="34" t="s">
        <v>1986</v>
      </c>
      <c r="R447" s="101">
        <v>3.95</v>
      </c>
      <c r="S447" s="102">
        <v>4.25</v>
      </c>
      <c r="T447" s="116">
        <v>3.57</v>
      </c>
      <c r="U447" s="84">
        <v>4.55</v>
      </c>
      <c r="V447" s="102">
        <v>3.34</v>
      </c>
      <c r="W447" s="102"/>
      <c r="X447" s="102"/>
      <c r="Y447" s="102"/>
      <c r="Z447" s="102"/>
      <c r="AA447" s="102"/>
      <c r="AB447" s="102"/>
      <c r="AC447" s="102"/>
      <c r="AD447" s="102"/>
      <c r="AE447" s="104">
        <v>3.57</v>
      </c>
      <c r="AF447" s="105">
        <v>3.61</v>
      </c>
      <c r="AN447" s="106"/>
      <c r="AP447" s="104"/>
      <c r="AQ447" s="105">
        <f t="shared" si="102"/>
        <v>3.59</v>
      </c>
      <c r="AR447" s="105" t="str">
        <f t="shared" si="103"/>
        <v/>
      </c>
      <c r="AS447" s="105" t="e">
        <f t="shared" si="104"/>
        <v>#NUM!</v>
      </c>
      <c r="AT447" s="105" t="e">
        <f>#REF!*1.075</f>
        <v>#REF!</v>
      </c>
      <c r="AU447" s="105">
        <f t="shared" si="105"/>
        <v>3.8377499999999998</v>
      </c>
      <c r="AV447" s="102" t="e">
        <f t="shared" si="106"/>
        <v>#REF!</v>
      </c>
      <c r="AW447" s="105" t="s">
        <v>277</v>
      </c>
      <c r="AX447" s="105" t="s">
        <v>278</v>
      </c>
      <c r="AY447" s="106">
        <v>3.59</v>
      </c>
      <c r="AZ447" s="108">
        <f t="shared" si="94"/>
        <v>0.89749999999999996</v>
      </c>
      <c r="BA447" s="1">
        <f t="shared" si="99"/>
        <v>4.4874999999999998</v>
      </c>
      <c r="BB447" s="106">
        <f t="shared" si="100"/>
        <v>4.8464999999999998</v>
      </c>
      <c r="BD447" s="105" t="s">
        <v>200</v>
      </c>
    </row>
    <row r="448" spans="1:58" s="105" customFormat="1" ht="24.75" hidden="1" customHeight="1">
      <c r="A448" s="9">
        <v>444</v>
      </c>
      <c r="B448" s="34">
        <v>14463</v>
      </c>
      <c r="C448" s="34"/>
      <c r="D448" s="131" t="s">
        <v>1932</v>
      </c>
      <c r="E448" s="35" t="s">
        <v>1987</v>
      </c>
      <c r="F448" s="34" t="s">
        <v>1988</v>
      </c>
      <c r="G448" s="34" t="s">
        <v>1369</v>
      </c>
      <c r="H448" s="34" t="s">
        <v>60</v>
      </c>
      <c r="I448" s="34" t="s">
        <v>150</v>
      </c>
      <c r="J448" s="35" t="s">
        <v>1989</v>
      </c>
      <c r="K448" s="48"/>
      <c r="L448" s="34"/>
      <c r="M448" s="34">
        <v>28</v>
      </c>
      <c r="N448" s="34" t="s">
        <v>46</v>
      </c>
      <c r="O448" s="34" t="s">
        <v>1938</v>
      </c>
      <c r="P448" s="34" t="s">
        <v>1946</v>
      </c>
      <c r="Q448" s="34" t="s">
        <v>1990</v>
      </c>
      <c r="R448" s="101">
        <v>6.32</v>
      </c>
      <c r="S448" s="102">
        <v>4.79</v>
      </c>
      <c r="T448" s="116" t="s">
        <v>58</v>
      </c>
      <c r="U448" s="84">
        <v>8.64</v>
      </c>
      <c r="V448" s="102">
        <v>4</v>
      </c>
      <c r="W448" s="102"/>
      <c r="X448" s="102"/>
      <c r="Y448" s="102"/>
      <c r="Z448" s="102"/>
      <c r="AA448" s="102"/>
      <c r="AB448" s="102"/>
      <c r="AC448" s="102"/>
      <c r="AD448" s="102"/>
      <c r="AE448" s="104">
        <v>8.64</v>
      </c>
      <c r="AF448" s="105">
        <v>4.32</v>
      </c>
      <c r="AN448" s="106"/>
      <c r="AP448" s="104"/>
      <c r="AQ448" s="105">
        <f t="shared" si="102"/>
        <v>6.48</v>
      </c>
      <c r="AR448" s="105">
        <f t="shared" si="103"/>
        <v>6.32</v>
      </c>
      <c r="AS448" s="105" t="e">
        <f t="shared" si="104"/>
        <v>#NUM!</v>
      </c>
      <c r="AT448" s="105" t="e">
        <f>#REF!*1.075</f>
        <v>#REF!</v>
      </c>
      <c r="AU448" s="105" t="e">
        <f t="shared" si="105"/>
        <v>#VALUE!</v>
      </c>
      <c r="AV448" s="102" t="e">
        <f t="shared" si="106"/>
        <v>#REF!</v>
      </c>
      <c r="AW448" s="125" t="s">
        <v>52</v>
      </c>
      <c r="AX448" s="105" t="s">
        <v>51</v>
      </c>
      <c r="AY448" s="106">
        <v>6.32</v>
      </c>
      <c r="AZ448" s="108">
        <f t="shared" si="94"/>
        <v>1.58</v>
      </c>
      <c r="BA448" s="1">
        <f t="shared" si="99"/>
        <v>7.9</v>
      </c>
      <c r="BB448" s="106">
        <f t="shared" si="100"/>
        <v>8.532</v>
      </c>
      <c r="BD448" s="105" t="s">
        <v>200</v>
      </c>
    </row>
    <row r="449" spans="1:58" s="105" customFormat="1" ht="24.75" hidden="1" customHeight="1">
      <c r="A449" s="9">
        <v>445</v>
      </c>
      <c r="B449" s="34">
        <v>1241</v>
      </c>
      <c r="C449" s="34"/>
      <c r="D449" s="131" t="s">
        <v>1932</v>
      </c>
      <c r="E449" s="35" t="s">
        <v>1991</v>
      </c>
      <c r="F449" s="34" t="s">
        <v>1992</v>
      </c>
      <c r="G449" s="34" t="s">
        <v>929</v>
      </c>
      <c r="H449" s="34" t="s">
        <v>935</v>
      </c>
      <c r="I449" s="34" t="s">
        <v>183</v>
      </c>
      <c r="J449" s="35" t="s">
        <v>1993</v>
      </c>
      <c r="K449" s="48"/>
      <c r="L449" s="34"/>
      <c r="M449" s="34">
        <v>1</v>
      </c>
      <c r="N449" s="34" t="s">
        <v>46</v>
      </c>
      <c r="O449" s="34" t="s">
        <v>1938</v>
      </c>
      <c r="P449" s="34" t="s">
        <v>1994</v>
      </c>
      <c r="Q449" s="34" t="s">
        <v>1995</v>
      </c>
      <c r="R449" s="101">
        <v>4.1500000000000004</v>
      </c>
      <c r="S449" s="102">
        <v>4.46</v>
      </c>
      <c r="T449" s="116" t="s">
        <v>58</v>
      </c>
      <c r="U449" s="84">
        <v>4.1500000000000004</v>
      </c>
      <c r="V449" s="102"/>
      <c r="W449" s="102"/>
      <c r="X449" s="102"/>
      <c r="Y449" s="102"/>
      <c r="Z449" s="102"/>
      <c r="AA449" s="102"/>
      <c r="AB449" s="102"/>
      <c r="AC449" s="102"/>
      <c r="AD449" s="102"/>
      <c r="AE449" s="104">
        <v>2.94</v>
      </c>
      <c r="AN449" s="106"/>
      <c r="AP449" s="104"/>
      <c r="AQ449" s="105" t="e">
        <f t="shared" si="102"/>
        <v>#NUM!</v>
      </c>
      <c r="AR449" s="105" t="e">
        <f t="shared" si="103"/>
        <v>#NUM!</v>
      </c>
      <c r="AS449" s="105" t="e">
        <f t="shared" si="104"/>
        <v>#NUM!</v>
      </c>
      <c r="AT449" s="105" t="e">
        <f>#REF!*1.075</f>
        <v>#REF!</v>
      </c>
      <c r="AU449" s="105" t="e">
        <f t="shared" si="105"/>
        <v>#VALUE!</v>
      </c>
      <c r="AV449" s="102" t="e">
        <f t="shared" si="106"/>
        <v>#REF!</v>
      </c>
      <c r="AW449" s="105" t="s">
        <v>1543</v>
      </c>
      <c r="AX449" s="105" t="s">
        <v>532</v>
      </c>
      <c r="AY449" s="106">
        <v>2.94</v>
      </c>
      <c r="AZ449" s="108">
        <f t="shared" si="94"/>
        <v>0.73499999999999999</v>
      </c>
      <c r="BA449" s="1">
        <f t="shared" si="99"/>
        <v>3.6749999999999998</v>
      </c>
      <c r="BB449" s="106">
        <f t="shared" si="100"/>
        <v>3.9689999999999999</v>
      </c>
      <c r="BD449" s="105" t="s">
        <v>200</v>
      </c>
    </row>
    <row r="450" spans="1:58" s="105" customFormat="1" ht="24.75" hidden="1" customHeight="1">
      <c r="A450" s="9">
        <v>446</v>
      </c>
      <c r="B450" s="34">
        <v>5348</v>
      </c>
      <c r="C450" s="34"/>
      <c r="D450" s="131" t="s">
        <v>1932</v>
      </c>
      <c r="E450" s="35" t="s">
        <v>1996</v>
      </c>
      <c r="F450" s="34" t="s">
        <v>1997</v>
      </c>
      <c r="G450" s="34" t="s">
        <v>685</v>
      </c>
      <c r="H450" s="34" t="s">
        <v>1056</v>
      </c>
      <c r="I450" s="34" t="s">
        <v>1998</v>
      </c>
      <c r="J450" s="35" t="s">
        <v>1999</v>
      </c>
      <c r="K450" s="48"/>
      <c r="L450" s="34"/>
      <c r="M450" s="34">
        <v>10</v>
      </c>
      <c r="N450" s="34" t="s">
        <v>46</v>
      </c>
      <c r="O450" s="34" t="s">
        <v>1938</v>
      </c>
      <c r="P450" s="34" t="s">
        <v>2000</v>
      </c>
      <c r="Q450" s="34" t="s">
        <v>2001</v>
      </c>
      <c r="R450" s="101">
        <v>61.65</v>
      </c>
      <c r="S450" s="102">
        <v>66.27</v>
      </c>
      <c r="T450" s="116">
        <v>66.27</v>
      </c>
      <c r="U450" s="84">
        <v>67.59</v>
      </c>
      <c r="V450" s="102">
        <v>55.7</v>
      </c>
      <c r="W450" s="102">
        <v>99.51</v>
      </c>
      <c r="X450" s="102"/>
      <c r="Y450" s="102"/>
      <c r="Z450" s="102"/>
      <c r="AA450" s="102"/>
      <c r="AB450" s="102"/>
      <c r="AC450" s="102"/>
      <c r="AD450" s="102"/>
      <c r="AE450" s="104">
        <v>67.59</v>
      </c>
      <c r="AF450" s="105">
        <v>60.16</v>
      </c>
      <c r="AG450" s="105">
        <v>103.26</v>
      </c>
      <c r="AN450" s="106"/>
      <c r="AP450" s="104"/>
      <c r="AQ450" s="105">
        <f t="shared" si="102"/>
        <v>63.875</v>
      </c>
      <c r="AR450" s="105">
        <f t="shared" si="103"/>
        <v>61.65</v>
      </c>
      <c r="AS450" s="105" t="e">
        <f t="shared" si="104"/>
        <v>#NUM!</v>
      </c>
      <c r="AT450" s="105" t="e">
        <f>#REF!*1.075</f>
        <v>#REF!</v>
      </c>
      <c r="AU450" s="105">
        <f t="shared" si="105"/>
        <v>71.240249999999989</v>
      </c>
      <c r="AV450" s="102" t="e">
        <f t="shared" si="106"/>
        <v>#REF!</v>
      </c>
      <c r="AW450" s="125" t="s">
        <v>52</v>
      </c>
      <c r="AX450" s="105" t="s">
        <v>51</v>
      </c>
      <c r="AY450" s="106">
        <v>61.65</v>
      </c>
      <c r="AZ450" s="108">
        <f t="shared" si="94"/>
        <v>7.3979999999999997</v>
      </c>
      <c r="BA450" s="1">
        <f t="shared" si="99"/>
        <v>69.048000000000002</v>
      </c>
      <c r="BB450" s="106">
        <f t="shared" si="100"/>
        <v>74.571840000000009</v>
      </c>
      <c r="BD450" s="105" t="s">
        <v>200</v>
      </c>
    </row>
    <row r="451" spans="1:58" s="105" customFormat="1" ht="24.75" hidden="1" customHeight="1">
      <c r="A451" s="9">
        <v>447</v>
      </c>
      <c r="B451" s="34">
        <v>5349</v>
      </c>
      <c r="C451" s="34"/>
      <c r="D451" s="131" t="s">
        <v>1932</v>
      </c>
      <c r="E451" s="35" t="s">
        <v>2002</v>
      </c>
      <c r="F451" s="34" t="s">
        <v>2003</v>
      </c>
      <c r="G451" s="34" t="s">
        <v>685</v>
      </c>
      <c r="H451" s="34" t="s">
        <v>251</v>
      </c>
      <c r="I451" s="34" t="s">
        <v>2004</v>
      </c>
      <c r="J451" s="35" t="s">
        <v>2005</v>
      </c>
      <c r="K451" s="48"/>
      <c r="L451" s="34"/>
      <c r="M451" s="34">
        <v>10</v>
      </c>
      <c r="N451" s="34" t="s">
        <v>46</v>
      </c>
      <c r="O451" s="34" t="s">
        <v>1938</v>
      </c>
      <c r="P451" s="34" t="s">
        <v>1967</v>
      </c>
      <c r="Q451" s="34" t="s">
        <v>2006</v>
      </c>
      <c r="R451" s="101">
        <v>42.6</v>
      </c>
      <c r="S451" s="102">
        <v>45.8</v>
      </c>
      <c r="T451" s="116" t="s">
        <v>58</v>
      </c>
      <c r="U451" s="84">
        <v>42.78</v>
      </c>
      <c r="V451" s="102">
        <v>42.41</v>
      </c>
      <c r="W451" s="102">
        <v>54.79</v>
      </c>
      <c r="X451" s="102"/>
      <c r="Y451" s="102"/>
      <c r="Z451" s="102"/>
      <c r="AA451" s="102"/>
      <c r="AB451" s="102"/>
      <c r="AC451" s="102"/>
      <c r="AD451" s="102"/>
      <c r="AE451" s="104">
        <v>42.78</v>
      </c>
      <c r="AF451" s="105">
        <v>45.85</v>
      </c>
      <c r="AG451" s="105">
        <v>57.11</v>
      </c>
      <c r="AN451" s="106"/>
      <c r="AP451" s="104"/>
      <c r="AQ451" s="105">
        <f t="shared" si="102"/>
        <v>44.314999999999998</v>
      </c>
      <c r="AR451" s="105">
        <f t="shared" si="103"/>
        <v>42.6</v>
      </c>
      <c r="AS451" s="105" t="e">
        <f t="shared" si="104"/>
        <v>#NUM!</v>
      </c>
      <c r="AT451" s="105" t="e">
        <f>#REF!*1.075</f>
        <v>#REF!</v>
      </c>
      <c r="AU451" s="105" t="e">
        <f t="shared" si="105"/>
        <v>#VALUE!</v>
      </c>
      <c r="AV451" s="102" t="e">
        <f t="shared" si="106"/>
        <v>#REF!</v>
      </c>
      <c r="AW451" s="125" t="s">
        <v>52</v>
      </c>
      <c r="AX451" s="105" t="s">
        <v>51</v>
      </c>
      <c r="AY451" s="106">
        <v>42.6</v>
      </c>
      <c r="AZ451" s="108">
        <f t="shared" si="94"/>
        <v>7.2420000000000009</v>
      </c>
      <c r="BA451" s="1">
        <f t="shared" si="99"/>
        <v>49.841999999999999</v>
      </c>
      <c r="BB451" s="106">
        <f t="shared" si="100"/>
        <v>53.829360000000001</v>
      </c>
      <c r="BD451" s="105" t="s">
        <v>200</v>
      </c>
    </row>
    <row r="452" spans="1:58" s="105" customFormat="1" ht="24.75" hidden="1" customHeight="1">
      <c r="A452" s="9">
        <v>448</v>
      </c>
      <c r="B452" s="34">
        <v>859</v>
      </c>
      <c r="C452" s="34"/>
      <c r="D452" s="131" t="s">
        <v>1932</v>
      </c>
      <c r="E452" s="35" t="s">
        <v>2007</v>
      </c>
      <c r="F452" s="34" t="s">
        <v>2008</v>
      </c>
      <c r="G452" s="34" t="s">
        <v>2009</v>
      </c>
      <c r="H452" s="34" t="s">
        <v>60</v>
      </c>
      <c r="I452" s="34" t="s">
        <v>345</v>
      </c>
      <c r="J452" s="35" t="s">
        <v>2010</v>
      </c>
      <c r="K452" s="48"/>
      <c r="L452" s="34"/>
      <c r="M452" s="34">
        <v>10</v>
      </c>
      <c r="N452" s="34" t="s">
        <v>46</v>
      </c>
      <c r="O452" s="34" t="s">
        <v>1938</v>
      </c>
      <c r="P452" s="34" t="s">
        <v>1967</v>
      </c>
      <c r="Q452" s="34" t="s">
        <v>2011</v>
      </c>
      <c r="R452" s="101">
        <v>4.49</v>
      </c>
      <c r="S452" s="102">
        <v>4.83</v>
      </c>
      <c r="T452" s="116">
        <v>4.83</v>
      </c>
      <c r="U452" s="84">
        <v>3.98</v>
      </c>
      <c r="V452" s="102">
        <v>5</v>
      </c>
      <c r="W452" s="102"/>
      <c r="X452" s="102"/>
      <c r="Y452" s="102"/>
      <c r="Z452" s="102"/>
      <c r="AA452" s="102"/>
      <c r="AB452" s="102"/>
      <c r="AC452" s="102"/>
      <c r="AD452" s="102"/>
      <c r="AE452" s="104">
        <v>1.94</v>
      </c>
      <c r="AF452" s="105">
        <v>5.4</v>
      </c>
      <c r="AN452" s="106"/>
      <c r="AP452" s="104"/>
      <c r="AQ452" s="105">
        <f t="shared" si="102"/>
        <v>3.67</v>
      </c>
      <c r="AR452" s="105" t="str">
        <f t="shared" si="103"/>
        <v/>
      </c>
      <c r="AS452" s="105" t="e">
        <f t="shared" si="104"/>
        <v>#NUM!</v>
      </c>
      <c r="AT452" s="105" t="e">
        <f>#REF!*1.075</f>
        <v>#REF!</v>
      </c>
      <c r="AU452" s="105">
        <f t="shared" si="105"/>
        <v>5.1922499999999996</v>
      </c>
      <c r="AV452" s="102" t="e">
        <f t="shared" si="106"/>
        <v>#REF!</v>
      </c>
      <c r="AW452" s="105" t="s">
        <v>277</v>
      </c>
      <c r="AX452" s="105" t="s">
        <v>278</v>
      </c>
      <c r="AY452" s="106">
        <v>3.67</v>
      </c>
      <c r="AZ452" s="108">
        <f t="shared" si="94"/>
        <v>0.91749999999999998</v>
      </c>
      <c r="BA452" s="1">
        <f t="shared" si="99"/>
        <v>4.5875000000000004</v>
      </c>
      <c r="BB452" s="106">
        <f t="shared" si="100"/>
        <v>4.9545000000000003</v>
      </c>
      <c r="BD452" s="105" t="s">
        <v>200</v>
      </c>
    </row>
    <row r="453" spans="1:58" s="105" customFormat="1" ht="24.75" hidden="1" customHeight="1">
      <c r="A453" s="9">
        <v>449</v>
      </c>
      <c r="B453" s="34">
        <v>860</v>
      </c>
      <c r="C453" s="34"/>
      <c r="D453" s="131" t="s">
        <v>1932</v>
      </c>
      <c r="E453" s="35" t="s">
        <v>2007</v>
      </c>
      <c r="F453" s="34" t="s">
        <v>2012</v>
      </c>
      <c r="G453" s="34" t="s">
        <v>2009</v>
      </c>
      <c r="H453" s="34" t="s">
        <v>60</v>
      </c>
      <c r="I453" s="34" t="s">
        <v>686</v>
      </c>
      <c r="J453" s="35" t="s">
        <v>2013</v>
      </c>
      <c r="K453" s="48">
        <v>2</v>
      </c>
      <c r="L453" s="34" t="s">
        <v>91</v>
      </c>
      <c r="M453" s="34">
        <v>1</v>
      </c>
      <c r="N453" s="34" t="s">
        <v>46</v>
      </c>
      <c r="O453" s="34" t="s">
        <v>1938</v>
      </c>
      <c r="P453" s="34" t="s">
        <v>1939</v>
      </c>
      <c r="Q453" s="34" t="s">
        <v>2014</v>
      </c>
      <c r="R453" s="101">
        <v>1.75</v>
      </c>
      <c r="S453" s="102">
        <v>1.88</v>
      </c>
      <c r="T453" s="116">
        <v>1.34</v>
      </c>
      <c r="U453" s="84">
        <v>1.75</v>
      </c>
      <c r="V453" s="102"/>
      <c r="W453" s="102"/>
      <c r="X453" s="102"/>
      <c r="Y453" s="102"/>
      <c r="Z453" s="102"/>
      <c r="AA453" s="102"/>
      <c r="AB453" s="102"/>
      <c r="AC453" s="102"/>
      <c r="AD453" s="102"/>
      <c r="AE453" s="104">
        <v>0.82</v>
      </c>
      <c r="AF453" s="105">
        <v>1.35</v>
      </c>
      <c r="AN453" s="106"/>
      <c r="AP453" s="104"/>
      <c r="AQ453" s="105">
        <f t="shared" si="102"/>
        <v>1.085</v>
      </c>
      <c r="AR453" s="105" t="str">
        <f t="shared" si="103"/>
        <v/>
      </c>
      <c r="AS453" s="105" t="e">
        <f t="shared" si="104"/>
        <v>#NUM!</v>
      </c>
      <c r="AT453" s="105" t="e">
        <f>#REF!*1.075</f>
        <v>#REF!</v>
      </c>
      <c r="AU453" s="105">
        <f t="shared" si="105"/>
        <v>1.4405000000000001</v>
      </c>
      <c r="AV453" s="102" t="e">
        <f t="shared" si="106"/>
        <v>#REF!</v>
      </c>
      <c r="AW453" s="137" t="s">
        <v>1247</v>
      </c>
      <c r="AX453" s="105" t="s">
        <v>1248</v>
      </c>
      <c r="AY453" s="106">
        <v>1.085</v>
      </c>
      <c r="AZ453" s="108">
        <f t="shared" si="94"/>
        <v>0.27124999999999999</v>
      </c>
      <c r="BA453" s="1">
        <f t="shared" si="99"/>
        <v>1.35625</v>
      </c>
      <c r="BB453" s="106">
        <f t="shared" si="100"/>
        <v>1.46475</v>
      </c>
      <c r="BD453" s="105" t="s">
        <v>200</v>
      </c>
    </row>
    <row r="454" spans="1:58" s="105" customFormat="1" ht="24.75" hidden="1" customHeight="1">
      <c r="A454" s="9">
        <v>450</v>
      </c>
      <c r="B454" s="34">
        <v>5351</v>
      </c>
      <c r="C454" s="34"/>
      <c r="D454" s="131" t="s">
        <v>1932</v>
      </c>
      <c r="E454" s="35" t="s">
        <v>2015</v>
      </c>
      <c r="F454" s="34" t="s">
        <v>2016</v>
      </c>
      <c r="G454" s="34" t="s">
        <v>1391</v>
      </c>
      <c r="H454" s="34" t="s">
        <v>813</v>
      </c>
      <c r="I454" s="34" t="s">
        <v>686</v>
      </c>
      <c r="J454" s="35" t="s">
        <v>2017</v>
      </c>
      <c r="K454" s="48"/>
      <c r="L454" s="34"/>
      <c r="M454" s="34">
        <v>1</v>
      </c>
      <c r="N454" s="34" t="s">
        <v>46</v>
      </c>
      <c r="O454" s="34" t="s">
        <v>1938</v>
      </c>
      <c r="P454" s="34" t="s">
        <v>1946</v>
      </c>
      <c r="Q454" s="34" t="s">
        <v>2018</v>
      </c>
      <c r="R454" s="101">
        <v>2</v>
      </c>
      <c r="S454" s="102">
        <v>2.16</v>
      </c>
      <c r="T454" s="116">
        <v>1.08</v>
      </c>
      <c r="U454" s="84">
        <v>2.87</v>
      </c>
      <c r="V454" s="102">
        <v>1.1399999999999999</v>
      </c>
      <c r="W454" s="102"/>
      <c r="X454" s="102"/>
      <c r="Y454" s="102"/>
      <c r="Z454" s="102"/>
      <c r="AA454" s="102"/>
      <c r="AB454" s="102"/>
      <c r="AC454" s="102"/>
      <c r="AD454" s="102"/>
      <c r="AE454" s="104">
        <v>1.17</v>
      </c>
      <c r="AF454" s="105">
        <v>1.23</v>
      </c>
      <c r="AN454" s="106"/>
      <c r="AP454" s="104"/>
      <c r="AQ454" s="105">
        <f t="shared" si="102"/>
        <v>1.2</v>
      </c>
      <c r="AR454" s="105" t="str">
        <f t="shared" si="103"/>
        <v/>
      </c>
      <c r="AS454" s="105" t="e">
        <f t="shared" si="104"/>
        <v>#NUM!</v>
      </c>
      <c r="AT454" s="105" t="e">
        <f>#REF!*1.075</f>
        <v>#REF!</v>
      </c>
      <c r="AU454" s="105">
        <f t="shared" si="105"/>
        <v>1.161</v>
      </c>
      <c r="AV454" s="102" t="e">
        <f t="shared" si="106"/>
        <v>#REF!</v>
      </c>
      <c r="AW454" s="105" t="s">
        <v>172</v>
      </c>
      <c r="AX454" s="105" t="s">
        <v>173</v>
      </c>
      <c r="AY454" s="106">
        <v>1.161</v>
      </c>
      <c r="AZ454" s="108">
        <f t="shared" si="94"/>
        <v>0.29025000000000001</v>
      </c>
      <c r="BA454" s="1">
        <f t="shared" si="99"/>
        <v>1.4512499999999999</v>
      </c>
      <c r="BB454" s="106">
        <f t="shared" si="100"/>
        <v>1.56735</v>
      </c>
      <c r="BD454" s="105" t="s">
        <v>200</v>
      </c>
      <c r="BF454" s="128"/>
    </row>
    <row r="455" spans="1:58" s="105" customFormat="1" ht="24.75" hidden="1" customHeight="1">
      <c r="A455" s="9">
        <v>451</v>
      </c>
      <c r="B455" s="34"/>
      <c r="C455" s="34"/>
      <c r="D455" s="131" t="s">
        <v>1932</v>
      </c>
      <c r="E455" s="35" t="s">
        <v>2019</v>
      </c>
      <c r="F455" s="35" t="s">
        <v>2020</v>
      </c>
      <c r="G455" s="34" t="s">
        <v>2021</v>
      </c>
      <c r="H455" s="35" t="s">
        <v>2022</v>
      </c>
      <c r="I455" s="34" t="s">
        <v>2004</v>
      </c>
      <c r="J455" s="35" t="s">
        <v>639</v>
      </c>
      <c r="K455" s="48"/>
      <c r="L455" s="34"/>
      <c r="M455" s="34">
        <v>1</v>
      </c>
      <c r="N455" s="34" t="s">
        <v>46</v>
      </c>
      <c r="O455" s="34" t="s">
        <v>1938</v>
      </c>
      <c r="P455" s="34"/>
      <c r="Q455" s="34" t="s">
        <v>2023</v>
      </c>
      <c r="R455" s="101">
        <v>4.2069999999999999</v>
      </c>
      <c r="S455" s="102">
        <v>4.5229999999999997</v>
      </c>
      <c r="T455" s="116">
        <v>4.5199999999999996</v>
      </c>
      <c r="U455" s="84"/>
      <c r="V455" s="102">
        <v>4.1890000000000001</v>
      </c>
      <c r="W455" s="102">
        <v>4.7679999999999998</v>
      </c>
      <c r="X455" s="102"/>
      <c r="Y455" s="102"/>
      <c r="Z455" s="102"/>
      <c r="AA455" s="102"/>
      <c r="AB455" s="102"/>
      <c r="AC455" s="102"/>
      <c r="AD455" s="102"/>
      <c r="AE455" s="104">
        <v>4.2300000000000004</v>
      </c>
      <c r="AF455" s="105">
        <v>4.53</v>
      </c>
      <c r="AG455" s="105">
        <v>4.95</v>
      </c>
      <c r="AN455" s="106"/>
      <c r="AP455" s="104"/>
      <c r="AQ455" s="105">
        <f t="shared" si="102"/>
        <v>4.3800000000000008</v>
      </c>
      <c r="AR455" s="105">
        <f t="shared" si="103"/>
        <v>4.2069999999999999</v>
      </c>
      <c r="AS455" s="105" t="e">
        <f t="shared" si="104"/>
        <v>#NUM!</v>
      </c>
      <c r="AT455" s="105" t="e">
        <f>#REF!*1.075</f>
        <v>#REF!</v>
      </c>
      <c r="AU455" s="105">
        <f t="shared" si="105"/>
        <v>4.8589999999999991</v>
      </c>
      <c r="AV455" s="102" t="e">
        <f t="shared" si="106"/>
        <v>#REF!</v>
      </c>
      <c r="AW455" s="125" t="s">
        <v>52</v>
      </c>
      <c r="AX455" s="105" t="s">
        <v>51</v>
      </c>
      <c r="AY455" s="106">
        <v>4.21</v>
      </c>
      <c r="AZ455" s="108">
        <f t="shared" si="94"/>
        <v>1.0525</v>
      </c>
      <c r="BA455" s="1">
        <f t="shared" si="99"/>
        <v>5.2625000000000002</v>
      </c>
      <c r="BB455" s="106">
        <f t="shared" si="100"/>
        <v>5.6835000000000004</v>
      </c>
      <c r="BD455" s="105" t="s">
        <v>200</v>
      </c>
      <c r="BF455" s="128"/>
    </row>
    <row r="456" spans="1:58" s="105" customFormat="1" ht="24.75" hidden="1" customHeight="1">
      <c r="A456" s="9">
        <v>452</v>
      </c>
      <c r="B456" s="34">
        <v>5384</v>
      </c>
      <c r="C456" s="34"/>
      <c r="D456" s="131" t="s">
        <v>1932</v>
      </c>
      <c r="E456" s="35" t="s">
        <v>2024</v>
      </c>
      <c r="F456" s="34" t="s">
        <v>2025</v>
      </c>
      <c r="G456" s="34" t="s">
        <v>2026</v>
      </c>
      <c r="H456" s="34" t="s">
        <v>2027</v>
      </c>
      <c r="I456" s="34" t="s">
        <v>551</v>
      </c>
      <c r="J456" s="35" t="s">
        <v>2028</v>
      </c>
      <c r="K456" s="48">
        <v>4</v>
      </c>
      <c r="L456" s="34" t="s">
        <v>91</v>
      </c>
      <c r="M456" s="34">
        <v>5</v>
      </c>
      <c r="N456" s="34" t="s">
        <v>46</v>
      </c>
      <c r="O456" s="34" t="s">
        <v>1938</v>
      </c>
      <c r="P456" s="34" t="s">
        <v>1946</v>
      </c>
      <c r="Q456" s="34" t="s">
        <v>2029</v>
      </c>
      <c r="R456" s="101">
        <v>15.76</v>
      </c>
      <c r="S456" s="102">
        <v>16.940000000000001</v>
      </c>
      <c r="T456" s="116" t="s">
        <v>58</v>
      </c>
      <c r="U456" s="84">
        <v>15.76</v>
      </c>
      <c r="V456" s="102"/>
      <c r="W456" s="102"/>
      <c r="X456" s="102"/>
      <c r="Y456" s="102"/>
      <c r="Z456" s="102"/>
      <c r="AA456" s="102"/>
      <c r="AB456" s="102"/>
      <c r="AC456" s="102"/>
      <c r="AD456" s="102"/>
      <c r="AE456" s="104">
        <v>15.76</v>
      </c>
      <c r="AN456" s="106"/>
      <c r="AP456" s="104"/>
      <c r="AQ456" s="105" t="e">
        <f t="shared" si="102"/>
        <v>#NUM!</v>
      </c>
      <c r="AR456" s="105" t="e">
        <f t="shared" si="103"/>
        <v>#NUM!</v>
      </c>
      <c r="AS456" s="105" t="e">
        <f t="shared" si="104"/>
        <v>#NUM!</v>
      </c>
      <c r="AT456" s="105" t="e">
        <f>#REF!*1.075</f>
        <v>#REF!</v>
      </c>
      <c r="AU456" s="105" t="e">
        <f t="shared" si="105"/>
        <v>#VALUE!</v>
      </c>
      <c r="AV456" s="102" t="e">
        <f t="shared" si="106"/>
        <v>#REF!</v>
      </c>
      <c r="AW456" s="125" t="s">
        <v>52</v>
      </c>
      <c r="AX456" s="105" t="s">
        <v>51</v>
      </c>
      <c r="AY456" s="106">
        <v>15.76</v>
      </c>
      <c r="AZ456" s="108">
        <f t="shared" si="94"/>
        <v>2.6792000000000002</v>
      </c>
      <c r="BA456" s="1">
        <f t="shared" si="99"/>
        <v>18.4392</v>
      </c>
      <c r="BB456" s="106">
        <f t="shared" si="100"/>
        <v>19.914335999999999</v>
      </c>
      <c r="BD456" s="105" t="s">
        <v>200</v>
      </c>
      <c r="BF456" s="128"/>
    </row>
    <row r="457" spans="1:58" s="105" customFormat="1" ht="24.75" hidden="1" customHeight="1">
      <c r="A457" s="9">
        <v>453</v>
      </c>
      <c r="B457" s="34">
        <v>16165</v>
      </c>
      <c r="C457" s="34"/>
      <c r="D457" s="131" t="s">
        <v>1932</v>
      </c>
      <c r="E457" s="35" t="s">
        <v>2030</v>
      </c>
      <c r="F457" s="34" t="s">
        <v>2031</v>
      </c>
      <c r="G457" s="34" t="s">
        <v>303</v>
      </c>
      <c r="H457" s="34" t="s">
        <v>2032</v>
      </c>
      <c r="I457" s="34" t="s">
        <v>906</v>
      </c>
      <c r="J457" s="35" t="s">
        <v>2033</v>
      </c>
      <c r="K457" s="48">
        <v>250</v>
      </c>
      <c r="L457" s="34" t="s">
        <v>91</v>
      </c>
      <c r="M457" s="34">
        <v>1</v>
      </c>
      <c r="N457" s="34" t="s">
        <v>46</v>
      </c>
      <c r="O457" s="34" t="s">
        <v>1938</v>
      </c>
      <c r="P457" s="34" t="s">
        <v>1946</v>
      </c>
      <c r="Q457" s="34" t="s">
        <v>2034</v>
      </c>
      <c r="R457" s="101">
        <v>11.02</v>
      </c>
      <c r="S457" s="102">
        <v>11.85</v>
      </c>
      <c r="T457" s="116" t="s">
        <v>58</v>
      </c>
      <c r="U457" s="84">
        <v>11.02</v>
      </c>
      <c r="V457" s="102"/>
      <c r="W457" s="102"/>
      <c r="X457" s="102"/>
      <c r="Y457" s="102"/>
      <c r="Z457" s="102"/>
      <c r="AA457" s="102"/>
      <c r="AB457" s="102"/>
      <c r="AC457" s="102"/>
      <c r="AD457" s="102"/>
      <c r="AE457" s="104">
        <v>11.02</v>
      </c>
      <c r="AN457" s="106"/>
      <c r="AP457" s="104"/>
      <c r="AQ457" s="105" t="e">
        <f t="shared" si="102"/>
        <v>#NUM!</v>
      </c>
      <c r="AR457" s="105" t="e">
        <f t="shared" si="103"/>
        <v>#NUM!</v>
      </c>
      <c r="AS457" s="105" t="e">
        <f t="shared" si="104"/>
        <v>#NUM!</v>
      </c>
      <c r="AT457" s="105" t="e">
        <f>#REF!*1.075</f>
        <v>#REF!</v>
      </c>
      <c r="AU457" s="105" t="e">
        <f t="shared" si="105"/>
        <v>#VALUE!</v>
      </c>
      <c r="AV457" s="102" t="e">
        <f t="shared" si="106"/>
        <v>#REF!</v>
      </c>
      <c r="AW457" s="125" t="s">
        <v>52</v>
      </c>
      <c r="AX457" s="105" t="s">
        <v>51</v>
      </c>
      <c r="AY457" s="106">
        <v>11.02</v>
      </c>
      <c r="AZ457" s="108">
        <f t="shared" si="94"/>
        <v>1.8734</v>
      </c>
      <c r="BA457" s="1">
        <f t="shared" si="99"/>
        <v>12.8934</v>
      </c>
      <c r="BB457" s="106">
        <f t="shared" si="100"/>
        <v>13.924872000000001</v>
      </c>
      <c r="BD457" s="105" t="s">
        <v>200</v>
      </c>
    </row>
    <row r="458" spans="1:58" s="105" customFormat="1" ht="24.75" hidden="1" customHeight="1">
      <c r="A458" s="9">
        <v>454</v>
      </c>
      <c r="B458" s="34">
        <v>14460</v>
      </c>
      <c r="C458" s="34"/>
      <c r="D458" s="131" t="s">
        <v>1932</v>
      </c>
      <c r="E458" s="35" t="s">
        <v>2035</v>
      </c>
      <c r="F458" s="34" t="s">
        <v>2036</v>
      </c>
      <c r="G458" s="34" t="s">
        <v>131</v>
      </c>
      <c r="H458" s="34" t="s">
        <v>60</v>
      </c>
      <c r="I458" s="34" t="s">
        <v>44</v>
      </c>
      <c r="J458" s="35" t="s">
        <v>2037</v>
      </c>
      <c r="K458" s="48"/>
      <c r="L458" s="34"/>
      <c r="M458" s="34">
        <v>28</v>
      </c>
      <c r="N458" s="34" t="s">
        <v>46</v>
      </c>
      <c r="O458" s="34" t="s">
        <v>1938</v>
      </c>
      <c r="P458" s="34" t="s">
        <v>1967</v>
      </c>
      <c r="Q458" s="34" t="s">
        <v>2038</v>
      </c>
      <c r="R458" s="101">
        <v>4.0599999999999996</v>
      </c>
      <c r="S458" s="102">
        <v>4.3600000000000003</v>
      </c>
      <c r="T458" s="116" t="s">
        <v>58</v>
      </c>
      <c r="U458" s="84">
        <v>4.0599999999999996</v>
      </c>
      <c r="V458" s="102"/>
      <c r="W458" s="102"/>
      <c r="X458" s="102"/>
      <c r="Y458" s="102"/>
      <c r="Z458" s="102"/>
      <c r="AA458" s="102"/>
      <c r="AB458" s="102"/>
      <c r="AC458" s="102"/>
      <c r="AD458" s="102"/>
      <c r="AE458" s="104">
        <v>4.0599999999999996</v>
      </c>
      <c r="AN458" s="106"/>
      <c r="AP458" s="104"/>
      <c r="AQ458" s="105" t="e">
        <f t="shared" si="102"/>
        <v>#NUM!</v>
      </c>
      <c r="AR458" s="105" t="e">
        <f t="shared" si="103"/>
        <v>#NUM!</v>
      </c>
      <c r="AS458" s="105" t="e">
        <f t="shared" si="104"/>
        <v>#NUM!</v>
      </c>
      <c r="AT458" s="105" t="e">
        <f>#REF!*1.075</f>
        <v>#REF!</v>
      </c>
      <c r="AU458" s="105" t="e">
        <f t="shared" si="105"/>
        <v>#VALUE!</v>
      </c>
      <c r="AV458" s="102" t="e">
        <f t="shared" si="106"/>
        <v>#REF!</v>
      </c>
      <c r="AW458" s="125" t="s">
        <v>52</v>
      </c>
      <c r="AX458" s="105" t="s">
        <v>51</v>
      </c>
      <c r="AY458" s="106">
        <v>4.0599999999999996</v>
      </c>
      <c r="AZ458" s="108">
        <f t="shared" si="94"/>
        <v>1.0149999999999999</v>
      </c>
      <c r="BA458" s="1">
        <f t="shared" si="99"/>
        <v>5.0749999999999993</v>
      </c>
      <c r="BB458" s="106">
        <f t="shared" si="100"/>
        <v>5.480999999999999</v>
      </c>
      <c r="BD458" s="105" t="s">
        <v>200</v>
      </c>
    </row>
    <row r="459" spans="1:58" s="105" customFormat="1" ht="24.75" hidden="1" customHeight="1">
      <c r="A459" s="9">
        <v>455</v>
      </c>
      <c r="B459" s="34">
        <v>18135</v>
      </c>
      <c r="C459" s="34"/>
      <c r="D459" s="131" t="s">
        <v>1932</v>
      </c>
      <c r="E459" s="35" t="s">
        <v>2039</v>
      </c>
      <c r="F459" s="34" t="s">
        <v>2040</v>
      </c>
      <c r="G459" s="34" t="s">
        <v>369</v>
      </c>
      <c r="H459" s="34" t="s">
        <v>374</v>
      </c>
      <c r="I459" s="34" t="s">
        <v>44</v>
      </c>
      <c r="J459" s="35" t="s">
        <v>2041</v>
      </c>
      <c r="K459" s="48"/>
      <c r="L459" s="34"/>
      <c r="M459" s="34">
        <v>28</v>
      </c>
      <c r="N459" s="34" t="s">
        <v>46</v>
      </c>
      <c r="O459" s="34" t="s">
        <v>1938</v>
      </c>
      <c r="P459" s="34" t="s">
        <v>2042</v>
      </c>
      <c r="Q459" s="34" t="s">
        <v>2043</v>
      </c>
      <c r="R459" s="101">
        <v>29.25</v>
      </c>
      <c r="S459" s="102">
        <v>31.44</v>
      </c>
      <c r="T459" s="116" t="s">
        <v>58</v>
      </c>
      <c r="U459" s="84">
        <v>30.23</v>
      </c>
      <c r="V459" s="102">
        <v>28.26</v>
      </c>
      <c r="W459" s="102"/>
      <c r="X459" s="102"/>
      <c r="Y459" s="102"/>
      <c r="Z459" s="102"/>
      <c r="AA459" s="102"/>
      <c r="AB459" s="102"/>
      <c r="AC459" s="102"/>
      <c r="AD459" s="102"/>
      <c r="AE459" s="104">
        <v>30.23</v>
      </c>
      <c r="AF459" s="105">
        <v>25.64</v>
      </c>
      <c r="AN459" s="106"/>
      <c r="AP459" s="104"/>
      <c r="AQ459" s="105">
        <f t="shared" si="102"/>
        <v>27.935000000000002</v>
      </c>
      <c r="AR459" s="105" t="str">
        <f t="shared" si="103"/>
        <v/>
      </c>
      <c r="AS459" s="105" t="e">
        <f t="shared" si="104"/>
        <v>#NUM!</v>
      </c>
      <c r="AT459" s="105" t="e">
        <f>#REF!*1.075</f>
        <v>#REF!</v>
      </c>
      <c r="AU459" s="105" t="e">
        <f t="shared" si="105"/>
        <v>#VALUE!</v>
      </c>
      <c r="AV459" s="102" t="e">
        <f t="shared" si="106"/>
        <v>#REF!</v>
      </c>
      <c r="AW459" s="105" t="s">
        <v>277</v>
      </c>
      <c r="AX459" s="105" t="s">
        <v>278</v>
      </c>
      <c r="AY459" s="106">
        <v>27.934999999999999</v>
      </c>
      <c r="AZ459" s="108">
        <f t="shared" si="94"/>
        <v>4.7489499999999998</v>
      </c>
      <c r="BA459" s="1">
        <f t="shared" si="99"/>
        <v>32.683949999999996</v>
      </c>
      <c r="BB459" s="106">
        <f t="shared" si="100"/>
        <v>35.298665999999997</v>
      </c>
      <c r="BD459" s="105" t="s">
        <v>200</v>
      </c>
    </row>
    <row r="460" spans="1:58" s="105" customFormat="1" ht="24.75" hidden="1" customHeight="1">
      <c r="A460" s="9">
        <v>456</v>
      </c>
      <c r="B460" s="34">
        <v>18136</v>
      </c>
      <c r="C460" s="34"/>
      <c r="D460" s="131" t="s">
        <v>1932</v>
      </c>
      <c r="E460" s="35" t="s">
        <v>2039</v>
      </c>
      <c r="F460" s="34" t="s">
        <v>2040</v>
      </c>
      <c r="G460" s="34" t="s">
        <v>369</v>
      </c>
      <c r="H460" s="34" t="s">
        <v>60</v>
      </c>
      <c r="I460" s="34" t="s">
        <v>44</v>
      </c>
      <c r="J460" s="35" t="s">
        <v>2041</v>
      </c>
      <c r="K460" s="48"/>
      <c r="L460" s="34"/>
      <c r="M460" s="34">
        <v>28</v>
      </c>
      <c r="N460" s="34" t="s">
        <v>46</v>
      </c>
      <c r="O460" s="34" t="s">
        <v>1938</v>
      </c>
      <c r="P460" s="34" t="s">
        <v>2042</v>
      </c>
      <c r="Q460" s="34" t="s">
        <v>2044</v>
      </c>
      <c r="R460" s="101">
        <v>29.25</v>
      </c>
      <c r="S460" s="102">
        <v>31.44</v>
      </c>
      <c r="T460" s="116">
        <v>12.5</v>
      </c>
      <c r="U460" s="84">
        <v>30.23</v>
      </c>
      <c r="V460" s="102">
        <v>28.26</v>
      </c>
      <c r="W460" s="102"/>
      <c r="X460" s="102"/>
      <c r="Y460" s="102"/>
      <c r="Z460" s="102"/>
      <c r="AA460" s="102"/>
      <c r="AB460" s="102"/>
      <c r="AC460" s="102"/>
      <c r="AD460" s="102"/>
      <c r="AE460" s="104">
        <v>30.23</v>
      </c>
      <c r="AF460" s="105">
        <v>25.64</v>
      </c>
      <c r="AN460" s="106"/>
      <c r="AP460" s="104"/>
      <c r="AQ460" s="105">
        <f t="shared" si="102"/>
        <v>27.935000000000002</v>
      </c>
      <c r="AR460" s="105" t="str">
        <f t="shared" si="103"/>
        <v/>
      </c>
      <c r="AS460" s="105" t="e">
        <f t="shared" si="104"/>
        <v>#NUM!</v>
      </c>
      <c r="AT460" s="105" t="e">
        <f>#REF!*1.075</f>
        <v>#REF!</v>
      </c>
      <c r="AU460" s="105">
        <f t="shared" si="105"/>
        <v>13.4375</v>
      </c>
      <c r="AV460" s="102" t="e">
        <f t="shared" si="106"/>
        <v>#REF!</v>
      </c>
      <c r="AW460" s="105" t="s">
        <v>277</v>
      </c>
      <c r="AX460" s="105" t="s">
        <v>278</v>
      </c>
      <c r="AY460" s="106">
        <v>27.934999999999999</v>
      </c>
      <c r="AZ460" s="108">
        <f t="shared" si="94"/>
        <v>4.7489499999999998</v>
      </c>
      <c r="BA460" s="1">
        <f t="shared" si="99"/>
        <v>32.683949999999996</v>
      </c>
      <c r="BB460" s="106">
        <f t="shared" si="100"/>
        <v>35.298665999999997</v>
      </c>
      <c r="BD460" s="105" t="s">
        <v>200</v>
      </c>
    </row>
    <row r="461" spans="1:58" s="105" customFormat="1" ht="24.75" hidden="1" customHeight="1">
      <c r="A461" s="9">
        <v>457</v>
      </c>
      <c r="B461" s="34">
        <v>18116</v>
      </c>
      <c r="C461" s="34"/>
      <c r="D461" s="131" t="s">
        <v>2045</v>
      </c>
      <c r="E461" s="35" t="s">
        <v>2039</v>
      </c>
      <c r="F461" s="34" t="s">
        <v>2040</v>
      </c>
      <c r="G461" s="34" t="s">
        <v>369</v>
      </c>
      <c r="H461" s="34" t="s">
        <v>123</v>
      </c>
      <c r="I461" s="34" t="s">
        <v>44</v>
      </c>
      <c r="J461" s="35" t="s">
        <v>2046</v>
      </c>
      <c r="K461" s="48"/>
      <c r="L461" s="34"/>
      <c r="M461" s="34">
        <v>10</v>
      </c>
      <c r="N461" s="34" t="s">
        <v>46</v>
      </c>
      <c r="O461" s="34" t="s">
        <v>1938</v>
      </c>
      <c r="P461" s="34" t="s">
        <v>2042</v>
      </c>
      <c r="Q461" s="34" t="s">
        <v>2047</v>
      </c>
      <c r="R461" s="101">
        <v>12.08</v>
      </c>
      <c r="S461" s="102">
        <v>12.99</v>
      </c>
      <c r="T461" s="116">
        <v>13.44</v>
      </c>
      <c r="U461" s="84">
        <v>14.06</v>
      </c>
      <c r="V461" s="102">
        <v>10.1</v>
      </c>
      <c r="W461" s="102"/>
      <c r="X461" s="102"/>
      <c r="Y461" s="102"/>
      <c r="Z461" s="102"/>
      <c r="AA461" s="102"/>
      <c r="AB461" s="102"/>
      <c r="AC461" s="102"/>
      <c r="AD461" s="102"/>
      <c r="AE461" s="104">
        <v>10.039999999999999</v>
      </c>
      <c r="AF461" s="105">
        <v>10.91</v>
      </c>
      <c r="AN461" s="106"/>
      <c r="AP461" s="104"/>
      <c r="AQ461" s="105">
        <f t="shared" si="102"/>
        <v>10.475</v>
      </c>
      <c r="AR461" s="105" t="str">
        <f t="shared" si="103"/>
        <v/>
      </c>
      <c r="AS461" s="105" t="e">
        <f t="shared" si="104"/>
        <v>#NUM!</v>
      </c>
      <c r="AT461" s="105" t="e">
        <f>#REF!*1.075</f>
        <v>#REF!</v>
      </c>
      <c r="AU461" s="105">
        <f t="shared" si="105"/>
        <v>14.447999999999999</v>
      </c>
      <c r="AV461" s="102" t="e">
        <f t="shared" si="106"/>
        <v>#REF!</v>
      </c>
      <c r="AW461" s="105" t="s">
        <v>277</v>
      </c>
      <c r="AX461" s="105" t="s">
        <v>278</v>
      </c>
      <c r="AY461" s="106">
        <v>10.475</v>
      </c>
      <c r="AZ461" s="108">
        <f t="shared" si="94"/>
        <v>1.7807500000000001</v>
      </c>
      <c r="BA461" s="1">
        <f t="shared" si="99"/>
        <v>12.255749999999999</v>
      </c>
      <c r="BB461" s="106">
        <f t="shared" si="100"/>
        <v>13.23621</v>
      </c>
      <c r="BD461" s="105" t="s">
        <v>200</v>
      </c>
    </row>
    <row r="462" spans="1:58" s="105" customFormat="1" ht="24.75" hidden="1" customHeight="1">
      <c r="A462" s="9">
        <v>458</v>
      </c>
      <c r="B462" s="34">
        <v>20438</v>
      </c>
      <c r="C462" s="34"/>
      <c r="D462" s="5"/>
      <c r="E462" s="35" t="s">
        <v>2048</v>
      </c>
      <c r="F462" s="34" t="s">
        <v>2049</v>
      </c>
      <c r="G462" s="34" t="s">
        <v>2050</v>
      </c>
      <c r="H462" s="34" t="s">
        <v>2051</v>
      </c>
      <c r="I462" s="34" t="s">
        <v>1998</v>
      </c>
      <c r="J462" s="35" t="s">
        <v>2052</v>
      </c>
      <c r="K462" s="48"/>
      <c r="L462" s="34"/>
      <c r="M462" s="34"/>
      <c r="N462" s="34"/>
      <c r="O462" s="34" t="s">
        <v>1938</v>
      </c>
      <c r="P462" s="34" t="s">
        <v>1946</v>
      </c>
      <c r="Q462" s="34" t="s">
        <v>2053</v>
      </c>
      <c r="R462" s="101"/>
      <c r="S462" s="102"/>
      <c r="T462" s="116"/>
      <c r="U462" s="84"/>
      <c r="V462" s="102"/>
      <c r="W462" s="102"/>
      <c r="X462" s="102"/>
      <c r="Y462" s="102"/>
      <c r="Z462" s="102"/>
      <c r="AA462" s="102"/>
      <c r="AB462" s="102"/>
      <c r="AC462" s="102"/>
      <c r="AD462" s="102"/>
      <c r="AE462" s="104"/>
      <c r="AN462" s="106"/>
      <c r="AP462" s="104"/>
      <c r="AQ462" s="105" t="e">
        <f t="shared" si="102"/>
        <v>#NUM!</v>
      </c>
      <c r="AR462" s="105" t="e">
        <f t="shared" si="103"/>
        <v>#NUM!</v>
      </c>
      <c r="AS462" s="105" t="e">
        <f t="shared" si="104"/>
        <v>#NUM!</v>
      </c>
      <c r="AT462" s="105" t="e">
        <f>#REF!*1.075</f>
        <v>#REF!</v>
      </c>
      <c r="AU462" s="1">
        <f t="shared" si="105"/>
        <v>0</v>
      </c>
      <c r="AV462" s="102" t="e">
        <f t="shared" si="106"/>
        <v>#REF!</v>
      </c>
      <c r="AY462" s="106"/>
      <c r="AZ462" s="108" t="b">
        <f t="shared" ref="AZ462:AZ525" si="107">IF(AND(AY462&gt;0,AY462&lt;=10),AY462*0.25,IF(AND(AY462&gt;10,AY462&lt;=50),AY462*0.17,IF(AND(AY462&gt;10,AY462&lt;=100),AY462*0.12,IF(AY462&gt;100,AY462*0.1))))</f>
        <v>0</v>
      </c>
      <c r="BA462" s="1">
        <f t="shared" si="99"/>
        <v>0</v>
      </c>
      <c r="BB462" s="106">
        <f t="shared" si="100"/>
        <v>0</v>
      </c>
    </row>
    <row r="463" spans="1:58" s="105" customFormat="1" ht="24.75" hidden="1" customHeight="1">
      <c r="A463" s="9">
        <v>459</v>
      </c>
      <c r="B463" s="34">
        <v>14459</v>
      </c>
      <c r="C463" s="34"/>
      <c r="D463" s="131" t="s">
        <v>1932</v>
      </c>
      <c r="E463" s="35" t="s">
        <v>2054</v>
      </c>
      <c r="F463" s="34" t="s">
        <v>2055</v>
      </c>
      <c r="G463" s="34" t="s">
        <v>1317</v>
      </c>
      <c r="H463" s="34" t="s">
        <v>123</v>
      </c>
      <c r="I463" s="34" t="s">
        <v>44</v>
      </c>
      <c r="J463" s="35" t="s">
        <v>2056</v>
      </c>
      <c r="K463" s="48"/>
      <c r="L463" s="34"/>
      <c r="M463" s="34">
        <v>28</v>
      </c>
      <c r="N463" s="34" t="s">
        <v>46</v>
      </c>
      <c r="O463" s="34" t="s">
        <v>1938</v>
      </c>
      <c r="P463" s="34" t="s">
        <v>1946</v>
      </c>
      <c r="Q463" s="34" t="s">
        <v>2057</v>
      </c>
      <c r="R463" s="101">
        <v>12.82</v>
      </c>
      <c r="S463" s="102">
        <v>13.78</v>
      </c>
      <c r="T463" s="116">
        <v>14.82</v>
      </c>
      <c r="U463" s="84">
        <v>12.82</v>
      </c>
      <c r="V463" s="102"/>
      <c r="W463" s="102"/>
      <c r="X463" s="102"/>
      <c r="Y463" s="102"/>
      <c r="Z463" s="102"/>
      <c r="AA463" s="102"/>
      <c r="AB463" s="102"/>
      <c r="AC463" s="102"/>
      <c r="AD463" s="102"/>
      <c r="AE463" s="104">
        <v>12.82</v>
      </c>
      <c r="AN463" s="106"/>
      <c r="AP463" s="104"/>
      <c r="AQ463" s="105" t="e">
        <f t="shared" si="102"/>
        <v>#NUM!</v>
      </c>
      <c r="AR463" s="105" t="e">
        <f t="shared" si="103"/>
        <v>#NUM!</v>
      </c>
      <c r="AS463" s="105" t="e">
        <f t="shared" si="104"/>
        <v>#NUM!</v>
      </c>
      <c r="AT463" s="105" t="e">
        <f>#REF!*1.075</f>
        <v>#REF!</v>
      </c>
      <c r="AU463" s="105">
        <f t="shared" si="105"/>
        <v>15.9315</v>
      </c>
      <c r="AV463" s="102" t="e">
        <f t="shared" si="106"/>
        <v>#REF!</v>
      </c>
      <c r="AW463" s="125" t="s">
        <v>52</v>
      </c>
      <c r="AX463" s="105" t="s">
        <v>51</v>
      </c>
      <c r="AY463" s="106">
        <v>12.82</v>
      </c>
      <c r="AZ463" s="108">
        <f t="shared" si="107"/>
        <v>2.1794000000000002</v>
      </c>
      <c r="BA463" s="1">
        <f t="shared" si="99"/>
        <v>14.999400000000001</v>
      </c>
      <c r="BB463" s="106">
        <f t="shared" si="100"/>
        <v>16.199352000000001</v>
      </c>
      <c r="BD463" s="105" t="s">
        <v>200</v>
      </c>
    </row>
    <row r="464" spans="1:58" s="128" customFormat="1" ht="24.75" hidden="1" customHeight="1">
      <c r="A464" s="9">
        <v>460</v>
      </c>
      <c r="B464" s="34">
        <v>14415</v>
      </c>
      <c r="C464" s="34"/>
      <c r="D464" s="131" t="s">
        <v>1932</v>
      </c>
      <c r="E464" s="35" t="s">
        <v>2054</v>
      </c>
      <c r="F464" s="34" t="s">
        <v>2058</v>
      </c>
      <c r="G464" s="34" t="s">
        <v>1317</v>
      </c>
      <c r="H464" s="34" t="s">
        <v>310</v>
      </c>
      <c r="I464" s="34" t="s">
        <v>44</v>
      </c>
      <c r="J464" s="35" t="s">
        <v>2059</v>
      </c>
      <c r="K464" s="48"/>
      <c r="L464" s="34"/>
      <c r="M464" s="34">
        <v>28</v>
      </c>
      <c r="N464" s="34" t="s">
        <v>46</v>
      </c>
      <c r="O464" s="34" t="s">
        <v>1938</v>
      </c>
      <c r="P464" s="34" t="s">
        <v>1946</v>
      </c>
      <c r="Q464" s="34" t="s">
        <v>2060</v>
      </c>
      <c r="R464" s="101">
        <v>9.61</v>
      </c>
      <c r="S464" s="102">
        <v>10.33</v>
      </c>
      <c r="T464" s="116">
        <v>11.1</v>
      </c>
      <c r="U464" s="84">
        <v>9.61</v>
      </c>
      <c r="V464" s="102"/>
      <c r="W464" s="102"/>
      <c r="X464" s="102"/>
      <c r="Y464" s="102"/>
      <c r="Z464" s="102"/>
      <c r="AA464" s="102"/>
      <c r="AB464" s="102"/>
      <c r="AC464" s="102"/>
      <c r="AD464" s="102"/>
      <c r="AE464" s="104">
        <v>9.61</v>
      </c>
      <c r="AF464" s="105"/>
      <c r="AG464" s="105"/>
      <c r="AH464" s="105"/>
      <c r="AI464" s="105"/>
      <c r="AJ464" s="105"/>
      <c r="AK464" s="105"/>
      <c r="AL464" s="105"/>
      <c r="AM464" s="105"/>
      <c r="AN464" s="106"/>
      <c r="AO464" s="105"/>
      <c r="AP464" s="104"/>
      <c r="AQ464" s="105" t="e">
        <f t="shared" si="102"/>
        <v>#NUM!</v>
      </c>
      <c r="AR464" s="105" t="e">
        <f t="shared" si="103"/>
        <v>#NUM!</v>
      </c>
      <c r="AS464" s="105" t="e">
        <f t="shared" si="104"/>
        <v>#NUM!</v>
      </c>
      <c r="AT464" s="105" t="e">
        <f>#REF!*1.075</f>
        <v>#REF!</v>
      </c>
      <c r="AU464" s="105">
        <f t="shared" si="105"/>
        <v>11.932499999999999</v>
      </c>
      <c r="AV464" s="102" t="e">
        <f t="shared" si="106"/>
        <v>#REF!</v>
      </c>
      <c r="AW464" s="125" t="s">
        <v>52</v>
      </c>
      <c r="AX464" s="105" t="s">
        <v>51</v>
      </c>
      <c r="AY464" s="106">
        <v>9.61</v>
      </c>
      <c r="AZ464" s="108">
        <f t="shared" si="107"/>
        <v>2.4024999999999999</v>
      </c>
      <c r="BA464" s="1">
        <f t="shared" si="99"/>
        <v>12.012499999999999</v>
      </c>
      <c r="BB464" s="106">
        <f t="shared" si="100"/>
        <v>12.9735</v>
      </c>
      <c r="BC464" s="105"/>
      <c r="BD464" s="105" t="s">
        <v>200</v>
      </c>
      <c r="BE464" s="105"/>
      <c r="BF464" s="105"/>
    </row>
    <row r="465" spans="1:58" s="105" customFormat="1" ht="24.75" hidden="1" customHeight="1">
      <c r="A465" s="9">
        <v>461</v>
      </c>
      <c r="B465" s="34">
        <v>5383</v>
      </c>
      <c r="C465" s="34"/>
      <c r="D465" s="131" t="s">
        <v>1932</v>
      </c>
      <c r="E465" s="35" t="s">
        <v>2061</v>
      </c>
      <c r="F465" s="34" t="s">
        <v>2062</v>
      </c>
      <c r="G465" s="34" t="s">
        <v>114</v>
      </c>
      <c r="H465" s="34" t="s">
        <v>2063</v>
      </c>
      <c r="I465" s="34" t="s">
        <v>2004</v>
      </c>
      <c r="J465" s="35" t="s">
        <v>639</v>
      </c>
      <c r="K465" s="48"/>
      <c r="L465" s="34"/>
      <c r="M465" s="34">
        <v>1</v>
      </c>
      <c r="N465" s="34" t="s">
        <v>46</v>
      </c>
      <c r="O465" s="34" t="s">
        <v>1938</v>
      </c>
      <c r="P465" s="34" t="s">
        <v>2064</v>
      </c>
      <c r="Q465" s="34" t="s">
        <v>2065</v>
      </c>
      <c r="R465" s="101">
        <v>5.69</v>
      </c>
      <c r="S465" s="102">
        <v>3.24</v>
      </c>
      <c r="T465" s="116">
        <v>6.12</v>
      </c>
      <c r="U465" s="84"/>
      <c r="V465" s="102"/>
      <c r="W465" s="102"/>
      <c r="X465" s="102"/>
      <c r="Y465" s="102"/>
      <c r="Z465" s="102"/>
      <c r="AA465" s="102"/>
      <c r="AB465" s="102"/>
      <c r="AC465" s="102"/>
      <c r="AD465" s="102"/>
      <c r="AE465" s="104">
        <v>5.69</v>
      </c>
      <c r="AN465" s="106"/>
      <c r="AP465" s="104"/>
      <c r="AQ465" s="105" t="e">
        <f t="shared" si="102"/>
        <v>#NUM!</v>
      </c>
      <c r="AR465" s="105" t="e">
        <f t="shared" si="103"/>
        <v>#NUM!</v>
      </c>
      <c r="AS465" s="105" t="e">
        <f t="shared" si="104"/>
        <v>#NUM!</v>
      </c>
      <c r="AT465" s="105" t="e">
        <f>#REF!*1.075</f>
        <v>#REF!</v>
      </c>
      <c r="AU465" s="105">
        <f t="shared" si="105"/>
        <v>6.5789999999999997</v>
      </c>
      <c r="AV465" s="102" t="e">
        <f t="shared" si="106"/>
        <v>#REF!</v>
      </c>
      <c r="AW465" s="125" t="s">
        <v>52</v>
      </c>
      <c r="AX465" s="105" t="s">
        <v>51</v>
      </c>
      <c r="AY465" s="106">
        <v>5.69</v>
      </c>
      <c r="AZ465" s="108">
        <f t="shared" si="107"/>
        <v>1.4225000000000001</v>
      </c>
      <c r="BA465" s="1">
        <f t="shared" si="99"/>
        <v>7.1125000000000007</v>
      </c>
      <c r="BB465" s="106">
        <f t="shared" si="100"/>
        <v>7.6815000000000007</v>
      </c>
      <c r="BD465" s="105" t="s">
        <v>200</v>
      </c>
    </row>
    <row r="466" spans="1:58" s="105" customFormat="1" ht="24.75" hidden="1" customHeight="1">
      <c r="A466" s="9">
        <v>462</v>
      </c>
      <c r="B466" s="34">
        <v>3980</v>
      </c>
      <c r="C466" s="34"/>
      <c r="D466" s="131" t="s">
        <v>1932</v>
      </c>
      <c r="E466" s="35" t="s">
        <v>2066</v>
      </c>
      <c r="F466" s="34" t="s">
        <v>2067</v>
      </c>
      <c r="G466" s="34" t="s">
        <v>344</v>
      </c>
      <c r="H466" s="34" t="s">
        <v>189</v>
      </c>
      <c r="I466" s="34" t="s">
        <v>686</v>
      </c>
      <c r="J466" s="35" t="s">
        <v>2068</v>
      </c>
      <c r="K466" s="48"/>
      <c r="L466" s="34"/>
      <c r="M466" s="34">
        <v>1</v>
      </c>
      <c r="N466" s="34" t="s">
        <v>46</v>
      </c>
      <c r="O466" s="34" t="s">
        <v>1938</v>
      </c>
      <c r="P466" s="34" t="s">
        <v>2069</v>
      </c>
      <c r="Q466" s="34" t="s">
        <v>2070</v>
      </c>
      <c r="R466" s="101">
        <v>1.93</v>
      </c>
      <c r="S466" s="102">
        <v>2.0699999999999998</v>
      </c>
      <c r="T466" s="116">
        <v>2.16</v>
      </c>
      <c r="U466" s="84">
        <v>2.06</v>
      </c>
      <c r="V466" s="102">
        <v>1.8</v>
      </c>
      <c r="W466" s="102"/>
      <c r="X466" s="102"/>
      <c r="Y466" s="102"/>
      <c r="Z466" s="102"/>
      <c r="AA466" s="102"/>
      <c r="AB466" s="102"/>
      <c r="AC466" s="102"/>
      <c r="AD466" s="102"/>
      <c r="AE466" s="104">
        <v>2.06</v>
      </c>
      <c r="AN466" s="106"/>
      <c r="AP466" s="104"/>
      <c r="AQ466" s="105" t="e">
        <f t="shared" si="102"/>
        <v>#NUM!</v>
      </c>
      <c r="AR466" s="105" t="e">
        <f t="shared" si="103"/>
        <v>#NUM!</v>
      </c>
      <c r="AS466" s="105" t="e">
        <f t="shared" si="104"/>
        <v>#NUM!</v>
      </c>
      <c r="AT466" s="105" t="e">
        <f>#REF!*1.075</f>
        <v>#REF!</v>
      </c>
      <c r="AU466" s="105">
        <f t="shared" si="105"/>
        <v>2.3220000000000001</v>
      </c>
      <c r="AV466" s="102" t="e">
        <f t="shared" si="106"/>
        <v>#REF!</v>
      </c>
      <c r="AW466" s="125" t="s">
        <v>52</v>
      </c>
      <c r="AX466" s="105" t="s">
        <v>51</v>
      </c>
      <c r="AY466" s="106">
        <v>1.93</v>
      </c>
      <c r="AZ466" s="108">
        <f t="shared" si="107"/>
        <v>0.48249999999999998</v>
      </c>
      <c r="BA466" s="1">
        <f t="shared" si="99"/>
        <v>2.4125000000000001</v>
      </c>
      <c r="BB466" s="106">
        <f t="shared" si="100"/>
        <v>2.6055000000000001</v>
      </c>
      <c r="BD466" s="105" t="s">
        <v>200</v>
      </c>
    </row>
    <row r="467" spans="1:58" s="105" customFormat="1" ht="24.75" hidden="1" customHeight="1">
      <c r="A467" s="9">
        <v>463</v>
      </c>
      <c r="B467" s="34">
        <v>14304</v>
      </c>
      <c r="C467" s="34"/>
      <c r="D467" s="131" t="s">
        <v>1932</v>
      </c>
      <c r="E467" s="35" t="s">
        <v>2071</v>
      </c>
      <c r="F467" s="34" t="s">
        <v>2072</v>
      </c>
      <c r="G467" s="34" t="s">
        <v>2073</v>
      </c>
      <c r="H467" s="34" t="s">
        <v>251</v>
      </c>
      <c r="I467" s="34" t="s">
        <v>2004</v>
      </c>
      <c r="J467" s="35" t="s">
        <v>2074</v>
      </c>
      <c r="K467" s="48"/>
      <c r="L467" s="34"/>
      <c r="M467" s="34">
        <v>1</v>
      </c>
      <c r="N467" s="34" t="s">
        <v>46</v>
      </c>
      <c r="O467" s="34" t="s">
        <v>1938</v>
      </c>
      <c r="P467" s="34" t="s">
        <v>1946</v>
      </c>
      <c r="Q467" s="34" t="s">
        <v>2075</v>
      </c>
      <c r="R467" s="101">
        <v>3.28</v>
      </c>
      <c r="S467" s="102">
        <v>3.53</v>
      </c>
      <c r="T467" s="116">
        <v>1.4</v>
      </c>
      <c r="U467" s="84">
        <v>3.69</v>
      </c>
      <c r="V467" s="102">
        <v>2.86</v>
      </c>
      <c r="W467" s="102"/>
      <c r="X467" s="102"/>
      <c r="Y467" s="102"/>
      <c r="Z467" s="102"/>
      <c r="AA467" s="102"/>
      <c r="AB467" s="102"/>
      <c r="AC467" s="102"/>
      <c r="AD467" s="102"/>
      <c r="AE467" s="104">
        <v>3.69</v>
      </c>
      <c r="AN467" s="106"/>
      <c r="AP467" s="104"/>
      <c r="AQ467" s="105" t="e">
        <f t="shared" si="102"/>
        <v>#NUM!</v>
      </c>
      <c r="AR467" s="105" t="e">
        <f t="shared" si="103"/>
        <v>#NUM!</v>
      </c>
      <c r="AS467" s="105" t="e">
        <f t="shared" si="104"/>
        <v>#NUM!</v>
      </c>
      <c r="AT467" s="105" t="e">
        <f>#REF!*1.075</f>
        <v>#REF!</v>
      </c>
      <c r="AU467" s="105">
        <f t="shared" si="105"/>
        <v>1.5049999999999999</v>
      </c>
      <c r="AV467" s="102" t="e">
        <f t="shared" si="106"/>
        <v>#REF!</v>
      </c>
      <c r="AW467" s="105" t="s">
        <v>172</v>
      </c>
      <c r="AX467" s="105" t="s">
        <v>173</v>
      </c>
      <c r="AY467" s="106">
        <v>1.5049999999999999</v>
      </c>
      <c r="AZ467" s="108">
        <f t="shared" si="107"/>
        <v>0.37624999999999997</v>
      </c>
      <c r="BA467" s="1">
        <f t="shared" si="99"/>
        <v>1.8812499999999999</v>
      </c>
      <c r="BB467" s="106">
        <f t="shared" si="100"/>
        <v>2.0317499999999997</v>
      </c>
      <c r="BD467" s="105" t="s">
        <v>200</v>
      </c>
    </row>
    <row r="468" spans="1:58" s="128" customFormat="1" ht="24.75" hidden="1" customHeight="1">
      <c r="A468" s="9">
        <v>464</v>
      </c>
      <c r="B468" s="34">
        <v>14988</v>
      </c>
      <c r="C468" s="34"/>
      <c r="D468" s="131" t="s">
        <v>1932</v>
      </c>
      <c r="E468" s="35" t="s">
        <v>2076</v>
      </c>
      <c r="F468" s="34" t="s">
        <v>2077</v>
      </c>
      <c r="G468" s="34" t="s">
        <v>1374</v>
      </c>
      <c r="H468" s="34" t="s">
        <v>1911</v>
      </c>
      <c r="I468" s="34" t="s">
        <v>906</v>
      </c>
      <c r="J468" s="35" t="s">
        <v>2078</v>
      </c>
      <c r="K468" s="48">
        <v>100</v>
      </c>
      <c r="L468" s="34" t="s">
        <v>91</v>
      </c>
      <c r="M468" s="34">
        <v>1</v>
      </c>
      <c r="N468" s="34" t="s">
        <v>46</v>
      </c>
      <c r="O468" s="34" t="s">
        <v>1938</v>
      </c>
      <c r="P468" s="34" t="s">
        <v>1946</v>
      </c>
      <c r="Q468" s="34" t="s">
        <v>2079</v>
      </c>
      <c r="R468" s="101">
        <v>6.35</v>
      </c>
      <c r="S468" s="102">
        <v>6.83</v>
      </c>
      <c r="T468" s="116">
        <v>7.29</v>
      </c>
      <c r="U468" s="84">
        <v>5.7</v>
      </c>
      <c r="V468" s="102">
        <v>7</v>
      </c>
      <c r="W468" s="102"/>
      <c r="X468" s="102"/>
      <c r="Y468" s="102"/>
      <c r="Z468" s="102"/>
      <c r="AA468" s="102"/>
      <c r="AB468" s="102"/>
      <c r="AC468" s="102"/>
      <c r="AD468" s="102"/>
      <c r="AE468" s="104">
        <v>5.7</v>
      </c>
      <c r="AF468" s="105">
        <v>7.56</v>
      </c>
      <c r="AG468" s="105"/>
      <c r="AH468" s="105"/>
      <c r="AI468" s="105"/>
      <c r="AJ468" s="105"/>
      <c r="AK468" s="105"/>
      <c r="AL468" s="105"/>
      <c r="AM468" s="105"/>
      <c r="AN468" s="106"/>
      <c r="AO468" s="105"/>
      <c r="AP468" s="104"/>
      <c r="AQ468" s="105">
        <f t="shared" si="102"/>
        <v>6.63</v>
      </c>
      <c r="AR468" s="105">
        <f t="shared" si="103"/>
        <v>6.35</v>
      </c>
      <c r="AS468" s="105" t="e">
        <f t="shared" si="104"/>
        <v>#NUM!</v>
      </c>
      <c r="AT468" s="105" t="e">
        <f>#REF!*1.075</f>
        <v>#REF!</v>
      </c>
      <c r="AU468" s="105">
        <f t="shared" si="105"/>
        <v>7.8367499999999994</v>
      </c>
      <c r="AV468" s="102" t="e">
        <f t="shared" si="106"/>
        <v>#REF!</v>
      </c>
      <c r="AW468" s="125" t="s">
        <v>52</v>
      </c>
      <c r="AX468" s="105" t="s">
        <v>51</v>
      </c>
      <c r="AY468" s="106">
        <v>6.35</v>
      </c>
      <c r="AZ468" s="108">
        <f t="shared" si="107"/>
        <v>1.5874999999999999</v>
      </c>
      <c r="BA468" s="1">
        <f t="shared" si="99"/>
        <v>7.9375</v>
      </c>
      <c r="BB468" s="106">
        <f t="shared" si="100"/>
        <v>8.5724999999999998</v>
      </c>
      <c r="BC468" s="105"/>
      <c r="BD468" s="105" t="s">
        <v>200</v>
      </c>
      <c r="BE468" s="105"/>
      <c r="BF468" s="105"/>
    </row>
    <row r="469" spans="1:58" s="128" customFormat="1" ht="24.75" hidden="1" customHeight="1">
      <c r="A469" s="9">
        <v>465</v>
      </c>
      <c r="B469" s="34">
        <v>17962</v>
      </c>
      <c r="C469" s="34"/>
      <c r="D469" s="131" t="s">
        <v>1932</v>
      </c>
      <c r="E469" s="35" t="s">
        <v>1982</v>
      </c>
      <c r="F469" s="34" t="s">
        <v>1440</v>
      </c>
      <c r="G469" s="34" t="s">
        <v>952</v>
      </c>
      <c r="H469" s="34" t="s">
        <v>60</v>
      </c>
      <c r="I469" s="34" t="s">
        <v>953</v>
      </c>
      <c r="J469" s="35" t="s">
        <v>2080</v>
      </c>
      <c r="K469" s="48"/>
      <c r="L469" s="34"/>
      <c r="M469" s="34">
        <v>14</v>
      </c>
      <c r="N469" s="34" t="s">
        <v>46</v>
      </c>
      <c r="O469" s="34" t="s">
        <v>2081</v>
      </c>
      <c r="P469" s="34" t="s">
        <v>1946</v>
      </c>
      <c r="Q469" s="34" t="s">
        <v>2082</v>
      </c>
      <c r="R469" s="101">
        <v>2.68</v>
      </c>
      <c r="S469" s="102">
        <v>2.88</v>
      </c>
      <c r="T469" s="116">
        <v>1</v>
      </c>
      <c r="U469" s="84">
        <v>2.35</v>
      </c>
      <c r="V469" s="102">
        <v>3</v>
      </c>
      <c r="W469" s="102"/>
      <c r="X469" s="102"/>
      <c r="Y469" s="102"/>
      <c r="Z469" s="102"/>
      <c r="AA469" s="102"/>
      <c r="AB469" s="102"/>
      <c r="AC469" s="102"/>
      <c r="AD469" s="102"/>
      <c r="AE469" s="104">
        <v>2.35</v>
      </c>
      <c r="AF469" s="105"/>
      <c r="AG469" s="105"/>
      <c r="AH469" s="105"/>
      <c r="AI469" s="105"/>
      <c r="AJ469" s="105"/>
      <c r="AK469" s="105"/>
      <c r="AL469" s="105"/>
      <c r="AM469" s="105"/>
      <c r="AN469" s="106"/>
      <c r="AO469" s="105"/>
      <c r="AP469" s="104"/>
      <c r="AQ469" s="105" t="e">
        <f t="shared" si="102"/>
        <v>#NUM!</v>
      </c>
      <c r="AR469" s="105" t="e">
        <f t="shared" si="103"/>
        <v>#NUM!</v>
      </c>
      <c r="AS469" s="105" t="e">
        <f t="shared" si="104"/>
        <v>#NUM!</v>
      </c>
      <c r="AT469" s="105" t="e">
        <f>#REF!*1.075</f>
        <v>#REF!</v>
      </c>
      <c r="AU469" s="105">
        <f t="shared" si="105"/>
        <v>1.075</v>
      </c>
      <c r="AV469" s="102" t="e">
        <f t="shared" si="106"/>
        <v>#REF!</v>
      </c>
      <c r="AW469" s="105" t="s">
        <v>172</v>
      </c>
      <c r="AX469" s="105" t="s">
        <v>173</v>
      </c>
      <c r="AY469" s="106">
        <v>1.075</v>
      </c>
      <c r="AZ469" s="108">
        <f t="shared" si="107"/>
        <v>0.26874999999999999</v>
      </c>
      <c r="BA469" s="1">
        <f t="shared" si="99"/>
        <v>1.34375</v>
      </c>
      <c r="BB469" s="106">
        <f t="shared" si="100"/>
        <v>1.4512499999999999</v>
      </c>
      <c r="BC469" s="105"/>
      <c r="BD469" s="105" t="s">
        <v>200</v>
      </c>
      <c r="BE469" s="105"/>
      <c r="BF469" s="105"/>
    </row>
    <row r="470" spans="1:58" s="128" customFormat="1" ht="24.75" hidden="1" customHeight="1">
      <c r="A470" s="9">
        <v>466</v>
      </c>
      <c r="B470" s="34">
        <v>20018</v>
      </c>
      <c r="C470" s="34"/>
      <c r="D470" s="5"/>
      <c r="E470" s="35" t="s">
        <v>2083</v>
      </c>
      <c r="F470" s="34" t="s">
        <v>2084</v>
      </c>
      <c r="G470" s="34" t="s">
        <v>929</v>
      </c>
      <c r="H470" s="34" t="s">
        <v>2085</v>
      </c>
      <c r="I470" s="34" t="s">
        <v>906</v>
      </c>
      <c r="J470" s="35" t="s">
        <v>2086</v>
      </c>
      <c r="K470" s="48"/>
      <c r="L470" s="34"/>
      <c r="M470" s="34"/>
      <c r="N470" s="34"/>
      <c r="O470" s="34" t="s">
        <v>2081</v>
      </c>
      <c r="P470" s="34" t="s">
        <v>1946</v>
      </c>
      <c r="Q470" s="34" t="s">
        <v>2087</v>
      </c>
      <c r="R470" s="101"/>
      <c r="S470" s="102"/>
      <c r="T470" s="116"/>
      <c r="U470" s="84"/>
      <c r="V470" s="102"/>
      <c r="W470" s="102"/>
      <c r="X470" s="102"/>
      <c r="Y470" s="102"/>
      <c r="Z470" s="102"/>
      <c r="AA470" s="102"/>
      <c r="AB470" s="102"/>
      <c r="AC470" s="102"/>
      <c r="AD470" s="102"/>
      <c r="AE470" s="104"/>
      <c r="AF470" s="105"/>
      <c r="AG470" s="105"/>
      <c r="AH470" s="105"/>
      <c r="AI470" s="105"/>
      <c r="AJ470" s="105"/>
      <c r="AK470" s="105"/>
      <c r="AL470" s="105"/>
      <c r="AM470" s="105"/>
      <c r="AN470" s="106"/>
      <c r="AO470" s="105"/>
      <c r="AP470" s="104"/>
      <c r="AQ470" s="105" t="e">
        <f t="shared" ref="AQ470:AQ486" si="108">AVERAGE(SMALL(AE470:AI470,1),SMALL(AE470:AI470,2))</f>
        <v>#NUM!</v>
      </c>
      <c r="AR470" s="105" t="e">
        <f t="shared" ref="AR470:AR486" si="109">IF(R470 &lt;=( AVERAGE(SMALL(AE470:AI470,1),SMALL(AE470:AI470,2))), R470, "")</f>
        <v>#NUM!</v>
      </c>
      <c r="AS470" s="105" t="e">
        <f t="shared" ref="AS470:AS486" si="110">AVERAGE(SMALL(AJ470:AM470,1),SMALL(AJ470:AM470,2))</f>
        <v>#NUM!</v>
      </c>
      <c r="AT470" s="105" t="e">
        <f>#REF!*1.075</f>
        <v>#REF!</v>
      </c>
      <c r="AU470" s="105">
        <f t="shared" ref="AU470:AU486" si="111">T470*1.075</f>
        <v>0</v>
      </c>
      <c r="AV470" s="102" t="e">
        <f t="shared" ref="AV470:AV501" si="112">MIN(AN470,AT470,AU470)</f>
        <v>#REF!</v>
      </c>
      <c r="AW470" s="105"/>
      <c r="AX470" s="105"/>
      <c r="AY470" s="106"/>
      <c r="AZ470" s="108" t="b">
        <f t="shared" si="107"/>
        <v>0</v>
      </c>
      <c r="BA470" s="1">
        <f t="shared" si="99"/>
        <v>0</v>
      </c>
      <c r="BB470" s="106">
        <f t="shared" si="100"/>
        <v>0</v>
      </c>
      <c r="BC470" s="105"/>
      <c r="BD470" s="105"/>
      <c r="BE470" s="105"/>
      <c r="BF470" s="105"/>
    </row>
    <row r="471" spans="1:58" s="128" customFormat="1" ht="24.75" hidden="1" customHeight="1">
      <c r="A471" s="9">
        <v>467</v>
      </c>
      <c r="B471" s="34">
        <v>17965</v>
      </c>
      <c r="C471" s="34"/>
      <c r="D471" s="131" t="s">
        <v>1932</v>
      </c>
      <c r="E471" s="35" t="s">
        <v>2088</v>
      </c>
      <c r="F471" s="34" t="s">
        <v>2089</v>
      </c>
      <c r="G471" s="34" t="s">
        <v>2090</v>
      </c>
      <c r="H471" s="34" t="s">
        <v>2091</v>
      </c>
      <c r="I471" s="34" t="s">
        <v>906</v>
      </c>
      <c r="J471" s="35" t="s">
        <v>2092</v>
      </c>
      <c r="K471" s="48">
        <v>300</v>
      </c>
      <c r="L471" s="34" t="s">
        <v>91</v>
      </c>
      <c r="M471" s="34">
        <v>1</v>
      </c>
      <c r="N471" s="34" t="s">
        <v>46</v>
      </c>
      <c r="O471" s="34" t="s">
        <v>2081</v>
      </c>
      <c r="P471" s="34" t="s">
        <v>1946</v>
      </c>
      <c r="Q471" s="34" t="s">
        <v>2093</v>
      </c>
      <c r="R471" s="101">
        <v>23.55</v>
      </c>
      <c r="S471" s="102">
        <v>25.32</v>
      </c>
      <c r="T471" s="116">
        <v>18.37</v>
      </c>
      <c r="U471" s="84">
        <v>23.55</v>
      </c>
      <c r="V471" s="102"/>
      <c r="W471" s="102"/>
      <c r="X471" s="102"/>
      <c r="Y471" s="102"/>
      <c r="Z471" s="102"/>
      <c r="AA471" s="102"/>
      <c r="AB471" s="102"/>
      <c r="AC471" s="102"/>
      <c r="AD471" s="102"/>
      <c r="AE471" s="104">
        <v>16.600000000000001</v>
      </c>
      <c r="AF471" s="105"/>
      <c r="AG471" s="105"/>
      <c r="AH471" s="105"/>
      <c r="AI471" s="105"/>
      <c r="AJ471" s="105"/>
      <c r="AK471" s="105"/>
      <c r="AL471" s="105"/>
      <c r="AM471" s="105"/>
      <c r="AN471" s="106"/>
      <c r="AO471" s="105"/>
      <c r="AP471" s="104"/>
      <c r="AQ471" s="105" t="e">
        <f t="shared" si="108"/>
        <v>#NUM!</v>
      </c>
      <c r="AR471" s="105" t="e">
        <f t="shared" si="109"/>
        <v>#NUM!</v>
      </c>
      <c r="AS471" s="105" t="e">
        <f t="shared" si="110"/>
        <v>#NUM!</v>
      </c>
      <c r="AT471" s="105" t="e">
        <f>#REF!*1.075</f>
        <v>#REF!</v>
      </c>
      <c r="AU471" s="105">
        <f t="shared" si="111"/>
        <v>19.74775</v>
      </c>
      <c r="AV471" s="102" t="e">
        <f t="shared" si="112"/>
        <v>#REF!</v>
      </c>
      <c r="AW471" s="105" t="s">
        <v>1543</v>
      </c>
      <c r="AX471" s="105" t="s">
        <v>532</v>
      </c>
      <c r="AY471" s="106">
        <v>16.600000000000001</v>
      </c>
      <c r="AZ471" s="108">
        <f t="shared" si="107"/>
        <v>2.8220000000000005</v>
      </c>
      <c r="BA471" s="1">
        <f t="shared" si="99"/>
        <v>19.422000000000001</v>
      </c>
      <c r="BB471" s="106">
        <f t="shared" si="100"/>
        <v>20.975760000000001</v>
      </c>
      <c r="BC471" s="105"/>
      <c r="BD471" s="105" t="s">
        <v>200</v>
      </c>
      <c r="BE471" s="105"/>
      <c r="BF471" s="105"/>
    </row>
    <row r="472" spans="1:58" s="128" customFormat="1" ht="24.75" hidden="1" customHeight="1">
      <c r="A472" s="9">
        <v>468</v>
      </c>
      <c r="B472" s="34">
        <v>19333</v>
      </c>
      <c r="C472" s="34"/>
      <c r="D472" s="131" t="s">
        <v>1932</v>
      </c>
      <c r="E472" s="35" t="s">
        <v>2094</v>
      </c>
      <c r="F472" s="34" t="s">
        <v>2095</v>
      </c>
      <c r="G472" s="34" t="s">
        <v>2096</v>
      </c>
      <c r="H472" s="34" t="s">
        <v>2097</v>
      </c>
      <c r="I472" s="34" t="s">
        <v>551</v>
      </c>
      <c r="J472" s="35" t="s">
        <v>2098</v>
      </c>
      <c r="K472" s="48"/>
      <c r="L472" s="34"/>
      <c r="M472" s="34">
        <v>1</v>
      </c>
      <c r="N472" s="34" t="s">
        <v>46</v>
      </c>
      <c r="O472" s="34" t="s">
        <v>2081</v>
      </c>
      <c r="P472" s="34" t="s">
        <v>1967</v>
      </c>
      <c r="Q472" s="34" t="s">
        <v>2099</v>
      </c>
      <c r="R472" s="101">
        <v>16.18</v>
      </c>
      <c r="S472" s="102">
        <v>17.39</v>
      </c>
      <c r="T472" s="116">
        <v>3.2</v>
      </c>
      <c r="U472" s="84">
        <v>16.18</v>
      </c>
      <c r="V472" s="102"/>
      <c r="W472" s="102"/>
      <c r="X472" s="102"/>
      <c r="Y472" s="102"/>
      <c r="Z472" s="102"/>
      <c r="AA472" s="102"/>
      <c r="AB472" s="102"/>
      <c r="AC472" s="102"/>
      <c r="AD472" s="102"/>
      <c r="AE472" s="104">
        <v>16.18</v>
      </c>
      <c r="AF472" s="105"/>
      <c r="AG472" s="105"/>
      <c r="AH472" s="105"/>
      <c r="AI472" s="105"/>
      <c r="AJ472" s="105"/>
      <c r="AK472" s="105"/>
      <c r="AL472" s="105"/>
      <c r="AM472" s="105"/>
      <c r="AN472" s="106"/>
      <c r="AO472" s="105"/>
      <c r="AP472" s="104"/>
      <c r="AQ472" s="105" t="e">
        <f t="shared" si="108"/>
        <v>#NUM!</v>
      </c>
      <c r="AR472" s="105" t="e">
        <f t="shared" si="109"/>
        <v>#NUM!</v>
      </c>
      <c r="AS472" s="105" t="e">
        <f t="shared" si="110"/>
        <v>#NUM!</v>
      </c>
      <c r="AT472" s="105" t="e">
        <f>#REF!*1.075</f>
        <v>#REF!</v>
      </c>
      <c r="AU472" s="105">
        <f t="shared" si="111"/>
        <v>3.44</v>
      </c>
      <c r="AV472" s="102" t="e">
        <f t="shared" si="112"/>
        <v>#REF!</v>
      </c>
      <c r="AW472" s="105" t="s">
        <v>172</v>
      </c>
      <c r="AX472" s="105" t="s">
        <v>173</v>
      </c>
      <c r="AY472" s="106">
        <v>3.44</v>
      </c>
      <c r="AZ472" s="108">
        <f t="shared" si="107"/>
        <v>0.86</v>
      </c>
      <c r="BA472" s="1">
        <f t="shared" si="99"/>
        <v>4.3</v>
      </c>
      <c r="BB472" s="106">
        <f t="shared" si="100"/>
        <v>4.6440000000000001</v>
      </c>
      <c r="BC472" s="105"/>
      <c r="BD472" s="105" t="s">
        <v>200</v>
      </c>
      <c r="BE472" s="105"/>
      <c r="BF472" s="105"/>
    </row>
    <row r="473" spans="1:58" s="128" customFormat="1" ht="24.75" hidden="1" customHeight="1">
      <c r="A473" s="9">
        <v>469</v>
      </c>
      <c r="B473" s="34">
        <v>19920</v>
      </c>
      <c r="C473" s="34"/>
      <c r="D473" s="5"/>
      <c r="E473" s="34" t="s">
        <v>2100</v>
      </c>
      <c r="F473" s="34"/>
      <c r="G473" s="34" t="s">
        <v>2101</v>
      </c>
      <c r="H473" s="34" t="s">
        <v>1037</v>
      </c>
      <c r="I473" s="34" t="s">
        <v>2004</v>
      </c>
      <c r="J473" s="34"/>
      <c r="K473" s="48"/>
      <c r="L473" s="34"/>
      <c r="M473" s="34"/>
      <c r="N473" s="34"/>
      <c r="O473" s="34" t="s">
        <v>2081</v>
      </c>
      <c r="P473" s="3"/>
      <c r="Q473" s="3" t="s">
        <v>480</v>
      </c>
      <c r="R473" s="101"/>
      <c r="S473" s="102"/>
      <c r="T473" s="116"/>
      <c r="U473" s="84"/>
      <c r="V473" s="102"/>
      <c r="W473" s="102"/>
      <c r="X473" s="102"/>
      <c r="Y473" s="102"/>
      <c r="Z473" s="102"/>
      <c r="AA473" s="102"/>
      <c r="AB473" s="102"/>
      <c r="AC473" s="102"/>
      <c r="AD473" s="102"/>
      <c r="AE473" s="104"/>
      <c r="AF473" s="105"/>
      <c r="AG473" s="105"/>
      <c r="AH473" s="105"/>
      <c r="AI473" s="105"/>
      <c r="AJ473" s="105"/>
      <c r="AK473" s="105"/>
      <c r="AL473" s="105"/>
      <c r="AM473" s="105"/>
      <c r="AN473" s="106"/>
      <c r="AO473" s="105"/>
      <c r="AP473" s="104"/>
      <c r="AQ473" s="105" t="e">
        <f t="shared" si="108"/>
        <v>#NUM!</v>
      </c>
      <c r="AR473" s="105" t="e">
        <f t="shared" si="109"/>
        <v>#NUM!</v>
      </c>
      <c r="AS473" s="105" t="e">
        <f t="shared" si="110"/>
        <v>#NUM!</v>
      </c>
      <c r="AT473" s="105" t="e">
        <f>#REF!*1.075</f>
        <v>#REF!</v>
      </c>
      <c r="AU473" s="105">
        <f t="shared" si="111"/>
        <v>0</v>
      </c>
      <c r="AV473" s="102" t="e">
        <f t="shared" si="112"/>
        <v>#REF!</v>
      </c>
      <c r="AW473" s="105"/>
      <c r="AX473" s="105"/>
      <c r="AY473" s="106"/>
      <c r="AZ473" s="108" t="b">
        <f t="shared" si="107"/>
        <v>0</v>
      </c>
      <c r="BA473" s="1">
        <f t="shared" si="99"/>
        <v>0</v>
      </c>
      <c r="BB473" s="106">
        <f t="shared" si="100"/>
        <v>0</v>
      </c>
      <c r="BC473" s="105"/>
      <c r="BD473" s="110"/>
      <c r="BE473" s="110"/>
      <c r="BF473" s="110"/>
    </row>
    <row r="474" spans="1:58" s="128" customFormat="1" ht="24.75" hidden="1" customHeight="1">
      <c r="A474" s="9">
        <v>470</v>
      </c>
      <c r="B474" s="34">
        <v>20029</v>
      </c>
      <c r="C474" s="34"/>
      <c r="D474" s="5"/>
      <c r="E474" s="34" t="s">
        <v>2102</v>
      </c>
      <c r="F474" s="34"/>
      <c r="G474" s="34" t="s">
        <v>2103</v>
      </c>
      <c r="H474" s="34" t="s">
        <v>251</v>
      </c>
      <c r="I474" s="34" t="s">
        <v>44</v>
      </c>
      <c r="J474" s="34"/>
      <c r="K474" s="48"/>
      <c r="L474" s="34"/>
      <c r="M474" s="34"/>
      <c r="N474" s="34"/>
      <c r="O474" s="34" t="s">
        <v>2081</v>
      </c>
      <c r="P474" s="3"/>
      <c r="Q474" s="3" t="s">
        <v>480</v>
      </c>
      <c r="R474" s="101"/>
      <c r="S474" s="102"/>
      <c r="T474" s="116"/>
      <c r="U474" s="84"/>
      <c r="V474" s="102"/>
      <c r="W474" s="102"/>
      <c r="X474" s="102"/>
      <c r="Y474" s="102"/>
      <c r="Z474" s="102"/>
      <c r="AA474" s="102"/>
      <c r="AB474" s="102"/>
      <c r="AC474" s="102"/>
      <c r="AD474" s="102"/>
      <c r="AE474" s="104"/>
      <c r="AF474" s="105"/>
      <c r="AG474" s="105"/>
      <c r="AH474" s="105"/>
      <c r="AI474" s="105"/>
      <c r="AJ474" s="105"/>
      <c r="AK474" s="105"/>
      <c r="AL474" s="105"/>
      <c r="AM474" s="105"/>
      <c r="AN474" s="106"/>
      <c r="AO474" s="105"/>
      <c r="AP474" s="104"/>
      <c r="AQ474" s="105" t="e">
        <f t="shared" si="108"/>
        <v>#NUM!</v>
      </c>
      <c r="AR474" s="105" t="e">
        <f t="shared" si="109"/>
        <v>#NUM!</v>
      </c>
      <c r="AS474" s="105" t="e">
        <f t="shared" si="110"/>
        <v>#NUM!</v>
      </c>
      <c r="AT474" s="105" t="e">
        <f>#REF!*1.075</f>
        <v>#REF!</v>
      </c>
      <c r="AU474" s="105">
        <f t="shared" si="111"/>
        <v>0</v>
      </c>
      <c r="AV474" s="102" t="e">
        <f t="shared" si="112"/>
        <v>#REF!</v>
      </c>
      <c r="AW474" s="105"/>
      <c r="AX474" s="105"/>
      <c r="AY474" s="106"/>
      <c r="AZ474" s="108" t="b">
        <f t="shared" si="107"/>
        <v>0</v>
      </c>
      <c r="BA474" s="1">
        <f t="shared" si="99"/>
        <v>0</v>
      </c>
      <c r="BB474" s="106">
        <f t="shared" si="100"/>
        <v>0</v>
      </c>
      <c r="BC474" s="105"/>
      <c r="BD474" s="110"/>
      <c r="BE474" s="110"/>
      <c r="BF474" s="110"/>
    </row>
    <row r="475" spans="1:58" s="128" customFormat="1" ht="24.75" hidden="1" customHeight="1">
      <c r="A475" s="9">
        <v>471</v>
      </c>
      <c r="B475" s="4">
        <v>14896</v>
      </c>
      <c r="C475" s="4"/>
      <c r="D475" s="5"/>
      <c r="E475" s="3" t="s">
        <v>2104</v>
      </c>
      <c r="F475" s="3" t="s">
        <v>2105</v>
      </c>
      <c r="G475" s="3" t="s">
        <v>2106</v>
      </c>
      <c r="H475" s="5" t="s">
        <v>2107</v>
      </c>
      <c r="I475" s="3" t="s">
        <v>2108</v>
      </c>
      <c r="J475" s="3" t="s">
        <v>2109</v>
      </c>
      <c r="K475" s="6"/>
      <c r="L475" s="3"/>
      <c r="M475" s="4">
        <v>6</v>
      </c>
      <c r="N475" s="3" t="s">
        <v>46</v>
      </c>
      <c r="O475" s="3" t="s">
        <v>2110</v>
      </c>
      <c r="P475" s="3" t="s">
        <v>2111</v>
      </c>
      <c r="Q475" s="3" t="s">
        <v>2112</v>
      </c>
      <c r="R475" s="101">
        <v>3.2</v>
      </c>
      <c r="S475" s="102">
        <v>3.5</v>
      </c>
      <c r="T475" s="116" t="s">
        <v>58</v>
      </c>
      <c r="U475" s="84">
        <v>3.2</v>
      </c>
      <c r="V475" s="102"/>
      <c r="W475" s="102"/>
      <c r="X475" s="102"/>
      <c r="Y475" s="102"/>
      <c r="Z475" s="102"/>
      <c r="AA475" s="102"/>
      <c r="AB475" s="102"/>
      <c r="AC475" s="102"/>
      <c r="AD475" s="102"/>
      <c r="AE475" s="104"/>
      <c r="AF475" s="105"/>
      <c r="AG475" s="105"/>
      <c r="AH475" s="105"/>
      <c r="AI475" s="105"/>
      <c r="AJ475" s="105"/>
      <c r="AK475" s="105"/>
      <c r="AL475" s="105"/>
      <c r="AM475" s="105"/>
      <c r="AN475" s="106"/>
      <c r="AO475" s="105"/>
      <c r="AP475" s="104"/>
      <c r="AQ475" s="105" t="e">
        <f t="shared" si="108"/>
        <v>#NUM!</v>
      </c>
      <c r="AR475" s="105" t="e">
        <f t="shared" si="109"/>
        <v>#NUM!</v>
      </c>
      <c r="AS475" s="105" t="e">
        <f t="shared" si="110"/>
        <v>#NUM!</v>
      </c>
      <c r="AT475" s="105" t="e">
        <f>#REF!*1.075</f>
        <v>#REF!</v>
      </c>
      <c r="AU475" s="105" t="e">
        <f t="shared" si="111"/>
        <v>#VALUE!</v>
      </c>
      <c r="AV475" s="102" t="e">
        <f t="shared" si="112"/>
        <v>#REF!</v>
      </c>
      <c r="AW475" s="125" t="s">
        <v>52</v>
      </c>
      <c r="AX475" s="105" t="s">
        <v>51</v>
      </c>
      <c r="AY475" s="106">
        <v>3.2</v>
      </c>
      <c r="AZ475" s="108">
        <f t="shared" si="107"/>
        <v>0.8</v>
      </c>
      <c r="BA475" s="1">
        <f t="shared" si="99"/>
        <v>4</v>
      </c>
      <c r="BB475" s="106">
        <f t="shared" si="100"/>
        <v>4.32</v>
      </c>
      <c r="BC475" s="105" t="s">
        <v>53</v>
      </c>
      <c r="BD475" s="105"/>
      <c r="BE475" s="105"/>
      <c r="BF475" s="105"/>
    </row>
    <row r="476" spans="1:58" s="105" customFormat="1" ht="24.75" hidden="1" customHeight="1">
      <c r="A476" s="9">
        <v>472</v>
      </c>
      <c r="B476" s="4">
        <v>5196</v>
      </c>
      <c r="C476" s="4"/>
      <c r="D476" s="5"/>
      <c r="E476" s="3" t="s">
        <v>2113</v>
      </c>
      <c r="F476" s="3" t="s">
        <v>2114</v>
      </c>
      <c r="G476" s="3" t="s">
        <v>521</v>
      </c>
      <c r="H476" s="5" t="s">
        <v>123</v>
      </c>
      <c r="I476" s="3" t="s">
        <v>68</v>
      </c>
      <c r="J476" s="3" t="s">
        <v>2115</v>
      </c>
      <c r="K476" s="6"/>
      <c r="L476" s="3"/>
      <c r="M476" s="4">
        <v>30</v>
      </c>
      <c r="N476" s="3" t="s">
        <v>46</v>
      </c>
      <c r="O476" s="3" t="s">
        <v>2110</v>
      </c>
      <c r="P476" s="3" t="s">
        <v>2111</v>
      </c>
      <c r="Q476" s="3" t="s">
        <v>2116</v>
      </c>
      <c r="R476" s="101">
        <v>1.22</v>
      </c>
      <c r="S476" s="102">
        <v>1.35</v>
      </c>
      <c r="T476" s="116">
        <v>1.22</v>
      </c>
      <c r="U476" s="84">
        <v>1.22</v>
      </c>
      <c r="V476" s="102"/>
      <c r="W476" s="102"/>
      <c r="X476" s="102"/>
      <c r="Y476" s="102"/>
      <c r="Z476" s="102"/>
      <c r="AA476" s="102"/>
      <c r="AB476" s="102"/>
      <c r="AC476" s="102"/>
      <c r="AD476" s="102"/>
      <c r="AE476" s="104"/>
      <c r="AN476" s="106"/>
      <c r="AP476" s="104"/>
      <c r="AQ476" s="105" t="e">
        <f t="shared" si="108"/>
        <v>#NUM!</v>
      </c>
      <c r="AR476" s="105" t="e">
        <f t="shared" si="109"/>
        <v>#NUM!</v>
      </c>
      <c r="AS476" s="105" t="e">
        <f t="shared" si="110"/>
        <v>#NUM!</v>
      </c>
      <c r="AT476" s="105" t="e">
        <f>#REF!*1.075</f>
        <v>#REF!</v>
      </c>
      <c r="AU476" s="105">
        <f t="shared" si="111"/>
        <v>1.3114999999999999</v>
      </c>
      <c r="AV476" s="102" t="e">
        <f t="shared" si="112"/>
        <v>#REF!</v>
      </c>
      <c r="AW476" s="125" t="s">
        <v>52</v>
      </c>
      <c r="AX476" s="125" t="s">
        <v>51</v>
      </c>
      <c r="AY476" s="106">
        <v>1.22</v>
      </c>
      <c r="AZ476" s="108">
        <f t="shared" si="107"/>
        <v>0.30499999999999999</v>
      </c>
      <c r="BA476" s="1">
        <f t="shared" si="99"/>
        <v>1.5249999999999999</v>
      </c>
      <c r="BB476" s="106">
        <f t="shared" si="100"/>
        <v>1.6469999999999998</v>
      </c>
      <c r="BC476" s="105" t="s">
        <v>53</v>
      </c>
    </row>
    <row r="477" spans="1:58" s="105" customFormat="1" ht="24.75" hidden="1" customHeight="1">
      <c r="A477" s="9">
        <v>473</v>
      </c>
      <c r="B477" s="4">
        <v>5197</v>
      </c>
      <c r="C477" s="4"/>
      <c r="D477" s="5"/>
      <c r="E477" s="3" t="s">
        <v>2117</v>
      </c>
      <c r="F477" s="3" t="s">
        <v>2114</v>
      </c>
      <c r="G477" s="3" t="s">
        <v>521</v>
      </c>
      <c r="H477" s="5" t="s">
        <v>310</v>
      </c>
      <c r="I477" s="3" t="s">
        <v>68</v>
      </c>
      <c r="J477" s="3" t="s">
        <v>2115</v>
      </c>
      <c r="K477" s="6"/>
      <c r="L477" s="3"/>
      <c r="M477" s="4">
        <v>30</v>
      </c>
      <c r="N477" s="3" t="s">
        <v>46</v>
      </c>
      <c r="O477" s="3" t="s">
        <v>2110</v>
      </c>
      <c r="P477" s="3" t="s">
        <v>2111</v>
      </c>
      <c r="Q477" s="3" t="s">
        <v>2118</v>
      </c>
      <c r="R477" s="101">
        <v>0.85</v>
      </c>
      <c r="S477" s="102">
        <v>0.95</v>
      </c>
      <c r="T477" s="116">
        <v>0.84</v>
      </c>
      <c r="U477" s="84">
        <v>0.85</v>
      </c>
      <c r="V477" s="102"/>
      <c r="W477" s="102"/>
      <c r="X477" s="102"/>
      <c r="Y477" s="102"/>
      <c r="Z477" s="102"/>
      <c r="AA477" s="102"/>
      <c r="AB477" s="102"/>
      <c r="AC477" s="102"/>
      <c r="AD477" s="102"/>
      <c r="AE477" s="104"/>
      <c r="AN477" s="106"/>
      <c r="AP477" s="104"/>
      <c r="AQ477" s="105" t="e">
        <f t="shared" si="108"/>
        <v>#NUM!</v>
      </c>
      <c r="AR477" s="105" t="e">
        <f t="shared" si="109"/>
        <v>#NUM!</v>
      </c>
      <c r="AS477" s="105" t="e">
        <f t="shared" si="110"/>
        <v>#NUM!</v>
      </c>
      <c r="AT477" s="105" t="e">
        <f>#REF!*1.075</f>
        <v>#REF!</v>
      </c>
      <c r="AU477" s="105">
        <f t="shared" si="111"/>
        <v>0.90299999999999991</v>
      </c>
      <c r="AV477" s="102" t="e">
        <f t="shared" si="112"/>
        <v>#REF!</v>
      </c>
      <c r="AW477" s="125" t="s">
        <v>52</v>
      </c>
      <c r="AX477" s="125" t="s">
        <v>51</v>
      </c>
      <c r="AY477" s="106">
        <v>0.85</v>
      </c>
      <c r="AZ477" s="108">
        <f t="shared" si="107"/>
        <v>0.21249999999999999</v>
      </c>
      <c r="BA477" s="1">
        <f t="shared" si="99"/>
        <v>1.0625</v>
      </c>
      <c r="BB477" s="106">
        <f t="shared" si="100"/>
        <v>1.1475</v>
      </c>
      <c r="BC477" s="105" t="s">
        <v>53</v>
      </c>
    </row>
    <row r="478" spans="1:58" s="105" customFormat="1" ht="24.75" hidden="1" customHeight="1">
      <c r="A478" s="9">
        <v>474</v>
      </c>
      <c r="B478" s="4">
        <v>5457</v>
      </c>
      <c r="C478" s="4"/>
      <c r="D478" s="5"/>
      <c r="E478" s="3" t="s">
        <v>2119</v>
      </c>
      <c r="F478" s="3" t="s">
        <v>2120</v>
      </c>
      <c r="G478" s="3" t="s">
        <v>1088</v>
      </c>
      <c r="H478" s="5" t="s">
        <v>251</v>
      </c>
      <c r="I478" s="3" t="s">
        <v>686</v>
      </c>
      <c r="J478" s="3" t="s">
        <v>2121</v>
      </c>
      <c r="K478" s="6">
        <v>500</v>
      </c>
      <c r="L478" s="3" t="s">
        <v>2122</v>
      </c>
      <c r="M478" s="4">
        <v>50</v>
      </c>
      <c r="N478" s="3" t="s">
        <v>46</v>
      </c>
      <c r="O478" s="3" t="s">
        <v>2110</v>
      </c>
      <c r="P478" s="3" t="s">
        <v>2111</v>
      </c>
      <c r="Q478" s="3" t="s">
        <v>2123</v>
      </c>
      <c r="R478" s="101">
        <v>32.5</v>
      </c>
      <c r="S478" s="102">
        <v>34.93</v>
      </c>
      <c r="T478" s="116">
        <v>32.5</v>
      </c>
      <c r="U478" s="84"/>
      <c r="V478" s="102"/>
      <c r="W478" s="102"/>
      <c r="X478" s="102"/>
      <c r="Y478" s="102"/>
      <c r="Z478" s="102"/>
      <c r="AA478" s="102"/>
      <c r="AB478" s="102"/>
      <c r="AC478" s="102"/>
      <c r="AD478" s="102"/>
      <c r="AE478" s="104"/>
      <c r="AN478" s="106"/>
      <c r="AP478" s="104"/>
      <c r="AQ478" s="105" t="e">
        <f t="shared" si="108"/>
        <v>#NUM!</v>
      </c>
      <c r="AR478" s="105" t="e">
        <f t="shared" si="109"/>
        <v>#NUM!</v>
      </c>
      <c r="AS478" s="105" t="e">
        <f t="shared" si="110"/>
        <v>#NUM!</v>
      </c>
      <c r="AT478" s="105" t="e">
        <f>#REF!*1.075</f>
        <v>#REF!</v>
      </c>
      <c r="AU478" s="105">
        <f t="shared" si="111"/>
        <v>34.9375</v>
      </c>
      <c r="AV478" s="102" t="e">
        <f t="shared" si="112"/>
        <v>#REF!</v>
      </c>
      <c r="AW478" s="125" t="s">
        <v>52</v>
      </c>
      <c r="AX478" s="125" t="s">
        <v>51</v>
      </c>
      <c r="AY478" s="106">
        <v>32.5</v>
      </c>
      <c r="AZ478" s="108">
        <f t="shared" si="107"/>
        <v>5.5250000000000004</v>
      </c>
      <c r="BA478" s="1">
        <f t="shared" ref="BA478:BA541" si="113">AZ478+AY478</f>
        <v>38.024999999999999</v>
      </c>
      <c r="BB478" s="106">
        <f t="shared" ref="BB478:BB541" si="114">BA478+BA478*0.08</f>
        <v>41.067</v>
      </c>
      <c r="BC478" s="105" t="s">
        <v>53</v>
      </c>
    </row>
    <row r="479" spans="1:58" s="105" customFormat="1" ht="24.75" hidden="1" customHeight="1">
      <c r="A479" s="9">
        <v>475</v>
      </c>
      <c r="B479" s="4">
        <v>5826</v>
      </c>
      <c r="C479" s="4"/>
      <c r="D479" s="5"/>
      <c r="E479" s="3" t="s">
        <v>2124</v>
      </c>
      <c r="F479" s="3" t="s">
        <v>2125</v>
      </c>
      <c r="G479" s="3" t="s">
        <v>1088</v>
      </c>
      <c r="H479" s="5" t="s">
        <v>1056</v>
      </c>
      <c r="I479" s="3" t="s">
        <v>686</v>
      </c>
      <c r="J479" s="3" t="s">
        <v>2126</v>
      </c>
      <c r="K479" s="6">
        <v>1</v>
      </c>
      <c r="L479" s="3" t="s">
        <v>80</v>
      </c>
      <c r="M479" s="4">
        <v>50</v>
      </c>
      <c r="N479" s="3" t="s">
        <v>46</v>
      </c>
      <c r="O479" s="3" t="s">
        <v>2110</v>
      </c>
      <c r="P479" s="3" t="s">
        <v>2111</v>
      </c>
      <c r="Q479" s="3" t="s">
        <v>2127</v>
      </c>
      <c r="R479" s="101">
        <v>32</v>
      </c>
      <c r="S479" s="102">
        <v>45</v>
      </c>
      <c r="T479" s="116">
        <v>50</v>
      </c>
      <c r="U479" s="84">
        <v>32</v>
      </c>
      <c r="V479" s="102"/>
      <c r="W479" s="102"/>
      <c r="X479" s="102"/>
      <c r="Y479" s="102"/>
      <c r="Z479" s="102"/>
      <c r="AA479" s="102"/>
      <c r="AB479" s="102"/>
      <c r="AC479" s="102"/>
      <c r="AD479" s="102"/>
      <c r="AE479" s="104"/>
      <c r="AN479" s="106"/>
      <c r="AP479" s="104"/>
      <c r="AQ479" s="105" t="e">
        <f t="shared" si="108"/>
        <v>#NUM!</v>
      </c>
      <c r="AR479" s="105" t="e">
        <f t="shared" si="109"/>
        <v>#NUM!</v>
      </c>
      <c r="AS479" s="105" t="e">
        <f t="shared" si="110"/>
        <v>#NUM!</v>
      </c>
      <c r="AT479" s="105" t="e">
        <f>#REF!*1.075</f>
        <v>#REF!</v>
      </c>
      <c r="AU479" s="105">
        <f t="shared" si="111"/>
        <v>53.75</v>
      </c>
      <c r="AV479" s="102" t="e">
        <f t="shared" si="112"/>
        <v>#REF!</v>
      </c>
      <c r="AW479" s="125" t="s">
        <v>52</v>
      </c>
      <c r="AX479" s="125" t="s">
        <v>51</v>
      </c>
      <c r="AY479" s="106">
        <v>32</v>
      </c>
      <c r="AZ479" s="108">
        <f t="shared" si="107"/>
        <v>5.44</v>
      </c>
      <c r="BA479" s="1">
        <f t="shared" si="113"/>
        <v>37.44</v>
      </c>
      <c r="BB479" s="106">
        <f t="shared" si="114"/>
        <v>40.435199999999995</v>
      </c>
      <c r="BC479" s="105" t="s">
        <v>53</v>
      </c>
    </row>
    <row r="480" spans="1:58" s="105" customFormat="1" ht="24.75" hidden="1" customHeight="1">
      <c r="A480" s="9">
        <v>476</v>
      </c>
      <c r="B480" s="4">
        <v>7041</v>
      </c>
      <c r="C480" s="4"/>
      <c r="D480" s="5"/>
      <c r="E480" s="3" t="s">
        <v>2128</v>
      </c>
      <c r="F480" s="3" t="s">
        <v>1130</v>
      </c>
      <c r="G480" s="3" t="s">
        <v>1127</v>
      </c>
      <c r="H480" s="5" t="s">
        <v>310</v>
      </c>
      <c r="I480" s="3" t="s">
        <v>44</v>
      </c>
      <c r="J480" s="3" t="s">
        <v>2129</v>
      </c>
      <c r="K480" s="6"/>
      <c r="L480" s="3"/>
      <c r="M480" s="4">
        <v>30</v>
      </c>
      <c r="N480" s="3" t="s">
        <v>46</v>
      </c>
      <c r="O480" s="3" t="s">
        <v>2110</v>
      </c>
      <c r="P480" s="3" t="s">
        <v>2111</v>
      </c>
      <c r="Q480" s="3" t="s">
        <v>2130</v>
      </c>
      <c r="R480" s="101">
        <v>1.8</v>
      </c>
      <c r="S480" s="102">
        <v>2</v>
      </c>
      <c r="T480" s="116">
        <v>1.85</v>
      </c>
      <c r="U480" s="84">
        <v>1.8</v>
      </c>
      <c r="V480" s="102"/>
      <c r="W480" s="102"/>
      <c r="X480" s="102"/>
      <c r="Y480" s="102"/>
      <c r="Z480" s="102"/>
      <c r="AA480" s="102"/>
      <c r="AB480" s="102"/>
      <c r="AC480" s="102"/>
      <c r="AD480" s="102"/>
      <c r="AE480" s="104"/>
      <c r="AN480" s="106"/>
      <c r="AP480" s="104"/>
      <c r="AQ480" s="105" t="e">
        <f t="shared" si="108"/>
        <v>#NUM!</v>
      </c>
      <c r="AR480" s="105" t="e">
        <f t="shared" si="109"/>
        <v>#NUM!</v>
      </c>
      <c r="AS480" s="105" t="e">
        <f t="shared" si="110"/>
        <v>#NUM!</v>
      </c>
      <c r="AT480" s="105" t="e">
        <f>#REF!*1.075</f>
        <v>#REF!</v>
      </c>
      <c r="AU480" s="105">
        <f t="shared" si="111"/>
        <v>1.98875</v>
      </c>
      <c r="AV480" s="102" t="e">
        <f t="shared" si="112"/>
        <v>#REF!</v>
      </c>
      <c r="AW480" s="125" t="s">
        <v>52</v>
      </c>
      <c r="AX480" s="125" t="s">
        <v>51</v>
      </c>
      <c r="AY480" s="106">
        <v>1.8</v>
      </c>
      <c r="AZ480" s="108">
        <f t="shared" si="107"/>
        <v>0.45</v>
      </c>
      <c r="BA480" s="1">
        <f t="shared" si="113"/>
        <v>2.25</v>
      </c>
      <c r="BB480" s="106">
        <f t="shared" si="114"/>
        <v>2.4300000000000002</v>
      </c>
      <c r="BC480" s="105" t="s">
        <v>53</v>
      </c>
    </row>
    <row r="481" spans="1:58" s="105" customFormat="1" ht="24.75" hidden="1" customHeight="1">
      <c r="A481" s="9">
        <v>477</v>
      </c>
      <c r="B481" s="4">
        <v>5138</v>
      </c>
      <c r="C481" s="4"/>
      <c r="D481" s="5"/>
      <c r="E481" s="3" t="s">
        <v>2131</v>
      </c>
      <c r="F481" s="3" t="s">
        <v>1130</v>
      </c>
      <c r="G481" s="3" t="s">
        <v>1127</v>
      </c>
      <c r="H481" s="5" t="s">
        <v>123</v>
      </c>
      <c r="I481" s="3" t="s">
        <v>44</v>
      </c>
      <c r="J481" s="3" t="s">
        <v>2129</v>
      </c>
      <c r="K481" s="6"/>
      <c r="L481" s="3"/>
      <c r="M481" s="4">
        <v>30</v>
      </c>
      <c r="N481" s="3" t="s">
        <v>46</v>
      </c>
      <c r="O481" s="3" t="s">
        <v>2110</v>
      </c>
      <c r="P481" s="3" t="s">
        <v>2111</v>
      </c>
      <c r="Q481" s="3" t="s">
        <v>2132</v>
      </c>
      <c r="R481" s="101">
        <v>2.87</v>
      </c>
      <c r="S481" s="102">
        <v>3.2</v>
      </c>
      <c r="T481" s="116" t="s">
        <v>58</v>
      </c>
      <c r="U481" s="84">
        <v>2.87</v>
      </c>
      <c r="V481" s="102"/>
      <c r="W481" s="102"/>
      <c r="X481" s="102"/>
      <c r="Y481" s="102"/>
      <c r="Z481" s="102"/>
      <c r="AA481" s="102"/>
      <c r="AB481" s="102"/>
      <c r="AC481" s="102"/>
      <c r="AD481" s="102"/>
      <c r="AE481" s="104"/>
      <c r="AF481" s="105">
        <v>1.7390000000000001</v>
      </c>
      <c r="AN481" s="106"/>
      <c r="AP481" s="104"/>
      <c r="AQ481" s="105" t="e">
        <f t="shared" si="108"/>
        <v>#NUM!</v>
      </c>
      <c r="AR481" s="105" t="e">
        <f t="shared" si="109"/>
        <v>#NUM!</v>
      </c>
      <c r="AS481" s="105" t="e">
        <f t="shared" si="110"/>
        <v>#NUM!</v>
      </c>
      <c r="AT481" s="105" t="e">
        <f>#REF!*1.075</f>
        <v>#REF!</v>
      </c>
      <c r="AU481" s="105" t="e">
        <f t="shared" si="111"/>
        <v>#VALUE!</v>
      </c>
      <c r="AV481" s="102" t="e">
        <f t="shared" si="112"/>
        <v>#REF!</v>
      </c>
      <c r="AW481" s="125" t="s">
        <v>52</v>
      </c>
      <c r="AX481" s="125" t="s">
        <v>51</v>
      </c>
      <c r="AY481" s="106">
        <v>2.87</v>
      </c>
      <c r="AZ481" s="108">
        <f t="shared" si="107"/>
        <v>0.71750000000000003</v>
      </c>
      <c r="BA481" s="1">
        <f t="shared" si="113"/>
        <v>3.5875000000000004</v>
      </c>
      <c r="BB481" s="106">
        <f t="shared" si="114"/>
        <v>3.8745000000000003</v>
      </c>
      <c r="BC481" s="105" t="s">
        <v>53</v>
      </c>
    </row>
    <row r="482" spans="1:58" s="105" customFormat="1" ht="24.75" hidden="1" customHeight="1">
      <c r="A482" s="9">
        <v>478</v>
      </c>
      <c r="B482" s="4">
        <v>5328</v>
      </c>
      <c r="C482" s="4"/>
      <c r="D482" s="5"/>
      <c r="E482" s="3" t="s">
        <v>2133</v>
      </c>
      <c r="F482" s="3" t="s">
        <v>2134</v>
      </c>
      <c r="G482" s="3" t="s">
        <v>114</v>
      </c>
      <c r="H482" s="5" t="s">
        <v>97</v>
      </c>
      <c r="I482" s="3" t="s">
        <v>1998</v>
      </c>
      <c r="J482" s="3" t="s">
        <v>2135</v>
      </c>
      <c r="K482" s="6"/>
      <c r="L482" s="3"/>
      <c r="M482" s="4">
        <v>10</v>
      </c>
      <c r="N482" s="3" t="s">
        <v>46</v>
      </c>
      <c r="O482" s="3" t="s">
        <v>2110</v>
      </c>
      <c r="P482" s="3" t="s">
        <v>2111</v>
      </c>
      <c r="Q482" s="3" t="s">
        <v>2136</v>
      </c>
      <c r="R482" s="101">
        <v>33.04</v>
      </c>
      <c r="S482" s="102">
        <v>25.8</v>
      </c>
      <c r="T482" s="116">
        <v>11.3</v>
      </c>
      <c r="U482" s="84"/>
      <c r="V482" s="102">
        <v>25.8</v>
      </c>
      <c r="W482" s="102"/>
      <c r="X482" s="102"/>
      <c r="Y482" s="102"/>
      <c r="Z482" s="102"/>
      <c r="AA482" s="102"/>
      <c r="AB482" s="102"/>
      <c r="AC482" s="102"/>
      <c r="AD482" s="102"/>
      <c r="AE482" s="104">
        <v>40.28</v>
      </c>
      <c r="AN482" s="106"/>
      <c r="AP482" s="104"/>
      <c r="AQ482" s="105" t="e">
        <f t="shared" si="108"/>
        <v>#NUM!</v>
      </c>
      <c r="AR482" s="105" t="e">
        <f t="shared" si="109"/>
        <v>#NUM!</v>
      </c>
      <c r="AS482" s="105" t="e">
        <f t="shared" si="110"/>
        <v>#NUM!</v>
      </c>
      <c r="AT482" s="105" t="e">
        <f>#REF!*1.075</f>
        <v>#REF!</v>
      </c>
      <c r="AU482" s="105">
        <f t="shared" si="111"/>
        <v>12.147500000000001</v>
      </c>
      <c r="AV482" s="102" t="e">
        <f t="shared" si="112"/>
        <v>#REF!</v>
      </c>
      <c r="AW482" s="105" t="s">
        <v>172</v>
      </c>
      <c r="AX482" s="105" t="s">
        <v>173</v>
      </c>
      <c r="AY482" s="106">
        <v>12.15</v>
      </c>
      <c r="AZ482" s="108">
        <f t="shared" si="107"/>
        <v>2.0655000000000001</v>
      </c>
      <c r="BA482" s="1">
        <f t="shared" si="113"/>
        <v>14.2155</v>
      </c>
      <c r="BB482" s="106">
        <f t="shared" si="114"/>
        <v>15.352740000000001</v>
      </c>
      <c r="BC482" s="105" t="s">
        <v>53</v>
      </c>
      <c r="BD482" s="128"/>
      <c r="BE482" s="128"/>
    </row>
    <row r="483" spans="1:58" s="105" customFormat="1" ht="24.75" hidden="1" customHeight="1">
      <c r="A483" s="9">
        <v>479</v>
      </c>
      <c r="B483" s="4">
        <v>3925</v>
      </c>
      <c r="C483" s="4"/>
      <c r="D483" s="5"/>
      <c r="E483" s="3" t="s">
        <v>2137</v>
      </c>
      <c r="F483" s="3" t="s">
        <v>2138</v>
      </c>
      <c r="G483" s="3" t="s">
        <v>2139</v>
      </c>
      <c r="H483" s="5" t="s">
        <v>123</v>
      </c>
      <c r="I483" s="3" t="s">
        <v>78</v>
      </c>
      <c r="J483" s="3" t="s">
        <v>2140</v>
      </c>
      <c r="K483" s="6">
        <v>15</v>
      </c>
      <c r="L483" s="3" t="s">
        <v>80</v>
      </c>
      <c r="M483" s="4">
        <v>1</v>
      </c>
      <c r="N483" s="3" t="s">
        <v>46</v>
      </c>
      <c r="O483" s="3" t="s">
        <v>2110</v>
      </c>
      <c r="P483" s="3" t="s">
        <v>2141</v>
      </c>
      <c r="Q483" s="3" t="s">
        <v>2142</v>
      </c>
      <c r="R483" s="101">
        <v>3.5</v>
      </c>
      <c r="S483" s="102">
        <v>3.5</v>
      </c>
      <c r="T483" s="116">
        <v>1.5</v>
      </c>
      <c r="U483" s="84">
        <v>3.5</v>
      </c>
      <c r="V483" s="102"/>
      <c r="W483" s="102"/>
      <c r="X483" s="102"/>
      <c r="Y483" s="102"/>
      <c r="Z483" s="102"/>
      <c r="AA483" s="102"/>
      <c r="AB483" s="102"/>
      <c r="AC483" s="102"/>
      <c r="AD483" s="102"/>
      <c r="AE483" s="104"/>
      <c r="AN483" s="106"/>
      <c r="AP483" s="104"/>
      <c r="AQ483" s="105" t="e">
        <f t="shared" si="108"/>
        <v>#NUM!</v>
      </c>
      <c r="AR483" s="105" t="e">
        <f t="shared" si="109"/>
        <v>#NUM!</v>
      </c>
      <c r="AS483" s="105" t="e">
        <f t="shared" si="110"/>
        <v>#NUM!</v>
      </c>
      <c r="AT483" s="105" t="e">
        <f>#REF!*1.075</f>
        <v>#REF!</v>
      </c>
      <c r="AU483" s="105">
        <f t="shared" si="111"/>
        <v>1.6124999999999998</v>
      </c>
      <c r="AV483" s="102" t="e">
        <f t="shared" si="112"/>
        <v>#REF!</v>
      </c>
      <c r="AW483" s="105" t="s">
        <v>172</v>
      </c>
      <c r="AX483" s="105" t="s">
        <v>173</v>
      </c>
      <c r="AY483" s="106">
        <v>1.61</v>
      </c>
      <c r="AZ483" s="108">
        <f t="shared" si="107"/>
        <v>0.40250000000000002</v>
      </c>
      <c r="BA483" s="1">
        <f t="shared" si="113"/>
        <v>2.0125000000000002</v>
      </c>
      <c r="BB483" s="106">
        <f t="shared" si="114"/>
        <v>2.1735000000000002</v>
      </c>
      <c r="BC483" s="105" t="s">
        <v>53</v>
      </c>
      <c r="BD483" s="128"/>
      <c r="BE483" s="128"/>
    </row>
    <row r="484" spans="1:58" s="105" customFormat="1" ht="24.75" hidden="1" customHeight="1">
      <c r="A484" s="9">
        <v>480</v>
      </c>
      <c r="B484" s="4">
        <v>3923</v>
      </c>
      <c r="C484" s="4"/>
      <c r="D484" s="5"/>
      <c r="E484" s="3" t="s">
        <v>2143</v>
      </c>
      <c r="F484" s="3" t="s">
        <v>2144</v>
      </c>
      <c r="G484" s="3" t="s">
        <v>2145</v>
      </c>
      <c r="H484" s="5" t="s">
        <v>2146</v>
      </c>
      <c r="I484" s="3" t="s">
        <v>702</v>
      </c>
      <c r="J484" s="3" t="s">
        <v>2147</v>
      </c>
      <c r="K484" s="6">
        <v>18</v>
      </c>
      <c r="L484" s="3" t="s">
        <v>80</v>
      </c>
      <c r="M484" s="4">
        <v>1</v>
      </c>
      <c r="N484" s="3" t="s">
        <v>46</v>
      </c>
      <c r="O484" s="3" t="s">
        <v>2110</v>
      </c>
      <c r="P484" s="3" t="s">
        <v>2111</v>
      </c>
      <c r="Q484" s="3" t="s">
        <v>2148</v>
      </c>
      <c r="R484" s="101">
        <v>3</v>
      </c>
      <c r="S484" s="102">
        <v>3.5</v>
      </c>
      <c r="T484" s="116">
        <v>2</v>
      </c>
      <c r="U484" s="84">
        <v>3</v>
      </c>
      <c r="V484" s="102"/>
      <c r="W484" s="102"/>
      <c r="X484" s="102"/>
      <c r="Y484" s="102"/>
      <c r="Z484" s="102"/>
      <c r="AA484" s="102"/>
      <c r="AB484" s="102"/>
      <c r="AC484" s="102"/>
      <c r="AD484" s="102"/>
      <c r="AE484" s="104"/>
      <c r="AN484" s="106"/>
      <c r="AP484" s="104"/>
      <c r="AQ484" s="105" t="e">
        <f t="shared" si="108"/>
        <v>#NUM!</v>
      </c>
      <c r="AR484" s="105" t="e">
        <f t="shared" si="109"/>
        <v>#NUM!</v>
      </c>
      <c r="AS484" s="105" t="e">
        <f t="shared" si="110"/>
        <v>#NUM!</v>
      </c>
      <c r="AT484" s="105" t="e">
        <f>#REF!*1.075</f>
        <v>#REF!</v>
      </c>
      <c r="AU484" s="105">
        <f t="shared" si="111"/>
        <v>2.15</v>
      </c>
      <c r="AV484" s="102" t="e">
        <f t="shared" si="112"/>
        <v>#REF!</v>
      </c>
      <c r="AW484" s="105" t="s">
        <v>172</v>
      </c>
      <c r="AX484" s="105" t="s">
        <v>173</v>
      </c>
      <c r="AY484" s="106">
        <v>2.15</v>
      </c>
      <c r="AZ484" s="108">
        <f t="shared" si="107"/>
        <v>0.53749999999999998</v>
      </c>
      <c r="BA484" s="1">
        <f t="shared" si="113"/>
        <v>2.6875</v>
      </c>
      <c r="BB484" s="106">
        <f t="shared" si="114"/>
        <v>2.9024999999999999</v>
      </c>
      <c r="BC484" s="105" t="s">
        <v>53</v>
      </c>
      <c r="BD484" s="128"/>
      <c r="BE484" s="128"/>
    </row>
    <row r="485" spans="1:58" s="105" customFormat="1" ht="24.75" hidden="1" customHeight="1">
      <c r="A485" s="9">
        <v>481</v>
      </c>
      <c r="B485" s="4">
        <v>7040</v>
      </c>
      <c r="C485" s="4"/>
      <c r="D485" s="5"/>
      <c r="E485" s="3" t="s">
        <v>2149</v>
      </c>
      <c r="F485" s="3" t="s">
        <v>2150</v>
      </c>
      <c r="G485" s="3" t="s">
        <v>2151</v>
      </c>
      <c r="H485" s="5" t="s">
        <v>2152</v>
      </c>
      <c r="I485" s="3" t="s">
        <v>702</v>
      </c>
      <c r="J485" s="3" t="s">
        <v>2153</v>
      </c>
      <c r="K485" s="6"/>
      <c r="L485" s="3"/>
      <c r="M485" s="4">
        <v>1</v>
      </c>
      <c r="N485" s="3" t="s">
        <v>46</v>
      </c>
      <c r="O485" s="3" t="s">
        <v>2110</v>
      </c>
      <c r="P485" s="3" t="s">
        <v>2154</v>
      </c>
      <c r="Q485" s="3" t="s">
        <v>2155</v>
      </c>
      <c r="R485" s="101">
        <v>4.7</v>
      </c>
      <c r="S485" s="102">
        <v>4.7</v>
      </c>
      <c r="T485" s="116">
        <v>3.7</v>
      </c>
      <c r="U485" s="84">
        <v>4.7</v>
      </c>
      <c r="V485" s="102"/>
      <c r="W485" s="102"/>
      <c r="X485" s="102"/>
      <c r="Y485" s="102"/>
      <c r="Z485" s="102"/>
      <c r="AA485" s="102"/>
      <c r="AB485" s="102"/>
      <c r="AC485" s="102"/>
      <c r="AD485" s="102"/>
      <c r="AE485" s="104"/>
      <c r="AN485" s="106"/>
      <c r="AP485" s="104"/>
      <c r="AQ485" s="105" t="e">
        <f t="shared" si="108"/>
        <v>#NUM!</v>
      </c>
      <c r="AR485" s="105" t="e">
        <f t="shared" si="109"/>
        <v>#NUM!</v>
      </c>
      <c r="AS485" s="105" t="e">
        <f t="shared" si="110"/>
        <v>#NUM!</v>
      </c>
      <c r="AT485" s="105" t="e">
        <f>#REF!*1.075</f>
        <v>#REF!</v>
      </c>
      <c r="AU485" s="105">
        <f t="shared" si="111"/>
        <v>3.9775</v>
      </c>
      <c r="AV485" s="102" t="e">
        <f t="shared" si="112"/>
        <v>#REF!</v>
      </c>
      <c r="AW485" s="105" t="s">
        <v>172</v>
      </c>
      <c r="AX485" s="105" t="s">
        <v>173</v>
      </c>
      <c r="AY485" s="106">
        <v>3.98</v>
      </c>
      <c r="AZ485" s="108">
        <f t="shared" si="107"/>
        <v>0.995</v>
      </c>
      <c r="BA485" s="1">
        <f t="shared" si="113"/>
        <v>4.9749999999999996</v>
      </c>
      <c r="BB485" s="106">
        <f t="shared" si="114"/>
        <v>5.3729999999999993</v>
      </c>
      <c r="BC485" s="105" t="s">
        <v>53</v>
      </c>
    </row>
    <row r="486" spans="1:58" s="105" customFormat="1" ht="24.75" hidden="1" customHeight="1">
      <c r="A486" s="9">
        <v>482</v>
      </c>
      <c r="B486" s="4">
        <v>7042</v>
      </c>
      <c r="C486" s="4"/>
      <c r="D486" s="5"/>
      <c r="E486" s="3" t="s">
        <v>2156</v>
      </c>
      <c r="F486" s="3" t="s">
        <v>2157</v>
      </c>
      <c r="G486" s="3" t="s">
        <v>2151</v>
      </c>
      <c r="H486" s="5" t="s">
        <v>2158</v>
      </c>
      <c r="I486" s="3" t="s">
        <v>2108</v>
      </c>
      <c r="J486" s="3" t="s">
        <v>2159</v>
      </c>
      <c r="K486" s="6"/>
      <c r="L486" s="3"/>
      <c r="M486" s="4">
        <v>12</v>
      </c>
      <c r="N486" s="3" t="s">
        <v>46</v>
      </c>
      <c r="O486" s="3" t="s">
        <v>2110</v>
      </c>
      <c r="P486" s="3" t="s">
        <v>2154</v>
      </c>
      <c r="Q486" s="3" t="s">
        <v>2160</v>
      </c>
      <c r="R486" s="101">
        <v>4.7</v>
      </c>
      <c r="S486" s="102">
        <v>4.7</v>
      </c>
      <c r="T486" s="116">
        <v>4</v>
      </c>
      <c r="U486" s="84">
        <v>4.7</v>
      </c>
      <c r="V486" s="102"/>
      <c r="W486" s="102"/>
      <c r="X486" s="102"/>
      <c r="Y486" s="102"/>
      <c r="Z486" s="102"/>
      <c r="AA486" s="102"/>
      <c r="AB486" s="102"/>
      <c r="AC486" s="102"/>
      <c r="AD486" s="102"/>
      <c r="AE486" s="104"/>
      <c r="AN486" s="106"/>
      <c r="AP486" s="104"/>
      <c r="AQ486" s="105" t="e">
        <f t="shared" si="108"/>
        <v>#NUM!</v>
      </c>
      <c r="AR486" s="105" t="e">
        <f t="shared" si="109"/>
        <v>#NUM!</v>
      </c>
      <c r="AS486" s="105" t="e">
        <f t="shared" si="110"/>
        <v>#NUM!</v>
      </c>
      <c r="AT486" s="105" t="e">
        <f>#REF!*1.075</f>
        <v>#REF!</v>
      </c>
      <c r="AU486" s="105">
        <f t="shared" si="111"/>
        <v>4.3</v>
      </c>
      <c r="AV486" s="102" t="e">
        <f t="shared" si="112"/>
        <v>#REF!</v>
      </c>
      <c r="AW486" s="105" t="s">
        <v>172</v>
      </c>
      <c r="AX486" s="105" t="s">
        <v>173</v>
      </c>
      <c r="AY486" s="106">
        <v>4.3</v>
      </c>
      <c r="AZ486" s="108">
        <f t="shared" si="107"/>
        <v>1.075</v>
      </c>
      <c r="BA486" s="1">
        <f t="shared" si="113"/>
        <v>5.375</v>
      </c>
      <c r="BB486" s="106">
        <f t="shared" si="114"/>
        <v>5.8049999999999997</v>
      </c>
      <c r="BC486" s="105" t="s">
        <v>53</v>
      </c>
      <c r="BF486" s="128"/>
    </row>
    <row r="487" spans="1:58" s="105" customFormat="1" ht="24.75" hidden="1" customHeight="1">
      <c r="A487" s="9">
        <v>483</v>
      </c>
      <c r="B487" s="4">
        <v>7042</v>
      </c>
      <c r="C487" s="4"/>
      <c r="D487" s="5"/>
      <c r="E487" s="3" t="s">
        <v>2156</v>
      </c>
      <c r="F487" s="3" t="s">
        <v>2157</v>
      </c>
      <c r="G487" s="3" t="s">
        <v>2151</v>
      </c>
      <c r="H487" s="5" t="s">
        <v>2158</v>
      </c>
      <c r="I487" s="3" t="s">
        <v>2108</v>
      </c>
      <c r="J487" s="3" t="s">
        <v>2159</v>
      </c>
      <c r="K487" s="6"/>
      <c r="L487" s="3"/>
      <c r="M487" s="4">
        <v>6</v>
      </c>
      <c r="N487" s="3" t="s">
        <v>46</v>
      </c>
      <c r="O487" s="3" t="s">
        <v>2110</v>
      </c>
      <c r="P487" s="3" t="s">
        <v>2154</v>
      </c>
      <c r="Q487" s="3" t="s">
        <v>2160</v>
      </c>
      <c r="R487" s="101"/>
      <c r="S487" s="102"/>
      <c r="T487" s="116"/>
      <c r="U487" s="84"/>
      <c r="V487" s="102"/>
      <c r="W487" s="102"/>
      <c r="X487" s="102"/>
      <c r="Y487" s="102"/>
      <c r="Z487" s="102"/>
      <c r="AA487" s="102"/>
      <c r="AB487" s="102"/>
      <c r="AC487" s="102"/>
      <c r="AD487" s="102"/>
      <c r="AE487" s="104"/>
      <c r="AN487" s="106"/>
      <c r="AP487" s="104"/>
      <c r="AV487" s="102"/>
      <c r="AY487" s="106"/>
      <c r="AZ487" s="108" t="b">
        <f t="shared" si="107"/>
        <v>0</v>
      </c>
      <c r="BA487" s="1">
        <f t="shared" si="113"/>
        <v>0</v>
      </c>
      <c r="BB487" s="106">
        <f t="shared" si="114"/>
        <v>0</v>
      </c>
    </row>
    <row r="488" spans="1:58" s="105" customFormat="1" ht="24.75" hidden="1" customHeight="1">
      <c r="A488" s="9">
        <v>484</v>
      </c>
      <c r="B488" s="4">
        <v>5127</v>
      </c>
      <c r="C488" s="4"/>
      <c r="D488" s="5"/>
      <c r="E488" s="3" t="s">
        <v>2161</v>
      </c>
      <c r="F488" s="3" t="s">
        <v>2162</v>
      </c>
      <c r="G488" s="3" t="s">
        <v>2163</v>
      </c>
      <c r="H488" s="5" t="s">
        <v>1105</v>
      </c>
      <c r="I488" s="3" t="s">
        <v>702</v>
      </c>
      <c r="J488" s="3" t="s">
        <v>2164</v>
      </c>
      <c r="K488" s="6">
        <v>20</v>
      </c>
      <c r="L488" s="3" t="s">
        <v>80</v>
      </c>
      <c r="M488" s="4">
        <v>1</v>
      </c>
      <c r="N488" s="3" t="s">
        <v>46</v>
      </c>
      <c r="O488" s="3" t="s">
        <v>2110</v>
      </c>
      <c r="P488" s="3" t="s">
        <v>2111</v>
      </c>
      <c r="Q488" s="3" t="s">
        <v>2165</v>
      </c>
      <c r="R488" s="101">
        <v>2.2000000000000002</v>
      </c>
      <c r="S488" s="102">
        <v>2.2000000000000002</v>
      </c>
      <c r="T488" s="116">
        <v>2</v>
      </c>
      <c r="U488" s="84">
        <v>2.2000000000000002</v>
      </c>
      <c r="V488" s="102"/>
      <c r="W488" s="102"/>
      <c r="X488" s="102"/>
      <c r="Y488" s="102"/>
      <c r="Z488" s="102"/>
      <c r="AA488" s="102"/>
      <c r="AB488" s="102"/>
      <c r="AC488" s="102"/>
      <c r="AD488" s="102"/>
      <c r="AE488" s="104"/>
      <c r="AN488" s="106"/>
      <c r="AP488" s="104"/>
      <c r="AQ488" s="105" t="e">
        <f t="shared" ref="AQ488:AQ499" si="115">AVERAGE(SMALL(AE488:AI488,1),SMALL(AE488:AI488,2))</f>
        <v>#NUM!</v>
      </c>
      <c r="AR488" s="105" t="e">
        <f t="shared" ref="AR488:AR499" si="116">IF(R488 &lt;=( AVERAGE(SMALL(AE488:AI488,1),SMALL(AE488:AI488,2))), R488, "")</f>
        <v>#NUM!</v>
      </c>
      <c r="AS488" s="105" t="e">
        <f t="shared" ref="AS488:AS499" si="117">AVERAGE(SMALL(AJ488:AM488,1),SMALL(AJ488:AM488,2))</f>
        <v>#NUM!</v>
      </c>
      <c r="AT488" s="105" t="e">
        <f>#REF!*1.075</f>
        <v>#REF!</v>
      </c>
      <c r="AU488" s="105">
        <f t="shared" ref="AU488:AU499" si="118">T488*1.075</f>
        <v>2.15</v>
      </c>
      <c r="AV488" s="102" t="e">
        <f t="shared" ref="AV488:AV497" si="119">MIN(AN488,AT488,AU488)</f>
        <v>#REF!</v>
      </c>
      <c r="AW488" s="105" t="s">
        <v>172</v>
      </c>
      <c r="AX488" s="105" t="s">
        <v>173</v>
      </c>
      <c r="AY488" s="106">
        <v>2.15</v>
      </c>
      <c r="AZ488" s="108">
        <f t="shared" si="107"/>
        <v>0.53749999999999998</v>
      </c>
      <c r="BA488" s="1">
        <f t="shared" si="113"/>
        <v>2.6875</v>
      </c>
      <c r="BB488" s="106">
        <f t="shared" si="114"/>
        <v>2.9024999999999999</v>
      </c>
      <c r="BC488" s="105" t="s">
        <v>53</v>
      </c>
    </row>
    <row r="489" spans="1:58" s="105" customFormat="1" ht="24.75" hidden="1" customHeight="1">
      <c r="A489" s="9">
        <v>485</v>
      </c>
      <c r="B489" s="4">
        <v>5108</v>
      </c>
      <c r="C489" s="4"/>
      <c r="D489" s="5"/>
      <c r="E489" s="3" t="s">
        <v>2166</v>
      </c>
      <c r="F489" s="3" t="s">
        <v>2167</v>
      </c>
      <c r="G489" s="3" t="s">
        <v>2168</v>
      </c>
      <c r="H489" s="5" t="s">
        <v>2169</v>
      </c>
      <c r="I489" s="3" t="s">
        <v>177</v>
      </c>
      <c r="J489" s="3" t="s">
        <v>2170</v>
      </c>
      <c r="K489" s="6">
        <v>40</v>
      </c>
      <c r="L489" s="3" t="s">
        <v>80</v>
      </c>
      <c r="M489" s="4">
        <v>1</v>
      </c>
      <c r="N489" s="3" t="s">
        <v>46</v>
      </c>
      <c r="O489" s="3" t="s">
        <v>2110</v>
      </c>
      <c r="P489" s="3" t="s">
        <v>2111</v>
      </c>
      <c r="Q489" s="3" t="s">
        <v>2171</v>
      </c>
      <c r="R489" s="101"/>
      <c r="S489" s="102"/>
      <c r="T489" s="116">
        <v>3</v>
      </c>
      <c r="U489" s="84"/>
      <c r="V489" s="102"/>
      <c r="W489" s="102"/>
      <c r="X489" s="102"/>
      <c r="Y489" s="102"/>
      <c r="Z489" s="102"/>
      <c r="AA489" s="102"/>
      <c r="AB489" s="102"/>
      <c r="AC489" s="102"/>
      <c r="AD489" s="102"/>
      <c r="AE489" s="104"/>
      <c r="AN489" s="106"/>
      <c r="AP489" s="104"/>
      <c r="AQ489" s="105" t="e">
        <f t="shared" si="115"/>
        <v>#NUM!</v>
      </c>
      <c r="AR489" s="105" t="e">
        <f t="shared" si="116"/>
        <v>#NUM!</v>
      </c>
      <c r="AS489" s="105" t="e">
        <f t="shared" si="117"/>
        <v>#NUM!</v>
      </c>
      <c r="AT489" s="105" t="e">
        <f>#REF!*1.075</f>
        <v>#REF!</v>
      </c>
      <c r="AU489" s="105">
        <f t="shared" si="118"/>
        <v>3.2249999999999996</v>
      </c>
      <c r="AV489" s="102" t="e">
        <f t="shared" si="119"/>
        <v>#REF!</v>
      </c>
      <c r="AW489" s="105" t="s">
        <v>172</v>
      </c>
      <c r="AX489" s="105" t="s">
        <v>173</v>
      </c>
      <c r="AY489" s="106">
        <v>3.2250000000000001</v>
      </c>
      <c r="AZ489" s="108">
        <f t="shared" si="107"/>
        <v>0.80625000000000002</v>
      </c>
      <c r="BA489" s="1">
        <f t="shared" si="113"/>
        <v>4.03125</v>
      </c>
      <c r="BB489" s="106">
        <f t="shared" si="114"/>
        <v>4.3537499999999998</v>
      </c>
      <c r="BC489" s="105" t="s">
        <v>53</v>
      </c>
    </row>
    <row r="490" spans="1:58" s="105" customFormat="1" ht="24.75" hidden="1" customHeight="1">
      <c r="A490" s="9">
        <v>486</v>
      </c>
      <c r="B490" s="4">
        <v>3924</v>
      </c>
      <c r="C490" s="4"/>
      <c r="D490" s="5"/>
      <c r="E490" s="3" t="s">
        <v>2172</v>
      </c>
      <c r="F490" s="3" t="s">
        <v>2173</v>
      </c>
      <c r="G490" s="3" t="s">
        <v>2174</v>
      </c>
      <c r="H490" s="5" t="s">
        <v>2175</v>
      </c>
      <c r="I490" s="3" t="s">
        <v>78</v>
      </c>
      <c r="J490" s="3" t="s">
        <v>2176</v>
      </c>
      <c r="K490" s="6">
        <v>15</v>
      </c>
      <c r="L490" s="3" t="s">
        <v>80</v>
      </c>
      <c r="M490" s="4">
        <v>1</v>
      </c>
      <c r="N490" s="3" t="s">
        <v>46</v>
      </c>
      <c r="O490" s="3" t="s">
        <v>2110</v>
      </c>
      <c r="P490" s="3" t="s">
        <v>2141</v>
      </c>
      <c r="Q490" s="3" t="s">
        <v>2177</v>
      </c>
      <c r="R490" s="101">
        <v>5.23</v>
      </c>
      <c r="S490" s="102">
        <v>5.5</v>
      </c>
      <c r="T490" s="116">
        <v>4.2</v>
      </c>
      <c r="U490" s="84">
        <v>5.23</v>
      </c>
      <c r="V490" s="102"/>
      <c r="W490" s="102"/>
      <c r="X490" s="102"/>
      <c r="Y490" s="102"/>
      <c r="Z490" s="102"/>
      <c r="AA490" s="102"/>
      <c r="AB490" s="102"/>
      <c r="AC490" s="102"/>
      <c r="AD490" s="102"/>
      <c r="AE490" s="104"/>
      <c r="AN490" s="106"/>
      <c r="AP490" s="104"/>
      <c r="AQ490" s="105" t="e">
        <f t="shared" si="115"/>
        <v>#NUM!</v>
      </c>
      <c r="AR490" s="105" t="e">
        <f t="shared" si="116"/>
        <v>#NUM!</v>
      </c>
      <c r="AS490" s="105" t="e">
        <f t="shared" si="117"/>
        <v>#NUM!</v>
      </c>
      <c r="AT490" s="105" t="e">
        <f>#REF!*1.075</f>
        <v>#REF!</v>
      </c>
      <c r="AU490" s="105">
        <f t="shared" si="118"/>
        <v>4.5149999999999997</v>
      </c>
      <c r="AV490" s="102" t="e">
        <f t="shared" si="119"/>
        <v>#REF!</v>
      </c>
      <c r="AW490" s="105" t="s">
        <v>172</v>
      </c>
      <c r="AX490" s="105" t="s">
        <v>173</v>
      </c>
      <c r="AY490" s="106">
        <v>4.5199999999999996</v>
      </c>
      <c r="AZ490" s="108">
        <f t="shared" si="107"/>
        <v>1.1299999999999999</v>
      </c>
      <c r="BA490" s="1">
        <f t="shared" si="113"/>
        <v>5.6499999999999995</v>
      </c>
      <c r="BB490" s="106">
        <f t="shared" si="114"/>
        <v>6.1019999999999994</v>
      </c>
      <c r="BC490" s="105" t="s">
        <v>53</v>
      </c>
      <c r="BF490" s="128"/>
    </row>
    <row r="491" spans="1:58" s="105" customFormat="1" ht="24.75" hidden="1" customHeight="1">
      <c r="A491" s="9">
        <v>487</v>
      </c>
      <c r="B491" s="4">
        <v>14897</v>
      </c>
      <c r="C491" s="4"/>
      <c r="D491" s="5"/>
      <c r="E491" s="3" t="s">
        <v>2178</v>
      </c>
      <c r="F491" s="3" t="s">
        <v>2179</v>
      </c>
      <c r="G491" s="3" t="s">
        <v>2180</v>
      </c>
      <c r="H491" s="5" t="s">
        <v>2181</v>
      </c>
      <c r="I491" s="3" t="s">
        <v>298</v>
      </c>
      <c r="J491" s="3" t="s">
        <v>2182</v>
      </c>
      <c r="K491" s="6"/>
      <c r="L491" s="3"/>
      <c r="M491" s="4">
        <v>7</v>
      </c>
      <c r="N491" s="3" t="s">
        <v>46</v>
      </c>
      <c r="O491" s="3" t="s">
        <v>2110</v>
      </c>
      <c r="P491" s="3" t="s">
        <v>2111</v>
      </c>
      <c r="Q491" s="3" t="s">
        <v>2183</v>
      </c>
      <c r="R491" s="101">
        <v>5.6</v>
      </c>
      <c r="S491" s="102">
        <v>5.6</v>
      </c>
      <c r="T491" s="116" t="s">
        <v>58</v>
      </c>
      <c r="U491" s="84">
        <v>5.6</v>
      </c>
      <c r="V491" s="102"/>
      <c r="W491" s="102"/>
      <c r="X491" s="102"/>
      <c r="Y491" s="102"/>
      <c r="Z491" s="102"/>
      <c r="AA491" s="102"/>
      <c r="AB491" s="102"/>
      <c r="AC491" s="102"/>
      <c r="AD491" s="102"/>
      <c r="AE491" s="104"/>
      <c r="AN491" s="106"/>
      <c r="AP491" s="104"/>
      <c r="AQ491" s="105" t="e">
        <f t="shared" si="115"/>
        <v>#NUM!</v>
      </c>
      <c r="AR491" s="105" t="e">
        <f t="shared" si="116"/>
        <v>#NUM!</v>
      </c>
      <c r="AS491" s="105" t="e">
        <f t="shared" si="117"/>
        <v>#NUM!</v>
      </c>
      <c r="AT491" s="105" t="e">
        <f>#REF!*1.075</f>
        <v>#REF!</v>
      </c>
      <c r="AU491" s="105" t="e">
        <f t="shared" si="118"/>
        <v>#VALUE!</v>
      </c>
      <c r="AV491" s="102" t="e">
        <f t="shared" si="119"/>
        <v>#REF!</v>
      </c>
      <c r="AW491" s="125" t="s">
        <v>52</v>
      </c>
      <c r="AX491" s="105" t="s">
        <v>51</v>
      </c>
      <c r="AY491" s="106">
        <v>5.6</v>
      </c>
      <c r="AZ491" s="108">
        <f t="shared" si="107"/>
        <v>1.4</v>
      </c>
      <c r="BA491" s="1">
        <f t="shared" si="113"/>
        <v>7</v>
      </c>
      <c r="BB491" s="106">
        <f t="shared" si="114"/>
        <v>7.5600000000000005</v>
      </c>
      <c r="BC491" s="105" t="s">
        <v>53</v>
      </c>
      <c r="BF491" s="128"/>
    </row>
    <row r="492" spans="1:58" s="105" customFormat="1" ht="24.75" hidden="1" customHeight="1">
      <c r="A492" s="9">
        <v>488</v>
      </c>
      <c r="B492" s="4">
        <v>5424</v>
      </c>
      <c r="C492" s="4"/>
      <c r="D492" s="5"/>
      <c r="E492" s="3" t="s">
        <v>2184</v>
      </c>
      <c r="F492" s="3" t="s">
        <v>2185</v>
      </c>
      <c r="G492" s="3" t="s">
        <v>2186</v>
      </c>
      <c r="H492" s="5" t="s">
        <v>2187</v>
      </c>
      <c r="I492" s="3" t="s">
        <v>686</v>
      </c>
      <c r="J492" s="3" t="s">
        <v>2121</v>
      </c>
      <c r="K492" s="6"/>
      <c r="L492" s="3"/>
      <c r="M492" s="4">
        <v>50</v>
      </c>
      <c r="N492" s="3" t="s">
        <v>46</v>
      </c>
      <c r="O492" s="3" t="s">
        <v>2110</v>
      </c>
      <c r="P492" s="3" t="s">
        <v>2111</v>
      </c>
      <c r="Q492" s="3" t="s">
        <v>2188</v>
      </c>
      <c r="R492" s="101">
        <v>115.2</v>
      </c>
      <c r="S492" s="102">
        <v>125</v>
      </c>
      <c r="T492" s="116">
        <v>110</v>
      </c>
      <c r="U492" s="84">
        <v>115.2</v>
      </c>
      <c r="V492" s="102"/>
      <c r="W492" s="102"/>
      <c r="X492" s="102"/>
      <c r="Y492" s="102"/>
      <c r="Z492" s="102"/>
      <c r="AA492" s="102"/>
      <c r="AB492" s="102"/>
      <c r="AC492" s="102"/>
      <c r="AD492" s="102"/>
      <c r="AE492" s="104"/>
      <c r="AN492" s="106"/>
      <c r="AP492" s="104"/>
      <c r="AQ492" s="105" t="e">
        <f t="shared" si="115"/>
        <v>#NUM!</v>
      </c>
      <c r="AR492" s="105" t="e">
        <f t="shared" si="116"/>
        <v>#NUM!</v>
      </c>
      <c r="AS492" s="105" t="e">
        <f t="shared" si="117"/>
        <v>#NUM!</v>
      </c>
      <c r="AT492" s="105" t="e">
        <f>#REF!*1.075</f>
        <v>#REF!</v>
      </c>
      <c r="AU492" s="105">
        <f t="shared" si="118"/>
        <v>118.25</v>
      </c>
      <c r="AV492" s="102" t="e">
        <f t="shared" si="119"/>
        <v>#REF!</v>
      </c>
      <c r="AW492" s="125" t="s">
        <v>52</v>
      </c>
      <c r="AX492" s="125" t="s">
        <v>51</v>
      </c>
      <c r="AY492" s="106">
        <v>115.2</v>
      </c>
      <c r="AZ492" s="108">
        <f t="shared" si="107"/>
        <v>11.520000000000001</v>
      </c>
      <c r="BA492" s="1">
        <f t="shared" si="113"/>
        <v>126.72</v>
      </c>
      <c r="BB492" s="106">
        <f t="shared" si="114"/>
        <v>136.85759999999999</v>
      </c>
      <c r="BC492" s="105" t="s">
        <v>53</v>
      </c>
      <c r="BF492" s="128"/>
    </row>
    <row r="493" spans="1:58" s="105" customFormat="1" ht="24.75" hidden="1" customHeight="1">
      <c r="A493" s="9">
        <v>489</v>
      </c>
      <c r="B493" s="4">
        <v>5151</v>
      </c>
      <c r="C493" s="4"/>
      <c r="D493" s="5"/>
      <c r="E493" s="3" t="s">
        <v>2189</v>
      </c>
      <c r="F493" s="3" t="s">
        <v>2190</v>
      </c>
      <c r="G493" s="3" t="s">
        <v>2191</v>
      </c>
      <c r="H493" s="5" t="s">
        <v>1590</v>
      </c>
      <c r="I493" s="3" t="s">
        <v>702</v>
      </c>
      <c r="J493" s="3" t="s">
        <v>2192</v>
      </c>
      <c r="K493" s="6">
        <v>12</v>
      </c>
      <c r="L493" s="3" t="s">
        <v>80</v>
      </c>
      <c r="M493" s="4">
        <v>1</v>
      </c>
      <c r="N493" s="3" t="s">
        <v>46</v>
      </c>
      <c r="O493" s="3" t="s">
        <v>2110</v>
      </c>
      <c r="P493" s="3" t="s">
        <v>2193</v>
      </c>
      <c r="Q493" s="3" t="s">
        <v>2194</v>
      </c>
      <c r="R493" s="101">
        <v>2.2000000000000002</v>
      </c>
      <c r="S493" s="102">
        <v>2.35</v>
      </c>
      <c r="T493" s="116">
        <v>2</v>
      </c>
      <c r="U493" s="84">
        <v>2.2000000000000002</v>
      </c>
      <c r="V493" s="102"/>
      <c r="W493" s="102"/>
      <c r="X493" s="102"/>
      <c r="Y493" s="102"/>
      <c r="Z493" s="102"/>
      <c r="AA493" s="102"/>
      <c r="AB493" s="102"/>
      <c r="AC493" s="102"/>
      <c r="AD493" s="102"/>
      <c r="AE493" s="104"/>
      <c r="AN493" s="106"/>
      <c r="AP493" s="104"/>
      <c r="AQ493" s="105" t="e">
        <f t="shared" si="115"/>
        <v>#NUM!</v>
      </c>
      <c r="AR493" s="105" t="e">
        <f t="shared" si="116"/>
        <v>#NUM!</v>
      </c>
      <c r="AS493" s="105" t="e">
        <f t="shared" si="117"/>
        <v>#NUM!</v>
      </c>
      <c r="AT493" s="105" t="e">
        <f>#REF!*1.075</f>
        <v>#REF!</v>
      </c>
      <c r="AU493" s="105">
        <f t="shared" si="118"/>
        <v>2.15</v>
      </c>
      <c r="AV493" s="102" t="e">
        <f t="shared" si="119"/>
        <v>#REF!</v>
      </c>
      <c r="AW493" s="105" t="s">
        <v>172</v>
      </c>
      <c r="AX493" s="105" t="s">
        <v>173</v>
      </c>
      <c r="AY493" s="106">
        <v>2.15</v>
      </c>
      <c r="AZ493" s="108">
        <f t="shared" si="107"/>
        <v>0.53749999999999998</v>
      </c>
      <c r="BA493" s="1">
        <f t="shared" si="113"/>
        <v>2.6875</v>
      </c>
      <c r="BB493" s="106">
        <f t="shared" si="114"/>
        <v>2.9024999999999999</v>
      </c>
      <c r="BC493" s="105" t="s">
        <v>53</v>
      </c>
      <c r="BF493" s="128"/>
    </row>
    <row r="494" spans="1:58" s="105" customFormat="1" ht="24.75" hidden="1" customHeight="1">
      <c r="A494" s="9">
        <v>490</v>
      </c>
      <c r="B494" s="4">
        <v>5152</v>
      </c>
      <c r="C494" s="4"/>
      <c r="D494" s="5"/>
      <c r="E494" s="3" t="s">
        <v>2195</v>
      </c>
      <c r="F494" s="3" t="s">
        <v>2196</v>
      </c>
      <c r="G494" s="3" t="s">
        <v>2197</v>
      </c>
      <c r="H494" s="5" t="s">
        <v>149</v>
      </c>
      <c r="I494" s="3" t="s">
        <v>183</v>
      </c>
      <c r="J494" s="3" t="s">
        <v>2198</v>
      </c>
      <c r="K494" s="6"/>
      <c r="L494" s="3"/>
      <c r="M494" s="4">
        <v>20</v>
      </c>
      <c r="N494" s="3" t="s">
        <v>46</v>
      </c>
      <c r="O494" s="3" t="s">
        <v>2110</v>
      </c>
      <c r="P494" s="3" t="s">
        <v>2111</v>
      </c>
      <c r="Q494" s="3" t="s">
        <v>2199</v>
      </c>
      <c r="R494" s="101">
        <v>2.2000000000000002</v>
      </c>
      <c r="S494" s="102">
        <v>2.35</v>
      </c>
      <c r="T494" s="116">
        <v>2</v>
      </c>
      <c r="U494" s="84">
        <v>2.2000000000000002</v>
      </c>
      <c r="V494" s="102"/>
      <c r="W494" s="102"/>
      <c r="X494" s="102"/>
      <c r="Y494" s="102"/>
      <c r="Z494" s="102"/>
      <c r="AA494" s="102"/>
      <c r="AB494" s="102"/>
      <c r="AC494" s="102"/>
      <c r="AD494" s="102"/>
      <c r="AE494" s="104"/>
      <c r="AN494" s="106"/>
      <c r="AP494" s="104"/>
      <c r="AQ494" s="105" t="e">
        <f t="shared" si="115"/>
        <v>#NUM!</v>
      </c>
      <c r="AR494" s="105" t="e">
        <f t="shared" si="116"/>
        <v>#NUM!</v>
      </c>
      <c r="AS494" s="105" t="e">
        <f t="shared" si="117"/>
        <v>#NUM!</v>
      </c>
      <c r="AT494" s="105" t="e">
        <f>#REF!*1.075</f>
        <v>#REF!</v>
      </c>
      <c r="AU494" s="105">
        <f t="shared" si="118"/>
        <v>2.15</v>
      </c>
      <c r="AV494" s="102" t="e">
        <f t="shared" si="119"/>
        <v>#REF!</v>
      </c>
      <c r="AW494" s="105" t="s">
        <v>172</v>
      </c>
      <c r="AX494" s="105" t="s">
        <v>173</v>
      </c>
      <c r="AY494" s="106">
        <v>2.15</v>
      </c>
      <c r="AZ494" s="108">
        <f t="shared" si="107"/>
        <v>0.53749999999999998</v>
      </c>
      <c r="BA494" s="1">
        <f t="shared" si="113"/>
        <v>2.6875</v>
      </c>
      <c r="BB494" s="106">
        <f t="shared" si="114"/>
        <v>2.9024999999999999</v>
      </c>
      <c r="BC494" s="105" t="s">
        <v>53</v>
      </c>
      <c r="BF494" s="128"/>
    </row>
    <row r="495" spans="1:58" s="105" customFormat="1" ht="24.75" hidden="1" customHeight="1">
      <c r="A495" s="9">
        <v>491</v>
      </c>
      <c r="B495" s="4">
        <v>5105</v>
      </c>
      <c r="C495" s="4"/>
      <c r="D495" s="5"/>
      <c r="E495" s="3" t="s">
        <v>2200</v>
      </c>
      <c r="F495" s="3" t="s">
        <v>2201</v>
      </c>
      <c r="G495" s="3" t="s">
        <v>2202</v>
      </c>
      <c r="H495" s="5" t="s">
        <v>2203</v>
      </c>
      <c r="I495" s="3" t="s">
        <v>78</v>
      </c>
      <c r="J495" s="3" t="s">
        <v>2204</v>
      </c>
      <c r="K495" s="6">
        <v>15</v>
      </c>
      <c r="L495" s="3" t="s">
        <v>80</v>
      </c>
      <c r="M495" s="4">
        <v>1</v>
      </c>
      <c r="N495" s="3" t="s">
        <v>46</v>
      </c>
      <c r="O495" s="3" t="s">
        <v>2110</v>
      </c>
      <c r="P495" s="3" t="s">
        <v>2111</v>
      </c>
      <c r="Q495" s="3" t="s">
        <v>2205</v>
      </c>
      <c r="R495" s="101">
        <v>3.5</v>
      </c>
      <c r="S495" s="102">
        <v>3.5</v>
      </c>
      <c r="T495" s="116">
        <v>2</v>
      </c>
      <c r="U495" s="84">
        <v>3.5</v>
      </c>
      <c r="V495" s="102"/>
      <c r="W495" s="102"/>
      <c r="X495" s="102"/>
      <c r="Y495" s="102"/>
      <c r="Z495" s="102"/>
      <c r="AA495" s="102"/>
      <c r="AB495" s="102"/>
      <c r="AC495" s="102"/>
      <c r="AD495" s="102"/>
      <c r="AE495" s="104"/>
      <c r="AN495" s="106"/>
      <c r="AP495" s="104"/>
      <c r="AQ495" s="105" t="e">
        <f t="shared" si="115"/>
        <v>#NUM!</v>
      </c>
      <c r="AR495" s="105" t="e">
        <f t="shared" si="116"/>
        <v>#NUM!</v>
      </c>
      <c r="AS495" s="105" t="e">
        <f t="shared" si="117"/>
        <v>#NUM!</v>
      </c>
      <c r="AT495" s="105" t="e">
        <f>#REF!*1.075</f>
        <v>#REF!</v>
      </c>
      <c r="AU495" s="105">
        <f t="shared" si="118"/>
        <v>2.15</v>
      </c>
      <c r="AV495" s="102" t="e">
        <f t="shared" si="119"/>
        <v>#REF!</v>
      </c>
      <c r="AW495" s="105" t="s">
        <v>172</v>
      </c>
      <c r="AX495" s="105" t="s">
        <v>173</v>
      </c>
      <c r="AY495" s="106">
        <v>2.15</v>
      </c>
      <c r="AZ495" s="108">
        <f t="shared" si="107"/>
        <v>0.53749999999999998</v>
      </c>
      <c r="BA495" s="1">
        <f t="shared" si="113"/>
        <v>2.6875</v>
      </c>
      <c r="BB495" s="106">
        <f t="shared" si="114"/>
        <v>2.9024999999999999</v>
      </c>
      <c r="BC495" s="105" t="s">
        <v>53</v>
      </c>
      <c r="BF495" s="128"/>
    </row>
    <row r="496" spans="1:58" s="105" customFormat="1" ht="24.75" hidden="1" customHeight="1">
      <c r="A496" s="9">
        <v>492</v>
      </c>
      <c r="B496" s="4">
        <v>14901</v>
      </c>
      <c r="C496" s="4"/>
      <c r="D496" s="5"/>
      <c r="E496" s="3" t="s">
        <v>2206</v>
      </c>
      <c r="F496" s="3" t="s">
        <v>2207</v>
      </c>
      <c r="G496" s="3" t="s">
        <v>2208</v>
      </c>
      <c r="H496" s="5" t="s">
        <v>2209</v>
      </c>
      <c r="I496" s="3" t="s">
        <v>298</v>
      </c>
      <c r="J496" s="3" t="s">
        <v>2210</v>
      </c>
      <c r="K496" s="6"/>
      <c r="L496" s="3"/>
      <c r="M496" s="4">
        <v>7</v>
      </c>
      <c r="N496" s="3" t="s">
        <v>46</v>
      </c>
      <c r="O496" s="3" t="s">
        <v>2110</v>
      </c>
      <c r="P496" s="3" t="s">
        <v>2111</v>
      </c>
      <c r="Q496" s="3" t="s">
        <v>2211</v>
      </c>
      <c r="R496" s="101">
        <v>8.5</v>
      </c>
      <c r="S496" s="102">
        <v>9.15</v>
      </c>
      <c r="T496" s="116">
        <v>8.5</v>
      </c>
      <c r="U496" s="84">
        <v>8.5</v>
      </c>
      <c r="V496" s="102"/>
      <c r="W496" s="102"/>
      <c r="X496" s="102"/>
      <c r="Y496" s="102"/>
      <c r="Z496" s="102"/>
      <c r="AA496" s="102"/>
      <c r="AB496" s="102"/>
      <c r="AC496" s="102"/>
      <c r="AD496" s="102"/>
      <c r="AE496" s="104"/>
      <c r="AN496" s="106"/>
      <c r="AP496" s="104"/>
      <c r="AQ496" s="105" t="e">
        <f t="shared" si="115"/>
        <v>#NUM!</v>
      </c>
      <c r="AR496" s="105" t="e">
        <f t="shared" si="116"/>
        <v>#NUM!</v>
      </c>
      <c r="AS496" s="105" t="e">
        <f t="shared" si="117"/>
        <v>#NUM!</v>
      </c>
      <c r="AT496" s="105" t="e">
        <f>#REF!*1.075</f>
        <v>#REF!</v>
      </c>
      <c r="AU496" s="105">
        <f t="shared" si="118"/>
        <v>9.1374999999999993</v>
      </c>
      <c r="AV496" s="102" t="e">
        <f t="shared" si="119"/>
        <v>#REF!</v>
      </c>
      <c r="AW496" s="105" t="s">
        <v>172</v>
      </c>
      <c r="AX496" s="105" t="s">
        <v>173</v>
      </c>
      <c r="AY496" s="106">
        <v>9.1370000000000005</v>
      </c>
      <c r="AZ496" s="108">
        <f t="shared" si="107"/>
        <v>2.2842500000000001</v>
      </c>
      <c r="BA496" s="1">
        <f t="shared" si="113"/>
        <v>11.421250000000001</v>
      </c>
      <c r="BB496" s="106">
        <f t="shared" si="114"/>
        <v>12.334950000000001</v>
      </c>
      <c r="BC496" s="105" t="s">
        <v>53</v>
      </c>
      <c r="BF496" s="128"/>
    </row>
    <row r="497" spans="1:58" s="105" customFormat="1" ht="24.75" hidden="1" customHeight="1">
      <c r="A497" s="9">
        <v>493</v>
      </c>
      <c r="B497" s="4">
        <v>14898</v>
      </c>
      <c r="C497" s="4"/>
      <c r="D497" s="5"/>
      <c r="E497" s="3" t="s">
        <v>2212</v>
      </c>
      <c r="F497" s="3" t="s">
        <v>2213</v>
      </c>
      <c r="G497" s="3" t="s">
        <v>296</v>
      </c>
      <c r="H497" s="5" t="s">
        <v>787</v>
      </c>
      <c r="I497" s="3" t="s">
        <v>298</v>
      </c>
      <c r="J497" s="3" t="s">
        <v>2214</v>
      </c>
      <c r="K497" s="6"/>
      <c r="L497" s="3"/>
      <c r="M497" s="4">
        <v>7</v>
      </c>
      <c r="N497" s="3" t="s">
        <v>46</v>
      </c>
      <c r="O497" s="3" t="s">
        <v>2110</v>
      </c>
      <c r="P497" s="3" t="s">
        <v>2111</v>
      </c>
      <c r="Q497" s="3" t="s">
        <v>2215</v>
      </c>
      <c r="R497" s="101">
        <v>7.3</v>
      </c>
      <c r="S497" s="102">
        <v>7.8</v>
      </c>
      <c r="T497" s="116">
        <v>8</v>
      </c>
      <c r="U497" s="84">
        <v>7.3</v>
      </c>
      <c r="V497" s="102"/>
      <c r="W497" s="102"/>
      <c r="X497" s="102"/>
      <c r="Y497" s="102"/>
      <c r="Z497" s="102"/>
      <c r="AA497" s="102"/>
      <c r="AB497" s="102"/>
      <c r="AC497" s="102"/>
      <c r="AD497" s="102"/>
      <c r="AE497" s="104"/>
      <c r="AN497" s="106"/>
      <c r="AP497" s="104"/>
      <c r="AQ497" s="105" t="e">
        <f t="shared" si="115"/>
        <v>#NUM!</v>
      </c>
      <c r="AR497" s="105" t="e">
        <f t="shared" si="116"/>
        <v>#NUM!</v>
      </c>
      <c r="AS497" s="105" t="e">
        <f t="shared" si="117"/>
        <v>#NUM!</v>
      </c>
      <c r="AT497" s="105" t="e">
        <f>#REF!*1.075</f>
        <v>#REF!</v>
      </c>
      <c r="AU497" s="105">
        <f t="shared" si="118"/>
        <v>8.6</v>
      </c>
      <c r="AV497" s="102" t="e">
        <f t="shared" si="119"/>
        <v>#REF!</v>
      </c>
      <c r="AW497" s="125" t="s">
        <v>52</v>
      </c>
      <c r="AX497" s="105" t="s">
        <v>51</v>
      </c>
      <c r="AY497" s="106">
        <v>7.3</v>
      </c>
      <c r="AZ497" s="108">
        <f t="shared" si="107"/>
        <v>1.825</v>
      </c>
      <c r="BA497" s="1">
        <f t="shared" si="113"/>
        <v>9.125</v>
      </c>
      <c r="BB497" s="106">
        <f t="shared" si="114"/>
        <v>9.8550000000000004</v>
      </c>
      <c r="BC497" s="105" t="s">
        <v>53</v>
      </c>
      <c r="BF497" s="128"/>
    </row>
    <row r="498" spans="1:58" s="105" customFormat="1" ht="24.75" customHeight="1">
      <c r="A498" s="9">
        <v>494</v>
      </c>
      <c r="B498" s="4">
        <v>17771</v>
      </c>
      <c r="C498" s="4"/>
      <c r="D498" s="127" t="s">
        <v>2216</v>
      </c>
      <c r="E498" s="3" t="s">
        <v>2217</v>
      </c>
      <c r="F498" s="3" t="s">
        <v>2218</v>
      </c>
      <c r="G498" s="3" t="s">
        <v>853</v>
      </c>
      <c r="H498" s="5" t="s">
        <v>2219</v>
      </c>
      <c r="I498" s="3" t="s">
        <v>78</v>
      </c>
      <c r="J498" s="3" t="s">
        <v>2220</v>
      </c>
      <c r="K498" s="6">
        <v>15</v>
      </c>
      <c r="L498" s="3" t="s">
        <v>80</v>
      </c>
      <c r="M498" s="4">
        <v>1</v>
      </c>
      <c r="N498" s="3" t="s">
        <v>46</v>
      </c>
      <c r="O498" s="3" t="s">
        <v>2221</v>
      </c>
      <c r="P498" s="3" t="s">
        <v>2222</v>
      </c>
      <c r="Q498" s="3" t="s">
        <v>2223</v>
      </c>
      <c r="R498" s="101">
        <v>2.02</v>
      </c>
      <c r="S498" s="102">
        <v>2.15</v>
      </c>
      <c r="T498" s="116">
        <v>1.25</v>
      </c>
      <c r="U498" s="84">
        <v>2.0299999999999998</v>
      </c>
      <c r="V498" s="102"/>
      <c r="W498" s="102"/>
      <c r="X498" s="102"/>
      <c r="Y498" s="102"/>
      <c r="Z498" s="102"/>
      <c r="AA498" s="102"/>
      <c r="AB498" s="102"/>
      <c r="AC498" s="102"/>
      <c r="AD498" s="102"/>
      <c r="AE498" s="104"/>
      <c r="AK498" s="105">
        <v>3.98</v>
      </c>
      <c r="AN498" s="106"/>
      <c r="AP498" s="104"/>
      <c r="AQ498" s="105" t="e">
        <f t="shared" si="115"/>
        <v>#NUM!</v>
      </c>
      <c r="AR498" s="105" t="e">
        <f t="shared" si="116"/>
        <v>#NUM!</v>
      </c>
      <c r="AS498" s="105" t="e">
        <f t="shared" si="117"/>
        <v>#NUM!</v>
      </c>
      <c r="AT498" s="105" t="e">
        <f>#REF!*1.075</f>
        <v>#REF!</v>
      </c>
      <c r="AU498" s="105">
        <f t="shared" si="118"/>
        <v>1.34375</v>
      </c>
      <c r="AV498" s="102"/>
      <c r="AW498" s="105" t="s">
        <v>2224</v>
      </c>
      <c r="AX498" s="105" t="s">
        <v>173</v>
      </c>
      <c r="AY498" s="106">
        <v>1.343</v>
      </c>
      <c r="AZ498" s="108">
        <f t="shared" si="107"/>
        <v>0.33574999999999999</v>
      </c>
      <c r="BA498" s="1">
        <f t="shared" si="113"/>
        <v>1.67875</v>
      </c>
      <c r="BB498" s="106">
        <f t="shared" si="114"/>
        <v>1.8130500000000001</v>
      </c>
      <c r="BD498" s="105" t="s">
        <v>885</v>
      </c>
    </row>
    <row r="499" spans="1:58" s="105" customFormat="1" ht="24.75" customHeight="1">
      <c r="A499" s="9">
        <v>496</v>
      </c>
      <c r="B499" s="4">
        <v>17772</v>
      </c>
      <c r="C499" s="4"/>
      <c r="D499" s="127" t="s">
        <v>2216</v>
      </c>
      <c r="E499" s="3" t="s">
        <v>2217</v>
      </c>
      <c r="F499" s="3" t="s">
        <v>2218</v>
      </c>
      <c r="G499" s="3" t="s">
        <v>853</v>
      </c>
      <c r="H499" s="5" t="s">
        <v>2219</v>
      </c>
      <c r="I499" s="3" t="s">
        <v>702</v>
      </c>
      <c r="J499" s="3" t="s">
        <v>2225</v>
      </c>
      <c r="K499" s="6">
        <v>15</v>
      </c>
      <c r="L499" s="3" t="s">
        <v>80</v>
      </c>
      <c r="M499" s="4">
        <v>1</v>
      </c>
      <c r="N499" s="3" t="s">
        <v>46</v>
      </c>
      <c r="O499" s="3" t="s">
        <v>2221</v>
      </c>
      <c r="P499" s="3" t="s">
        <v>2222</v>
      </c>
      <c r="Q499" s="3" t="s">
        <v>2226</v>
      </c>
      <c r="R499" s="101">
        <v>2.09</v>
      </c>
      <c r="S499" s="102">
        <v>2.15</v>
      </c>
      <c r="T499" s="116">
        <v>1.25</v>
      </c>
      <c r="U499" s="84">
        <v>2.0960999999999999</v>
      </c>
      <c r="V499" s="102"/>
      <c r="W499" s="102"/>
      <c r="X499" s="102"/>
      <c r="Y499" s="102"/>
      <c r="Z499" s="102"/>
      <c r="AA499" s="102"/>
      <c r="AB499" s="102"/>
      <c r="AC499" s="102"/>
      <c r="AD499" s="102"/>
      <c r="AE499" s="104"/>
      <c r="AK499" s="105">
        <v>4.1100000000000003</v>
      </c>
      <c r="AN499" s="106"/>
      <c r="AP499" s="104"/>
      <c r="AQ499" s="105" t="e">
        <f t="shared" si="115"/>
        <v>#NUM!</v>
      </c>
      <c r="AR499" s="105" t="e">
        <f t="shared" si="116"/>
        <v>#NUM!</v>
      </c>
      <c r="AS499" s="105" t="e">
        <f t="shared" si="117"/>
        <v>#NUM!</v>
      </c>
      <c r="AT499" s="105" t="e">
        <f>#REF!*1.075</f>
        <v>#REF!</v>
      </c>
      <c r="AU499" s="105">
        <f t="shared" si="118"/>
        <v>1.34375</v>
      </c>
      <c r="AV499" s="102"/>
      <c r="AW499" s="105" t="s">
        <v>172</v>
      </c>
      <c r="AX499" s="105" t="s">
        <v>173</v>
      </c>
      <c r="AY499" s="106">
        <v>1.343</v>
      </c>
      <c r="AZ499" s="108">
        <f t="shared" si="107"/>
        <v>0.33574999999999999</v>
      </c>
      <c r="BA499" s="1">
        <f t="shared" si="113"/>
        <v>1.67875</v>
      </c>
      <c r="BB499" s="106">
        <f t="shared" si="114"/>
        <v>1.8130500000000001</v>
      </c>
      <c r="BD499" s="105" t="s">
        <v>885</v>
      </c>
    </row>
    <row r="500" spans="1:58" s="105" customFormat="1" ht="24.75" hidden="1" customHeight="1">
      <c r="A500" s="9">
        <v>498</v>
      </c>
      <c r="B500" s="34">
        <v>19783</v>
      </c>
      <c r="C500" s="34"/>
      <c r="D500" s="5"/>
      <c r="E500" s="35" t="s">
        <v>2227</v>
      </c>
      <c r="F500" s="34" t="s">
        <v>752</v>
      </c>
      <c r="G500" s="34" t="s">
        <v>486</v>
      </c>
      <c r="H500" s="34" t="s">
        <v>43</v>
      </c>
      <c r="I500" s="34" t="s">
        <v>488</v>
      </c>
      <c r="J500" s="35" t="s">
        <v>2228</v>
      </c>
      <c r="K500" s="48"/>
      <c r="L500" s="34"/>
      <c r="M500" s="34"/>
      <c r="N500" s="34"/>
      <c r="O500" s="34" t="s">
        <v>2221</v>
      </c>
      <c r="P500" s="34" t="s">
        <v>2229</v>
      </c>
      <c r="Q500" s="34" t="s">
        <v>2230</v>
      </c>
      <c r="R500" s="101"/>
      <c r="S500" s="102"/>
      <c r="T500" s="116"/>
      <c r="U500" s="84"/>
      <c r="V500" s="102"/>
      <c r="W500" s="102"/>
      <c r="X500" s="102"/>
      <c r="Y500" s="102"/>
      <c r="Z500" s="102"/>
      <c r="AA500" s="102"/>
      <c r="AB500" s="102"/>
      <c r="AC500" s="102"/>
      <c r="AD500" s="102"/>
      <c r="AE500" s="104"/>
      <c r="AN500" s="106"/>
      <c r="AP500" s="104"/>
      <c r="AT500" s="105" t="e">
        <f>#REF!*1.075</f>
        <v>#REF!</v>
      </c>
      <c r="AV500" s="102" t="e">
        <f>MIN(AN500,AT500,AU500)</f>
        <v>#REF!</v>
      </c>
      <c r="AY500" s="106"/>
      <c r="AZ500" s="108" t="b">
        <f t="shared" si="107"/>
        <v>0</v>
      </c>
      <c r="BA500" s="1">
        <f t="shared" si="113"/>
        <v>0</v>
      </c>
      <c r="BB500" s="106">
        <f t="shared" si="114"/>
        <v>0</v>
      </c>
    </row>
    <row r="501" spans="1:58" s="105" customFormat="1" ht="24.75" customHeight="1">
      <c r="A501" s="9">
        <v>499</v>
      </c>
      <c r="B501" s="4">
        <v>17521</v>
      </c>
      <c r="C501" s="4"/>
      <c r="D501" s="127" t="s">
        <v>2216</v>
      </c>
      <c r="E501" s="3" t="s">
        <v>2231</v>
      </c>
      <c r="F501" s="3" t="s">
        <v>2232</v>
      </c>
      <c r="G501" s="3" t="s">
        <v>1266</v>
      </c>
      <c r="H501" s="5" t="s">
        <v>1267</v>
      </c>
      <c r="I501" s="3" t="s">
        <v>1268</v>
      </c>
      <c r="J501" s="3" t="s">
        <v>2233</v>
      </c>
      <c r="K501" s="6">
        <v>5</v>
      </c>
      <c r="L501" s="3" t="s">
        <v>91</v>
      </c>
      <c r="M501" s="4">
        <v>1</v>
      </c>
      <c r="N501" s="3" t="s">
        <v>46</v>
      </c>
      <c r="O501" s="3" t="s">
        <v>2221</v>
      </c>
      <c r="P501" s="3" t="s">
        <v>2222</v>
      </c>
      <c r="Q501" s="3" t="s">
        <v>2234</v>
      </c>
      <c r="R501" s="101"/>
      <c r="S501" s="102">
        <v>2.87</v>
      </c>
      <c r="T501" s="116">
        <v>2.4900000000000002</v>
      </c>
      <c r="U501" s="84"/>
      <c r="V501" s="102"/>
      <c r="W501" s="102"/>
      <c r="X501" s="102"/>
      <c r="Y501" s="102"/>
      <c r="Z501" s="102"/>
      <c r="AA501" s="102"/>
      <c r="AB501" s="102"/>
      <c r="AC501" s="102"/>
      <c r="AD501" s="102"/>
      <c r="AE501" s="104"/>
      <c r="AK501" s="105">
        <v>4.92</v>
      </c>
      <c r="AN501" s="106"/>
      <c r="AP501" s="104"/>
      <c r="AQ501" s="105" t="e">
        <f t="shared" ref="AQ501:AQ510" si="120">AVERAGE(SMALL(AE501:AI501,1),SMALL(AE501:AI501,2))</f>
        <v>#NUM!</v>
      </c>
      <c r="AR501" s="105" t="e">
        <f t="shared" ref="AR501:AR510" si="121">IF(R501 &lt;=( AVERAGE(SMALL(AE501:AI501,1),SMALL(AE501:AI501,2))), R501, "")</f>
        <v>#NUM!</v>
      </c>
      <c r="AS501" s="105" t="e">
        <f t="shared" ref="AS501:AS510" si="122">AVERAGE(SMALL(AJ501:AM501,1),SMALL(AJ501:AM501,2))</f>
        <v>#NUM!</v>
      </c>
      <c r="AT501" s="105" t="e">
        <f>#REF!*1.075</f>
        <v>#REF!</v>
      </c>
      <c r="AU501" s="105">
        <f>T501*1.075</f>
        <v>2.6767500000000002</v>
      </c>
      <c r="AV501" s="102"/>
      <c r="AW501" s="105" t="s">
        <v>172</v>
      </c>
      <c r="AX501" s="105" t="s">
        <v>173</v>
      </c>
      <c r="AY501" s="106">
        <v>2.6760000000000002</v>
      </c>
      <c r="AZ501" s="108">
        <f t="shared" si="107"/>
        <v>0.66900000000000004</v>
      </c>
      <c r="BA501" s="1">
        <f t="shared" si="113"/>
        <v>3.3450000000000002</v>
      </c>
      <c r="BB501" s="106">
        <f t="shared" si="114"/>
        <v>3.6126</v>
      </c>
      <c r="BD501" s="105" t="s">
        <v>885</v>
      </c>
    </row>
    <row r="502" spans="1:58" s="105" customFormat="1" ht="24.75" customHeight="1">
      <c r="A502" s="9">
        <v>501</v>
      </c>
      <c r="B502" s="4">
        <v>19792</v>
      </c>
      <c r="C502" s="4"/>
      <c r="D502" s="127" t="s">
        <v>2216</v>
      </c>
      <c r="E502" s="3" t="s">
        <v>2235</v>
      </c>
      <c r="F502" s="3" t="s">
        <v>2236</v>
      </c>
      <c r="G502" s="3" t="s">
        <v>2237</v>
      </c>
      <c r="H502" s="5" t="s">
        <v>310</v>
      </c>
      <c r="I502" s="3" t="s">
        <v>68</v>
      </c>
      <c r="J502" s="3" t="s">
        <v>1500</v>
      </c>
      <c r="K502" s="6"/>
      <c r="L502" s="3"/>
      <c r="M502" s="4">
        <v>60</v>
      </c>
      <c r="N502" s="3" t="s">
        <v>46</v>
      </c>
      <c r="O502" s="3" t="s">
        <v>2221</v>
      </c>
      <c r="P502" s="3" t="s">
        <v>2222</v>
      </c>
      <c r="Q502" s="3" t="s">
        <v>2238</v>
      </c>
      <c r="R502" s="101"/>
      <c r="S502" s="102">
        <v>6.91</v>
      </c>
      <c r="T502" s="116">
        <v>5.98</v>
      </c>
      <c r="U502" s="84"/>
      <c r="V502" s="102"/>
      <c r="W502" s="102"/>
      <c r="X502" s="102"/>
      <c r="Y502" s="102"/>
      <c r="Z502" s="102"/>
      <c r="AA502" s="102"/>
      <c r="AB502" s="102"/>
      <c r="AC502" s="102"/>
      <c r="AD502" s="102"/>
      <c r="AE502" s="104"/>
      <c r="AK502" s="105">
        <v>5.56</v>
      </c>
      <c r="AN502" s="106"/>
      <c r="AP502" s="104"/>
      <c r="AQ502" s="105" t="e">
        <f t="shared" si="120"/>
        <v>#NUM!</v>
      </c>
      <c r="AR502" s="105" t="e">
        <f t="shared" si="121"/>
        <v>#NUM!</v>
      </c>
      <c r="AS502" s="105" t="e">
        <f t="shared" si="122"/>
        <v>#NUM!</v>
      </c>
      <c r="AT502" s="105" t="e">
        <f>#REF!*1.075</f>
        <v>#REF!</v>
      </c>
      <c r="AU502" s="105">
        <f>T502*1.075</f>
        <v>6.4285000000000005</v>
      </c>
      <c r="AV502" s="102"/>
      <c r="AW502" s="105" t="s">
        <v>2239</v>
      </c>
      <c r="AX502" s="105" t="s">
        <v>532</v>
      </c>
      <c r="AY502" s="106">
        <v>5.56</v>
      </c>
      <c r="AZ502" s="108">
        <f t="shared" si="107"/>
        <v>1.39</v>
      </c>
      <c r="BA502" s="1">
        <f t="shared" si="113"/>
        <v>6.9499999999999993</v>
      </c>
      <c r="BB502" s="106">
        <f t="shared" si="114"/>
        <v>7.5059999999999993</v>
      </c>
      <c r="BD502" s="105" t="s">
        <v>885</v>
      </c>
    </row>
    <row r="503" spans="1:58" s="105" customFormat="1" ht="24.75" customHeight="1">
      <c r="A503" s="9">
        <v>503</v>
      </c>
      <c r="B503" s="4">
        <v>16334</v>
      </c>
      <c r="C503" s="4"/>
      <c r="D503" s="127" t="s">
        <v>2216</v>
      </c>
      <c r="E503" s="3" t="s">
        <v>2240</v>
      </c>
      <c r="F503" s="3" t="s">
        <v>2241</v>
      </c>
      <c r="G503" s="3" t="s">
        <v>2242</v>
      </c>
      <c r="H503" s="5" t="s">
        <v>2243</v>
      </c>
      <c r="I503" s="3" t="s">
        <v>2244</v>
      </c>
      <c r="J503" s="3" t="s">
        <v>2245</v>
      </c>
      <c r="K503" s="6">
        <v>5</v>
      </c>
      <c r="L503" s="3" t="s">
        <v>91</v>
      </c>
      <c r="M503" s="4">
        <v>1</v>
      </c>
      <c r="N503" s="3" t="s">
        <v>46</v>
      </c>
      <c r="O503" s="3" t="s">
        <v>2221</v>
      </c>
      <c r="P503" s="3" t="s">
        <v>2222</v>
      </c>
      <c r="Q503" s="3" t="s">
        <v>2246</v>
      </c>
      <c r="R503" s="101"/>
      <c r="S503" s="102">
        <v>4.58</v>
      </c>
      <c r="T503" s="116">
        <v>3.97</v>
      </c>
      <c r="U503" s="84"/>
      <c r="V503" s="102"/>
      <c r="W503" s="102"/>
      <c r="X503" s="102"/>
      <c r="Y503" s="102"/>
      <c r="Z503" s="102"/>
      <c r="AA503" s="102">
        <v>4.9000000000000004</v>
      </c>
      <c r="AB503" s="102"/>
      <c r="AC503" s="102"/>
      <c r="AD503" s="102"/>
      <c r="AE503" s="104"/>
      <c r="AK503" s="105">
        <v>7.44</v>
      </c>
      <c r="AN503" s="106"/>
      <c r="AP503" s="104"/>
      <c r="AQ503" s="105" t="e">
        <f t="shared" si="120"/>
        <v>#NUM!</v>
      </c>
      <c r="AR503" s="105" t="e">
        <f t="shared" si="121"/>
        <v>#NUM!</v>
      </c>
      <c r="AS503" s="105" t="e">
        <f t="shared" si="122"/>
        <v>#NUM!</v>
      </c>
      <c r="AT503" s="105" t="e">
        <f>#REF!*1.075</f>
        <v>#REF!</v>
      </c>
      <c r="AU503" s="105">
        <f>T503*1.075</f>
        <v>4.2677500000000004</v>
      </c>
      <c r="AV503" s="102"/>
      <c r="AW503" s="105" t="s">
        <v>172</v>
      </c>
      <c r="AX503" s="105" t="s">
        <v>173</v>
      </c>
      <c r="AY503" s="106">
        <v>4.2670000000000003</v>
      </c>
      <c r="AZ503" s="108">
        <f t="shared" si="107"/>
        <v>1.0667500000000001</v>
      </c>
      <c r="BA503" s="1">
        <f t="shared" si="113"/>
        <v>5.3337500000000002</v>
      </c>
      <c r="BB503" s="106">
        <f t="shared" si="114"/>
        <v>5.7604500000000005</v>
      </c>
      <c r="BD503" s="105" t="s">
        <v>885</v>
      </c>
    </row>
    <row r="504" spans="1:58" s="105" customFormat="1" ht="24.75" customHeight="1">
      <c r="A504" s="9">
        <v>505</v>
      </c>
      <c r="B504" s="34">
        <v>19790</v>
      </c>
      <c r="C504" s="34"/>
      <c r="D504" s="127" t="s">
        <v>2247</v>
      </c>
      <c r="E504" s="35" t="s">
        <v>2248</v>
      </c>
      <c r="F504" s="34" t="s">
        <v>1992</v>
      </c>
      <c r="G504" s="34" t="s">
        <v>929</v>
      </c>
      <c r="H504" s="34" t="s">
        <v>935</v>
      </c>
      <c r="I504" s="34" t="s">
        <v>150</v>
      </c>
      <c r="J504" s="35" t="s">
        <v>2249</v>
      </c>
      <c r="K504" s="48"/>
      <c r="L504" s="34"/>
      <c r="M504" s="34">
        <v>1</v>
      </c>
      <c r="N504" s="34" t="s">
        <v>46</v>
      </c>
      <c r="O504" s="34" t="s">
        <v>2221</v>
      </c>
      <c r="P504" s="34" t="s">
        <v>2229</v>
      </c>
      <c r="Q504" s="34" t="s">
        <v>2250</v>
      </c>
      <c r="R504" s="101"/>
      <c r="S504" s="102">
        <v>3.63</v>
      </c>
      <c r="T504" s="116"/>
      <c r="U504" s="84"/>
      <c r="V504" s="102"/>
      <c r="W504" s="102"/>
      <c r="X504" s="102"/>
      <c r="Y504" s="102"/>
      <c r="Z504" s="102"/>
      <c r="AA504" s="102"/>
      <c r="AB504" s="102"/>
      <c r="AC504" s="102"/>
      <c r="AD504" s="102"/>
      <c r="AE504" s="104"/>
      <c r="AK504" s="105">
        <v>5.99</v>
      </c>
      <c r="AN504" s="106"/>
      <c r="AP504" s="104"/>
      <c r="AQ504" s="105" t="e">
        <f t="shared" si="120"/>
        <v>#NUM!</v>
      </c>
      <c r="AR504" s="105" t="e">
        <f t="shared" si="121"/>
        <v>#NUM!</v>
      </c>
      <c r="AS504" s="105" t="e">
        <f t="shared" si="122"/>
        <v>#NUM!</v>
      </c>
      <c r="AT504" s="105" t="e">
        <f>#REF!*1.075</f>
        <v>#REF!</v>
      </c>
      <c r="AV504" s="102" t="e">
        <f>MIN(AN504,AT504,AU504)</f>
        <v>#REF!</v>
      </c>
      <c r="AW504" s="105" t="s">
        <v>172</v>
      </c>
      <c r="AX504" s="105" t="s">
        <v>173</v>
      </c>
      <c r="AY504" s="106">
        <v>3.9</v>
      </c>
      <c r="AZ504" s="108">
        <f t="shared" si="107"/>
        <v>0.97499999999999998</v>
      </c>
      <c r="BA504" s="1">
        <f t="shared" si="113"/>
        <v>4.875</v>
      </c>
      <c r="BB504" s="106">
        <f t="shared" si="114"/>
        <v>5.2649999999999997</v>
      </c>
      <c r="BD504" s="105" t="s">
        <v>200</v>
      </c>
    </row>
    <row r="505" spans="1:58" s="105" customFormat="1" ht="24.75" customHeight="1">
      <c r="A505" s="9">
        <v>506</v>
      </c>
      <c r="B505" s="4">
        <v>17525</v>
      </c>
      <c r="C505" s="4"/>
      <c r="D505" s="127" t="s">
        <v>2216</v>
      </c>
      <c r="E505" s="3" t="s">
        <v>2251</v>
      </c>
      <c r="F505" s="3" t="s">
        <v>2252</v>
      </c>
      <c r="G505" s="3" t="s">
        <v>2253</v>
      </c>
      <c r="H505" s="5" t="s">
        <v>2254</v>
      </c>
      <c r="I505" s="3" t="s">
        <v>1268</v>
      </c>
      <c r="J505" s="3" t="s">
        <v>2255</v>
      </c>
      <c r="K505" s="6">
        <v>5</v>
      </c>
      <c r="L505" s="3" t="s">
        <v>91</v>
      </c>
      <c r="M505" s="4">
        <v>1</v>
      </c>
      <c r="N505" s="3" t="s">
        <v>46</v>
      </c>
      <c r="O505" s="3" t="s">
        <v>2221</v>
      </c>
      <c r="P505" s="3" t="s">
        <v>2222</v>
      </c>
      <c r="Q505" s="3" t="s">
        <v>2256</v>
      </c>
      <c r="R505" s="101"/>
      <c r="S505" s="102">
        <v>6.87</v>
      </c>
      <c r="T505" s="116">
        <v>5.95</v>
      </c>
      <c r="U505" s="84"/>
      <c r="V505" s="102"/>
      <c r="W505" s="102"/>
      <c r="X505" s="102"/>
      <c r="Y505" s="102"/>
      <c r="Z505" s="102"/>
      <c r="AA505" s="102">
        <v>3.6362999999999999</v>
      </c>
      <c r="AB505" s="102"/>
      <c r="AC505" s="102"/>
      <c r="AD505" s="102"/>
      <c r="AE505" s="104"/>
      <c r="AK505" s="105">
        <v>11.4</v>
      </c>
      <c r="AN505" s="106"/>
      <c r="AP505" s="104"/>
      <c r="AQ505" s="105" t="e">
        <f t="shared" si="120"/>
        <v>#NUM!</v>
      </c>
      <c r="AR505" s="105" t="e">
        <f t="shared" si="121"/>
        <v>#NUM!</v>
      </c>
      <c r="AS505" s="105" t="e">
        <f t="shared" si="122"/>
        <v>#NUM!</v>
      </c>
      <c r="AT505" s="105" t="e">
        <f>#REF!*1.075</f>
        <v>#REF!</v>
      </c>
      <c r="AU505" s="105">
        <f t="shared" ref="AU505:AU510" si="123">T505*1.075</f>
        <v>6.3962500000000002</v>
      </c>
      <c r="AV505" s="102"/>
      <c r="AW505" s="105" t="s">
        <v>172</v>
      </c>
      <c r="AX505" s="105" t="s">
        <v>173</v>
      </c>
      <c r="AY505" s="106">
        <v>6.3959999999999999</v>
      </c>
      <c r="AZ505" s="108">
        <f t="shared" si="107"/>
        <v>1.599</v>
      </c>
      <c r="BA505" s="1">
        <f t="shared" si="113"/>
        <v>7.9950000000000001</v>
      </c>
      <c r="BB505" s="106">
        <f t="shared" si="114"/>
        <v>8.6346000000000007</v>
      </c>
      <c r="BD505" s="105" t="s">
        <v>885</v>
      </c>
    </row>
    <row r="506" spans="1:58" s="105" customFormat="1" ht="24.75" customHeight="1">
      <c r="A506" s="9">
        <v>508</v>
      </c>
      <c r="B506" s="4">
        <v>16168</v>
      </c>
      <c r="C506" s="4"/>
      <c r="D506" s="127" t="s">
        <v>2216</v>
      </c>
      <c r="E506" s="3" t="s">
        <v>2257</v>
      </c>
      <c r="F506" s="3" t="s">
        <v>2258</v>
      </c>
      <c r="G506" s="3" t="s">
        <v>964</v>
      </c>
      <c r="H506" s="5" t="s">
        <v>320</v>
      </c>
      <c r="I506" s="3" t="s">
        <v>68</v>
      </c>
      <c r="J506" s="3" t="s">
        <v>2259</v>
      </c>
      <c r="K506" s="6"/>
      <c r="L506" s="3"/>
      <c r="M506" s="4">
        <v>20</v>
      </c>
      <c r="N506" s="3" t="s">
        <v>46</v>
      </c>
      <c r="O506" s="3" t="s">
        <v>2221</v>
      </c>
      <c r="P506" s="3" t="s">
        <v>2222</v>
      </c>
      <c r="Q506" s="3" t="s">
        <v>2260</v>
      </c>
      <c r="R506" s="101"/>
      <c r="S506" s="102">
        <v>4.03</v>
      </c>
      <c r="T506" s="116">
        <v>3.49</v>
      </c>
      <c r="U506" s="84"/>
      <c r="V506" s="102"/>
      <c r="W506" s="102"/>
      <c r="X506" s="102"/>
      <c r="Y506" s="102"/>
      <c r="Z506" s="102"/>
      <c r="AA506" s="102"/>
      <c r="AB506" s="102"/>
      <c r="AC506" s="102"/>
      <c r="AD506" s="102"/>
      <c r="AE506" s="104"/>
      <c r="AK506" s="105">
        <v>2.8</v>
      </c>
      <c r="AN506" s="106"/>
      <c r="AP506" s="104"/>
      <c r="AQ506" s="105" t="e">
        <f t="shared" si="120"/>
        <v>#NUM!</v>
      </c>
      <c r="AR506" s="105" t="e">
        <f t="shared" si="121"/>
        <v>#NUM!</v>
      </c>
      <c r="AS506" s="105" t="e">
        <f t="shared" si="122"/>
        <v>#NUM!</v>
      </c>
      <c r="AT506" s="105" t="e">
        <f>#REF!*1.075</f>
        <v>#REF!</v>
      </c>
      <c r="AU506" s="105">
        <f t="shared" si="123"/>
        <v>3.7517499999999999</v>
      </c>
      <c r="AV506" s="102"/>
      <c r="AW506" s="105" t="s">
        <v>2239</v>
      </c>
      <c r="AX506" s="105" t="s">
        <v>532</v>
      </c>
      <c r="AY506" s="106">
        <v>2.8</v>
      </c>
      <c r="AZ506" s="108">
        <f t="shared" si="107"/>
        <v>0.7</v>
      </c>
      <c r="BA506" s="1">
        <f t="shared" si="113"/>
        <v>3.5</v>
      </c>
      <c r="BB506" s="106">
        <f t="shared" si="114"/>
        <v>3.7800000000000002</v>
      </c>
      <c r="BD506" s="105" t="s">
        <v>885</v>
      </c>
    </row>
    <row r="507" spans="1:58" s="105" customFormat="1" ht="24.75" customHeight="1">
      <c r="A507" s="9">
        <v>510</v>
      </c>
      <c r="B507" s="4">
        <v>16169</v>
      </c>
      <c r="C507" s="4"/>
      <c r="D507" s="127" t="s">
        <v>2216</v>
      </c>
      <c r="E507" s="3" t="s">
        <v>2257</v>
      </c>
      <c r="F507" s="3" t="s">
        <v>2258</v>
      </c>
      <c r="G507" s="3" t="s">
        <v>964</v>
      </c>
      <c r="H507" s="5" t="s">
        <v>474</v>
      </c>
      <c r="I507" s="3" t="s">
        <v>68</v>
      </c>
      <c r="J507" s="3" t="s">
        <v>2261</v>
      </c>
      <c r="K507" s="6"/>
      <c r="L507" s="3"/>
      <c r="M507" s="4">
        <v>20</v>
      </c>
      <c r="N507" s="3" t="s">
        <v>46</v>
      </c>
      <c r="O507" s="3" t="s">
        <v>2221</v>
      </c>
      <c r="P507" s="3" t="s">
        <v>2222</v>
      </c>
      <c r="Q507" s="3" t="s">
        <v>2262</v>
      </c>
      <c r="R507" s="101">
        <v>4.8</v>
      </c>
      <c r="S507" s="102">
        <v>4.9800000000000004</v>
      </c>
      <c r="T507" s="116">
        <v>2.4</v>
      </c>
      <c r="U507" s="84">
        <v>4.8041999999999998</v>
      </c>
      <c r="V507" s="102"/>
      <c r="W507" s="102"/>
      <c r="X507" s="102"/>
      <c r="Y507" s="102"/>
      <c r="Z507" s="102"/>
      <c r="AA507" s="102"/>
      <c r="AB507" s="102"/>
      <c r="AC507" s="102"/>
      <c r="AD507" s="102"/>
      <c r="AE507" s="104"/>
      <c r="AK507" s="105">
        <v>9.42</v>
      </c>
      <c r="AN507" s="106"/>
      <c r="AP507" s="104"/>
      <c r="AQ507" s="105" t="e">
        <f t="shared" si="120"/>
        <v>#NUM!</v>
      </c>
      <c r="AR507" s="105" t="e">
        <f t="shared" si="121"/>
        <v>#NUM!</v>
      </c>
      <c r="AS507" s="105" t="e">
        <f t="shared" si="122"/>
        <v>#NUM!</v>
      </c>
      <c r="AT507" s="105" t="e">
        <f>#REF!*1.075</f>
        <v>#REF!</v>
      </c>
      <c r="AU507" s="105">
        <f t="shared" si="123"/>
        <v>2.5799999999999996</v>
      </c>
      <c r="AV507" s="102"/>
      <c r="AW507" s="105" t="s">
        <v>172</v>
      </c>
      <c r="AX507" s="105" t="s">
        <v>173</v>
      </c>
      <c r="AY507" s="106">
        <v>2.58</v>
      </c>
      <c r="AZ507" s="108">
        <f t="shared" si="107"/>
        <v>0.64500000000000002</v>
      </c>
      <c r="BA507" s="1">
        <f t="shared" si="113"/>
        <v>3.2250000000000001</v>
      </c>
      <c r="BB507" s="106">
        <f t="shared" si="114"/>
        <v>3.4830000000000001</v>
      </c>
      <c r="BD507" s="105" t="s">
        <v>885</v>
      </c>
    </row>
    <row r="508" spans="1:58" s="105" customFormat="1" ht="24.75" hidden="1" customHeight="1">
      <c r="A508" s="9">
        <v>512</v>
      </c>
      <c r="B508" s="4">
        <v>17524</v>
      </c>
      <c r="C508" s="4"/>
      <c r="D508" s="5"/>
      <c r="E508" s="3" t="s">
        <v>2263</v>
      </c>
      <c r="F508" s="3" t="s">
        <v>2264</v>
      </c>
      <c r="G508" s="3" t="s">
        <v>990</v>
      </c>
      <c r="H508" s="5" t="s">
        <v>611</v>
      </c>
      <c r="I508" s="3" t="s">
        <v>983</v>
      </c>
      <c r="J508" s="210" t="s">
        <v>2265</v>
      </c>
      <c r="K508" s="6">
        <v>5</v>
      </c>
      <c r="L508" s="3" t="s">
        <v>91</v>
      </c>
      <c r="M508" s="4">
        <v>1</v>
      </c>
      <c r="N508" s="3" t="s">
        <v>46</v>
      </c>
      <c r="O508" s="3" t="s">
        <v>2221</v>
      </c>
      <c r="P508" s="3" t="s">
        <v>2222</v>
      </c>
      <c r="Q508" s="3" t="s">
        <v>2266</v>
      </c>
      <c r="R508" s="101">
        <v>5.68</v>
      </c>
      <c r="S508" s="102">
        <v>4.8899999999999997</v>
      </c>
      <c r="T508" s="116"/>
      <c r="U508" s="84">
        <v>5.6763000000000003</v>
      </c>
      <c r="V508" s="102"/>
      <c r="W508" s="102"/>
      <c r="X508" s="102"/>
      <c r="Y508" s="102"/>
      <c r="Z508" s="102"/>
      <c r="AA508" s="102">
        <v>5.6763000000000003</v>
      </c>
      <c r="AB508" s="102"/>
      <c r="AC508" s="102"/>
      <c r="AD508" s="102"/>
      <c r="AE508" s="104"/>
      <c r="AN508" s="106"/>
      <c r="AP508" s="104"/>
      <c r="AQ508" s="105" t="e">
        <f t="shared" si="120"/>
        <v>#NUM!</v>
      </c>
      <c r="AR508" s="105" t="e">
        <f t="shared" si="121"/>
        <v>#NUM!</v>
      </c>
      <c r="AS508" s="105" t="e">
        <f t="shared" si="122"/>
        <v>#NUM!</v>
      </c>
      <c r="AT508" s="105" t="e">
        <f>#REF!*1.075</f>
        <v>#REF!</v>
      </c>
      <c r="AU508" s="105">
        <f t="shared" si="123"/>
        <v>0</v>
      </c>
      <c r="AV508" s="102" t="e">
        <f>MIN(AN508,AT508,AU508)</f>
        <v>#REF!</v>
      </c>
      <c r="AW508" s="105" t="s">
        <v>172</v>
      </c>
      <c r="AX508" s="105" t="s">
        <v>173</v>
      </c>
      <c r="AY508" s="106">
        <v>1.5049999999999999</v>
      </c>
      <c r="AZ508" s="108">
        <f t="shared" si="107"/>
        <v>0.37624999999999997</v>
      </c>
      <c r="BA508" s="1">
        <f t="shared" si="113"/>
        <v>1.8812499999999999</v>
      </c>
      <c r="BB508" s="106">
        <f t="shared" si="114"/>
        <v>2.0317499999999997</v>
      </c>
      <c r="BC508" s="105" t="s">
        <v>53</v>
      </c>
    </row>
    <row r="509" spans="1:58" s="105" customFormat="1" ht="24.75" customHeight="1">
      <c r="A509" s="9">
        <v>513</v>
      </c>
      <c r="B509" s="4">
        <v>17778</v>
      </c>
      <c r="C509" s="4"/>
      <c r="D509" s="127" t="s">
        <v>2216</v>
      </c>
      <c r="E509" s="3" t="s">
        <v>2267</v>
      </c>
      <c r="F509" s="3" t="s">
        <v>2268</v>
      </c>
      <c r="G509" s="3" t="s">
        <v>2269</v>
      </c>
      <c r="H509" s="5" t="s">
        <v>2270</v>
      </c>
      <c r="I509" s="3" t="s">
        <v>2271</v>
      </c>
      <c r="J509" s="3" t="s">
        <v>2272</v>
      </c>
      <c r="K509" s="6">
        <v>3</v>
      </c>
      <c r="L509" s="3" t="s">
        <v>80</v>
      </c>
      <c r="M509" s="4">
        <v>1</v>
      </c>
      <c r="N509" s="3" t="s">
        <v>46</v>
      </c>
      <c r="O509" s="3" t="s">
        <v>2221</v>
      </c>
      <c r="P509" s="3" t="s">
        <v>2222</v>
      </c>
      <c r="Q509" s="3" t="s">
        <v>2273</v>
      </c>
      <c r="R509" s="101">
        <v>5.25</v>
      </c>
      <c r="S509" s="102">
        <v>4.8899999999999997</v>
      </c>
      <c r="T509" s="116" t="s">
        <v>58</v>
      </c>
      <c r="U509" s="84">
        <v>5.25</v>
      </c>
      <c r="V509" s="102"/>
      <c r="W509" s="102"/>
      <c r="X509" s="102"/>
      <c r="Y509" s="102"/>
      <c r="Z509" s="102"/>
      <c r="AA509" s="102"/>
      <c r="AB509" s="102"/>
      <c r="AC509" s="102"/>
      <c r="AD509" s="102"/>
      <c r="AE509" s="104"/>
      <c r="AK509" s="105">
        <v>10.59</v>
      </c>
      <c r="AN509" s="106"/>
      <c r="AP509" s="104"/>
      <c r="AQ509" s="105" t="e">
        <f t="shared" si="120"/>
        <v>#NUM!</v>
      </c>
      <c r="AR509" s="105" t="e">
        <f t="shared" si="121"/>
        <v>#NUM!</v>
      </c>
      <c r="AS509" s="105" t="e">
        <f t="shared" si="122"/>
        <v>#NUM!</v>
      </c>
      <c r="AT509" s="105" t="e">
        <f>#REF!*1.075</f>
        <v>#REF!</v>
      </c>
      <c r="AU509" s="105" t="e">
        <f t="shared" si="123"/>
        <v>#VALUE!</v>
      </c>
      <c r="AV509" s="102"/>
      <c r="AW509" s="105" t="s">
        <v>2274</v>
      </c>
      <c r="AX509" s="105" t="s">
        <v>497</v>
      </c>
      <c r="AY509" s="106">
        <v>5.25</v>
      </c>
      <c r="AZ509" s="108">
        <f t="shared" si="107"/>
        <v>1.3125</v>
      </c>
      <c r="BA509" s="1">
        <f t="shared" si="113"/>
        <v>6.5625</v>
      </c>
      <c r="BB509" s="106">
        <f t="shared" si="114"/>
        <v>7.0875000000000004</v>
      </c>
      <c r="BD509" s="105" t="s">
        <v>885</v>
      </c>
    </row>
    <row r="510" spans="1:58" s="105" customFormat="1" ht="24.75" customHeight="1">
      <c r="A510" s="9">
        <v>516</v>
      </c>
      <c r="B510" s="4"/>
      <c r="C510" s="4"/>
      <c r="D510" s="127" t="s">
        <v>2275</v>
      </c>
      <c r="E510" s="3" t="s">
        <v>2276</v>
      </c>
      <c r="F510" s="3" t="s">
        <v>2190</v>
      </c>
      <c r="G510" s="3" t="s">
        <v>2277</v>
      </c>
      <c r="H510" s="5" t="s">
        <v>2169</v>
      </c>
      <c r="I510" s="3" t="s">
        <v>1025</v>
      </c>
      <c r="J510" s="3" t="s">
        <v>2278</v>
      </c>
      <c r="K510" s="6"/>
      <c r="L510" s="3"/>
      <c r="M510" s="4">
        <v>1</v>
      </c>
      <c r="N510" s="3" t="s">
        <v>46</v>
      </c>
      <c r="O510" s="3" t="s">
        <v>2221</v>
      </c>
      <c r="P510" s="3" t="s">
        <v>2222</v>
      </c>
      <c r="Q510" s="3" t="s">
        <v>2279</v>
      </c>
      <c r="R510" s="101"/>
      <c r="S510" s="102">
        <v>5.05</v>
      </c>
      <c r="T510" s="116"/>
      <c r="U510" s="84"/>
      <c r="V510" s="102"/>
      <c r="W510" s="102"/>
      <c r="X510" s="102"/>
      <c r="Y510" s="102"/>
      <c r="Z510" s="102"/>
      <c r="AA510" s="102"/>
      <c r="AB510" s="102"/>
      <c r="AC510" s="102"/>
      <c r="AD510" s="102"/>
      <c r="AE510" s="104"/>
      <c r="AK510" s="105">
        <v>5.32</v>
      </c>
      <c r="AN510" s="106"/>
      <c r="AP510" s="104"/>
      <c r="AQ510" s="105" t="e">
        <f t="shared" si="120"/>
        <v>#NUM!</v>
      </c>
      <c r="AR510" s="105" t="e">
        <f t="shared" si="121"/>
        <v>#NUM!</v>
      </c>
      <c r="AS510" s="105" t="e">
        <f t="shared" si="122"/>
        <v>#NUM!</v>
      </c>
      <c r="AT510" s="105" t="e">
        <f>#REF!*1.075</f>
        <v>#REF!</v>
      </c>
      <c r="AU510" s="105">
        <f t="shared" si="123"/>
        <v>0</v>
      </c>
      <c r="AV510" s="102"/>
      <c r="AW510" s="105" t="s">
        <v>172</v>
      </c>
      <c r="AX510" s="105" t="s">
        <v>173</v>
      </c>
      <c r="AY510" s="106">
        <v>5.42875</v>
      </c>
      <c r="AZ510" s="108">
        <f t="shared" si="107"/>
        <v>1.3571875</v>
      </c>
      <c r="BA510" s="1">
        <f t="shared" si="113"/>
        <v>6.7859375000000002</v>
      </c>
      <c r="BB510" s="106">
        <f t="shared" si="114"/>
        <v>7.3288124999999997</v>
      </c>
      <c r="BD510" s="105" t="s">
        <v>885</v>
      </c>
    </row>
    <row r="511" spans="1:58" s="105" customFormat="1" ht="24.75" hidden="1" customHeight="1">
      <c r="A511" s="9">
        <v>518</v>
      </c>
      <c r="B511" s="34">
        <v>16335</v>
      </c>
      <c r="C511" s="34"/>
      <c r="D511" s="5"/>
      <c r="E511" s="35" t="s">
        <v>2281</v>
      </c>
      <c r="F511" s="34" t="s">
        <v>2282</v>
      </c>
      <c r="G511" s="34" t="s">
        <v>2283</v>
      </c>
      <c r="H511" s="34" t="s">
        <v>611</v>
      </c>
      <c r="I511" s="34" t="s">
        <v>983</v>
      </c>
      <c r="J511" s="35" t="s">
        <v>2284</v>
      </c>
      <c r="K511" s="48">
        <v>5</v>
      </c>
      <c r="L511" s="34" t="s">
        <v>91</v>
      </c>
      <c r="M511" s="34">
        <v>1</v>
      </c>
      <c r="N511" s="34" t="s">
        <v>46</v>
      </c>
      <c r="O511" s="34" t="s">
        <v>2221</v>
      </c>
      <c r="P511" s="34" t="s">
        <v>2229</v>
      </c>
      <c r="Q511" s="34" t="s">
        <v>2285</v>
      </c>
      <c r="R511" s="101"/>
      <c r="S511" s="102"/>
      <c r="T511" s="116"/>
      <c r="U511" s="84"/>
      <c r="V511" s="102"/>
      <c r="W511" s="102"/>
      <c r="X511" s="102"/>
      <c r="Y511" s="102"/>
      <c r="Z511" s="102"/>
      <c r="AA511" s="102"/>
      <c r="AB511" s="102"/>
      <c r="AC511" s="102"/>
      <c r="AD511" s="102"/>
      <c r="AE511" s="104"/>
      <c r="AN511" s="106"/>
      <c r="AP511" s="104"/>
      <c r="AT511" s="105" t="e">
        <f>#REF!*1.075</f>
        <v>#REF!</v>
      </c>
      <c r="AV511" s="102" t="e">
        <f>MIN(AN511,AT511,AU511)</f>
        <v>#REF!</v>
      </c>
      <c r="AY511" s="106"/>
      <c r="AZ511" s="108" t="b">
        <f t="shared" si="107"/>
        <v>0</v>
      </c>
      <c r="BA511" s="1">
        <f t="shared" si="113"/>
        <v>0</v>
      </c>
      <c r="BB511" s="106">
        <f t="shared" si="114"/>
        <v>0</v>
      </c>
    </row>
    <row r="512" spans="1:58" s="105" customFormat="1" ht="24.75" customHeight="1">
      <c r="A512" s="9">
        <v>519</v>
      </c>
      <c r="B512" s="4">
        <v>17952</v>
      </c>
      <c r="C512" s="4"/>
      <c r="D512" s="127" t="s">
        <v>2216</v>
      </c>
      <c r="E512" s="3" t="s">
        <v>2286</v>
      </c>
      <c r="F512" s="3" t="s">
        <v>2287</v>
      </c>
      <c r="G512" s="3" t="s">
        <v>2242</v>
      </c>
      <c r="H512" s="5" t="s">
        <v>2288</v>
      </c>
      <c r="I512" s="3" t="s">
        <v>1025</v>
      </c>
      <c r="J512" s="3" t="s">
        <v>2289</v>
      </c>
      <c r="K512" s="6">
        <v>5</v>
      </c>
      <c r="L512" s="3" t="s">
        <v>80</v>
      </c>
      <c r="M512" s="4">
        <v>1</v>
      </c>
      <c r="N512" s="3" t="s">
        <v>46</v>
      </c>
      <c r="O512" s="3" t="s">
        <v>2221</v>
      </c>
      <c r="P512" s="3" t="s">
        <v>2222</v>
      </c>
      <c r="Q512" s="3" t="s">
        <v>2290</v>
      </c>
      <c r="R512" s="101"/>
      <c r="S512" s="102">
        <v>6.83</v>
      </c>
      <c r="T512" s="116">
        <v>5.48</v>
      </c>
      <c r="U512" s="84"/>
      <c r="V512" s="102"/>
      <c r="W512" s="102"/>
      <c r="X512" s="102"/>
      <c r="Y512" s="102"/>
      <c r="Z512" s="102"/>
      <c r="AA512" s="102"/>
      <c r="AB512" s="102"/>
      <c r="AC512" s="102"/>
      <c r="AD512" s="102"/>
      <c r="AE512" s="104"/>
      <c r="AK512" s="105">
        <v>5.15</v>
      </c>
      <c r="AN512" s="106"/>
      <c r="AP512" s="104"/>
      <c r="AQ512" s="105" t="e">
        <f>AVERAGE(SMALL(AE512:AI512,1),SMALL(AE512:AI512,2))</f>
        <v>#NUM!</v>
      </c>
      <c r="AR512" s="105" t="e">
        <f>IF(R512 &lt;=( AVERAGE(SMALL(AE512:AI512,1),SMALL(AE512:AI512,2))), R512, "")</f>
        <v>#NUM!</v>
      </c>
      <c r="AS512" s="105" t="e">
        <f>AVERAGE(SMALL(AJ512:AM512,1),SMALL(AJ512:AM512,2))</f>
        <v>#NUM!</v>
      </c>
      <c r="AT512" s="105" t="e">
        <f>#REF!*1.075</f>
        <v>#REF!</v>
      </c>
      <c r="AU512" s="105">
        <f>T512*1.075</f>
        <v>5.891</v>
      </c>
      <c r="AV512" s="102"/>
      <c r="AW512" s="105" t="s">
        <v>2239</v>
      </c>
      <c r="AX512" s="105" t="s">
        <v>532</v>
      </c>
      <c r="AY512" s="106">
        <v>5.15</v>
      </c>
      <c r="AZ512" s="108">
        <f t="shared" si="107"/>
        <v>1.2875000000000001</v>
      </c>
      <c r="BA512" s="1">
        <f t="shared" si="113"/>
        <v>6.4375</v>
      </c>
      <c r="BB512" s="106">
        <f t="shared" si="114"/>
        <v>6.9524999999999997</v>
      </c>
      <c r="BD512" s="105" t="s">
        <v>885</v>
      </c>
      <c r="BE512" s="128"/>
    </row>
    <row r="513" spans="1:57" s="105" customFormat="1" ht="24.75" hidden="1" customHeight="1">
      <c r="A513" s="9">
        <v>521</v>
      </c>
      <c r="B513" s="34">
        <v>19924</v>
      </c>
      <c r="C513" s="34"/>
      <c r="D513" s="5"/>
      <c r="E513" s="35" t="s">
        <v>2286</v>
      </c>
      <c r="F513" s="34" t="s">
        <v>2291</v>
      </c>
      <c r="G513" s="34" t="s">
        <v>2242</v>
      </c>
      <c r="H513" s="34" t="s">
        <v>2292</v>
      </c>
      <c r="I513" s="34" t="s">
        <v>2244</v>
      </c>
      <c r="J513" s="35" t="s">
        <v>2293</v>
      </c>
      <c r="K513" s="48"/>
      <c r="L513" s="34"/>
      <c r="M513" s="34"/>
      <c r="N513" s="34"/>
      <c r="O513" s="34" t="s">
        <v>2221</v>
      </c>
      <c r="P513" s="34" t="s">
        <v>2229</v>
      </c>
      <c r="Q513" s="34" t="s">
        <v>2294</v>
      </c>
      <c r="R513" s="101"/>
      <c r="S513" s="102"/>
      <c r="T513" s="116"/>
      <c r="U513" s="84"/>
      <c r="V513" s="102"/>
      <c r="W513" s="102"/>
      <c r="X513" s="102"/>
      <c r="Y513" s="102"/>
      <c r="Z513" s="102"/>
      <c r="AA513" s="102"/>
      <c r="AB513" s="102"/>
      <c r="AC513" s="102"/>
      <c r="AD513" s="102"/>
      <c r="AE513" s="104"/>
      <c r="AN513" s="106"/>
      <c r="AP513" s="104"/>
      <c r="AT513" s="105" t="e">
        <f>#REF!*1.075</f>
        <v>#REF!</v>
      </c>
      <c r="AV513" s="102" t="e">
        <f>MIN(AN513,AT513,AU513)</f>
        <v>#REF!</v>
      </c>
      <c r="AY513" s="106"/>
      <c r="AZ513" s="108" t="b">
        <f t="shared" si="107"/>
        <v>0</v>
      </c>
      <c r="BA513" s="1">
        <f t="shared" si="113"/>
        <v>0</v>
      </c>
      <c r="BB513" s="106">
        <f t="shared" si="114"/>
        <v>0</v>
      </c>
    </row>
    <row r="514" spans="1:57" s="105" customFormat="1" ht="24.75" customHeight="1">
      <c r="A514" s="9">
        <v>522</v>
      </c>
      <c r="B514" s="4">
        <v>16167</v>
      </c>
      <c r="C514" s="4"/>
      <c r="D514" s="127" t="s">
        <v>2216</v>
      </c>
      <c r="E514" s="3" t="s">
        <v>2295</v>
      </c>
      <c r="F514" s="3" t="s">
        <v>2296</v>
      </c>
      <c r="G514" s="3" t="s">
        <v>2297</v>
      </c>
      <c r="H514" s="5" t="s">
        <v>2298</v>
      </c>
      <c r="I514" s="3" t="s">
        <v>983</v>
      </c>
      <c r="J514" s="3" t="s">
        <v>2299</v>
      </c>
      <c r="K514" s="6">
        <v>5</v>
      </c>
      <c r="L514" s="3" t="s">
        <v>91</v>
      </c>
      <c r="M514" s="4">
        <v>1</v>
      </c>
      <c r="N514" s="3" t="s">
        <v>46</v>
      </c>
      <c r="O514" s="3" t="s">
        <v>2221</v>
      </c>
      <c r="P514" s="3" t="s">
        <v>2222</v>
      </c>
      <c r="Q514" s="3" t="s">
        <v>2300</v>
      </c>
      <c r="R514" s="101"/>
      <c r="S514" s="102">
        <v>4.04</v>
      </c>
      <c r="T514" s="116">
        <v>3.5</v>
      </c>
      <c r="U514" s="84"/>
      <c r="V514" s="102"/>
      <c r="W514" s="102"/>
      <c r="X514" s="102"/>
      <c r="Y514" s="102"/>
      <c r="Z514" s="102"/>
      <c r="AA514" s="102"/>
      <c r="AB514" s="102"/>
      <c r="AC514" s="102"/>
      <c r="AD514" s="102"/>
      <c r="AE514" s="104"/>
      <c r="AK514" s="105">
        <v>3.87</v>
      </c>
      <c r="AN514" s="106"/>
      <c r="AP514" s="104"/>
      <c r="AQ514" s="105" t="e">
        <f>AVERAGE(SMALL(AE514:AI514,1),SMALL(AE514:AI514,2))</f>
        <v>#NUM!</v>
      </c>
      <c r="AR514" s="105" t="e">
        <f>IF(R514 &lt;=( AVERAGE(SMALL(AE514:AI514,1),SMALL(AE514:AI514,2))), R514, "")</f>
        <v>#NUM!</v>
      </c>
      <c r="AS514" s="105" t="e">
        <f>AVERAGE(SMALL(AJ514:AM514,1),SMALL(AJ514:AM514,2))</f>
        <v>#NUM!</v>
      </c>
      <c r="AT514" s="105" t="e">
        <f>#REF!*1.075</f>
        <v>#REF!</v>
      </c>
      <c r="AU514" s="105">
        <f>T514*1.075</f>
        <v>3.7624999999999997</v>
      </c>
      <c r="AV514" s="102"/>
      <c r="AW514" s="105" t="s">
        <v>172</v>
      </c>
      <c r="AX514" s="105" t="s">
        <v>173</v>
      </c>
      <c r="AY514" s="106">
        <v>3.762</v>
      </c>
      <c r="AZ514" s="108">
        <f t="shared" si="107"/>
        <v>0.9405</v>
      </c>
      <c r="BA514" s="1">
        <f t="shared" si="113"/>
        <v>4.7024999999999997</v>
      </c>
      <c r="BB514" s="106">
        <f t="shared" si="114"/>
        <v>5.0786999999999995</v>
      </c>
      <c r="BD514" s="105" t="s">
        <v>885</v>
      </c>
    </row>
    <row r="515" spans="1:57" s="105" customFormat="1" ht="24.75" customHeight="1">
      <c r="A515" s="9">
        <v>524</v>
      </c>
      <c r="B515" s="4">
        <v>17523</v>
      </c>
      <c r="C515" s="4"/>
      <c r="D515" s="127" t="s">
        <v>2247</v>
      </c>
      <c r="E515" s="3" t="s">
        <v>2301</v>
      </c>
      <c r="F515" s="3" t="s">
        <v>2302</v>
      </c>
      <c r="G515" s="3" t="s">
        <v>2242</v>
      </c>
      <c r="H515" s="5" t="s">
        <v>2303</v>
      </c>
      <c r="I515" s="3" t="s">
        <v>2244</v>
      </c>
      <c r="J515" s="3" t="s">
        <v>2304</v>
      </c>
      <c r="K515" s="6">
        <v>5</v>
      </c>
      <c r="L515" s="3" t="s">
        <v>91</v>
      </c>
      <c r="M515" s="4">
        <v>1</v>
      </c>
      <c r="N515" s="3" t="s">
        <v>46</v>
      </c>
      <c r="O515" s="3" t="s">
        <v>2221</v>
      </c>
      <c r="P515" s="3" t="s">
        <v>2222</v>
      </c>
      <c r="Q515" s="3" t="s">
        <v>2305</v>
      </c>
      <c r="R515" s="101"/>
      <c r="S515" s="102">
        <v>4.6100000000000003</v>
      </c>
      <c r="T515" s="116"/>
      <c r="U515" s="84"/>
      <c r="V515" s="102"/>
      <c r="W515" s="102"/>
      <c r="X515" s="102"/>
      <c r="Y515" s="102"/>
      <c r="Z515" s="102"/>
      <c r="AA515" s="102"/>
      <c r="AB515" s="102"/>
      <c r="AC515" s="102"/>
      <c r="AD515" s="102"/>
      <c r="AE515" s="104"/>
      <c r="AK515" s="105">
        <v>6.94</v>
      </c>
      <c r="AN515" s="106"/>
      <c r="AP515" s="104"/>
      <c r="AQ515" s="105" t="e">
        <f>AVERAGE(SMALL(AE515:AI515,1),SMALL(AE515:AI515,2))</f>
        <v>#NUM!</v>
      </c>
      <c r="AR515" s="105" t="e">
        <f>IF(R515 &lt;=( AVERAGE(SMALL(AE515:AI515,1),SMALL(AE515:AI515,2))), R515, "")</f>
        <v>#NUM!</v>
      </c>
      <c r="AS515" s="105" t="e">
        <f>AVERAGE(SMALL(AJ515:AM515,1),SMALL(AJ515:AM515,2))</f>
        <v>#NUM!</v>
      </c>
      <c r="AT515" s="105" t="e">
        <f>#REF!*1.075</f>
        <v>#REF!</v>
      </c>
      <c r="AU515" s="105">
        <f>T515*1.075</f>
        <v>0</v>
      </c>
      <c r="AV515" s="102" t="e">
        <f t="shared" ref="AV515:AV546" si="124">MIN(AN515,AT515,AU515)</f>
        <v>#REF!</v>
      </c>
      <c r="AW515" s="105" t="s">
        <v>172</v>
      </c>
      <c r="AX515" s="105" t="s">
        <v>173</v>
      </c>
      <c r="AY515" s="106">
        <v>4.9557500000000001</v>
      </c>
      <c r="AZ515" s="108">
        <f t="shared" si="107"/>
        <v>1.2389375</v>
      </c>
      <c r="BA515" s="1">
        <f t="shared" si="113"/>
        <v>6.1946875000000006</v>
      </c>
      <c r="BB515" s="106">
        <f t="shared" si="114"/>
        <v>6.6902625000000002</v>
      </c>
      <c r="BC515" s="105" t="s">
        <v>53</v>
      </c>
      <c r="BD515" s="105" t="s">
        <v>885</v>
      </c>
    </row>
    <row r="516" spans="1:57" s="105" customFormat="1" ht="24.75" hidden="1" customHeight="1">
      <c r="A516" s="9">
        <v>526</v>
      </c>
      <c r="B516" s="4">
        <v>17522</v>
      </c>
      <c r="C516" s="4"/>
      <c r="D516" s="5"/>
      <c r="E516" s="3" t="s">
        <v>2306</v>
      </c>
      <c r="F516" s="3" t="s">
        <v>2307</v>
      </c>
      <c r="G516" s="3" t="s">
        <v>2308</v>
      </c>
      <c r="H516" s="60" t="s">
        <v>573</v>
      </c>
      <c r="I516" s="3" t="s">
        <v>983</v>
      </c>
      <c r="J516" s="3" t="s">
        <v>2309</v>
      </c>
      <c r="K516" s="6">
        <v>10</v>
      </c>
      <c r="L516" s="3" t="s">
        <v>91</v>
      </c>
      <c r="M516" s="4">
        <v>1</v>
      </c>
      <c r="N516" s="3" t="s">
        <v>46</v>
      </c>
      <c r="O516" s="3" t="s">
        <v>2221</v>
      </c>
      <c r="P516" s="3" t="s">
        <v>2222</v>
      </c>
      <c r="Q516" s="3" t="s">
        <v>2310</v>
      </c>
      <c r="R516" s="101">
        <v>3.79</v>
      </c>
      <c r="S516" s="102">
        <v>4.3600000000000003</v>
      </c>
      <c r="T516" s="116">
        <v>1.8</v>
      </c>
      <c r="U516" s="84">
        <v>3.7944</v>
      </c>
      <c r="V516" s="102"/>
      <c r="W516" s="102"/>
      <c r="X516" s="102"/>
      <c r="Y516" s="102"/>
      <c r="Z516" s="102"/>
      <c r="AA516" s="102">
        <v>3.7944</v>
      </c>
      <c r="AB516" s="102"/>
      <c r="AC516" s="102"/>
      <c r="AD516" s="102"/>
      <c r="AE516" s="104"/>
      <c r="AN516" s="106"/>
      <c r="AP516" s="104"/>
      <c r="AQ516" s="105" t="e">
        <f>AVERAGE(SMALL(AE516:AI516,1),SMALL(AE516:AI516,2))</f>
        <v>#NUM!</v>
      </c>
      <c r="AR516" s="105" t="e">
        <f>IF(R516 &lt;=( AVERAGE(SMALL(AE516:AI516,1),SMALL(AE516:AI516,2))), R516, "")</f>
        <v>#NUM!</v>
      </c>
      <c r="AS516" s="105" t="e">
        <f>AVERAGE(SMALL(AJ516:AM516,1),SMALL(AJ516:AM516,2))</f>
        <v>#NUM!</v>
      </c>
      <c r="AT516" s="105" t="e">
        <f>#REF!*1.075</f>
        <v>#REF!</v>
      </c>
      <c r="AU516" s="105">
        <f>T516*1.075</f>
        <v>1.9350000000000001</v>
      </c>
      <c r="AV516" s="102" t="e">
        <f t="shared" si="124"/>
        <v>#REF!</v>
      </c>
      <c r="AW516" s="105" t="s">
        <v>172</v>
      </c>
      <c r="AX516" s="105" t="s">
        <v>173</v>
      </c>
      <c r="AY516" s="106">
        <v>1.9350000000000001</v>
      </c>
      <c r="AZ516" s="108">
        <f t="shared" si="107"/>
        <v>0.48375000000000001</v>
      </c>
      <c r="BA516" s="1">
        <f t="shared" si="113"/>
        <v>2.4187500000000002</v>
      </c>
      <c r="BB516" s="106">
        <f t="shared" si="114"/>
        <v>2.6122500000000004</v>
      </c>
      <c r="BC516" s="105" t="s">
        <v>53</v>
      </c>
      <c r="BD516" s="128"/>
      <c r="BE516" s="128"/>
    </row>
    <row r="517" spans="1:57" s="105" customFormat="1" ht="24.75" hidden="1" customHeight="1">
      <c r="A517" s="9">
        <v>527</v>
      </c>
      <c r="B517" s="34">
        <v>19451</v>
      </c>
      <c r="C517" s="34"/>
      <c r="D517" s="5"/>
      <c r="E517" s="35" t="s">
        <v>2311</v>
      </c>
      <c r="F517" s="34" t="s">
        <v>2312</v>
      </c>
      <c r="G517" s="34" t="s">
        <v>2313</v>
      </c>
      <c r="H517" s="34" t="s">
        <v>108</v>
      </c>
      <c r="I517" s="34" t="s">
        <v>574</v>
      </c>
      <c r="J517" s="35" t="s">
        <v>2314</v>
      </c>
      <c r="K517" s="48"/>
      <c r="L517" s="34"/>
      <c r="M517" s="34"/>
      <c r="N517" s="34"/>
      <c r="O517" s="34" t="s">
        <v>2315</v>
      </c>
      <c r="P517" s="34" t="s">
        <v>2316</v>
      </c>
      <c r="Q517" s="34" t="s">
        <v>2317</v>
      </c>
      <c r="R517" s="101"/>
      <c r="S517" s="102"/>
      <c r="T517" s="116"/>
      <c r="U517" s="84"/>
      <c r="V517" s="102"/>
      <c r="W517" s="102"/>
      <c r="X517" s="102"/>
      <c r="Y517" s="102"/>
      <c r="Z517" s="102"/>
      <c r="AA517" s="102"/>
      <c r="AB517" s="102"/>
      <c r="AC517" s="102"/>
      <c r="AD517" s="102"/>
      <c r="AE517" s="104"/>
      <c r="AN517" s="106"/>
      <c r="AP517" s="104"/>
      <c r="AT517" s="105" t="e">
        <f>#REF!*1.075</f>
        <v>#REF!</v>
      </c>
      <c r="AV517" s="102" t="e">
        <f t="shared" si="124"/>
        <v>#REF!</v>
      </c>
      <c r="AY517" s="106"/>
      <c r="AZ517" s="108" t="b">
        <f t="shared" si="107"/>
        <v>0</v>
      </c>
      <c r="BA517" s="1">
        <f t="shared" si="113"/>
        <v>0</v>
      </c>
      <c r="BB517" s="106">
        <f t="shared" si="114"/>
        <v>0</v>
      </c>
      <c r="BD517" s="128"/>
      <c r="BE517" s="128"/>
    </row>
    <row r="518" spans="1:57" s="105" customFormat="1" ht="24.75" hidden="1" customHeight="1">
      <c r="A518" s="9">
        <v>528</v>
      </c>
      <c r="B518" s="34">
        <v>19435</v>
      </c>
      <c r="C518" s="34"/>
      <c r="D518" s="5"/>
      <c r="E518" s="35" t="s">
        <v>2318</v>
      </c>
      <c r="F518" s="34" t="s">
        <v>2319</v>
      </c>
      <c r="G518" s="34" t="s">
        <v>2320</v>
      </c>
      <c r="H518" s="34" t="s">
        <v>108</v>
      </c>
      <c r="I518" s="34" t="s">
        <v>574</v>
      </c>
      <c r="J518" s="35" t="s">
        <v>2321</v>
      </c>
      <c r="K518" s="48"/>
      <c r="L518" s="34"/>
      <c r="M518" s="34"/>
      <c r="N518" s="34"/>
      <c r="O518" s="34" t="s">
        <v>2315</v>
      </c>
      <c r="P518" s="34" t="s">
        <v>2316</v>
      </c>
      <c r="Q518" s="34" t="s">
        <v>2322</v>
      </c>
      <c r="R518" s="101"/>
      <c r="S518" s="102"/>
      <c r="T518" s="116"/>
      <c r="U518" s="84"/>
      <c r="V518" s="102"/>
      <c r="W518" s="102"/>
      <c r="X518" s="102"/>
      <c r="Y518" s="102"/>
      <c r="Z518" s="102"/>
      <c r="AA518" s="102"/>
      <c r="AB518" s="102"/>
      <c r="AC518" s="102"/>
      <c r="AD518" s="102"/>
      <c r="AE518" s="104"/>
      <c r="AN518" s="106"/>
      <c r="AP518" s="104"/>
      <c r="AT518" s="105" t="e">
        <f>#REF!*1.075</f>
        <v>#REF!</v>
      </c>
      <c r="AV518" s="102" t="e">
        <f t="shared" si="124"/>
        <v>#REF!</v>
      </c>
      <c r="AY518" s="106"/>
      <c r="AZ518" s="108" t="b">
        <f t="shared" si="107"/>
        <v>0</v>
      </c>
      <c r="BA518" s="1">
        <f t="shared" si="113"/>
        <v>0</v>
      </c>
      <c r="BB518" s="106">
        <f t="shared" si="114"/>
        <v>0</v>
      </c>
      <c r="BD518" s="128"/>
      <c r="BE518" s="128"/>
    </row>
    <row r="519" spans="1:57" s="105" customFormat="1" ht="24.75" hidden="1" customHeight="1">
      <c r="A519" s="9">
        <v>529</v>
      </c>
      <c r="B519" s="34">
        <v>19452</v>
      </c>
      <c r="C519" s="34"/>
      <c r="D519" s="5"/>
      <c r="E519" s="35" t="s">
        <v>2323</v>
      </c>
      <c r="F519" s="34" t="s">
        <v>602</v>
      </c>
      <c r="G519" s="34" t="s">
        <v>603</v>
      </c>
      <c r="H519" s="34" t="s">
        <v>2324</v>
      </c>
      <c r="I519" s="34" t="s">
        <v>2004</v>
      </c>
      <c r="J519" s="35" t="s">
        <v>2325</v>
      </c>
      <c r="K519" s="48"/>
      <c r="L519" s="34"/>
      <c r="M519" s="34"/>
      <c r="N519" s="34"/>
      <c r="O519" s="34" t="s">
        <v>2315</v>
      </c>
      <c r="P519" s="34" t="s">
        <v>2326</v>
      </c>
      <c r="Q519" s="34" t="s">
        <v>2327</v>
      </c>
      <c r="R519" s="101"/>
      <c r="S519" s="102"/>
      <c r="T519" s="116"/>
      <c r="U519" s="84"/>
      <c r="V519" s="102"/>
      <c r="W519" s="102"/>
      <c r="X519" s="102"/>
      <c r="Y519" s="102"/>
      <c r="Z519" s="102"/>
      <c r="AA519" s="102"/>
      <c r="AB519" s="102"/>
      <c r="AC519" s="102"/>
      <c r="AD519" s="102"/>
      <c r="AE519" s="104"/>
      <c r="AN519" s="106"/>
      <c r="AP519" s="104"/>
      <c r="AT519" s="105" t="e">
        <f>#REF!*1.075</f>
        <v>#REF!</v>
      </c>
      <c r="AV519" s="102" t="e">
        <f t="shared" si="124"/>
        <v>#REF!</v>
      </c>
      <c r="AY519" s="106"/>
      <c r="AZ519" s="108" t="b">
        <f t="shared" si="107"/>
        <v>0</v>
      </c>
      <c r="BA519" s="1">
        <f t="shared" si="113"/>
        <v>0</v>
      </c>
      <c r="BB519" s="106">
        <f t="shared" si="114"/>
        <v>0</v>
      </c>
      <c r="BD519" s="128"/>
      <c r="BE519" s="128"/>
    </row>
    <row r="520" spans="1:57" s="105" customFormat="1" ht="24.75" hidden="1" customHeight="1">
      <c r="A520" s="9">
        <v>530</v>
      </c>
      <c r="B520" s="34">
        <v>19429</v>
      </c>
      <c r="C520" s="34"/>
      <c r="D520" s="5"/>
      <c r="E520" s="35" t="s">
        <v>2328</v>
      </c>
      <c r="F520" s="34" t="s">
        <v>2329</v>
      </c>
      <c r="G520" s="34" t="s">
        <v>2330</v>
      </c>
      <c r="H520" s="34" t="s">
        <v>108</v>
      </c>
      <c r="I520" s="34" t="s">
        <v>574</v>
      </c>
      <c r="J520" s="35" t="s">
        <v>2331</v>
      </c>
      <c r="K520" s="48"/>
      <c r="L520" s="34"/>
      <c r="M520" s="34"/>
      <c r="N520" s="34"/>
      <c r="O520" s="34" t="s">
        <v>2315</v>
      </c>
      <c r="P520" s="34" t="s">
        <v>2316</v>
      </c>
      <c r="Q520" s="34" t="s">
        <v>2332</v>
      </c>
      <c r="R520" s="101"/>
      <c r="S520" s="102"/>
      <c r="T520" s="116"/>
      <c r="U520" s="84"/>
      <c r="V520" s="102"/>
      <c r="W520" s="102"/>
      <c r="X520" s="102"/>
      <c r="Y520" s="102"/>
      <c r="Z520" s="102"/>
      <c r="AA520" s="102"/>
      <c r="AB520" s="102"/>
      <c r="AC520" s="102"/>
      <c r="AD520" s="102"/>
      <c r="AE520" s="104"/>
      <c r="AN520" s="106"/>
      <c r="AP520" s="104"/>
      <c r="AT520" s="105" t="e">
        <f>#REF!*1.075</f>
        <v>#REF!</v>
      </c>
      <c r="AV520" s="102" t="e">
        <f t="shared" si="124"/>
        <v>#REF!</v>
      </c>
      <c r="AY520" s="106"/>
      <c r="AZ520" s="108" t="b">
        <f t="shared" si="107"/>
        <v>0</v>
      </c>
      <c r="BA520" s="1">
        <f t="shared" si="113"/>
        <v>0</v>
      </c>
      <c r="BB520" s="106">
        <f t="shared" si="114"/>
        <v>0</v>
      </c>
      <c r="BD520" s="128"/>
      <c r="BE520" s="128"/>
    </row>
    <row r="521" spans="1:57" s="105" customFormat="1" ht="24.75" hidden="1" customHeight="1">
      <c r="A521" s="9">
        <v>531</v>
      </c>
      <c r="B521" s="34">
        <v>19430</v>
      </c>
      <c r="C521" s="34"/>
      <c r="D521" s="5"/>
      <c r="E521" s="35" t="s">
        <v>2333</v>
      </c>
      <c r="F521" s="34" t="s">
        <v>2334</v>
      </c>
      <c r="G521" s="34" t="s">
        <v>610</v>
      </c>
      <c r="H521" s="34" t="s">
        <v>611</v>
      </c>
      <c r="I521" s="34" t="s">
        <v>574</v>
      </c>
      <c r="J521" s="35" t="s">
        <v>2335</v>
      </c>
      <c r="K521" s="48"/>
      <c r="L521" s="34"/>
      <c r="M521" s="34"/>
      <c r="N521" s="34"/>
      <c r="O521" s="34" t="s">
        <v>2315</v>
      </c>
      <c r="P521" s="34" t="s">
        <v>2316</v>
      </c>
      <c r="Q521" s="34" t="s">
        <v>2336</v>
      </c>
      <c r="R521" s="101"/>
      <c r="S521" s="102"/>
      <c r="T521" s="116"/>
      <c r="U521" s="84"/>
      <c r="V521" s="102"/>
      <c r="W521" s="102"/>
      <c r="X521" s="102"/>
      <c r="Y521" s="102"/>
      <c r="Z521" s="102"/>
      <c r="AA521" s="102"/>
      <c r="AB521" s="102"/>
      <c r="AC521" s="102"/>
      <c r="AD521" s="102"/>
      <c r="AE521" s="104"/>
      <c r="AN521" s="106"/>
      <c r="AP521" s="104"/>
      <c r="AT521" s="105" t="e">
        <f>#REF!*1.075</f>
        <v>#REF!</v>
      </c>
      <c r="AV521" s="102" t="e">
        <f t="shared" si="124"/>
        <v>#REF!</v>
      </c>
      <c r="AY521" s="106"/>
      <c r="AZ521" s="108" t="b">
        <f t="shared" si="107"/>
        <v>0</v>
      </c>
      <c r="BA521" s="1">
        <f t="shared" si="113"/>
        <v>0</v>
      </c>
      <c r="BB521" s="106">
        <f t="shared" si="114"/>
        <v>0</v>
      </c>
      <c r="BD521" s="128"/>
      <c r="BE521" s="128"/>
    </row>
    <row r="522" spans="1:57" s="105" customFormat="1" ht="24.75" hidden="1" customHeight="1">
      <c r="A522" s="9">
        <v>532</v>
      </c>
      <c r="B522" s="34">
        <v>19436</v>
      </c>
      <c r="C522" s="34"/>
      <c r="D522" s="5"/>
      <c r="E522" s="35" t="s">
        <v>2337</v>
      </c>
      <c r="F522" s="34" t="s">
        <v>2338</v>
      </c>
      <c r="G522" s="34" t="s">
        <v>617</v>
      </c>
      <c r="H522" s="34" t="s">
        <v>618</v>
      </c>
      <c r="I522" s="34" t="s">
        <v>574</v>
      </c>
      <c r="J522" s="35" t="s">
        <v>2339</v>
      </c>
      <c r="K522" s="48"/>
      <c r="L522" s="34"/>
      <c r="M522" s="34"/>
      <c r="N522" s="34"/>
      <c r="O522" s="34" t="s">
        <v>2315</v>
      </c>
      <c r="P522" s="34" t="s">
        <v>2316</v>
      </c>
      <c r="Q522" s="34" t="s">
        <v>2340</v>
      </c>
      <c r="R522" s="101"/>
      <c r="S522" s="102"/>
      <c r="T522" s="116"/>
      <c r="U522" s="84"/>
      <c r="V522" s="102"/>
      <c r="W522" s="102"/>
      <c r="X522" s="102"/>
      <c r="Y522" s="102"/>
      <c r="Z522" s="102"/>
      <c r="AA522" s="102"/>
      <c r="AB522" s="102"/>
      <c r="AC522" s="102"/>
      <c r="AD522" s="102"/>
      <c r="AE522" s="104"/>
      <c r="AN522" s="106"/>
      <c r="AP522" s="104"/>
      <c r="AT522" s="105" t="e">
        <f>#REF!*1.075</f>
        <v>#REF!</v>
      </c>
      <c r="AV522" s="102" t="e">
        <f t="shared" si="124"/>
        <v>#REF!</v>
      </c>
      <c r="AY522" s="106"/>
      <c r="AZ522" s="108" t="b">
        <f t="shared" si="107"/>
        <v>0</v>
      </c>
      <c r="BA522" s="1">
        <f t="shared" si="113"/>
        <v>0</v>
      </c>
      <c r="BB522" s="106">
        <f t="shared" si="114"/>
        <v>0</v>
      </c>
      <c r="BD522" s="128"/>
      <c r="BE522" s="128"/>
    </row>
    <row r="523" spans="1:57" s="105" customFormat="1" ht="24.75" hidden="1" customHeight="1">
      <c r="A523" s="9">
        <v>533</v>
      </c>
      <c r="B523" s="34">
        <v>19437</v>
      </c>
      <c r="C523" s="34"/>
      <c r="D523" s="5"/>
      <c r="E523" s="35" t="s">
        <v>2341</v>
      </c>
      <c r="F523" s="34" t="s">
        <v>1015</v>
      </c>
      <c r="G523" s="34" t="s">
        <v>1016</v>
      </c>
      <c r="H523" s="34" t="s">
        <v>945</v>
      </c>
      <c r="I523" s="34" t="s">
        <v>150</v>
      </c>
      <c r="J523" s="35" t="s">
        <v>2342</v>
      </c>
      <c r="K523" s="48"/>
      <c r="L523" s="34"/>
      <c r="M523" s="34"/>
      <c r="N523" s="34"/>
      <c r="O523" s="34" t="s">
        <v>2315</v>
      </c>
      <c r="P523" s="34" t="s">
        <v>2343</v>
      </c>
      <c r="Q523" s="34" t="s">
        <v>2344</v>
      </c>
      <c r="R523" s="101"/>
      <c r="S523" s="102"/>
      <c r="T523" s="116"/>
      <c r="U523" s="84"/>
      <c r="V523" s="102"/>
      <c r="W523" s="102"/>
      <c r="X523" s="102"/>
      <c r="Y523" s="102"/>
      <c r="Z523" s="102"/>
      <c r="AA523" s="102"/>
      <c r="AB523" s="102"/>
      <c r="AC523" s="102"/>
      <c r="AD523" s="102"/>
      <c r="AE523" s="104"/>
      <c r="AN523" s="106"/>
      <c r="AP523" s="104"/>
      <c r="AT523" s="105" t="e">
        <f>#REF!*1.075</f>
        <v>#REF!</v>
      </c>
      <c r="AV523" s="102" t="e">
        <f t="shared" si="124"/>
        <v>#REF!</v>
      </c>
      <c r="AY523" s="106"/>
      <c r="AZ523" s="108" t="b">
        <f t="shared" si="107"/>
        <v>0</v>
      </c>
      <c r="BA523" s="1">
        <f t="shared" si="113"/>
        <v>0</v>
      </c>
      <c r="BB523" s="106">
        <f t="shared" si="114"/>
        <v>0</v>
      </c>
      <c r="BD523" s="128"/>
      <c r="BE523" s="128"/>
    </row>
    <row r="524" spans="1:57" s="105" customFormat="1" ht="24.75" hidden="1" customHeight="1">
      <c r="A524" s="9">
        <v>534</v>
      </c>
      <c r="B524" s="7">
        <v>5332</v>
      </c>
      <c r="C524" s="7"/>
      <c r="D524" s="8"/>
      <c r="E524" s="1" t="s">
        <v>2345</v>
      </c>
      <c r="F524" s="1" t="s">
        <v>2346</v>
      </c>
      <c r="G524" s="1" t="s">
        <v>2103</v>
      </c>
      <c r="H524" s="8" t="s">
        <v>251</v>
      </c>
      <c r="I524" s="1" t="s">
        <v>44</v>
      </c>
      <c r="J524" s="1" t="s">
        <v>2347</v>
      </c>
      <c r="K524" s="9"/>
      <c r="L524" s="1"/>
      <c r="M524" s="7">
        <v>3</v>
      </c>
      <c r="N524" s="1" t="s">
        <v>46</v>
      </c>
      <c r="O524" s="1" t="s">
        <v>2348</v>
      </c>
      <c r="P524" s="1" t="s">
        <v>2349</v>
      </c>
      <c r="Q524" s="1" t="s">
        <v>2350</v>
      </c>
      <c r="R524" s="101">
        <v>3.5</v>
      </c>
      <c r="S524" s="102"/>
      <c r="T524" s="116" t="s">
        <v>58</v>
      </c>
      <c r="U524" s="84">
        <v>3.88</v>
      </c>
      <c r="V524" s="102"/>
      <c r="W524" s="102"/>
      <c r="X524" s="102"/>
      <c r="Y524" s="102"/>
      <c r="Z524" s="102"/>
      <c r="AA524" s="102"/>
      <c r="AB524" s="102"/>
      <c r="AC524" s="102"/>
      <c r="AD524" s="102"/>
      <c r="AE524" s="104">
        <v>3.88</v>
      </c>
      <c r="AN524" s="106">
        <v>3.55</v>
      </c>
      <c r="AO524" s="105" t="s">
        <v>50</v>
      </c>
      <c r="AP524" s="104" t="s">
        <v>51</v>
      </c>
      <c r="AQ524" s="105" t="e">
        <f>AVERAGE(SMALL(AE524:AI524,1),SMALL(AE524:AI524,2))</f>
        <v>#NUM!</v>
      </c>
      <c r="AR524" s="105" t="e">
        <f>IF(R524 &lt;=( AVERAGE(SMALL(AE524:AI524,1),SMALL(AE524:AI524,2))), R524, "")</f>
        <v>#NUM!</v>
      </c>
      <c r="AS524" s="105" t="e">
        <f>AVERAGE(SMALL(AJ524:AM524,1),SMALL(AJ524:AM524,2))</f>
        <v>#NUM!</v>
      </c>
      <c r="AT524" s="105" t="e">
        <f>#REF!*1.075</f>
        <v>#REF!</v>
      </c>
      <c r="AU524" s="105" t="e">
        <f>T524*1.075</f>
        <v>#VALUE!</v>
      </c>
      <c r="AV524" s="102" t="e">
        <f t="shared" si="124"/>
        <v>#REF!</v>
      </c>
      <c r="AW524" s="125" t="s">
        <v>52</v>
      </c>
      <c r="AX524" s="125" t="s">
        <v>51</v>
      </c>
      <c r="AY524" s="106">
        <v>3.55</v>
      </c>
      <c r="AZ524" s="108">
        <f t="shared" si="107"/>
        <v>0.88749999999999996</v>
      </c>
      <c r="BA524" s="1">
        <f t="shared" si="113"/>
        <v>4.4375</v>
      </c>
      <c r="BB524" s="106">
        <f t="shared" si="114"/>
        <v>4.7925000000000004</v>
      </c>
      <c r="BC524" s="105" t="s">
        <v>53</v>
      </c>
    </row>
    <row r="525" spans="1:57" s="105" customFormat="1" ht="24.75" customHeight="1">
      <c r="A525" s="9">
        <v>535</v>
      </c>
      <c r="B525" s="7">
        <v>19579</v>
      </c>
      <c r="C525" s="7"/>
      <c r="D525" s="127" t="s">
        <v>2351</v>
      </c>
      <c r="E525" s="1" t="s">
        <v>2352</v>
      </c>
      <c r="F525" s="1" t="s">
        <v>928</v>
      </c>
      <c r="G525" s="1" t="s">
        <v>929</v>
      </c>
      <c r="H525" s="8" t="s">
        <v>935</v>
      </c>
      <c r="I525" s="1" t="s">
        <v>150</v>
      </c>
      <c r="J525" s="1" t="s">
        <v>2353</v>
      </c>
      <c r="K525" s="9"/>
      <c r="L525" s="1"/>
      <c r="M525" s="7">
        <v>1</v>
      </c>
      <c r="N525" s="1" t="s">
        <v>46</v>
      </c>
      <c r="O525" s="1" t="s">
        <v>2348</v>
      </c>
      <c r="P525" s="1" t="s">
        <v>2354</v>
      </c>
      <c r="Q525" s="1" t="s">
        <v>2355</v>
      </c>
      <c r="R525" s="101">
        <v>2.06</v>
      </c>
      <c r="S525" s="102">
        <v>1.55</v>
      </c>
      <c r="T525" s="116">
        <v>1.55</v>
      </c>
      <c r="U525" s="84">
        <v>2.06</v>
      </c>
      <c r="V525" s="102"/>
      <c r="W525" s="102"/>
      <c r="X525" s="102"/>
      <c r="Y525" s="102"/>
      <c r="Z525" s="102"/>
      <c r="AA525" s="102"/>
      <c r="AB525" s="102"/>
      <c r="AC525" s="102"/>
      <c r="AD525" s="102"/>
      <c r="AE525" s="104"/>
      <c r="AN525" s="106">
        <v>2.2200000000000002</v>
      </c>
      <c r="AO525" s="105" t="s">
        <v>50</v>
      </c>
      <c r="AP525" s="104" t="s">
        <v>51</v>
      </c>
      <c r="AQ525" s="105" t="e">
        <f>AVERAGE(SMALL(AE525:AI525,1),SMALL(AE525:AI525,2))</f>
        <v>#NUM!</v>
      </c>
      <c r="AR525" s="105" t="e">
        <f>IF(R525 &lt;=( AVERAGE(SMALL(AE525:AI525,1),SMALL(AE525:AI525,2))), R525, "")</f>
        <v>#NUM!</v>
      </c>
      <c r="AS525" s="105" t="e">
        <f>AVERAGE(SMALL(AJ525:AM525,1),SMALL(AJ525:AM525,2))</f>
        <v>#NUM!</v>
      </c>
      <c r="AT525" s="105" t="e">
        <f>#REF!*1.075</f>
        <v>#REF!</v>
      </c>
      <c r="AU525" s="105">
        <f>T525*1.075</f>
        <v>1.66625</v>
      </c>
      <c r="AV525" s="102" t="e">
        <f t="shared" si="124"/>
        <v>#REF!</v>
      </c>
      <c r="AW525" s="105" t="s">
        <v>172</v>
      </c>
      <c r="AX525" s="105" t="s">
        <v>173</v>
      </c>
      <c r="AY525" s="106">
        <v>1.66625</v>
      </c>
      <c r="AZ525" s="108">
        <f t="shared" si="107"/>
        <v>0.4165625</v>
      </c>
      <c r="BA525" s="1">
        <f t="shared" si="113"/>
        <v>2.0828125000000002</v>
      </c>
      <c r="BB525" s="106">
        <f t="shared" si="114"/>
        <v>2.2494375</v>
      </c>
      <c r="BC525" s="105" t="s">
        <v>53</v>
      </c>
      <c r="BD525" s="105" t="s">
        <v>885</v>
      </c>
    </row>
    <row r="526" spans="1:57" s="105" customFormat="1" ht="24.75" hidden="1" customHeight="1">
      <c r="A526" s="9">
        <v>536</v>
      </c>
      <c r="B526" s="7">
        <v>19672</v>
      </c>
      <c r="C526" s="7"/>
      <c r="D526" s="8"/>
      <c r="E526" s="1" t="s">
        <v>2356</v>
      </c>
      <c r="F526" s="1" t="s">
        <v>2357</v>
      </c>
      <c r="G526" s="1" t="s">
        <v>2358</v>
      </c>
      <c r="H526" s="8" t="s">
        <v>310</v>
      </c>
      <c r="I526" s="1" t="s">
        <v>68</v>
      </c>
      <c r="J526" s="1" t="s">
        <v>2359</v>
      </c>
      <c r="K526" s="9"/>
      <c r="L526" s="1"/>
      <c r="M526" s="7">
        <v>60</v>
      </c>
      <c r="N526" s="1" t="s">
        <v>46</v>
      </c>
      <c r="O526" s="1" t="s">
        <v>2348</v>
      </c>
      <c r="P526" s="1" t="s">
        <v>2354</v>
      </c>
      <c r="Q526" s="1" t="s">
        <v>2360</v>
      </c>
      <c r="R526" s="101">
        <v>5.3</v>
      </c>
      <c r="S526" s="102"/>
      <c r="T526" s="116">
        <v>2.1</v>
      </c>
      <c r="U526" s="84">
        <v>2.87</v>
      </c>
      <c r="V526" s="102"/>
      <c r="W526" s="102"/>
      <c r="X526" s="102"/>
      <c r="Y526" s="102"/>
      <c r="Z526" s="102"/>
      <c r="AA526" s="102"/>
      <c r="AB526" s="102"/>
      <c r="AC526" s="102"/>
      <c r="AD526" s="102"/>
      <c r="AE526" s="104">
        <v>2.87</v>
      </c>
      <c r="AN526" s="106">
        <v>5.3</v>
      </c>
      <c r="AO526" s="105" t="s">
        <v>50</v>
      </c>
      <c r="AP526" s="104" t="s">
        <v>51</v>
      </c>
      <c r="AQ526" s="105" t="e">
        <f>AVERAGE(SMALL(AE526:AI526,1),SMALL(AE526:AI526,2))</f>
        <v>#NUM!</v>
      </c>
      <c r="AR526" s="105" t="e">
        <f>IF(R526 &lt;=( AVERAGE(SMALL(AE526:AI526,1),SMALL(AE526:AI526,2))), R526, "")</f>
        <v>#NUM!</v>
      </c>
      <c r="AS526" s="105" t="e">
        <f>AVERAGE(SMALL(AJ526:AM526,1),SMALL(AJ526:AM526,2))</f>
        <v>#NUM!</v>
      </c>
      <c r="AT526" s="105" t="e">
        <f>#REF!*1.075</f>
        <v>#REF!</v>
      </c>
      <c r="AU526" s="105">
        <f>T526*1.075</f>
        <v>2.2574999999999998</v>
      </c>
      <c r="AV526" s="102" t="e">
        <f t="shared" si="124"/>
        <v>#REF!</v>
      </c>
      <c r="AW526" s="105" t="s">
        <v>172</v>
      </c>
      <c r="AX526" s="105" t="s">
        <v>173</v>
      </c>
      <c r="AY526" s="106">
        <v>2.2570000000000001</v>
      </c>
      <c r="AZ526" s="108">
        <f t="shared" ref="AZ526:AZ589" si="125">IF(AND(AY526&gt;0,AY526&lt;=10),AY526*0.25,IF(AND(AY526&gt;10,AY526&lt;=50),AY526*0.17,IF(AND(AY526&gt;10,AY526&lt;=100),AY526*0.12,IF(AY526&gt;100,AY526*0.1))))</f>
        <v>0.56425000000000003</v>
      </c>
      <c r="BA526" s="1">
        <f t="shared" si="113"/>
        <v>2.82125</v>
      </c>
      <c r="BB526" s="106">
        <f t="shared" si="114"/>
        <v>3.0469499999999998</v>
      </c>
      <c r="BC526" s="105" t="s">
        <v>53</v>
      </c>
    </row>
    <row r="527" spans="1:57" s="105" customFormat="1" ht="24.75" hidden="1" customHeight="1">
      <c r="A527" s="9">
        <v>537</v>
      </c>
      <c r="B527" s="4">
        <v>14759</v>
      </c>
      <c r="C527" s="4"/>
      <c r="D527" s="5"/>
      <c r="E527" s="3" t="s">
        <v>2361</v>
      </c>
      <c r="F527" s="3" t="s">
        <v>2362</v>
      </c>
      <c r="G527" s="3" t="s">
        <v>2363</v>
      </c>
      <c r="H527" s="5" t="s">
        <v>2364</v>
      </c>
      <c r="I527" s="3" t="s">
        <v>702</v>
      </c>
      <c r="J527" s="3" t="s">
        <v>2365</v>
      </c>
      <c r="K527" s="6">
        <v>20</v>
      </c>
      <c r="L527" s="3" t="s">
        <v>80</v>
      </c>
      <c r="M527" s="4">
        <v>1</v>
      </c>
      <c r="N527" s="3" t="s">
        <v>46</v>
      </c>
      <c r="O527" s="3" t="s">
        <v>2366</v>
      </c>
      <c r="P527" s="3" t="s">
        <v>2367</v>
      </c>
      <c r="Q527" s="3" t="s">
        <v>2368</v>
      </c>
      <c r="R527" s="101">
        <v>3.3</v>
      </c>
      <c r="S527" s="102"/>
      <c r="T527" s="116">
        <v>1.45</v>
      </c>
      <c r="U527" s="84">
        <v>5.5</v>
      </c>
      <c r="V527" s="102"/>
      <c r="W527" s="102"/>
      <c r="X527" s="102"/>
      <c r="Y527" s="102"/>
      <c r="Z527" s="102"/>
      <c r="AA527" s="102"/>
      <c r="AB527" s="102"/>
      <c r="AC527" s="102"/>
      <c r="AD527" s="102"/>
      <c r="AE527" s="104"/>
      <c r="AN527" s="106"/>
      <c r="AP527" s="104"/>
      <c r="AQ527" s="105" t="e">
        <f>AVERAGE(SMALL(AE527:AI527,1),SMALL(AE527:AI527,2))</f>
        <v>#NUM!</v>
      </c>
      <c r="AR527" s="105" t="e">
        <f>IF(R527 &lt;=( AVERAGE(SMALL(AE527:AI527,1),SMALL(AE527:AI527,2))), R527, "")</f>
        <v>#NUM!</v>
      </c>
      <c r="AS527" s="105" t="e">
        <f>AVERAGE(SMALL(AJ527:AM527,1),SMALL(AJ527:AM527,2))</f>
        <v>#NUM!</v>
      </c>
      <c r="AT527" s="105" t="e">
        <f>#REF!*1.075</f>
        <v>#REF!</v>
      </c>
      <c r="AU527" s="105">
        <f>T527*1.075</f>
        <v>1.5587499999999999</v>
      </c>
      <c r="AV527" s="102" t="e">
        <f t="shared" si="124"/>
        <v>#REF!</v>
      </c>
      <c r="AW527" s="105" t="s">
        <v>172</v>
      </c>
      <c r="AX527" s="105" t="s">
        <v>173</v>
      </c>
      <c r="AY527" s="106">
        <v>1.5580000000000001</v>
      </c>
      <c r="AZ527" s="108">
        <f t="shared" si="125"/>
        <v>0.38950000000000001</v>
      </c>
      <c r="BA527" s="1">
        <f t="shared" si="113"/>
        <v>1.9475</v>
      </c>
      <c r="BB527" s="106">
        <f t="shared" si="114"/>
        <v>2.1032999999999999</v>
      </c>
      <c r="BC527" s="105" t="s">
        <v>53</v>
      </c>
    </row>
    <row r="528" spans="1:57" s="105" customFormat="1" ht="24.75" hidden="1" customHeight="1">
      <c r="A528" s="9">
        <v>538</v>
      </c>
      <c r="B528" s="4">
        <v>14699</v>
      </c>
      <c r="C528" s="4"/>
      <c r="D528" s="5"/>
      <c r="E528" s="3" t="s">
        <v>2361</v>
      </c>
      <c r="F528" s="3" t="s">
        <v>2362</v>
      </c>
      <c r="G528" s="3" t="s">
        <v>2369</v>
      </c>
      <c r="H528" s="5" t="s">
        <v>2370</v>
      </c>
      <c r="I528" s="3" t="s">
        <v>292</v>
      </c>
      <c r="J528" s="3" t="s">
        <v>2371</v>
      </c>
      <c r="K528" s="6">
        <v>24</v>
      </c>
      <c r="L528" s="3" t="s">
        <v>91</v>
      </c>
      <c r="M528" s="4">
        <v>1</v>
      </c>
      <c r="N528" s="3" t="s">
        <v>46</v>
      </c>
      <c r="O528" s="3" t="s">
        <v>2366</v>
      </c>
      <c r="P528" s="3" t="s">
        <v>2367</v>
      </c>
      <c r="Q528" s="3" t="s">
        <v>2372</v>
      </c>
      <c r="R528" s="101">
        <v>4.2</v>
      </c>
      <c r="S528" s="102"/>
      <c r="T528" s="116">
        <v>1.49</v>
      </c>
      <c r="U528" s="84">
        <v>6.77</v>
      </c>
      <c r="V528" s="102"/>
      <c r="W528" s="102"/>
      <c r="X528" s="102"/>
      <c r="Y528" s="102"/>
      <c r="Z528" s="102"/>
      <c r="AA528" s="102"/>
      <c r="AB528" s="102"/>
      <c r="AC528" s="102"/>
      <c r="AD528" s="102"/>
      <c r="AE528" s="104"/>
      <c r="AN528" s="106"/>
      <c r="AP528" s="104"/>
      <c r="AQ528" s="105" t="e">
        <f>AVERAGE(SMALL(AE528:AI528,1),SMALL(AE528:AI528,2))</f>
        <v>#NUM!</v>
      </c>
      <c r="AR528" s="105" t="e">
        <f>IF(R528 &lt;=( AVERAGE(SMALL(AE528:AI528,1),SMALL(AE528:AI528,2))), R528, "")</f>
        <v>#NUM!</v>
      </c>
      <c r="AS528" s="105" t="e">
        <f>AVERAGE(SMALL(AJ528:AM528,1),SMALL(AJ528:AM528,2))</f>
        <v>#NUM!</v>
      </c>
      <c r="AT528" s="105" t="e">
        <f>#REF!*1.075</f>
        <v>#REF!</v>
      </c>
      <c r="AU528" s="105">
        <f>T528*1.075</f>
        <v>1.60175</v>
      </c>
      <c r="AV528" s="102" t="e">
        <f t="shared" si="124"/>
        <v>#REF!</v>
      </c>
      <c r="AW528" s="105" t="s">
        <v>172</v>
      </c>
      <c r="AX528" s="105" t="s">
        <v>173</v>
      </c>
      <c r="AY528" s="106">
        <v>1.601</v>
      </c>
      <c r="AZ528" s="108">
        <f t="shared" si="125"/>
        <v>0.40024999999999999</v>
      </c>
      <c r="BA528" s="1">
        <f t="shared" si="113"/>
        <v>2.0012499999999998</v>
      </c>
      <c r="BB528" s="106">
        <f t="shared" si="114"/>
        <v>2.1613499999999997</v>
      </c>
      <c r="BC528" s="105" t="s">
        <v>53</v>
      </c>
    </row>
    <row r="529" spans="1:56" s="105" customFormat="1" ht="24.75" hidden="1" customHeight="1">
      <c r="A529" s="9">
        <v>539</v>
      </c>
      <c r="B529" s="34">
        <v>14697</v>
      </c>
      <c r="C529" s="34"/>
      <c r="D529" s="5"/>
      <c r="E529" s="35" t="s">
        <v>2373</v>
      </c>
      <c r="F529" s="34" t="s">
        <v>2374</v>
      </c>
      <c r="G529" s="34" t="s">
        <v>2375</v>
      </c>
      <c r="H529" s="34" t="s">
        <v>149</v>
      </c>
      <c r="I529" s="34" t="s">
        <v>150</v>
      </c>
      <c r="J529" s="35" t="s">
        <v>2376</v>
      </c>
      <c r="K529" s="48"/>
      <c r="L529" s="34"/>
      <c r="M529" s="34"/>
      <c r="N529" s="34"/>
      <c r="O529" s="34" t="s">
        <v>2366</v>
      </c>
      <c r="P529" s="34" t="s">
        <v>2377</v>
      </c>
      <c r="Q529" s="34" t="s">
        <v>2378</v>
      </c>
      <c r="R529" s="101"/>
      <c r="S529" s="102"/>
      <c r="T529" s="116"/>
      <c r="U529" s="84"/>
      <c r="V529" s="102"/>
      <c r="W529" s="102"/>
      <c r="X529" s="102"/>
      <c r="Y529" s="102"/>
      <c r="Z529" s="102"/>
      <c r="AA529" s="102"/>
      <c r="AB529" s="102"/>
      <c r="AC529" s="102"/>
      <c r="AD529" s="102"/>
      <c r="AE529" s="104"/>
      <c r="AN529" s="106"/>
      <c r="AP529" s="104"/>
      <c r="AT529" s="105" t="e">
        <f>#REF!*1.075</f>
        <v>#REF!</v>
      </c>
      <c r="AV529" s="102" t="e">
        <f t="shared" si="124"/>
        <v>#REF!</v>
      </c>
      <c r="AY529" s="106"/>
      <c r="AZ529" s="108" t="b">
        <f t="shared" si="125"/>
        <v>0</v>
      </c>
      <c r="BA529" s="1">
        <f t="shared" si="113"/>
        <v>0</v>
      </c>
      <c r="BB529" s="106">
        <f t="shared" si="114"/>
        <v>0</v>
      </c>
    </row>
    <row r="530" spans="1:56" s="105" customFormat="1" ht="24.75" hidden="1" customHeight="1">
      <c r="A530" s="9">
        <v>540</v>
      </c>
      <c r="B530" s="34">
        <v>3884</v>
      </c>
      <c r="C530" s="34"/>
      <c r="D530" s="5"/>
      <c r="E530" s="35" t="s">
        <v>2379</v>
      </c>
      <c r="F530" s="34" t="s">
        <v>2380</v>
      </c>
      <c r="G530" s="34" t="s">
        <v>2381</v>
      </c>
      <c r="H530" s="34" t="s">
        <v>1590</v>
      </c>
      <c r="I530" s="34" t="s">
        <v>68</v>
      </c>
      <c r="J530" s="35" t="s">
        <v>2382</v>
      </c>
      <c r="K530" s="48"/>
      <c r="L530" s="34"/>
      <c r="M530" s="34"/>
      <c r="N530" s="34"/>
      <c r="O530" s="34" t="s">
        <v>2383</v>
      </c>
      <c r="P530" s="34" t="s">
        <v>2384</v>
      </c>
      <c r="Q530" s="34" t="s">
        <v>2385</v>
      </c>
      <c r="R530" s="101"/>
      <c r="S530" s="102"/>
      <c r="T530" s="116"/>
      <c r="U530" s="84"/>
      <c r="V530" s="102"/>
      <c r="W530" s="102"/>
      <c r="X530" s="102"/>
      <c r="Y530" s="102"/>
      <c r="Z530" s="102"/>
      <c r="AA530" s="102"/>
      <c r="AB530" s="102"/>
      <c r="AC530" s="102"/>
      <c r="AD530" s="102"/>
      <c r="AE530" s="104"/>
      <c r="AN530" s="106"/>
      <c r="AP530" s="104"/>
      <c r="AT530" s="105" t="e">
        <f>#REF!*1.075</f>
        <v>#REF!</v>
      </c>
      <c r="AV530" s="102" t="e">
        <f t="shared" si="124"/>
        <v>#REF!</v>
      </c>
      <c r="AY530" s="106"/>
      <c r="AZ530" s="108" t="b">
        <f t="shared" si="125"/>
        <v>0</v>
      </c>
      <c r="BA530" s="1">
        <f t="shared" si="113"/>
        <v>0</v>
      </c>
      <c r="BB530" s="106">
        <f t="shared" si="114"/>
        <v>0</v>
      </c>
    </row>
    <row r="531" spans="1:56" s="105" customFormat="1" ht="24.75" customHeight="1">
      <c r="A531" s="9">
        <v>541</v>
      </c>
      <c r="B531" s="34">
        <v>20087</v>
      </c>
      <c r="C531" s="34"/>
      <c r="D531" s="127" t="s">
        <v>2386</v>
      </c>
      <c r="E531" s="35" t="s">
        <v>2387</v>
      </c>
      <c r="F531" s="34" t="s">
        <v>2388</v>
      </c>
      <c r="G531" s="34" t="s">
        <v>2389</v>
      </c>
      <c r="H531" s="34" t="s">
        <v>204</v>
      </c>
      <c r="I531" s="34" t="s">
        <v>44</v>
      </c>
      <c r="J531" s="35" t="s">
        <v>45</v>
      </c>
      <c r="K531" s="48"/>
      <c r="L531" s="34"/>
      <c r="M531" s="34">
        <v>30</v>
      </c>
      <c r="N531" s="34" t="s">
        <v>46</v>
      </c>
      <c r="O531" s="34" t="s">
        <v>2390</v>
      </c>
      <c r="P531" s="34" t="s">
        <v>2391</v>
      </c>
      <c r="Q531" s="34" t="s">
        <v>2392</v>
      </c>
      <c r="R531" s="101">
        <v>25.3</v>
      </c>
      <c r="S531" s="102"/>
      <c r="T531" s="116"/>
      <c r="U531" s="84">
        <v>32.75</v>
      </c>
      <c r="V531" s="102"/>
      <c r="W531" s="102"/>
      <c r="X531" s="102"/>
      <c r="Y531" s="102"/>
      <c r="Z531" s="102"/>
      <c r="AA531" s="102"/>
      <c r="AB531" s="102"/>
      <c r="AC531" s="102"/>
      <c r="AD531" s="102"/>
      <c r="AE531" s="104"/>
      <c r="AN531" s="106"/>
      <c r="AP531" s="104"/>
      <c r="AQ531" s="105" t="e">
        <f t="shared" ref="AQ531:AQ557" si="126">AVERAGE(SMALL(AE531:AI531,1),SMALL(AE531:AI531,2))</f>
        <v>#NUM!</v>
      </c>
      <c r="AR531" s="105" t="e">
        <f t="shared" ref="AR531:AR557" si="127">IF(R531 &lt;=( AVERAGE(SMALL(AE531:AI531,1),SMALL(AE531:AI531,2))), R531, "")</f>
        <v>#NUM!</v>
      </c>
      <c r="AS531" s="105" t="e">
        <f t="shared" ref="AS531:AS557" si="128">AVERAGE(SMALL(AJ531:AM531,1),SMALL(AJ531:AM531,2))</f>
        <v>#NUM!</v>
      </c>
      <c r="AT531" s="105" t="e">
        <f>#REF!*1.075</f>
        <v>#REF!</v>
      </c>
      <c r="AU531" s="105">
        <f t="shared" ref="AU531:AU557" si="129">T531*1.075</f>
        <v>0</v>
      </c>
      <c r="AV531" s="102" t="e">
        <f t="shared" si="124"/>
        <v>#REF!</v>
      </c>
      <c r="AW531" s="105" t="s">
        <v>1679</v>
      </c>
      <c r="AX531" s="105" t="s">
        <v>51</v>
      </c>
      <c r="AY531" s="106">
        <v>25.3</v>
      </c>
      <c r="AZ531" s="108">
        <f t="shared" si="125"/>
        <v>4.3010000000000002</v>
      </c>
      <c r="BA531" s="1">
        <f t="shared" si="113"/>
        <v>29.600999999999999</v>
      </c>
      <c r="BB531" s="106">
        <f t="shared" si="114"/>
        <v>31.969079999999998</v>
      </c>
      <c r="BD531" s="105" t="s">
        <v>200</v>
      </c>
    </row>
    <row r="532" spans="1:56" s="105" customFormat="1" ht="24.75" hidden="1" customHeight="1">
      <c r="A532" s="9">
        <v>542</v>
      </c>
      <c r="B532" s="4">
        <v>14722</v>
      </c>
      <c r="C532" s="4"/>
      <c r="D532" s="5"/>
      <c r="E532" s="3" t="s">
        <v>2393</v>
      </c>
      <c r="F532" s="3" t="s">
        <v>2394</v>
      </c>
      <c r="G532" s="3" t="s">
        <v>1943</v>
      </c>
      <c r="H532" s="5" t="s">
        <v>1944</v>
      </c>
      <c r="I532" s="3" t="s">
        <v>196</v>
      </c>
      <c r="J532" s="3" t="s">
        <v>2395</v>
      </c>
      <c r="K532" s="6">
        <v>100</v>
      </c>
      <c r="L532" s="3" t="s">
        <v>91</v>
      </c>
      <c r="M532" s="4">
        <v>1</v>
      </c>
      <c r="N532" s="3" t="s">
        <v>46</v>
      </c>
      <c r="O532" s="3" t="s">
        <v>2390</v>
      </c>
      <c r="P532" s="3" t="s">
        <v>2396</v>
      </c>
      <c r="Q532" s="3" t="s">
        <v>2397</v>
      </c>
      <c r="R532" s="101">
        <v>4.5</v>
      </c>
      <c r="S532" s="102"/>
      <c r="T532" s="116" t="s">
        <v>58</v>
      </c>
      <c r="U532" s="84">
        <v>4.5</v>
      </c>
      <c r="V532" s="102"/>
      <c r="W532" s="102"/>
      <c r="X532" s="102"/>
      <c r="Y532" s="102"/>
      <c r="Z532" s="102"/>
      <c r="AA532" s="102"/>
      <c r="AB532" s="102"/>
      <c r="AC532" s="102"/>
      <c r="AD532" s="102"/>
      <c r="AE532" s="104"/>
      <c r="AN532" s="106"/>
      <c r="AP532" s="104"/>
      <c r="AQ532" s="105" t="e">
        <f t="shared" si="126"/>
        <v>#NUM!</v>
      </c>
      <c r="AR532" s="105" t="e">
        <f t="shared" si="127"/>
        <v>#NUM!</v>
      </c>
      <c r="AS532" s="105" t="e">
        <f t="shared" si="128"/>
        <v>#NUM!</v>
      </c>
      <c r="AT532" s="105" t="e">
        <f>#REF!*1.075</f>
        <v>#REF!</v>
      </c>
      <c r="AU532" s="105" t="e">
        <f t="shared" si="129"/>
        <v>#VALUE!</v>
      </c>
      <c r="AV532" s="102" t="e">
        <f t="shared" si="124"/>
        <v>#REF!</v>
      </c>
      <c r="AW532" s="125" t="s">
        <v>52</v>
      </c>
      <c r="AX532" s="125" t="s">
        <v>51</v>
      </c>
      <c r="AY532" s="106">
        <v>4.5</v>
      </c>
      <c r="AZ532" s="108">
        <f t="shared" si="125"/>
        <v>1.125</v>
      </c>
      <c r="BA532" s="1">
        <f t="shared" si="113"/>
        <v>5.625</v>
      </c>
      <c r="BB532" s="106">
        <f t="shared" si="114"/>
        <v>6.0750000000000002</v>
      </c>
      <c r="BC532" s="105" t="s">
        <v>53</v>
      </c>
    </row>
    <row r="533" spans="1:56" s="105" customFormat="1" ht="24.75" hidden="1" customHeight="1">
      <c r="A533" s="9">
        <v>543</v>
      </c>
      <c r="B533" s="4">
        <v>19481</v>
      </c>
      <c r="C533" s="4"/>
      <c r="D533" s="5"/>
      <c r="E533" s="3" t="s">
        <v>2398</v>
      </c>
      <c r="F533" s="3" t="s">
        <v>2399</v>
      </c>
      <c r="G533" s="3" t="s">
        <v>2400</v>
      </c>
      <c r="H533" s="5" t="s">
        <v>123</v>
      </c>
      <c r="I533" s="3" t="s">
        <v>44</v>
      </c>
      <c r="J533" s="3" t="s">
        <v>2401</v>
      </c>
      <c r="K533" s="6"/>
      <c r="L533" s="3"/>
      <c r="M533" s="4">
        <v>30</v>
      </c>
      <c r="N533" s="3" t="s">
        <v>46</v>
      </c>
      <c r="O533" s="3" t="s">
        <v>2390</v>
      </c>
      <c r="P533" s="3" t="s">
        <v>2402</v>
      </c>
      <c r="Q533" s="3" t="s">
        <v>2403</v>
      </c>
      <c r="R533" s="101">
        <v>15.9</v>
      </c>
      <c r="S533" s="102"/>
      <c r="T533" s="116" t="s">
        <v>58</v>
      </c>
      <c r="U533" s="84">
        <v>15.9</v>
      </c>
      <c r="V533" s="102"/>
      <c r="W533" s="102"/>
      <c r="X533" s="102"/>
      <c r="Y533" s="102"/>
      <c r="Z533" s="102"/>
      <c r="AA533" s="102"/>
      <c r="AB533" s="102"/>
      <c r="AC533" s="102"/>
      <c r="AD533" s="102"/>
      <c r="AE533" s="104"/>
      <c r="AN533" s="106"/>
      <c r="AP533" s="104"/>
      <c r="AQ533" s="105" t="e">
        <f t="shared" si="126"/>
        <v>#NUM!</v>
      </c>
      <c r="AR533" s="105" t="e">
        <f t="shared" si="127"/>
        <v>#NUM!</v>
      </c>
      <c r="AS533" s="105" t="e">
        <f t="shared" si="128"/>
        <v>#NUM!</v>
      </c>
      <c r="AT533" s="105" t="e">
        <f>#REF!*1.075</f>
        <v>#REF!</v>
      </c>
      <c r="AU533" s="105" t="e">
        <f t="shared" si="129"/>
        <v>#VALUE!</v>
      </c>
      <c r="AV533" s="102" t="e">
        <f t="shared" si="124"/>
        <v>#REF!</v>
      </c>
      <c r="AW533" s="105" t="s">
        <v>172</v>
      </c>
      <c r="AX533" s="105" t="s">
        <v>173</v>
      </c>
      <c r="AY533" s="106">
        <v>9.1374999999999993</v>
      </c>
      <c r="AZ533" s="108">
        <f t="shared" si="125"/>
        <v>2.2843749999999998</v>
      </c>
      <c r="BA533" s="1">
        <f t="shared" si="113"/>
        <v>11.421875</v>
      </c>
      <c r="BB533" s="106">
        <f t="shared" si="114"/>
        <v>12.335625</v>
      </c>
      <c r="BC533" s="105" t="s">
        <v>53</v>
      </c>
    </row>
    <row r="534" spans="1:56" s="105" customFormat="1" ht="24.75" hidden="1" customHeight="1">
      <c r="A534" s="9">
        <v>544</v>
      </c>
      <c r="B534" s="4">
        <v>19478</v>
      </c>
      <c r="C534" s="4"/>
      <c r="D534" s="5"/>
      <c r="E534" s="3" t="s">
        <v>2404</v>
      </c>
      <c r="F534" s="3" t="s">
        <v>2399</v>
      </c>
      <c r="G534" s="3" t="s">
        <v>2400</v>
      </c>
      <c r="H534" s="5" t="s">
        <v>310</v>
      </c>
      <c r="I534" s="3" t="s">
        <v>44</v>
      </c>
      <c r="J534" s="3" t="s">
        <v>2401</v>
      </c>
      <c r="K534" s="6"/>
      <c r="L534" s="3"/>
      <c r="M534" s="4">
        <v>30</v>
      </c>
      <c r="N534" s="3" t="s">
        <v>46</v>
      </c>
      <c r="O534" s="3" t="s">
        <v>2390</v>
      </c>
      <c r="P534" s="3" t="s">
        <v>2402</v>
      </c>
      <c r="Q534" s="3" t="s">
        <v>2405</v>
      </c>
      <c r="R534" s="101">
        <v>8.9</v>
      </c>
      <c r="S534" s="102"/>
      <c r="T534" s="116">
        <v>7.5</v>
      </c>
      <c r="U534" s="84">
        <v>8.9</v>
      </c>
      <c r="V534" s="102"/>
      <c r="W534" s="102"/>
      <c r="X534" s="102"/>
      <c r="Y534" s="102"/>
      <c r="Z534" s="102"/>
      <c r="AA534" s="102"/>
      <c r="AB534" s="102"/>
      <c r="AC534" s="102"/>
      <c r="AD534" s="102"/>
      <c r="AE534" s="104"/>
      <c r="AN534" s="106"/>
      <c r="AP534" s="104"/>
      <c r="AQ534" s="105" t="e">
        <f t="shared" si="126"/>
        <v>#NUM!</v>
      </c>
      <c r="AR534" s="105" t="e">
        <f t="shared" si="127"/>
        <v>#NUM!</v>
      </c>
      <c r="AS534" s="105" t="e">
        <f t="shared" si="128"/>
        <v>#NUM!</v>
      </c>
      <c r="AT534" s="105" t="e">
        <f>#REF!*1.075</f>
        <v>#REF!</v>
      </c>
      <c r="AU534" s="105">
        <f t="shared" si="129"/>
        <v>8.0625</v>
      </c>
      <c r="AV534" s="102" t="e">
        <f t="shared" si="124"/>
        <v>#REF!</v>
      </c>
      <c r="AW534" s="105" t="s">
        <v>172</v>
      </c>
      <c r="AX534" s="105" t="s">
        <v>173</v>
      </c>
      <c r="AY534" s="106">
        <v>8.06</v>
      </c>
      <c r="AZ534" s="108">
        <f t="shared" si="125"/>
        <v>2.0150000000000001</v>
      </c>
      <c r="BA534" s="1">
        <f t="shared" si="113"/>
        <v>10.075000000000001</v>
      </c>
      <c r="BB534" s="106">
        <f t="shared" si="114"/>
        <v>10.881</v>
      </c>
      <c r="BC534" s="105" t="s">
        <v>53</v>
      </c>
    </row>
    <row r="535" spans="1:56" s="105" customFormat="1" ht="24.75" hidden="1" customHeight="1">
      <c r="A535" s="9">
        <v>545</v>
      </c>
      <c r="B535" s="4">
        <v>19525</v>
      </c>
      <c r="C535" s="4"/>
      <c r="D535" s="5"/>
      <c r="E535" s="3" t="s">
        <v>2406</v>
      </c>
      <c r="F535" s="3" t="s">
        <v>2407</v>
      </c>
      <c r="G535" s="3" t="s">
        <v>2408</v>
      </c>
      <c r="H535" s="5" t="s">
        <v>60</v>
      </c>
      <c r="I535" s="3" t="s">
        <v>44</v>
      </c>
      <c r="J535" s="3" t="s">
        <v>2409</v>
      </c>
      <c r="K535" s="6"/>
      <c r="L535" s="3"/>
      <c r="M535" s="4">
        <v>2</v>
      </c>
      <c r="N535" s="3" t="s">
        <v>46</v>
      </c>
      <c r="O535" s="3" t="s">
        <v>2390</v>
      </c>
      <c r="P535" s="3" t="s">
        <v>2402</v>
      </c>
      <c r="Q535" s="3" t="s">
        <v>2410</v>
      </c>
      <c r="R535" s="101">
        <v>12.7</v>
      </c>
      <c r="S535" s="102"/>
      <c r="T535" s="116">
        <v>8</v>
      </c>
      <c r="U535" s="84">
        <v>12.7</v>
      </c>
      <c r="V535" s="102"/>
      <c r="W535" s="102"/>
      <c r="X535" s="102"/>
      <c r="Y535" s="102"/>
      <c r="Z535" s="102"/>
      <c r="AA535" s="102"/>
      <c r="AB535" s="102"/>
      <c r="AC535" s="102"/>
      <c r="AD535" s="102"/>
      <c r="AE535" s="104"/>
      <c r="AN535" s="106"/>
      <c r="AP535" s="104"/>
      <c r="AQ535" s="105" t="e">
        <f t="shared" si="126"/>
        <v>#NUM!</v>
      </c>
      <c r="AR535" s="105" t="e">
        <f t="shared" si="127"/>
        <v>#NUM!</v>
      </c>
      <c r="AS535" s="105" t="e">
        <f t="shared" si="128"/>
        <v>#NUM!</v>
      </c>
      <c r="AT535" s="105" t="e">
        <f>#REF!*1.075</f>
        <v>#REF!</v>
      </c>
      <c r="AU535" s="105">
        <f t="shared" si="129"/>
        <v>8.6</v>
      </c>
      <c r="AV535" s="102" t="e">
        <f t="shared" si="124"/>
        <v>#REF!</v>
      </c>
      <c r="AW535" s="125" t="s">
        <v>52</v>
      </c>
      <c r="AX535" s="105" t="s">
        <v>51</v>
      </c>
      <c r="AY535" s="106">
        <v>6.99</v>
      </c>
      <c r="AZ535" s="108">
        <f t="shared" si="125"/>
        <v>1.7475000000000001</v>
      </c>
      <c r="BA535" s="1">
        <f t="shared" si="113"/>
        <v>8.7375000000000007</v>
      </c>
      <c r="BB535" s="106">
        <f t="shared" si="114"/>
        <v>9.4365000000000006</v>
      </c>
      <c r="BC535" s="105" t="s">
        <v>53</v>
      </c>
    </row>
    <row r="536" spans="1:56" s="105" customFormat="1" ht="24.75" hidden="1" customHeight="1">
      <c r="A536" s="9">
        <v>546</v>
      </c>
      <c r="B536" s="4">
        <v>19526</v>
      </c>
      <c r="C536" s="4"/>
      <c r="D536" s="5"/>
      <c r="E536" s="3" t="s">
        <v>2411</v>
      </c>
      <c r="F536" s="3" t="s">
        <v>2407</v>
      </c>
      <c r="G536" s="3" t="s">
        <v>2408</v>
      </c>
      <c r="H536" s="5" t="s">
        <v>310</v>
      </c>
      <c r="I536" s="3" t="s">
        <v>44</v>
      </c>
      <c r="J536" s="3" t="s">
        <v>2412</v>
      </c>
      <c r="K536" s="6"/>
      <c r="L536" s="3"/>
      <c r="M536" s="4">
        <v>30</v>
      </c>
      <c r="N536" s="3" t="s">
        <v>46</v>
      </c>
      <c r="O536" s="3" t="s">
        <v>2390</v>
      </c>
      <c r="P536" s="3" t="s">
        <v>2413</v>
      </c>
      <c r="Q536" s="3" t="s">
        <v>2414</v>
      </c>
      <c r="R536" s="101">
        <v>25.26</v>
      </c>
      <c r="S536" s="102"/>
      <c r="T536" s="116">
        <v>23.5</v>
      </c>
      <c r="U536" s="84">
        <v>25.26</v>
      </c>
      <c r="V536" s="102"/>
      <c r="W536" s="102"/>
      <c r="X536" s="102"/>
      <c r="Y536" s="102"/>
      <c r="Z536" s="102"/>
      <c r="AA536" s="102"/>
      <c r="AB536" s="102"/>
      <c r="AC536" s="102"/>
      <c r="AD536" s="102"/>
      <c r="AE536" s="104"/>
      <c r="AN536" s="106"/>
      <c r="AP536" s="104"/>
      <c r="AQ536" s="105" t="e">
        <f t="shared" si="126"/>
        <v>#NUM!</v>
      </c>
      <c r="AR536" s="105" t="e">
        <f t="shared" si="127"/>
        <v>#NUM!</v>
      </c>
      <c r="AS536" s="105" t="e">
        <f t="shared" si="128"/>
        <v>#NUM!</v>
      </c>
      <c r="AT536" s="105" t="e">
        <f>#REF!*1.075</f>
        <v>#REF!</v>
      </c>
      <c r="AU536" s="105">
        <f t="shared" si="129"/>
        <v>25.262499999999999</v>
      </c>
      <c r="AV536" s="102" t="e">
        <f t="shared" si="124"/>
        <v>#REF!</v>
      </c>
      <c r="AW536" s="125" t="s">
        <v>52</v>
      </c>
      <c r="AX536" s="105" t="s">
        <v>51</v>
      </c>
      <c r="AY536" s="106">
        <v>25.26</v>
      </c>
      <c r="AZ536" s="108">
        <f t="shared" si="125"/>
        <v>4.2942000000000009</v>
      </c>
      <c r="BA536" s="1">
        <f t="shared" si="113"/>
        <v>29.554200000000002</v>
      </c>
      <c r="BB536" s="106">
        <f t="shared" si="114"/>
        <v>31.918536000000003</v>
      </c>
      <c r="BC536" s="105" t="s">
        <v>53</v>
      </c>
    </row>
    <row r="537" spans="1:56" s="105" customFormat="1" ht="24.75" customHeight="1">
      <c r="A537" s="9">
        <v>547</v>
      </c>
      <c r="B537" s="34">
        <v>20066</v>
      </c>
      <c r="C537" s="34"/>
      <c r="D537" s="127" t="s">
        <v>2386</v>
      </c>
      <c r="E537" s="35" t="s">
        <v>2415</v>
      </c>
      <c r="F537" s="34" t="s">
        <v>2416</v>
      </c>
      <c r="G537" s="34" t="s">
        <v>1258</v>
      </c>
      <c r="H537" s="34" t="s">
        <v>251</v>
      </c>
      <c r="I537" s="34" t="s">
        <v>44</v>
      </c>
      <c r="J537" s="35" t="s">
        <v>2417</v>
      </c>
      <c r="K537" s="48"/>
      <c r="L537" s="34"/>
      <c r="M537" s="34">
        <v>10</v>
      </c>
      <c r="N537" s="34" t="s">
        <v>46</v>
      </c>
      <c r="O537" s="34" t="s">
        <v>2390</v>
      </c>
      <c r="P537" s="34" t="s">
        <v>2391</v>
      </c>
      <c r="Q537" s="34" t="s">
        <v>2418</v>
      </c>
      <c r="R537" s="101">
        <v>5.5</v>
      </c>
      <c r="S537" s="102"/>
      <c r="T537" s="116"/>
      <c r="U537" s="84">
        <v>7.2</v>
      </c>
      <c r="V537" s="102"/>
      <c r="W537" s="102"/>
      <c r="X537" s="102"/>
      <c r="Y537" s="102"/>
      <c r="Z537" s="102"/>
      <c r="AA537" s="102"/>
      <c r="AB537" s="102"/>
      <c r="AC537" s="102"/>
      <c r="AD537" s="102"/>
      <c r="AE537" s="104"/>
      <c r="AN537" s="106"/>
      <c r="AP537" s="104"/>
      <c r="AQ537" s="105" t="e">
        <f t="shared" si="126"/>
        <v>#NUM!</v>
      </c>
      <c r="AR537" s="105" t="e">
        <f t="shared" si="127"/>
        <v>#NUM!</v>
      </c>
      <c r="AS537" s="105" t="e">
        <f t="shared" si="128"/>
        <v>#NUM!</v>
      </c>
      <c r="AT537" s="105" t="e">
        <f>#REF!*1.075</f>
        <v>#REF!</v>
      </c>
      <c r="AU537" s="105">
        <f t="shared" si="129"/>
        <v>0</v>
      </c>
      <c r="AV537" s="102" t="e">
        <f t="shared" si="124"/>
        <v>#REF!</v>
      </c>
      <c r="AW537" s="105" t="s">
        <v>1679</v>
      </c>
      <c r="AX537" s="105" t="s">
        <v>51</v>
      </c>
      <c r="AY537" s="106">
        <v>5.5</v>
      </c>
      <c r="AZ537" s="108">
        <f t="shared" si="125"/>
        <v>1.375</v>
      </c>
      <c r="BA537" s="1">
        <f t="shared" si="113"/>
        <v>6.875</v>
      </c>
      <c r="BB537" s="106">
        <f t="shared" si="114"/>
        <v>7.4249999999999998</v>
      </c>
      <c r="BD537" s="105" t="s">
        <v>200</v>
      </c>
    </row>
    <row r="538" spans="1:56" s="105" customFormat="1" ht="24.75" hidden="1" customHeight="1">
      <c r="A538" s="9">
        <v>548</v>
      </c>
      <c r="B538" s="4"/>
      <c r="C538" s="4"/>
      <c r="D538" s="5"/>
      <c r="E538" s="3" t="s">
        <v>2419</v>
      </c>
      <c r="F538" s="3" t="s">
        <v>2420</v>
      </c>
      <c r="G538" s="3" t="s">
        <v>131</v>
      </c>
      <c r="H538" s="5" t="s">
        <v>60</v>
      </c>
      <c r="I538" s="3" t="s">
        <v>44</v>
      </c>
      <c r="J538" s="3" t="s">
        <v>2421</v>
      </c>
      <c r="K538" s="6"/>
      <c r="L538" s="3"/>
      <c r="M538" s="4">
        <v>20</v>
      </c>
      <c r="N538" s="3" t="s">
        <v>46</v>
      </c>
      <c r="O538" s="3" t="s">
        <v>2390</v>
      </c>
      <c r="P538" s="3" t="s">
        <v>2396</v>
      </c>
      <c r="Q538" s="3" t="s">
        <v>2422</v>
      </c>
      <c r="R538" s="101">
        <v>6</v>
      </c>
      <c r="S538" s="102"/>
      <c r="T538" s="116">
        <v>2.5</v>
      </c>
      <c r="U538" s="84">
        <v>6</v>
      </c>
      <c r="V538" s="102"/>
      <c r="W538" s="102"/>
      <c r="X538" s="102"/>
      <c r="Y538" s="102"/>
      <c r="Z538" s="102"/>
      <c r="AA538" s="102"/>
      <c r="AB538" s="102"/>
      <c r="AC538" s="102"/>
      <c r="AD538" s="102"/>
      <c r="AE538" s="104"/>
      <c r="AN538" s="106"/>
      <c r="AP538" s="104"/>
      <c r="AQ538" s="105" t="e">
        <f t="shared" si="126"/>
        <v>#NUM!</v>
      </c>
      <c r="AR538" s="105" t="e">
        <f t="shared" si="127"/>
        <v>#NUM!</v>
      </c>
      <c r="AS538" s="105" t="e">
        <f t="shared" si="128"/>
        <v>#NUM!</v>
      </c>
      <c r="AT538" s="105" t="e">
        <f>#REF!*1.075</f>
        <v>#REF!</v>
      </c>
      <c r="AU538" s="105">
        <f t="shared" si="129"/>
        <v>2.6875</v>
      </c>
      <c r="AV538" s="102" t="e">
        <f t="shared" si="124"/>
        <v>#REF!</v>
      </c>
      <c r="AW538" s="105" t="s">
        <v>172</v>
      </c>
      <c r="AX538" s="105" t="s">
        <v>173</v>
      </c>
      <c r="AY538" s="106">
        <v>2.69</v>
      </c>
      <c r="AZ538" s="108">
        <f t="shared" si="125"/>
        <v>0.67249999999999999</v>
      </c>
      <c r="BA538" s="1">
        <f t="shared" si="113"/>
        <v>3.3624999999999998</v>
      </c>
      <c r="BB538" s="106">
        <f t="shared" si="114"/>
        <v>3.6315</v>
      </c>
      <c r="BC538" s="105" t="s">
        <v>53</v>
      </c>
    </row>
    <row r="539" spans="1:56" s="105" customFormat="1" ht="24.75" hidden="1" customHeight="1">
      <c r="A539" s="9">
        <v>549</v>
      </c>
      <c r="B539" s="4"/>
      <c r="C539" s="4"/>
      <c r="D539" s="5"/>
      <c r="E539" s="3" t="s">
        <v>2423</v>
      </c>
      <c r="F539" s="3" t="s">
        <v>2424</v>
      </c>
      <c r="G539" s="3" t="s">
        <v>2425</v>
      </c>
      <c r="H539" s="5" t="s">
        <v>204</v>
      </c>
      <c r="I539" s="3" t="s">
        <v>44</v>
      </c>
      <c r="J539" s="3" t="s">
        <v>2426</v>
      </c>
      <c r="K539" s="6"/>
      <c r="L539" s="3"/>
      <c r="M539" s="4">
        <v>12</v>
      </c>
      <c r="N539" s="3" t="s">
        <v>46</v>
      </c>
      <c r="O539" s="3" t="s">
        <v>2390</v>
      </c>
      <c r="P539" s="3" t="s">
        <v>2396</v>
      </c>
      <c r="Q539" s="3" t="s">
        <v>2427</v>
      </c>
      <c r="R539" s="101">
        <v>7.1</v>
      </c>
      <c r="S539" s="102"/>
      <c r="T539" s="116" t="s">
        <v>58</v>
      </c>
      <c r="U539" s="84">
        <v>7.1</v>
      </c>
      <c r="V539" s="102"/>
      <c r="W539" s="102"/>
      <c r="X539" s="102"/>
      <c r="Y539" s="102"/>
      <c r="Z539" s="102"/>
      <c r="AA539" s="102"/>
      <c r="AB539" s="102"/>
      <c r="AC539" s="102"/>
      <c r="AD539" s="102"/>
      <c r="AE539" s="104"/>
      <c r="AN539" s="106"/>
      <c r="AP539" s="104"/>
      <c r="AQ539" s="105" t="e">
        <f t="shared" si="126"/>
        <v>#NUM!</v>
      </c>
      <c r="AR539" s="105" t="e">
        <f t="shared" si="127"/>
        <v>#NUM!</v>
      </c>
      <c r="AS539" s="105" t="e">
        <f t="shared" si="128"/>
        <v>#NUM!</v>
      </c>
      <c r="AT539" s="105" t="e">
        <f>#REF!*1.075</f>
        <v>#REF!</v>
      </c>
      <c r="AU539" s="105" t="e">
        <f t="shared" si="129"/>
        <v>#VALUE!</v>
      </c>
      <c r="AV539" s="102" t="e">
        <f t="shared" si="124"/>
        <v>#REF!</v>
      </c>
      <c r="AW539" s="125" t="s">
        <v>52</v>
      </c>
      <c r="AX539" s="105" t="s">
        <v>51</v>
      </c>
      <c r="AY539" s="106">
        <v>7.1</v>
      </c>
      <c r="AZ539" s="108">
        <f t="shared" si="125"/>
        <v>1.7749999999999999</v>
      </c>
      <c r="BA539" s="1">
        <f t="shared" si="113"/>
        <v>8.875</v>
      </c>
      <c r="BB539" s="106">
        <f t="shared" si="114"/>
        <v>9.5850000000000009</v>
      </c>
      <c r="BC539" s="105" t="s">
        <v>53</v>
      </c>
    </row>
    <row r="540" spans="1:56" s="105" customFormat="1" ht="24.75" customHeight="1">
      <c r="A540" s="9">
        <v>550</v>
      </c>
      <c r="B540" s="4">
        <v>19394</v>
      </c>
      <c r="C540" s="4"/>
      <c r="D540" s="127" t="s">
        <v>2428</v>
      </c>
      <c r="E540" s="3" t="s">
        <v>2429</v>
      </c>
      <c r="F540" s="3" t="s">
        <v>2430</v>
      </c>
      <c r="G540" s="3" t="s">
        <v>2431</v>
      </c>
      <c r="H540" s="5" t="s">
        <v>2432</v>
      </c>
      <c r="I540" s="3" t="s">
        <v>68</v>
      </c>
      <c r="J540" s="3" t="s">
        <v>2433</v>
      </c>
      <c r="K540" s="6"/>
      <c r="L540" s="3"/>
      <c r="M540" s="4">
        <v>50</v>
      </c>
      <c r="N540" s="3" t="s">
        <v>46</v>
      </c>
      <c r="O540" s="3" t="s">
        <v>2390</v>
      </c>
      <c r="P540" s="3" t="s">
        <v>2396</v>
      </c>
      <c r="Q540" s="3" t="s">
        <v>2434</v>
      </c>
      <c r="R540" s="101">
        <v>2.38</v>
      </c>
      <c r="S540" s="102"/>
      <c r="T540" s="116">
        <v>2.2000000000000002</v>
      </c>
      <c r="U540" s="84">
        <v>3.05</v>
      </c>
      <c r="V540" s="102"/>
      <c r="W540" s="102"/>
      <c r="X540" s="102"/>
      <c r="Y540" s="102"/>
      <c r="Z540" s="102"/>
      <c r="AA540" s="102"/>
      <c r="AB540" s="102"/>
      <c r="AC540" s="102"/>
      <c r="AD540" s="102"/>
      <c r="AE540" s="104"/>
      <c r="AN540" s="106"/>
      <c r="AP540" s="104"/>
      <c r="AQ540" s="105" t="e">
        <f t="shared" si="126"/>
        <v>#NUM!</v>
      </c>
      <c r="AR540" s="105" t="e">
        <f t="shared" si="127"/>
        <v>#NUM!</v>
      </c>
      <c r="AS540" s="105" t="e">
        <f t="shared" si="128"/>
        <v>#NUM!</v>
      </c>
      <c r="AT540" s="105" t="e">
        <f>#REF!*1.075</f>
        <v>#REF!</v>
      </c>
      <c r="AU540" s="105">
        <f t="shared" si="129"/>
        <v>2.3650000000000002</v>
      </c>
      <c r="AV540" s="102" t="e">
        <f t="shared" si="124"/>
        <v>#REF!</v>
      </c>
      <c r="AW540" s="105" t="s">
        <v>372</v>
      </c>
      <c r="AX540" s="105" t="s">
        <v>373</v>
      </c>
      <c r="AY540" s="106">
        <v>0.66</v>
      </c>
      <c r="AZ540" s="108">
        <f t="shared" si="125"/>
        <v>0.16500000000000001</v>
      </c>
      <c r="BA540" s="1">
        <f t="shared" si="113"/>
        <v>0.82500000000000007</v>
      </c>
      <c r="BB540" s="106">
        <f t="shared" si="114"/>
        <v>0.89100000000000001</v>
      </c>
      <c r="BD540" s="105" t="s">
        <v>885</v>
      </c>
    </row>
    <row r="541" spans="1:56" s="105" customFormat="1" ht="24.75" customHeight="1">
      <c r="A541" s="9">
        <v>551</v>
      </c>
      <c r="B541" s="4">
        <v>19395</v>
      </c>
      <c r="C541" s="4"/>
      <c r="D541" s="127" t="s">
        <v>2428</v>
      </c>
      <c r="E541" s="3" t="s">
        <v>2429</v>
      </c>
      <c r="F541" s="3" t="s">
        <v>2430</v>
      </c>
      <c r="G541" s="3" t="s">
        <v>2431</v>
      </c>
      <c r="H541" s="5" t="s">
        <v>2435</v>
      </c>
      <c r="I541" s="3" t="s">
        <v>68</v>
      </c>
      <c r="J541" s="3" t="s">
        <v>2433</v>
      </c>
      <c r="K541" s="6"/>
      <c r="L541" s="3"/>
      <c r="M541" s="4">
        <v>50</v>
      </c>
      <c r="N541" s="3" t="s">
        <v>46</v>
      </c>
      <c r="O541" s="3" t="s">
        <v>2390</v>
      </c>
      <c r="P541" s="3" t="s">
        <v>2396</v>
      </c>
      <c r="Q541" s="3" t="s">
        <v>2436</v>
      </c>
      <c r="R541" s="101">
        <v>2.7</v>
      </c>
      <c r="S541" s="102"/>
      <c r="T541" s="116">
        <v>2.5</v>
      </c>
      <c r="U541" s="84">
        <v>3.74</v>
      </c>
      <c r="V541" s="102"/>
      <c r="W541" s="102"/>
      <c r="X541" s="102"/>
      <c r="Y541" s="102"/>
      <c r="Z541" s="102"/>
      <c r="AA541" s="102"/>
      <c r="AB541" s="102"/>
      <c r="AC541" s="102"/>
      <c r="AD541" s="102"/>
      <c r="AE541" s="104"/>
      <c r="AN541" s="106"/>
      <c r="AP541" s="104"/>
      <c r="AQ541" s="105" t="e">
        <f t="shared" si="126"/>
        <v>#NUM!</v>
      </c>
      <c r="AR541" s="105" t="e">
        <f t="shared" si="127"/>
        <v>#NUM!</v>
      </c>
      <c r="AS541" s="105" t="e">
        <f t="shared" si="128"/>
        <v>#NUM!</v>
      </c>
      <c r="AT541" s="105" t="e">
        <f>#REF!*1.075</f>
        <v>#REF!</v>
      </c>
      <c r="AU541" s="105">
        <f t="shared" si="129"/>
        <v>2.6875</v>
      </c>
      <c r="AV541" s="102" t="e">
        <f t="shared" si="124"/>
        <v>#REF!</v>
      </c>
      <c r="AW541" s="105" t="s">
        <v>372</v>
      </c>
      <c r="AX541" s="105" t="s">
        <v>373</v>
      </c>
      <c r="AY541" s="106">
        <v>0.89300000000000002</v>
      </c>
      <c r="AZ541" s="108">
        <f t="shared" si="125"/>
        <v>0.22325</v>
      </c>
      <c r="BA541" s="1">
        <f t="shared" si="113"/>
        <v>1.11625</v>
      </c>
      <c r="BB541" s="106">
        <f t="shared" si="114"/>
        <v>1.2055499999999999</v>
      </c>
      <c r="BD541" s="105" t="s">
        <v>885</v>
      </c>
    </row>
    <row r="542" spans="1:56" s="105" customFormat="1" ht="24.75" customHeight="1">
      <c r="A542" s="9">
        <v>552</v>
      </c>
      <c r="B542" s="4">
        <v>19396</v>
      </c>
      <c r="C542" s="4"/>
      <c r="D542" s="127" t="s">
        <v>2428</v>
      </c>
      <c r="E542" s="3" t="s">
        <v>2429</v>
      </c>
      <c r="F542" s="3" t="s">
        <v>2430</v>
      </c>
      <c r="G542" s="3" t="s">
        <v>2431</v>
      </c>
      <c r="H542" s="5" t="s">
        <v>2437</v>
      </c>
      <c r="I542" s="3" t="s">
        <v>68</v>
      </c>
      <c r="J542" s="3" t="s">
        <v>2433</v>
      </c>
      <c r="K542" s="6"/>
      <c r="L542" s="3"/>
      <c r="M542" s="4">
        <v>50</v>
      </c>
      <c r="N542" s="3" t="s">
        <v>46</v>
      </c>
      <c r="O542" s="3" t="s">
        <v>2390</v>
      </c>
      <c r="P542" s="3" t="s">
        <v>2396</v>
      </c>
      <c r="Q542" s="3" t="s">
        <v>2438</v>
      </c>
      <c r="R542" s="101">
        <v>3.66</v>
      </c>
      <c r="S542" s="102"/>
      <c r="T542" s="116">
        <v>3.45</v>
      </c>
      <c r="U542" s="84">
        <v>4.58</v>
      </c>
      <c r="V542" s="102"/>
      <c r="W542" s="102"/>
      <c r="X542" s="102"/>
      <c r="Y542" s="102"/>
      <c r="Z542" s="102"/>
      <c r="AA542" s="102"/>
      <c r="AB542" s="102"/>
      <c r="AC542" s="102"/>
      <c r="AD542" s="102"/>
      <c r="AE542" s="104"/>
      <c r="AN542" s="106"/>
      <c r="AP542" s="104"/>
      <c r="AQ542" s="105" t="e">
        <f t="shared" si="126"/>
        <v>#NUM!</v>
      </c>
      <c r="AR542" s="105" t="e">
        <f t="shared" si="127"/>
        <v>#NUM!</v>
      </c>
      <c r="AS542" s="105" t="e">
        <f t="shared" si="128"/>
        <v>#NUM!</v>
      </c>
      <c r="AT542" s="105" t="e">
        <f>#REF!*1.075</f>
        <v>#REF!</v>
      </c>
      <c r="AU542" s="105">
        <f t="shared" si="129"/>
        <v>3.7087500000000002</v>
      </c>
      <c r="AV542" s="102" t="e">
        <f t="shared" si="124"/>
        <v>#REF!</v>
      </c>
      <c r="AW542" s="105" t="s">
        <v>372</v>
      </c>
      <c r="AX542" s="105" t="s">
        <v>373</v>
      </c>
      <c r="AY542" s="106">
        <v>1.373</v>
      </c>
      <c r="AZ542" s="108">
        <f t="shared" si="125"/>
        <v>0.34325</v>
      </c>
      <c r="BA542" s="1">
        <f t="shared" ref="BA542:BA605" si="130">AZ542+AY542</f>
        <v>1.7162500000000001</v>
      </c>
      <c r="BB542" s="106">
        <f t="shared" ref="BB542:BB605" si="131">BA542+BA542*0.08</f>
        <v>1.85355</v>
      </c>
      <c r="BC542" s="105" t="s">
        <v>53</v>
      </c>
    </row>
    <row r="543" spans="1:56" s="105" customFormat="1" ht="24.75" customHeight="1">
      <c r="A543" s="9">
        <v>553</v>
      </c>
      <c r="B543" s="4">
        <v>14756</v>
      </c>
      <c r="C543" s="4"/>
      <c r="D543" s="127" t="s">
        <v>2428</v>
      </c>
      <c r="E543" s="3" t="s">
        <v>2439</v>
      </c>
      <c r="F543" s="3" t="s">
        <v>2440</v>
      </c>
      <c r="G543" s="3" t="s">
        <v>2050</v>
      </c>
      <c r="H543" s="5" t="s">
        <v>60</v>
      </c>
      <c r="I543" s="3" t="s">
        <v>953</v>
      </c>
      <c r="J543" s="3" t="s">
        <v>2441</v>
      </c>
      <c r="K543" s="6"/>
      <c r="L543" s="3"/>
      <c r="M543" s="4">
        <v>30</v>
      </c>
      <c r="N543" s="3" t="s">
        <v>46</v>
      </c>
      <c r="O543" s="3" t="s">
        <v>2390</v>
      </c>
      <c r="P543" s="3" t="s">
        <v>2396</v>
      </c>
      <c r="Q543" s="3" t="s">
        <v>2442</v>
      </c>
      <c r="R543" s="101">
        <v>4.0999999999999996</v>
      </c>
      <c r="S543" s="102"/>
      <c r="T543" s="116">
        <v>3.8</v>
      </c>
      <c r="U543" s="84">
        <v>5.27</v>
      </c>
      <c r="V543" s="102"/>
      <c r="W543" s="102"/>
      <c r="X543" s="102"/>
      <c r="Y543" s="102"/>
      <c r="Z543" s="102"/>
      <c r="AA543" s="102"/>
      <c r="AB543" s="102"/>
      <c r="AC543" s="102"/>
      <c r="AD543" s="102"/>
      <c r="AE543" s="104"/>
      <c r="AF543" s="105">
        <v>3.92</v>
      </c>
      <c r="AN543" s="106"/>
      <c r="AP543" s="104"/>
      <c r="AQ543" s="105" t="e">
        <f t="shared" si="126"/>
        <v>#NUM!</v>
      </c>
      <c r="AR543" s="105" t="e">
        <f t="shared" si="127"/>
        <v>#NUM!</v>
      </c>
      <c r="AS543" s="105" t="e">
        <f t="shared" si="128"/>
        <v>#NUM!</v>
      </c>
      <c r="AT543" s="105" t="e">
        <f>#REF!*1.075</f>
        <v>#REF!</v>
      </c>
      <c r="AU543" s="105">
        <f t="shared" si="129"/>
        <v>4.085</v>
      </c>
      <c r="AV543" s="102" t="e">
        <f t="shared" si="124"/>
        <v>#REF!</v>
      </c>
      <c r="AW543" s="105" t="s">
        <v>172</v>
      </c>
      <c r="AX543" s="105" t="s">
        <v>173</v>
      </c>
      <c r="AY543" s="106">
        <v>4.085</v>
      </c>
      <c r="AZ543" s="108">
        <f t="shared" si="125"/>
        <v>1.02125</v>
      </c>
      <c r="BA543" s="1">
        <f t="shared" si="130"/>
        <v>5.1062500000000002</v>
      </c>
      <c r="BB543" s="106">
        <f t="shared" si="131"/>
        <v>5.5147500000000003</v>
      </c>
      <c r="BD543" s="105" t="s">
        <v>885</v>
      </c>
    </row>
    <row r="544" spans="1:56" s="105" customFormat="1" ht="24.75" hidden="1" customHeight="1">
      <c r="A544" s="9">
        <v>554</v>
      </c>
      <c r="B544" s="4">
        <v>14769</v>
      </c>
      <c r="C544" s="4"/>
      <c r="D544" s="5"/>
      <c r="E544" s="3" t="s">
        <v>2443</v>
      </c>
      <c r="F544" s="3" t="s">
        <v>2440</v>
      </c>
      <c r="G544" s="3" t="s">
        <v>2050</v>
      </c>
      <c r="H544" s="5" t="s">
        <v>189</v>
      </c>
      <c r="I544" s="3" t="s">
        <v>953</v>
      </c>
      <c r="J544" s="3" t="s">
        <v>2441</v>
      </c>
      <c r="K544" s="6"/>
      <c r="L544" s="3"/>
      <c r="M544" s="4">
        <v>30</v>
      </c>
      <c r="N544" s="3" t="s">
        <v>46</v>
      </c>
      <c r="O544" s="3" t="s">
        <v>2390</v>
      </c>
      <c r="P544" s="3" t="s">
        <v>2396</v>
      </c>
      <c r="Q544" s="3" t="s">
        <v>2444</v>
      </c>
      <c r="R544" s="101">
        <v>5.67</v>
      </c>
      <c r="S544" s="102"/>
      <c r="T544" s="116">
        <v>5.5</v>
      </c>
      <c r="U544" s="84">
        <v>5.67</v>
      </c>
      <c r="V544" s="102">
        <v>5.68</v>
      </c>
      <c r="W544" s="102"/>
      <c r="X544" s="102"/>
      <c r="Y544" s="102"/>
      <c r="Z544" s="102"/>
      <c r="AA544" s="102"/>
      <c r="AB544" s="102"/>
      <c r="AC544" s="102"/>
      <c r="AD544" s="102"/>
      <c r="AE544" s="104"/>
      <c r="AN544" s="106"/>
      <c r="AP544" s="104"/>
      <c r="AQ544" s="105" t="e">
        <f t="shared" si="126"/>
        <v>#NUM!</v>
      </c>
      <c r="AR544" s="105" t="e">
        <f t="shared" si="127"/>
        <v>#NUM!</v>
      </c>
      <c r="AS544" s="105" t="e">
        <f t="shared" si="128"/>
        <v>#NUM!</v>
      </c>
      <c r="AT544" s="105" t="e">
        <f>#REF!*1.075</f>
        <v>#REF!</v>
      </c>
      <c r="AU544" s="105">
        <f t="shared" si="129"/>
        <v>5.9124999999999996</v>
      </c>
      <c r="AV544" s="102" t="e">
        <f t="shared" si="124"/>
        <v>#REF!</v>
      </c>
      <c r="AW544" s="105" t="s">
        <v>172</v>
      </c>
      <c r="AX544" s="105" t="s">
        <v>173</v>
      </c>
      <c r="AY544" s="106">
        <v>5.91</v>
      </c>
      <c r="AZ544" s="108">
        <f t="shared" si="125"/>
        <v>1.4775</v>
      </c>
      <c r="BA544" s="1">
        <f t="shared" si="130"/>
        <v>7.3875000000000002</v>
      </c>
      <c r="BB544" s="106">
        <f t="shared" si="131"/>
        <v>7.9785000000000004</v>
      </c>
      <c r="BC544" s="105" t="s">
        <v>53</v>
      </c>
    </row>
    <row r="545" spans="1:56" s="105" customFormat="1" ht="24.75" hidden="1" customHeight="1">
      <c r="A545" s="9">
        <v>555</v>
      </c>
      <c r="B545" s="4">
        <v>19608</v>
      </c>
      <c r="C545" s="4"/>
      <c r="D545" s="5"/>
      <c r="E545" s="3" t="s">
        <v>2445</v>
      </c>
      <c r="F545" s="3" t="s">
        <v>2446</v>
      </c>
      <c r="G545" s="3" t="s">
        <v>1888</v>
      </c>
      <c r="H545" s="5" t="s">
        <v>2447</v>
      </c>
      <c r="I545" s="3" t="s">
        <v>212</v>
      </c>
      <c r="J545" s="3" t="s">
        <v>2448</v>
      </c>
      <c r="K545" s="6"/>
      <c r="L545" s="3"/>
      <c r="M545" s="4">
        <v>60</v>
      </c>
      <c r="N545" s="3" t="s">
        <v>46</v>
      </c>
      <c r="O545" s="3" t="s">
        <v>2390</v>
      </c>
      <c r="P545" s="3" t="s">
        <v>2396</v>
      </c>
      <c r="Q545" s="3" t="s">
        <v>2449</v>
      </c>
      <c r="R545" s="101">
        <v>19.8</v>
      </c>
      <c r="S545" s="102"/>
      <c r="T545" s="116" t="s">
        <v>58</v>
      </c>
      <c r="U545" s="84">
        <v>19.8</v>
      </c>
      <c r="V545" s="102"/>
      <c r="W545" s="102"/>
      <c r="X545" s="102"/>
      <c r="Y545" s="102"/>
      <c r="Z545" s="102"/>
      <c r="AA545" s="102"/>
      <c r="AB545" s="102"/>
      <c r="AC545" s="102"/>
      <c r="AD545" s="102"/>
      <c r="AE545" s="104"/>
      <c r="AN545" s="106"/>
      <c r="AP545" s="104"/>
      <c r="AQ545" s="105" t="e">
        <f t="shared" si="126"/>
        <v>#NUM!</v>
      </c>
      <c r="AR545" s="105" t="e">
        <f t="shared" si="127"/>
        <v>#NUM!</v>
      </c>
      <c r="AS545" s="105" t="e">
        <f t="shared" si="128"/>
        <v>#NUM!</v>
      </c>
      <c r="AT545" s="105" t="e">
        <f>#REF!*1.075</f>
        <v>#REF!</v>
      </c>
      <c r="AU545" s="105" t="e">
        <f t="shared" si="129"/>
        <v>#VALUE!</v>
      </c>
      <c r="AV545" s="102" t="e">
        <f t="shared" si="124"/>
        <v>#REF!</v>
      </c>
      <c r="AW545" s="105" t="s">
        <v>172</v>
      </c>
      <c r="AX545" s="105" t="s">
        <v>173</v>
      </c>
      <c r="AY545" s="106">
        <v>11.285</v>
      </c>
      <c r="AZ545" s="108">
        <f t="shared" si="125"/>
        <v>1.9184500000000002</v>
      </c>
      <c r="BA545" s="1">
        <f t="shared" si="130"/>
        <v>13.20345</v>
      </c>
      <c r="BB545" s="106">
        <f t="shared" si="131"/>
        <v>14.259726000000001</v>
      </c>
      <c r="BC545" s="105" t="s">
        <v>53</v>
      </c>
    </row>
    <row r="546" spans="1:56" s="105" customFormat="1" ht="24.75" hidden="1" customHeight="1">
      <c r="A546" s="9">
        <v>556</v>
      </c>
      <c r="B546" s="34">
        <v>16349</v>
      </c>
      <c r="C546" s="34"/>
      <c r="D546" s="5"/>
      <c r="E546" s="35" t="s">
        <v>2450</v>
      </c>
      <c r="F546" s="34" t="s">
        <v>2451</v>
      </c>
      <c r="G546" s="34" t="s">
        <v>2452</v>
      </c>
      <c r="H546" s="34" t="s">
        <v>1552</v>
      </c>
      <c r="I546" s="34" t="s">
        <v>1553</v>
      </c>
      <c r="J546" s="35" t="s">
        <v>2453</v>
      </c>
      <c r="K546" s="48"/>
      <c r="L546" s="34"/>
      <c r="M546" s="34"/>
      <c r="N546" s="34"/>
      <c r="O546" s="34" t="s">
        <v>2390</v>
      </c>
      <c r="P546" s="34" t="s">
        <v>2391</v>
      </c>
      <c r="Q546" s="34" t="s">
        <v>2454</v>
      </c>
      <c r="R546" s="101"/>
      <c r="S546" s="102"/>
      <c r="T546" s="116"/>
      <c r="U546" s="84"/>
      <c r="V546" s="102"/>
      <c r="W546" s="102"/>
      <c r="X546" s="102"/>
      <c r="Y546" s="102"/>
      <c r="Z546" s="102"/>
      <c r="AA546" s="102"/>
      <c r="AB546" s="102"/>
      <c r="AC546" s="102"/>
      <c r="AD546" s="102"/>
      <c r="AE546" s="104"/>
      <c r="AN546" s="106"/>
      <c r="AP546" s="104"/>
      <c r="AQ546" s="105" t="e">
        <f t="shared" si="126"/>
        <v>#NUM!</v>
      </c>
      <c r="AR546" s="105" t="e">
        <f t="shared" si="127"/>
        <v>#NUM!</v>
      </c>
      <c r="AS546" s="105" t="e">
        <f t="shared" si="128"/>
        <v>#NUM!</v>
      </c>
      <c r="AT546" s="105" t="e">
        <f>#REF!*1.075</f>
        <v>#REF!</v>
      </c>
      <c r="AU546" s="105">
        <f t="shared" si="129"/>
        <v>0</v>
      </c>
      <c r="AV546" s="102" t="e">
        <f t="shared" si="124"/>
        <v>#REF!</v>
      </c>
      <c r="AY546" s="106"/>
      <c r="AZ546" s="108" t="b">
        <f t="shared" si="125"/>
        <v>0</v>
      </c>
      <c r="BA546" s="1">
        <f t="shared" si="130"/>
        <v>0</v>
      </c>
      <c r="BB546" s="106">
        <f t="shared" si="131"/>
        <v>0</v>
      </c>
    </row>
    <row r="547" spans="1:56" s="105" customFormat="1" ht="24.75" hidden="1" customHeight="1">
      <c r="A547" s="9">
        <v>557</v>
      </c>
      <c r="B547" s="4">
        <v>16348</v>
      </c>
      <c r="C547" s="4"/>
      <c r="D547" s="5"/>
      <c r="E547" s="3" t="s">
        <v>2455</v>
      </c>
      <c r="F547" s="3" t="s">
        <v>2456</v>
      </c>
      <c r="G547" s="3" t="s">
        <v>2452</v>
      </c>
      <c r="H547" s="5" t="s">
        <v>581</v>
      </c>
      <c r="I547" s="3" t="s">
        <v>2457</v>
      </c>
      <c r="J547" s="3" t="s">
        <v>2458</v>
      </c>
      <c r="K547" s="6">
        <v>10</v>
      </c>
      <c r="L547" s="3" t="s">
        <v>91</v>
      </c>
      <c r="M547" s="4">
        <v>1</v>
      </c>
      <c r="N547" s="3" t="s">
        <v>46</v>
      </c>
      <c r="O547" s="3" t="s">
        <v>2390</v>
      </c>
      <c r="P547" s="3" t="s">
        <v>2396</v>
      </c>
      <c r="Q547" s="3" t="s">
        <v>2459</v>
      </c>
      <c r="R547" s="101">
        <v>4.5</v>
      </c>
      <c r="S547" s="102"/>
      <c r="T547" s="116">
        <v>4.5</v>
      </c>
      <c r="U547" s="84">
        <v>4.5</v>
      </c>
      <c r="V547" s="102"/>
      <c r="W547" s="102"/>
      <c r="X547" s="102"/>
      <c r="Y547" s="102"/>
      <c r="Z547" s="102"/>
      <c r="AA547" s="102"/>
      <c r="AB547" s="102"/>
      <c r="AC547" s="102"/>
      <c r="AD547" s="102"/>
      <c r="AE547" s="104"/>
      <c r="AN547" s="106"/>
      <c r="AP547" s="104"/>
      <c r="AQ547" s="105" t="e">
        <f t="shared" si="126"/>
        <v>#NUM!</v>
      </c>
      <c r="AR547" s="105" t="e">
        <f t="shared" si="127"/>
        <v>#NUM!</v>
      </c>
      <c r="AS547" s="105" t="e">
        <f t="shared" si="128"/>
        <v>#NUM!</v>
      </c>
      <c r="AT547" s="105" t="e">
        <f>#REF!*1.075</f>
        <v>#REF!</v>
      </c>
      <c r="AU547" s="105">
        <f t="shared" si="129"/>
        <v>4.8374999999999995</v>
      </c>
      <c r="AV547" s="102" t="e">
        <f t="shared" ref="AV547:AV578" si="132">MIN(AN547,AT547,AU547)</f>
        <v>#REF!</v>
      </c>
      <c r="AW547" s="132" t="s">
        <v>52</v>
      </c>
      <c r="AX547" s="105" t="s">
        <v>51</v>
      </c>
      <c r="AY547" s="106">
        <v>4.5</v>
      </c>
      <c r="AZ547" s="108">
        <f t="shared" si="125"/>
        <v>1.125</v>
      </c>
      <c r="BA547" s="1">
        <f t="shared" si="130"/>
        <v>5.625</v>
      </c>
      <c r="BB547" s="106">
        <f t="shared" si="131"/>
        <v>6.0750000000000002</v>
      </c>
      <c r="BC547" s="105" t="s">
        <v>53</v>
      </c>
    </row>
    <row r="548" spans="1:56" s="105" customFormat="1" ht="24.75" customHeight="1">
      <c r="A548" s="9">
        <v>558</v>
      </c>
      <c r="B548" s="34">
        <v>20065</v>
      </c>
      <c r="C548" s="34"/>
      <c r="D548" s="127" t="s">
        <v>2386</v>
      </c>
      <c r="E548" s="35" t="s">
        <v>2460</v>
      </c>
      <c r="F548" s="34" t="s">
        <v>2461</v>
      </c>
      <c r="G548" s="34" t="s">
        <v>944</v>
      </c>
      <c r="H548" s="34" t="s">
        <v>1827</v>
      </c>
      <c r="I548" s="34" t="s">
        <v>44</v>
      </c>
      <c r="J548" s="35" t="s">
        <v>2462</v>
      </c>
      <c r="K548" s="48"/>
      <c r="L548" s="34"/>
      <c r="M548" s="34">
        <v>8</v>
      </c>
      <c r="N548" s="34" t="s">
        <v>46</v>
      </c>
      <c r="O548" s="34" t="s">
        <v>2390</v>
      </c>
      <c r="P548" s="34" t="s">
        <v>2391</v>
      </c>
      <c r="Q548" s="34" t="s">
        <v>2463</v>
      </c>
      <c r="R548" s="101">
        <v>7.1</v>
      </c>
      <c r="S548" s="102"/>
      <c r="T548" s="116"/>
      <c r="U548" s="84">
        <v>10.5</v>
      </c>
      <c r="V548" s="102"/>
      <c r="W548" s="102"/>
      <c r="X548" s="102"/>
      <c r="Y548" s="102"/>
      <c r="Z548" s="102"/>
      <c r="AA548" s="102"/>
      <c r="AB548" s="102"/>
      <c r="AC548" s="102"/>
      <c r="AD548" s="102"/>
      <c r="AE548" s="104"/>
      <c r="AN548" s="106"/>
      <c r="AP548" s="104"/>
      <c r="AQ548" s="105" t="e">
        <f t="shared" si="126"/>
        <v>#NUM!</v>
      </c>
      <c r="AR548" s="105" t="e">
        <f t="shared" si="127"/>
        <v>#NUM!</v>
      </c>
      <c r="AS548" s="105" t="e">
        <f t="shared" si="128"/>
        <v>#NUM!</v>
      </c>
      <c r="AT548" s="105" t="e">
        <f>#REF!*1.075</f>
        <v>#REF!</v>
      </c>
      <c r="AU548" s="105">
        <f t="shared" si="129"/>
        <v>0</v>
      </c>
      <c r="AV548" s="102" t="e">
        <f t="shared" si="132"/>
        <v>#REF!</v>
      </c>
      <c r="AW548" s="137" t="s">
        <v>1679</v>
      </c>
      <c r="AX548" s="105" t="s">
        <v>51</v>
      </c>
      <c r="AY548" s="106">
        <v>7.1</v>
      </c>
      <c r="AZ548" s="108">
        <f t="shared" si="125"/>
        <v>1.7749999999999999</v>
      </c>
      <c r="BA548" s="1">
        <f t="shared" si="130"/>
        <v>8.875</v>
      </c>
      <c r="BB548" s="106">
        <f t="shared" si="131"/>
        <v>9.5850000000000009</v>
      </c>
      <c r="BD548" s="105" t="s">
        <v>200</v>
      </c>
    </row>
    <row r="549" spans="1:56" s="105" customFormat="1" ht="24.75" hidden="1" customHeight="1">
      <c r="A549" s="9">
        <v>559</v>
      </c>
      <c r="B549" s="4"/>
      <c r="C549" s="4"/>
      <c r="D549" s="5"/>
      <c r="E549" s="3" t="s">
        <v>2464</v>
      </c>
      <c r="F549" s="3" t="s">
        <v>2465</v>
      </c>
      <c r="G549" s="3" t="s">
        <v>1374</v>
      </c>
      <c r="H549" s="5" t="s">
        <v>149</v>
      </c>
      <c r="I549" s="3" t="s">
        <v>44</v>
      </c>
      <c r="J549" s="3" t="s">
        <v>2417</v>
      </c>
      <c r="K549" s="6"/>
      <c r="L549" s="3"/>
      <c r="M549" s="4">
        <v>10</v>
      </c>
      <c r="N549" s="3" t="s">
        <v>46</v>
      </c>
      <c r="O549" s="3" t="s">
        <v>2390</v>
      </c>
      <c r="P549" s="3" t="s">
        <v>2396</v>
      </c>
      <c r="Q549" s="3" t="s">
        <v>2466</v>
      </c>
      <c r="R549" s="101">
        <v>3.29</v>
      </c>
      <c r="S549" s="102"/>
      <c r="T549" s="116" t="s">
        <v>58</v>
      </c>
      <c r="U549" s="84">
        <v>3.29</v>
      </c>
      <c r="V549" s="102"/>
      <c r="W549" s="102"/>
      <c r="X549" s="102"/>
      <c r="Y549" s="102"/>
      <c r="Z549" s="102"/>
      <c r="AA549" s="102"/>
      <c r="AB549" s="102"/>
      <c r="AC549" s="102"/>
      <c r="AD549" s="102"/>
      <c r="AE549" s="104"/>
      <c r="AN549" s="106"/>
      <c r="AP549" s="104"/>
      <c r="AQ549" s="105" t="e">
        <f t="shared" si="126"/>
        <v>#NUM!</v>
      </c>
      <c r="AR549" s="105" t="e">
        <f t="shared" si="127"/>
        <v>#NUM!</v>
      </c>
      <c r="AS549" s="105" t="e">
        <f t="shared" si="128"/>
        <v>#NUM!</v>
      </c>
      <c r="AT549" s="105" t="e">
        <f>#REF!*1.075</f>
        <v>#REF!</v>
      </c>
      <c r="AU549" s="105" t="e">
        <f t="shared" si="129"/>
        <v>#VALUE!</v>
      </c>
      <c r="AV549" s="102" t="e">
        <f t="shared" si="132"/>
        <v>#REF!</v>
      </c>
      <c r="AW549" s="125" t="s">
        <v>52</v>
      </c>
      <c r="AX549" s="105" t="s">
        <v>51</v>
      </c>
      <c r="AY549" s="106">
        <v>3.29</v>
      </c>
      <c r="AZ549" s="108">
        <f t="shared" si="125"/>
        <v>0.82250000000000001</v>
      </c>
      <c r="BA549" s="1">
        <f t="shared" si="130"/>
        <v>4.1124999999999998</v>
      </c>
      <c r="BB549" s="106">
        <f t="shared" si="131"/>
        <v>4.4414999999999996</v>
      </c>
      <c r="BC549" s="105" t="s">
        <v>53</v>
      </c>
    </row>
    <row r="550" spans="1:56" s="105" customFormat="1" ht="24.75" hidden="1" customHeight="1">
      <c r="A550" s="9">
        <v>560</v>
      </c>
      <c r="B550" s="4">
        <v>17697</v>
      </c>
      <c r="C550" s="4"/>
      <c r="D550" s="5"/>
      <c r="E550" s="3" t="s">
        <v>2467</v>
      </c>
      <c r="F550" s="3" t="s">
        <v>2465</v>
      </c>
      <c r="G550" s="3" t="s">
        <v>1374</v>
      </c>
      <c r="H550" s="5" t="s">
        <v>244</v>
      </c>
      <c r="I550" s="3" t="s">
        <v>44</v>
      </c>
      <c r="J550" s="3" t="s">
        <v>2468</v>
      </c>
      <c r="K550" s="6"/>
      <c r="L550" s="3"/>
      <c r="M550" s="4">
        <v>7</v>
      </c>
      <c r="N550" s="3" t="s">
        <v>46</v>
      </c>
      <c r="O550" s="3" t="s">
        <v>2390</v>
      </c>
      <c r="P550" s="3" t="s">
        <v>2396</v>
      </c>
      <c r="Q550" s="3" t="s">
        <v>2469</v>
      </c>
      <c r="R550" s="101">
        <v>3.15</v>
      </c>
      <c r="S550" s="102"/>
      <c r="T550" s="116" t="s">
        <v>58</v>
      </c>
      <c r="U550" s="84">
        <v>3.15</v>
      </c>
      <c r="V550" s="102"/>
      <c r="W550" s="102"/>
      <c r="X550" s="102"/>
      <c r="Y550" s="102"/>
      <c r="Z550" s="102"/>
      <c r="AA550" s="102"/>
      <c r="AB550" s="102"/>
      <c r="AC550" s="102"/>
      <c r="AD550" s="102"/>
      <c r="AE550" s="104"/>
      <c r="AN550" s="106"/>
      <c r="AP550" s="104"/>
      <c r="AQ550" s="105" t="e">
        <f t="shared" si="126"/>
        <v>#NUM!</v>
      </c>
      <c r="AR550" s="105" t="e">
        <f t="shared" si="127"/>
        <v>#NUM!</v>
      </c>
      <c r="AS550" s="105" t="e">
        <f t="shared" si="128"/>
        <v>#NUM!</v>
      </c>
      <c r="AT550" s="105" t="e">
        <f>#REF!*1.075</f>
        <v>#REF!</v>
      </c>
      <c r="AU550" s="105" t="e">
        <f t="shared" si="129"/>
        <v>#VALUE!</v>
      </c>
      <c r="AV550" s="102" t="e">
        <f t="shared" si="132"/>
        <v>#REF!</v>
      </c>
      <c r="AW550" s="125" t="s">
        <v>52</v>
      </c>
      <c r="AX550" s="105" t="s">
        <v>51</v>
      </c>
      <c r="AY550" s="106">
        <v>2.6869999999999998</v>
      </c>
      <c r="AZ550" s="108">
        <f t="shared" si="125"/>
        <v>0.67174999999999996</v>
      </c>
      <c r="BA550" s="1">
        <f t="shared" si="130"/>
        <v>3.3587499999999997</v>
      </c>
      <c r="BB550" s="106">
        <f t="shared" si="131"/>
        <v>3.6274499999999996</v>
      </c>
      <c r="BC550" s="105" t="s">
        <v>53</v>
      </c>
    </row>
    <row r="551" spans="1:56" s="105" customFormat="1" ht="24.75" hidden="1" customHeight="1">
      <c r="A551" s="9">
        <v>561</v>
      </c>
      <c r="B551" s="4"/>
      <c r="C551" s="4"/>
      <c r="D551" s="5"/>
      <c r="E551" s="3" t="s">
        <v>2467</v>
      </c>
      <c r="F551" s="3" t="s">
        <v>2465</v>
      </c>
      <c r="G551" s="3" t="s">
        <v>1374</v>
      </c>
      <c r="H551" s="5" t="s">
        <v>244</v>
      </c>
      <c r="I551" s="3" t="s">
        <v>44</v>
      </c>
      <c r="J551" s="3" t="s">
        <v>2417</v>
      </c>
      <c r="K551" s="6"/>
      <c r="L551" s="3"/>
      <c r="M551" s="4">
        <v>10</v>
      </c>
      <c r="N551" s="3" t="s">
        <v>46</v>
      </c>
      <c r="O551" s="3" t="s">
        <v>2390</v>
      </c>
      <c r="P551" s="3" t="s">
        <v>2396</v>
      </c>
      <c r="Q551" s="3" t="s">
        <v>2470</v>
      </c>
      <c r="R551" s="101">
        <v>4</v>
      </c>
      <c r="S551" s="102"/>
      <c r="T551" s="116" t="s">
        <v>58</v>
      </c>
      <c r="U551" s="84">
        <v>4</v>
      </c>
      <c r="V551" s="102"/>
      <c r="W551" s="102"/>
      <c r="X551" s="102"/>
      <c r="Y551" s="102"/>
      <c r="Z551" s="102"/>
      <c r="AA551" s="102"/>
      <c r="AB551" s="102"/>
      <c r="AC551" s="102"/>
      <c r="AD551" s="102"/>
      <c r="AE551" s="104"/>
      <c r="AN551" s="106"/>
      <c r="AP551" s="104"/>
      <c r="AQ551" s="105" t="e">
        <f t="shared" si="126"/>
        <v>#NUM!</v>
      </c>
      <c r="AR551" s="105" t="e">
        <f t="shared" si="127"/>
        <v>#NUM!</v>
      </c>
      <c r="AS551" s="105" t="e">
        <f t="shared" si="128"/>
        <v>#NUM!</v>
      </c>
      <c r="AT551" s="105" t="e">
        <f>#REF!*1.075</f>
        <v>#REF!</v>
      </c>
      <c r="AU551" s="105" t="e">
        <f t="shared" si="129"/>
        <v>#VALUE!</v>
      </c>
      <c r="AV551" s="102" t="e">
        <f t="shared" si="132"/>
        <v>#REF!</v>
      </c>
      <c r="AW551" s="125" t="s">
        <v>52</v>
      </c>
      <c r="AX551" s="105" t="s">
        <v>51</v>
      </c>
      <c r="AY551" s="106">
        <v>4</v>
      </c>
      <c r="AZ551" s="108">
        <f t="shared" si="125"/>
        <v>1</v>
      </c>
      <c r="BA551" s="1">
        <f t="shared" si="130"/>
        <v>5</v>
      </c>
      <c r="BB551" s="106">
        <f t="shared" si="131"/>
        <v>5.4</v>
      </c>
      <c r="BC551" s="105" t="s">
        <v>53</v>
      </c>
    </row>
    <row r="552" spans="1:56" s="105" customFormat="1" ht="24.75" hidden="1" customHeight="1">
      <c r="A552" s="9">
        <v>562</v>
      </c>
      <c r="B552" s="34">
        <v>15007</v>
      </c>
      <c r="C552" s="34"/>
      <c r="D552" s="5"/>
      <c r="E552" s="35" t="s">
        <v>2471</v>
      </c>
      <c r="F552" s="34" t="s">
        <v>2472</v>
      </c>
      <c r="G552" s="34" t="s">
        <v>2431</v>
      </c>
      <c r="H552" s="34" t="s">
        <v>2432</v>
      </c>
      <c r="I552" s="34" t="s">
        <v>68</v>
      </c>
      <c r="J552" s="35" t="s">
        <v>2473</v>
      </c>
      <c r="K552" s="48"/>
      <c r="L552" s="34"/>
      <c r="M552" s="34"/>
      <c r="N552" s="34"/>
      <c r="O552" s="34" t="s">
        <v>2390</v>
      </c>
      <c r="P552" s="34" t="s">
        <v>2391</v>
      </c>
      <c r="Q552" s="34" t="s">
        <v>2474</v>
      </c>
      <c r="R552" s="101"/>
      <c r="S552" s="102"/>
      <c r="T552" s="116"/>
      <c r="U552" s="84"/>
      <c r="V552" s="102"/>
      <c r="W552" s="102"/>
      <c r="X552" s="102"/>
      <c r="Y552" s="102"/>
      <c r="Z552" s="102"/>
      <c r="AA552" s="102"/>
      <c r="AB552" s="102"/>
      <c r="AC552" s="102"/>
      <c r="AD552" s="102"/>
      <c r="AE552" s="104"/>
      <c r="AN552" s="106"/>
      <c r="AP552" s="104"/>
      <c r="AQ552" s="105" t="e">
        <f t="shared" si="126"/>
        <v>#NUM!</v>
      </c>
      <c r="AR552" s="105" t="e">
        <f t="shared" si="127"/>
        <v>#NUM!</v>
      </c>
      <c r="AS552" s="105" t="e">
        <f t="shared" si="128"/>
        <v>#NUM!</v>
      </c>
      <c r="AT552" s="105" t="e">
        <f>#REF!*1.075</f>
        <v>#REF!</v>
      </c>
      <c r="AU552" s="105">
        <f t="shared" si="129"/>
        <v>0</v>
      </c>
      <c r="AV552" s="102" t="e">
        <f t="shared" si="132"/>
        <v>#REF!</v>
      </c>
      <c r="AY552" s="106"/>
      <c r="AZ552" s="108" t="b">
        <f t="shared" si="125"/>
        <v>0</v>
      </c>
      <c r="BA552" s="1">
        <f t="shared" si="130"/>
        <v>0</v>
      </c>
      <c r="BB552" s="106">
        <f t="shared" si="131"/>
        <v>0</v>
      </c>
    </row>
    <row r="553" spans="1:56" s="105" customFormat="1" ht="24.75" hidden="1" customHeight="1">
      <c r="A553" s="9">
        <v>563</v>
      </c>
      <c r="B553" s="34">
        <v>15014</v>
      </c>
      <c r="C553" s="34"/>
      <c r="D553" s="5"/>
      <c r="E553" s="35" t="s">
        <v>2471</v>
      </c>
      <c r="F553" s="34" t="s">
        <v>2472</v>
      </c>
      <c r="G553" s="34" t="s">
        <v>2431</v>
      </c>
      <c r="H553" s="34" t="s">
        <v>2435</v>
      </c>
      <c r="I553" s="34" t="s">
        <v>68</v>
      </c>
      <c r="J553" s="35" t="s">
        <v>2475</v>
      </c>
      <c r="K553" s="48"/>
      <c r="L553" s="34"/>
      <c r="M553" s="34"/>
      <c r="N553" s="34"/>
      <c r="O553" s="34" t="s">
        <v>2390</v>
      </c>
      <c r="P553" s="34" t="s">
        <v>2391</v>
      </c>
      <c r="Q553" s="34" t="s">
        <v>2476</v>
      </c>
      <c r="R553" s="101"/>
      <c r="S553" s="102"/>
      <c r="T553" s="116"/>
      <c r="U553" s="84"/>
      <c r="V553" s="102"/>
      <c r="W553" s="102"/>
      <c r="X553" s="102"/>
      <c r="Y553" s="102"/>
      <c r="Z553" s="102"/>
      <c r="AA553" s="102"/>
      <c r="AB553" s="102"/>
      <c r="AC553" s="102"/>
      <c r="AD553" s="102"/>
      <c r="AE553" s="104"/>
      <c r="AN553" s="106"/>
      <c r="AP553" s="104"/>
      <c r="AQ553" s="105" t="e">
        <f t="shared" si="126"/>
        <v>#NUM!</v>
      </c>
      <c r="AR553" s="105" t="e">
        <f t="shared" si="127"/>
        <v>#NUM!</v>
      </c>
      <c r="AS553" s="105" t="e">
        <f t="shared" si="128"/>
        <v>#NUM!</v>
      </c>
      <c r="AT553" s="105" t="e">
        <f>#REF!*1.075</f>
        <v>#REF!</v>
      </c>
      <c r="AU553" s="105">
        <f t="shared" si="129"/>
        <v>0</v>
      </c>
      <c r="AV553" s="102" t="e">
        <f t="shared" si="132"/>
        <v>#REF!</v>
      </c>
      <c r="AY553" s="106"/>
      <c r="AZ553" s="108" t="b">
        <f t="shared" si="125"/>
        <v>0</v>
      </c>
      <c r="BA553" s="1">
        <f t="shared" si="130"/>
        <v>0</v>
      </c>
      <c r="BB553" s="106">
        <f t="shared" si="131"/>
        <v>0</v>
      </c>
    </row>
    <row r="554" spans="1:56" s="105" customFormat="1" ht="24.75" hidden="1" customHeight="1">
      <c r="A554" s="9">
        <v>564</v>
      </c>
      <c r="B554" s="34">
        <v>15015</v>
      </c>
      <c r="C554" s="34"/>
      <c r="D554" s="5"/>
      <c r="E554" s="35" t="s">
        <v>2471</v>
      </c>
      <c r="F554" s="34" t="s">
        <v>2472</v>
      </c>
      <c r="G554" s="34" t="s">
        <v>2431</v>
      </c>
      <c r="H554" s="34" t="s">
        <v>2437</v>
      </c>
      <c r="I554" s="34" t="s">
        <v>68</v>
      </c>
      <c r="J554" s="35" t="s">
        <v>2477</v>
      </c>
      <c r="K554" s="48"/>
      <c r="L554" s="34"/>
      <c r="M554" s="34"/>
      <c r="N554" s="34"/>
      <c r="O554" s="34" t="s">
        <v>2390</v>
      </c>
      <c r="P554" s="34" t="s">
        <v>2391</v>
      </c>
      <c r="Q554" s="34" t="s">
        <v>2478</v>
      </c>
      <c r="R554" s="101"/>
      <c r="S554" s="102"/>
      <c r="T554" s="116"/>
      <c r="U554" s="84"/>
      <c r="V554" s="102"/>
      <c r="W554" s="102"/>
      <c r="X554" s="102"/>
      <c r="Y554" s="102"/>
      <c r="Z554" s="102"/>
      <c r="AA554" s="102"/>
      <c r="AB554" s="102"/>
      <c r="AC554" s="102"/>
      <c r="AD554" s="102"/>
      <c r="AE554" s="104"/>
      <c r="AN554" s="106"/>
      <c r="AP554" s="104"/>
      <c r="AQ554" s="105" t="e">
        <f t="shared" si="126"/>
        <v>#NUM!</v>
      </c>
      <c r="AR554" s="105" t="e">
        <f t="shared" si="127"/>
        <v>#NUM!</v>
      </c>
      <c r="AS554" s="105" t="e">
        <f t="shared" si="128"/>
        <v>#NUM!</v>
      </c>
      <c r="AT554" s="105" t="e">
        <f>#REF!*1.075</f>
        <v>#REF!</v>
      </c>
      <c r="AU554" s="105">
        <f t="shared" si="129"/>
        <v>0</v>
      </c>
      <c r="AV554" s="102" t="e">
        <f t="shared" si="132"/>
        <v>#REF!</v>
      </c>
      <c r="AY554" s="106"/>
      <c r="AZ554" s="108" t="b">
        <f t="shared" si="125"/>
        <v>0</v>
      </c>
      <c r="BA554" s="1">
        <f t="shared" si="130"/>
        <v>0</v>
      </c>
      <c r="BB554" s="106">
        <f t="shared" si="131"/>
        <v>0</v>
      </c>
    </row>
    <row r="555" spans="1:56" s="105" customFormat="1" ht="24.75" hidden="1" customHeight="1">
      <c r="A555" s="9">
        <v>565</v>
      </c>
      <c r="B555" s="34">
        <v>15016</v>
      </c>
      <c r="C555" s="34"/>
      <c r="D555" s="5"/>
      <c r="E555" s="35" t="s">
        <v>2471</v>
      </c>
      <c r="F555" s="34" t="s">
        <v>2472</v>
      </c>
      <c r="G555" s="34" t="s">
        <v>2431</v>
      </c>
      <c r="H555" s="34" t="s">
        <v>2479</v>
      </c>
      <c r="I555" s="34" t="s">
        <v>68</v>
      </c>
      <c r="J555" s="35" t="s">
        <v>2473</v>
      </c>
      <c r="K555" s="48"/>
      <c r="L555" s="34"/>
      <c r="M555" s="34"/>
      <c r="N555" s="34"/>
      <c r="O555" s="34" t="s">
        <v>2390</v>
      </c>
      <c r="P555" s="34" t="s">
        <v>2391</v>
      </c>
      <c r="Q555" s="34" t="s">
        <v>2480</v>
      </c>
      <c r="R555" s="101"/>
      <c r="S555" s="102"/>
      <c r="T555" s="116"/>
      <c r="U555" s="84"/>
      <c r="V555" s="102"/>
      <c r="W555" s="102"/>
      <c r="X555" s="102"/>
      <c r="Y555" s="102"/>
      <c r="Z555" s="102"/>
      <c r="AA555" s="102"/>
      <c r="AB555" s="102"/>
      <c r="AC555" s="102"/>
      <c r="AD555" s="102"/>
      <c r="AE555" s="104"/>
      <c r="AN555" s="106"/>
      <c r="AP555" s="104"/>
      <c r="AQ555" s="105" t="e">
        <f t="shared" si="126"/>
        <v>#NUM!</v>
      </c>
      <c r="AR555" s="105" t="e">
        <f t="shared" si="127"/>
        <v>#NUM!</v>
      </c>
      <c r="AS555" s="105" t="e">
        <f t="shared" si="128"/>
        <v>#NUM!</v>
      </c>
      <c r="AT555" s="105" t="e">
        <f>#REF!*1.075</f>
        <v>#REF!</v>
      </c>
      <c r="AU555" s="105">
        <f t="shared" si="129"/>
        <v>0</v>
      </c>
      <c r="AV555" s="102" t="e">
        <f t="shared" si="132"/>
        <v>#REF!</v>
      </c>
      <c r="AY555" s="106"/>
      <c r="AZ555" s="108" t="b">
        <f t="shared" si="125"/>
        <v>0</v>
      </c>
      <c r="BA555" s="1">
        <f t="shared" si="130"/>
        <v>0</v>
      </c>
      <c r="BB555" s="106">
        <f t="shared" si="131"/>
        <v>0</v>
      </c>
    </row>
    <row r="556" spans="1:56" s="105" customFormat="1" ht="24.75" customHeight="1">
      <c r="A556" s="9">
        <v>566</v>
      </c>
      <c r="B556" s="4">
        <v>20276</v>
      </c>
      <c r="C556" s="4"/>
      <c r="D556" s="127" t="s">
        <v>2428</v>
      </c>
      <c r="E556" s="3" t="s">
        <v>2481</v>
      </c>
      <c r="F556" s="3" t="s">
        <v>2482</v>
      </c>
      <c r="G556" s="3" t="s">
        <v>344</v>
      </c>
      <c r="H556" s="5" t="s">
        <v>189</v>
      </c>
      <c r="I556" s="3" t="s">
        <v>488</v>
      </c>
      <c r="J556" s="3" t="s">
        <v>2483</v>
      </c>
      <c r="K556" s="6"/>
      <c r="L556" s="3"/>
      <c r="M556" s="4">
        <v>14</v>
      </c>
      <c r="N556" s="3" t="s">
        <v>46</v>
      </c>
      <c r="O556" s="3" t="s">
        <v>2390</v>
      </c>
      <c r="P556" s="3" t="s">
        <v>2396</v>
      </c>
      <c r="Q556" s="3" t="s">
        <v>2484</v>
      </c>
      <c r="R556" s="101">
        <v>1.75</v>
      </c>
      <c r="S556" s="102"/>
      <c r="T556" s="116">
        <v>0.69</v>
      </c>
      <c r="U556" s="84">
        <v>2.2000000000000002</v>
      </c>
      <c r="V556" s="102"/>
      <c r="W556" s="102"/>
      <c r="X556" s="102"/>
      <c r="Y556" s="102"/>
      <c r="Z556" s="102"/>
      <c r="AA556" s="102"/>
      <c r="AB556" s="102"/>
      <c r="AC556" s="102"/>
      <c r="AD556" s="102"/>
      <c r="AE556" s="104"/>
      <c r="AF556" s="105">
        <v>5.68</v>
      </c>
      <c r="AN556" s="106"/>
      <c r="AP556" s="104"/>
      <c r="AQ556" s="105" t="e">
        <f t="shared" si="126"/>
        <v>#NUM!</v>
      </c>
      <c r="AR556" s="105" t="e">
        <f t="shared" si="127"/>
        <v>#NUM!</v>
      </c>
      <c r="AS556" s="105" t="e">
        <f t="shared" si="128"/>
        <v>#NUM!</v>
      </c>
      <c r="AT556" s="105" t="e">
        <f>#REF!*1.075</f>
        <v>#REF!</v>
      </c>
      <c r="AU556" s="105">
        <f t="shared" si="129"/>
        <v>0.74174999999999991</v>
      </c>
      <c r="AV556" s="102" t="e">
        <f t="shared" si="132"/>
        <v>#REF!</v>
      </c>
      <c r="AW556" s="105" t="s">
        <v>172</v>
      </c>
      <c r="AX556" s="105" t="s">
        <v>173</v>
      </c>
      <c r="AY556" s="106">
        <v>0.74175000000000002</v>
      </c>
      <c r="AZ556" s="108">
        <f t="shared" si="125"/>
        <v>0.18543750000000001</v>
      </c>
      <c r="BA556" s="1">
        <f t="shared" si="130"/>
        <v>0.92718750000000005</v>
      </c>
      <c r="BB556" s="106">
        <f t="shared" si="131"/>
        <v>1.0013625000000002</v>
      </c>
      <c r="BD556" s="105" t="s">
        <v>885</v>
      </c>
    </row>
    <row r="557" spans="1:56" s="105" customFormat="1" ht="24.75" customHeight="1">
      <c r="A557" s="9">
        <v>567</v>
      </c>
      <c r="B557" s="4">
        <v>20274</v>
      </c>
      <c r="C557" s="4"/>
      <c r="D557" s="127" t="s">
        <v>2386</v>
      </c>
      <c r="E557" s="3" t="s">
        <v>2481</v>
      </c>
      <c r="F557" s="3" t="s">
        <v>2482</v>
      </c>
      <c r="G557" s="3" t="s">
        <v>344</v>
      </c>
      <c r="H557" s="5" t="s">
        <v>60</v>
      </c>
      <c r="I557" s="3" t="s">
        <v>488</v>
      </c>
      <c r="J557" s="3" t="s">
        <v>2483</v>
      </c>
      <c r="K557" s="6"/>
      <c r="L557" s="3"/>
      <c r="M557" s="4">
        <v>14</v>
      </c>
      <c r="N557" s="3" t="s">
        <v>46</v>
      </c>
      <c r="O557" s="3" t="s">
        <v>2390</v>
      </c>
      <c r="P557" s="3" t="s">
        <v>2396</v>
      </c>
      <c r="Q557" s="3" t="s">
        <v>2485</v>
      </c>
      <c r="R557" s="101">
        <v>2.09</v>
      </c>
      <c r="S557" s="102"/>
      <c r="T557" s="116">
        <v>1.4</v>
      </c>
      <c r="U557" s="84">
        <v>1.35</v>
      </c>
      <c r="V557" s="102">
        <v>2.84</v>
      </c>
      <c r="W557" s="102"/>
      <c r="X557" s="102"/>
      <c r="Y557" s="102"/>
      <c r="Z557" s="102"/>
      <c r="AA557" s="102"/>
      <c r="AB557" s="102"/>
      <c r="AC557" s="102"/>
      <c r="AD557" s="102"/>
      <c r="AE557" s="104"/>
      <c r="AF557" s="105">
        <v>3.07</v>
      </c>
      <c r="AN557" s="106"/>
      <c r="AP557" s="104"/>
      <c r="AQ557" s="105" t="e">
        <f t="shared" si="126"/>
        <v>#NUM!</v>
      </c>
      <c r="AR557" s="105" t="e">
        <f t="shared" si="127"/>
        <v>#NUM!</v>
      </c>
      <c r="AS557" s="105" t="e">
        <f t="shared" si="128"/>
        <v>#NUM!</v>
      </c>
      <c r="AT557" s="105" t="e">
        <f>#REF!*1.075</f>
        <v>#REF!</v>
      </c>
      <c r="AU557" s="105">
        <f t="shared" si="129"/>
        <v>1.5049999999999999</v>
      </c>
      <c r="AV557" s="102" t="e">
        <f t="shared" si="132"/>
        <v>#REF!</v>
      </c>
      <c r="AW557" s="105" t="s">
        <v>172</v>
      </c>
      <c r="AX557" s="105" t="s">
        <v>173</v>
      </c>
      <c r="AY557" s="106">
        <v>1.5049999999999999</v>
      </c>
      <c r="AZ557" s="108">
        <f t="shared" si="125"/>
        <v>0.37624999999999997</v>
      </c>
      <c r="BA557" s="1">
        <f t="shared" si="130"/>
        <v>1.8812499999999999</v>
      </c>
      <c r="BB557" s="106">
        <f t="shared" si="131"/>
        <v>2.0317499999999997</v>
      </c>
      <c r="BC557" s="105" t="s">
        <v>53</v>
      </c>
      <c r="BD557" s="105" t="s">
        <v>885</v>
      </c>
    </row>
    <row r="558" spans="1:56" s="105" customFormat="1" ht="24.75" hidden="1" customHeight="1">
      <c r="A558" s="9">
        <v>568</v>
      </c>
      <c r="B558" s="34">
        <v>20278</v>
      </c>
      <c r="C558" s="34"/>
      <c r="D558" s="5"/>
      <c r="E558" s="35" t="s">
        <v>2486</v>
      </c>
      <c r="F558" s="34" t="s">
        <v>2487</v>
      </c>
      <c r="G558" s="34" t="s">
        <v>344</v>
      </c>
      <c r="H558" s="34" t="s">
        <v>60</v>
      </c>
      <c r="I558" s="34" t="s">
        <v>488</v>
      </c>
      <c r="J558" s="35" t="s">
        <v>2488</v>
      </c>
      <c r="K558" s="48"/>
      <c r="L558" s="34"/>
      <c r="M558" s="34"/>
      <c r="N558" s="34"/>
      <c r="O558" s="34" t="s">
        <v>2390</v>
      </c>
      <c r="P558" s="34" t="s">
        <v>2391</v>
      </c>
      <c r="Q558" s="34" t="s">
        <v>2489</v>
      </c>
      <c r="R558" s="101">
        <v>3</v>
      </c>
      <c r="S558" s="102"/>
      <c r="T558" s="116"/>
      <c r="U558" s="84">
        <v>3.9</v>
      </c>
      <c r="V558" s="102"/>
      <c r="W558" s="102"/>
      <c r="X558" s="102"/>
      <c r="Y558" s="102"/>
      <c r="Z558" s="102"/>
      <c r="AA558" s="102"/>
      <c r="AB558" s="102"/>
      <c r="AC558" s="102"/>
      <c r="AD558" s="102"/>
      <c r="AE558" s="104"/>
      <c r="AN558" s="106"/>
      <c r="AP558" s="104"/>
      <c r="AT558" s="105" t="e">
        <f>#REF!*1.075</f>
        <v>#REF!</v>
      </c>
      <c r="AV558" s="102" t="e">
        <f t="shared" si="132"/>
        <v>#REF!</v>
      </c>
      <c r="AY558" s="106"/>
      <c r="AZ558" s="108" t="b">
        <f t="shared" si="125"/>
        <v>0</v>
      </c>
      <c r="BA558" s="1">
        <f t="shared" si="130"/>
        <v>0</v>
      </c>
      <c r="BB558" s="106">
        <f t="shared" si="131"/>
        <v>0</v>
      </c>
      <c r="BD558" s="105" t="s">
        <v>200</v>
      </c>
    </row>
    <row r="559" spans="1:56" s="105" customFormat="1" ht="24.75" customHeight="1">
      <c r="A559" s="9">
        <v>569</v>
      </c>
      <c r="B559" s="34">
        <v>20279</v>
      </c>
      <c r="C559" s="34"/>
      <c r="D559" s="127" t="s">
        <v>2386</v>
      </c>
      <c r="E559" s="35" t="s">
        <v>2490</v>
      </c>
      <c r="F559" s="34" t="s">
        <v>2487</v>
      </c>
      <c r="G559" s="34" t="s">
        <v>344</v>
      </c>
      <c r="H559" s="34" t="s">
        <v>189</v>
      </c>
      <c r="I559" s="34" t="s">
        <v>488</v>
      </c>
      <c r="J559" s="35" t="s">
        <v>2488</v>
      </c>
      <c r="K559" s="48"/>
      <c r="L559" s="34"/>
      <c r="M559" s="34">
        <v>25</v>
      </c>
      <c r="N559" s="34" t="s">
        <v>46</v>
      </c>
      <c r="O559" s="34" t="s">
        <v>2390</v>
      </c>
      <c r="P559" s="34" t="s">
        <v>2391</v>
      </c>
      <c r="Q559" s="34" t="s">
        <v>2491</v>
      </c>
      <c r="R559" s="101">
        <v>3.5</v>
      </c>
      <c r="S559" s="102"/>
      <c r="T559" s="116"/>
      <c r="U559" s="84">
        <v>4.8</v>
      </c>
      <c r="V559" s="102"/>
      <c r="W559" s="102"/>
      <c r="X559" s="102"/>
      <c r="Y559" s="102"/>
      <c r="Z559" s="102"/>
      <c r="AA559" s="102"/>
      <c r="AB559" s="102"/>
      <c r="AC559" s="102"/>
      <c r="AD559" s="102"/>
      <c r="AE559" s="104"/>
      <c r="AN559" s="106"/>
      <c r="AP559" s="104"/>
      <c r="AQ559" s="105" t="e">
        <f t="shared" ref="AQ559:AQ564" si="133">AVERAGE(SMALL(AE559:AI559,1),SMALL(AE559:AI559,2))</f>
        <v>#NUM!</v>
      </c>
      <c r="AR559" s="105" t="e">
        <f t="shared" ref="AR559:AR564" si="134">IF(R559 &lt;=( AVERAGE(SMALL(AE559:AI559,1),SMALL(AE559:AI559,2))), R559, "")</f>
        <v>#NUM!</v>
      </c>
      <c r="AS559" s="105" t="e">
        <f t="shared" ref="AS559:AS564" si="135">AVERAGE(SMALL(AJ559:AM559,1),SMALL(AJ559:AM559,2))</f>
        <v>#NUM!</v>
      </c>
      <c r="AT559" s="105" t="e">
        <f>#REF!*1.075</f>
        <v>#REF!</v>
      </c>
      <c r="AU559" s="105">
        <f t="shared" ref="AU559:AU564" si="136">T559*1.075</f>
        <v>0</v>
      </c>
      <c r="AV559" s="102" t="e">
        <f t="shared" si="132"/>
        <v>#REF!</v>
      </c>
      <c r="AW559" s="105" t="s">
        <v>1679</v>
      </c>
      <c r="AX559" s="105" t="s">
        <v>51</v>
      </c>
      <c r="AY559" s="106">
        <v>3.5</v>
      </c>
      <c r="AZ559" s="108">
        <f t="shared" si="125"/>
        <v>0.875</v>
      </c>
      <c r="BA559" s="1">
        <f t="shared" si="130"/>
        <v>4.375</v>
      </c>
      <c r="BB559" s="106">
        <f t="shared" si="131"/>
        <v>4.7249999999999996</v>
      </c>
      <c r="BD559" s="105" t="s">
        <v>200</v>
      </c>
    </row>
    <row r="560" spans="1:56" s="105" customFormat="1" ht="24.75" customHeight="1">
      <c r="A560" s="9">
        <v>570</v>
      </c>
      <c r="B560" s="34">
        <v>20085</v>
      </c>
      <c r="C560" s="34"/>
      <c r="D560" s="127" t="s">
        <v>2386</v>
      </c>
      <c r="E560" s="35" t="s">
        <v>2492</v>
      </c>
      <c r="F560" s="34" t="s">
        <v>2493</v>
      </c>
      <c r="G560" s="34" t="s">
        <v>2494</v>
      </c>
      <c r="H560" s="34" t="s">
        <v>1187</v>
      </c>
      <c r="I560" s="34" t="s">
        <v>68</v>
      </c>
      <c r="J560" s="35" t="s">
        <v>2495</v>
      </c>
      <c r="K560" s="48"/>
      <c r="L560" s="34"/>
      <c r="M560" s="34">
        <v>25</v>
      </c>
      <c r="N560" s="34" t="s">
        <v>46</v>
      </c>
      <c r="O560" s="34" t="s">
        <v>2390</v>
      </c>
      <c r="P560" s="34" t="s">
        <v>2391</v>
      </c>
      <c r="Q560" s="34" t="s">
        <v>2496</v>
      </c>
      <c r="R560" s="101">
        <v>3.76</v>
      </c>
      <c r="S560" s="102"/>
      <c r="T560" s="116"/>
      <c r="U560" s="84">
        <v>4.95</v>
      </c>
      <c r="V560" s="102"/>
      <c r="W560" s="102"/>
      <c r="X560" s="102"/>
      <c r="Y560" s="102"/>
      <c r="Z560" s="102"/>
      <c r="AA560" s="102"/>
      <c r="AB560" s="102"/>
      <c r="AC560" s="102"/>
      <c r="AD560" s="102"/>
      <c r="AE560" s="104"/>
      <c r="AN560" s="106"/>
      <c r="AP560" s="104"/>
      <c r="AQ560" s="105" t="e">
        <f t="shared" si="133"/>
        <v>#NUM!</v>
      </c>
      <c r="AR560" s="105" t="e">
        <f t="shared" si="134"/>
        <v>#NUM!</v>
      </c>
      <c r="AS560" s="105" t="e">
        <f t="shared" si="135"/>
        <v>#NUM!</v>
      </c>
      <c r="AT560" s="105" t="e">
        <f>#REF!*1.075</f>
        <v>#REF!</v>
      </c>
      <c r="AU560" s="105">
        <f t="shared" si="136"/>
        <v>0</v>
      </c>
      <c r="AV560" s="102" t="e">
        <f t="shared" si="132"/>
        <v>#REF!</v>
      </c>
      <c r="AW560" s="105" t="s">
        <v>1679</v>
      </c>
      <c r="AX560" s="105" t="s">
        <v>51</v>
      </c>
      <c r="AY560" s="106">
        <v>3.76</v>
      </c>
      <c r="AZ560" s="108">
        <f t="shared" si="125"/>
        <v>0.94</v>
      </c>
      <c r="BA560" s="1">
        <f t="shared" si="130"/>
        <v>4.6999999999999993</v>
      </c>
      <c r="BB560" s="106">
        <f t="shared" si="131"/>
        <v>5.0759999999999996</v>
      </c>
      <c r="BD560" s="105" t="s">
        <v>200</v>
      </c>
    </row>
    <row r="561" spans="1:56" s="105" customFormat="1" ht="24.75" customHeight="1">
      <c r="A561" s="9">
        <v>571</v>
      </c>
      <c r="B561" s="34">
        <v>20086</v>
      </c>
      <c r="C561" s="34"/>
      <c r="D561" s="127" t="s">
        <v>2386</v>
      </c>
      <c r="E561" s="35" t="s">
        <v>2492</v>
      </c>
      <c r="F561" s="34" t="s">
        <v>2493</v>
      </c>
      <c r="G561" s="34" t="s">
        <v>2494</v>
      </c>
      <c r="H561" s="34" t="s">
        <v>310</v>
      </c>
      <c r="I561" s="34" t="s">
        <v>68</v>
      </c>
      <c r="J561" s="35" t="s">
        <v>2495</v>
      </c>
      <c r="K561" s="48"/>
      <c r="L561" s="34"/>
      <c r="M561" s="34">
        <v>25</v>
      </c>
      <c r="N561" s="34" t="s">
        <v>46</v>
      </c>
      <c r="O561" s="34" t="s">
        <v>2390</v>
      </c>
      <c r="P561" s="34" t="s">
        <v>2391</v>
      </c>
      <c r="Q561" s="34" t="s">
        <v>2497</v>
      </c>
      <c r="R561" s="101">
        <v>5.16</v>
      </c>
      <c r="S561" s="102"/>
      <c r="T561" s="116"/>
      <c r="U561" s="84">
        <v>6.95</v>
      </c>
      <c r="V561" s="102"/>
      <c r="W561" s="102"/>
      <c r="X561" s="102"/>
      <c r="Y561" s="102"/>
      <c r="Z561" s="102"/>
      <c r="AA561" s="102"/>
      <c r="AB561" s="102"/>
      <c r="AC561" s="102"/>
      <c r="AD561" s="102"/>
      <c r="AE561" s="104"/>
      <c r="AN561" s="106"/>
      <c r="AP561" s="104"/>
      <c r="AQ561" s="105" t="e">
        <f t="shared" si="133"/>
        <v>#NUM!</v>
      </c>
      <c r="AR561" s="105" t="e">
        <f t="shared" si="134"/>
        <v>#NUM!</v>
      </c>
      <c r="AS561" s="105" t="e">
        <f t="shared" si="135"/>
        <v>#NUM!</v>
      </c>
      <c r="AT561" s="105" t="e">
        <f>#REF!*1.075</f>
        <v>#REF!</v>
      </c>
      <c r="AU561" s="105">
        <f t="shared" si="136"/>
        <v>0</v>
      </c>
      <c r="AV561" s="102" t="e">
        <f t="shared" si="132"/>
        <v>#REF!</v>
      </c>
      <c r="AW561" s="105" t="s">
        <v>1679</v>
      </c>
      <c r="AX561" s="105" t="s">
        <v>51</v>
      </c>
      <c r="AY561" s="106">
        <v>5.16</v>
      </c>
      <c r="AZ561" s="108">
        <f t="shared" si="125"/>
        <v>1.29</v>
      </c>
      <c r="BA561" s="1">
        <f t="shared" si="130"/>
        <v>6.45</v>
      </c>
      <c r="BB561" s="106">
        <f t="shared" si="131"/>
        <v>6.9660000000000002</v>
      </c>
      <c r="BD561" s="105" t="s">
        <v>200</v>
      </c>
    </row>
    <row r="562" spans="1:56" s="105" customFormat="1" ht="24.75" hidden="1" customHeight="1">
      <c r="A562" s="9">
        <v>572</v>
      </c>
      <c r="B562" s="7">
        <v>2334</v>
      </c>
      <c r="C562" s="7"/>
      <c r="D562" s="8"/>
      <c r="E562" s="8" t="s">
        <v>2498</v>
      </c>
      <c r="F562" s="8" t="s">
        <v>222</v>
      </c>
      <c r="G562" s="8" t="s">
        <v>223</v>
      </c>
      <c r="H562" s="8" t="s">
        <v>2499</v>
      </c>
      <c r="I562" s="8" t="s">
        <v>2500</v>
      </c>
      <c r="J562" s="8" t="s">
        <v>2501</v>
      </c>
      <c r="K562" s="9"/>
      <c r="L562" s="8"/>
      <c r="M562" s="7">
        <v>28</v>
      </c>
      <c r="N562" s="8" t="s">
        <v>46</v>
      </c>
      <c r="O562" s="8" t="s">
        <v>2502</v>
      </c>
      <c r="P562" s="8" t="s">
        <v>2503</v>
      </c>
      <c r="Q562" s="8" t="s">
        <v>2504</v>
      </c>
      <c r="R562" s="101">
        <v>2.91</v>
      </c>
      <c r="S562" s="102"/>
      <c r="T562" s="116">
        <v>2.5</v>
      </c>
      <c r="U562" s="84">
        <v>2.71</v>
      </c>
      <c r="V562" s="102"/>
      <c r="W562" s="102"/>
      <c r="X562" s="102"/>
      <c r="Y562" s="102"/>
      <c r="Z562" s="102"/>
      <c r="AA562" s="102"/>
      <c r="AB562" s="102"/>
      <c r="AC562" s="102"/>
      <c r="AD562" s="102"/>
      <c r="AE562" s="104">
        <v>2.71</v>
      </c>
      <c r="AN562" s="106">
        <v>2.71</v>
      </c>
      <c r="AO562" s="105" t="s">
        <v>531</v>
      </c>
      <c r="AP562" s="104" t="s">
        <v>532</v>
      </c>
      <c r="AQ562" s="105" t="e">
        <f t="shared" si="133"/>
        <v>#NUM!</v>
      </c>
      <c r="AR562" s="105" t="e">
        <f t="shared" si="134"/>
        <v>#NUM!</v>
      </c>
      <c r="AS562" s="105" t="e">
        <f t="shared" si="135"/>
        <v>#NUM!</v>
      </c>
      <c r="AT562" s="105" t="e">
        <f>#REF!*1.075</f>
        <v>#REF!</v>
      </c>
      <c r="AU562" s="105">
        <f t="shared" si="136"/>
        <v>2.6875</v>
      </c>
      <c r="AV562" s="102" t="e">
        <f t="shared" si="132"/>
        <v>#REF!</v>
      </c>
      <c r="AW562" s="105" t="s">
        <v>172</v>
      </c>
      <c r="AX562" s="105" t="s">
        <v>173</v>
      </c>
      <c r="AY562" s="106">
        <v>2.69</v>
      </c>
      <c r="AZ562" s="108">
        <f t="shared" si="125"/>
        <v>0.67249999999999999</v>
      </c>
      <c r="BA562" s="1">
        <f t="shared" si="130"/>
        <v>3.3624999999999998</v>
      </c>
      <c r="BB562" s="106">
        <f t="shared" si="131"/>
        <v>3.6315</v>
      </c>
      <c r="BC562" s="105" t="s">
        <v>53</v>
      </c>
    </row>
    <row r="563" spans="1:56" s="105" customFormat="1" ht="24.75" hidden="1" customHeight="1">
      <c r="A563" s="9">
        <v>573</v>
      </c>
      <c r="B563" s="7">
        <v>3671</v>
      </c>
      <c r="C563" s="7"/>
      <c r="D563" s="8"/>
      <c r="E563" s="1" t="s">
        <v>2505</v>
      </c>
      <c r="F563" s="1" t="s">
        <v>2420</v>
      </c>
      <c r="G563" s="1" t="s">
        <v>131</v>
      </c>
      <c r="H563" s="8" t="s">
        <v>60</v>
      </c>
      <c r="I563" s="1" t="s">
        <v>44</v>
      </c>
      <c r="J563" s="1" t="s">
        <v>425</v>
      </c>
      <c r="K563" s="9"/>
      <c r="L563" s="1"/>
      <c r="M563" s="7">
        <v>28</v>
      </c>
      <c r="N563" s="1" t="s">
        <v>46</v>
      </c>
      <c r="O563" s="1" t="s">
        <v>2502</v>
      </c>
      <c r="P563" s="1" t="s">
        <v>2506</v>
      </c>
      <c r="Q563" s="1" t="s">
        <v>2507</v>
      </c>
      <c r="R563" s="101">
        <v>2.48</v>
      </c>
      <c r="S563" s="102"/>
      <c r="T563" s="116">
        <v>2.06</v>
      </c>
      <c r="U563" s="84">
        <v>2.31</v>
      </c>
      <c r="V563" s="102"/>
      <c r="W563" s="102"/>
      <c r="X563" s="102"/>
      <c r="Y563" s="102"/>
      <c r="Z563" s="102"/>
      <c r="AA563" s="102"/>
      <c r="AB563" s="102"/>
      <c r="AC563" s="102"/>
      <c r="AD563" s="102"/>
      <c r="AE563" s="104">
        <v>2.31</v>
      </c>
      <c r="AN563" s="106">
        <v>2.48</v>
      </c>
      <c r="AO563" s="105" t="s">
        <v>50</v>
      </c>
      <c r="AP563" s="104" t="s">
        <v>51</v>
      </c>
      <c r="AQ563" s="105" t="e">
        <f t="shared" si="133"/>
        <v>#NUM!</v>
      </c>
      <c r="AR563" s="105" t="e">
        <f t="shared" si="134"/>
        <v>#NUM!</v>
      </c>
      <c r="AS563" s="105" t="e">
        <f t="shared" si="135"/>
        <v>#NUM!</v>
      </c>
      <c r="AT563" s="105" t="e">
        <f>#REF!*1.075</f>
        <v>#REF!</v>
      </c>
      <c r="AU563" s="105">
        <f t="shared" si="136"/>
        <v>2.2145000000000001</v>
      </c>
      <c r="AV563" s="102" t="e">
        <f t="shared" si="132"/>
        <v>#REF!</v>
      </c>
      <c r="AW563" s="105" t="s">
        <v>172</v>
      </c>
      <c r="AX563" s="105" t="s">
        <v>173</v>
      </c>
      <c r="AY563" s="106">
        <v>2.21</v>
      </c>
      <c r="AZ563" s="108">
        <f t="shared" si="125"/>
        <v>0.55249999999999999</v>
      </c>
      <c r="BA563" s="1">
        <f t="shared" si="130"/>
        <v>2.7625000000000002</v>
      </c>
      <c r="BB563" s="106">
        <f t="shared" si="131"/>
        <v>2.9835000000000003</v>
      </c>
      <c r="BC563" s="105" t="s">
        <v>53</v>
      </c>
    </row>
    <row r="564" spans="1:56" s="105" customFormat="1" ht="24.75" hidden="1" customHeight="1">
      <c r="A564" s="9">
        <v>574</v>
      </c>
      <c r="B564" s="4">
        <v>741</v>
      </c>
      <c r="C564" s="4"/>
      <c r="D564" s="5"/>
      <c r="E564" s="3" t="s">
        <v>2508</v>
      </c>
      <c r="F564" s="3" t="s">
        <v>2509</v>
      </c>
      <c r="G564" s="3" t="s">
        <v>2510</v>
      </c>
      <c r="H564" s="5" t="s">
        <v>149</v>
      </c>
      <c r="I564" s="3" t="s">
        <v>150</v>
      </c>
      <c r="J564" s="3" t="s">
        <v>2511</v>
      </c>
      <c r="K564" s="6"/>
      <c r="L564" s="3"/>
      <c r="M564" s="4">
        <v>60</v>
      </c>
      <c r="N564" s="3" t="s">
        <v>46</v>
      </c>
      <c r="O564" s="3" t="s">
        <v>2512</v>
      </c>
      <c r="P564" s="3" t="s">
        <v>2513</v>
      </c>
      <c r="Q564" s="3" t="s">
        <v>2514</v>
      </c>
      <c r="R564" s="101">
        <v>14.3</v>
      </c>
      <c r="S564" s="102">
        <v>8.9600000000000009</v>
      </c>
      <c r="T564" s="116">
        <v>8.3000000000000007</v>
      </c>
      <c r="U564" s="84"/>
      <c r="V564" s="102">
        <v>8.3000000000000007</v>
      </c>
      <c r="W564" s="102"/>
      <c r="X564" s="102"/>
      <c r="Y564" s="102"/>
      <c r="Z564" s="102"/>
      <c r="AA564" s="102"/>
      <c r="AB564" s="102"/>
      <c r="AC564" s="102"/>
      <c r="AD564" s="102"/>
      <c r="AE564" s="104"/>
      <c r="AF564" s="105">
        <v>10.048999999999999</v>
      </c>
      <c r="AN564" s="106"/>
      <c r="AP564" s="104"/>
      <c r="AQ564" s="105" t="e">
        <f t="shared" si="133"/>
        <v>#NUM!</v>
      </c>
      <c r="AR564" s="105" t="e">
        <f t="shared" si="134"/>
        <v>#NUM!</v>
      </c>
      <c r="AS564" s="105" t="e">
        <f t="shared" si="135"/>
        <v>#NUM!</v>
      </c>
      <c r="AT564" s="105" t="e">
        <f>#REF!*1.075</f>
        <v>#REF!</v>
      </c>
      <c r="AU564" s="105">
        <f t="shared" si="136"/>
        <v>8.9225000000000012</v>
      </c>
      <c r="AV564" s="102" t="e">
        <f t="shared" si="132"/>
        <v>#REF!</v>
      </c>
      <c r="AW564" s="105" t="s">
        <v>172</v>
      </c>
      <c r="AX564" s="105" t="s">
        <v>173</v>
      </c>
      <c r="AY564" s="106">
        <v>8.9224999999999994</v>
      </c>
      <c r="AZ564" s="108">
        <f t="shared" si="125"/>
        <v>2.2306249999999999</v>
      </c>
      <c r="BA564" s="1">
        <f t="shared" si="130"/>
        <v>11.153124999999999</v>
      </c>
      <c r="BB564" s="106">
        <f t="shared" si="131"/>
        <v>12.045375</v>
      </c>
      <c r="BC564" s="105" t="s">
        <v>53</v>
      </c>
    </row>
    <row r="565" spans="1:56" s="105" customFormat="1" ht="24.75" hidden="1" customHeight="1">
      <c r="A565" s="9">
        <v>575</v>
      </c>
      <c r="B565" s="4">
        <v>741</v>
      </c>
      <c r="C565" s="4"/>
      <c r="D565" s="5"/>
      <c r="E565" s="3" t="s">
        <v>2508</v>
      </c>
      <c r="F565" s="3" t="s">
        <v>2509</v>
      </c>
      <c r="G565" s="3" t="s">
        <v>2510</v>
      </c>
      <c r="H565" s="5" t="s">
        <v>149</v>
      </c>
      <c r="I565" s="3" t="s">
        <v>150</v>
      </c>
      <c r="J565" s="3" t="s">
        <v>2515</v>
      </c>
      <c r="K565" s="6"/>
      <c r="L565" s="3"/>
      <c r="M565" s="4">
        <v>20</v>
      </c>
      <c r="N565" s="3" t="s">
        <v>46</v>
      </c>
      <c r="O565" s="3" t="s">
        <v>2512</v>
      </c>
      <c r="P565" s="3" t="s">
        <v>2513</v>
      </c>
      <c r="Q565" s="3" t="s">
        <v>2514</v>
      </c>
      <c r="R565" s="101"/>
      <c r="S565" s="102"/>
      <c r="T565" s="116"/>
      <c r="U565" s="84"/>
      <c r="V565" s="102"/>
      <c r="W565" s="102"/>
      <c r="X565" s="102"/>
      <c r="Y565" s="102"/>
      <c r="Z565" s="102"/>
      <c r="AA565" s="102"/>
      <c r="AB565" s="102"/>
      <c r="AC565" s="102"/>
      <c r="AD565" s="102"/>
      <c r="AE565" s="104"/>
      <c r="AN565" s="106"/>
      <c r="AP565" s="104"/>
      <c r="AV565" s="102"/>
      <c r="AY565" s="106"/>
      <c r="AZ565" s="108" t="b">
        <f t="shared" si="125"/>
        <v>0</v>
      </c>
      <c r="BA565" s="1">
        <f t="shared" si="130"/>
        <v>0</v>
      </c>
      <c r="BB565" s="106">
        <f t="shared" si="131"/>
        <v>0</v>
      </c>
    </row>
    <row r="566" spans="1:56" s="105" customFormat="1" ht="24.75" hidden="1" customHeight="1">
      <c r="A566" s="9">
        <v>576</v>
      </c>
      <c r="B566" s="4">
        <v>653</v>
      </c>
      <c r="C566" s="4"/>
      <c r="D566" s="5"/>
      <c r="E566" s="3" t="s">
        <v>2508</v>
      </c>
      <c r="F566" s="3" t="s">
        <v>2509</v>
      </c>
      <c r="G566" s="3" t="s">
        <v>2516</v>
      </c>
      <c r="H566" s="5" t="s">
        <v>251</v>
      </c>
      <c r="I566" s="3" t="s">
        <v>150</v>
      </c>
      <c r="J566" s="3" t="s">
        <v>2517</v>
      </c>
      <c r="K566" s="6"/>
      <c r="L566" s="3"/>
      <c r="M566" s="4">
        <v>60</v>
      </c>
      <c r="N566" s="3" t="s">
        <v>46</v>
      </c>
      <c r="O566" s="3" t="s">
        <v>2512</v>
      </c>
      <c r="P566" s="3" t="s">
        <v>2513</v>
      </c>
      <c r="Q566" s="3" t="s">
        <v>2518</v>
      </c>
      <c r="R566" s="101">
        <v>18.2</v>
      </c>
      <c r="S566" s="102">
        <v>14.04</v>
      </c>
      <c r="T566" s="116">
        <v>13</v>
      </c>
      <c r="U566" s="84"/>
      <c r="V566" s="102">
        <v>13</v>
      </c>
      <c r="W566" s="102"/>
      <c r="X566" s="102"/>
      <c r="Y566" s="102"/>
      <c r="Z566" s="102"/>
      <c r="AA566" s="102"/>
      <c r="AB566" s="102"/>
      <c r="AC566" s="102"/>
      <c r="AD566" s="102"/>
      <c r="AE566" s="104"/>
      <c r="AF566" s="105">
        <v>15.73</v>
      </c>
      <c r="AN566" s="106"/>
      <c r="AP566" s="104"/>
      <c r="AQ566" s="105" t="e">
        <f>AVERAGE(SMALL(AE566:AI566,1),SMALL(AE566:AI566,2))</f>
        <v>#NUM!</v>
      </c>
      <c r="AR566" s="105" t="e">
        <f>IF(R566 &lt;=( AVERAGE(SMALL(AE566:AI566,1),SMALL(AE566:AI566,2))), R566, "")</f>
        <v>#NUM!</v>
      </c>
      <c r="AS566" s="105" t="e">
        <f>AVERAGE(SMALL(AJ566:AM566,1),SMALL(AJ566:AM566,2))</f>
        <v>#NUM!</v>
      </c>
      <c r="AT566" s="105" t="e">
        <f>#REF!*1.075</f>
        <v>#REF!</v>
      </c>
      <c r="AU566" s="105">
        <f>T566*1.075</f>
        <v>13.975</v>
      </c>
      <c r="AV566" s="102" t="e">
        <f>MIN(AN566,AT566,AU566)</f>
        <v>#REF!</v>
      </c>
      <c r="AW566" s="105" t="s">
        <v>172</v>
      </c>
      <c r="AX566" s="105" t="s">
        <v>173</v>
      </c>
      <c r="AY566" s="106">
        <v>13.975</v>
      </c>
      <c r="AZ566" s="108">
        <f t="shared" si="125"/>
        <v>2.37575</v>
      </c>
      <c r="BA566" s="1">
        <f t="shared" si="130"/>
        <v>16.350749999999998</v>
      </c>
      <c r="BB566" s="106">
        <f t="shared" si="131"/>
        <v>17.658809999999999</v>
      </c>
      <c r="BC566" s="105" t="s">
        <v>53</v>
      </c>
    </row>
    <row r="567" spans="1:56" s="105" customFormat="1" ht="24.75" hidden="1" customHeight="1">
      <c r="A567" s="9">
        <v>577</v>
      </c>
      <c r="B567" s="4">
        <v>653</v>
      </c>
      <c r="C567" s="4"/>
      <c r="D567" s="5"/>
      <c r="E567" s="3" t="s">
        <v>2508</v>
      </c>
      <c r="F567" s="3" t="s">
        <v>2509</v>
      </c>
      <c r="G567" s="3" t="s">
        <v>2516</v>
      </c>
      <c r="H567" s="5" t="s">
        <v>251</v>
      </c>
      <c r="I567" s="3" t="s">
        <v>150</v>
      </c>
      <c r="J567" s="3" t="s">
        <v>2519</v>
      </c>
      <c r="K567" s="6"/>
      <c r="L567" s="3"/>
      <c r="M567" s="4">
        <v>20</v>
      </c>
      <c r="N567" s="3" t="s">
        <v>46</v>
      </c>
      <c r="O567" s="3" t="s">
        <v>2512</v>
      </c>
      <c r="P567" s="3" t="s">
        <v>2513</v>
      </c>
      <c r="Q567" s="3" t="s">
        <v>2518</v>
      </c>
      <c r="R567" s="101"/>
      <c r="S567" s="102"/>
      <c r="T567" s="116"/>
      <c r="U567" s="84"/>
      <c r="V567" s="102"/>
      <c r="W567" s="102"/>
      <c r="X567" s="102"/>
      <c r="Y567" s="102"/>
      <c r="Z567" s="102"/>
      <c r="AA567" s="102"/>
      <c r="AB567" s="102"/>
      <c r="AC567" s="102"/>
      <c r="AD567" s="102"/>
      <c r="AE567" s="104"/>
      <c r="AN567" s="106"/>
      <c r="AP567" s="104"/>
      <c r="AV567" s="102"/>
      <c r="AY567" s="106"/>
      <c r="AZ567" s="108" t="b">
        <f t="shared" si="125"/>
        <v>0</v>
      </c>
      <c r="BA567" s="1">
        <f t="shared" si="130"/>
        <v>0</v>
      </c>
      <c r="BB567" s="106">
        <f t="shared" si="131"/>
        <v>0</v>
      </c>
    </row>
    <row r="568" spans="1:56" s="105" customFormat="1" ht="24.75" hidden="1" customHeight="1">
      <c r="A568" s="9">
        <v>578</v>
      </c>
      <c r="B568" s="34">
        <v>733</v>
      </c>
      <c r="C568" s="34"/>
      <c r="D568" s="5"/>
      <c r="E568" s="35" t="s">
        <v>2508</v>
      </c>
      <c r="F568" s="34" t="s">
        <v>2520</v>
      </c>
      <c r="G568" s="34" t="s">
        <v>2510</v>
      </c>
      <c r="H568" s="34" t="s">
        <v>2521</v>
      </c>
      <c r="I568" s="34" t="s">
        <v>551</v>
      </c>
      <c r="J568" s="35" t="s">
        <v>552</v>
      </c>
      <c r="K568" s="48"/>
      <c r="L568" s="34"/>
      <c r="M568" s="34"/>
      <c r="N568" s="34"/>
      <c r="O568" s="34" t="s">
        <v>2512</v>
      </c>
      <c r="P568" s="34" t="s">
        <v>2522</v>
      </c>
      <c r="Q568" s="34" t="s">
        <v>2523</v>
      </c>
      <c r="R568" s="101"/>
      <c r="S568" s="102"/>
      <c r="T568" s="116"/>
      <c r="U568" s="84"/>
      <c r="V568" s="102"/>
      <c r="W568" s="102"/>
      <c r="X568" s="102"/>
      <c r="Y568" s="102"/>
      <c r="Z568" s="102"/>
      <c r="AA568" s="102"/>
      <c r="AB568" s="102"/>
      <c r="AC568" s="102"/>
      <c r="AD568" s="102"/>
      <c r="AE568" s="104"/>
      <c r="AN568" s="106"/>
      <c r="AP568" s="104"/>
      <c r="AT568" s="105" t="e">
        <f>#REF!*1.075</f>
        <v>#REF!</v>
      </c>
      <c r="AV568" s="102" t="e">
        <f>MIN(AN568,AT568,AU568)</f>
        <v>#REF!</v>
      </c>
      <c r="AY568" s="106"/>
      <c r="AZ568" s="108" t="b">
        <f t="shared" si="125"/>
        <v>0</v>
      </c>
      <c r="BA568" s="1">
        <f t="shared" si="130"/>
        <v>0</v>
      </c>
      <c r="BB568" s="106">
        <f t="shared" si="131"/>
        <v>0</v>
      </c>
    </row>
    <row r="569" spans="1:56" s="105" customFormat="1" ht="24.75" hidden="1" customHeight="1">
      <c r="A569" s="9">
        <v>579</v>
      </c>
      <c r="B569" s="4">
        <v>19869</v>
      </c>
      <c r="C569" s="4"/>
      <c r="D569" s="5"/>
      <c r="E569" s="3" t="s">
        <v>2524</v>
      </c>
      <c r="F569" s="3" t="s">
        <v>2525</v>
      </c>
      <c r="G569" s="3" t="s">
        <v>2526</v>
      </c>
      <c r="H569" s="5" t="s">
        <v>2527</v>
      </c>
      <c r="I569" s="3" t="s">
        <v>551</v>
      </c>
      <c r="J569" s="3" t="s">
        <v>552</v>
      </c>
      <c r="K569" s="6"/>
      <c r="L569" s="3"/>
      <c r="M569" s="4">
        <v>10</v>
      </c>
      <c r="N569" s="3" t="s">
        <v>46</v>
      </c>
      <c r="O569" s="3" t="s">
        <v>2512</v>
      </c>
      <c r="P569" s="3" t="s">
        <v>2528</v>
      </c>
      <c r="Q569" s="3" t="s">
        <v>2529</v>
      </c>
      <c r="R569" s="101">
        <v>6.5</v>
      </c>
      <c r="S569" s="102">
        <v>5.94</v>
      </c>
      <c r="T569" s="116">
        <v>5.5</v>
      </c>
      <c r="U569" s="84"/>
      <c r="V569" s="102"/>
      <c r="W569" s="102"/>
      <c r="X569" s="102"/>
      <c r="Y569" s="102"/>
      <c r="Z569" s="102"/>
      <c r="AA569" s="102"/>
      <c r="AB569" s="102"/>
      <c r="AC569" s="102"/>
      <c r="AD569" s="102"/>
      <c r="AE569" s="104"/>
      <c r="AN569" s="106"/>
      <c r="AP569" s="104"/>
      <c r="AQ569" s="105" t="e">
        <f>AVERAGE(SMALL(AE569:AI569,1),SMALL(AE569:AI569,2))</f>
        <v>#NUM!</v>
      </c>
      <c r="AR569" s="105" t="e">
        <f>IF(R569 &lt;=( AVERAGE(SMALL(AE569:AI569,1),SMALL(AE569:AI569,2))), R569, "")</f>
        <v>#NUM!</v>
      </c>
      <c r="AS569" s="105" t="e">
        <f>AVERAGE(SMALL(AJ569:AM569,1),SMALL(AJ569:AM569,2))</f>
        <v>#NUM!</v>
      </c>
      <c r="AT569" s="105" t="e">
        <f>#REF!*1.075</f>
        <v>#REF!</v>
      </c>
      <c r="AU569" s="105">
        <f>T569*1.075</f>
        <v>5.9124999999999996</v>
      </c>
      <c r="AV569" s="102" t="e">
        <f>MIN(AN569,AT569,AU569)</f>
        <v>#REF!</v>
      </c>
      <c r="AW569" s="105" t="s">
        <v>172</v>
      </c>
      <c r="AX569" s="105" t="s">
        <v>173</v>
      </c>
      <c r="AY569" s="106">
        <v>5.91</v>
      </c>
      <c r="AZ569" s="108">
        <f t="shared" si="125"/>
        <v>1.4775</v>
      </c>
      <c r="BA569" s="1">
        <f t="shared" si="130"/>
        <v>7.3875000000000002</v>
      </c>
      <c r="BB569" s="106">
        <f t="shared" si="131"/>
        <v>7.9785000000000004</v>
      </c>
      <c r="BC569" s="105" t="s">
        <v>53</v>
      </c>
    </row>
    <row r="570" spans="1:56" s="105" customFormat="1" ht="24.75" hidden="1" customHeight="1">
      <c r="A570" s="9">
        <v>580</v>
      </c>
      <c r="B570" s="4">
        <v>886</v>
      </c>
      <c r="C570" s="4"/>
      <c r="D570" s="5"/>
      <c r="E570" s="3" t="s">
        <v>2530</v>
      </c>
      <c r="F570" s="3" t="s">
        <v>2531</v>
      </c>
      <c r="G570" s="3" t="s">
        <v>2532</v>
      </c>
      <c r="H570" s="5" t="s">
        <v>2533</v>
      </c>
      <c r="I570" s="3" t="s">
        <v>345</v>
      </c>
      <c r="J570" s="3" t="s">
        <v>2534</v>
      </c>
      <c r="K570" s="6"/>
      <c r="L570" s="3"/>
      <c r="M570" s="4">
        <v>30</v>
      </c>
      <c r="N570" s="3" t="s">
        <v>46</v>
      </c>
      <c r="O570" s="3" t="s">
        <v>2512</v>
      </c>
      <c r="P570" s="3" t="s">
        <v>2535</v>
      </c>
      <c r="Q570" s="3" t="s">
        <v>2536</v>
      </c>
      <c r="R570" s="101">
        <v>4</v>
      </c>
      <c r="S570" s="102">
        <v>2.16</v>
      </c>
      <c r="T570" s="116">
        <v>2</v>
      </c>
      <c r="U570" s="84"/>
      <c r="V570" s="102">
        <v>4</v>
      </c>
      <c r="W570" s="102"/>
      <c r="X570" s="102"/>
      <c r="Y570" s="102"/>
      <c r="Z570" s="102"/>
      <c r="AA570" s="102"/>
      <c r="AB570" s="102"/>
      <c r="AC570" s="102"/>
      <c r="AD570" s="102"/>
      <c r="AE570" s="104"/>
      <c r="AN570" s="106"/>
      <c r="AP570" s="104"/>
      <c r="AQ570" s="105" t="e">
        <f>AVERAGE(SMALL(AE570:AI570,1),SMALL(AE570:AI570,2))</f>
        <v>#NUM!</v>
      </c>
      <c r="AR570" s="105" t="e">
        <f>IF(R570 &lt;=( AVERAGE(SMALL(AE570:AI570,1),SMALL(AE570:AI570,2))), R570, "")</f>
        <v>#NUM!</v>
      </c>
      <c r="AS570" s="105" t="e">
        <f>AVERAGE(SMALL(AJ570:AM570,1),SMALL(AJ570:AM570,2))</f>
        <v>#NUM!</v>
      </c>
      <c r="AT570" s="105" t="e">
        <f>#REF!*1.075</f>
        <v>#REF!</v>
      </c>
      <c r="AU570" s="105">
        <f>T570*1.075</f>
        <v>2.15</v>
      </c>
      <c r="AV570" s="102" t="e">
        <f>MIN(AN570,AT570,AU570)</f>
        <v>#REF!</v>
      </c>
      <c r="AW570" s="105" t="s">
        <v>172</v>
      </c>
      <c r="AX570" s="105" t="s">
        <v>173</v>
      </c>
      <c r="AY570" s="106">
        <v>2.15</v>
      </c>
      <c r="AZ570" s="108">
        <f t="shared" si="125"/>
        <v>0.53749999999999998</v>
      </c>
      <c r="BA570" s="1">
        <f t="shared" si="130"/>
        <v>2.6875</v>
      </c>
      <c r="BB570" s="106">
        <f t="shared" si="131"/>
        <v>2.9024999999999999</v>
      </c>
      <c r="BC570" s="105" t="s">
        <v>53</v>
      </c>
    </row>
    <row r="571" spans="1:56" s="105" customFormat="1" ht="24.75" hidden="1" customHeight="1">
      <c r="A571" s="9">
        <v>581</v>
      </c>
      <c r="B571" s="34">
        <v>743</v>
      </c>
      <c r="C571" s="34"/>
      <c r="D571" s="5"/>
      <c r="E571" s="35" t="s">
        <v>2537</v>
      </c>
      <c r="F571" s="34" t="s">
        <v>2538</v>
      </c>
      <c r="G571" s="34" t="s">
        <v>1797</v>
      </c>
      <c r="H571" s="34" t="s">
        <v>1306</v>
      </c>
      <c r="I571" s="34" t="s">
        <v>68</v>
      </c>
      <c r="J571" s="35" t="s">
        <v>284</v>
      </c>
      <c r="K571" s="48"/>
      <c r="L571" s="34"/>
      <c r="M571" s="34"/>
      <c r="N571" s="34"/>
      <c r="O571" s="34" t="s">
        <v>2512</v>
      </c>
      <c r="P571" s="34" t="s">
        <v>2539</v>
      </c>
      <c r="Q571" s="34" t="s">
        <v>2540</v>
      </c>
      <c r="R571" s="101"/>
      <c r="S571" s="102"/>
      <c r="T571" s="116"/>
      <c r="U571" s="84"/>
      <c r="V571" s="102"/>
      <c r="W571" s="102"/>
      <c r="X571" s="102"/>
      <c r="Y571" s="102"/>
      <c r="Z571" s="102"/>
      <c r="AA571" s="102"/>
      <c r="AB571" s="102"/>
      <c r="AC571" s="102"/>
      <c r="AD571" s="102"/>
      <c r="AE571" s="104"/>
      <c r="AN571" s="106"/>
      <c r="AP571" s="104"/>
      <c r="AT571" s="105" t="e">
        <f>#REF!*1.075</f>
        <v>#REF!</v>
      </c>
      <c r="AV571" s="102" t="e">
        <f>MIN(AN571,AT571,AU571)</f>
        <v>#REF!</v>
      </c>
      <c r="AY571" s="106"/>
      <c r="AZ571" s="108" t="b">
        <f t="shared" si="125"/>
        <v>0</v>
      </c>
      <c r="BA571" s="1">
        <f t="shared" si="130"/>
        <v>0</v>
      </c>
      <c r="BB571" s="106">
        <f t="shared" si="131"/>
        <v>0</v>
      </c>
    </row>
    <row r="572" spans="1:56" s="105" customFormat="1" ht="24.75" hidden="1" customHeight="1">
      <c r="A572" s="9">
        <v>582</v>
      </c>
      <c r="B572" s="34">
        <v>17979</v>
      </c>
      <c r="C572" s="34"/>
      <c r="D572" s="5" t="s">
        <v>2541</v>
      </c>
      <c r="E572" s="35" t="s">
        <v>2542</v>
      </c>
      <c r="F572" s="34" t="s">
        <v>2542</v>
      </c>
      <c r="G572" s="34" t="s">
        <v>2543</v>
      </c>
      <c r="H572" s="34" t="s">
        <v>126</v>
      </c>
      <c r="I572" s="34" t="s">
        <v>626</v>
      </c>
      <c r="J572" s="35" t="s">
        <v>2544</v>
      </c>
      <c r="K572" s="48"/>
      <c r="L572" s="34"/>
      <c r="M572" s="34"/>
      <c r="N572" s="34"/>
      <c r="O572" s="34" t="s">
        <v>2545</v>
      </c>
      <c r="P572" s="34" t="s">
        <v>2546</v>
      </c>
      <c r="Q572" s="34" t="s">
        <v>2547</v>
      </c>
      <c r="R572" s="101">
        <v>24.95</v>
      </c>
      <c r="S572" s="102">
        <v>9.5500000000000007</v>
      </c>
      <c r="T572" s="116">
        <v>7.08</v>
      </c>
      <c r="U572" s="84">
        <v>25.42</v>
      </c>
      <c r="V572" s="102"/>
      <c r="W572" s="102"/>
      <c r="X572" s="102"/>
      <c r="Y572" s="102"/>
      <c r="Z572" s="102"/>
      <c r="AA572" s="102"/>
      <c r="AB572" s="102"/>
      <c r="AC572" s="102"/>
      <c r="AD572" s="102"/>
      <c r="AE572" s="104"/>
      <c r="AN572" s="106"/>
      <c r="AP572" s="104"/>
      <c r="AT572" s="105" t="e">
        <f>#REF!*1.075</f>
        <v>#REF!</v>
      </c>
      <c r="AV572" s="102" t="e">
        <f>MIN(AN572,AT572,AU572)</f>
        <v>#REF!</v>
      </c>
      <c r="AY572" s="106"/>
      <c r="AZ572" s="108" t="b">
        <f t="shared" si="125"/>
        <v>0</v>
      </c>
      <c r="BA572" s="1">
        <f t="shared" si="130"/>
        <v>0</v>
      </c>
      <c r="BB572" s="106">
        <f t="shared" si="131"/>
        <v>0</v>
      </c>
      <c r="BD572" s="105" t="s">
        <v>200</v>
      </c>
    </row>
    <row r="573" spans="1:56" s="105" customFormat="1" ht="24.75" hidden="1" customHeight="1">
      <c r="A573" s="9">
        <v>583</v>
      </c>
      <c r="B573" s="34">
        <v>17985</v>
      </c>
      <c r="C573" s="34"/>
      <c r="D573" s="5" t="s">
        <v>2541</v>
      </c>
      <c r="E573" s="35" t="s">
        <v>2548</v>
      </c>
      <c r="F573" s="34" t="s">
        <v>2548</v>
      </c>
      <c r="G573" s="34" t="s">
        <v>2549</v>
      </c>
      <c r="H573" s="34" t="s">
        <v>2550</v>
      </c>
      <c r="I573" s="34" t="s">
        <v>626</v>
      </c>
      <c r="J573" s="35" t="s">
        <v>2551</v>
      </c>
      <c r="K573" s="48"/>
      <c r="L573" s="34"/>
      <c r="M573" s="34"/>
      <c r="N573" s="34"/>
      <c r="O573" s="34" t="s">
        <v>2545</v>
      </c>
      <c r="P573" s="34" t="s">
        <v>2546</v>
      </c>
      <c r="Q573" s="34" t="s">
        <v>2552</v>
      </c>
      <c r="R573" s="101">
        <v>51.21</v>
      </c>
      <c r="S573" s="102">
        <v>7.07</v>
      </c>
      <c r="T573" s="116">
        <v>5.86</v>
      </c>
      <c r="U573" s="84">
        <v>21.59</v>
      </c>
      <c r="V573" s="102"/>
      <c r="W573" s="102"/>
      <c r="X573" s="102"/>
      <c r="Y573" s="102"/>
      <c r="Z573" s="102"/>
      <c r="AA573" s="102"/>
      <c r="AB573" s="102"/>
      <c r="AC573" s="102">
        <v>73.7</v>
      </c>
      <c r="AD573" s="102"/>
      <c r="AE573" s="104"/>
      <c r="AN573" s="106"/>
      <c r="AP573" s="104"/>
      <c r="AV573" s="102"/>
      <c r="AY573" s="106"/>
      <c r="AZ573" s="108" t="b">
        <f t="shared" si="125"/>
        <v>0</v>
      </c>
      <c r="BA573" s="1">
        <f t="shared" si="130"/>
        <v>0</v>
      </c>
      <c r="BB573" s="106">
        <f t="shared" si="131"/>
        <v>0</v>
      </c>
      <c r="BD573" s="105" t="s">
        <v>200</v>
      </c>
    </row>
    <row r="574" spans="1:56" s="105" customFormat="1" ht="24.75" hidden="1" customHeight="1">
      <c r="A574" s="9">
        <v>584</v>
      </c>
      <c r="B574" s="34">
        <v>17980</v>
      </c>
      <c r="C574" s="34"/>
      <c r="D574" s="5" t="s">
        <v>2541</v>
      </c>
      <c r="E574" s="35" t="s">
        <v>2548</v>
      </c>
      <c r="F574" s="34" t="s">
        <v>2548</v>
      </c>
      <c r="G574" s="34" t="s">
        <v>2549</v>
      </c>
      <c r="H574" s="34" t="s">
        <v>2553</v>
      </c>
      <c r="I574" s="34" t="s">
        <v>626</v>
      </c>
      <c r="J574" s="35" t="s">
        <v>2554</v>
      </c>
      <c r="K574" s="48"/>
      <c r="L574" s="34"/>
      <c r="M574" s="34"/>
      <c r="N574" s="34"/>
      <c r="O574" s="34" t="s">
        <v>2545</v>
      </c>
      <c r="P574" s="34" t="s">
        <v>2546</v>
      </c>
      <c r="Q574" s="34" t="s">
        <v>2555</v>
      </c>
      <c r="R574" s="101">
        <v>20.440000000000001</v>
      </c>
      <c r="S574" s="102">
        <v>6.91</v>
      </c>
      <c r="T574" s="116">
        <v>5.12</v>
      </c>
      <c r="U574" s="84">
        <v>7.96</v>
      </c>
      <c r="V574" s="102"/>
      <c r="W574" s="102"/>
      <c r="X574" s="102"/>
      <c r="Y574" s="102"/>
      <c r="Z574" s="102"/>
      <c r="AA574" s="102"/>
      <c r="AB574" s="102"/>
      <c r="AC574" s="102"/>
      <c r="AD574" s="102"/>
      <c r="AE574" s="104"/>
      <c r="AN574" s="106"/>
      <c r="AP574" s="104"/>
      <c r="AT574" s="105" t="e">
        <f>#REF!*1.075</f>
        <v>#REF!</v>
      </c>
      <c r="AV574" s="102" t="e">
        <f>MIN(AN574,AT574,AU574)</f>
        <v>#REF!</v>
      </c>
      <c r="AY574" s="106"/>
      <c r="AZ574" s="108" t="b">
        <f t="shared" si="125"/>
        <v>0</v>
      </c>
      <c r="BA574" s="1">
        <f t="shared" si="130"/>
        <v>0</v>
      </c>
      <c r="BB574" s="106">
        <f t="shared" si="131"/>
        <v>0</v>
      </c>
      <c r="BD574" s="105" t="s">
        <v>200</v>
      </c>
    </row>
    <row r="575" spans="1:56" s="105" customFormat="1" ht="24.75" hidden="1" customHeight="1">
      <c r="A575" s="9">
        <v>585</v>
      </c>
      <c r="B575" s="34">
        <v>17984</v>
      </c>
      <c r="C575" s="34"/>
      <c r="D575" s="5" t="s">
        <v>2541</v>
      </c>
      <c r="E575" s="35" t="s">
        <v>2556</v>
      </c>
      <c r="F575" s="34" t="s">
        <v>2556</v>
      </c>
      <c r="G575" s="34" t="s">
        <v>2557</v>
      </c>
      <c r="H575" s="34" t="s">
        <v>2558</v>
      </c>
      <c r="I575" s="34" t="s">
        <v>626</v>
      </c>
      <c r="J575" s="35" t="s">
        <v>2559</v>
      </c>
      <c r="K575" s="48"/>
      <c r="L575" s="34"/>
      <c r="M575" s="34"/>
      <c r="N575" s="34"/>
      <c r="O575" s="34" t="s">
        <v>2545</v>
      </c>
      <c r="P575" s="34" t="s">
        <v>2546</v>
      </c>
      <c r="Q575" s="34" t="s">
        <v>2560</v>
      </c>
      <c r="R575" s="101">
        <v>38.619999999999997</v>
      </c>
      <c r="S575" s="102">
        <v>39.29</v>
      </c>
      <c r="T575" s="116">
        <v>29.12</v>
      </c>
      <c r="U575" s="84">
        <v>75.989999999999995</v>
      </c>
      <c r="V575" s="102"/>
      <c r="W575" s="102"/>
      <c r="X575" s="102"/>
      <c r="Y575" s="102"/>
      <c r="Z575" s="102"/>
      <c r="AA575" s="102"/>
      <c r="AB575" s="102"/>
      <c r="AC575" s="102"/>
      <c r="AD575" s="102"/>
      <c r="AE575" s="104"/>
      <c r="AN575" s="106"/>
      <c r="AP575" s="104"/>
      <c r="AV575" s="102"/>
      <c r="AY575" s="106"/>
      <c r="AZ575" s="108" t="b">
        <f t="shared" si="125"/>
        <v>0</v>
      </c>
      <c r="BA575" s="1">
        <f t="shared" si="130"/>
        <v>0</v>
      </c>
      <c r="BB575" s="106">
        <f t="shared" si="131"/>
        <v>0</v>
      </c>
      <c r="BD575" s="105" t="s">
        <v>200</v>
      </c>
    </row>
    <row r="576" spans="1:56" s="105" customFormat="1" ht="24.75" hidden="1" customHeight="1">
      <c r="A576" s="9">
        <v>586</v>
      </c>
      <c r="B576" s="10">
        <v>5421</v>
      </c>
      <c r="C576" s="10"/>
      <c r="D576" s="133"/>
      <c r="E576" s="11" t="s">
        <v>2561</v>
      </c>
      <c r="F576" s="11" t="s">
        <v>2562</v>
      </c>
      <c r="G576" s="11" t="s">
        <v>2563</v>
      </c>
      <c r="H576" s="5" t="s">
        <v>565</v>
      </c>
      <c r="I576" s="3" t="s">
        <v>2564</v>
      </c>
      <c r="J576" s="11" t="s">
        <v>2565</v>
      </c>
      <c r="K576" s="6"/>
      <c r="L576" s="3"/>
      <c r="M576" s="4">
        <v>1</v>
      </c>
      <c r="N576" s="3" t="s">
        <v>46</v>
      </c>
      <c r="O576" s="12" t="s">
        <v>2566</v>
      </c>
      <c r="P576" s="12" t="s">
        <v>2567</v>
      </c>
      <c r="Q576" s="12" t="s">
        <v>2568</v>
      </c>
      <c r="R576" s="101">
        <v>34.25</v>
      </c>
      <c r="S576" s="102"/>
      <c r="T576" s="116" t="s">
        <v>58</v>
      </c>
      <c r="U576" s="84">
        <v>34.25</v>
      </c>
      <c r="V576" s="102"/>
      <c r="W576" s="102"/>
      <c r="X576" s="102"/>
      <c r="Y576" s="102"/>
      <c r="Z576" s="102"/>
      <c r="AA576" s="102"/>
      <c r="AB576" s="102">
        <v>34.25</v>
      </c>
      <c r="AC576" s="102"/>
      <c r="AD576" s="102"/>
      <c r="AE576" s="104"/>
      <c r="AN576" s="106"/>
      <c r="AP576" s="104"/>
      <c r="AQ576" s="105" t="e">
        <f t="shared" ref="AQ576:AQ607" si="137">AVERAGE(SMALL(AE576:AI576,1),SMALL(AE576:AI576,2))</f>
        <v>#NUM!</v>
      </c>
      <c r="AR576" s="105" t="e">
        <f t="shared" ref="AR576:AR607" si="138">IF(R576 &lt;=( AVERAGE(SMALL(AE576:AI576,1),SMALL(AE576:AI576,2))), R576, "")</f>
        <v>#NUM!</v>
      </c>
      <c r="AS576" s="105" t="e">
        <f t="shared" ref="AS576:AS607" si="139">AVERAGE(SMALL(AJ576:AM576,1),SMALL(AJ576:AM576,2))</f>
        <v>#NUM!</v>
      </c>
      <c r="AT576" s="105" t="e">
        <f>#REF!*1.075</f>
        <v>#REF!</v>
      </c>
      <c r="AU576" s="105" t="e">
        <f t="shared" ref="AU576:AU607" si="140">T576*1.075</f>
        <v>#VALUE!</v>
      </c>
      <c r="AV576" s="102" t="e">
        <f t="shared" ref="AV576:AV607" si="141">MIN(AN576,AT576,AU576)</f>
        <v>#REF!</v>
      </c>
      <c r="AW576" s="125" t="s">
        <v>52</v>
      </c>
      <c r="AX576" s="125" t="s">
        <v>51</v>
      </c>
      <c r="AY576" s="106">
        <v>34.25</v>
      </c>
      <c r="AZ576" s="108">
        <f t="shared" si="125"/>
        <v>5.8225000000000007</v>
      </c>
      <c r="BA576" s="1">
        <f t="shared" si="130"/>
        <v>40.072499999999998</v>
      </c>
      <c r="BB576" s="106">
        <f t="shared" si="131"/>
        <v>43.278300000000002</v>
      </c>
      <c r="BC576" s="105" t="s">
        <v>53</v>
      </c>
    </row>
    <row r="577" spans="1:56" s="105" customFormat="1" ht="24.75" hidden="1" customHeight="1">
      <c r="A577" s="9">
        <v>587</v>
      </c>
      <c r="B577" s="14">
        <v>719</v>
      </c>
      <c r="C577" s="14"/>
      <c r="D577" s="84" t="s">
        <v>2569</v>
      </c>
      <c r="E577" s="14" t="s">
        <v>2570</v>
      </c>
      <c r="F577" s="14" t="s">
        <v>2571</v>
      </c>
      <c r="G577" s="14" t="s">
        <v>2572</v>
      </c>
      <c r="H577" s="14" t="s">
        <v>2573</v>
      </c>
      <c r="I577" s="14" t="s">
        <v>2574</v>
      </c>
      <c r="J577" s="14" t="s">
        <v>2575</v>
      </c>
      <c r="K577" s="14">
        <v>3.6</v>
      </c>
      <c r="L577" s="14" t="s">
        <v>2122</v>
      </c>
      <c r="M577" s="14">
        <v>1</v>
      </c>
      <c r="N577" s="14" t="s">
        <v>46</v>
      </c>
      <c r="O577" s="14" t="s">
        <v>2576</v>
      </c>
      <c r="P577" s="14" t="s">
        <v>2577</v>
      </c>
      <c r="Q577" s="14" t="s">
        <v>2578</v>
      </c>
      <c r="R577" s="101">
        <v>99.39</v>
      </c>
      <c r="S577" s="102">
        <v>76.180000000000007</v>
      </c>
      <c r="T577" s="116">
        <v>76.180000000000007</v>
      </c>
      <c r="U577" s="84">
        <v>130</v>
      </c>
      <c r="V577" s="102"/>
      <c r="W577" s="102"/>
      <c r="X577" s="102"/>
      <c r="Y577" s="102">
        <v>83.89</v>
      </c>
      <c r="Z577" s="102">
        <v>84.29</v>
      </c>
      <c r="AA577" s="102"/>
      <c r="AB577" s="102"/>
      <c r="AC577" s="102">
        <v>53.73</v>
      </c>
      <c r="AD577" s="102"/>
      <c r="AE577" s="104"/>
      <c r="AF577" s="105">
        <v>58.63</v>
      </c>
      <c r="AG577" s="105">
        <v>59.29</v>
      </c>
      <c r="AH577" s="105">
        <v>68.900000000000006</v>
      </c>
      <c r="AI577" s="105">
        <v>83.89</v>
      </c>
      <c r="AM577" s="105">
        <v>53.73</v>
      </c>
      <c r="AN577" s="106"/>
      <c r="AP577" s="104"/>
      <c r="AQ577" s="105">
        <f t="shared" si="137"/>
        <v>58.96</v>
      </c>
      <c r="AR577" s="105" t="str">
        <f t="shared" si="138"/>
        <v/>
      </c>
      <c r="AS577" s="105" t="e">
        <f t="shared" si="139"/>
        <v>#NUM!</v>
      </c>
      <c r="AT577" s="105" t="e">
        <f>#REF!*1.075</f>
        <v>#REF!</v>
      </c>
      <c r="AU577" s="105">
        <f t="shared" si="140"/>
        <v>81.893500000000003</v>
      </c>
      <c r="AV577" s="102" t="e">
        <f t="shared" si="141"/>
        <v>#REF!</v>
      </c>
      <c r="AW577" s="105" t="s">
        <v>1543</v>
      </c>
      <c r="AX577" s="105" t="s">
        <v>532</v>
      </c>
      <c r="AY577" s="106">
        <v>53.73</v>
      </c>
      <c r="AZ577" s="108">
        <f t="shared" si="125"/>
        <v>6.4475999999999996</v>
      </c>
      <c r="BA577" s="1">
        <f t="shared" si="130"/>
        <v>60.177599999999998</v>
      </c>
      <c r="BB577" s="106">
        <f t="shared" si="131"/>
        <v>64.991807999999992</v>
      </c>
      <c r="BD577" s="105" t="s">
        <v>200</v>
      </c>
    </row>
    <row r="578" spans="1:56" s="105" customFormat="1" ht="24.75" hidden="1" customHeight="1">
      <c r="A578" s="9">
        <v>588</v>
      </c>
      <c r="B578" s="14">
        <v>1101</v>
      </c>
      <c r="C578" s="14"/>
      <c r="D578" s="84" t="s">
        <v>2569</v>
      </c>
      <c r="E578" s="14" t="s">
        <v>2579</v>
      </c>
      <c r="F578" s="14" t="s">
        <v>2571</v>
      </c>
      <c r="G578" s="14" t="s">
        <v>2572</v>
      </c>
      <c r="H578" s="14" t="s">
        <v>2580</v>
      </c>
      <c r="I578" s="14" t="s">
        <v>2574</v>
      </c>
      <c r="J578" s="14" t="s">
        <v>2581</v>
      </c>
      <c r="K578" s="14">
        <v>10.8</v>
      </c>
      <c r="L578" s="14" t="s">
        <v>2122</v>
      </c>
      <c r="M578" s="14">
        <v>1</v>
      </c>
      <c r="N578" s="14" t="s">
        <v>46</v>
      </c>
      <c r="O578" s="14" t="s">
        <v>2576</v>
      </c>
      <c r="P578" s="14" t="s">
        <v>2582</v>
      </c>
      <c r="Q578" s="14" t="s">
        <v>2583</v>
      </c>
      <c r="R578" s="101">
        <v>267.02</v>
      </c>
      <c r="S578" s="102">
        <v>251.21</v>
      </c>
      <c r="T578" s="116">
        <v>251.21</v>
      </c>
      <c r="U578" s="84">
        <v>360.2</v>
      </c>
      <c r="V578" s="102"/>
      <c r="W578" s="102"/>
      <c r="X578" s="102">
        <v>221.41</v>
      </c>
      <c r="Y578" s="102">
        <v>219.65</v>
      </c>
      <c r="Z578" s="102"/>
      <c r="AA578" s="102"/>
      <c r="AB578" s="102"/>
      <c r="AC578" s="102">
        <v>179</v>
      </c>
      <c r="AD578" s="102"/>
      <c r="AE578" s="104"/>
      <c r="AF578" s="105">
        <v>195.35</v>
      </c>
      <c r="AG578" s="105">
        <v>197.34</v>
      </c>
      <c r="AH578" s="105">
        <v>215.73</v>
      </c>
      <c r="AI578" s="105">
        <v>219.65</v>
      </c>
      <c r="AM578" s="105">
        <v>179</v>
      </c>
      <c r="AN578" s="106"/>
      <c r="AP578" s="104"/>
      <c r="AQ578" s="105">
        <f t="shared" si="137"/>
        <v>196.345</v>
      </c>
      <c r="AR578" s="105" t="str">
        <f t="shared" si="138"/>
        <v/>
      </c>
      <c r="AS578" s="105" t="e">
        <f t="shared" si="139"/>
        <v>#NUM!</v>
      </c>
      <c r="AT578" s="105" t="e">
        <f>#REF!*1.075</f>
        <v>#REF!</v>
      </c>
      <c r="AU578" s="105">
        <f t="shared" si="140"/>
        <v>270.05074999999999</v>
      </c>
      <c r="AV578" s="102" t="e">
        <f t="shared" si="141"/>
        <v>#REF!</v>
      </c>
      <c r="AW578" s="105" t="s">
        <v>1543</v>
      </c>
      <c r="AX578" s="105" t="s">
        <v>532</v>
      </c>
      <c r="AY578" s="106">
        <v>179</v>
      </c>
      <c r="AZ578" s="108">
        <f t="shared" si="125"/>
        <v>17.900000000000002</v>
      </c>
      <c r="BA578" s="1">
        <f t="shared" si="130"/>
        <v>196.9</v>
      </c>
      <c r="BB578" s="106">
        <f t="shared" si="131"/>
        <v>212.65200000000002</v>
      </c>
      <c r="BD578" s="105" t="s">
        <v>200</v>
      </c>
    </row>
    <row r="579" spans="1:56" s="105" customFormat="1" ht="24.75" hidden="1" customHeight="1">
      <c r="A579" s="9">
        <v>589</v>
      </c>
      <c r="B579" s="34">
        <v>7002</v>
      </c>
      <c r="C579" s="34"/>
      <c r="D579" s="5"/>
      <c r="E579" s="35" t="s">
        <v>2584</v>
      </c>
      <c r="F579" s="34" t="s">
        <v>2585</v>
      </c>
      <c r="G579" s="34" t="s">
        <v>439</v>
      </c>
      <c r="H579" s="34" t="s">
        <v>1046</v>
      </c>
      <c r="I579" s="34" t="s">
        <v>44</v>
      </c>
      <c r="J579" s="35" t="s">
        <v>2586</v>
      </c>
      <c r="K579" s="48"/>
      <c r="L579" s="34"/>
      <c r="M579" s="34"/>
      <c r="N579" s="34"/>
      <c r="O579" s="34" t="s">
        <v>2587</v>
      </c>
      <c r="P579" s="34" t="s">
        <v>2588</v>
      </c>
      <c r="Q579" s="34" t="s">
        <v>2589</v>
      </c>
      <c r="R579" s="101"/>
      <c r="S579" s="102"/>
      <c r="T579" s="116"/>
      <c r="U579" s="84"/>
      <c r="V579" s="102"/>
      <c r="W579" s="102"/>
      <c r="X579" s="102"/>
      <c r="Y579" s="102"/>
      <c r="Z579" s="102"/>
      <c r="AA579" s="102"/>
      <c r="AB579" s="102"/>
      <c r="AC579" s="102"/>
      <c r="AD579" s="102"/>
      <c r="AE579" s="104"/>
      <c r="AN579" s="106"/>
      <c r="AP579" s="104"/>
      <c r="AQ579" s="105" t="e">
        <f t="shared" si="137"/>
        <v>#NUM!</v>
      </c>
      <c r="AR579" s="105" t="e">
        <f t="shared" si="138"/>
        <v>#NUM!</v>
      </c>
      <c r="AS579" s="105" t="e">
        <f t="shared" si="139"/>
        <v>#NUM!</v>
      </c>
      <c r="AT579" s="105" t="e">
        <f>#REF!*1.075</f>
        <v>#REF!</v>
      </c>
      <c r="AU579" s="105">
        <f t="shared" si="140"/>
        <v>0</v>
      </c>
      <c r="AV579" s="102" t="e">
        <f t="shared" si="141"/>
        <v>#REF!</v>
      </c>
      <c r="AY579" s="106"/>
      <c r="AZ579" s="108" t="b">
        <f t="shared" si="125"/>
        <v>0</v>
      </c>
      <c r="BA579" s="1">
        <f t="shared" si="130"/>
        <v>0</v>
      </c>
      <c r="BB579" s="106">
        <f t="shared" si="131"/>
        <v>0</v>
      </c>
    </row>
    <row r="580" spans="1:56" s="105" customFormat="1" ht="24.75" customHeight="1">
      <c r="A580" s="9">
        <v>590</v>
      </c>
      <c r="B580" s="34">
        <v>20173</v>
      </c>
      <c r="C580" s="34"/>
      <c r="D580" s="127" t="s">
        <v>2590</v>
      </c>
      <c r="E580" s="35" t="s">
        <v>2591</v>
      </c>
      <c r="F580" s="34" t="s">
        <v>2592</v>
      </c>
      <c r="G580" s="34" t="s">
        <v>2593</v>
      </c>
      <c r="H580" s="34" t="s">
        <v>43</v>
      </c>
      <c r="I580" s="34" t="s">
        <v>44</v>
      </c>
      <c r="J580" s="35" t="s">
        <v>2594</v>
      </c>
      <c r="K580" s="48"/>
      <c r="L580" s="34"/>
      <c r="M580" s="34">
        <v>56</v>
      </c>
      <c r="N580" s="34" t="s">
        <v>46</v>
      </c>
      <c r="O580" s="34" t="s">
        <v>2587</v>
      </c>
      <c r="P580" s="34" t="s">
        <v>2588</v>
      </c>
      <c r="Q580" s="34" t="s">
        <v>2595</v>
      </c>
      <c r="R580" s="101">
        <v>5440.09</v>
      </c>
      <c r="S580" s="102"/>
      <c r="T580" s="116" t="s">
        <v>58</v>
      </c>
      <c r="U580" s="84"/>
      <c r="V580" s="102"/>
      <c r="W580" s="102"/>
      <c r="X580" s="102"/>
      <c r="Y580" s="102">
        <v>5781.81</v>
      </c>
      <c r="Z580" s="102"/>
      <c r="AA580" s="102">
        <v>6783.04</v>
      </c>
      <c r="AB580" s="102">
        <v>5098.37</v>
      </c>
      <c r="AC580" s="102"/>
      <c r="AD580" s="102"/>
      <c r="AE580" s="104"/>
      <c r="AN580" s="106"/>
      <c r="AP580" s="104"/>
      <c r="AQ580" s="105" t="e">
        <f t="shared" si="137"/>
        <v>#NUM!</v>
      </c>
      <c r="AR580" s="105" t="e">
        <f t="shared" si="138"/>
        <v>#NUM!</v>
      </c>
      <c r="AS580" s="105" t="e">
        <f t="shared" si="139"/>
        <v>#NUM!</v>
      </c>
      <c r="AT580" s="105" t="e">
        <f>#REF!*1.075</f>
        <v>#REF!</v>
      </c>
      <c r="AU580" s="105" t="e">
        <f t="shared" si="140"/>
        <v>#VALUE!</v>
      </c>
      <c r="AV580" s="102" t="e">
        <f t="shared" si="141"/>
        <v>#REF!</v>
      </c>
      <c r="AW580" s="125" t="s">
        <v>52</v>
      </c>
      <c r="AX580" s="125" t="s">
        <v>51</v>
      </c>
      <c r="AY580" s="106">
        <v>5440.09</v>
      </c>
      <c r="AZ580" s="108">
        <f t="shared" si="125"/>
        <v>544.00900000000001</v>
      </c>
      <c r="BA580" s="1">
        <f t="shared" si="130"/>
        <v>5984.0990000000002</v>
      </c>
      <c r="BB580" s="106">
        <f t="shared" si="131"/>
        <v>6462.8269200000004</v>
      </c>
      <c r="BD580" s="105" t="s">
        <v>200</v>
      </c>
    </row>
    <row r="581" spans="1:56" s="105" customFormat="1" ht="24.75" customHeight="1">
      <c r="A581" s="9">
        <v>591</v>
      </c>
      <c r="B581" s="34">
        <v>20174</v>
      </c>
      <c r="C581" s="34"/>
      <c r="D581" s="127" t="s">
        <v>2590</v>
      </c>
      <c r="E581" s="35" t="s">
        <v>2591</v>
      </c>
      <c r="F581" s="34" t="s">
        <v>2592</v>
      </c>
      <c r="G581" s="34" t="s">
        <v>2593</v>
      </c>
      <c r="H581" s="34" t="s">
        <v>43</v>
      </c>
      <c r="I581" s="34" t="s">
        <v>44</v>
      </c>
      <c r="J581" s="35" t="s">
        <v>2596</v>
      </c>
      <c r="K581" s="48"/>
      <c r="L581" s="34"/>
      <c r="M581" s="34">
        <v>60</v>
      </c>
      <c r="N581" s="34" t="s">
        <v>46</v>
      </c>
      <c r="O581" s="34" t="s">
        <v>2587</v>
      </c>
      <c r="P581" s="34" t="s">
        <v>2588</v>
      </c>
      <c r="Q581" s="34" t="s">
        <v>2597</v>
      </c>
      <c r="R581" s="101">
        <v>5231.2700000000004</v>
      </c>
      <c r="S581" s="102"/>
      <c r="T581" s="116" t="s">
        <v>58</v>
      </c>
      <c r="U581" s="84"/>
      <c r="V581" s="102">
        <v>5000</v>
      </c>
      <c r="W581" s="102"/>
      <c r="X581" s="102"/>
      <c r="Y581" s="102"/>
      <c r="Z581" s="102"/>
      <c r="AA581" s="102">
        <v>6056.2857000000004</v>
      </c>
      <c r="AB581" s="102"/>
      <c r="AC581" s="102"/>
      <c r="AD581" s="102"/>
      <c r="AE581" s="104"/>
      <c r="AF581" s="105">
        <v>5400</v>
      </c>
      <c r="AH581" s="105">
        <v>5279.59</v>
      </c>
      <c r="AI581" s="105">
        <v>5781.81</v>
      </c>
      <c r="AM581" s="105">
        <v>4832.92</v>
      </c>
      <c r="AN581" s="106"/>
      <c r="AP581" s="104"/>
      <c r="AQ581" s="105">
        <f t="shared" si="137"/>
        <v>5339.7950000000001</v>
      </c>
      <c r="AR581" s="105">
        <f t="shared" si="138"/>
        <v>5231.2700000000004</v>
      </c>
      <c r="AS581" s="105" t="e">
        <f t="shared" si="139"/>
        <v>#NUM!</v>
      </c>
      <c r="AT581" s="105" t="e">
        <f>#REF!*1.075</f>
        <v>#REF!</v>
      </c>
      <c r="AU581" s="105" t="e">
        <f t="shared" si="140"/>
        <v>#VALUE!</v>
      </c>
      <c r="AV581" s="102" t="e">
        <f t="shared" si="141"/>
        <v>#REF!</v>
      </c>
      <c r="AW581" s="125" t="s">
        <v>52</v>
      </c>
      <c r="AX581" s="125" t="s">
        <v>51</v>
      </c>
      <c r="AY581" s="106">
        <v>5231.2700000000004</v>
      </c>
      <c r="AZ581" s="108">
        <f t="shared" si="125"/>
        <v>523.12700000000007</v>
      </c>
      <c r="BA581" s="1">
        <f t="shared" si="130"/>
        <v>5754.3970000000008</v>
      </c>
      <c r="BB581" s="106">
        <f t="shared" si="131"/>
        <v>6214.7487600000013</v>
      </c>
      <c r="BD581" s="105" t="s">
        <v>200</v>
      </c>
    </row>
    <row r="582" spans="1:56" s="105" customFormat="1" ht="24.75" customHeight="1">
      <c r="A582" s="9">
        <v>592</v>
      </c>
      <c r="B582" s="34">
        <v>20097</v>
      </c>
      <c r="C582" s="34"/>
      <c r="D582" s="127" t="s">
        <v>2590</v>
      </c>
      <c r="E582" s="35" t="s">
        <v>2598</v>
      </c>
      <c r="F582" s="34" t="s">
        <v>2599</v>
      </c>
      <c r="G582" s="34" t="s">
        <v>2600</v>
      </c>
      <c r="H582" s="34" t="s">
        <v>310</v>
      </c>
      <c r="I582" s="34" t="s">
        <v>44</v>
      </c>
      <c r="J582" s="35" t="s">
        <v>2601</v>
      </c>
      <c r="K582" s="48"/>
      <c r="L582" s="34"/>
      <c r="M582" s="34">
        <v>30</v>
      </c>
      <c r="N582" s="34" t="s">
        <v>46</v>
      </c>
      <c r="O582" s="34" t="s">
        <v>2587</v>
      </c>
      <c r="P582" s="34" t="s">
        <v>2602</v>
      </c>
      <c r="Q582" s="34" t="s">
        <v>2603</v>
      </c>
      <c r="R582" s="101">
        <v>34.25</v>
      </c>
      <c r="S582" s="102"/>
      <c r="T582" s="116" t="s">
        <v>58</v>
      </c>
      <c r="U582" s="84"/>
      <c r="V582" s="102"/>
      <c r="W582" s="102"/>
      <c r="X582" s="102"/>
      <c r="Y582" s="102"/>
      <c r="Z582" s="102"/>
      <c r="AA582" s="102"/>
      <c r="AB582" s="102">
        <v>34.25</v>
      </c>
      <c r="AC582" s="102"/>
      <c r="AD582" s="102"/>
      <c r="AE582" s="104"/>
      <c r="AI582" s="105">
        <v>41.1</v>
      </c>
      <c r="AM582" s="105">
        <v>37.68</v>
      </c>
      <c r="AN582" s="106"/>
      <c r="AP582" s="104"/>
      <c r="AQ582" s="105" t="e">
        <f t="shared" si="137"/>
        <v>#NUM!</v>
      </c>
      <c r="AR582" s="105" t="e">
        <f t="shared" si="138"/>
        <v>#NUM!</v>
      </c>
      <c r="AS582" s="105" t="e">
        <f t="shared" si="139"/>
        <v>#NUM!</v>
      </c>
      <c r="AT582" s="105" t="e">
        <f>#REF!*1.075</f>
        <v>#REF!</v>
      </c>
      <c r="AU582" s="105" t="e">
        <f t="shared" si="140"/>
        <v>#VALUE!</v>
      </c>
      <c r="AV582" s="102" t="e">
        <f t="shared" si="141"/>
        <v>#REF!</v>
      </c>
      <c r="AW582" s="125" t="s">
        <v>52</v>
      </c>
      <c r="AX582" s="125" t="s">
        <v>51</v>
      </c>
      <c r="AY582" s="106">
        <v>34.25</v>
      </c>
      <c r="AZ582" s="108">
        <f t="shared" si="125"/>
        <v>5.8225000000000007</v>
      </c>
      <c r="BA582" s="1">
        <f t="shared" si="130"/>
        <v>40.072499999999998</v>
      </c>
      <c r="BB582" s="106">
        <f t="shared" si="131"/>
        <v>43.278300000000002</v>
      </c>
      <c r="BD582" s="105" t="s">
        <v>200</v>
      </c>
    </row>
    <row r="583" spans="1:56" s="105" customFormat="1" ht="24.75" customHeight="1">
      <c r="A583" s="9">
        <v>593</v>
      </c>
      <c r="B583" s="34">
        <v>20102</v>
      </c>
      <c r="C583" s="34"/>
      <c r="D583" s="127" t="s">
        <v>2590</v>
      </c>
      <c r="E583" s="35" t="s">
        <v>2598</v>
      </c>
      <c r="F583" s="34" t="s">
        <v>2599</v>
      </c>
      <c r="G583" s="34" t="s">
        <v>2600</v>
      </c>
      <c r="H583" s="34" t="s">
        <v>123</v>
      </c>
      <c r="I583" s="34" t="s">
        <v>44</v>
      </c>
      <c r="J583" s="35" t="s">
        <v>2601</v>
      </c>
      <c r="K583" s="48"/>
      <c r="L583" s="34"/>
      <c r="M583" s="34">
        <v>30</v>
      </c>
      <c r="N583" s="34" t="s">
        <v>46</v>
      </c>
      <c r="O583" s="34" t="s">
        <v>2587</v>
      </c>
      <c r="P583" s="34" t="s">
        <v>2602</v>
      </c>
      <c r="Q583" s="34" t="s">
        <v>2604</v>
      </c>
      <c r="R583" s="101">
        <v>33.15</v>
      </c>
      <c r="S583" s="102">
        <v>33.6</v>
      </c>
      <c r="T583" s="116" t="s">
        <v>58</v>
      </c>
      <c r="U583" s="84"/>
      <c r="V583" s="102">
        <v>33.06</v>
      </c>
      <c r="W583" s="102">
        <v>32.700000000000003</v>
      </c>
      <c r="X583" s="102">
        <v>37.299999999999997</v>
      </c>
      <c r="Y583" s="102"/>
      <c r="Z583" s="102"/>
      <c r="AA583" s="102">
        <v>39.909999999999997</v>
      </c>
      <c r="AB583" s="102">
        <v>34.25</v>
      </c>
      <c r="AC583" s="102"/>
      <c r="AD583" s="102"/>
      <c r="AE583" s="104"/>
      <c r="AF583" s="105">
        <v>36.29</v>
      </c>
      <c r="AG583" s="105">
        <v>32.952500000000001</v>
      </c>
      <c r="AH583" s="105">
        <v>37.299999999999997</v>
      </c>
      <c r="AM583" s="105">
        <v>31.22</v>
      </c>
      <c r="AN583" s="106"/>
      <c r="AP583" s="104"/>
      <c r="AQ583" s="105">
        <f t="shared" si="137"/>
        <v>34.621250000000003</v>
      </c>
      <c r="AR583" s="105">
        <f t="shared" si="138"/>
        <v>33.15</v>
      </c>
      <c r="AS583" s="105" t="e">
        <f t="shared" si="139"/>
        <v>#NUM!</v>
      </c>
      <c r="AT583" s="105" t="e">
        <f>#REF!*1.075</f>
        <v>#REF!</v>
      </c>
      <c r="AU583" s="105" t="e">
        <f t="shared" si="140"/>
        <v>#VALUE!</v>
      </c>
      <c r="AV583" s="102" t="e">
        <f t="shared" si="141"/>
        <v>#REF!</v>
      </c>
      <c r="AW583" s="105" t="s">
        <v>1543</v>
      </c>
      <c r="AX583" s="105" t="s">
        <v>532</v>
      </c>
      <c r="AY583" s="106">
        <v>31.22</v>
      </c>
      <c r="AZ583" s="108">
        <f t="shared" si="125"/>
        <v>5.3074000000000003</v>
      </c>
      <c r="BA583" s="1">
        <f t="shared" si="130"/>
        <v>36.5274</v>
      </c>
      <c r="BB583" s="106">
        <f t="shared" si="131"/>
        <v>39.449592000000003</v>
      </c>
      <c r="BD583" s="105" t="s">
        <v>200</v>
      </c>
    </row>
    <row r="584" spans="1:56" s="105" customFormat="1" ht="24.75" customHeight="1">
      <c r="A584" s="9">
        <v>594</v>
      </c>
      <c r="B584" s="34">
        <v>20103</v>
      </c>
      <c r="C584" s="34"/>
      <c r="D584" s="127" t="s">
        <v>2590</v>
      </c>
      <c r="E584" s="35" t="s">
        <v>2598</v>
      </c>
      <c r="F584" s="34" t="s">
        <v>2599</v>
      </c>
      <c r="G584" s="34" t="s">
        <v>2600</v>
      </c>
      <c r="H584" s="34" t="s">
        <v>123</v>
      </c>
      <c r="I584" s="34" t="s">
        <v>44</v>
      </c>
      <c r="J584" s="35" t="s">
        <v>2605</v>
      </c>
      <c r="K584" s="48"/>
      <c r="L584" s="34"/>
      <c r="M584" s="34">
        <v>28</v>
      </c>
      <c r="N584" s="34" t="s">
        <v>46</v>
      </c>
      <c r="O584" s="34" t="s">
        <v>2587</v>
      </c>
      <c r="P584" s="34" t="s">
        <v>2602</v>
      </c>
      <c r="Q584" s="34" t="s">
        <v>2606</v>
      </c>
      <c r="R584" s="101">
        <v>30.53</v>
      </c>
      <c r="S584" s="102"/>
      <c r="T584" s="116" t="s">
        <v>58</v>
      </c>
      <c r="U584" s="84"/>
      <c r="V584" s="102"/>
      <c r="W584" s="102">
        <v>30.5197</v>
      </c>
      <c r="X584" s="102">
        <v>30.55</v>
      </c>
      <c r="Y584" s="102">
        <v>36.770000000000003</v>
      </c>
      <c r="Z584" s="102"/>
      <c r="AA584" s="102">
        <v>30.380700000000001</v>
      </c>
      <c r="AB584" s="102">
        <v>31.97</v>
      </c>
      <c r="AC584" s="102"/>
      <c r="AD584" s="102"/>
      <c r="AE584" s="104"/>
      <c r="AG584" s="105">
        <v>30.755600000000001</v>
      </c>
      <c r="AI584" s="105">
        <v>36.770000000000003</v>
      </c>
      <c r="AN584" s="106"/>
      <c r="AP584" s="104"/>
      <c r="AQ584" s="105">
        <f t="shared" si="137"/>
        <v>33.762799999999999</v>
      </c>
      <c r="AR584" s="105">
        <f t="shared" si="138"/>
        <v>30.53</v>
      </c>
      <c r="AS584" s="105" t="e">
        <f t="shared" si="139"/>
        <v>#NUM!</v>
      </c>
      <c r="AT584" s="105" t="e">
        <f>#REF!*1.075</f>
        <v>#REF!</v>
      </c>
      <c r="AU584" s="105" t="e">
        <f t="shared" si="140"/>
        <v>#VALUE!</v>
      </c>
      <c r="AV584" s="102" t="e">
        <f t="shared" si="141"/>
        <v>#REF!</v>
      </c>
      <c r="AW584" s="125" t="s">
        <v>52</v>
      </c>
      <c r="AX584" s="125" t="s">
        <v>51</v>
      </c>
      <c r="AY584" s="106">
        <v>30.53</v>
      </c>
      <c r="AZ584" s="108">
        <f t="shared" si="125"/>
        <v>5.1901000000000002</v>
      </c>
      <c r="BA584" s="1">
        <f t="shared" si="130"/>
        <v>35.720100000000002</v>
      </c>
      <c r="BB584" s="106">
        <f t="shared" si="131"/>
        <v>38.577708000000001</v>
      </c>
      <c r="BD584" s="105" t="s">
        <v>200</v>
      </c>
    </row>
    <row r="585" spans="1:56" s="105" customFormat="1" ht="24.75" hidden="1" customHeight="1">
      <c r="A585" s="9">
        <v>595</v>
      </c>
      <c r="B585" s="13">
        <v>19937</v>
      </c>
      <c r="C585" s="13"/>
      <c r="D585" s="15"/>
      <c r="E585" s="14" t="s">
        <v>2607</v>
      </c>
      <c r="F585" s="14" t="s">
        <v>2608</v>
      </c>
      <c r="G585" s="14" t="s">
        <v>2609</v>
      </c>
      <c r="H585" s="15" t="s">
        <v>2610</v>
      </c>
      <c r="I585" s="14" t="s">
        <v>574</v>
      </c>
      <c r="J585" s="14" t="s">
        <v>2611</v>
      </c>
      <c r="K585" s="16">
        <v>2.4</v>
      </c>
      <c r="L585" s="14" t="s">
        <v>91</v>
      </c>
      <c r="M585" s="13">
        <v>1</v>
      </c>
      <c r="N585" s="14" t="s">
        <v>46</v>
      </c>
      <c r="O585" s="14" t="s">
        <v>2587</v>
      </c>
      <c r="P585" s="14" t="s">
        <v>2612</v>
      </c>
      <c r="Q585" s="14" t="s">
        <v>2613</v>
      </c>
      <c r="R585" s="101"/>
      <c r="S585" s="102"/>
      <c r="T585" s="116" t="s">
        <v>58</v>
      </c>
      <c r="U585" s="84"/>
      <c r="V585" s="102"/>
      <c r="W585" s="102"/>
      <c r="X585" s="102"/>
      <c r="Y585" s="102"/>
      <c r="Z585" s="102"/>
      <c r="AA585" s="102">
        <v>449.2</v>
      </c>
      <c r="AB585" s="102"/>
      <c r="AC585" s="102"/>
      <c r="AD585" s="102"/>
      <c r="AE585" s="104"/>
      <c r="AI585" s="105">
        <v>653.97</v>
      </c>
      <c r="AN585" s="106"/>
      <c r="AP585" s="104"/>
      <c r="AQ585" s="105" t="e">
        <f t="shared" si="137"/>
        <v>#NUM!</v>
      </c>
      <c r="AR585" s="105" t="e">
        <f t="shared" si="138"/>
        <v>#NUM!</v>
      </c>
      <c r="AS585" s="105" t="e">
        <f t="shared" si="139"/>
        <v>#NUM!</v>
      </c>
      <c r="AT585" s="105" t="e">
        <f>#REF!*1.075</f>
        <v>#REF!</v>
      </c>
      <c r="AU585" s="105" t="e">
        <f t="shared" si="140"/>
        <v>#VALUE!</v>
      </c>
      <c r="AV585" s="102" t="e">
        <f t="shared" si="141"/>
        <v>#REF!</v>
      </c>
      <c r="AW585" s="105" t="s">
        <v>1543</v>
      </c>
      <c r="AX585" s="105" t="s">
        <v>532</v>
      </c>
      <c r="AY585" s="106">
        <v>449.2</v>
      </c>
      <c r="AZ585" s="108">
        <f t="shared" si="125"/>
        <v>44.92</v>
      </c>
      <c r="BA585" s="1">
        <f t="shared" si="130"/>
        <v>494.12</v>
      </c>
      <c r="BB585" s="106">
        <f t="shared" si="131"/>
        <v>533.64959999999996</v>
      </c>
      <c r="BC585" s="105" t="s">
        <v>53</v>
      </c>
    </row>
    <row r="586" spans="1:56" s="105" customFormat="1" ht="24.75" hidden="1" customHeight="1">
      <c r="A586" s="9">
        <v>596</v>
      </c>
      <c r="B586" s="13">
        <v>19938</v>
      </c>
      <c r="C586" s="13"/>
      <c r="D586" s="15"/>
      <c r="E586" s="14" t="s">
        <v>2607</v>
      </c>
      <c r="F586" s="14" t="s">
        <v>2608</v>
      </c>
      <c r="G586" s="14" t="s">
        <v>2609</v>
      </c>
      <c r="H586" s="15" t="s">
        <v>2610</v>
      </c>
      <c r="I586" s="14" t="s">
        <v>574</v>
      </c>
      <c r="J586" s="14" t="s">
        <v>2614</v>
      </c>
      <c r="K586" s="16">
        <v>10</v>
      </c>
      <c r="L586" s="14" t="s">
        <v>91</v>
      </c>
      <c r="M586" s="13">
        <v>1</v>
      </c>
      <c r="N586" s="14" t="s">
        <v>46</v>
      </c>
      <c r="O586" s="14" t="s">
        <v>2587</v>
      </c>
      <c r="P586" s="14" t="s">
        <v>2612</v>
      </c>
      <c r="Q586" s="14" t="s">
        <v>2615</v>
      </c>
      <c r="R586" s="101"/>
      <c r="S586" s="102"/>
      <c r="T586" s="116" t="s">
        <v>58</v>
      </c>
      <c r="U586" s="84"/>
      <c r="V586" s="102">
        <v>2745.95</v>
      </c>
      <c r="W586" s="102"/>
      <c r="X586" s="102">
        <v>2282.04</v>
      </c>
      <c r="Y586" s="102"/>
      <c r="Z586" s="102"/>
      <c r="AA586" s="102">
        <v>1856.31</v>
      </c>
      <c r="AB586" s="102"/>
      <c r="AC586" s="102"/>
      <c r="AD586" s="102"/>
      <c r="AE586" s="104"/>
      <c r="AH586" s="105">
        <v>2216.65</v>
      </c>
      <c r="AI586" s="105">
        <v>2684.25</v>
      </c>
      <c r="AN586" s="106"/>
      <c r="AP586" s="104"/>
      <c r="AQ586" s="105">
        <f t="shared" si="137"/>
        <v>2450.4499999999998</v>
      </c>
      <c r="AR586" s="105">
        <f t="shared" si="138"/>
        <v>0</v>
      </c>
      <c r="AS586" s="105" t="e">
        <f t="shared" si="139"/>
        <v>#NUM!</v>
      </c>
      <c r="AT586" s="105" t="e">
        <f>#REF!*1.075</f>
        <v>#REF!</v>
      </c>
      <c r="AU586" s="105" t="e">
        <f t="shared" si="140"/>
        <v>#VALUE!</v>
      </c>
      <c r="AV586" s="102" t="e">
        <f t="shared" si="141"/>
        <v>#REF!</v>
      </c>
      <c r="AW586" s="105" t="s">
        <v>279</v>
      </c>
      <c r="AX586" s="105" t="s">
        <v>278</v>
      </c>
      <c r="AY586" s="106">
        <v>2450.4499999999998</v>
      </c>
      <c r="AZ586" s="108">
        <f t="shared" si="125"/>
        <v>245.04499999999999</v>
      </c>
      <c r="BA586" s="1">
        <f t="shared" si="130"/>
        <v>2695.4949999999999</v>
      </c>
      <c r="BB586" s="106">
        <f t="shared" si="131"/>
        <v>2911.1345999999999</v>
      </c>
      <c r="BC586" s="105" t="s">
        <v>53</v>
      </c>
    </row>
    <row r="587" spans="1:56" s="105" customFormat="1" ht="24.75" hidden="1" customHeight="1">
      <c r="A587" s="9">
        <v>597</v>
      </c>
      <c r="B587" s="15">
        <v>5191</v>
      </c>
      <c r="C587" s="15"/>
      <c r="D587" s="131" t="s">
        <v>2569</v>
      </c>
      <c r="E587" s="15" t="s">
        <v>2616</v>
      </c>
      <c r="F587" s="15" t="s">
        <v>2617</v>
      </c>
      <c r="G587" s="15" t="s">
        <v>2618</v>
      </c>
      <c r="H587" s="15" t="s">
        <v>1558</v>
      </c>
      <c r="I587" s="15" t="s">
        <v>2619</v>
      </c>
      <c r="J587" s="15" t="s">
        <v>2620</v>
      </c>
      <c r="K587" s="134">
        <v>2</v>
      </c>
      <c r="L587" s="15" t="s">
        <v>91</v>
      </c>
      <c r="M587" s="134">
        <v>20</v>
      </c>
      <c r="N587" s="15" t="s">
        <v>46</v>
      </c>
      <c r="O587" s="15" t="s">
        <v>2587</v>
      </c>
      <c r="P587" s="15" t="s">
        <v>2621</v>
      </c>
      <c r="Q587" s="15" t="s">
        <v>2622</v>
      </c>
      <c r="R587" s="101">
        <v>10.56</v>
      </c>
      <c r="S587" s="102">
        <v>8.9</v>
      </c>
      <c r="T587" s="116">
        <v>6.39</v>
      </c>
      <c r="U587" s="84"/>
      <c r="V587" s="102"/>
      <c r="W587" s="102"/>
      <c r="X587" s="102">
        <v>10.19</v>
      </c>
      <c r="Y587" s="102"/>
      <c r="Z587" s="102"/>
      <c r="AA587" s="102">
        <v>10.92</v>
      </c>
      <c r="AB587" s="102"/>
      <c r="AC587" s="102">
        <v>8.51</v>
      </c>
      <c r="AD587" s="102"/>
      <c r="AE587" s="104"/>
      <c r="AH587" s="105">
        <v>10.18</v>
      </c>
      <c r="AM587" s="105">
        <v>8.51</v>
      </c>
      <c r="AN587" s="106"/>
      <c r="AP587" s="104"/>
      <c r="AQ587" s="105" t="e">
        <f t="shared" si="137"/>
        <v>#NUM!</v>
      </c>
      <c r="AR587" s="105" t="e">
        <f t="shared" si="138"/>
        <v>#NUM!</v>
      </c>
      <c r="AS587" s="105" t="e">
        <f t="shared" si="139"/>
        <v>#NUM!</v>
      </c>
      <c r="AT587" s="105" t="e">
        <f>#REF!*1.075</f>
        <v>#REF!</v>
      </c>
      <c r="AU587" s="105">
        <f t="shared" si="140"/>
        <v>6.8692499999999992</v>
      </c>
      <c r="AV587" s="102" t="e">
        <f t="shared" si="141"/>
        <v>#REF!</v>
      </c>
      <c r="AW587" s="105" t="s">
        <v>172</v>
      </c>
      <c r="AX587" s="105" t="s">
        <v>173</v>
      </c>
      <c r="AY587" s="106">
        <v>6.8692500000000001</v>
      </c>
      <c r="AZ587" s="108">
        <f t="shared" si="125"/>
        <v>1.7173125</v>
      </c>
      <c r="BA587" s="1">
        <f t="shared" si="130"/>
        <v>8.5865624999999994</v>
      </c>
      <c r="BB587" s="106">
        <f t="shared" si="131"/>
        <v>9.2734874999999999</v>
      </c>
      <c r="BD587" s="105" t="s">
        <v>200</v>
      </c>
    </row>
    <row r="588" spans="1:56" s="105" customFormat="1" ht="24.75" hidden="1" customHeight="1">
      <c r="A588" s="9">
        <v>598</v>
      </c>
      <c r="B588" s="34">
        <v>855</v>
      </c>
      <c r="C588" s="34"/>
      <c r="D588" s="5"/>
      <c r="E588" s="35" t="s">
        <v>2623</v>
      </c>
      <c r="F588" s="34" t="s">
        <v>2624</v>
      </c>
      <c r="G588" s="34" t="s">
        <v>2625</v>
      </c>
      <c r="H588" s="34" t="s">
        <v>2626</v>
      </c>
      <c r="I588" s="34" t="s">
        <v>2627</v>
      </c>
      <c r="J588" s="35" t="s">
        <v>2628</v>
      </c>
      <c r="K588" s="48"/>
      <c r="L588" s="34"/>
      <c r="M588" s="34"/>
      <c r="N588" s="34"/>
      <c r="O588" s="34" t="s">
        <v>2587</v>
      </c>
      <c r="P588" s="34" t="s">
        <v>2629</v>
      </c>
      <c r="Q588" s="34" t="s">
        <v>2630</v>
      </c>
      <c r="R588" s="101"/>
      <c r="S588" s="102"/>
      <c r="T588" s="116"/>
      <c r="U588" s="84"/>
      <c r="V588" s="102"/>
      <c r="W588" s="102"/>
      <c r="X588" s="102"/>
      <c r="Y588" s="102"/>
      <c r="Z588" s="102"/>
      <c r="AA588" s="102"/>
      <c r="AB588" s="102"/>
      <c r="AC588" s="102"/>
      <c r="AD588" s="102"/>
      <c r="AE588" s="104"/>
      <c r="AN588" s="106"/>
      <c r="AP588" s="104"/>
      <c r="AQ588" s="105" t="e">
        <f t="shared" si="137"/>
        <v>#NUM!</v>
      </c>
      <c r="AR588" s="105" t="e">
        <f t="shared" si="138"/>
        <v>#NUM!</v>
      </c>
      <c r="AS588" s="105" t="e">
        <f t="shared" si="139"/>
        <v>#NUM!</v>
      </c>
      <c r="AT588" s="105" t="e">
        <f>#REF!*1.075</f>
        <v>#REF!</v>
      </c>
      <c r="AU588" s="105">
        <f t="shared" si="140"/>
        <v>0</v>
      </c>
      <c r="AV588" s="102" t="e">
        <f t="shared" si="141"/>
        <v>#REF!</v>
      </c>
      <c r="AY588" s="106"/>
      <c r="AZ588" s="108" t="b">
        <f t="shared" si="125"/>
        <v>0</v>
      </c>
      <c r="BA588" s="1">
        <f t="shared" si="130"/>
        <v>0</v>
      </c>
      <c r="BB588" s="106">
        <f t="shared" si="131"/>
        <v>0</v>
      </c>
    </row>
    <row r="589" spans="1:56" s="105" customFormat="1" ht="24.75" hidden="1" customHeight="1">
      <c r="A589" s="9">
        <v>599</v>
      </c>
      <c r="B589" s="34">
        <v>1183</v>
      </c>
      <c r="C589" s="34"/>
      <c r="D589" s="5"/>
      <c r="E589" s="35" t="s">
        <v>2623</v>
      </c>
      <c r="F589" s="34" t="s">
        <v>2631</v>
      </c>
      <c r="G589" s="34" t="s">
        <v>2625</v>
      </c>
      <c r="H589" s="34" t="s">
        <v>2632</v>
      </c>
      <c r="I589" s="34" t="s">
        <v>2627</v>
      </c>
      <c r="J589" s="35" t="s">
        <v>2628</v>
      </c>
      <c r="K589" s="48"/>
      <c r="L589" s="34"/>
      <c r="M589" s="34"/>
      <c r="N589" s="34"/>
      <c r="O589" s="34" t="s">
        <v>2587</v>
      </c>
      <c r="P589" s="34" t="s">
        <v>2629</v>
      </c>
      <c r="Q589" s="34" t="s">
        <v>2633</v>
      </c>
      <c r="R589" s="101"/>
      <c r="S589" s="102"/>
      <c r="T589" s="116"/>
      <c r="U589" s="84"/>
      <c r="V589" s="102"/>
      <c r="W589" s="102"/>
      <c r="X589" s="102"/>
      <c r="Y589" s="102"/>
      <c r="Z589" s="102"/>
      <c r="AA589" s="102"/>
      <c r="AB589" s="102"/>
      <c r="AC589" s="102"/>
      <c r="AD589" s="102"/>
      <c r="AE589" s="104"/>
      <c r="AN589" s="106"/>
      <c r="AP589" s="104"/>
      <c r="AQ589" s="105" t="e">
        <f t="shared" si="137"/>
        <v>#NUM!</v>
      </c>
      <c r="AR589" s="105" t="e">
        <f t="shared" si="138"/>
        <v>#NUM!</v>
      </c>
      <c r="AS589" s="105" t="e">
        <f t="shared" si="139"/>
        <v>#NUM!</v>
      </c>
      <c r="AT589" s="105" t="e">
        <f>#REF!*1.075</f>
        <v>#REF!</v>
      </c>
      <c r="AU589" s="105">
        <f t="shared" si="140"/>
        <v>0</v>
      </c>
      <c r="AV589" s="102" t="e">
        <f t="shared" si="141"/>
        <v>#REF!</v>
      </c>
      <c r="AY589" s="106"/>
      <c r="AZ589" s="108" t="b">
        <f t="shared" si="125"/>
        <v>0</v>
      </c>
      <c r="BA589" s="1">
        <f t="shared" si="130"/>
        <v>0</v>
      </c>
      <c r="BB589" s="106">
        <f t="shared" si="131"/>
        <v>0</v>
      </c>
    </row>
    <row r="590" spans="1:56" s="105" customFormat="1" ht="24.75" hidden="1" customHeight="1">
      <c r="A590" s="9">
        <v>600</v>
      </c>
      <c r="B590" s="34">
        <v>3873</v>
      </c>
      <c r="C590" s="34"/>
      <c r="D590" s="5"/>
      <c r="E590" s="35" t="s">
        <v>2634</v>
      </c>
      <c r="F590" s="34" t="s">
        <v>2631</v>
      </c>
      <c r="G590" s="34" t="s">
        <v>2625</v>
      </c>
      <c r="H590" s="34" t="s">
        <v>2635</v>
      </c>
      <c r="I590" s="34" t="s">
        <v>2627</v>
      </c>
      <c r="J590" s="35" t="s">
        <v>2636</v>
      </c>
      <c r="K590" s="48"/>
      <c r="L590" s="34"/>
      <c r="M590" s="34"/>
      <c r="N590" s="34"/>
      <c r="O590" s="34" t="s">
        <v>2587</v>
      </c>
      <c r="P590" s="34" t="s">
        <v>2637</v>
      </c>
      <c r="Q590" s="34" t="s">
        <v>2638</v>
      </c>
      <c r="R590" s="101"/>
      <c r="S590" s="102"/>
      <c r="T590" s="116"/>
      <c r="U590" s="84"/>
      <c r="V590" s="102"/>
      <c r="W590" s="102"/>
      <c r="X590" s="102"/>
      <c r="Y590" s="102"/>
      <c r="Z590" s="102"/>
      <c r="AA590" s="102"/>
      <c r="AB590" s="102"/>
      <c r="AC590" s="102"/>
      <c r="AD590" s="102"/>
      <c r="AE590" s="104"/>
      <c r="AN590" s="106"/>
      <c r="AP590" s="104"/>
      <c r="AQ590" s="105" t="e">
        <f t="shared" si="137"/>
        <v>#NUM!</v>
      </c>
      <c r="AR590" s="105" t="e">
        <f t="shared" si="138"/>
        <v>#NUM!</v>
      </c>
      <c r="AS590" s="105" t="e">
        <f t="shared" si="139"/>
        <v>#NUM!</v>
      </c>
      <c r="AT590" s="105" t="e">
        <f>#REF!*1.075</f>
        <v>#REF!</v>
      </c>
      <c r="AU590" s="105">
        <f t="shared" si="140"/>
        <v>0</v>
      </c>
      <c r="AV590" s="102" t="e">
        <f t="shared" si="141"/>
        <v>#REF!</v>
      </c>
      <c r="AY590" s="106"/>
      <c r="AZ590" s="108" t="b">
        <f t="shared" ref="AZ590:AZ653" si="142">IF(AND(AY590&gt;0,AY590&lt;=10),AY590*0.25,IF(AND(AY590&gt;10,AY590&lt;=50),AY590*0.17,IF(AND(AY590&gt;10,AY590&lt;=100),AY590*0.12,IF(AY590&gt;100,AY590*0.1))))</f>
        <v>0</v>
      </c>
      <c r="BA590" s="1">
        <f t="shared" si="130"/>
        <v>0</v>
      </c>
      <c r="BB590" s="106">
        <f t="shared" si="131"/>
        <v>0</v>
      </c>
    </row>
    <row r="591" spans="1:56" s="105" customFormat="1" ht="24.75" hidden="1" customHeight="1">
      <c r="A591" s="9">
        <v>601</v>
      </c>
      <c r="B591" s="13">
        <v>20113</v>
      </c>
      <c r="C591" s="13"/>
      <c r="D591" s="15"/>
      <c r="E591" s="14" t="s">
        <v>2639</v>
      </c>
      <c r="F591" s="14" t="s">
        <v>2640</v>
      </c>
      <c r="G591" s="14" t="s">
        <v>2641</v>
      </c>
      <c r="H591" s="15" t="s">
        <v>2642</v>
      </c>
      <c r="I591" s="14" t="s">
        <v>551</v>
      </c>
      <c r="J591" s="14" t="s">
        <v>2643</v>
      </c>
      <c r="K591" s="16"/>
      <c r="L591" s="14"/>
      <c r="M591" s="13">
        <v>1</v>
      </c>
      <c r="N591" s="14" t="s">
        <v>46</v>
      </c>
      <c r="O591" s="14" t="s">
        <v>2587</v>
      </c>
      <c r="P591" s="14" t="s">
        <v>2644</v>
      </c>
      <c r="Q591" s="14" t="s">
        <v>2645</v>
      </c>
      <c r="R591" s="101"/>
      <c r="S591" s="102"/>
      <c r="T591" s="116" t="s">
        <v>58</v>
      </c>
      <c r="U591" s="84"/>
      <c r="V591" s="102"/>
      <c r="W591" s="102"/>
      <c r="X591" s="102">
        <v>417.5</v>
      </c>
      <c r="Y591" s="102"/>
      <c r="Z591" s="102">
        <v>408.38</v>
      </c>
      <c r="AA591" s="102">
        <v>342.8526</v>
      </c>
      <c r="AB591" s="102"/>
      <c r="AC591" s="102"/>
      <c r="AD591" s="102"/>
      <c r="AE591" s="104"/>
      <c r="AH591" s="105">
        <v>396.43</v>
      </c>
      <c r="AI591" s="105">
        <v>805.41</v>
      </c>
      <c r="AK591" s="105">
        <v>412.971</v>
      </c>
      <c r="AM591" s="105">
        <v>700.85</v>
      </c>
      <c r="AN591" s="106"/>
      <c r="AP591" s="104"/>
      <c r="AQ591" s="105">
        <f t="shared" si="137"/>
        <v>600.91999999999996</v>
      </c>
      <c r="AR591" s="105">
        <f t="shared" si="138"/>
        <v>0</v>
      </c>
      <c r="AS591" s="105">
        <f t="shared" si="139"/>
        <v>556.91049999999996</v>
      </c>
      <c r="AT591" s="105" t="e">
        <f>#REF!*1.075</f>
        <v>#REF!</v>
      </c>
      <c r="AU591" s="105" t="e">
        <f t="shared" si="140"/>
        <v>#VALUE!</v>
      </c>
      <c r="AV591" s="102" t="e">
        <f t="shared" si="141"/>
        <v>#REF!</v>
      </c>
      <c r="AW591" s="105" t="s">
        <v>2646</v>
      </c>
      <c r="AX591" s="105" t="s">
        <v>2647</v>
      </c>
      <c r="AY591" s="106">
        <v>556.91</v>
      </c>
      <c r="AZ591" s="108">
        <f t="shared" si="142"/>
        <v>55.691000000000003</v>
      </c>
      <c r="BA591" s="1">
        <f t="shared" si="130"/>
        <v>612.601</v>
      </c>
      <c r="BB591" s="106">
        <f t="shared" si="131"/>
        <v>661.60907999999995</v>
      </c>
      <c r="BC591" s="105" t="s">
        <v>53</v>
      </c>
    </row>
    <row r="592" spans="1:56" s="105" customFormat="1" ht="24.75" hidden="1" customHeight="1">
      <c r="A592" s="9">
        <v>602</v>
      </c>
      <c r="B592" s="13">
        <v>20046</v>
      </c>
      <c r="C592" s="13"/>
      <c r="D592" s="15"/>
      <c r="E592" s="14" t="s">
        <v>2648</v>
      </c>
      <c r="F592" s="14" t="s">
        <v>2649</v>
      </c>
      <c r="G592" s="14" t="s">
        <v>2650</v>
      </c>
      <c r="H592" s="15" t="s">
        <v>189</v>
      </c>
      <c r="I592" s="14" t="s">
        <v>44</v>
      </c>
      <c r="J592" s="14" t="s">
        <v>2651</v>
      </c>
      <c r="K592" s="16"/>
      <c r="L592" s="14"/>
      <c r="M592" s="13">
        <v>30</v>
      </c>
      <c r="N592" s="14" t="s">
        <v>46</v>
      </c>
      <c r="O592" s="14" t="s">
        <v>2587</v>
      </c>
      <c r="P592" s="14" t="s">
        <v>2652</v>
      </c>
      <c r="Q592" s="14" t="s">
        <v>2653</v>
      </c>
      <c r="R592" s="101"/>
      <c r="S592" s="102"/>
      <c r="T592" s="116" t="s">
        <v>58</v>
      </c>
      <c r="U592" s="84"/>
      <c r="V592" s="102"/>
      <c r="W592" s="102"/>
      <c r="X592" s="102">
        <v>5401.1</v>
      </c>
      <c r="Y592" s="102"/>
      <c r="Z592" s="102"/>
      <c r="AA592" s="102">
        <v>5276.99</v>
      </c>
      <c r="AB592" s="102">
        <v>5435.29</v>
      </c>
      <c r="AC592" s="102"/>
      <c r="AD592" s="102"/>
      <c r="AE592" s="104"/>
      <c r="AH592" s="105">
        <v>5536.58</v>
      </c>
      <c r="AI592" s="105">
        <v>6047.58</v>
      </c>
      <c r="AN592" s="106"/>
      <c r="AP592" s="104"/>
      <c r="AQ592" s="105">
        <f t="shared" si="137"/>
        <v>5792.08</v>
      </c>
      <c r="AR592" s="105">
        <f t="shared" si="138"/>
        <v>0</v>
      </c>
      <c r="AS592" s="105" t="e">
        <f t="shared" si="139"/>
        <v>#NUM!</v>
      </c>
      <c r="AT592" s="105" t="e">
        <f>#REF!*1.075</f>
        <v>#REF!</v>
      </c>
      <c r="AU592" s="105" t="e">
        <f t="shared" si="140"/>
        <v>#VALUE!</v>
      </c>
      <c r="AV592" s="102" t="e">
        <f t="shared" si="141"/>
        <v>#REF!</v>
      </c>
      <c r="AW592" s="105" t="s">
        <v>279</v>
      </c>
      <c r="AX592" s="105" t="s">
        <v>278</v>
      </c>
      <c r="AY592" s="106">
        <v>5792.08</v>
      </c>
      <c r="AZ592" s="108">
        <f t="shared" si="142"/>
        <v>579.20799999999997</v>
      </c>
      <c r="BA592" s="1">
        <f t="shared" si="130"/>
        <v>6371.2879999999996</v>
      </c>
      <c r="BB592" s="106">
        <f t="shared" si="131"/>
        <v>6880.9910399999999</v>
      </c>
      <c r="BC592" s="105" t="s">
        <v>53</v>
      </c>
    </row>
    <row r="593" spans="1:58" s="105" customFormat="1" ht="24.75" hidden="1" customHeight="1">
      <c r="A593" s="9">
        <v>603</v>
      </c>
      <c r="B593" s="13">
        <v>20047</v>
      </c>
      <c r="C593" s="13"/>
      <c r="D593" s="15"/>
      <c r="E593" s="14" t="s">
        <v>2648</v>
      </c>
      <c r="F593" s="14" t="s">
        <v>2649</v>
      </c>
      <c r="G593" s="14" t="s">
        <v>2650</v>
      </c>
      <c r="H593" s="15" t="s">
        <v>191</v>
      </c>
      <c r="I593" s="14" t="s">
        <v>44</v>
      </c>
      <c r="J593" s="14" t="s">
        <v>2651</v>
      </c>
      <c r="K593" s="16"/>
      <c r="L593" s="14"/>
      <c r="M593" s="13">
        <v>30</v>
      </c>
      <c r="N593" s="14" t="s">
        <v>46</v>
      </c>
      <c r="O593" s="14" t="s">
        <v>2587</v>
      </c>
      <c r="P593" s="14" t="s">
        <v>2652</v>
      </c>
      <c r="Q593" s="14" t="s">
        <v>2654</v>
      </c>
      <c r="R593" s="101"/>
      <c r="S593" s="102"/>
      <c r="T593" s="116" t="s">
        <v>58</v>
      </c>
      <c r="U593" s="84"/>
      <c r="V593" s="102">
        <v>6072.5168999999996</v>
      </c>
      <c r="W593" s="102"/>
      <c r="X593" s="102">
        <v>5564.6</v>
      </c>
      <c r="Y593" s="102"/>
      <c r="Z593" s="102"/>
      <c r="AA593" s="102">
        <v>5012.4993000000004</v>
      </c>
      <c r="AB593" s="102">
        <v>5435.29</v>
      </c>
      <c r="AC593" s="102"/>
      <c r="AD593" s="102"/>
      <c r="AE593" s="104"/>
      <c r="AH593" s="105">
        <v>5615.69</v>
      </c>
      <c r="AI593" s="105">
        <v>6047.58</v>
      </c>
      <c r="AN593" s="106"/>
      <c r="AP593" s="104"/>
      <c r="AQ593" s="105">
        <f t="shared" si="137"/>
        <v>5831.6350000000002</v>
      </c>
      <c r="AR593" s="105">
        <f t="shared" si="138"/>
        <v>0</v>
      </c>
      <c r="AS593" s="105" t="e">
        <f t="shared" si="139"/>
        <v>#NUM!</v>
      </c>
      <c r="AT593" s="105" t="e">
        <f>#REF!*1.075</f>
        <v>#REF!</v>
      </c>
      <c r="AU593" s="105" t="e">
        <f t="shared" si="140"/>
        <v>#VALUE!</v>
      </c>
      <c r="AV593" s="102" t="e">
        <f t="shared" si="141"/>
        <v>#REF!</v>
      </c>
      <c r="AW593" s="105" t="s">
        <v>279</v>
      </c>
      <c r="AX593" s="105" t="s">
        <v>278</v>
      </c>
      <c r="AY593" s="106">
        <v>5831.6350000000002</v>
      </c>
      <c r="AZ593" s="108">
        <f t="shared" si="142"/>
        <v>583.1635</v>
      </c>
      <c r="BA593" s="1">
        <f t="shared" si="130"/>
        <v>6414.7984999999999</v>
      </c>
      <c r="BB593" s="106">
        <f t="shared" si="131"/>
        <v>6927.9823799999995</v>
      </c>
      <c r="BC593" s="105" t="s">
        <v>53</v>
      </c>
    </row>
    <row r="594" spans="1:58" s="105" customFormat="1" ht="24.75" hidden="1" customHeight="1">
      <c r="A594" s="9">
        <v>604</v>
      </c>
      <c r="B594" s="34">
        <v>20595</v>
      </c>
      <c r="C594" s="34"/>
      <c r="D594" s="5"/>
      <c r="E594" s="34" t="s">
        <v>2655</v>
      </c>
      <c r="F594" s="34"/>
      <c r="G594" s="34" t="s">
        <v>2656</v>
      </c>
      <c r="H594" s="34" t="s">
        <v>935</v>
      </c>
      <c r="I594" s="34" t="s">
        <v>44</v>
      </c>
      <c r="J594" s="34"/>
      <c r="K594" s="48"/>
      <c r="L594" s="34"/>
      <c r="M594" s="34"/>
      <c r="N594" s="34"/>
      <c r="O594" s="34" t="s">
        <v>2587</v>
      </c>
      <c r="P594" s="3"/>
      <c r="Q594" s="3" t="s">
        <v>480</v>
      </c>
      <c r="R594" s="101"/>
      <c r="S594" s="102"/>
      <c r="T594" s="116"/>
      <c r="U594" s="84"/>
      <c r="V594" s="102"/>
      <c r="W594" s="102"/>
      <c r="X594" s="102"/>
      <c r="Y594" s="102"/>
      <c r="Z594" s="102"/>
      <c r="AA594" s="102"/>
      <c r="AB594" s="102"/>
      <c r="AC594" s="102"/>
      <c r="AD594" s="102"/>
      <c r="AE594" s="104"/>
      <c r="AN594" s="106"/>
      <c r="AP594" s="104"/>
      <c r="AQ594" s="105" t="e">
        <f t="shared" si="137"/>
        <v>#NUM!</v>
      </c>
      <c r="AR594" s="105" t="e">
        <f t="shared" si="138"/>
        <v>#NUM!</v>
      </c>
      <c r="AS594" s="105" t="e">
        <f t="shared" si="139"/>
        <v>#NUM!</v>
      </c>
      <c r="AT594" s="105" t="e">
        <f>#REF!*1.075</f>
        <v>#REF!</v>
      </c>
      <c r="AU594" s="105">
        <f t="shared" si="140"/>
        <v>0</v>
      </c>
      <c r="AV594" s="102" t="e">
        <f t="shared" si="141"/>
        <v>#REF!</v>
      </c>
      <c r="AY594" s="106"/>
      <c r="AZ594" s="108" t="b">
        <f t="shared" si="142"/>
        <v>0</v>
      </c>
      <c r="BA594" s="1">
        <f t="shared" si="130"/>
        <v>0</v>
      </c>
      <c r="BB594" s="106">
        <f t="shared" si="131"/>
        <v>0</v>
      </c>
      <c r="BD594" s="110"/>
      <c r="BE594" s="110"/>
      <c r="BF594" s="110"/>
    </row>
    <row r="595" spans="1:58" s="105" customFormat="1" ht="24.75" hidden="1" customHeight="1">
      <c r="A595" s="9">
        <v>605</v>
      </c>
      <c r="B595" s="34">
        <v>20594</v>
      </c>
      <c r="C595" s="34"/>
      <c r="D595" s="5"/>
      <c r="E595" s="34" t="s">
        <v>2655</v>
      </c>
      <c r="F595" s="34"/>
      <c r="G595" s="34" t="s">
        <v>2656</v>
      </c>
      <c r="H595" s="34" t="s">
        <v>43</v>
      </c>
      <c r="I595" s="34" t="s">
        <v>44</v>
      </c>
      <c r="J595" s="34"/>
      <c r="K595" s="48"/>
      <c r="L595" s="34"/>
      <c r="M595" s="34"/>
      <c r="N595" s="34"/>
      <c r="O595" s="34" t="s">
        <v>2587</v>
      </c>
      <c r="P595" s="3"/>
      <c r="Q595" s="3" t="s">
        <v>480</v>
      </c>
      <c r="R595" s="101"/>
      <c r="S595" s="102"/>
      <c r="T595" s="116"/>
      <c r="U595" s="84"/>
      <c r="V595" s="102"/>
      <c r="W595" s="102"/>
      <c r="X595" s="102"/>
      <c r="Y595" s="102"/>
      <c r="Z595" s="102"/>
      <c r="AA595" s="102"/>
      <c r="AB595" s="102"/>
      <c r="AC595" s="102"/>
      <c r="AD595" s="102"/>
      <c r="AE595" s="104"/>
      <c r="AN595" s="106"/>
      <c r="AP595" s="104"/>
      <c r="AQ595" s="105" t="e">
        <f t="shared" si="137"/>
        <v>#NUM!</v>
      </c>
      <c r="AR595" s="105" t="e">
        <f t="shared" si="138"/>
        <v>#NUM!</v>
      </c>
      <c r="AS595" s="105" t="e">
        <f t="shared" si="139"/>
        <v>#NUM!</v>
      </c>
      <c r="AT595" s="105" t="e">
        <f>#REF!*1.075</f>
        <v>#REF!</v>
      </c>
      <c r="AU595" s="105">
        <f t="shared" si="140"/>
        <v>0</v>
      </c>
      <c r="AV595" s="102" t="e">
        <f t="shared" si="141"/>
        <v>#REF!</v>
      </c>
      <c r="AY595" s="106"/>
      <c r="AZ595" s="108" t="b">
        <f t="shared" si="142"/>
        <v>0</v>
      </c>
      <c r="BA595" s="1">
        <f t="shared" si="130"/>
        <v>0</v>
      </c>
      <c r="BB595" s="106">
        <f t="shared" si="131"/>
        <v>0</v>
      </c>
      <c r="BD595" s="110"/>
      <c r="BE595" s="110"/>
      <c r="BF595" s="110"/>
    </row>
    <row r="596" spans="1:58" s="105" customFormat="1" ht="24.75" hidden="1" customHeight="1">
      <c r="A596" s="9">
        <v>606</v>
      </c>
      <c r="B596" s="34">
        <v>20688</v>
      </c>
      <c r="C596" s="34"/>
      <c r="D596" s="5"/>
      <c r="E596" s="34" t="s">
        <v>2657</v>
      </c>
      <c r="F596" s="34"/>
      <c r="G596" s="34" t="s">
        <v>2658</v>
      </c>
      <c r="H596" s="34" t="s">
        <v>1037</v>
      </c>
      <c r="I596" s="34" t="s">
        <v>44</v>
      </c>
      <c r="J596" s="34"/>
      <c r="K596" s="48"/>
      <c r="L596" s="34"/>
      <c r="M596" s="34"/>
      <c r="N596" s="34"/>
      <c r="O596" s="34" t="s">
        <v>2587</v>
      </c>
      <c r="P596" s="3"/>
      <c r="Q596" s="3" t="s">
        <v>480</v>
      </c>
      <c r="R596" s="101"/>
      <c r="S596" s="102"/>
      <c r="T596" s="116"/>
      <c r="U596" s="84"/>
      <c r="V596" s="102"/>
      <c r="W596" s="102"/>
      <c r="X596" s="102"/>
      <c r="Y596" s="102"/>
      <c r="Z596" s="102"/>
      <c r="AA596" s="102"/>
      <c r="AB596" s="102"/>
      <c r="AC596" s="102"/>
      <c r="AD596" s="102"/>
      <c r="AE596" s="104"/>
      <c r="AN596" s="106"/>
      <c r="AP596" s="104"/>
      <c r="AQ596" s="105" t="e">
        <f t="shared" si="137"/>
        <v>#NUM!</v>
      </c>
      <c r="AR596" s="105" t="e">
        <f t="shared" si="138"/>
        <v>#NUM!</v>
      </c>
      <c r="AS596" s="105" t="e">
        <f t="shared" si="139"/>
        <v>#NUM!</v>
      </c>
      <c r="AT596" s="105" t="e">
        <f>#REF!*1.075</f>
        <v>#REF!</v>
      </c>
      <c r="AU596" s="105">
        <f t="shared" si="140"/>
        <v>0</v>
      </c>
      <c r="AV596" s="102" t="e">
        <f t="shared" si="141"/>
        <v>#REF!</v>
      </c>
      <c r="AY596" s="106"/>
      <c r="AZ596" s="108" t="b">
        <f t="shared" si="142"/>
        <v>0</v>
      </c>
      <c r="BA596" s="1">
        <f t="shared" si="130"/>
        <v>0</v>
      </c>
      <c r="BB596" s="106">
        <f t="shared" si="131"/>
        <v>0</v>
      </c>
      <c r="BD596" s="110"/>
      <c r="BE596" s="110"/>
      <c r="BF596" s="110"/>
    </row>
    <row r="597" spans="1:58" s="105" customFormat="1" ht="24.75" hidden="1" customHeight="1">
      <c r="A597" s="9">
        <v>607</v>
      </c>
      <c r="B597" s="34">
        <v>20687</v>
      </c>
      <c r="C597" s="34"/>
      <c r="D597" s="5"/>
      <c r="E597" s="34" t="s">
        <v>2657</v>
      </c>
      <c r="F597" s="34"/>
      <c r="G597" s="34" t="s">
        <v>2658</v>
      </c>
      <c r="H597" s="34" t="s">
        <v>2659</v>
      </c>
      <c r="I597" s="34" t="s">
        <v>44</v>
      </c>
      <c r="J597" s="34"/>
      <c r="K597" s="48"/>
      <c r="L597" s="34"/>
      <c r="M597" s="34"/>
      <c r="N597" s="34"/>
      <c r="O597" s="34" t="s">
        <v>2587</v>
      </c>
      <c r="P597" s="3"/>
      <c r="Q597" s="3" t="s">
        <v>480</v>
      </c>
      <c r="R597" s="101"/>
      <c r="S597" s="102"/>
      <c r="T597" s="116"/>
      <c r="U597" s="84"/>
      <c r="V597" s="102"/>
      <c r="W597" s="102"/>
      <c r="X597" s="102"/>
      <c r="Y597" s="102"/>
      <c r="Z597" s="102"/>
      <c r="AA597" s="102"/>
      <c r="AB597" s="102"/>
      <c r="AC597" s="102"/>
      <c r="AD597" s="102"/>
      <c r="AE597" s="104"/>
      <c r="AN597" s="106"/>
      <c r="AP597" s="104"/>
      <c r="AQ597" s="105" t="e">
        <f t="shared" si="137"/>
        <v>#NUM!</v>
      </c>
      <c r="AR597" s="105" t="e">
        <f t="shared" si="138"/>
        <v>#NUM!</v>
      </c>
      <c r="AS597" s="105" t="e">
        <f t="shared" si="139"/>
        <v>#NUM!</v>
      </c>
      <c r="AT597" s="105" t="e">
        <f>#REF!*1.075</f>
        <v>#REF!</v>
      </c>
      <c r="AU597" s="105">
        <f t="shared" si="140"/>
        <v>0</v>
      </c>
      <c r="AV597" s="102" t="e">
        <f t="shared" si="141"/>
        <v>#REF!</v>
      </c>
      <c r="AY597" s="106"/>
      <c r="AZ597" s="108" t="b">
        <f t="shared" si="142"/>
        <v>0</v>
      </c>
      <c r="BA597" s="1">
        <f t="shared" si="130"/>
        <v>0</v>
      </c>
      <c r="BB597" s="106">
        <f t="shared" si="131"/>
        <v>0</v>
      </c>
      <c r="BD597" s="110"/>
      <c r="BE597" s="110"/>
      <c r="BF597" s="110"/>
    </row>
    <row r="598" spans="1:58" s="105" customFormat="1" ht="24.75" hidden="1" customHeight="1">
      <c r="A598" s="9">
        <v>608</v>
      </c>
      <c r="B598" s="4"/>
      <c r="C598" s="4"/>
      <c r="D598" s="131" t="s">
        <v>2660</v>
      </c>
      <c r="E598" s="3" t="s">
        <v>2661</v>
      </c>
      <c r="F598" s="3" t="s">
        <v>2662</v>
      </c>
      <c r="G598" s="3" t="s">
        <v>2663</v>
      </c>
      <c r="H598" s="5" t="s">
        <v>2664</v>
      </c>
      <c r="I598" s="3" t="s">
        <v>2665</v>
      </c>
      <c r="J598" s="3" t="s">
        <v>2666</v>
      </c>
      <c r="K598" s="6"/>
      <c r="L598" s="3"/>
      <c r="M598" s="4">
        <v>20</v>
      </c>
      <c r="N598" s="3" t="s">
        <v>46</v>
      </c>
      <c r="O598" s="3" t="s">
        <v>2667</v>
      </c>
      <c r="P598" s="3"/>
      <c r="Q598" s="76" t="s">
        <v>2668</v>
      </c>
      <c r="R598" s="101">
        <v>3.14</v>
      </c>
      <c r="S598" s="102">
        <v>0.75</v>
      </c>
      <c r="T598" s="116">
        <v>0.75</v>
      </c>
      <c r="U598" s="84">
        <v>3.8</v>
      </c>
      <c r="V598" s="102"/>
      <c r="W598" s="102"/>
      <c r="X598" s="102"/>
      <c r="Y598" s="102"/>
      <c r="Z598" s="102"/>
      <c r="AA598" s="102"/>
      <c r="AB598" s="102"/>
      <c r="AC598" s="102"/>
      <c r="AD598" s="102"/>
      <c r="AE598" s="104"/>
      <c r="AF598" s="105">
        <v>2.81</v>
      </c>
      <c r="AN598" s="106"/>
      <c r="AP598" s="104"/>
      <c r="AQ598" s="105" t="e">
        <f t="shared" si="137"/>
        <v>#NUM!</v>
      </c>
      <c r="AR598" s="105" t="e">
        <f t="shared" si="138"/>
        <v>#NUM!</v>
      </c>
      <c r="AS598" s="105" t="e">
        <f t="shared" si="139"/>
        <v>#NUM!</v>
      </c>
      <c r="AT598" s="105" t="e">
        <f>#REF!*1.075</f>
        <v>#REF!</v>
      </c>
      <c r="AU598" s="105">
        <f t="shared" si="140"/>
        <v>0.80624999999999991</v>
      </c>
      <c r="AV598" s="102" t="e">
        <f t="shared" si="141"/>
        <v>#REF!</v>
      </c>
      <c r="AW598" s="105" t="s">
        <v>172</v>
      </c>
      <c r="AX598" s="105" t="s">
        <v>173</v>
      </c>
      <c r="AY598" s="106">
        <v>0.80600000000000005</v>
      </c>
      <c r="AZ598" s="108">
        <f t="shared" si="142"/>
        <v>0.20150000000000001</v>
      </c>
      <c r="BA598" s="1">
        <f t="shared" si="130"/>
        <v>1.0075000000000001</v>
      </c>
      <c r="BB598" s="106">
        <f t="shared" si="131"/>
        <v>1.0881000000000001</v>
      </c>
      <c r="BD598" s="110" t="s">
        <v>497</v>
      </c>
      <c r="BE598" s="110"/>
      <c r="BF598" s="110"/>
    </row>
    <row r="599" spans="1:58" s="105" customFormat="1" ht="24.75" hidden="1" customHeight="1">
      <c r="A599" s="9">
        <v>609</v>
      </c>
      <c r="B599" s="4"/>
      <c r="C599" s="4"/>
      <c r="D599" s="131" t="s">
        <v>2660</v>
      </c>
      <c r="E599" s="3" t="s">
        <v>2661</v>
      </c>
      <c r="F599" s="3" t="s">
        <v>2662</v>
      </c>
      <c r="G599" s="3" t="s">
        <v>2663</v>
      </c>
      <c r="H599" s="5" t="s">
        <v>2669</v>
      </c>
      <c r="I599" s="3" t="s">
        <v>2670</v>
      </c>
      <c r="J599" s="3" t="s">
        <v>2671</v>
      </c>
      <c r="K599" s="6"/>
      <c r="L599" s="3"/>
      <c r="M599" s="4">
        <v>1</v>
      </c>
      <c r="N599" s="3" t="s">
        <v>46</v>
      </c>
      <c r="O599" s="3" t="s">
        <v>2667</v>
      </c>
      <c r="P599" s="3"/>
      <c r="Q599" s="76" t="s">
        <v>2672</v>
      </c>
      <c r="R599" s="101">
        <v>2.12</v>
      </c>
      <c r="S599" s="102">
        <v>0.78</v>
      </c>
      <c r="T599" s="116">
        <v>0.78</v>
      </c>
      <c r="U599" s="84">
        <v>2.57</v>
      </c>
      <c r="V599" s="102"/>
      <c r="W599" s="102"/>
      <c r="X599" s="102"/>
      <c r="Y599" s="102"/>
      <c r="Z599" s="102"/>
      <c r="AA599" s="102"/>
      <c r="AB599" s="102"/>
      <c r="AC599" s="102"/>
      <c r="AD599" s="102"/>
      <c r="AE599" s="104"/>
      <c r="AN599" s="106"/>
      <c r="AP599" s="104"/>
      <c r="AQ599" s="105" t="e">
        <f t="shared" si="137"/>
        <v>#NUM!</v>
      </c>
      <c r="AR599" s="105" t="e">
        <f t="shared" si="138"/>
        <v>#NUM!</v>
      </c>
      <c r="AS599" s="105" t="e">
        <f t="shared" si="139"/>
        <v>#NUM!</v>
      </c>
      <c r="AT599" s="105" t="e">
        <f>#REF!*1.075</f>
        <v>#REF!</v>
      </c>
      <c r="AU599" s="105">
        <f t="shared" si="140"/>
        <v>0.83850000000000002</v>
      </c>
      <c r="AV599" s="102" t="e">
        <f t="shared" si="141"/>
        <v>#REF!</v>
      </c>
      <c r="AW599" s="105" t="s">
        <v>172</v>
      </c>
      <c r="AX599" s="105" t="s">
        <v>173</v>
      </c>
      <c r="AY599" s="106">
        <f t="shared" ref="AY599:AY606" si="143">AU599</f>
        <v>0.83850000000000002</v>
      </c>
      <c r="AZ599" s="108">
        <f t="shared" si="142"/>
        <v>0.20962500000000001</v>
      </c>
      <c r="BA599" s="1">
        <f t="shared" si="130"/>
        <v>1.048125</v>
      </c>
      <c r="BB599" s="106">
        <f t="shared" si="131"/>
        <v>1.131975</v>
      </c>
      <c r="BD599" s="110" t="s">
        <v>497</v>
      </c>
      <c r="BE599" s="110"/>
      <c r="BF599" s="110"/>
    </row>
    <row r="600" spans="1:58" s="105" customFormat="1" ht="24.75" hidden="1" customHeight="1">
      <c r="A600" s="9">
        <v>610</v>
      </c>
      <c r="B600" s="4"/>
      <c r="C600" s="4"/>
      <c r="D600" s="131" t="s">
        <v>2660</v>
      </c>
      <c r="E600" s="3" t="s">
        <v>2673</v>
      </c>
      <c r="F600" s="3" t="s">
        <v>2674</v>
      </c>
      <c r="G600" s="3" t="s">
        <v>1144</v>
      </c>
      <c r="H600" s="5" t="s">
        <v>2675</v>
      </c>
      <c r="I600" s="3" t="s">
        <v>2676</v>
      </c>
      <c r="J600" s="3" t="s">
        <v>2671</v>
      </c>
      <c r="K600" s="6">
        <v>100</v>
      </c>
      <c r="L600" s="3" t="s">
        <v>91</v>
      </c>
      <c r="M600" s="4">
        <v>1</v>
      </c>
      <c r="N600" s="3" t="s">
        <v>46</v>
      </c>
      <c r="O600" s="3" t="s">
        <v>2667</v>
      </c>
      <c r="P600" s="3"/>
      <c r="Q600" s="76" t="s">
        <v>2677</v>
      </c>
      <c r="R600" s="101">
        <v>2.1800000000000002</v>
      </c>
      <c r="S600" s="102">
        <v>0.87</v>
      </c>
      <c r="T600" s="116">
        <v>0.87</v>
      </c>
      <c r="U600" s="84">
        <v>2.5499999999999998</v>
      </c>
      <c r="V600" s="102"/>
      <c r="W600" s="102"/>
      <c r="X600" s="102"/>
      <c r="Y600" s="102"/>
      <c r="Z600" s="102"/>
      <c r="AA600" s="102"/>
      <c r="AB600" s="102"/>
      <c r="AC600" s="102"/>
      <c r="AD600" s="102"/>
      <c r="AE600" s="104"/>
      <c r="AF600" s="105">
        <v>2.48</v>
      </c>
      <c r="AN600" s="106"/>
      <c r="AP600" s="104"/>
      <c r="AQ600" s="105" t="e">
        <f t="shared" si="137"/>
        <v>#NUM!</v>
      </c>
      <c r="AR600" s="105" t="e">
        <f t="shared" si="138"/>
        <v>#NUM!</v>
      </c>
      <c r="AS600" s="105" t="e">
        <f t="shared" si="139"/>
        <v>#NUM!</v>
      </c>
      <c r="AT600" s="105" t="e">
        <f>#REF!*1.075</f>
        <v>#REF!</v>
      </c>
      <c r="AU600" s="105">
        <f t="shared" si="140"/>
        <v>0.93524999999999991</v>
      </c>
      <c r="AV600" s="102" t="e">
        <f t="shared" si="141"/>
        <v>#REF!</v>
      </c>
      <c r="AW600" s="105" t="s">
        <v>172</v>
      </c>
      <c r="AX600" s="105" t="s">
        <v>173</v>
      </c>
      <c r="AY600" s="106">
        <f t="shared" si="143"/>
        <v>0.93524999999999991</v>
      </c>
      <c r="AZ600" s="108">
        <f t="shared" si="142"/>
        <v>0.23381249999999998</v>
      </c>
      <c r="BA600" s="1">
        <f t="shared" si="130"/>
        <v>1.1690624999999999</v>
      </c>
      <c r="BB600" s="106">
        <f t="shared" si="131"/>
        <v>1.2625875</v>
      </c>
      <c r="BD600" s="110" t="s">
        <v>497</v>
      </c>
      <c r="BE600" s="110"/>
      <c r="BF600" s="110"/>
    </row>
    <row r="601" spans="1:58" s="105" customFormat="1" ht="24.75" hidden="1" customHeight="1">
      <c r="A601" s="9">
        <v>611</v>
      </c>
      <c r="B601" s="4"/>
      <c r="C601" s="4"/>
      <c r="D601" s="131" t="s">
        <v>2660</v>
      </c>
      <c r="E601" s="3" t="s">
        <v>2678</v>
      </c>
      <c r="F601" s="3" t="s">
        <v>491</v>
      </c>
      <c r="G601" s="3" t="s">
        <v>492</v>
      </c>
      <c r="H601" s="5" t="s">
        <v>2679</v>
      </c>
      <c r="I601" s="1" t="s">
        <v>292</v>
      </c>
      <c r="J601" s="3" t="s">
        <v>2680</v>
      </c>
      <c r="K601" s="6">
        <v>150</v>
      </c>
      <c r="L601" s="3" t="s">
        <v>91</v>
      </c>
      <c r="M601" s="4">
        <v>1</v>
      </c>
      <c r="N601" s="3" t="s">
        <v>46</v>
      </c>
      <c r="O601" s="3" t="s">
        <v>2667</v>
      </c>
      <c r="P601" s="3"/>
      <c r="Q601" s="76" t="s">
        <v>2681</v>
      </c>
      <c r="R601" s="101">
        <v>3.31</v>
      </c>
      <c r="S601" s="102">
        <v>0.88</v>
      </c>
      <c r="T601" s="116">
        <v>0.88</v>
      </c>
      <c r="U601" s="84">
        <v>4.18</v>
      </c>
      <c r="V601" s="102"/>
      <c r="W601" s="102"/>
      <c r="X601" s="102"/>
      <c r="Y601" s="102"/>
      <c r="Z601" s="102"/>
      <c r="AA601" s="102"/>
      <c r="AB601" s="102"/>
      <c r="AC601" s="102"/>
      <c r="AD601" s="102"/>
      <c r="AE601" s="104"/>
      <c r="AF601" s="105">
        <v>3.22</v>
      </c>
      <c r="AN601" s="106"/>
      <c r="AP601" s="104"/>
      <c r="AQ601" s="105" t="e">
        <f t="shared" si="137"/>
        <v>#NUM!</v>
      </c>
      <c r="AR601" s="105" t="e">
        <f t="shared" si="138"/>
        <v>#NUM!</v>
      </c>
      <c r="AS601" s="105" t="e">
        <f t="shared" si="139"/>
        <v>#NUM!</v>
      </c>
      <c r="AT601" s="105" t="e">
        <f>#REF!*1.075</f>
        <v>#REF!</v>
      </c>
      <c r="AU601" s="105">
        <f t="shared" si="140"/>
        <v>0.94599999999999995</v>
      </c>
      <c r="AV601" s="102" t="e">
        <f t="shared" si="141"/>
        <v>#REF!</v>
      </c>
      <c r="AW601" s="105" t="s">
        <v>172</v>
      </c>
      <c r="AX601" s="105" t="s">
        <v>173</v>
      </c>
      <c r="AY601" s="106">
        <f t="shared" si="143"/>
        <v>0.94599999999999995</v>
      </c>
      <c r="AZ601" s="108">
        <f t="shared" si="142"/>
        <v>0.23649999999999999</v>
      </c>
      <c r="BA601" s="1">
        <f t="shared" si="130"/>
        <v>1.1824999999999999</v>
      </c>
      <c r="BB601" s="106">
        <f t="shared" si="131"/>
        <v>1.2770999999999999</v>
      </c>
      <c r="BD601" s="110" t="s">
        <v>497</v>
      </c>
      <c r="BE601" s="110"/>
      <c r="BF601" s="110"/>
    </row>
    <row r="602" spans="1:58" s="105" customFormat="1" ht="24.75" hidden="1" customHeight="1">
      <c r="A602" s="9">
        <v>612</v>
      </c>
      <c r="B602" s="4"/>
      <c r="C602" s="4"/>
      <c r="D602" s="131" t="s">
        <v>2660</v>
      </c>
      <c r="E602" s="1" t="s">
        <v>2682</v>
      </c>
      <c r="F602" s="3" t="s">
        <v>2683</v>
      </c>
      <c r="G602" s="3" t="s">
        <v>1258</v>
      </c>
      <c r="H602" s="5" t="s">
        <v>251</v>
      </c>
      <c r="I602" s="1" t="s">
        <v>2684</v>
      </c>
      <c r="J602" s="3" t="s">
        <v>2685</v>
      </c>
      <c r="K602" s="6"/>
      <c r="L602" s="3"/>
      <c r="M602" s="4">
        <v>14</v>
      </c>
      <c r="N602" s="3" t="s">
        <v>46</v>
      </c>
      <c r="O602" s="3" t="s">
        <v>2667</v>
      </c>
      <c r="P602" s="3"/>
      <c r="Q602" s="76" t="s">
        <v>2686</v>
      </c>
      <c r="R602" s="101">
        <v>2.75</v>
      </c>
      <c r="S602" s="102">
        <v>0.8</v>
      </c>
      <c r="T602" s="116">
        <v>0.8</v>
      </c>
      <c r="U602" s="84">
        <v>4.18</v>
      </c>
      <c r="V602" s="102"/>
      <c r="W602" s="102"/>
      <c r="X602" s="102"/>
      <c r="Y602" s="102"/>
      <c r="Z602" s="102"/>
      <c r="AA602" s="102"/>
      <c r="AB602" s="102"/>
      <c r="AC602" s="102"/>
      <c r="AD602" s="102"/>
      <c r="AE602" s="104"/>
      <c r="AG602" s="105">
        <v>1.78</v>
      </c>
      <c r="AN602" s="106"/>
      <c r="AP602" s="104"/>
      <c r="AQ602" s="105" t="e">
        <f t="shared" si="137"/>
        <v>#NUM!</v>
      </c>
      <c r="AR602" s="105" t="e">
        <f t="shared" si="138"/>
        <v>#NUM!</v>
      </c>
      <c r="AS602" s="105" t="e">
        <f t="shared" si="139"/>
        <v>#NUM!</v>
      </c>
      <c r="AT602" s="105" t="e">
        <f>#REF!*1.075</f>
        <v>#REF!</v>
      </c>
      <c r="AU602" s="105">
        <f t="shared" si="140"/>
        <v>0.86</v>
      </c>
      <c r="AV602" s="102" t="e">
        <f t="shared" si="141"/>
        <v>#REF!</v>
      </c>
      <c r="AW602" s="105" t="s">
        <v>172</v>
      </c>
      <c r="AX602" s="105" t="s">
        <v>173</v>
      </c>
      <c r="AY602" s="106">
        <f t="shared" si="143"/>
        <v>0.86</v>
      </c>
      <c r="AZ602" s="108">
        <f t="shared" si="142"/>
        <v>0.215</v>
      </c>
      <c r="BA602" s="1">
        <f t="shared" si="130"/>
        <v>1.075</v>
      </c>
      <c r="BB602" s="106">
        <f t="shared" si="131"/>
        <v>1.161</v>
      </c>
      <c r="BD602" s="110" t="s">
        <v>497</v>
      </c>
      <c r="BE602" s="110"/>
      <c r="BF602" s="110"/>
    </row>
    <row r="603" spans="1:58" s="105" customFormat="1" ht="24.75" hidden="1" customHeight="1">
      <c r="A603" s="9">
        <v>613</v>
      </c>
      <c r="B603" s="4"/>
      <c r="C603" s="4"/>
      <c r="D603" s="131" t="s">
        <v>2660</v>
      </c>
      <c r="E603" s="3" t="s">
        <v>2687</v>
      </c>
      <c r="F603" s="3" t="s">
        <v>2683</v>
      </c>
      <c r="G603" s="3" t="s">
        <v>1258</v>
      </c>
      <c r="H603" s="5">
        <v>750</v>
      </c>
      <c r="I603" s="1" t="s">
        <v>2684</v>
      </c>
      <c r="J603" s="3" t="s">
        <v>2685</v>
      </c>
      <c r="K603" s="6"/>
      <c r="L603" s="3"/>
      <c r="M603" s="4">
        <v>14</v>
      </c>
      <c r="N603" s="3" t="s">
        <v>46</v>
      </c>
      <c r="O603" s="3" t="s">
        <v>2667</v>
      </c>
      <c r="P603" s="3"/>
      <c r="Q603" s="76" t="s">
        <v>2688</v>
      </c>
      <c r="R603" s="101">
        <v>3.08</v>
      </c>
      <c r="S603" s="102">
        <v>1</v>
      </c>
      <c r="T603" s="116">
        <v>1</v>
      </c>
      <c r="U603" s="84">
        <v>5.93</v>
      </c>
      <c r="V603" s="102"/>
      <c r="W603" s="102"/>
      <c r="X603" s="102"/>
      <c r="Y603" s="102"/>
      <c r="Z603" s="102"/>
      <c r="AA603" s="102"/>
      <c r="AB603" s="102"/>
      <c r="AC603" s="102"/>
      <c r="AD603" s="102"/>
      <c r="AE603" s="104"/>
      <c r="AN603" s="106"/>
      <c r="AP603" s="104"/>
      <c r="AQ603" s="105" t="e">
        <f t="shared" si="137"/>
        <v>#NUM!</v>
      </c>
      <c r="AR603" s="105" t="e">
        <f t="shared" si="138"/>
        <v>#NUM!</v>
      </c>
      <c r="AS603" s="105" t="e">
        <f t="shared" si="139"/>
        <v>#NUM!</v>
      </c>
      <c r="AT603" s="105" t="e">
        <f>#REF!*1.075</f>
        <v>#REF!</v>
      </c>
      <c r="AU603" s="105">
        <f t="shared" si="140"/>
        <v>1.075</v>
      </c>
      <c r="AV603" s="102" t="e">
        <f t="shared" si="141"/>
        <v>#REF!</v>
      </c>
      <c r="AW603" s="105" t="s">
        <v>172</v>
      </c>
      <c r="AX603" s="105" t="s">
        <v>173</v>
      </c>
      <c r="AY603" s="106">
        <f t="shared" si="143"/>
        <v>1.075</v>
      </c>
      <c r="AZ603" s="108">
        <f t="shared" si="142"/>
        <v>0.26874999999999999</v>
      </c>
      <c r="BA603" s="1">
        <f t="shared" si="130"/>
        <v>1.34375</v>
      </c>
      <c r="BB603" s="106">
        <f t="shared" si="131"/>
        <v>1.4512499999999999</v>
      </c>
      <c r="BD603" s="110" t="s">
        <v>497</v>
      </c>
      <c r="BE603" s="110"/>
      <c r="BF603" s="110"/>
    </row>
    <row r="604" spans="1:58" s="105" customFormat="1" ht="24.75" hidden="1" customHeight="1">
      <c r="A604" s="9">
        <v>614</v>
      </c>
      <c r="B604" s="34">
        <v>50</v>
      </c>
      <c r="C604" s="34"/>
      <c r="D604" s="131" t="s">
        <v>2660</v>
      </c>
      <c r="E604" s="35" t="s">
        <v>2689</v>
      </c>
      <c r="F604" s="34" t="s">
        <v>2690</v>
      </c>
      <c r="G604" s="34" t="s">
        <v>96</v>
      </c>
      <c r="H604" s="34" t="s">
        <v>97</v>
      </c>
      <c r="I604" s="34" t="s">
        <v>68</v>
      </c>
      <c r="J604" s="35" t="s">
        <v>2691</v>
      </c>
      <c r="K604" s="48"/>
      <c r="L604" s="34"/>
      <c r="M604" s="34">
        <v>16</v>
      </c>
      <c r="N604" s="34" t="s">
        <v>46</v>
      </c>
      <c r="O604" s="34" t="s">
        <v>2692</v>
      </c>
      <c r="P604" s="34" t="s">
        <v>2693</v>
      </c>
      <c r="Q604" s="34" t="s">
        <v>2694</v>
      </c>
      <c r="R604" s="101">
        <v>3.31</v>
      </c>
      <c r="S604" s="102">
        <v>1.43</v>
      </c>
      <c r="T604" s="116">
        <v>1.43</v>
      </c>
      <c r="U604" s="84">
        <v>4.18</v>
      </c>
      <c r="V604" s="102"/>
      <c r="W604" s="102"/>
      <c r="X604" s="102"/>
      <c r="Y604" s="102"/>
      <c r="Z604" s="102"/>
      <c r="AA604" s="102"/>
      <c r="AB604" s="102"/>
      <c r="AC604" s="102"/>
      <c r="AD604" s="102"/>
      <c r="AE604" s="104"/>
      <c r="AN604" s="106"/>
      <c r="AP604" s="104"/>
      <c r="AQ604" s="105" t="e">
        <f t="shared" si="137"/>
        <v>#NUM!</v>
      </c>
      <c r="AR604" s="105" t="e">
        <f t="shared" si="138"/>
        <v>#NUM!</v>
      </c>
      <c r="AS604" s="105" t="e">
        <f t="shared" si="139"/>
        <v>#NUM!</v>
      </c>
      <c r="AT604" s="105" t="e">
        <f>#REF!*1.075</f>
        <v>#REF!</v>
      </c>
      <c r="AU604" s="105">
        <f t="shared" si="140"/>
        <v>1.5372499999999998</v>
      </c>
      <c r="AV604" s="102" t="e">
        <f t="shared" si="141"/>
        <v>#REF!</v>
      </c>
      <c r="AW604" s="105" t="s">
        <v>172</v>
      </c>
      <c r="AX604" s="105" t="s">
        <v>173</v>
      </c>
      <c r="AY604" s="106">
        <f t="shared" si="143"/>
        <v>1.5372499999999998</v>
      </c>
      <c r="AZ604" s="108">
        <f t="shared" si="142"/>
        <v>0.38431249999999995</v>
      </c>
      <c r="BA604" s="1">
        <f t="shared" si="130"/>
        <v>1.9215624999999998</v>
      </c>
      <c r="BB604" s="106">
        <f t="shared" si="131"/>
        <v>2.0752875</v>
      </c>
      <c r="BD604" s="105" t="s">
        <v>200</v>
      </c>
    </row>
    <row r="605" spans="1:58" s="105" customFormat="1" ht="24.75" hidden="1" customHeight="1">
      <c r="A605" s="9">
        <v>615</v>
      </c>
      <c r="B605" s="34">
        <v>1024</v>
      </c>
      <c r="C605" s="34"/>
      <c r="D605" s="131" t="s">
        <v>2660</v>
      </c>
      <c r="E605" s="35" t="s">
        <v>2689</v>
      </c>
      <c r="F605" s="34" t="s">
        <v>2690</v>
      </c>
      <c r="G605" s="34" t="s">
        <v>96</v>
      </c>
      <c r="H605" s="34" t="s">
        <v>1062</v>
      </c>
      <c r="I605" s="34" t="s">
        <v>1063</v>
      </c>
      <c r="J605" s="35" t="s">
        <v>2695</v>
      </c>
      <c r="K605" s="48"/>
      <c r="L605" s="34"/>
      <c r="M605" s="34">
        <v>1</v>
      </c>
      <c r="N605" s="34" t="s">
        <v>46</v>
      </c>
      <c r="O605" s="34" t="s">
        <v>2692</v>
      </c>
      <c r="P605" s="34" t="s">
        <v>2696</v>
      </c>
      <c r="Q605" s="34" t="s">
        <v>2697</v>
      </c>
      <c r="R605" s="101">
        <v>2.3199999999999998</v>
      </c>
      <c r="S605" s="102">
        <v>0.78</v>
      </c>
      <c r="T605" s="116">
        <v>0.78</v>
      </c>
      <c r="U605" s="84">
        <v>2.78</v>
      </c>
      <c r="V605" s="102"/>
      <c r="W605" s="102"/>
      <c r="X605" s="102"/>
      <c r="Y605" s="102"/>
      <c r="Z605" s="102"/>
      <c r="AA605" s="102"/>
      <c r="AB605" s="102"/>
      <c r="AC605" s="102"/>
      <c r="AD605" s="102"/>
      <c r="AE605" s="104"/>
      <c r="AN605" s="106"/>
      <c r="AP605" s="104"/>
      <c r="AQ605" s="105" t="e">
        <f t="shared" si="137"/>
        <v>#NUM!</v>
      </c>
      <c r="AR605" s="105" t="e">
        <f t="shared" si="138"/>
        <v>#NUM!</v>
      </c>
      <c r="AS605" s="105" t="e">
        <f t="shared" si="139"/>
        <v>#NUM!</v>
      </c>
      <c r="AT605" s="105" t="e">
        <f>#REF!*1.075</f>
        <v>#REF!</v>
      </c>
      <c r="AU605" s="105">
        <f t="shared" si="140"/>
        <v>0.83850000000000002</v>
      </c>
      <c r="AV605" s="102" t="e">
        <f t="shared" si="141"/>
        <v>#REF!</v>
      </c>
      <c r="AW605" s="105" t="s">
        <v>172</v>
      </c>
      <c r="AX605" s="105" t="s">
        <v>173</v>
      </c>
      <c r="AY605" s="106">
        <f t="shared" si="143"/>
        <v>0.83850000000000002</v>
      </c>
      <c r="AZ605" s="108">
        <f t="shared" si="142"/>
        <v>0.20962500000000001</v>
      </c>
      <c r="BA605" s="1">
        <f t="shared" si="130"/>
        <v>1.048125</v>
      </c>
      <c r="BB605" s="106">
        <f t="shared" si="131"/>
        <v>1.131975</v>
      </c>
      <c r="BD605" s="105" t="s">
        <v>200</v>
      </c>
    </row>
    <row r="606" spans="1:58" s="105" customFormat="1" ht="24.75" hidden="1" customHeight="1">
      <c r="A606" s="9">
        <v>616</v>
      </c>
      <c r="B606" s="34"/>
      <c r="C606" s="34"/>
      <c r="D606" s="131" t="s">
        <v>2660</v>
      </c>
      <c r="E606" s="35" t="s">
        <v>2698</v>
      </c>
      <c r="F606" s="34" t="s">
        <v>2699</v>
      </c>
      <c r="G606" s="34" t="s">
        <v>1144</v>
      </c>
      <c r="H606" s="34" t="s">
        <v>105</v>
      </c>
      <c r="I606" s="34" t="s">
        <v>44</v>
      </c>
      <c r="J606" s="35" t="s">
        <v>2700</v>
      </c>
      <c r="K606" s="48"/>
      <c r="L606" s="34"/>
      <c r="M606" s="34">
        <v>30</v>
      </c>
      <c r="N606" s="34" t="s">
        <v>46</v>
      </c>
      <c r="O606" s="34" t="s">
        <v>2692</v>
      </c>
      <c r="P606" s="34"/>
      <c r="Q606" s="78" t="s">
        <v>2701</v>
      </c>
      <c r="R606" s="101">
        <v>1.99</v>
      </c>
      <c r="S606" s="102">
        <v>0.74</v>
      </c>
      <c r="T606" s="116">
        <v>0.6</v>
      </c>
      <c r="U606" s="84">
        <v>2.78</v>
      </c>
      <c r="V606" s="102"/>
      <c r="W606" s="102"/>
      <c r="X606" s="102"/>
      <c r="Y606" s="102"/>
      <c r="Z606" s="102"/>
      <c r="AA606" s="102"/>
      <c r="AB606" s="102"/>
      <c r="AC606" s="102"/>
      <c r="AD606" s="102"/>
      <c r="AE606" s="104"/>
      <c r="AN606" s="106"/>
      <c r="AP606" s="104"/>
      <c r="AQ606" s="105" t="e">
        <f t="shared" si="137"/>
        <v>#NUM!</v>
      </c>
      <c r="AR606" s="105" t="e">
        <f t="shared" si="138"/>
        <v>#NUM!</v>
      </c>
      <c r="AS606" s="105" t="e">
        <f t="shared" si="139"/>
        <v>#NUM!</v>
      </c>
      <c r="AT606" s="105" t="e">
        <f>#REF!*1.075</f>
        <v>#REF!</v>
      </c>
      <c r="AU606" s="105">
        <f t="shared" si="140"/>
        <v>0.64499999999999991</v>
      </c>
      <c r="AV606" s="102" t="e">
        <f t="shared" si="141"/>
        <v>#REF!</v>
      </c>
      <c r="AW606" s="105" t="s">
        <v>172</v>
      </c>
      <c r="AX606" s="105" t="s">
        <v>173</v>
      </c>
      <c r="AY606" s="106">
        <f t="shared" si="143"/>
        <v>0.64499999999999991</v>
      </c>
      <c r="AZ606" s="108">
        <f t="shared" si="142"/>
        <v>0.16124999999999998</v>
      </c>
      <c r="BA606" s="1">
        <f t="shared" ref="BA606:BA669" si="144">AZ606+AY606</f>
        <v>0.80624999999999991</v>
      </c>
      <c r="BB606" s="106">
        <f t="shared" ref="BB606:BB669" si="145">BA606+BA606*0.08</f>
        <v>0.87074999999999991</v>
      </c>
      <c r="BD606" s="105" t="s">
        <v>200</v>
      </c>
    </row>
    <row r="607" spans="1:58" s="105" customFormat="1" ht="24.75" hidden="1" customHeight="1">
      <c r="A607" s="9">
        <v>617</v>
      </c>
      <c r="B607" s="34">
        <v>16443</v>
      </c>
      <c r="C607" s="34"/>
      <c r="D607" s="5"/>
      <c r="E607" s="35" t="s">
        <v>2702</v>
      </c>
      <c r="F607" s="34" t="s">
        <v>2703</v>
      </c>
      <c r="G607" s="34" t="s">
        <v>786</v>
      </c>
      <c r="H607" s="34" t="s">
        <v>2704</v>
      </c>
      <c r="I607" s="34" t="s">
        <v>44</v>
      </c>
      <c r="J607" s="35" t="s">
        <v>2705</v>
      </c>
      <c r="K607" s="48"/>
      <c r="L607" s="34"/>
      <c r="M607" s="34"/>
      <c r="N607" s="34"/>
      <c r="O607" s="34" t="s">
        <v>2692</v>
      </c>
      <c r="P607" s="34" t="s">
        <v>2706</v>
      </c>
      <c r="Q607" s="34" t="s">
        <v>2707</v>
      </c>
      <c r="R607" s="101"/>
      <c r="S607" s="102"/>
      <c r="T607" s="116"/>
      <c r="U607" s="84"/>
      <c r="V607" s="102"/>
      <c r="W607" s="102"/>
      <c r="X607" s="102"/>
      <c r="Y607" s="102"/>
      <c r="Z607" s="102"/>
      <c r="AA607" s="102"/>
      <c r="AB607" s="102"/>
      <c r="AC607" s="102"/>
      <c r="AD607" s="102"/>
      <c r="AE607" s="104"/>
      <c r="AN607" s="106"/>
      <c r="AP607" s="104"/>
      <c r="AQ607" s="105" t="e">
        <f t="shared" si="137"/>
        <v>#NUM!</v>
      </c>
      <c r="AR607" s="105" t="e">
        <f t="shared" si="138"/>
        <v>#NUM!</v>
      </c>
      <c r="AS607" s="105" t="e">
        <f t="shared" si="139"/>
        <v>#NUM!</v>
      </c>
      <c r="AT607" s="105" t="e">
        <f>#REF!*1.075</f>
        <v>#REF!</v>
      </c>
      <c r="AU607" s="105">
        <f t="shared" si="140"/>
        <v>0</v>
      </c>
      <c r="AV607" s="102" t="e">
        <f t="shared" si="141"/>
        <v>#REF!</v>
      </c>
      <c r="AY607" s="106"/>
      <c r="AZ607" s="108" t="b">
        <f t="shared" si="142"/>
        <v>0</v>
      </c>
      <c r="BA607" s="1">
        <f t="shared" si="144"/>
        <v>0</v>
      </c>
      <c r="BB607" s="106">
        <f t="shared" si="145"/>
        <v>0</v>
      </c>
    </row>
    <row r="608" spans="1:58" s="105" customFormat="1" ht="24.75" hidden="1" customHeight="1">
      <c r="A608" s="9">
        <v>618</v>
      </c>
      <c r="B608" s="34">
        <v>4023</v>
      </c>
      <c r="C608" s="34"/>
      <c r="D608" s="131" t="s">
        <v>2660</v>
      </c>
      <c r="E608" s="35" t="s">
        <v>2708</v>
      </c>
      <c r="F608" s="34" t="s">
        <v>2709</v>
      </c>
      <c r="G608" s="34" t="s">
        <v>2710</v>
      </c>
      <c r="H608" s="34" t="s">
        <v>1421</v>
      </c>
      <c r="I608" s="34" t="s">
        <v>44</v>
      </c>
      <c r="J608" s="35" t="s">
        <v>2711</v>
      </c>
      <c r="K608" s="48"/>
      <c r="L608" s="34"/>
      <c r="M608" s="34">
        <v>20</v>
      </c>
      <c r="N608" s="34" t="s">
        <v>46</v>
      </c>
      <c r="O608" s="34" t="s">
        <v>2692</v>
      </c>
      <c r="P608" s="34" t="s">
        <v>2712</v>
      </c>
      <c r="Q608" s="34" t="s">
        <v>2713</v>
      </c>
      <c r="R608" s="101">
        <v>3.03</v>
      </c>
      <c r="S608" s="102">
        <v>0.8</v>
      </c>
      <c r="T608" s="116">
        <v>0.8</v>
      </c>
      <c r="U608" s="84">
        <v>3.23</v>
      </c>
      <c r="V608" s="102"/>
      <c r="W608" s="102"/>
      <c r="X608" s="102"/>
      <c r="Y608" s="102"/>
      <c r="Z608" s="102"/>
      <c r="AA608" s="102"/>
      <c r="AB608" s="102"/>
      <c r="AC608" s="102"/>
      <c r="AD608" s="102"/>
      <c r="AE608" s="104"/>
      <c r="AN608" s="106"/>
      <c r="AP608" s="104"/>
      <c r="AQ608" s="105" t="e">
        <f t="shared" ref="AQ608:AQ639" si="146">AVERAGE(SMALL(AE608:AI608,1),SMALL(AE608:AI608,2))</f>
        <v>#NUM!</v>
      </c>
      <c r="AR608" s="105" t="e">
        <f t="shared" ref="AR608:AR639" si="147">IF(R608 &lt;=( AVERAGE(SMALL(AE608:AI608,1),SMALL(AE608:AI608,2))), R608, "")</f>
        <v>#NUM!</v>
      </c>
      <c r="AS608" s="105" t="e">
        <f t="shared" ref="AS608:AS639" si="148">AVERAGE(SMALL(AJ608:AM608,1),SMALL(AJ608:AM608,2))</f>
        <v>#NUM!</v>
      </c>
      <c r="AT608" s="105" t="e">
        <f>#REF!*1.075</f>
        <v>#REF!</v>
      </c>
      <c r="AU608" s="105">
        <f t="shared" ref="AU608:AU639" si="149">T608*1.075</f>
        <v>0.86</v>
      </c>
      <c r="AV608" s="102" t="e">
        <f t="shared" ref="AV608:AV639" si="150">MIN(AN608,AT608,AU608)</f>
        <v>#REF!</v>
      </c>
      <c r="AW608" s="105" t="s">
        <v>172</v>
      </c>
      <c r="AX608" s="105" t="s">
        <v>173</v>
      </c>
      <c r="AY608" s="106">
        <f>AU608</f>
        <v>0.86</v>
      </c>
      <c r="AZ608" s="108">
        <f t="shared" si="142"/>
        <v>0.215</v>
      </c>
      <c r="BA608" s="1">
        <f t="shared" si="144"/>
        <v>1.075</v>
      </c>
      <c r="BB608" s="106">
        <f t="shared" si="145"/>
        <v>1.161</v>
      </c>
      <c r="BD608" s="105" t="s">
        <v>200</v>
      </c>
    </row>
    <row r="609" spans="1:56" s="105" customFormat="1" ht="24.75" hidden="1" customHeight="1">
      <c r="A609" s="9">
        <v>619</v>
      </c>
      <c r="B609" s="34">
        <v>5062</v>
      </c>
      <c r="C609" s="34"/>
      <c r="D609" s="5"/>
      <c r="E609" s="35" t="s">
        <v>2714</v>
      </c>
      <c r="F609" s="34" t="s">
        <v>2715</v>
      </c>
      <c r="G609" s="34" t="s">
        <v>1816</v>
      </c>
      <c r="H609" s="34" t="s">
        <v>2716</v>
      </c>
      <c r="I609" s="34" t="s">
        <v>109</v>
      </c>
      <c r="J609" s="35" t="s">
        <v>2717</v>
      </c>
      <c r="K609" s="48"/>
      <c r="L609" s="34"/>
      <c r="M609" s="34"/>
      <c r="N609" s="34"/>
      <c r="O609" s="34" t="s">
        <v>2692</v>
      </c>
      <c r="P609" s="34" t="s">
        <v>2718</v>
      </c>
      <c r="Q609" s="34" t="s">
        <v>2719</v>
      </c>
      <c r="R609" s="101"/>
      <c r="S609" s="102"/>
      <c r="T609" s="116"/>
      <c r="U609" s="84"/>
      <c r="V609" s="102"/>
      <c r="W609" s="102"/>
      <c r="X609" s="102"/>
      <c r="Y609" s="102"/>
      <c r="Z609" s="102"/>
      <c r="AA609" s="102"/>
      <c r="AB609" s="102"/>
      <c r="AC609" s="102"/>
      <c r="AD609" s="102"/>
      <c r="AE609" s="104"/>
      <c r="AN609" s="106"/>
      <c r="AP609" s="104"/>
      <c r="AQ609" s="105" t="e">
        <f t="shared" si="146"/>
        <v>#NUM!</v>
      </c>
      <c r="AR609" s="105" t="e">
        <f t="shared" si="147"/>
        <v>#NUM!</v>
      </c>
      <c r="AS609" s="105" t="e">
        <f t="shared" si="148"/>
        <v>#NUM!</v>
      </c>
      <c r="AT609" s="105" t="e">
        <f>#REF!*1.075</f>
        <v>#REF!</v>
      </c>
      <c r="AU609" s="105">
        <f t="shared" si="149"/>
        <v>0</v>
      </c>
      <c r="AV609" s="102" t="e">
        <f t="shared" si="150"/>
        <v>#REF!</v>
      </c>
      <c r="AY609" s="106"/>
      <c r="AZ609" s="108" t="b">
        <f t="shared" si="142"/>
        <v>0</v>
      </c>
      <c r="BA609" s="1">
        <f t="shared" si="144"/>
        <v>0</v>
      </c>
      <c r="BB609" s="106">
        <f t="shared" si="145"/>
        <v>0</v>
      </c>
    </row>
    <row r="610" spans="1:56" s="105" customFormat="1" ht="24.75" hidden="1" customHeight="1">
      <c r="A610" s="9">
        <v>620</v>
      </c>
      <c r="B610" s="34">
        <v>14878</v>
      </c>
      <c r="C610" s="34"/>
      <c r="D610" s="5"/>
      <c r="E610" s="35" t="s">
        <v>2720</v>
      </c>
      <c r="F610" s="34" t="s">
        <v>2721</v>
      </c>
      <c r="G610" s="34" t="s">
        <v>2722</v>
      </c>
      <c r="H610" s="34" t="s">
        <v>1306</v>
      </c>
      <c r="I610" s="34" t="s">
        <v>150</v>
      </c>
      <c r="J610" s="35" t="s">
        <v>2723</v>
      </c>
      <c r="K610" s="48"/>
      <c r="L610" s="34"/>
      <c r="M610" s="34"/>
      <c r="N610" s="34"/>
      <c r="O610" s="34" t="s">
        <v>2692</v>
      </c>
      <c r="P610" s="34" t="s">
        <v>2724</v>
      </c>
      <c r="Q610" s="34" t="s">
        <v>2725</v>
      </c>
      <c r="R610" s="101"/>
      <c r="S610" s="102"/>
      <c r="T610" s="116"/>
      <c r="U610" s="84"/>
      <c r="V610" s="102"/>
      <c r="W610" s="102"/>
      <c r="X610" s="102"/>
      <c r="Y610" s="102"/>
      <c r="Z610" s="102"/>
      <c r="AA610" s="102"/>
      <c r="AB610" s="102"/>
      <c r="AC610" s="102"/>
      <c r="AD610" s="102"/>
      <c r="AE610" s="104"/>
      <c r="AN610" s="106"/>
      <c r="AP610" s="104"/>
      <c r="AQ610" s="105" t="e">
        <f t="shared" si="146"/>
        <v>#NUM!</v>
      </c>
      <c r="AR610" s="105" t="e">
        <f t="shared" si="147"/>
        <v>#NUM!</v>
      </c>
      <c r="AS610" s="105" t="e">
        <f t="shared" si="148"/>
        <v>#NUM!</v>
      </c>
      <c r="AT610" s="105" t="e">
        <f>#REF!*1.075</f>
        <v>#REF!</v>
      </c>
      <c r="AU610" s="105">
        <f t="shared" si="149"/>
        <v>0</v>
      </c>
      <c r="AV610" s="102" t="e">
        <f t="shared" si="150"/>
        <v>#REF!</v>
      </c>
      <c r="AY610" s="106"/>
      <c r="AZ610" s="108" t="b">
        <f t="shared" si="142"/>
        <v>0</v>
      </c>
      <c r="BA610" s="1">
        <f t="shared" si="144"/>
        <v>0</v>
      </c>
      <c r="BB610" s="106">
        <f t="shared" si="145"/>
        <v>0</v>
      </c>
    </row>
    <row r="611" spans="1:56" s="105" customFormat="1" ht="24.75" hidden="1" customHeight="1">
      <c r="A611" s="9">
        <v>621</v>
      </c>
      <c r="B611" s="34">
        <v>720</v>
      </c>
      <c r="C611" s="34"/>
      <c r="D611" s="131" t="s">
        <v>2660</v>
      </c>
      <c r="E611" s="35" t="s">
        <v>2726</v>
      </c>
      <c r="F611" s="34" t="s">
        <v>2727</v>
      </c>
      <c r="G611" s="34" t="s">
        <v>2728</v>
      </c>
      <c r="H611" s="34" t="s">
        <v>1062</v>
      </c>
      <c r="I611" s="34" t="s">
        <v>819</v>
      </c>
      <c r="J611" s="35" t="s">
        <v>2729</v>
      </c>
      <c r="K611" s="48">
        <v>50</v>
      </c>
      <c r="L611" s="34" t="s">
        <v>91</v>
      </c>
      <c r="M611" s="34">
        <v>1</v>
      </c>
      <c r="N611" s="34" t="s">
        <v>46</v>
      </c>
      <c r="O611" s="34" t="s">
        <v>2692</v>
      </c>
      <c r="P611" s="34" t="s">
        <v>2730</v>
      </c>
      <c r="Q611" s="34" t="s">
        <v>2731</v>
      </c>
      <c r="R611" s="101">
        <v>8.6999999999999993</v>
      </c>
      <c r="S611" s="102">
        <v>2.2000000000000002</v>
      </c>
      <c r="T611" s="116">
        <v>2</v>
      </c>
      <c r="U611" s="84">
        <v>8.5</v>
      </c>
      <c r="V611" s="102"/>
      <c r="W611" s="102"/>
      <c r="X611" s="102"/>
      <c r="Y611" s="102"/>
      <c r="Z611" s="102"/>
      <c r="AA611" s="102"/>
      <c r="AB611" s="102"/>
      <c r="AC611" s="102"/>
      <c r="AD611" s="102"/>
      <c r="AE611" s="104"/>
      <c r="AN611" s="106"/>
      <c r="AP611" s="104"/>
      <c r="AQ611" s="105" t="e">
        <f t="shared" si="146"/>
        <v>#NUM!</v>
      </c>
      <c r="AR611" s="105" t="e">
        <f t="shared" si="147"/>
        <v>#NUM!</v>
      </c>
      <c r="AS611" s="105" t="e">
        <f t="shared" si="148"/>
        <v>#NUM!</v>
      </c>
      <c r="AT611" s="105" t="e">
        <f>#REF!*1.075</f>
        <v>#REF!</v>
      </c>
      <c r="AU611" s="105">
        <f t="shared" si="149"/>
        <v>2.15</v>
      </c>
      <c r="AV611" s="102" t="e">
        <f t="shared" si="150"/>
        <v>#REF!</v>
      </c>
      <c r="AW611" s="105" t="s">
        <v>172</v>
      </c>
      <c r="AX611" s="105" t="s">
        <v>173</v>
      </c>
      <c r="AY611" s="106">
        <f>AU611</f>
        <v>2.15</v>
      </c>
      <c r="AZ611" s="108">
        <f t="shared" si="142"/>
        <v>0.53749999999999998</v>
      </c>
      <c r="BA611" s="1">
        <f t="shared" si="144"/>
        <v>2.6875</v>
      </c>
      <c r="BB611" s="106">
        <f t="shared" si="145"/>
        <v>2.9024999999999999</v>
      </c>
      <c r="BD611" s="105" t="s">
        <v>200</v>
      </c>
    </row>
    <row r="612" spans="1:56" s="105" customFormat="1" ht="24.75" hidden="1" customHeight="1">
      <c r="A612" s="9">
        <v>622</v>
      </c>
      <c r="B612" s="34">
        <v>46</v>
      </c>
      <c r="C612" s="34"/>
      <c r="D612" s="131" t="s">
        <v>2660</v>
      </c>
      <c r="E612" s="35" t="s">
        <v>2732</v>
      </c>
      <c r="F612" s="34" t="s">
        <v>2733</v>
      </c>
      <c r="G612" s="34" t="s">
        <v>921</v>
      </c>
      <c r="H612" s="34" t="s">
        <v>2734</v>
      </c>
      <c r="I612" s="34" t="s">
        <v>1063</v>
      </c>
      <c r="J612" s="35" t="s">
        <v>2735</v>
      </c>
      <c r="K612" s="48">
        <v>70</v>
      </c>
      <c r="L612" s="34" t="s">
        <v>91</v>
      </c>
      <c r="M612" s="34">
        <v>1</v>
      </c>
      <c r="N612" s="34" t="s">
        <v>46</v>
      </c>
      <c r="O612" s="34" t="s">
        <v>2692</v>
      </c>
      <c r="P612" s="34" t="s">
        <v>2736</v>
      </c>
      <c r="Q612" s="34" t="s">
        <v>2737</v>
      </c>
      <c r="R612" s="101">
        <v>3.17</v>
      </c>
      <c r="S612" s="102">
        <v>0.9</v>
      </c>
      <c r="T612" s="116">
        <v>0.9</v>
      </c>
      <c r="U612" s="84">
        <v>4</v>
      </c>
      <c r="V612" s="102"/>
      <c r="W612" s="102"/>
      <c r="X612" s="102"/>
      <c r="Y612" s="102"/>
      <c r="Z612" s="102"/>
      <c r="AA612" s="102"/>
      <c r="AB612" s="102"/>
      <c r="AC612" s="102"/>
      <c r="AD612" s="102"/>
      <c r="AE612" s="104"/>
      <c r="AF612" s="105">
        <v>3.02</v>
      </c>
      <c r="AN612" s="106"/>
      <c r="AP612" s="104"/>
      <c r="AQ612" s="105" t="e">
        <f t="shared" si="146"/>
        <v>#NUM!</v>
      </c>
      <c r="AR612" s="105" t="e">
        <f t="shared" si="147"/>
        <v>#NUM!</v>
      </c>
      <c r="AS612" s="105" t="e">
        <f t="shared" si="148"/>
        <v>#NUM!</v>
      </c>
      <c r="AT612" s="105" t="e">
        <f>#REF!*1.075</f>
        <v>#REF!</v>
      </c>
      <c r="AU612" s="105">
        <f t="shared" si="149"/>
        <v>0.96750000000000003</v>
      </c>
      <c r="AV612" s="102" t="e">
        <f t="shared" si="150"/>
        <v>#REF!</v>
      </c>
      <c r="AW612" s="105" t="s">
        <v>172</v>
      </c>
      <c r="AX612" s="105" t="s">
        <v>173</v>
      </c>
      <c r="AY612" s="106">
        <f>AU612</f>
        <v>0.96750000000000003</v>
      </c>
      <c r="AZ612" s="108">
        <f t="shared" si="142"/>
        <v>0.24187500000000001</v>
      </c>
      <c r="BA612" s="1">
        <f t="shared" si="144"/>
        <v>1.2093750000000001</v>
      </c>
      <c r="BB612" s="106">
        <f t="shared" si="145"/>
        <v>1.3061250000000002</v>
      </c>
      <c r="BD612" s="105" t="s">
        <v>200</v>
      </c>
    </row>
    <row r="613" spans="1:56" s="105" customFormat="1" ht="24.75" hidden="1" customHeight="1">
      <c r="A613" s="9">
        <v>623</v>
      </c>
      <c r="B613" s="34">
        <v>47</v>
      </c>
      <c r="C613" s="34"/>
      <c r="D613" s="131" t="s">
        <v>2660</v>
      </c>
      <c r="E613" s="35" t="s">
        <v>2738</v>
      </c>
      <c r="F613" s="34" t="s">
        <v>2739</v>
      </c>
      <c r="G613" s="34" t="s">
        <v>921</v>
      </c>
      <c r="H613" s="34" t="s">
        <v>922</v>
      </c>
      <c r="I613" s="34" t="s">
        <v>44</v>
      </c>
      <c r="J613" s="35" t="s">
        <v>2740</v>
      </c>
      <c r="K613" s="48"/>
      <c r="L613" s="34"/>
      <c r="M613" s="34">
        <v>10</v>
      </c>
      <c r="N613" s="34" t="s">
        <v>46</v>
      </c>
      <c r="O613" s="34" t="s">
        <v>2692</v>
      </c>
      <c r="P613" s="34" t="s">
        <v>2741</v>
      </c>
      <c r="Q613" s="34" t="s">
        <v>2742</v>
      </c>
      <c r="R613" s="101">
        <v>3.91</v>
      </c>
      <c r="S613" s="102">
        <v>1.64</v>
      </c>
      <c r="T613" s="116">
        <v>1.64</v>
      </c>
      <c r="U613" s="84">
        <v>5.35</v>
      </c>
      <c r="V613" s="102"/>
      <c r="W613" s="102"/>
      <c r="X613" s="102"/>
      <c r="Y613" s="102"/>
      <c r="Z613" s="102"/>
      <c r="AA613" s="102"/>
      <c r="AB613" s="102"/>
      <c r="AC613" s="102"/>
      <c r="AD613" s="102"/>
      <c r="AE613" s="104"/>
      <c r="AF613" s="105">
        <v>4.21</v>
      </c>
      <c r="AN613" s="106"/>
      <c r="AP613" s="104"/>
      <c r="AQ613" s="105" t="e">
        <f t="shared" si="146"/>
        <v>#NUM!</v>
      </c>
      <c r="AR613" s="105" t="e">
        <f t="shared" si="147"/>
        <v>#NUM!</v>
      </c>
      <c r="AS613" s="105" t="e">
        <f t="shared" si="148"/>
        <v>#NUM!</v>
      </c>
      <c r="AT613" s="105" t="e">
        <f>#REF!*1.075</f>
        <v>#REF!</v>
      </c>
      <c r="AU613" s="105">
        <f t="shared" si="149"/>
        <v>1.7629999999999999</v>
      </c>
      <c r="AV613" s="102" t="e">
        <f t="shared" si="150"/>
        <v>#REF!</v>
      </c>
      <c r="AW613" s="105" t="s">
        <v>172</v>
      </c>
      <c r="AX613" s="105" t="s">
        <v>173</v>
      </c>
      <c r="AY613" s="106">
        <f>AU613</f>
        <v>1.7629999999999999</v>
      </c>
      <c r="AZ613" s="108">
        <f t="shared" si="142"/>
        <v>0.44074999999999998</v>
      </c>
      <c r="BA613" s="1">
        <f t="shared" si="144"/>
        <v>2.2037499999999999</v>
      </c>
      <c r="BB613" s="106">
        <f t="shared" si="145"/>
        <v>2.3800499999999998</v>
      </c>
      <c r="BD613" s="105" t="s">
        <v>200</v>
      </c>
    </row>
    <row r="614" spans="1:56" s="105" customFormat="1" ht="24.75" hidden="1" customHeight="1">
      <c r="A614" s="9">
        <v>624</v>
      </c>
      <c r="B614" s="34">
        <v>45</v>
      </c>
      <c r="C614" s="34"/>
      <c r="D614" s="131" t="s">
        <v>2660</v>
      </c>
      <c r="E614" s="35" t="s">
        <v>2743</v>
      </c>
      <c r="F614" s="34" t="s">
        <v>2733</v>
      </c>
      <c r="G614" s="34" t="s">
        <v>921</v>
      </c>
      <c r="H614" s="34" t="s">
        <v>2744</v>
      </c>
      <c r="I614" s="34" t="s">
        <v>1063</v>
      </c>
      <c r="J614" s="35" t="s">
        <v>2735</v>
      </c>
      <c r="K614" s="48"/>
      <c r="L614" s="34"/>
      <c r="M614" s="34">
        <v>1</v>
      </c>
      <c r="N614" s="34" t="s">
        <v>46</v>
      </c>
      <c r="O614" s="34" t="s">
        <v>2692</v>
      </c>
      <c r="P614" s="34" t="s">
        <v>2736</v>
      </c>
      <c r="Q614" s="34" t="s">
        <v>2745</v>
      </c>
      <c r="R614" s="101">
        <v>3.41</v>
      </c>
      <c r="S614" s="102">
        <v>1.27</v>
      </c>
      <c r="T614" s="116">
        <v>1.27</v>
      </c>
      <c r="U614" s="84">
        <v>4.3</v>
      </c>
      <c r="V614" s="102"/>
      <c r="W614" s="102"/>
      <c r="X614" s="102"/>
      <c r="Y614" s="102"/>
      <c r="Z614" s="102"/>
      <c r="AA614" s="102"/>
      <c r="AB614" s="102"/>
      <c r="AC614" s="102"/>
      <c r="AD614" s="102"/>
      <c r="AE614" s="104"/>
      <c r="AF614" s="105">
        <v>3.78</v>
      </c>
      <c r="AN614" s="106"/>
      <c r="AP614" s="104"/>
      <c r="AQ614" s="105" t="e">
        <f t="shared" si="146"/>
        <v>#NUM!</v>
      </c>
      <c r="AR614" s="105" t="e">
        <f t="shared" si="147"/>
        <v>#NUM!</v>
      </c>
      <c r="AS614" s="105" t="e">
        <f t="shared" si="148"/>
        <v>#NUM!</v>
      </c>
      <c r="AT614" s="105" t="e">
        <f>#REF!*1.075</f>
        <v>#REF!</v>
      </c>
      <c r="AU614" s="105">
        <f t="shared" si="149"/>
        <v>1.3652499999999999</v>
      </c>
      <c r="AV614" s="102" t="e">
        <f t="shared" si="150"/>
        <v>#REF!</v>
      </c>
      <c r="AW614" s="105" t="s">
        <v>172</v>
      </c>
      <c r="AX614" s="105" t="s">
        <v>173</v>
      </c>
      <c r="AY614" s="106">
        <f>AU614</f>
        <v>1.3652499999999999</v>
      </c>
      <c r="AZ614" s="108">
        <f t="shared" si="142"/>
        <v>0.34131249999999996</v>
      </c>
      <c r="BA614" s="1">
        <f t="shared" si="144"/>
        <v>1.7065624999999998</v>
      </c>
      <c r="BB614" s="106">
        <f t="shared" si="145"/>
        <v>1.8430874999999998</v>
      </c>
      <c r="BD614" s="105" t="s">
        <v>200</v>
      </c>
    </row>
    <row r="615" spans="1:56" s="105" customFormat="1" ht="24.75" hidden="1" customHeight="1">
      <c r="A615" s="9">
        <v>625</v>
      </c>
      <c r="B615" s="34">
        <v>718</v>
      </c>
      <c r="C615" s="34"/>
      <c r="D615" s="131" t="s">
        <v>2660</v>
      </c>
      <c r="E615" s="35" t="s">
        <v>2746</v>
      </c>
      <c r="F615" s="34" t="s">
        <v>2747</v>
      </c>
      <c r="G615" s="34" t="s">
        <v>1374</v>
      </c>
      <c r="H615" s="34" t="s">
        <v>251</v>
      </c>
      <c r="I615" s="34" t="s">
        <v>44</v>
      </c>
      <c r="J615" s="35" t="s">
        <v>2748</v>
      </c>
      <c r="K615" s="48"/>
      <c r="L615" s="34"/>
      <c r="M615" s="34">
        <v>7</v>
      </c>
      <c r="N615" s="34" t="s">
        <v>46</v>
      </c>
      <c r="O615" s="34" t="s">
        <v>2692</v>
      </c>
      <c r="P615" s="34" t="s">
        <v>2749</v>
      </c>
      <c r="Q615" s="34" t="s">
        <v>2750</v>
      </c>
      <c r="R615" s="101">
        <v>5.2</v>
      </c>
      <c r="S615" s="102">
        <v>1</v>
      </c>
      <c r="T615" s="116">
        <v>1</v>
      </c>
      <c r="U615" s="84">
        <v>6.57</v>
      </c>
      <c r="V615" s="102"/>
      <c r="W615" s="102"/>
      <c r="X615" s="102"/>
      <c r="Y615" s="102"/>
      <c r="Z615" s="102"/>
      <c r="AA615" s="102"/>
      <c r="AB615" s="102"/>
      <c r="AC615" s="102"/>
      <c r="AD615" s="102"/>
      <c r="AE615" s="104"/>
      <c r="AF615" s="105">
        <v>6.34</v>
      </c>
      <c r="AN615" s="106"/>
      <c r="AP615" s="104"/>
      <c r="AQ615" s="105" t="e">
        <f t="shared" si="146"/>
        <v>#NUM!</v>
      </c>
      <c r="AR615" s="105" t="e">
        <f t="shared" si="147"/>
        <v>#NUM!</v>
      </c>
      <c r="AS615" s="105" t="e">
        <f t="shared" si="148"/>
        <v>#NUM!</v>
      </c>
      <c r="AT615" s="105" t="e">
        <f>#REF!*1.075</f>
        <v>#REF!</v>
      </c>
      <c r="AU615" s="105">
        <f t="shared" si="149"/>
        <v>1.075</v>
      </c>
      <c r="AV615" s="102" t="e">
        <f t="shared" si="150"/>
        <v>#REF!</v>
      </c>
      <c r="AW615" s="105" t="s">
        <v>172</v>
      </c>
      <c r="AX615" s="105" t="s">
        <v>173</v>
      </c>
      <c r="AY615" s="106">
        <f>AU615</f>
        <v>1.075</v>
      </c>
      <c r="AZ615" s="108">
        <f t="shared" si="142"/>
        <v>0.26874999999999999</v>
      </c>
      <c r="BA615" s="1">
        <f t="shared" si="144"/>
        <v>1.34375</v>
      </c>
      <c r="BB615" s="106">
        <f t="shared" si="145"/>
        <v>1.4512499999999999</v>
      </c>
      <c r="BD615" s="105" t="s">
        <v>200</v>
      </c>
    </row>
    <row r="616" spans="1:56" s="105" customFormat="1" ht="24.75" hidden="1" customHeight="1">
      <c r="A616" s="9">
        <v>626</v>
      </c>
      <c r="B616" s="34">
        <v>763</v>
      </c>
      <c r="C616" s="34"/>
      <c r="D616" s="5"/>
      <c r="E616" s="35" t="s">
        <v>2751</v>
      </c>
      <c r="F616" s="34" t="s">
        <v>2752</v>
      </c>
      <c r="G616" s="34" t="s">
        <v>2753</v>
      </c>
      <c r="H616" s="34" t="s">
        <v>204</v>
      </c>
      <c r="I616" s="34" t="s">
        <v>861</v>
      </c>
      <c r="J616" s="35" t="s">
        <v>2754</v>
      </c>
      <c r="K616" s="48"/>
      <c r="L616" s="34"/>
      <c r="M616" s="34"/>
      <c r="N616" s="34"/>
      <c r="O616" s="34" t="s">
        <v>2692</v>
      </c>
      <c r="P616" s="34" t="s">
        <v>2755</v>
      </c>
      <c r="Q616" s="34" t="s">
        <v>2756</v>
      </c>
      <c r="R616" s="101"/>
      <c r="S616" s="102"/>
      <c r="T616" s="116"/>
      <c r="U616" s="84"/>
      <c r="V616" s="102"/>
      <c r="W616" s="102"/>
      <c r="X616" s="102"/>
      <c r="Y616" s="102"/>
      <c r="Z616" s="102"/>
      <c r="AA616" s="102"/>
      <c r="AB616" s="102"/>
      <c r="AC616" s="102"/>
      <c r="AD616" s="102"/>
      <c r="AE616" s="104"/>
      <c r="AN616" s="106"/>
      <c r="AP616" s="104"/>
      <c r="AQ616" s="105" t="e">
        <f t="shared" si="146"/>
        <v>#NUM!</v>
      </c>
      <c r="AR616" s="105" t="e">
        <f t="shared" si="147"/>
        <v>#NUM!</v>
      </c>
      <c r="AS616" s="105" t="e">
        <f t="shared" si="148"/>
        <v>#NUM!</v>
      </c>
      <c r="AT616" s="105" t="e">
        <f>#REF!*1.075</f>
        <v>#REF!</v>
      </c>
      <c r="AU616" s="105">
        <f t="shared" si="149"/>
        <v>0</v>
      </c>
      <c r="AV616" s="102" t="e">
        <f t="shared" si="150"/>
        <v>#REF!</v>
      </c>
      <c r="AY616" s="106"/>
      <c r="AZ616" s="108" t="b">
        <f t="shared" si="142"/>
        <v>0</v>
      </c>
      <c r="BA616" s="1">
        <f t="shared" si="144"/>
        <v>0</v>
      </c>
      <c r="BB616" s="106">
        <f t="shared" si="145"/>
        <v>0</v>
      </c>
    </row>
    <row r="617" spans="1:56" s="105" customFormat="1" ht="24.75" hidden="1" customHeight="1">
      <c r="A617" s="9">
        <v>627</v>
      </c>
      <c r="B617" s="34">
        <v>5061</v>
      </c>
      <c r="C617" s="34"/>
      <c r="D617" s="131" t="s">
        <v>2660</v>
      </c>
      <c r="E617" s="35" t="s">
        <v>2757</v>
      </c>
      <c r="F617" s="34" t="s">
        <v>2758</v>
      </c>
      <c r="G617" s="34" t="s">
        <v>492</v>
      </c>
      <c r="H617" s="34" t="s">
        <v>251</v>
      </c>
      <c r="I617" s="34" t="s">
        <v>68</v>
      </c>
      <c r="J617" s="35" t="s">
        <v>2759</v>
      </c>
      <c r="K617" s="48"/>
      <c r="L617" s="34"/>
      <c r="M617" s="34">
        <v>30</v>
      </c>
      <c r="N617" s="34" t="s">
        <v>46</v>
      </c>
      <c r="O617" s="34" t="s">
        <v>2692</v>
      </c>
      <c r="P617" s="34" t="s">
        <v>2760</v>
      </c>
      <c r="Q617" s="34" t="s">
        <v>2761</v>
      </c>
      <c r="R617" s="101">
        <v>10.95</v>
      </c>
      <c r="S617" s="102">
        <v>4</v>
      </c>
      <c r="T617" s="116">
        <v>4</v>
      </c>
      <c r="U617" s="84"/>
      <c r="V617" s="102"/>
      <c r="W617" s="102"/>
      <c r="X617" s="102"/>
      <c r="Y617" s="102"/>
      <c r="Z617" s="102"/>
      <c r="AA617" s="102"/>
      <c r="AB617" s="102"/>
      <c r="AC617" s="102"/>
      <c r="AD617" s="102"/>
      <c r="AE617" s="104"/>
      <c r="AF617" s="105">
        <v>1.3</v>
      </c>
      <c r="AN617" s="106"/>
      <c r="AP617" s="104"/>
      <c r="AQ617" s="105" t="e">
        <f t="shared" si="146"/>
        <v>#NUM!</v>
      </c>
      <c r="AR617" s="105" t="e">
        <f t="shared" si="147"/>
        <v>#NUM!</v>
      </c>
      <c r="AS617" s="105" t="e">
        <f t="shared" si="148"/>
        <v>#NUM!</v>
      </c>
      <c r="AT617" s="105" t="e">
        <f>#REF!*1.075</f>
        <v>#REF!</v>
      </c>
      <c r="AU617" s="105">
        <f t="shared" si="149"/>
        <v>4.3</v>
      </c>
      <c r="AV617" s="102" t="e">
        <f t="shared" si="150"/>
        <v>#REF!</v>
      </c>
      <c r="AW617" s="105" t="s">
        <v>172</v>
      </c>
      <c r="AX617" s="105" t="s">
        <v>173</v>
      </c>
      <c r="AY617" s="106">
        <f>AU617</f>
        <v>4.3</v>
      </c>
      <c r="AZ617" s="108">
        <f t="shared" si="142"/>
        <v>1.075</v>
      </c>
      <c r="BA617" s="1">
        <f t="shared" si="144"/>
        <v>5.375</v>
      </c>
      <c r="BB617" s="106">
        <f t="shared" si="145"/>
        <v>5.8049999999999997</v>
      </c>
      <c r="BD617" s="105" t="s">
        <v>200</v>
      </c>
    </row>
    <row r="618" spans="1:56" s="105" customFormat="1" ht="24.75" hidden="1" customHeight="1">
      <c r="A618" s="9">
        <v>628</v>
      </c>
      <c r="B618" s="34">
        <v>7253</v>
      </c>
      <c r="C618" s="34"/>
      <c r="D618" s="131" t="s">
        <v>2660</v>
      </c>
      <c r="E618" s="35" t="s">
        <v>2757</v>
      </c>
      <c r="F618" s="34" t="s">
        <v>491</v>
      </c>
      <c r="G618" s="34" t="s">
        <v>492</v>
      </c>
      <c r="H618" s="34" t="s">
        <v>2762</v>
      </c>
      <c r="I618" s="34" t="s">
        <v>906</v>
      </c>
      <c r="J618" s="35" t="s">
        <v>2763</v>
      </c>
      <c r="K618" s="48">
        <v>100</v>
      </c>
      <c r="L618" s="34" t="s">
        <v>91</v>
      </c>
      <c r="M618" s="34">
        <v>12</v>
      </c>
      <c r="N618" s="34" t="s">
        <v>46</v>
      </c>
      <c r="O618" s="34" t="s">
        <v>2692</v>
      </c>
      <c r="P618" s="34" t="s">
        <v>2764</v>
      </c>
      <c r="Q618" s="34" t="s">
        <v>2765</v>
      </c>
      <c r="R618" s="101">
        <v>2.15</v>
      </c>
      <c r="S618" s="102">
        <v>0.72</v>
      </c>
      <c r="T618" s="116">
        <v>0.72</v>
      </c>
      <c r="U618" s="84">
        <v>2.06</v>
      </c>
      <c r="V618" s="102"/>
      <c r="W618" s="102"/>
      <c r="X618" s="102"/>
      <c r="Y618" s="102"/>
      <c r="Z618" s="102"/>
      <c r="AA618" s="102"/>
      <c r="AB618" s="102"/>
      <c r="AC618" s="102"/>
      <c r="AD618" s="102"/>
      <c r="AE618" s="104"/>
      <c r="AF618" s="105">
        <v>13.5</v>
      </c>
      <c r="AN618" s="106"/>
      <c r="AP618" s="104"/>
      <c r="AQ618" s="105" t="e">
        <f t="shared" si="146"/>
        <v>#NUM!</v>
      </c>
      <c r="AR618" s="105" t="e">
        <f t="shared" si="147"/>
        <v>#NUM!</v>
      </c>
      <c r="AS618" s="105" t="e">
        <f t="shared" si="148"/>
        <v>#NUM!</v>
      </c>
      <c r="AT618" s="105" t="e">
        <f>#REF!*1.075</f>
        <v>#REF!</v>
      </c>
      <c r="AU618" s="105">
        <f t="shared" si="149"/>
        <v>0.77399999999999991</v>
      </c>
      <c r="AV618" s="102" t="e">
        <f t="shared" si="150"/>
        <v>#REF!</v>
      </c>
      <c r="AW618" s="105" t="s">
        <v>172</v>
      </c>
      <c r="AX618" s="105" t="s">
        <v>173</v>
      </c>
      <c r="AY618" s="106">
        <f>AU618</f>
        <v>0.77399999999999991</v>
      </c>
      <c r="AZ618" s="108">
        <f t="shared" si="142"/>
        <v>0.19349999999999998</v>
      </c>
      <c r="BA618" s="1">
        <f t="shared" si="144"/>
        <v>0.96749999999999992</v>
      </c>
      <c r="BB618" s="106">
        <f t="shared" si="145"/>
        <v>1.0448999999999999</v>
      </c>
      <c r="BD618" s="105" t="s">
        <v>200</v>
      </c>
    </row>
    <row r="619" spans="1:56" s="105" customFormat="1" ht="24.75" hidden="1" customHeight="1">
      <c r="A619" s="9">
        <v>629</v>
      </c>
      <c r="B619" s="34"/>
      <c r="C619" s="34"/>
      <c r="D619" s="131" t="s">
        <v>2660</v>
      </c>
      <c r="E619" s="35" t="s">
        <v>2757</v>
      </c>
      <c r="F619" s="34" t="s">
        <v>491</v>
      </c>
      <c r="G619" s="34" t="s">
        <v>492</v>
      </c>
      <c r="H619" s="34" t="s">
        <v>2766</v>
      </c>
      <c r="I619" s="34" t="s">
        <v>2767</v>
      </c>
      <c r="J619" s="35" t="s">
        <v>2768</v>
      </c>
      <c r="K619" s="48"/>
      <c r="L619" s="34"/>
      <c r="M619" s="34">
        <v>1</v>
      </c>
      <c r="N619" s="34" t="s">
        <v>46</v>
      </c>
      <c r="O619" s="34" t="s">
        <v>2692</v>
      </c>
      <c r="P619" s="34"/>
      <c r="Q619" s="77" t="s">
        <v>2769</v>
      </c>
      <c r="R619" s="101">
        <v>3.07</v>
      </c>
      <c r="S619" s="102">
        <v>0.8</v>
      </c>
      <c r="T619" s="116">
        <v>0.8</v>
      </c>
      <c r="U619" s="84">
        <v>3.87</v>
      </c>
      <c r="V619" s="102"/>
      <c r="W619" s="102"/>
      <c r="X619" s="102"/>
      <c r="Y619" s="102"/>
      <c r="Z619" s="102"/>
      <c r="AA619" s="102"/>
      <c r="AB619" s="102"/>
      <c r="AC619" s="102"/>
      <c r="AD619" s="102"/>
      <c r="AE619" s="104"/>
      <c r="AN619" s="106"/>
      <c r="AP619" s="104"/>
      <c r="AQ619" s="105" t="e">
        <f t="shared" si="146"/>
        <v>#NUM!</v>
      </c>
      <c r="AR619" s="105" t="e">
        <f t="shared" si="147"/>
        <v>#NUM!</v>
      </c>
      <c r="AS619" s="105" t="e">
        <f t="shared" si="148"/>
        <v>#NUM!</v>
      </c>
      <c r="AT619" s="105" t="e">
        <f>#REF!*1.075</f>
        <v>#REF!</v>
      </c>
      <c r="AU619" s="105">
        <f t="shared" si="149"/>
        <v>0.86</v>
      </c>
      <c r="AV619" s="102" t="e">
        <f t="shared" si="150"/>
        <v>#REF!</v>
      </c>
      <c r="AW619" s="105" t="s">
        <v>172</v>
      </c>
      <c r="AX619" s="105" t="s">
        <v>173</v>
      </c>
      <c r="AY619" s="106">
        <f>AU619</f>
        <v>0.86</v>
      </c>
      <c r="AZ619" s="108">
        <f t="shared" si="142"/>
        <v>0.215</v>
      </c>
      <c r="BA619" s="1">
        <f t="shared" si="144"/>
        <v>1.075</v>
      </c>
      <c r="BB619" s="106">
        <f t="shared" si="145"/>
        <v>1.161</v>
      </c>
      <c r="BD619" s="105" t="s">
        <v>200</v>
      </c>
    </row>
    <row r="620" spans="1:56" s="105" customFormat="1" ht="24.75" hidden="1" customHeight="1">
      <c r="A620" s="9">
        <v>630</v>
      </c>
      <c r="B620" s="34">
        <v>8569</v>
      </c>
      <c r="C620" s="34"/>
      <c r="D620" s="131" t="s">
        <v>2660</v>
      </c>
      <c r="E620" s="35" t="s">
        <v>2770</v>
      </c>
      <c r="F620" s="34" t="s">
        <v>2771</v>
      </c>
      <c r="G620" s="34" t="s">
        <v>786</v>
      </c>
      <c r="H620" s="34" t="s">
        <v>2772</v>
      </c>
      <c r="I620" s="34" t="s">
        <v>788</v>
      </c>
      <c r="J620" s="35" t="s">
        <v>2773</v>
      </c>
      <c r="K620" s="48"/>
      <c r="L620" s="34"/>
      <c r="M620" s="34">
        <v>12</v>
      </c>
      <c r="N620" s="34" t="s">
        <v>46</v>
      </c>
      <c r="O620" s="34" t="s">
        <v>2692</v>
      </c>
      <c r="P620" s="34" t="s">
        <v>2774</v>
      </c>
      <c r="Q620" s="34" t="s">
        <v>2775</v>
      </c>
      <c r="R620" s="101">
        <v>5.2</v>
      </c>
      <c r="S620" s="102">
        <v>1.44</v>
      </c>
      <c r="T620" s="116">
        <v>1.44</v>
      </c>
      <c r="U620" s="84">
        <v>10.33</v>
      </c>
      <c r="V620" s="102"/>
      <c r="W620" s="102"/>
      <c r="X620" s="102"/>
      <c r="Y620" s="102"/>
      <c r="Z620" s="102"/>
      <c r="AA620" s="102"/>
      <c r="AB620" s="102"/>
      <c r="AC620" s="102"/>
      <c r="AD620" s="102"/>
      <c r="AE620" s="104"/>
      <c r="AF620" s="105">
        <v>4.6399999999999997</v>
      </c>
      <c r="AN620" s="106"/>
      <c r="AP620" s="104"/>
      <c r="AQ620" s="105" t="e">
        <f t="shared" si="146"/>
        <v>#NUM!</v>
      </c>
      <c r="AR620" s="105" t="e">
        <f t="shared" si="147"/>
        <v>#NUM!</v>
      </c>
      <c r="AS620" s="105" t="e">
        <f t="shared" si="148"/>
        <v>#NUM!</v>
      </c>
      <c r="AT620" s="105" t="e">
        <f>#REF!*1.075</f>
        <v>#REF!</v>
      </c>
      <c r="AU620" s="105">
        <f t="shared" si="149"/>
        <v>1.5479999999999998</v>
      </c>
      <c r="AV620" s="102" t="e">
        <f t="shared" si="150"/>
        <v>#REF!</v>
      </c>
      <c r="AW620" s="105" t="s">
        <v>172</v>
      </c>
      <c r="AX620" s="105" t="s">
        <v>173</v>
      </c>
      <c r="AY620" s="106">
        <f>AU620</f>
        <v>1.5479999999999998</v>
      </c>
      <c r="AZ620" s="108">
        <f t="shared" si="142"/>
        <v>0.38699999999999996</v>
      </c>
      <c r="BA620" s="1">
        <f t="shared" si="144"/>
        <v>1.9349999999999998</v>
      </c>
      <c r="BB620" s="106">
        <f t="shared" si="145"/>
        <v>2.0897999999999999</v>
      </c>
      <c r="BD620" s="105" t="s">
        <v>200</v>
      </c>
    </row>
    <row r="621" spans="1:56" s="105" customFormat="1" ht="24.75" hidden="1" customHeight="1">
      <c r="A621" s="9">
        <v>631</v>
      </c>
      <c r="B621" s="34"/>
      <c r="C621" s="34"/>
      <c r="D621" s="131" t="s">
        <v>2660</v>
      </c>
      <c r="E621" s="35" t="s">
        <v>2702</v>
      </c>
      <c r="F621" s="35" t="s">
        <v>2703</v>
      </c>
      <c r="G621" s="35" t="s">
        <v>786</v>
      </c>
      <c r="H621" s="35" t="s">
        <v>2776</v>
      </c>
      <c r="I621" s="35" t="s">
        <v>44</v>
      </c>
      <c r="J621" s="35" t="s">
        <v>2705</v>
      </c>
      <c r="K621" s="48"/>
      <c r="L621" s="34"/>
      <c r="M621" s="34">
        <v>20</v>
      </c>
      <c r="N621" s="34" t="s">
        <v>46</v>
      </c>
      <c r="O621" s="34" t="s">
        <v>2692</v>
      </c>
      <c r="P621" s="34"/>
      <c r="Q621" s="34" t="s">
        <v>2777</v>
      </c>
      <c r="R621" s="101">
        <v>1.71</v>
      </c>
      <c r="S621" s="102">
        <v>0.67</v>
      </c>
      <c r="T621" s="116">
        <v>0.67</v>
      </c>
      <c r="U621" s="84">
        <v>2.1</v>
      </c>
      <c r="V621" s="102"/>
      <c r="W621" s="102"/>
      <c r="X621" s="102"/>
      <c r="Y621" s="102"/>
      <c r="Z621" s="102"/>
      <c r="AA621" s="102"/>
      <c r="AB621" s="102"/>
      <c r="AC621" s="102"/>
      <c r="AD621" s="102"/>
      <c r="AE621" s="104"/>
      <c r="AN621" s="106"/>
      <c r="AP621" s="104"/>
      <c r="AQ621" s="105" t="e">
        <f t="shared" si="146"/>
        <v>#NUM!</v>
      </c>
      <c r="AR621" s="105" t="e">
        <f t="shared" si="147"/>
        <v>#NUM!</v>
      </c>
      <c r="AS621" s="105" t="e">
        <f t="shared" si="148"/>
        <v>#NUM!</v>
      </c>
      <c r="AT621" s="105" t="e">
        <f>#REF!*1.075</f>
        <v>#REF!</v>
      </c>
      <c r="AU621" s="105">
        <f t="shared" si="149"/>
        <v>0.72025000000000006</v>
      </c>
      <c r="AV621" s="102" t="e">
        <f t="shared" si="150"/>
        <v>#REF!</v>
      </c>
      <c r="AW621" s="105" t="s">
        <v>172</v>
      </c>
      <c r="AX621" s="105" t="s">
        <v>173</v>
      </c>
      <c r="AY621" s="106">
        <f>AU621</f>
        <v>0.72025000000000006</v>
      </c>
      <c r="AZ621" s="108">
        <f t="shared" si="142"/>
        <v>0.18006250000000001</v>
      </c>
      <c r="BA621" s="1">
        <f t="shared" si="144"/>
        <v>0.90031250000000007</v>
      </c>
      <c r="BB621" s="106">
        <f t="shared" si="145"/>
        <v>0.97233750000000008</v>
      </c>
      <c r="BD621" s="105" t="s">
        <v>200</v>
      </c>
    </row>
    <row r="622" spans="1:56" s="105" customFormat="1" ht="24.75" hidden="1" customHeight="1">
      <c r="A622" s="9">
        <v>632</v>
      </c>
      <c r="B622" s="34">
        <v>5397</v>
      </c>
      <c r="C622" s="34"/>
      <c r="D622" s="5"/>
      <c r="E622" s="35" t="s">
        <v>2778</v>
      </c>
      <c r="F622" s="34" t="s">
        <v>2779</v>
      </c>
      <c r="G622" s="34" t="s">
        <v>1084</v>
      </c>
      <c r="H622" s="34" t="s">
        <v>1062</v>
      </c>
      <c r="I622" s="34" t="s">
        <v>1063</v>
      </c>
      <c r="J622" s="35" t="s">
        <v>2780</v>
      </c>
      <c r="K622" s="48"/>
      <c r="L622" s="34"/>
      <c r="M622" s="34"/>
      <c r="N622" s="34"/>
      <c r="O622" s="34" t="s">
        <v>2692</v>
      </c>
      <c r="P622" s="34" t="s">
        <v>2781</v>
      </c>
      <c r="Q622" s="34" t="s">
        <v>2782</v>
      </c>
      <c r="R622" s="101"/>
      <c r="S622" s="102"/>
      <c r="T622" s="116"/>
      <c r="U622" s="84"/>
      <c r="V622" s="102"/>
      <c r="W622" s="102"/>
      <c r="X622" s="102"/>
      <c r="Y622" s="102"/>
      <c r="Z622" s="102"/>
      <c r="AA622" s="102"/>
      <c r="AB622" s="102"/>
      <c r="AC622" s="102"/>
      <c r="AD622" s="102"/>
      <c r="AE622" s="104"/>
      <c r="AN622" s="106"/>
      <c r="AP622" s="104"/>
      <c r="AQ622" s="105" t="e">
        <f t="shared" si="146"/>
        <v>#NUM!</v>
      </c>
      <c r="AR622" s="105" t="e">
        <f t="shared" si="147"/>
        <v>#NUM!</v>
      </c>
      <c r="AS622" s="105" t="e">
        <f t="shared" si="148"/>
        <v>#NUM!</v>
      </c>
      <c r="AT622" s="105" t="e">
        <f>#REF!*1.075</f>
        <v>#REF!</v>
      </c>
      <c r="AU622" s="105">
        <f t="shared" si="149"/>
        <v>0</v>
      </c>
      <c r="AV622" s="102" t="e">
        <f t="shared" si="150"/>
        <v>#REF!</v>
      </c>
      <c r="AY622" s="106"/>
      <c r="AZ622" s="108" t="b">
        <f t="shared" si="142"/>
        <v>0</v>
      </c>
      <c r="BA622" s="1">
        <f t="shared" si="144"/>
        <v>0</v>
      </c>
      <c r="BB622" s="106">
        <f t="shared" si="145"/>
        <v>0</v>
      </c>
    </row>
    <row r="623" spans="1:56" s="105" customFormat="1" ht="24.75" hidden="1" customHeight="1">
      <c r="A623" s="9">
        <v>633</v>
      </c>
      <c r="B623" s="34">
        <v>5395</v>
      </c>
      <c r="C623" s="34"/>
      <c r="D623" s="5"/>
      <c r="E623" s="35" t="s">
        <v>2783</v>
      </c>
      <c r="F623" s="34" t="s">
        <v>2784</v>
      </c>
      <c r="G623" s="34" t="s">
        <v>1084</v>
      </c>
      <c r="H623" s="34" t="s">
        <v>813</v>
      </c>
      <c r="I623" s="34" t="s">
        <v>68</v>
      </c>
      <c r="J623" s="35" t="s">
        <v>2785</v>
      </c>
      <c r="K623" s="48"/>
      <c r="L623" s="34"/>
      <c r="M623" s="34"/>
      <c r="N623" s="34"/>
      <c r="O623" s="34" t="s">
        <v>2692</v>
      </c>
      <c r="P623" s="34" t="s">
        <v>2786</v>
      </c>
      <c r="Q623" s="34" t="s">
        <v>2787</v>
      </c>
      <c r="R623" s="101"/>
      <c r="S623" s="102"/>
      <c r="T623" s="116"/>
      <c r="U623" s="84"/>
      <c r="V623" s="102"/>
      <c r="W623" s="102"/>
      <c r="X623" s="102"/>
      <c r="Y623" s="102"/>
      <c r="Z623" s="102"/>
      <c r="AA623" s="102"/>
      <c r="AB623" s="102"/>
      <c r="AC623" s="102"/>
      <c r="AD623" s="102"/>
      <c r="AE623" s="104"/>
      <c r="AN623" s="106"/>
      <c r="AP623" s="104"/>
      <c r="AQ623" s="105" t="e">
        <f t="shared" si="146"/>
        <v>#NUM!</v>
      </c>
      <c r="AR623" s="105" t="e">
        <f t="shared" si="147"/>
        <v>#NUM!</v>
      </c>
      <c r="AS623" s="105" t="e">
        <f t="shared" si="148"/>
        <v>#NUM!</v>
      </c>
      <c r="AT623" s="105" t="e">
        <f>#REF!*1.075</f>
        <v>#REF!</v>
      </c>
      <c r="AU623" s="105">
        <f t="shared" si="149"/>
        <v>0</v>
      </c>
      <c r="AV623" s="102" t="e">
        <f t="shared" si="150"/>
        <v>#REF!</v>
      </c>
      <c r="AY623" s="106"/>
      <c r="AZ623" s="108" t="b">
        <f t="shared" si="142"/>
        <v>0</v>
      </c>
      <c r="BA623" s="1">
        <f t="shared" si="144"/>
        <v>0</v>
      </c>
      <c r="BB623" s="106">
        <f t="shared" si="145"/>
        <v>0</v>
      </c>
    </row>
    <row r="624" spans="1:56" s="105" customFormat="1" ht="24.75" hidden="1" customHeight="1">
      <c r="A624" s="9">
        <v>634</v>
      </c>
      <c r="B624" s="34">
        <v>5396</v>
      </c>
      <c r="C624" s="34"/>
      <c r="D624" s="5"/>
      <c r="E624" s="35" t="s">
        <v>2783</v>
      </c>
      <c r="F624" s="34" t="s">
        <v>2788</v>
      </c>
      <c r="G624" s="34" t="s">
        <v>1084</v>
      </c>
      <c r="H624" s="34" t="s">
        <v>1173</v>
      </c>
      <c r="I624" s="34" t="s">
        <v>68</v>
      </c>
      <c r="J624" s="35" t="s">
        <v>2785</v>
      </c>
      <c r="K624" s="48"/>
      <c r="L624" s="34"/>
      <c r="M624" s="34"/>
      <c r="N624" s="34"/>
      <c r="O624" s="34" t="s">
        <v>2692</v>
      </c>
      <c r="P624" s="34" t="s">
        <v>2789</v>
      </c>
      <c r="Q624" s="34" t="s">
        <v>2790</v>
      </c>
      <c r="R624" s="101"/>
      <c r="S624" s="102"/>
      <c r="T624" s="116"/>
      <c r="U624" s="84"/>
      <c r="V624" s="102"/>
      <c r="W624" s="102"/>
      <c r="X624" s="102"/>
      <c r="Y624" s="102"/>
      <c r="Z624" s="102"/>
      <c r="AA624" s="102"/>
      <c r="AB624" s="102"/>
      <c r="AC624" s="102"/>
      <c r="AD624" s="102"/>
      <c r="AE624" s="104"/>
      <c r="AN624" s="106"/>
      <c r="AP624" s="104"/>
      <c r="AQ624" s="105" t="e">
        <f t="shared" si="146"/>
        <v>#NUM!</v>
      </c>
      <c r="AR624" s="105" t="e">
        <f t="shared" si="147"/>
        <v>#NUM!</v>
      </c>
      <c r="AS624" s="105" t="e">
        <f t="shared" si="148"/>
        <v>#NUM!</v>
      </c>
      <c r="AT624" s="105" t="e">
        <f>#REF!*1.075</f>
        <v>#REF!</v>
      </c>
      <c r="AU624" s="105">
        <f t="shared" si="149"/>
        <v>0</v>
      </c>
      <c r="AV624" s="102" t="e">
        <f t="shared" si="150"/>
        <v>#REF!</v>
      </c>
      <c r="AY624" s="106"/>
      <c r="AZ624" s="108" t="b">
        <f t="shared" si="142"/>
        <v>0</v>
      </c>
      <c r="BA624" s="1">
        <f t="shared" si="144"/>
        <v>0</v>
      </c>
      <c r="BB624" s="106">
        <f t="shared" si="145"/>
        <v>0</v>
      </c>
    </row>
    <row r="625" spans="1:58" s="105" customFormat="1" ht="24.75" hidden="1" customHeight="1">
      <c r="A625" s="9">
        <v>635</v>
      </c>
      <c r="B625" s="34">
        <v>3738</v>
      </c>
      <c r="C625" s="34"/>
      <c r="D625" s="5"/>
      <c r="E625" s="35" t="s">
        <v>2791</v>
      </c>
      <c r="F625" s="34" t="s">
        <v>1954</v>
      </c>
      <c r="G625" s="34" t="s">
        <v>1955</v>
      </c>
      <c r="H625" s="34" t="s">
        <v>1956</v>
      </c>
      <c r="I625" s="34" t="s">
        <v>109</v>
      </c>
      <c r="J625" s="35" t="s">
        <v>2792</v>
      </c>
      <c r="K625" s="48"/>
      <c r="L625" s="34"/>
      <c r="M625" s="34"/>
      <c r="N625" s="34"/>
      <c r="O625" s="34" t="s">
        <v>2692</v>
      </c>
      <c r="P625" s="34" t="s">
        <v>2755</v>
      </c>
      <c r="Q625" s="34" t="s">
        <v>2793</v>
      </c>
      <c r="R625" s="101"/>
      <c r="S625" s="102"/>
      <c r="T625" s="116"/>
      <c r="U625" s="84"/>
      <c r="V625" s="102"/>
      <c r="W625" s="102"/>
      <c r="X625" s="102"/>
      <c r="Y625" s="102"/>
      <c r="Z625" s="102"/>
      <c r="AA625" s="102"/>
      <c r="AB625" s="102"/>
      <c r="AC625" s="102"/>
      <c r="AD625" s="102"/>
      <c r="AE625" s="104"/>
      <c r="AN625" s="106"/>
      <c r="AP625" s="104"/>
      <c r="AQ625" s="105" t="e">
        <f t="shared" si="146"/>
        <v>#NUM!</v>
      </c>
      <c r="AR625" s="105" t="e">
        <f t="shared" si="147"/>
        <v>#NUM!</v>
      </c>
      <c r="AS625" s="105" t="e">
        <f t="shared" si="148"/>
        <v>#NUM!</v>
      </c>
      <c r="AT625" s="105" t="e">
        <f>#REF!*1.075</f>
        <v>#REF!</v>
      </c>
      <c r="AU625" s="105">
        <f t="shared" si="149"/>
        <v>0</v>
      </c>
      <c r="AV625" s="102" t="e">
        <f t="shared" si="150"/>
        <v>#REF!</v>
      </c>
      <c r="AY625" s="106"/>
      <c r="AZ625" s="108" t="b">
        <f t="shared" si="142"/>
        <v>0</v>
      </c>
      <c r="BA625" s="1">
        <f t="shared" si="144"/>
        <v>0</v>
      </c>
      <c r="BB625" s="106">
        <f t="shared" si="145"/>
        <v>0</v>
      </c>
    </row>
    <row r="626" spans="1:58" s="105" customFormat="1" ht="24.75" hidden="1" customHeight="1">
      <c r="A626" s="9">
        <v>636</v>
      </c>
      <c r="B626" s="7">
        <v>14677</v>
      </c>
      <c r="C626" s="7"/>
      <c r="D626" s="8"/>
      <c r="E626" s="1" t="s">
        <v>2794</v>
      </c>
      <c r="F626" s="1" t="s">
        <v>2795</v>
      </c>
      <c r="G626" s="1" t="s">
        <v>2796</v>
      </c>
      <c r="H626" s="8" t="s">
        <v>1062</v>
      </c>
      <c r="I626" s="1" t="s">
        <v>788</v>
      </c>
      <c r="J626" s="1" t="s">
        <v>2797</v>
      </c>
      <c r="K626" s="9">
        <v>100</v>
      </c>
      <c r="L626" s="1" t="s">
        <v>91</v>
      </c>
      <c r="M626" s="7">
        <v>1</v>
      </c>
      <c r="N626" s="1" t="s">
        <v>46</v>
      </c>
      <c r="O626" s="1" t="s">
        <v>2798</v>
      </c>
      <c r="P626" s="1" t="s">
        <v>2799</v>
      </c>
      <c r="Q626" s="1" t="s">
        <v>2800</v>
      </c>
      <c r="R626" s="101">
        <v>4.83</v>
      </c>
      <c r="S626" s="102"/>
      <c r="T626" s="116">
        <v>1.96</v>
      </c>
      <c r="U626" s="84">
        <v>4.49</v>
      </c>
      <c r="V626" s="102"/>
      <c r="W626" s="102"/>
      <c r="X626" s="102"/>
      <c r="Y626" s="102"/>
      <c r="Z626" s="102"/>
      <c r="AA626" s="102"/>
      <c r="AB626" s="102"/>
      <c r="AC626" s="102"/>
      <c r="AD626" s="102"/>
      <c r="AE626" s="104">
        <v>4.49</v>
      </c>
      <c r="AN626" s="106">
        <v>4.49</v>
      </c>
      <c r="AO626" s="105" t="s">
        <v>50</v>
      </c>
      <c r="AP626" s="104" t="s">
        <v>51</v>
      </c>
      <c r="AQ626" s="105" t="e">
        <f t="shared" si="146"/>
        <v>#NUM!</v>
      </c>
      <c r="AR626" s="105" t="e">
        <f t="shared" si="147"/>
        <v>#NUM!</v>
      </c>
      <c r="AS626" s="105" t="e">
        <f t="shared" si="148"/>
        <v>#NUM!</v>
      </c>
      <c r="AT626" s="105" t="e">
        <f>#REF!*1.075</f>
        <v>#REF!</v>
      </c>
      <c r="AU626" s="105">
        <f t="shared" si="149"/>
        <v>2.1069999999999998</v>
      </c>
      <c r="AV626" s="102" t="e">
        <f t="shared" si="150"/>
        <v>#REF!</v>
      </c>
      <c r="AW626" s="105" t="s">
        <v>172</v>
      </c>
      <c r="AX626" s="105" t="s">
        <v>173</v>
      </c>
      <c r="AY626" s="106">
        <v>2.1</v>
      </c>
      <c r="AZ626" s="108">
        <f t="shared" si="142"/>
        <v>0.52500000000000002</v>
      </c>
      <c r="BA626" s="1">
        <f t="shared" si="144"/>
        <v>2.625</v>
      </c>
      <c r="BB626" s="106">
        <f t="shared" si="145"/>
        <v>2.835</v>
      </c>
      <c r="BC626" s="105" t="s">
        <v>53</v>
      </c>
    </row>
    <row r="627" spans="1:58" s="105" customFormat="1" ht="24.75" hidden="1" customHeight="1">
      <c r="A627" s="9">
        <v>5010</v>
      </c>
      <c r="B627" s="4"/>
      <c r="C627" s="4"/>
      <c r="D627" s="5" t="s">
        <v>2801</v>
      </c>
      <c r="E627" s="3" t="s">
        <v>2802</v>
      </c>
      <c r="F627" s="3" t="s">
        <v>2803</v>
      </c>
      <c r="G627" s="3" t="s">
        <v>2804</v>
      </c>
      <c r="H627" s="5" t="s">
        <v>2499</v>
      </c>
      <c r="I627" s="3" t="s">
        <v>2805</v>
      </c>
      <c r="J627" s="3" t="s">
        <v>2806</v>
      </c>
      <c r="K627" s="6"/>
      <c r="L627" s="3"/>
      <c r="M627" s="4"/>
      <c r="N627" s="3"/>
      <c r="O627" s="3" t="s">
        <v>2807</v>
      </c>
      <c r="P627" s="3"/>
      <c r="Q627" s="3" t="s">
        <v>2808</v>
      </c>
      <c r="R627" s="101">
        <v>9.35</v>
      </c>
      <c r="S627" s="102">
        <v>8.15</v>
      </c>
      <c r="T627" s="116"/>
      <c r="U627" s="84">
        <v>8.15</v>
      </c>
      <c r="V627" s="102"/>
      <c r="W627" s="102"/>
      <c r="X627" s="102"/>
      <c r="Y627" s="102"/>
      <c r="Z627" s="102"/>
      <c r="AA627" s="102"/>
      <c r="AB627" s="102"/>
      <c r="AC627" s="102">
        <v>10.55</v>
      </c>
      <c r="AD627" s="102"/>
      <c r="AE627" s="104"/>
      <c r="AN627" s="106"/>
      <c r="AP627" s="104" t="s">
        <v>51</v>
      </c>
      <c r="AQ627" s="105" t="e">
        <f t="shared" si="146"/>
        <v>#NUM!</v>
      </c>
      <c r="AR627" s="105" t="e">
        <f t="shared" si="147"/>
        <v>#NUM!</v>
      </c>
      <c r="AS627" s="105" t="e">
        <f t="shared" si="148"/>
        <v>#NUM!</v>
      </c>
      <c r="AT627" s="105" t="e">
        <f>#REF!*1.075</f>
        <v>#REF!</v>
      </c>
      <c r="AU627" s="105">
        <f t="shared" si="149"/>
        <v>0</v>
      </c>
      <c r="AV627" s="102" t="e">
        <f t="shared" si="150"/>
        <v>#REF!</v>
      </c>
      <c r="AY627" s="106"/>
      <c r="AZ627" s="108" t="b">
        <f t="shared" si="142"/>
        <v>0</v>
      </c>
      <c r="BA627" s="1">
        <f t="shared" si="144"/>
        <v>0</v>
      </c>
      <c r="BB627" s="106">
        <f t="shared" si="145"/>
        <v>0</v>
      </c>
      <c r="BD627" s="110"/>
      <c r="BE627" s="110"/>
      <c r="BF627" s="110"/>
    </row>
    <row r="628" spans="1:58" s="105" customFormat="1" ht="24.75" hidden="1" customHeight="1">
      <c r="A628" s="9">
        <v>5011</v>
      </c>
      <c r="B628" s="4"/>
      <c r="C628" s="4"/>
      <c r="D628" s="5" t="s">
        <v>2801</v>
      </c>
      <c r="E628" s="3" t="s">
        <v>2802</v>
      </c>
      <c r="F628" s="3" t="s">
        <v>2803</v>
      </c>
      <c r="G628" s="3" t="s">
        <v>2804</v>
      </c>
      <c r="H628" s="5" t="s">
        <v>2809</v>
      </c>
      <c r="I628" s="3" t="s">
        <v>2805</v>
      </c>
      <c r="J628" s="3" t="s">
        <v>2806</v>
      </c>
      <c r="K628" s="6"/>
      <c r="L628" s="3"/>
      <c r="M628" s="4"/>
      <c r="N628" s="3"/>
      <c r="O628" s="3" t="s">
        <v>2807</v>
      </c>
      <c r="P628" s="3"/>
      <c r="Q628" s="3" t="s">
        <v>2810</v>
      </c>
      <c r="R628" s="101">
        <v>21.55</v>
      </c>
      <c r="S628" s="102">
        <v>20.5</v>
      </c>
      <c r="T628" s="116"/>
      <c r="U628" s="84">
        <v>20.5</v>
      </c>
      <c r="V628" s="102"/>
      <c r="W628" s="102"/>
      <c r="X628" s="102"/>
      <c r="Y628" s="102"/>
      <c r="Z628" s="102"/>
      <c r="AA628" s="102"/>
      <c r="AB628" s="102"/>
      <c r="AC628" s="102">
        <v>22.61</v>
      </c>
      <c r="AD628" s="102"/>
      <c r="AE628" s="104"/>
      <c r="AN628" s="106"/>
      <c r="AP628" s="104" t="s">
        <v>51</v>
      </c>
      <c r="AQ628" s="105" t="e">
        <f t="shared" si="146"/>
        <v>#NUM!</v>
      </c>
      <c r="AR628" s="105" t="e">
        <f t="shared" si="147"/>
        <v>#NUM!</v>
      </c>
      <c r="AS628" s="105" t="e">
        <f t="shared" si="148"/>
        <v>#NUM!</v>
      </c>
      <c r="AT628" s="105" t="e">
        <f>#REF!*1.075</f>
        <v>#REF!</v>
      </c>
      <c r="AU628" s="105">
        <f t="shared" si="149"/>
        <v>0</v>
      </c>
      <c r="AV628" s="102" t="e">
        <f t="shared" si="150"/>
        <v>#REF!</v>
      </c>
      <c r="AY628" s="106"/>
      <c r="AZ628" s="108" t="b">
        <f t="shared" si="142"/>
        <v>0</v>
      </c>
      <c r="BA628" s="1">
        <f t="shared" si="144"/>
        <v>0</v>
      </c>
      <c r="BB628" s="106">
        <f t="shared" si="145"/>
        <v>0</v>
      </c>
      <c r="BD628" s="110"/>
      <c r="BE628" s="110"/>
      <c r="BF628" s="110"/>
    </row>
    <row r="629" spans="1:58" s="105" customFormat="1" ht="24.75" hidden="1" customHeight="1">
      <c r="A629" s="9">
        <v>637</v>
      </c>
      <c r="B629" s="34">
        <v>19514</v>
      </c>
      <c r="C629" s="34"/>
      <c r="D629" s="5"/>
      <c r="E629" s="34" t="s">
        <v>2811</v>
      </c>
      <c r="F629" s="34"/>
      <c r="G629" s="34" t="s">
        <v>448</v>
      </c>
      <c r="H629" s="34" t="s">
        <v>320</v>
      </c>
      <c r="I629" s="34" t="s">
        <v>68</v>
      </c>
      <c r="J629" s="34"/>
      <c r="K629" s="48"/>
      <c r="L629" s="34"/>
      <c r="M629" s="34"/>
      <c r="N629" s="34"/>
      <c r="O629" s="34" t="s">
        <v>2812</v>
      </c>
      <c r="P629" s="3"/>
      <c r="Q629" s="3" t="s">
        <v>480</v>
      </c>
      <c r="R629" s="101"/>
      <c r="S629" s="102"/>
      <c r="T629" s="116"/>
      <c r="U629" s="84"/>
      <c r="V629" s="102"/>
      <c r="W629" s="102"/>
      <c r="X629" s="102"/>
      <c r="Y629" s="102"/>
      <c r="Z629" s="102"/>
      <c r="AA629" s="102"/>
      <c r="AB629" s="102"/>
      <c r="AC629" s="102"/>
      <c r="AD629" s="102"/>
      <c r="AE629" s="104"/>
      <c r="AN629" s="106"/>
      <c r="AP629" s="104" t="s">
        <v>51</v>
      </c>
      <c r="AQ629" s="105" t="e">
        <f t="shared" si="146"/>
        <v>#NUM!</v>
      </c>
      <c r="AR629" s="105" t="e">
        <f t="shared" si="147"/>
        <v>#NUM!</v>
      </c>
      <c r="AS629" s="105" t="e">
        <f t="shared" si="148"/>
        <v>#NUM!</v>
      </c>
      <c r="AT629" s="105" t="e">
        <f>#REF!*1.075</f>
        <v>#REF!</v>
      </c>
      <c r="AU629" s="105">
        <f t="shared" si="149"/>
        <v>0</v>
      </c>
      <c r="AV629" s="102" t="e">
        <f t="shared" si="150"/>
        <v>#REF!</v>
      </c>
      <c r="AY629" s="106"/>
      <c r="AZ629" s="108" t="b">
        <f t="shared" si="142"/>
        <v>0</v>
      </c>
      <c r="BA629" s="1">
        <f t="shared" si="144"/>
        <v>0</v>
      </c>
      <c r="BB629" s="106">
        <f t="shared" si="145"/>
        <v>0</v>
      </c>
      <c r="BD629" s="110"/>
      <c r="BE629" s="110"/>
      <c r="BF629" s="110"/>
    </row>
    <row r="630" spans="1:58" s="105" customFormat="1" ht="24.75" hidden="1" customHeight="1">
      <c r="A630" s="9">
        <v>638</v>
      </c>
      <c r="B630" s="34">
        <v>19433</v>
      </c>
      <c r="C630" s="34"/>
      <c r="D630" s="126" t="s">
        <v>2813</v>
      </c>
      <c r="E630" s="35" t="s">
        <v>2814</v>
      </c>
      <c r="F630" s="34" t="s">
        <v>2815</v>
      </c>
      <c r="G630" s="34" t="s">
        <v>1305</v>
      </c>
      <c r="H630" s="34" t="s">
        <v>945</v>
      </c>
      <c r="I630" s="34" t="s">
        <v>788</v>
      </c>
      <c r="J630" s="35" t="s">
        <v>2816</v>
      </c>
      <c r="K630" s="48"/>
      <c r="L630" s="34"/>
      <c r="M630" s="34">
        <v>30</v>
      </c>
      <c r="N630" s="34" t="s">
        <v>46</v>
      </c>
      <c r="O630" s="34" t="s">
        <v>2817</v>
      </c>
      <c r="P630" s="34" t="s">
        <v>2818</v>
      </c>
      <c r="Q630" s="34" t="s">
        <v>2819</v>
      </c>
      <c r="R630" s="101">
        <v>4.2</v>
      </c>
      <c r="S630" s="102">
        <v>3.95</v>
      </c>
      <c r="T630" s="116">
        <v>3.66</v>
      </c>
      <c r="U630" s="84">
        <v>4.5</v>
      </c>
      <c r="V630" s="102"/>
      <c r="W630" s="102"/>
      <c r="X630" s="102"/>
      <c r="Y630" s="102"/>
      <c r="Z630" s="102"/>
      <c r="AA630" s="102"/>
      <c r="AB630" s="102"/>
      <c r="AC630" s="102"/>
      <c r="AD630" s="102"/>
      <c r="AE630" s="104"/>
      <c r="AN630" s="106"/>
      <c r="AP630" s="104" t="s">
        <v>51</v>
      </c>
      <c r="AQ630" s="105" t="e">
        <f t="shared" si="146"/>
        <v>#NUM!</v>
      </c>
      <c r="AR630" s="105" t="e">
        <f t="shared" si="147"/>
        <v>#NUM!</v>
      </c>
      <c r="AS630" s="105" t="e">
        <f t="shared" si="148"/>
        <v>#NUM!</v>
      </c>
      <c r="AT630" s="105" t="e">
        <f>#REF!*1.075</f>
        <v>#REF!</v>
      </c>
      <c r="AU630" s="105">
        <f t="shared" si="149"/>
        <v>3.9344999999999999</v>
      </c>
      <c r="AV630" s="102" t="e">
        <f t="shared" si="150"/>
        <v>#REF!</v>
      </c>
      <c r="AW630" s="105" t="s">
        <v>172</v>
      </c>
      <c r="AX630" s="105" t="s">
        <v>173</v>
      </c>
      <c r="AY630" s="106">
        <v>3.9344999999999999</v>
      </c>
      <c r="AZ630" s="108">
        <f t="shared" si="142"/>
        <v>0.98362499999999997</v>
      </c>
      <c r="BA630" s="1">
        <f t="shared" si="144"/>
        <v>4.9181249999999999</v>
      </c>
      <c r="BB630" s="106">
        <f t="shared" si="145"/>
        <v>5.3115749999999995</v>
      </c>
      <c r="BD630" s="105" t="s">
        <v>200</v>
      </c>
    </row>
    <row r="631" spans="1:58" s="105" customFormat="1" ht="24.75" hidden="1" customHeight="1">
      <c r="A631" s="9">
        <v>639</v>
      </c>
      <c r="B631" s="34">
        <v>19511</v>
      </c>
      <c r="C631" s="34"/>
      <c r="D631" s="5"/>
      <c r="E631" s="35" t="s">
        <v>2820</v>
      </c>
      <c r="F631" s="58" t="s">
        <v>2821</v>
      </c>
      <c r="G631" s="34" t="s">
        <v>2822</v>
      </c>
      <c r="H631" s="34" t="s">
        <v>2823</v>
      </c>
      <c r="I631" s="34" t="s">
        <v>78</v>
      </c>
      <c r="J631" s="35" t="s">
        <v>2824</v>
      </c>
      <c r="K631" s="48"/>
      <c r="L631" s="34"/>
      <c r="M631" s="34"/>
      <c r="N631" s="34"/>
      <c r="O631" s="34" t="s">
        <v>2817</v>
      </c>
      <c r="P631" s="34" t="s">
        <v>2825</v>
      </c>
      <c r="Q631" s="34" t="s">
        <v>2826</v>
      </c>
      <c r="R631" s="101"/>
      <c r="S631" s="102"/>
      <c r="T631" s="116"/>
      <c r="U631" s="84"/>
      <c r="V631" s="102"/>
      <c r="W631" s="102"/>
      <c r="X631" s="102"/>
      <c r="Y631" s="102"/>
      <c r="Z631" s="102"/>
      <c r="AA631" s="102"/>
      <c r="AB631" s="102"/>
      <c r="AC631" s="102"/>
      <c r="AD631" s="102"/>
      <c r="AE631" s="104"/>
      <c r="AN631" s="106"/>
      <c r="AP631" s="104" t="s">
        <v>51</v>
      </c>
      <c r="AQ631" s="105" t="e">
        <f t="shared" si="146"/>
        <v>#NUM!</v>
      </c>
      <c r="AR631" s="105" t="e">
        <f t="shared" si="147"/>
        <v>#NUM!</v>
      </c>
      <c r="AS631" s="105" t="e">
        <f t="shared" si="148"/>
        <v>#NUM!</v>
      </c>
      <c r="AT631" s="105" t="e">
        <f>#REF!*1.075</f>
        <v>#REF!</v>
      </c>
      <c r="AU631" s="105">
        <f t="shared" si="149"/>
        <v>0</v>
      </c>
      <c r="AV631" s="102" t="e">
        <f t="shared" si="150"/>
        <v>#REF!</v>
      </c>
      <c r="AY631" s="106"/>
      <c r="AZ631" s="108" t="b">
        <f t="shared" si="142"/>
        <v>0</v>
      </c>
      <c r="BA631" s="1">
        <f t="shared" si="144"/>
        <v>0</v>
      </c>
      <c r="BB631" s="106">
        <f t="shared" si="145"/>
        <v>0</v>
      </c>
    </row>
    <row r="632" spans="1:58" s="105" customFormat="1" ht="24.75" hidden="1" customHeight="1">
      <c r="A632" s="9">
        <v>640</v>
      </c>
      <c r="B632" s="34">
        <v>19516</v>
      </c>
      <c r="C632" s="34"/>
      <c r="D632" s="5"/>
      <c r="E632" s="35" t="s">
        <v>2827</v>
      </c>
      <c r="F632" s="34" t="s">
        <v>2828</v>
      </c>
      <c r="G632" s="34" t="s">
        <v>2829</v>
      </c>
      <c r="H632" s="34" t="s">
        <v>2830</v>
      </c>
      <c r="I632" s="34" t="s">
        <v>702</v>
      </c>
      <c r="J632" s="35" t="s">
        <v>2831</v>
      </c>
      <c r="K632" s="48"/>
      <c r="L632" s="34"/>
      <c r="M632" s="34"/>
      <c r="N632" s="34"/>
      <c r="O632" s="34" t="s">
        <v>2817</v>
      </c>
      <c r="P632" s="34" t="s">
        <v>2825</v>
      </c>
      <c r="Q632" s="34" t="s">
        <v>2832</v>
      </c>
      <c r="R632" s="101"/>
      <c r="S632" s="102"/>
      <c r="T632" s="116"/>
      <c r="U632" s="84"/>
      <c r="V632" s="102"/>
      <c r="W632" s="102"/>
      <c r="X632" s="102"/>
      <c r="Y632" s="102"/>
      <c r="Z632" s="102"/>
      <c r="AA632" s="102"/>
      <c r="AB632" s="102"/>
      <c r="AC632" s="102"/>
      <c r="AD632" s="102"/>
      <c r="AE632" s="104"/>
      <c r="AN632" s="106"/>
      <c r="AP632" s="104" t="s">
        <v>51</v>
      </c>
      <c r="AQ632" s="105" t="e">
        <f t="shared" si="146"/>
        <v>#NUM!</v>
      </c>
      <c r="AR632" s="105" t="e">
        <f t="shared" si="147"/>
        <v>#NUM!</v>
      </c>
      <c r="AS632" s="105" t="e">
        <f t="shared" si="148"/>
        <v>#NUM!</v>
      </c>
      <c r="AT632" s="105" t="e">
        <f>#REF!*1.075</f>
        <v>#REF!</v>
      </c>
      <c r="AU632" s="105">
        <f t="shared" si="149"/>
        <v>0</v>
      </c>
      <c r="AV632" s="102" t="e">
        <f t="shared" si="150"/>
        <v>#REF!</v>
      </c>
      <c r="AY632" s="106"/>
      <c r="AZ632" s="108" t="b">
        <f t="shared" si="142"/>
        <v>0</v>
      </c>
      <c r="BA632" s="1">
        <f t="shared" si="144"/>
        <v>0</v>
      </c>
      <c r="BB632" s="106">
        <f t="shared" si="145"/>
        <v>0</v>
      </c>
    </row>
    <row r="633" spans="1:58" s="105" customFormat="1" ht="24.75" hidden="1" customHeight="1">
      <c r="A633" s="9">
        <v>641</v>
      </c>
      <c r="B633" s="34">
        <v>16209</v>
      </c>
      <c r="C633" s="34"/>
      <c r="D633" s="5"/>
      <c r="E633" s="35" t="s">
        <v>2833</v>
      </c>
      <c r="F633" s="34" t="s">
        <v>2834</v>
      </c>
      <c r="G633" s="34" t="s">
        <v>2835</v>
      </c>
      <c r="H633" s="34" t="s">
        <v>945</v>
      </c>
      <c r="I633" s="34" t="s">
        <v>68</v>
      </c>
      <c r="J633" s="35" t="s">
        <v>2836</v>
      </c>
      <c r="K633" s="48"/>
      <c r="L633" s="34"/>
      <c r="M633" s="34"/>
      <c r="N633" s="34"/>
      <c r="O633" s="34" t="s">
        <v>2837</v>
      </c>
      <c r="P633" s="34" t="s">
        <v>2838</v>
      </c>
      <c r="Q633" s="34" t="s">
        <v>2839</v>
      </c>
      <c r="R633" s="101"/>
      <c r="S633" s="102"/>
      <c r="T633" s="116"/>
      <c r="U633" s="84"/>
      <c r="V633" s="102"/>
      <c r="W633" s="102"/>
      <c r="X633" s="102"/>
      <c r="Y633" s="102"/>
      <c r="Z633" s="102"/>
      <c r="AA633" s="102"/>
      <c r="AB633" s="102"/>
      <c r="AC633" s="102"/>
      <c r="AD633" s="102"/>
      <c r="AE633" s="104"/>
      <c r="AN633" s="106"/>
      <c r="AP633" s="104" t="s">
        <v>51</v>
      </c>
      <c r="AQ633" s="105" t="e">
        <f t="shared" si="146"/>
        <v>#NUM!</v>
      </c>
      <c r="AR633" s="105" t="e">
        <f t="shared" si="147"/>
        <v>#NUM!</v>
      </c>
      <c r="AS633" s="105" t="e">
        <f t="shared" si="148"/>
        <v>#NUM!</v>
      </c>
      <c r="AT633" s="105" t="e">
        <f>#REF!*1.075</f>
        <v>#REF!</v>
      </c>
      <c r="AU633" s="105">
        <f t="shared" si="149"/>
        <v>0</v>
      </c>
      <c r="AV633" s="102" t="e">
        <f t="shared" si="150"/>
        <v>#REF!</v>
      </c>
      <c r="AY633" s="106"/>
      <c r="AZ633" s="108" t="b">
        <f t="shared" si="142"/>
        <v>0</v>
      </c>
      <c r="BA633" s="1">
        <f t="shared" si="144"/>
        <v>0</v>
      </c>
      <c r="BB633" s="106">
        <f t="shared" si="145"/>
        <v>0</v>
      </c>
    </row>
    <row r="634" spans="1:58" s="105" customFormat="1" ht="24.75" hidden="1" customHeight="1">
      <c r="A634" s="9">
        <v>642</v>
      </c>
      <c r="B634" s="34">
        <v>16210</v>
      </c>
      <c r="C634" s="34"/>
      <c r="D634" s="5"/>
      <c r="E634" s="35" t="s">
        <v>2833</v>
      </c>
      <c r="F634" s="34" t="s">
        <v>2834</v>
      </c>
      <c r="G634" s="34" t="s">
        <v>2835</v>
      </c>
      <c r="H634" s="34" t="s">
        <v>1827</v>
      </c>
      <c r="I634" s="34" t="s">
        <v>68</v>
      </c>
      <c r="J634" s="35" t="s">
        <v>2840</v>
      </c>
      <c r="K634" s="48"/>
      <c r="L634" s="34"/>
      <c r="M634" s="34"/>
      <c r="N634" s="34"/>
      <c r="O634" s="34" t="s">
        <v>2837</v>
      </c>
      <c r="P634" s="34" t="s">
        <v>2838</v>
      </c>
      <c r="Q634" s="34" t="s">
        <v>2841</v>
      </c>
      <c r="R634" s="101"/>
      <c r="S634" s="102"/>
      <c r="T634" s="116"/>
      <c r="U634" s="84"/>
      <c r="V634" s="102"/>
      <c r="W634" s="102"/>
      <c r="X634" s="102"/>
      <c r="Y634" s="102"/>
      <c r="Z634" s="102"/>
      <c r="AA634" s="102"/>
      <c r="AB634" s="102"/>
      <c r="AC634" s="102"/>
      <c r="AD634" s="102"/>
      <c r="AE634" s="104"/>
      <c r="AN634" s="106"/>
      <c r="AP634" s="104" t="s">
        <v>51</v>
      </c>
      <c r="AQ634" s="105" t="e">
        <f t="shared" si="146"/>
        <v>#NUM!</v>
      </c>
      <c r="AR634" s="105" t="e">
        <f t="shared" si="147"/>
        <v>#NUM!</v>
      </c>
      <c r="AS634" s="105" t="e">
        <f t="shared" si="148"/>
        <v>#NUM!</v>
      </c>
      <c r="AT634" s="105" t="e">
        <f>#REF!*1.075</f>
        <v>#REF!</v>
      </c>
      <c r="AU634" s="105">
        <f t="shared" si="149"/>
        <v>0</v>
      </c>
      <c r="AV634" s="102" t="e">
        <f t="shared" si="150"/>
        <v>#REF!</v>
      </c>
      <c r="AY634" s="106"/>
      <c r="AZ634" s="108" t="b">
        <f t="shared" si="142"/>
        <v>0</v>
      </c>
      <c r="BA634" s="1">
        <f t="shared" si="144"/>
        <v>0</v>
      </c>
      <c r="BB634" s="106">
        <f t="shared" si="145"/>
        <v>0</v>
      </c>
    </row>
    <row r="635" spans="1:58" s="105" customFormat="1" ht="24.75" hidden="1" customHeight="1">
      <c r="A635" s="9">
        <v>643</v>
      </c>
      <c r="B635" s="34">
        <v>16213</v>
      </c>
      <c r="C635" s="34"/>
      <c r="D635" s="5"/>
      <c r="E635" s="35" t="s">
        <v>2833</v>
      </c>
      <c r="F635" s="34" t="s">
        <v>2834</v>
      </c>
      <c r="G635" s="34" t="s">
        <v>2835</v>
      </c>
      <c r="H635" s="34" t="s">
        <v>945</v>
      </c>
      <c r="I635" s="34" t="s">
        <v>68</v>
      </c>
      <c r="J635" s="35" t="s">
        <v>2842</v>
      </c>
      <c r="K635" s="48"/>
      <c r="L635" s="34"/>
      <c r="M635" s="34"/>
      <c r="N635" s="34"/>
      <c r="O635" s="34" t="s">
        <v>2837</v>
      </c>
      <c r="P635" s="34" t="s">
        <v>2838</v>
      </c>
      <c r="Q635" s="34" t="s">
        <v>2843</v>
      </c>
      <c r="R635" s="101"/>
      <c r="S635" s="102"/>
      <c r="T635" s="116"/>
      <c r="U635" s="84"/>
      <c r="V635" s="102"/>
      <c r="W635" s="102"/>
      <c r="X635" s="102"/>
      <c r="Y635" s="102"/>
      <c r="Z635" s="102"/>
      <c r="AA635" s="102"/>
      <c r="AB635" s="102"/>
      <c r="AC635" s="102"/>
      <c r="AD635" s="102"/>
      <c r="AE635" s="104"/>
      <c r="AN635" s="106"/>
      <c r="AP635" s="104" t="s">
        <v>51</v>
      </c>
      <c r="AQ635" s="105" t="e">
        <f t="shared" si="146"/>
        <v>#NUM!</v>
      </c>
      <c r="AR635" s="105" t="e">
        <f t="shared" si="147"/>
        <v>#NUM!</v>
      </c>
      <c r="AS635" s="105" t="e">
        <f t="shared" si="148"/>
        <v>#NUM!</v>
      </c>
      <c r="AT635" s="105" t="e">
        <f>#REF!*1.075</f>
        <v>#REF!</v>
      </c>
      <c r="AU635" s="105">
        <f t="shared" si="149"/>
        <v>0</v>
      </c>
      <c r="AV635" s="102" t="e">
        <f t="shared" si="150"/>
        <v>#REF!</v>
      </c>
      <c r="AY635" s="106"/>
      <c r="AZ635" s="108" t="b">
        <f t="shared" si="142"/>
        <v>0</v>
      </c>
      <c r="BA635" s="1">
        <f t="shared" si="144"/>
        <v>0</v>
      </c>
      <c r="BB635" s="106">
        <f t="shared" si="145"/>
        <v>0</v>
      </c>
    </row>
    <row r="636" spans="1:58" s="105" customFormat="1" ht="24.75" hidden="1" customHeight="1">
      <c r="A636" s="9">
        <v>644</v>
      </c>
      <c r="B636" s="34">
        <v>16214</v>
      </c>
      <c r="C636" s="34"/>
      <c r="D636" s="5"/>
      <c r="E636" s="35" t="s">
        <v>2833</v>
      </c>
      <c r="F636" s="34" t="s">
        <v>2834</v>
      </c>
      <c r="G636" s="34" t="s">
        <v>2835</v>
      </c>
      <c r="H636" s="34" t="s">
        <v>43</v>
      </c>
      <c r="I636" s="34" t="s">
        <v>68</v>
      </c>
      <c r="J636" s="35" t="s">
        <v>2836</v>
      </c>
      <c r="K636" s="48"/>
      <c r="L636" s="34"/>
      <c r="M636" s="34"/>
      <c r="N636" s="34"/>
      <c r="O636" s="34" t="s">
        <v>2837</v>
      </c>
      <c r="P636" s="34" t="s">
        <v>2838</v>
      </c>
      <c r="Q636" s="34" t="s">
        <v>2844</v>
      </c>
      <c r="R636" s="101"/>
      <c r="S636" s="102"/>
      <c r="T636" s="116"/>
      <c r="U636" s="84"/>
      <c r="V636" s="102"/>
      <c r="W636" s="102"/>
      <c r="X636" s="102"/>
      <c r="Y636" s="102"/>
      <c r="Z636" s="102"/>
      <c r="AA636" s="102"/>
      <c r="AB636" s="102"/>
      <c r="AC636" s="102"/>
      <c r="AD636" s="102"/>
      <c r="AE636" s="104"/>
      <c r="AN636" s="106"/>
      <c r="AP636" s="104" t="s">
        <v>51</v>
      </c>
      <c r="AQ636" s="105" t="e">
        <f t="shared" si="146"/>
        <v>#NUM!</v>
      </c>
      <c r="AR636" s="105" t="e">
        <f t="shared" si="147"/>
        <v>#NUM!</v>
      </c>
      <c r="AS636" s="105" t="e">
        <f t="shared" si="148"/>
        <v>#NUM!</v>
      </c>
      <c r="AT636" s="105" t="e">
        <f>#REF!*1.075</f>
        <v>#REF!</v>
      </c>
      <c r="AU636" s="105">
        <f t="shared" si="149"/>
        <v>0</v>
      </c>
      <c r="AV636" s="102" t="e">
        <f t="shared" si="150"/>
        <v>#REF!</v>
      </c>
      <c r="AY636" s="106"/>
      <c r="AZ636" s="108" t="b">
        <f t="shared" si="142"/>
        <v>0</v>
      </c>
      <c r="BA636" s="1">
        <f t="shared" si="144"/>
        <v>0</v>
      </c>
      <c r="BB636" s="106">
        <f t="shared" si="145"/>
        <v>0</v>
      </c>
    </row>
    <row r="637" spans="1:58" s="105" customFormat="1" ht="24.75" hidden="1" customHeight="1">
      <c r="A637" s="9">
        <v>645</v>
      </c>
      <c r="B637" s="34">
        <v>16215</v>
      </c>
      <c r="C637" s="34"/>
      <c r="D637" s="5"/>
      <c r="E637" s="35" t="s">
        <v>2833</v>
      </c>
      <c r="F637" s="34" t="s">
        <v>2834</v>
      </c>
      <c r="G637" s="34" t="s">
        <v>2835</v>
      </c>
      <c r="H637" s="34" t="s">
        <v>43</v>
      </c>
      <c r="I637" s="34" t="s">
        <v>68</v>
      </c>
      <c r="J637" s="35" t="s">
        <v>2842</v>
      </c>
      <c r="K637" s="48"/>
      <c r="L637" s="34"/>
      <c r="M637" s="34"/>
      <c r="N637" s="34"/>
      <c r="O637" s="34" t="s">
        <v>2837</v>
      </c>
      <c r="P637" s="34" t="s">
        <v>2838</v>
      </c>
      <c r="Q637" s="34" t="s">
        <v>2845</v>
      </c>
      <c r="R637" s="101"/>
      <c r="S637" s="102"/>
      <c r="T637" s="116"/>
      <c r="U637" s="84"/>
      <c r="V637" s="102"/>
      <c r="W637" s="102"/>
      <c r="X637" s="102"/>
      <c r="Y637" s="102"/>
      <c r="Z637" s="102"/>
      <c r="AA637" s="102"/>
      <c r="AB637" s="102"/>
      <c r="AC637" s="102"/>
      <c r="AD637" s="102"/>
      <c r="AE637" s="104"/>
      <c r="AN637" s="106"/>
      <c r="AP637" s="104" t="s">
        <v>51</v>
      </c>
      <c r="AQ637" s="105" t="e">
        <f t="shared" si="146"/>
        <v>#NUM!</v>
      </c>
      <c r="AR637" s="105" t="e">
        <f t="shared" si="147"/>
        <v>#NUM!</v>
      </c>
      <c r="AS637" s="105" t="e">
        <f t="shared" si="148"/>
        <v>#NUM!</v>
      </c>
      <c r="AT637" s="105" t="e">
        <f>#REF!*1.075</f>
        <v>#REF!</v>
      </c>
      <c r="AU637" s="105">
        <f t="shared" si="149"/>
        <v>0</v>
      </c>
      <c r="AV637" s="102" t="e">
        <f t="shared" si="150"/>
        <v>#REF!</v>
      </c>
      <c r="AY637" s="106"/>
      <c r="AZ637" s="108" t="b">
        <f t="shared" si="142"/>
        <v>0</v>
      </c>
      <c r="BA637" s="1">
        <f t="shared" si="144"/>
        <v>0</v>
      </c>
      <c r="BB637" s="106">
        <f t="shared" si="145"/>
        <v>0</v>
      </c>
    </row>
    <row r="638" spans="1:58" s="105" customFormat="1" ht="24.75" hidden="1" customHeight="1">
      <c r="A638" s="9">
        <v>646</v>
      </c>
      <c r="B638" s="34">
        <v>16103</v>
      </c>
      <c r="C638" s="34"/>
      <c r="D638" s="5" t="s">
        <v>489</v>
      </c>
      <c r="E638" s="35" t="s">
        <v>2846</v>
      </c>
      <c r="F638" s="34" t="s">
        <v>2847</v>
      </c>
      <c r="G638" s="34" t="s">
        <v>2848</v>
      </c>
      <c r="H638" s="34" t="s">
        <v>2849</v>
      </c>
      <c r="I638" s="34" t="s">
        <v>668</v>
      </c>
      <c r="J638" s="35" t="s">
        <v>2850</v>
      </c>
      <c r="K638" s="48"/>
      <c r="L638" s="34"/>
      <c r="M638" s="34"/>
      <c r="N638" s="34"/>
      <c r="O638" s="34" t="s">
        <v>2851</v>
      </c>
      <c r="P638" s="34" t="s">
        <v>2852</v>
      </c>
      <c r="Q638" s="34" t="s">
        <v>2853</v>
      </c>
      <c r="R638" s="101">
        <v>324.12</v>
      </c>
      <c r="S638" s="102">
        <v>120</v>
      </c>
      <c r="T638" s="116">
        <v>55.56</v>
      </c>
      <c r="U638" s="84">
        <v>324.12</v>
      </c>
      <c r="V638" s="102"/>
      <c r="W638" s="102"/>
      <c r="X638" s="102"/>
      <c r="Y638" s="102"/>
      <c r="Z638" s="102"/>
      <c r="AA638" s="102"/>
      <c r="AB638" s="102"/>
      <c r="AC638" s="102"/>
      <c r="AD638" s="102"/>
      <c r="AE638" s="104">
        <v>324.12</v>
      </c>
      <c r="AN638" s="106"/>
      <c r="AP638" s="104" t="s">
        <v>51</v>
      </c>
      <c r="AQ638" s="105" t="e">
        <f t="shared" si="146"/>
        <v>#NUM!</v>
      </c>
      <c r="AR638" s="105" t="e">
        <f t="shared" si="147"/>
        <v>#NUM!</v>
      </c>
      <c r="AS638" s="105" t="e">
        <f t="shared" si="148"/>
        <v>#NUM!</v>
      </c>
      <c r="AT638" s="105" t="e">
        <f>#REF!*1.075</f>
        <v>#REF!</v>
      </c>
      <c r="AU638" s="105">
        <f t="shared" si="149"/>
        <v>59.726999999999997</v>
      </c>
      <c r="AV638" s="102" t="e">
        <f t="shared" si="150"/>
        <v>#REF!</v>
      </c>
      <c r="AY638" s="106"/>
      <c r="AZ638" s="108"/>
      <c r="BA638" s="1"/>
      <c r="BB638" s="106"/>
      <c r="BD638" s="105" t="s">
        <v>497</v>
      </c>
    </row>
    <row r="639" spans="1:58" s="105" customFormat="1" ht="24.75" hidden="1" customHeight="1">
      <c r="A639" s="9">
        <v>647</v>
      </c>
      <c r="B639" s="34">
        <v>19450</v>
      </c>
      <c r="C639" s="34"/>
      <c r="D639" s="5" t="s">
        <v>489</v>
      </c>
      <c r="E639" s="35" t="s">
        <v>2854</v>
      </c>
      <c r="F639" s="34" t="s">
        <v>2855</v>
      </c>
      <c r="G639" s="34" t="s">
        <v>2856</v>
      </c>
      <c r="H639" s="34" t="s">
        <v>1135</v>
      </c>
      <c r="I639" s="34" t="s">
        <v>44</v>
      </c>
      <c r="J639" s="35" t="s">
        <v>2857</v>
      </c>
      <c r="K639" s="48"/>
      <c r="L639" s="34"/>
      <c r="M639" s="34"/>
      <c r="N639" s="34"/>
      <c r="O639" s="34" t="s">
        <v>2851</v>
      </c>
      <c r="P639" s="34" t="s">
        <v>2858</v>
      </c>
      <c r="Q639" s="34" t="s">
        <v>2859</v>
      </c>
      <c r="R639" s="101">
        <v>41.03</v>
      </c>
      <c r="S639" s="102">
        <v>29</v>
      </c>
      <c r="T639" s="116">
        <v>23.15</v>
      </c>
      <c r="U639" s="84">
        <v>41.03</v>
      </c>
      <c r="V639" s="102"/>
      <c r="W639" s="102"/>
      <c r="X639" s="102"/>
      <c r="Y639" s="102"/>
      <c r="Z639" s="102"/>
      <c r="AA639" s="102"/>
      <c r="AB639" s="102"/>
      <c r="AC639" s="102"/>
      <c r="AD639" s="102"/>
      <c r="AE639" s="104">
        <v>41.03</v>
      </c>
      <c r="AN639" s="106"/>
      <c r="AP639" s="104" t="s">
        <v>51</v>
      </c>
      <c r="AQ639" s="105" t="e">
        <f t="shared" si="146"/>
        <v>#NUM!</v>
      </c>
      <c r="AR639" s="105" t="e">
        <f t="shared" si="147"/>
        <v>#NUM!</v>
      </c>
      <c r="AS639" s="105" t="e">
        <f t="shared" si="148"/>
        <v>#NUM!</v>
      </c>
      <c r="AT639" s="105" t="e">
        <f>#REF!*1.075</f>
        <v>#REF!</v>
      </c>
      <c r="AU639" s="105">
        <f t="shared" si="149"/>
        <v>24.886249999999997</v>
      </c>
      <c r="AV639" s="102" t="e">
        <f t="shared" si="150"/>
        <v>#REF!</v>
      </c>
      <c r="AY639" s="106"/>
      <c r="AZ639" s="108"/>
      <c r="BA639" s="1"/>
      <c r="BB639" s="106"/>
      <c r="BD639" s="105" t="s">
        <v>497</v>
      </c>
    </row>
    <row r="640" spans="1:58" s="105" customFormat="1" ht="24.75" hidden="1" customHeight="1">
      <c r="A640" s="9">
        <v>648</v>
      </c>
      <c r="B640" s="34">
        <v>16293</v>
      </c>
      <c r="C640" s="34"/>
      <c r="D640" s="5" t="s">
        <v>489</v>
      </c>
      <c r="E640" s="35" t="s">
        <v>2860</v>
      </c>
      <c r="F640" s="34" t="s">
        <v>2861</v>
      </c>
      <c r="G640" s="34" t="s">
        <v>2862</v>
      </c>
      <c r="H640" s="34" t="s">
        <v>2863</v>
      </c>
      <c r="I640" s="34" t="s">
        <v>574</v>
      </c>
      <c r="J640" s="35" t="s">
        <v>2864</v>
      </c>
      <c r="K640" s="48"/>
      <c r="L640" s="34"/>
      <c r="M640" s="34"/>
      <c r="N640" s="34"/>
      <c r="O640" s="34" t="s">
        <v>2851</v>
      </c>
      <c r="P640" s="34" t="s">
        <v>2852</v>
      </c>
      <c r="Q640" s="34" t="s">
        <v>2865</v>
      </c>
      <c r="R640" s="101">
        <v>77.97</v>
      </c>
      <c r="S640" s="102">
        <v>40</v>
      </c>
      <c r="T640" s="116">
        <v>19.47</v>
      </c>
      <c r="U640" s="84">
        <v>77.97</v>
      </c>
      <c r="V640" s="102"/>
      <c r="W640" s="102"/>
      <c r="X640" s="102"/>
      <c r="Y640" s="102"/>
      <c r="Z640" s="102"/>
      <c r="AA640" s="102"/>
      <c r="AB640" s="102"/>
      <c r="AC640" s="102"/>
      <c r="AD640" s="102"/>
      <c r="AE640" s="104">
        <v>77.97</v>
      </c>
      <c r="AN640" s="106"/>
      <c r="AP640" s="104" t="s">
        <v>51</v>
      </c>
      <c r="AQ640" s="105" t="e">
        <f t="shared" ref="AQ640:AQ655" si="151">AVERAGE(SMALL(AE640:AI640,1),SMALL(AE640:AI640,2))</f>
        <v>#NUM!</v>
      </c>
      <c r="AR640" s="105" t="e">
        <f t="shared" ref="AR640:AR655" si="152">IF(R640 &lt;=( AVERAGE(SMALL(AE640:AI640,1),SMALL(AE640:AI640,2))), R640, "")</f>
        <v>#NUM!</v>
      </c>
      <c r="AS640" s="105" t="e">
        <f t="shared" ref="AS640:AS655" si="153">AVERAGE(SMALL(AJ640:AM640,1),SMALL(AJ640:AM640,2))</f>
        <v>#NUM!</v>
      </c>
      <c r="AT640" s="105" t="e">
        <f>#REF!*1.075</f>
        <v>#REF!</v>
      </c>
      <c r="AU640" s="105">
        <f t="shared" ref="AU640:AU655" si="154">T640*1.075</f>
        <v>20.930249999999997</v>
      </c>
      <c r="AV640" s="102" t="e">
        <f t="shared" ref="AV640:AV671" si="155">MIN(AN640,AT640,AU640)</f>
        <v>#REF!</v>
      </c>
      <c r="AY640" s="106"/>
      <c r="AZ640" s="108"/>
      <c r="BA640" s="1"/>
      <c r="BB640" s="106"/>
      <c r="BD640" s="105" t="s">
        <v>497</v>
      </c>
    </row>
    <row r="641" spans="1:56" s="105" customFormat="1" ht="24.75" hidden="1" customHeight="1">
      <c r="A641" s="9">
        <v>649</v>
      </c>
      <c r="B641" s="4">
        <v>5253</v>
      </c>
      <c r="C641" s="4"/>
      <c r="D641" s="5" t="s">
        <v>2866</v>
      </c>
      <c r="E641" s="3" t="s">
        <v>2867</v>
      </c>
      <c r="F641" s="3" t="s">
        <v>2868</v>
      </c>
      <c r="G641" s="3" t="s">
        <v>2168</v>
      </c>
      <c r="H641" s="5" t="s">
        <v>2869</v>
      </c>
      <c r="I641" s="3" t="s">
        <v>298</v>
      </c>
      <c r="J641" s="3" t="s">
        <v>2870</v>
      </c>
      <c r="K641" s="6"/>
      <c r="L641" s="3"/>
      <c r="M641" s="4">
        <v>12</v>
      </c>
      <c r="N641" s="3" t="s">
        <v>46</v>
      </c>
      <c r="O641" s="3" t="s">
        <v>2871</v>
      </c>
      <c r="P641" s="3" t="s">
        <v>2872</v>
      </c>
      <c r="Q641" s="3" t="s">
        <v>2873</v>
      </c>
      <c r="R641" s="101">
        <v>10.210000000000001</v>
      </c>
      <c r="S641" s="102">
        <v>9.5</v>
      </c>
      <c r="T641" s="116">
        <v>9.5</v>
      </c>
      <c r="U641" s="84"/>
      <c r="V641" s="102">
        <v>10.210000000000001</v>
      </c>
      <c r="W641" s="102"/>
      <c r="X641" s="102"/>
      <c r="Y641" s="102"/>
      <c r="Z641" s="102"/>
      <c r="AA641" s="102"/>
      <c r="AB641" s="102"/>
      <c r="AC641" s="102"/>
      <c r="AD641" s="102"/>
      <c r="AE641" s="104"/>
      <c r="AN641" s="106"/>
      <c r="AP641" s="104" t="s">
        <v>51</v>
      </c>
      <c r="AQ641" s="105" t="e">
        <f t="shared" si="151"/>
        <v>#NUM!</v>
      </c>
      <c r="AR641" s="105" t="e">
        <f t="shared" si="152"/>
        <v>#NUM!</v>
      </c>
      <c r="AS641" s="105" t="e">
        <f t="shared" si="153"/>
        <v>#NUM!</v>
      </c>
      <c r="AT641" s="105" t="e">
        <f>#REF!*1.075</f>
        <v>#REF!</v>
      </c>
      <c r="AU641" s="105">
        <f t="shared" si="154"/>
        <v>10.2125</v>
      </c>
      <c r="AV641" s="102" t="e">
        <f t="shared" si="155"/>
        <v>#REF!</v>
      </c>
      <c r="AY641" s="106"/>
      <c r="AZ641" s="108"/>
      <c r="BA641" s="1"/>
      <c r="BB641" s="106"/>
      <c r="BD641" s="105" t="s">
        <v>84</v>
      </c>
    </row>
    <row r="642" spans="1:56" s="105" customFormat="1" ht="24.75" hidden="1" customHeight="1">
      <c r="A642" s="9">
        <v>650</v>
      </c>
      <c r="B642" s="4">
        <v>5360</v>
      </c>
      <c r="C642" s="4"/>
      <c r="D642" s="5"/>
      <c r="E642" s="3" t="s">
        <v>2874</v>
      </c>
      <c r="F642" s="3" t="s">
        <v>2875</v>
      </c>
      <c r="G642" s="3" t="s">
        <v>478</v>
      </c>
      <c r="H642" s="5" t="s">
        <v>2876</v>
      </c>
      <c r="I642" s="3" t="s">
        <v>44</v>
      </c>
      <c r="J642" s="3" t="s">
        <v>2877</v>
      </c>
      <c r="K642" s="6"/>
      <c r="L642" s="3"/>
      <c r="M642" s="4">
        <v>12</v>
      </c>
      <c r="N642" s="3" t="s">
        <v>46</v>
      </c>
      <c r="O642" s="3" t="s">
        <v>2871</v>
      </c>
      <c r="P642" s="3" t="s">
        <v>2878</v>
      </c>
      <c r="Q642" s="3" t="s">
        <v>2879</v>
      </c>
      <c r="R642" s="101">
        <v>6.6</v>
      </c>
      <c r="S642" s="102">
        <v>7.1</v>
      </c>
      <c r="T642" s="116" t="s">
        <v>58</v>
      </c>
      <c r="U642" s="84"/>
      <c r="V642" s="102">
        <v>6.6</v>
      </c>
      <c r="W642" s="102"/>
      <c r="X642" s="102"/>
      <c r="Y642" s="102"/>
      <c r="Z642" s="102"/>
      <c r="AA642" s="102"/>
      <c r="AB642" s="102"/>
      <c r="AC642" s="102"/>
      <c r="AD642" s="102"/>
      <c r="AE642" s="104"/>
      <c r="AN642" s="106"/>
      <c r="AP642" s="104" t="s">
        <v>51</v>
      </c>
      <c r="AQ642" s="105" t="e">
        <f t="shared" si="151"/>
        <v>#NUM!</v>
      </c>
      <c r="AR642" s="105" t="e">
        <f t="shared" si="152"/>
        <v>#NUM!</v>
      </c>
      <c r="AS642" s="105" t="e">
        <f t="shared" si="153"/>
        <v>#NUM!</v>
      </c>
      <c r="AT642" s="105" t="e">
        <f>#REF!*1.075</f>
        <v>#REF!</v>
      </c>
      <c r="AU642" s="105" t="e">
        <f t="shared" si="154"/>
        <v>#VALUE!</v>
      </c>
      <c r="AV642" s="102" t="e">
        <f t="shared" si="155"/>
        <v>#REF!</v>
      </c>
      <c r="AW642" s="125" t="s">
        <v>52</v>
      </c>
      <c r="AX642" s="105" t="s">
        <v>51</v>
      </c>
      <c r="AY642" s="106">
        <v>6.6</v>
      </c>
      <c r="AZ642" s="108">
        <f>IF(AND(AY642&gt;0,AY642&lt;=10),AY642*0.25,IF(AND(AY642&gt;10,AY642&lt;=50),AY642*0.17,IF(AND(AY642&gt;10,AY642&lt;=100),AY642*0.12,IF(AY642&gt;100,AY642*0.1))))</f>
        <v>1.65</v>
      </c>
      <c r="BA642" s="1">
        <f>AZ642+AY642</f>
        <v>8.25</v>
      </c>
      <c r="BB642" s="106">
        <f>BA642+BA642*0.08</f>
        <v>8.91</v>
      </c>
      <c r="BC642" s="105" t="s">
        <v>53</v>
      </c>
    </row>
    <row r="643" spans="1:56" s="105" customFormat="1" ht="24.75" hidden="1" customHeight="1">
      <c r="A643" s="9">
        <v>651</v>
      </c>
      <c r="B643" s="4">
        <v>5385</v>
      </c>
      <c r="C643" s="4"/>
      <c r="D643" s="5"/>
      <c r="E643" s="3" t="s">
        <v>2880</v>
      </c>
      <c r="F643" s="3" t="s">
        <v>1138</v>
      </c>
      <c r="G643" s="3" t="s">
        <v>1144</v>
      </c>
      <c r="H643" s="5" t="s">
        <v>1037</v>
      </c>
      <c r="I643" s="3" t="s">
        <v>345</v>
      </c>
      <c r="J643" s="3" t="s">
        <v>2881</v>
      </c>
      <c r="K643" s="6"/>
      <c r="L643" s="3"/>
      <c r="M643" s="4">
        <v>24</v>
      </c>
      <c r="N643" s="3" t="s">
        <v>46</v>
      </c>
      <c r="O643" s="3" t="s">
        <v>2871</v>
      </c>
      <c r="P643" s="3" t="s">
        <v>2882</v>
      </c>
      <c r="Q643" s="3" t="s">
        <v>2883</v>
      </c>
      <c r="R643" s="101">
        <v>6</v>
      </c>
      <c r="S643" s="102">
        <v>6.45</v>
      </c>
      <c r="T643" s="116" t="s">
        <v>58</v>
      </c>
      <c r="U643" s="84"/>
      <c r="V643" s="102">
        <v>6</v>
      </c>
      <c r="W643" s="102"/>
      <c r="X643" s="102"/>
      <c r="Y643" s="102"/>
      <c r="Z643" s="102"/>
      <c r="AA643" s="102"/>
      <c r="AB643" s="102"/>
      <c r="AC643" s="102"/>
      <c r="AD643" s="102"/>
      <c r="AE643" s="104"/>
      <c r="AN643" s="106"/>
      <c r="AP643" s="104" t="s">
        <v>51</v>
      </c>
      <c r="AQ643" s="105" t="e">
        <f t="shared" si="151"/>
        <v>#NUM!</v>
      </c>
      <c r="AR643" s="105" t="e">
        <f t="shared" si="152"/>
        <v>#NUM!</v>
      </c>
      <c r="AS643" s="105" t="e">
        <f t="shared" si="153"/>
        <v>#NUM!</v>
      </c>
      <c r="AT643" s="105" t="e">
        <f>#REF!*1.075</f>
        <v>#REF!</v>
      </c>
      <c r="AU643" s="105" t="e">
        <f t="shared" si="154"/>
        <v>#VALUE!</v>
      </c>
      <c r="AV643" s="102" t="e">
        <f t="shared" si="155"/>
        <v>#REF!</v>
      </c>
      <c r="AW643" s="125" t="s">
        <v>52</v>
      </c>
      <c r="AX643" s="105" t="s">
        <v>51</v>
      </c>
      <c r="AY643" s="106">
        <v>6</v>
      </c>
      <c r="AZ643" s="108">
        <f>IF(AND(AY643&gt;0,AY643&lt;=10),AY643*0.25,IF(AND(AY643&gt;10,AY643&lt;=50),AY643*0.17,IF(AND(AY643&gt;10,AY643&lt;=100),AY643*0.12,IF(AY643&gt;100,AY643*0.1))))</f>
        <v>1.5</v>
      </c>
      <c r="BA643" s="1">
        <f>AZ643+AY643</f>
        <v>7.5</v>
      </c>
      <c r="BB643" s="106">
        <f>BA643+BA643*0.08</f>
        <v>8.1</v>
      </c>
      <c r="BC643" s="105" t="s">
        <v>53</v>
      </c>
    </row>
    <row r="644" spans="1:56" s="105" customFormat="1" ht="24.75" hidden="1" customHeight="1">
      <c r="A644" s="9">
        <v>652</v>
      </c>
      <c r="B644" s="4">
        <v>5386</v>
      </c>
      <c r="C644" s="4"/>
      <c r="D644" s="5" t="s">
        <v>2866</v>
      </c>
      <c r="E644" s="3" t="s">
        <v>2884</v>
      </c>
      <c r="F644" s="3" t="s">
        <v>1138</v>
      </c>
      <c r="G644" s="3" t="s">
        <v>1144</v>
      </c>
      <c r="H644" s="5" t="s">
        <v>105</v>
      </c>
      <c r="I644" s="3" t="s">
        <v>345</v>
      </c>
      <c r="J644" s="3" t="s">
        <v>2885</v>
      </c>
      <c r="K644" s="6"/>
      <c r="L644" s="3"/>
      <c r="M644" s="4">
        <v>12</v>
      </c>
      <c r="N644" s="3" t="s">
        <v>46</v>
      </c>
      <c r="O644" s="3" t="s">
        <v>2871</v>
      </c>
      <c r="P644" s="3" t="s">
        <v>2886</v>
      </c>
      <c r="Q644" s="3" t="s">
        <v>2887</v>
      </c>
      <c r="R644" s="101">
        <v>4.3</v>
      </c>
      <c r="S644" s="102">
        <v>4</v>
      </c>
      <c r="T644" s="116" t="s">
        <v>58</v>
      </c>
      <c r="U644" s="84"/>
      <c r="V644" s="102">
        <v>4.3</v>
      </c>
      <c r="W644" s="102"/>
      <c r="X644" s="102"/>
      <c r="Y644" s="102"/>
      <c r="Z644" s="102"/>
      <c r="AA644" s="102"/>
      <c r="AB644" s="102"/>
      <c r="AC644" s="102"/>
      <c r="AD644" s="102"/>
      <c r="AE644" s="104"/>
      <c r="AN644" s="106"/>
      <c r="AP644" s="104" t="s">
        <v>51</v>
      </c>
      <c r="AQ644" s="105" t="e">
        <f t="shared" si="151"/>
        <v>#NUM!</v>
      </c>
      <c r="AR644" s="105" t="e">
        <f t="shared" si="152"/>
        <v>#NUM!</v>
      </c>
      <c r="AS644" s="105" t="e">
        <f t="shared" si="153"/>
        <v>#NUM!</v>
      </c>
      <c r="AT644" s="105" t="e">
        <f>#REF!*1.075</f>
        <v>#REF!</v>
      </c>
      <c r="AU644" s="105" t="e">
        <f t="shared" si="154"/>
        <v>#VALUE!</v>
      </c>
      <c r="AV644" s="102" t="e">
        <f t="shared" si="155"/>
        <v>#REF!</v>
      </c>
      <c r="AW644" s="125"/>
      <c r="AY644" s="106"/>
      <c r="AZ644" s="108"/>
      <c r="BA644" s="1"/>
      <c r="BB644" s="106"/>
      <c r="BD644" s="105" t="s">
        <v>84</v>
      </c>
    </row>
    <row r="645" spans="1:56" s="105" customFormat="1" ht="24.75" hidden="1" customHeight="1">
      <c r="A645" s="9">
        <v>653</v>
      </c>
      <c r="B645" s="4">
        <v>5361</v>
      </c>
      <c r="C645" s="4"/>
      <c r="D645" s="5" t="s">
        <v>2866</v>
      </c>
      <c r="E645" s="3" t="s">
        <v>2888</v>
      </c>
      <c r="F645" s="3" t="s">
        <v>2889</v>
      </c>
      <c r="G645" s="3" t="s">
        <v>904</v>
      </c>
      <c r="H645" s="5" t="s">
        <v>2890</v>
      </c>
      <c r="I645" s="3" t="s">
        <v>2891</v>
      </c>
      <c r="J645" s="3" t="s">
        <v>2892</v>
      </c>
      <c r="K645" s="6"/>
      <c r="L645" s="3"/>
      <c r="M645" s="4">
        <v>16</v>
      </c>
      <c r="N645" s="3" t="s">
        <v>46</v>
      </c>
      <c r="O645" s="3" t="s">
        <v>2871</v>
      </c>
      <c r="P645" s="3" t="s">
        <v>2893</v>
      </c>
      <c r="Q645" s="3" t="s">
        <v>2894</v>
      </c>
      <c r="R645" s="101">
        <v>8.1</v>
      </c>
      <c r="S645" s="102">
        <v>7.53</v>
      </c>
      <c r="T645" s="116">
        <v>7.53</v>
      </c>
      <c r="U645" s="84"/>
      <c r="V645" s="102">
        <v>8.1</v>
      </c>
      <c r="W645" s="102"/>
      <c r="X645" s="102"/>
      <c r="Y645" s="102"/>
      <c r="Z645" s="102"/>
      <c r="AA645" s="102"/>
      <c r="AB645" s="102"/>
      <c r="AC645" s="102"/>
      <c r="AD645" s="102"/>
      <c r="AE645" s="104"/>
      <c r="AN645" s="106"/>
      <c r="AP645" s="104" t="s">
        <v>51</v>
      </c>
      <c r="AQ645" s="105" t="e">
        <f t="shared" si="151"/>
        <v>#NUM!</v>
      </c>
      <c r="AR645" s="105" t="e">
        <f t="shared" si="152"/>
        <v>#NUM!</v>
      </c>
      <c r="AS645" s="105" t="e">
        <f t="shared" si="153"/>
        <v>#NUM!</v>
      </c>
      <c r="AT645" s="105" t="e">
        <f>#REF!*1.075</f>
        <v>#REF!</v>
      </c>
      <c r="AU645" s="105">
        <f t="shared" si="154"/>
        <v>8.0947499999999994</v>
      </c>
      <c r="AV645" s="102" t="e">
        <f t="shared" si="155"/>
        <v>#REF!</v>
      </c>
      <c r="AY645" s="106"/>
      <c r="AZ645" s="108"/>
      <c r="BA645" s="1"/>
      <c r="BB645" s="106"/>
      <c r="BD645" s="105" t="s">
        <v>84</v>
      </c>
    </row>
    <row r="646" spans="1:56" s="105" customFormat="1" ht="24.75" hidden="1" customHeight="1">
      <c r="A646" s="9">
        <v>654</v>
      </c>
      <c r="B646" s="4">
        <v>5293</v>
      </c>
      <c r="C646" s="4"/>
      <c r="D646" s="5" t="s">
        <v>2866</v>
      </c>
      <c r="E646" s="3" t="s">
        <v>2895</v>
      </c>
      <c r="F646" s="3" t="s">
        <v>1197</v>
      </c>
      <c r="G646" s="3" t="s">
        <v>492</v>
      </c>
      <c r="H646" s="5" t="s">
        <v>149</v>
      </c>
      <c r="I646" s="3" t="s">
        <v>2108</v>
      </c>
      <c r="J646" s="3" t="s">
        <v>2896</v>
      </c>
      <c r="K646" s="6"/>
      <c r="L646" s="3"/>
      <c r="M646" s="4">
        <v>10</v>
      </c>
      <c r="N646" s="3" t="s">
        <v>46</v>
      </c>
      <c r="O646" s="3" t="s">
        <v>2871</v>
      </c>
      <c r="P646" s="3" t="s">
        <v>2897</v>
      </c>
      <c r="Q646" s="3" t="s">
        <v>2898</v>
      </c>
      <c r="R646" s="101">
        <v>4.88</v>
      </c>
      <c r="S646" s="102">
        <v>4.54</v>
      </c>
      <c r="T646" s="116">
        <v>4.54</v>
      </c>
      <c r="U646" s="84"/>
      <c r="V646" s="102">
        <v>4.88</v>
      </c>
      <c r="W646" s="102"/>
      <c r="X646" s="102"/>
      <c r="Y646" s="102"/>
      <c r="Z646" s="102"/>
      <c r="AA646" s="102"/>
      <c r="AB646" s="102"/>
      <c r="AC646" s="102"/>
      <c r="AD646" s="102"/>
      <c r="AE646" s="104"/>
      <c r="AN646" s="106"/>
      <c r="AP646" s="104" t="s">
        <v>51</v>
      </c>
      <c r="AQ646" s="105" t="e">
        <f t="shared" si="151"/>
        <v>#NUM!</v>
      </c>
      <c r="AR646" s="105" t="e">
        <f t="shared" si="152"/>
        <v>#NUM!</v>
      </c>
      <c r="AS646" s="105" t="e">
        <f t="shared" si="153"/>
        <v>#NUM!</v>
      </c>
      <c r="AT646" s="105" t="e">
        <f>#REF!*1.075</f>
        <v>#REF!</v>
      </c>
      <c r="AU646" s="105">
        <f t="shared" si="154"/>
        <v>4.8804999999999996</v>
      </c>
      <c r="AV646" s="102" t="e">
        <f t="shared" si="155"/>
        <v>#REF!</v>
      </c>
      <c r="AY646" s="106"/>
      <c r="AZ646" s="108"/>
      <c r="BA646" s="1"/>
      <c r="BB646" s="106"/>
      <c r="BD646" s="105" t="s">
        <v>2899</v>
      </c>
    </row>
    <row r="647" spans="1:56" s="105" customFormat="1" ht="24.75" hidden="1" customHeight="1">
      <c r="A647" s="9">
        <v>655</v>
      </c>
      <c r="B647" s="4">
        <v>5292</v>
      </c>
      <c r="C647" s="4"/>
      <c r="D647" s="5" t="s">
        <v>2866</v>
      </c>
      <c r="E647" s="3" t="s">
        <v>2895</v>
      </c>
      <c r="F647" s="3" t="s">
        <v>1197</v>
      </c>
      <c r="G647" s="3" t="s">
        <v>492</v>
      </c>
      <c r="H647" s="5" t="s">
        <v>2900</v>
      </c>
      <c r="I647" s="3" t="s">
        <v>2108</v>
      </c>
      <c r="J647" s="3" t="s">
        <v>2896</v>
      </c>
      <c r="K647" s="6"/>
      <c r="L647" s="3"/>
      <c r="M647" s="4">
        <v>10</v>
      </c>
      <c r="N647" s="3" t="s">
        <v>46</v>
      </c>
      <c r="O647" s="3" t="s">
        <v>2871</v>
      </c>
      <c r="P647" s="3" t="s">
        <v>2897</v>
      </c>
      <c r="Q647" s="3" t="s">
        <v>2901</v>
      </c>
      <c r="R647" s="101">
        <v>4.6399999999999997</v>
      </c>
      <c r="S647" s="102">
        <v>4.32</v>
      </c>
      <c r="T647" s="116">
        <v>4.54</v>
      </c>
      <c r="U647" s="84"/>
      <c r="V647" s="102">
        <v>4.6399999999999997</v>
      </c>
      <c r="W647" s="102"/>
      <c r="X647" s="102"/>
      <c r="Y647" s="102"/>
      <c r="Z647" s="102"/>
      <c r="AA647" s="102"/>
      <c r="AB647" s="102"/>
      <c r="AC647" s="102"/>
      <c r="AD647" s="102"/>
      <c r="AE647" s="104"/>
      <c r="AN647" s="106"/>
      <c r="AP647" s="104" t="s">
        <v>51</v>
      </c>
      <c r="AQ647" s="105" t="e">
        <f t="shared" si="151"/>
        <v>#NUM!</v>
      </c>
      <c r="AR647" s="105" t="e">
        <f t="shared" si="152"/>
        <v>#NUM!</v>
      </c>
      <c r="AS647" s="105" t="e">
        <f t="shared" si="153"/>
        <v>#NUM!</v>
      </c>
      <c r="AT647" s="105" t="e">
        <f>#REF!*1.075</f>
        <v>#REF!</v>
      </c>
      <c r="AU647" s="105">
        <f t="shared" si="154"/>
        <v>4.8804999999999996</v>
      </c>
      <c r="AV647" s="102" t="e">
        <f t="shared" si="155"/>
        <v>#REF!</v>
      </c>
      <c r="AY647" s="106"/>
      <c r="AZ647" s="108"/>
      <c r="BA647" s="1"/>
      <c r="BB647" s="106"/>
      <c r="BD647" s="105" t="s">
        <v>2899</v>
      </c>
    </row>
    <row r="648" spans="1:56" s="105" customFormat="1" ht="24.75" hidden="1" customHeight="1">
      <c r="A648" s="9">
        <v>656</v>
      </c>
      <c r="B648" s="4">
        <v>5548</v>
      </c>
      <c r="C648" s="4"/>
      <c r="D648" s="5" t="s">
        <v>2866</v>
      </c>
      <c r="E648" s="3" t="s">
        <v>2895</v>
      </c>
      <c r="F648" s="3" t="s">
        <v>1578</v>
      </c>
      <c r="G648" s="3" t="s">
        <v>492</v>
      </c>
      <c r="H648" s="5" t="s">
        <v>251</v>
      </c>
      <c r="I648" s="3" t="s">
        <v>2108</v>
      </c>
      <c r="J648" s="3" t="s">
        <v>2896</v>
      </c>
      <c r="K648" s="6"/>
      <c r="L648" s="3"/>
      <c r="M648" s="4">
        <v>10</v>
      </c>
      <c r="N648" s="3" t="s">
        <v>46</v>
      </c>
      <c r="O648" s="3" t="s">
        <v>2871</v>
      </c>
      <c r="P648" s="3" t="s">
        <v>2902</v>
      </c>
      <c r="Q648" s="3" t="s">
        <v>2903</v>
      </c>
      <c r="R648" s="101">
        <v>4.88</v>
      </c>
      <c r="S648" s="102">
        <v>4.54</v>
      </c>
      <c r="T648" s="116">
        <v>2.4</v>
      </c>
      <c r="U648" s="84"/>
      <c r="V648" s="102">
        <v>4.88</v>
      </c>
      <c r="W648" s="102"/>
      <c r="X648" s="102"/>
      <c r="Y648" s="102"/>
      <c r="Z648" s="102"/>
      <c r="AA648" s="102"/>
      <c r="AB648" s="102"/>
      <c r="AC648" s="102"/>
      <c r="AD648" s="102"/>
      <c r="AE648" s="104"/>
      <c r="AN648" s="106"/>
      <c r="AP648" s="104" t="s">
        <v>51</v>
      </c>
      <c r="AQ648" s="105" t="e">
        <f t="shared" si="151"/>
        <v>#NUM!</v>
      </c>
      <c r="AR648" s="105" t="e">
        <f t="shared" si="152"/>
        <v>#NUM!</v>
      </c>
      <c r="AS648" s="105" t="e">
        <f t="shared" si="153"/>
        <v>#NUM!</v>
      </c>
      <c r="AT648" s="105" t="e">
        <f>#REF!*1.075</f>
        <v>#REF!</v>
      </c>
      <c r="AU648" s="105">
        <f t="shared" si="154"/>
        <v>2.5799999999999996</v>
      </c>
      <c r="AV648" s="102" t="e">
        <f t="shared" si="155"/>
        <v>#REF!</v>
      </c>
      <c r="AY648" s="106"/>
      <c r="AZ648" s="108"/>
      <c r="BA648" s="1"/>
      <c r="BB648" s="106"/>
      <c r="BD648" s="105" t="s">
        <v>2899</v>
      </c>
    </row>
    <row r="649" spans="1:56" s="105" customFormat="1" ht="24.75" hidden="1" customHeight="1">
      <c r="A649" s="9">
        <v>657</v>
      </c>
      <c r="B649" s="4">
        <v>5300</v>
      </c>
      <c r="C649" s="4"/>
      <c r="D649" s="5" t="s">
        <v>2866</v>
      </c>
      <c r="E649" s="3" t="s">
        <v>2895</v>
      </c>
      <c r="F649" s="3" t="s">
        <v>1197</v>
      </c>
      <c r="G649" s="3" t="s">
        <v>492</v>
      </c>
      <c r="H649" s="5" t="s">
        <v>1582</v>
      </c>
      <c r="I649" s="3" t="s">
        <v>109</v>
      </c>
      <c r="J649" s="3" t="s">
        <v>2904</v>
      </c>
      <c r="K649" s="6">
        <v>120</v>
      </c>
      <c r="L649" s="3" t="s">
        <v>91</v>
      </c>
      <c r="M649" s="4">
        <v>1</v>
      </c>
      <c r="N649" s="3" t="s">
        <v>46</v>
      </c>
      <c r="O649" s="3" t="s">
        <v>2871</v>
      </c>
      <c r="P649" s="3" t="s">
        <v>2897</v>
      </c>
      <c r="Q649" s="3" t="s">
        <v>2905</v>
      </c>
      <c r="R649" s="101">
        <v>5.26</v>
      </c>
      <c r="S649" s="102">
        <v>4.9000000000000004</v>
      </c>
      <c r="T649" s="116">
        <v>4.9000000000000004</v>
      </c>
      <c r="U649" s="84"/>
      <c r="V649" s="102">
        <v>5.26</v>
      </c>
      <c r="W649" s="102"/>
      <c r="X649" s="102"/>
      <c r="Y649" s="102"/>
      <c r="Z649" s="102"/>
      <c r="AA649" s="102"/>
      <c r="AB649" s="102"/>
      <c r="AC649" s="102"/>
      <c r="AD649" s="102"/>
      <c r="AE649" s="104"/>
      <c r="AN649" s="106"/>
      <c r="AP649" s="104" t="s">
        <v>51</v>
      </c>
      <c r="AQ649" s="105" t="e">
        <f t="shared" si="151"/>
        <v>#NUM!</v>
      </c>
      <c r="AR649" s="105" t="e">
        <f t="shared" si="152"/>
        <v>#NUM!</v>
      </c>
      <c r="AS649" s="105" t="e">
        <f t="shared" si="153"/>
        <v>#NUM!</v>
      </c>
      <c r="AT649" s="105" t="e">
        <f>#REF!*1.075</f>
        <v>#REF!</v>
      </c>
      <c r="AU649" s="105">
        <f t="shared" si="154"/>
        <v>5.2675000000000001</v>
      </c>
      <c r="AV649" s="102" t="e">
        <f t="shared" si="155"/>
        <v>#REF!</v>
      </c>
      <c r="AY649" s="106"/>
      <c r="AZ649" s="108"/>
      <c r="BA649" s="1"/>
      <c r="BB649" s="106"/>
      <c r="BD649" s="105" t="s">
        <v>2899</v>
      </c>
    </row>
    <row r="650" spans="1:56" s="105" customFormat="1" ht="24.75" hidden="1" customHeight="1">
      <c r="A650" s="9">
        <v>658</v>
      </c>
      <c r="B650" s="4">
        <v>5288</v>
      </c>
      <c r="C650" s="4"/>
      <c r="D650" s="5" t="s">
        <v>2866</v>
      </c>
      <c r="E650" s="3" t="s">
        <v>2895</v>
      </c>
      <c r="F650" s="3" t="s">
        <v>1197</v>
      </c>
      <c r="G650" s="3" t="s">
        <v>492</v>
      </c>
      <c r="H650" s="5" t="s">
        <v>1056</v>
      </c>
      <c r="I650" s="3" t="s">
        <v>484</v>
      </c>
      <c r="J650" s="3" t="s">
        <v>2906</v>
      </c>
      <c r="K650" s="6"/>
      <c r="L650" s="3"/>
      <c r="M650" s="4">
        <v>12</v>
      </c>
      <c r="N650" s="3" t="s">
        <v>46</v>
      </c>
      <c r="O650" s="3" t="s">
        <v>2871</v>
      </c>
      <c r="P650" s="3" t="s">
        <v>2897</v>
      </c>
      <c r="Q650" s="3" t="s">
        <v>2907</v>
      </c>
      <c r="R650" s="101">
        <v>8.1300000000000008</v>
      </c>
      <c r="S650" s="102">
        <v>7.56</v>
      </c>
      <c r="T650" s="116">
        <v>7.56</v>
      </c>
      <c r="U650" s="84"/>
      <c r="V650" s="102">
        <v>8.1300000000000008</v>
      </c>
      <c r="W650" s="102"/>
      <c r="X650" s="102"/>
      <c r="Y650" s="102"/>
      <c r="Z650" s="102"/>
      <c r="AA650" s="102"/>
      <c r="AB650" s="102"/>
      <c r="AC650" s="102"/>
      <c r="AD650" s="102"/>
      <c r="AE650" s="104"/>
      <c r="AN650" s="106"/>
      <c r="AP650" s="104" t="s">
        <v>51</v>
      </c>
      <c r="AQ650" s="105" t="e">
        <f t="shared" si="151"/>
        <v>#NUM!</v>
      </c>
      <c r="AR650" s="105" t="e">
        <f t="shared" si="152"/>
        <v>#NUM!</v>
      </c>
      <c r="AS650" s="105" t="e">
        <f t="shared" si="153"/>
        <v>#NUM!</v>
      </c>
      <c r="AT650" s="105" t="e">
        <f>#REF!*1.075</f>
        <v>#REF!</v>
      </c>
      <c r="AU650" s="105">
        <f t="shared" si="154"/>
        <v>8.1269999999999989</v>
      </c>
      <c r="AV650" s="102" t="e">
        <f t="shared" si="155"/>
        <v>#REF!</v>
      </c>
      <c r="AY650" s="106"/>
      <c r="AZ650" s="108"/>
      <c r="BA650" s="1"/>
      <c r="BB650" s="106"/>
      <c r="BD650" s="105" t="s">
        <v>2899</v>
      </c>
    </row>
    <row r="651" spans="1:56" s="105" customFormat="1" ht="24.75" hidden="1" customHeight="1">
      <c r="A651" s="9">
        <v>659</v>
      </c>
      <c r="B651" s="4">
        <v>5289</v>
      </c>
      <c r="C651" s="4"/>
      <c r="D651" s="5"/>
      <c r="E651" s="3" t="s">
        <v>2908</v>
      </c>
      <c r="F651" s="3" t="s">
        <v>1578</v>
      </c>
      <c r="G651" s="3" t="s">
        <v>492</v>
      </c>
      <c r="H651" s="5" t="s">
        <v>2909</v>
      </c>
      <c r="I651" s="3" t="s">
        <v>2910</v>
      </c>
      <c r="J651" s="3" t="s">
        <v>2911</v>
      </c>
      <c r="K651" s="6">
        <v>30</v>
      </c>
      <c r="L651" s="3" t="s">
        <v>91</v>
      </c>
      <c r="M651" s="4">
        <v>1</v>
      </c>
      <c r="N651" s="3" t="s">
        <v>46</v>
      </c>
      <c r="O651" s="3" t="s">
        <v>2871</v>
      </c>
      <c r="P651" s="3" t="s">
        <v>2912</v>
      </c>
      <c r="Q651" s="3" t="s">
        <v>2913</v>
      </c>
      <c r="R651" s="101">
        <v>4</v>
      </c>
      <c r="S651" s="102">
        <v>4.3</v>
      </c>
      <c r="T651" s="116" t="s">
        <v>58</v>
      </c>
      <c r="U651" s="84"/>
      <c r="V651" s="102">
        <v>4</v>
      </c>
      <c r="W651" s="102"/>
      <c r="X651" s="102"/>
      <c r="Y651" s="102"/>
      <c r="Z651" s="102"/>
      <c r="AA651" s="102"/>
      <c r="AB651" s="102"/>
      <c r="AC651" s="102"/>
      <c r="AD651" s="102"/>
      <c r="AE651" s="104"/>
      <c r="AN651" s="106"/>
      <c r="AP651" s="104" t="s">
        <v>51</v>
      </c>
      <c r="AQ651" s="105" t="e">
        <f t="shared" si="151"/>
        <v>#NUM!</v>
      </c>
      <c r="AR651" s="105" t="e">
        <f t="shared" si="152"/>
        <v>#NUM!</v>
      </c>
      <c r="AS651" s="105" t="e">
        <f t="shared" si="153"/>
        <v>#NUM!</v>
      </c>
      <c r="AT651" s="105" t="e">
        <f>#REF!*1.075</f>
        <v>#REF!</v>
      </c>
      <c r="AU651" s="105" t="e">
        <f t="shared" si="154"/>
        <v>#VALUE!</v>
      </c>
      <c r="AV651" s="102" t="e">
        <f t="shared" si="155"/>
        <v>#REF!</v>
      </c>
      <c r="AW651" s="125" t="s">
        <v>52</v>
      </c>
      <c r="AX651" s="105" t="s">
        <v>51</v>
      </c>
      <c r="AY651" s="106">
        <v>4</v>
      </c>
      <c r="AZ651" s="108">
        <f>IF(AND(AY651&gt;0,AY651&lt;=10),AY651*0.25,IF(AND(AY651&gt;10,AY651&lt;=50),AY651*0.17,IF(AND(AY651&gt;10,AY651&lt;=100),AY651*0.12,IF(AY651&gt;100,AY651*0.1))))</f>
        <v>1</v>
      </c>
      <c r="BA651" s="1">
        <f>AZ651+AY651</f>
        <v>5</v>
      </c>
      <c r="BB651" s="106">
        <f>BA651+BA651*0.08</f>
        <v>5.4</v>
      </c>
      <c r="BC651" s="105" t="s">
        <v>53</v>
      </c>
    </row>
    <row r="652" spans="1:56" s="105" customFormat="1" ht="24.75" hidden="1" customHeight="1">
      <c r="A652" s="9">
        <v>660</v>
      </c>
      <c r="B652" s="4">
        <v>5287</v>
      </c>
      <c r="C652" s="4"/>
      <c r="D652" s="5" t="s">
        <v>2866</v>
      </c>
      <c r="E652" s="3" t="s">
        <v>2908</v>
      </c>
      <c r="F652" s="3" t="s">
        <v>1578</v>
      </c>
      <c r="G652" s="3" t="s">
        <v>492</v>
      </c>
      <c r="H652" s="5" t="s">
        <v>251</v>
      </c>
      <c r="I652" s="3" t="s">
        <v>2891</v>
      </c>
      <c r="J652" s="3" t="s">
        <v>2914</v>
      </c>
      <c r="K652" s="6"/>
      <c r="L652" s="3"/>
      <c r="M652" s="4">
        <v>20</v>
      </c>
      <c r="N652" s="3" t="s">
        <v>46</v>
      </c>
      <c r="O652" s="3" t="s">
        <v>2871</v>
      </c>
      <c r="P652" s="3" t="s">
        <v>2915</v>
      </c>
      <c r="Q652" s="3" t="s">
        <v>2916</v>
      </c>
      <c r="R652" s="101">
        <v>6.7</v>
      </c>
      <c r="S652" s="102">
        <v>6.23</v>
      </c>
      <c r="T652" s="116" t="s">
        <v>58</v>
      </c>
      <c r="U652" s="84"/>
      <c r="V652" s="102">
        <v>6.7</v>
      </c>
      <c r="W652" s="102"/>
      <c r="X652" s="102"/>
      <c r="Y652" s="102"/>
      <c r="Z652" s="102"/>
      <c r="AA652" s="102"/>
      <c r="AB652" s="102"/>
      <c r="AC652" s="102"/>
      <c r="AD652" s="102"/>
      <c r="AE652" s="104"/>
      <c r="AN652" s="106"/>
      <c r="AP652" s="104" t="s">
        <v>51</v>
      </c>
      <c r="AQ652" s="105" t="e">
        <f t="shared" si="151"/>
        <v>#NUM!</v>
      </c>
      <c r="AR652" s="105" t="e">
        <f t="shared" si="152"/>
        <v>#NUM!</v>
      </c>
      <c r="AS652" s="105" t="e">
        <f t="shared" si="153"/>
        <v>#NUM!</v>
      </c>
      <c r="AT652" s="105" t="e">
        <f>#REF!*1.075</f>
        <v>#REF!</v>
      </c>
      <c r="AU652" s="105" t="e">
        <f t="shared" si="154"/>
        <v>#VALUE!</v>
      </c>
      <c r="AV652" s="102" t="e">
        <f t="shared" si="155"/>
        <v>#REF!</v>
      </c>
      <c r="AY652" s="106"/>
      <c r="AZ652" s="108"/>
      <c r="BA652" s="1"/>
      <c r="BB652" s="106"/>
      <c r="BD652" s="105" t="s">
        <v>2899</v>
      </c>
    </row>
    <row r="653" spans="1:56" s="105" customFormat="1" ht="24.75" hidden="1" customHeight="1">
      <c r="A653" s="9">
        <v>661</v>
      </c>
      <c r="B653" s="4">
        <v>5252</v>
      </c>
      <c r="C653" s="4"/>
      <c r="D653" s="5" t="s">
        <v>2866</v>
      </c>
      <c r="E653" s="3" t="s">
        <v>2917</v>
      </c>
      <c r="F653" s="3" t="s">
        <v>2918</v>
      </c>
      <c r="G653" s="3" t="s">
        <v>386</v>
      </c>
      <c r="H653" s="5" t="s">
        <v>2919</v>
      </c>
      <c r="I653" s="3" t="s">
        <v>196</v>
      </c>
      <c r="J653" s="3" t="s">
        <v>2920</v>
      </c>
      <c r="K653" s="6">
        <v>30</v>
      </c>
      <c r="L653" s="3" t="s">
        <v>91</v>
      </c>
      <c r="M653" s="4">
        <v>1</v>
      </c>
      <c r="N653" s="3" t="s">
        <v>46</v>
      </c>
      <c r="O653" s="3" t="s">
        <v>2871</v>
      </c>
      <c r="P653" s="3" t="s">
        <v>2915</v>
      </c>
      <c r="Q653" s="3" t="s">
        <v>2921</v>
      </c>
      <c r="R653" s="101">
        <v>6.15</v>
      </c>
      <c r="S653" s="102">
        <v>5.72</v>
      </c>
      <c r="T653" s="116">
        <v>5.72</v>
      </c>
      <c r="U653" s="84"/>
      <c r="V653" s="102">
        <v>6.15</v>
      </c>
      <c r="W653" s="102"/>
      <c r="X653" s="102"/>
      <c r="Y653" s="102"/>
      <c r="Z653" s="102"/>
      <c r="AA653" s="102"/>
      <c r="AB653" s="102"/>
      <c r="AC653" s="102"/>
      <c r="AD653" s="102"/>
      <c r="AE653" s="104"/>
      <c r="AN653" s="106"/>
      <c r="AP653" s="104" t="s">
        <v>51</v>
      </c>
      <c r="AQ653" s="105" t="e">
        <f t="shared" si="151"/>
        <v>#NUM!</v>
      </c>
      <c r="AR653" s="105" t="e">
        <f t="shared" si="152"/>
        <v>#NUM!</v>
      </c>
      <c r="AS653" s="105" t="e">
        <f t="shared" si="153"/>
        <v>#NUM!</v>
      </c>
      <c r="AT653" s="105" t="e">
        <f>#REF!*1.075</f>
        <v>#REF!</v>
      </c>
      <c r="AU653" s="105">
        <f t="shared" si="154"/>
        <v>6.1489999999999991</v>
      </c>
      <c r="AV653" s="102" t="e">
        <f t="shared" si="155"/>
        <v>#REF!</v>
      </c>
      <c r="AY653" s="106"/>
      <c r="AZ653" s="108"/>
      <c r="BA653" s="1"/>
      <c r="BB653" s="106"/>
      <c r="BD653" s="105" t="s">
        <v>84</v>
      </c>
    </row>
    <row r="654" spans="1:56" s="105" customFormat="1" ht="24.75" hidden="1" customHeight="1">
      <c r="A654" s="9">
        <v>662</v>
      </c>
      <c r="B654" s="4">
        <v>5251</v>
      </c>
      <c r="C654" s="4"/>
      <c r="D654" s="5" t="s">
        <v>2866</v>
      </c>
      <c r="E654" s="3" t="s">
        <v>2917</v>
      </c>
      <c r="F654" s="3" t="s">
        <v>2918</v>
      </c>
      <c r="G654" s="3" t="s">
        <v>386</v>
      </c>
      <c r="H654" s="5" t="s">
        <v>406</v>
      </c>
      <c r="I654" s="3" t="s">
        <v>196</v>
      </c>
      <c r="J654" s="3" t="s">
        <v>2922</v>
      </c>
      <c r="K654" s="6">
        <v>15</v>
      </c>
      <c r="L654" s="3" t="s">
        <v>91</v>
      </c>
      <c r="M654" s="4">
        <v>1</v>
      </c>
      <c r="N654" s="3" t="s">
        <v>46</v>
      </c>
      <c r="O654" s="3" t="s">
        <v>2871</v>
      </c>
      <c r="P654" s="3" t="s">
        <v>2915</v>
      </c>
      <c r="Q654" s="3" t="s">
        <v>2923</v>
      </c>
      <c r="R654" s="101">
        <v>6.15</v>
      </c>
      <c r="S654" s="102">
        <v>5.72</v>
      </c>
      <c r="T654" s="116">
        <v>5.72</v>
      </c>
      <c r="U654" s="84"/>
      <c r="V654" s="102">
        <v>6.15</v>
      </c>
      <c r="W654" s="102"/>
      <c r="X654" s="102"/>
      <c r="Y654" s="102"/>
      <c r="Z654" s="102"/>
      <c r="AA654" s="102"/>
      <c r="AB654" s="102"/>
      <c r="AC654" s="102"/>
      <c r="AD654" s="102"/>
      <c r="AE654" s="104"/>
      <c r="AN654" s="106"/>
      <c r="AP654" s="104" t="s">
        <v>51</v>
      </c>
      <c r="AQ654" s="105" t="e">
        <f t="shared" si="151"/>
        <v>#NUM!</v>
      </c>
      <c r="AR654" s="105" t="e">
        <f t="shared" si="152"/>
        <v>#NUM!</v>
      </c>
      <c r="AS654" s="105" t="e">
        <f t="shared" si="153"/>
        <v>#NUM!</v>
      </c>
      <c r="AT654" s="105" t="e">
        <f>#REF!*1.075</f>
        <v>#REF!</v>
      </c>
      <c r="AU654" s="105">
        <f t="shared" si="154"/>
        <v>6.1489999999999991</v>
      </c>
      <c r="AV654" s="102" t="e">
        <f t="shared" si="155"/>
        <v>#REF!</v>
      </c>
      <c r="AY654" s="106"/>
      <c r="AZ654" s="108"/>
      <c r="BA654" s="1">
        <f>AZ654+AY654</f>
        <v>0</v>
      </c>
      <c r="BB654" s="106"/>
      <c r="BD654" s="105" t="s">
        <v>84</v>
      </c>
    </row>
    <row r="655" spans="1:56" s="105" customFormat="1" ht="24.75" hidden="1" customHeight="1">
      <c r="A655" s="9">
        <v>663</v>
      </c>
      <c r="B655" s="34">
        <v>5254</v>
      </c>
      <c r="C655" s="34"/>
      <c r="D655" s="5" t="s">
        <v>2866</v>
      </c>
      <c r="E655" s="35" t="s">
        <v>2924</v>
      </c>
      <c r="F655" s="34" t="s">
        <v>2925</v>
      </c>
      <c r="G655" s="34" t="s">
        <v>2926</v>
      </c>
      <c r="H655" s="34" t="s">
        <v>2927</v>
      </c>
      <c r="I655" s="34" t="s">
        <v>2928</v>
      </c>
      <c r="J655" s="35" t="s">
        <v>2929</v>
      </c>
      <c r="K655" s="48"/>
      <c r="L655" s="34"/>
      <c r="M655" s="34"/>
      <c r="N655" s="34"/>
      <c r="O655" s="34" t="s">
        <v>2871</v>
      </c>
      <c r="P655" s="34" t="s">
        <v>2930</v>
      </c>
      <c r="Q655" s="34" t="s">
        <v>2931</v>
      </c>
      <c r="R655" s="101">
        <v>3.22</v>
      </c>
      <c r="S655" s="102">
        <v>3</v>
      </c>
      <c r="T655" s="116"/>
      <c r="U655" s="84"/>
      <c r="V655" s="102">
        <v>3.22</v>
      </c>
      <c r="W655" s="102"/>
      <c r="X655" s="102"/>
      <c r="Y655" s="102"/>
      <c r="Z655" s="102"/>
      <c r="AA655" s="102"/>
      <c r="AB655" s="102"/>
      <c r="AC655" s="102"/>
      <c r="AD655" s="102"/>
      <c r="AE655" s="104"/>
      <c r="AN655" s="106"/>
      <c r="AP655" s="104" t="s">
        <v>51</v>
      </c>
      <c r="AQ655" s="105" t="e">
        <f t="shared" si="151"/>
        <v>#NUM!</v>
      </c>
      <c r="AR655" s="105" t="e">
        <f t="shared" si="152"/>
        <v>#NUM!</v>
      </c>
      <c r="AS655" s="105" t="e">
        <f t="shared" si="153"/>
        <v>#NUM!</v>
      </c>
      <c r="AT655" s="105" t="e">
        <f>#REF!*1.075</f>
        <v>#REF!</v>
      </c>
      <c r="AU655" s="105">
        <f t="shared" si="154"/>
        <v>0</v>
      </c>
      <c r="AV655" s="102" t="e">
        <f t="shared" si="155"/>
        <v>#REF!</v>
      </c>
      <c r="AW655" s="137"/>
      <c r="AY655" s="106"/>
      <c r="AZ655" s="108"/>
      <c r="BA655" s="1"/>
      <c r="BB655" s="106"/>
      <c r="BD655" s="135" t="s">
        <v>84</v>
      </c>
    </row>
    <row r="656" spans="1:56" s="105" customFormat="1" ht="24.75" hidden="1" customHeight="1">
      <c r="A656" s="9">
        <v>664</v>
      </c>
      <c r="B656" s="34">
        <v>5255</v>
      </c>
      <c r="C656" s="34"/>
      <c r="D656" s="5" t="s">
        <v>2866</v>
      </c>
      <c r="E656" s="35" t="s">
        <v>2924</v>
      </c>
      <c r="F656" s="34" t="s">
        <v>2925</v>
      </c>
      <c r="G656" s="34" t="s">
        <v>2926</v>
      </c>
      <c r="H656" s="34" t="s">
        <v>2932</v>
      </c>
      <c r="I656" s="34" t="s">
        <v>2928</v>
      </c>
      <c r="J656" s="35" t="s">
        <v>2929</v>
      </c>
      <c r="K656" s="48"/>
      <c r="L656" s="34"/>
      <c r="M656" s="34"/>
      <c r="N656" s="34"/>
      <c r="O656" s="34" t="s">
        <v>2871</v>
      </c>
      <c r="P656" s="34" t="s">
        <v>2930</v>
      </c>
      <c r="Q656" s="34" t="s">
        <v>2933</v>
      </c>
      <c r="R656" s="101">
        <v>3.22</v>
      </c>
      <c r="S656" s="102">
        <v>3</v>
      </c>
      <c r="T656" s="116"/>
      <c r="U656" s="84"/>
      <c r="V656" s="102">
        <v>3.22</v>
      </c>
      <c r="W656" s="102"/>
      <c r="X656" s="102"/>
      <c r="Y656" s="102"/>
      <c r="Z656" s="102"/>
      <c r="AA656" s="102"/>
      <c r="AB656" s="102"/>
      <c r="AC656" s="102"/>
      <c r="AD656" s="102"/>
      <c r="AE656" s="104"/>
      <c r="AN656" s="106"/>
      <c r="AP656" s="104"/>
      <c r="AV656" s="102"/>
      <c r="AY656" s="106"/>
      <c r="AZ656" s="108"/>
      <c r="BA656" s="1"/>
      <c r="BB656" s="106"/>
      <c r="BD656" s="135" t="s">
        <v>84</v>
      </c>
    </row>
    <row r="657" spans="1:58" s="105" customFormat="1" ht="24.75" hidden="1" customHeight="1">
      <c r="A657" s="9">
        <v>665</v>
      </c>
      <c r="B657" s="4">
        <v>19456</v>
      </c>
      <c r="C657" s="4"/>
      <c r="D657" s="5"/>
      <c r="E657" s="3" t="s">
        <v>2934</v>
      </c>
      <c r="F657" s="3" t="s">
        <v>2935</v>
      </c>
      <c r="G657" s="3" t="s">
        <v>2936</v>
      </c>
      <c r="H657" s="5" t="s">
        <v>2937</v>
      </c>
      <c r="I657" s="3" t="s">
        <v>551</v>
      </c>
      <c r="J657" s="3" t="s">
        <v>2938</v>
      </c>
      <c r="K657" s="6">
        <v>10</v>
      </c>
      <c r="L657" s="3" t="s">
        <v>91</v>
      </c>
      <c r="M657" s="4">
        <v>100</v>
      </c>
      <c r="N657" s="3" t="s">
        <v>46</v>
      </c>
      <c r="O657" s="1" t="s">
        <v>2939</v>
      </c>
      <c r="P657" s="3" t="s">
        <v>2940</v>
      </c>
      <c r="Q657" s="3" t="s">
        <v>2941</v>
      </c>
      <c r="R657" s="101"/>
      <c r="S657" s="102"/>
      <c r="T657" s="116">
        <v>35.35</v>
      </c>
      <c r="U657" s="84"/>
      <c r="V657" s="102"/>
      <c r="W657" s="102"/>
      <c r="X657" s="102"/>
      <c r="Y657" s="102"/>
      <c r="Z657" s="102"/>
      <c r="AA657" s="102"/>
      <c r="AB657" s="102"/>
      <c r="AC657" s="102"/>
      <c r="AD657" s="102"/>
      <c r="AE657" s="104"/>
      <c r="AN657" s="106"/>
      <c r="AP657" s="104"/>
      <c r="AQ657" s="105" t="e">
        <f t="shared" ref="AQ657:AQ663" si="156">AVERAGE(SMALL(AE657:AI657,1),SMALL(AE657:AI657,2))</f>
        <v>#NUM!</v>
      </c>
      <c r="AR657" s="105" t="e">
        <f t="shared" ref="AR657:AR663" si="157">IF(R657 &lt;=( AVERAGE(SMALL(AE657:AI657,1),SMALL(AE657:AI657,2))), R657, "")</f>
        <v>#NUM!</v>
      </c>
      <c r="AS657" s="105" t="e">
        <f t="shared" ref="AS657:AS663" si="158">AVERAGE(SMALL(AJ657:AM657,1),SMALL(AJ657:AM657,2))</f>
        <v>#NUM!</v>
      </c>
      <c r="AT657" s="105" t="e">
        <f>#REF!*1.075</f>
        <v>#REF!</v>
      </c>
      <c r="AU657" s="105">
        <f t="shared" ref="AU657:AU663" si="159">T657*1.075</f>
        <v>38.001249999999999</v>
      </c>
      <c r="AV657" s="102" t="e">
        <f t="shared" ref="AV657:AV688" si="160">MIN(AN657,AT657,AU657)</f>
        <v>#REF!</v>
      </c>
      <c r="AW657" s="105" t="s">
        <v>172</v>
      </c>
      <c r="AX657" s="105" t="s">
        <v>173</v>
      </c>
      <c r="AY657" s="106">
        <v>38.000999999999998</v>
      </c>
      <c r="AZ657" s="108">
        <f t="shared" ref="AZ657:AZ720" si="161">IF(AND(AY657&gt;0,AY657&lt;=10),AY657*0.25,IF(AND(AY657&gt;10,AY657&lt;=50),AY657*0.17,IF(AND(AY657&gt;10,AY657&lt;=100),AY657*0.12,IF(AY657&gt;100,AY657*0.1))))</f>
        <v>6.4601699999999997</v>
      </c>
      <c r="BA657" s="1">
        <f t="shared" ref="BA657:BA720" si="162">AZ657+AY657</f>
        <v>44.461169999999996</v>
      </c>
      <c r="BB657" s="106">
        <f t="shared" ref="BB657:BB704" si="163">BA657+BA657*0.08</f>
        <v>48.018063599999998</v>
      </c>
      <c r="BC657" s="105" t="s">
        <v>53</v>
      </c>
    </row>
    <row r="658" spans="1:58" s="105" customFormat="1" ht="24.75" hidden="1" customHeight="1">
      <c r="A658" s="9">
        <v>666</v>
      </c>
      <c r="B658" s="4">
        <v>19756</v>
      </c>
      <c r="C658" s="4"/>
      <c r="D658" s="5"/>
      <c r="E658" s="3" t="s">
        <v>2942</v>
      </c>
      <c r="F658" s="3" t="s">
        <v>2943</v>
      </c>
      <c r="G658" s="3" t="s">
        <v>2944</v>
      </c>
      <c r="H658" s="5" t="s">
        <v>2945</v>
      </c>
      <c r="I658" s="3" t="s">
        <v>574</v>
      </c>
      <c r="J658" s="3" t="s">
        <v>2946</v>
      </c>
      <c r="K658" s="6">
        <v>20</v>
      </c>
      <c r="L658" s="3" t="s">
        <v>91</v>
      </c>
      <c r="M658" s="4">
        <v>20</v>
      </c>
      <c r="N658" s="3" t="s">
        <v>46</v>
      </c>
      <c r="O658" s="1" t="s">
        <v>2939</v>
      </c>
      <c r="P658" s="3" t="s">
        <v>2947</v>
      </c>
      <c r="Q658" s="3" t="s">
        <v>2948</v>
      </c>
      <c r="R658" s="101">
        <v>60</v>
      </c>
      <c r="S658" s="102"/>
      <c r="T658" s="116" t="s">
        <v>58</v>
      </c>
      <c r="U658" s="84">
        <v>60</v>
      </c>
      <c r="V658" s="102"/>
      <c r="W658" s="102"/>
      <c r="X658" s="102"/>
      <c r="Y658" s="102"/>
      <c r="Z658" s="102"/>
      <c r="AA658" s="102"/>
      <c r="AB658" s="102"/>
      <c r="AC658" s="102"/>
      <c r="AD658" s="102"/>
      <c r="AE658" s="104"/>
      <c r="AN658" s="106"/>
      <c r="AP658" s="104"/>
      <c r="AQ658" s="105" t="e">
        <f t="shared" si="156"/>
        <v>#NUM!</v>
      </c>
      <c r="AR658" s="105" t="e">
        <f t="shared" si="157"/>
        <v>#NUM!</v>
      </c>
      <c r="AS658" s="105" t="e">
        <f t="shared" si="158"/>
        <v>#NUM!</v>
      </c>
      <c r="AT658" s="105" t="e">
        <f>#REF!*1.075</f>
        <v>#REF!</v>
      </c>
      <c r="AU658" s="105" t="e">
        <f t="shared" si="159"/>
        <v>#VALUE!</v>
      </c>
      <c r="AV658" s="102" t="e">
        <f t="shared" si="160"/>
        <v>#REF!</v>
      </c>
      <c r="AW658" s="105" t="s">
        <v>172</v>
      </c>
      <c r="AX658" s="105" t="s">
        <v>173</v>
      </c>
      <c r="AY658" s="106">
        <v>64.5</v>
      </c>
      <c r="AZ658" s="108">
        <f t="shared" si="161"/>
        <v>7.7399999999999993</v>
      </c>
      <c r="BA658" s="1">
        <f t="shared" si="162"/>
        <v>72.239999999999995</v>
      </c>
      <c r="BB658" s="106">
        <f t="shared" si="163"/>
        <v>78.019199999999998</v>
      </c>
      <c r="BC658" s="105" t="s">
        <v>53</v>
      </c>
    </row>
    <row r="659" spans="1:58" s="105" customFormat="1" ht="24.75" hidden="1" customHeight="1">
      <c r="A659" s="9">
        <v>667</v>
      </c>
      <c r="B659" s="4">
        <v>19665</v>
      </c>
      <c r="C659" s="4"/>
      <c r="D659" s="5"/>
      <c r="E659" s="3" t="s">
        <v>2949</v>
      </c>
      <c r="F659" s="3" t="s">
        <v>2950</v>
      </c>
      <c r="G659" s="3" t="s">
        <v>2951</v>
      </c>
      <c r="H659" s="5" t="s">
        <v>2762</v>
      </c>
      <c r="I659" s="3" t="s">
        <v>551</v>
      </c>
      <c r="J659" s="3" t="s">
        <v>2952</v>
      </c>
      <c r="K659" s="6">
        <v>10</v>
      </c>
      <c r="L659" s="3" t="s">
        <v>91</v>
      </c>
      <c r="M659" s="4">
        <v>100</v>
      </c>
      <c r="N659" s="3" t="s">
        <v>46</v>
      </c>
      <c r="O659" s="1" t="s">
        <v>2939</v>
      </c>
      <c r="P659" s="3" t="s">
        <v>2953</v>
      </c>
      <c r="Q659" s="3" t="s">
        <v>2954</v>
      </c>
      <c r="R659" s="101">
        <v>105</v>
      </c>
      <c r="S659" s="102"/>
      <c r="T659" s="116" t="s">
        <v>58</v>
      </c>
      <c r="U659" s="84">
        <v>105</v>
      </c>
      <c r="V659" s="102"/>
      <c r="W659" s="102"/>
      <c r="X659" s="102"/>
      <c r="Y659" s="102"/>
      <c r="Z659" s="102"/>
      <c r="AA659" s="102"/>
      <c r="AB659" s="102"/>
      <c r="AC659" s="102"/>
      <c r="AD659" s="102"/>
      <c r="AE659" s="104"/>
      <c r="AN659" s="106"/>
      <c r="AP659" s="104"/>
      <c r="AQ659" s="105" t="e">
        <f t="shared" si="156"/>
        <v>#NUM!</v>
      </c>
      <c r="AR659" s="105" t="e">
        <f t="shared" si="157"/>
        <v>#NUM!</v>
      </c>
      <c r="AS659" s="105" t="e">
        <f t="shared" si="158"/>
        <v>#NUM!</v>
      </c>
      <c r="AT659" s="105" t="e">
        <f>#REF!*1.075</f>
        <v>#REF!</v>
      </c>
      <c r="AU659" s="105" t="e">
        <f t="shared" si="159"/>
        <v>#VALUE!</v>
      </c>
      <c r="AV659" s="102" t="e">
        <f t="shared" si="160"/>
        <v>#REF!</v>
      </c>
      <c r="AW659" s="125" t="s">
        <v>52</v>
      </c>
      <c r="AX659" s="105" t="s">
        <v>51</v>
      </c>
      <c r="AY659" s="106">
        <v>105</v>
      </c>
      <c r="AZ659" s="108">
        <f t="shared" si="161"/>
        <v>10.5</v>
      </c>
      <c r="BA659" s="1">
        <f t="shared" si="162"/>
        <v>115.5</v>
      </c>
      <c r="BB659" s="106">
        <f t="shared" si="163"/>
        <v>124.74</v>
      </c>
      <c r="BC659" s="105" t="s">
        <v>53</v>
      </c>
    </row>
    <row r="660" spans="1:58" s="105" customFormat="1" ht="24.75" hidden="1" customHeight="1">
      <c r="A660" s="9">
        <v>668</v>
      </c>
      <c r="B660" s="4">
        <v>19666</v>
      </c>
      <c r="C660" s="4"/>
      <c r="D660" s="5"/>
      <c r="E660" s="3" t="s">
        <v>2949</v>
      </c>
      <c r="F660" s="3" t="s">
        <v>2950</v>
      </c>
      <c r="G660" s="3" t="s">
        <v>2951</v>
      </c>
      <c r="H660" s="5" t="s">
        <v>2955</v>
      </c>
      <c r="I660" s="3" t="s">
        <v>551</v>
      </c>
      <c r="J660" s="3" t="s">
        <v>2956</v>
      </c>
      <c r="K660" s="6">
        <v>5</v>
      </c>
      <c r="L660" s="3" t="s">
        <v>91</v>
      </c>
      <c r="M660" s="4">
        <v>100</v>
      </c>
      <c r="N660" s="3" t="s">
        <v>46</v>
      </c>
      <c r="O660" s="1" t="s">
        <v>2939</v>
      </c>
      <c r="P660" s="3" t="s">
        <v>2953</v>
      </c>
      <c r="Q660" s="3" t="s">
        <v>2957</v>
      </c>
      <c r="R660" s="101">
        <v>300</v>
      </c>
      <c r="S660" s="102"/>
      <c r="T660" s="116" t="s">
        <v>58</v>
      </c>
      <c r="U660" s="84">
        <v>300</v>
      </c>
      <c r="V660" s="102"/>
      <c r="W660" s="102"/>
      <c r="X660" s="102"/>
      <c r="Y660" s="102"/>
      <c r="Z660" s="102"/>
      <c r="AA660" s="102"/>
      <c r="AB660" s="102"/>
      <c r="AC660" s="102"/>
      <c r="AD660" s="102"/>
      <c r="AE660" s="104"/>
      <c r="AI660" s="105">
        <v>179</v>
      </c>
      <c r="AN660" s="106">
        <v>179</v>
      </c>
      <c r="AO660" s="105" t="s">
        <v>532</v>
      </c>
      <c r="AP660" s="104"/>
      <c r="AQ660" s="105" t="e">
        <f t="shared" si="156"/>
        <v>#NUM!</v>
      </c>
      <c r="AR660" s="105" t="e">
        <f t="shared" si="157"/>
        <v>#NUM!</v>
      </c>
      <c r="AS660" s="105" t="e">
        <f t="shared" si="158"/>
        <v>#NUM!</v>
      </c>
      <c r="AT660" s="105" t="e">
        <f>#REF!*1.075</f>
        <v>#REF!</v>
      </c>
      <c r="AU660" s="105" t="e">
        <f t="shared" si="159"/>
        <v>#VALUE!</v>
      </c>
      <c r="AV660" s="102" t="e">
        <f t="shared" si="160"/>
        <v>#REF!</v>
      </c>
      <c r="AW660" s="105" t="s">
        <v>1543</v>
      </c>
      <c r="AX660" s="105" t="s">
        <v>532</v>
      </c>
      <c r="AY660" s="106">
        <v>179</v>
      </c>
      <c r="AZ660" s="108">
        <f t="shared" si="161"/>
        <v>17.900000000000002</v>
      </c>
      <c r="BA660" s="1">
        <f t="shared" si="162"/>
        <v>196.9</v>
      </c>
      <c r="BB660" s="106">
        <f t="shared" si="163"/>
        <v>212.65200000000002</v>
      </c>
      <c r="BC660" s="105" t="s">
        <v>53</v>
      </c>
    </row>
    <row r="661" spans="1:58" s="105" customFormat="1" ht="24.75" hidden="1" customHeight="1">
      <c r="A661" s="9">
        <v>669</v>
      </c>
      <c r="B661" s="4">
        <v>19884</v>
      </c>
      <c r="C661" s="4"/>
      <c r="D661" s="5"/>
      <c r="E661" s="3" t="s">
        <v>2949</v>
      </c>
      <c r="F661" s="3" t="s">
        <v>2958</v>
      </c>
      <c r="G661" s="3" t="s">
        <v>2951</v>
      </c>
      <c r="H661" s="5" t="s">
        <v>2959</v>
      </c>
      <c r="I661" s="3" t="s">
        <v>551</v>
      </c>
      <c r="J661" s="3" t="s">
        <v>2960</v>
      </c>
      <c r="K661" s="6">
        <v>10</v>
      </c>
      <c r="L661" s="3" t="s">
        <v>91</v>
      </c>
      <c r="M661" s="4">
        <v>100</v>
      </c>
      <c r="N661" s="3" t="s">
        <v>46</v>
      </c>
      <c r="O661" s="1" t="s">
        <v>2939</v>
      </c>
      <c r="P661" s="3" t="s">
        <v>2953</v>
      </c>
      <c r="Q661" s="3" t="s">
        <v>2961</v>
      </c>
      <c r="R661" s="101"/>
      <c r="S661" s="102"/>
      <c r="T661" s="116" t="s">
        <v>58</v>
      </c>
      <c r="U661" s="84"/>
      <c r="V661" s="102"/>
      <c r="W661" s="102"/>
      <c r="X661" s="102"/>
      <c r="Y661" s="102"/>
      <c r="Z661" s="102"/>
      <c r="AA661" s="102"/>
      <c r="AB661" s="102"/>
      <c r="AC661" s="102"/>
      <c r="AD661" s="102"/>
      <c r="AE661" s="104"/>
      <c r="AN661" s="106"/>
      <c r="AP661" s="104"/>
      <c r="AQ661" s="105" t="e">
        <f t="shared" si="156"/>
        <v>#NUM!</v>
      </c>
      <c r="AR661" s="105" t="e">
        <f t="shared" si="157"/>
        <v>#NUM!</v>
      </c>
      <c r="AS661" s="105" t="e">
        <f t="shared" si="158"/>
        <v>#NUM!</v>
      </c>
      <c r="AT661" s="105" t="e">
        <f>#REF!*1.075</f>
        <v>#REF!</v>
      </c>
      <c r="AU661" s="105" t="e">
        <f t="shared" si="159"/>
        <v>#VALUE!</v>
      </c>
      <c r="AV661" s="102" t="e">
        <f t="shared" si="160"/>
        <v>#REF!</v>
      </c>
      <c r="AW661" s="105" t="s">
        <v>172</v>
      </c>
      <c r="AX661" s="105" t="s">
        <v>173</v>
      </c>
      <c r="AY661" s="106">
        <v>537.5</v>
      </c>
      <c r="AZ661" s="108">
        <f t="shared" si="161"/>
        <v>53.75</v>
      </c>
      <c r="BA661" s="1">
        <f t="shared" si="162"/>
        <v>591.25</v>
      </c>
      <c r="BB661" s="106">
        <f t="shared" si="163"/>
        <v>638.54999999999995</v>
      </c>
      <c r="BC661" s="105" t="s">
        <v>53</v>
      </c>
    </row>
    <row r="662" spans="1:58" s="105" customFormat="1" ht="24.75" hidden="1" customHeight="1">
      <c r="A662" s="9">
        <v>670</v>
      </c>
      <c r="B662" s="4">
        <v>17864</v>
      </c>
      <c r="C662" s="4"/>
      <c r="D662" s="5"/>
      <c r="E662" s="3" t="s">
        <v>2962</v>
      </c>
      <c r="F662" s="3" t="s">
        <v>2963</v>
      </c>
      <c r="G662" s="3" t="s">
        <v>2964</v>
      </c>
      <c r="H662" s="5" t="s">
        <v>2965</v>
      </c>
      <c r="I662" s="3" t="s">
        <v>574</v>
      </c>
      <c r="J662" s="3" t="s">
        <v>2966</v>
      </c>
      <c r="K662" s="6">
        <v>10</v>
      </c>
      <c r="L662" s="3" t="s">
        <v>91</v>
      </c>
      <c r="M662" s="4">
        <v>10</v>
      </c>
      <c r="N662" s="3" t="s">
        <v>46</v>
      </c>
      <c r="O662" s="1" t="s">
        <v>2939</v>
      </c>
      <c r="P662" s="3" t="s">
        <v>2967</v>
      </c>
      <c r="Q662" s="3" t="s">
        <v>2968</v>
      </c>
      <c r="R662" s="101">
        <v>150</v>
      </c>
      <c r="S662" s="102"/>
      <c r="T662" s="116">
        <v>31.8</v>
      </c>
      <c r="U662" s="84">
        <v>150</v>
      </c>
      <c r="V662" s="102"/>
      <c r="W662" s="102"/>
      <c r="X662" s="102"/>
      <c r="Y662" s="102"/>
      <c r="Z662" s="102"/>
      <c r="AA662" s="102"/>
      <c r="AB662" s="102"/>
      <c r="AC662" s="102"/>
      <c r="AD662" s="102"/>
      <c r="AE662" s="104"/>
      <c r="AN662" s="106"/>
      <c r="AP662" s="104"/>
      <c r="AQ662" s="105" t="e">
        <f t="shared" si="156"/>
        <v>#NUM!</v>
      </c>
      <c r="AR662" s="105" t="e">
        <f t="shared" si="157"/>
        <v>#NUM!</v>
      </c>
      <c r="AS662" s="105" t="e">
        <f t="shared" si="158"/>
        <v>#NUM!</v>
      </c>
      <c r="AT662" s="105" t="e">
        <f>#REF!*1.075</f>
        <v>#REF!</v>
      </c>
      <c r="AU662" s="105">
        <f t="shared" si="159"/>
        <v>34.185000000000002</v>
      </c>
      <c r="AV662" s="102" t="e">
        <f t="shared" si="160"/>
        <v>#REF!</v>
      </c>
      <c r="AW662" s="105" t="s">
        <v>172</v>
      </c>
      <c r="AX662" s="105" t="s">
        <v>173</v>
      </c>
      <c r="AY662" s="106">
        <v>34.19</v>
      </c>
      <c r="AZ662" s="108">
        <f t="shared" si="161"/>
        <v>5.8123000000000005</v>
      </c>
      <c r="BA662" s="1">
        <f t="shared" si="162"/>
        <v>40.002299999999998</v>
      </c>
      <c r="BB662" s="106">
        <f t="shared" si="163"/>
        <v>43.202483999999998</v>
      </c>
      <c r="BC662" s="105" t="s">
        <v>53</v>
      </c>
    </row>
    <row r="663" spans="1:58" s="105" customFormat="1" ht="24.75" hidden="1" customHeight="1">
      <c r="A663" s="9">
        <v>671</v>
      </c>
      <c r="B663" s="4">
        <v>19252</v>
      </c>
      <c r="C663" s="4"/>
      <c r="D663" s="5"/>
      <c r="E663" s="3" t="s">
        <v>2969</v>
      </c>
      <c r="F663" s="3" t="s">
        <v>2970</v>
      </c>
      <c r="G663" s="3" t="s">
        <v>2971</v>
      </c>
      <c r="H663" s="5" t="s">
        <v>2972</v>
      </c>
      <c r="I663" s="3" t="s">
        <v>686</v>
      </c>
      <c r="J663" s="3" t="s">
        <v>2973</v>
      </c>
      <c r="K663" s="6">
        <v>0.5</v>
      </c>
      <c r="L663" s="3" t="s">
        <v>80</v>
      </c>
      <c r="M663" s="4">
        <v>50</v>
      </c>
      <c r="N663" s="3" t="s">
        <v>46</v>
      </c>
      <c r="O663" s="1" t="s">
        <v>2939</v>
      </c>
      <c r="P663" s="3" t="s">
        <v>2967</v>
      </c>
      <c r="Q663" s="3" t="s">
        <v>2974</v>
      </c>
      <c r="R663" s="101">
        <v>700</v>
      </c>
      <c r="S663" s="102"/>
      <c r="T663" s="116">
        <v>90.04</v>
      </c>
      <c r="U663" s="84">
        <v>700</v>
      </c>
      <c r="V663" s="102"/>
      <c r="W663" s="102"/>
      <c r="X663" s="102"/>
      <c r="Y663" s="102"/>
      <c r="Z663" s="102"/>
      <c r="AA663" s="102"/>
      <c r="AB663" s="102"/>
      <c r="AC663" s="102"/>
      <c r="AD663" s="102"/>
      <c r="AE663" s="104"/>
      <c r="AN663" s="106"/>
      <c r="AP663" s="104"/>
      <c r="AQ663" s="105" t="e">
        <f t="shared" si="156"/>
        <v>#NUM!</v>
      </c>
      <c r="AR663" s="105" t="e">
        <f t="shared" si="157"/>
        <v>#NUM!</v>
      </c>
      <c r="AS663" s="105" t="e">
        <f t="shared" si="158"/>
        <v>#NUM!</v>
      </c>
      <c r="AT663" s="105" t="e">
        <f>#REF!*1.075</f>
        <v>#REF!</v>
      </c>
      <c r="AU663" s="105">
        <f t="shared" si="159"/>
        <v>96.793000000000006</v>
      </c>
      <c r="AV663" s="102" t="e">
        <f t="shared" si="160"/>
        <v>#REF!</v>
      </c>
      <c r="AW663" s="105" t="s">
        <v>172</v>
      </c>
      <c r="AX663" s="105" t="s">
        <v>173</v>
      </c>
      <c r="AY663" s="106">
        <v>96.79</v>
      </c>
      <c r="AZ663" s="108">
        <f t="shared" si="161"/>
        <v>11.614800000000001</v>
      </c>
      <c r="BA663" s="1">
        <f t="shared" si="162"/>
        <v>108.40480000000001</v>
      </c>
      <c r="BB663" s="106">
        <f t="shared" si="163"/>
        <v>117.07718400000002</v>
      </c>
      <c r="BC663" s="105" t="s">
        <v>53</v>
      </c>
    </row>
    <row r="664" spans="1:58" s="105" customFormat="1" ht="24.75" hidden="1" customHeight="1">
      <c r="A664" s="9">
        <v>672</v>
      </c>
      <c r="B664" s="34">
        <v>17894</v>
      </c>
      <c r="C664" s="34"/>
      <c r="D664" s="5"/>
      <c r="E664" s="35" t="s">
        <v>2975</v>
      </c>
      <c r="F664" s="34" t="s">
        <v>2976</v>
      </c>
      <c r="G664" s="34" t="s">
        <v>2977</v>
      </c>
      <c r="H664" s="34" t="s">
        <v>2978</v>
      </c>
      <c r="I664" s="34" t="s">
        <v>551</v>
      </c>
      <c r="J664" s="35" t="s">
        <v>2979</v>
      </c>
      <c r="K664" s="48"/>
      <c r="L664" s="34"/>
      <c r="M664" s="34"/>
      <c r="N664" s="34"/>
      <c r="O664" s="34" t="s">
        <v>2980</v>
      </c>
      <c r="P664" s="34" t="s">
        <v>2981</v>
      </c>
      <c r="Q664" s="34" t="s">
        <v>2982</v>
      </c>
      <c r="R664" s="101"/>
      <c r="S664" s="102"/>
      <c r="T664" s="116"/>
      <c r="U664" s="84"/>
      <c r="V664" s="102"/>
      <c r="W664" s="102"/>
      <c r="X664" s="102"/>
      <c r="Y664" s="102"/>
      <c r="Z664" s="102"/>
      <c r="AA664" s="102"/>
      <c r="AB664" s="102"/>
      <c r="AC664" s="102"/>
      <c r="AD664" s="102"/>
      <c r="AE664" s="104"/>
      <c r="AN664" s="106"/>
      <c r="AP664" s="104"/>
      <c r="AT664" s="105" t="e">
        <f>#REF!*1.075</f>
        <v>#REF!</v>
      </c>
      <c r="AV664" s="102" t="e">
        <f t="shared" si="160"/>
        <v>#REF!</v>
      </c>
      <c r="AY664" s="106"/>
      <c r="AZ664" s="108" t="b">
        <f t="shared" si="161"/>
        <v>0</v>
      </c>
      <c r="BA664" s="1">
        <f t="shared" si="162"/>
        <v>0</v>
      </c>
      <c r="BB664" s="106">
        <f t="shared" si="163"/>
        <v>0</v>
      </c>
    </row>
    <row r="665" spans="1:58" s="105" customFormat="1" ht="24.75" hidden="1" customHeight="1">
      <c r="A665" s="9">
        <v>673</v>
      </c>
      <c r="B665" s="34">
        <v>948</v>
      </c>
      <c r="C665" s="34"/>
      <c r="D665" s="5"/>
      <c r="E665" s="35" t="s">
        <v>2983</v>
      </c>
      <c r="F665" s="34" t="s">
        <v>2984</v>
      </c>
      <c r="G665" s="34" t="s">
        <v>2985</v>
      </c>
      <c r="H665" s="34" t="s">
        <v>2986</v>
      </c>
      <c r="I665" s="34" t="s">
        <v>906</v>
      </c>
      <c r="J665" s="35" t="s">
        <v>2987</v>
      </c>
      <c r="K665" s="48"/>
      <c r="L665" s="34"/>
      <c r="M665" s="34"/>
      <c r="N665" s="34"/>
      <c r="O665" s="34" t="s">
        <v>2988</v>
      </c>
      <c r="P665" s="34" t="s">
        <v>2989</v>
      </c>
      <c r="Q665" s="34" t="s">
        <v>2990</v>
      </c>
      <c r="R665" s="101"/>
      <c r="S665" s="102"/>
      <c r="T665" s="116"/>
      <c r="U665" s="84"/>
      <c r="V665" s="102"/>
      <c r="W665" s="102"/>
      <c r="X665" s="102"/>
      <c r="Y665" s="102"/>
      <c r="Z665" s="102"/>
      <c r="AA665" s="102"/>
      <c r="AB665" s="102"/>
      <c r="AC665" s="102"/>
      <c r="AD665" s="102"/>
      <c r="AE665" s="104"/>
      <c r="AN665" s="106"/>
      <c r="AP665" s="104"/>
      <c r="AT665" s="105" t="e">
        <f>#REF!*1.075</f>
        <v>#REF!</v>
      </c>
      <c r="AV665" s="102" t="e">
        <f t="shared" si="160"/>
        <v>#REF!</v>
      </c>
      <c r="AY665" s="106"/>
      <c r="AZ665" s="108" t="b">
        <f t="shared" si="161"/>
        <v>0</v>
      </c>
      <c r="BA665" s="1">
        <f t="shared" si="162"/>
        <v>0</v>
      </c>
      <c r="BB665" s="106">
        <f t="shared" si="163"/>
        <v>0</v>
      </c>
    </row>
    <row r="666" spans="1:58" s="105" customFormat="1" ht="24.75" hidden="1" customHeight="1">
      <c r="A666" s="9">
        <v>674</v>
      </c>
      <c r="B666" s="34">
        <v>819</v>
      </c>
      <c r="C666" s="34"/>
      <c r="D666" s="5"/>
      <c r="E666" s="35" t="s">
        <v>2991</v>
      </c>
      <c r="F666" s="34" t="s">
        <v>2992</v>
      </c>
      <c r="G666" s="34" t="s">
        <v>2993</v>
      </c>
      <c r="H666" s="34" t="s">
        <v>2994</v>
      </c>
      <c r="I666" s="34" t="s">
        <v>906</v>
      </c>
      <c r="J666" s="35" t="s">
        <v>2995</v>
      </c>
      <c r="K666" s="48"/>
      <c r="L666" s="34"/>
      <c r="M666" s="34"/>
      <c r="N666" s="34"/>
      <c r="O666" s="34" t="s">
        <v>2988</v>
      </c>
      <c r="P666" s="34" t="s">
        <v>2996</v>
      </c>
      <c r="Q666" s="34" t="s">
        <v>2997</v>
      </c>
      <c r="R666" s="101"/>
      <c r="S666" s="102"/>
      <c r="T666" s="116"/>
      <c r="U666" s="84"/>
      <c r="V666" s="102"/>
      <c r="W666" s="102"/>
      <c r="X666" s="102"/>
      <c r="Y666" s="102"/>
      <c r="Z666" s="102"/>
      <c r="AA666" s="102"/>
      <c r="AB666" s="102"/>
      <c r="AC666" s="102"/>
      <c r="AD666" s="102"/>
      <c r="AE666" s="104"/>
      <c r="AN666" s="106"/>
      <c r="AP666" s="104"/>
      <c r="AT666" s="105" t="e">
        <f>#REF!*1.075</f>
        <v>#REF!</v>
      </c>
      <c r="AV666" s="102" t="e">
        <f t="shared" si="160"/>
        <v>#REF!</v>
      </c>
      <c r="AY666" s="106"/>
      <c r="AZ666" s="108" t="b">
        <f t="shared" si="161"/>
        <v>0</v>
      </c>
      <c r="BA666" s="1">
        <f t="shared" si="162"/>
        <v>0</v>
      </c>
      <c r="BB666" s="106">
        <f t="shared" si="163"/>
        <v>0</v>
      </c>
    </row>
    <row r="667" spans="1:58" s="105" customFormat="1" ht="24.75" hidden="1" customHeight="1">
      <c r="A667" s="9">
        <v>675</v>
      </c>
      <c r="B667" s="13">
        <v>3824</v>
      </c>
      <c r="C667" s="13"/>
      <c r="D667" s="15"/>
      <c r="E667" s="14" t="s">
        <v>2998</v>
      </c>
      <c r="F667" s="14" t="s">
        <v>2999</v>
      </c>
      <c r="G667" s="14" t="s">
        <v>3000</v>
      </c>
      <c r="H667" s="15" t="s">
        <v>3001</v>
      </c>
      <c r="I667" s="14" t="s">
        <v>906</v>
      </c>
      <c r="J667" s="14" t="s">
        <v>3002</v>
      </c>
      <c r="K667" s="16">
        <v>500</v>
      </c>
      <c r="L667" s="14" t="s">
        <v>91</v>
      </c>
      <c r="M667" s="13">
        <v>10</v>
      </c>
      <c r="N667" s="14" t="s">
        <v>46</v>
      </c>
      <c r="O667" s="14" t="s">
        <v>2988</v>
      </c>
      <c r="P667" s="14" t="s">
        <v>3003</v>
      </c>
      <c r="Q667" s="14" t="s">
        <v>3004</v>
      </c>
      <c r="R667" s="101"/>
      <c r="S667" s="102">
        <v>7.31</v>
      </c>
      <c r="T667" s="116">
        <v>44.4</v>
      </c>
      <c r="U667" s="84"/>
      <c r="V667" s="102"/>
      <c r="W667" s="102">
        <v>2.87</v>
      </c>
      <c r="X667" s="102"/>
      <c r="Y667" s="102">
        <v>46.68</v>
      </c>
      <c r="Z667" s="102"/>
      <c r="AA667" s="102">
        <v>61.59</v>
      </c>
      <c r="AB667" s="102"/>
      <c r="AC667" s="102"/>
      <c r="AD667" s="102"/>
      <c r="AE667" s="104"/>
      <c r="AG667" s="105">
        <v>39.029000000000003</v>
      </c>
      <c r="AK667" s="105">
        <v>64.218000000000004</v>
      </c>
      <c r="AN667" s="106"/>
      <c r="AP667" s="104"/>
      <c r="AQ667" s="105" t="e">
        <f>AVERAGE(SMALL(AE667:AI667,1),SMALL(AE667:AI667,2))</f>
        <v>#NUM!</v>
      </c>
      <c r="AR667" s="105" t="e">
        <f>IF(R667 &lt;=( AVERAGE(SMALL(AE667:AI667,1),SMALL(AE667:AI667,2))), R667, "")</f>
        <v>#NUM!</v>
      </c>
      <c r="AS667" s="105" t="e">
        <f>AVERAGE(SMALL(AJ667:AM667,1),SMALL(AJ667:AM667,2))</f>
        <v>#NUM!</v>
      </c>
      <c r="AT667" s="105" t="e">
        <f>#REF!*1.075</f>
        <v>#REF!</v>
      </c>
      <c r="AU667" s="105">
        <f>T667*1.075</f>
        <v>47.73</v>
      </c>
      <c r="AV667" s="102" t="e">
        <f t="shared" si="160"/>
        <v>#REF!</v>
      </c>
      <c r="AW667" s="105" t="s">
        <v>172</v>
      </c>
      <c r="AX667" s="105" t="s">
        <v>173</v>
      </c>
      <c r="AY667" s="106">
        <v>47.73</v>
      </c>
      <c r="AZ667" s="108">
        <f t="shared" si="161"/>
        <v>8.1141000000000005</v>
      </c>
      <c r="BA667" s="1">
        <f t="shared" si="162"/>
        <v>55.844099999999997</v>
      </c>
      <c r="BB667" s="106">
        <f t="shared" si="163"/>
        <v>60.311627999999999</v>
      </c>
      <c r="BC667" s="105" t="s">
        <v>53</v>
      </c>
    </row>
    <row r="668" spans="1:58" s="105" customFormat="1" ht="24.75" hidden="1" customHeight="1">
      <c r="A668" s="9">
        <v>676</v>
      </c>
      <c r="B668" s="13">
        <v>820</v>
      </c>
      <c r="C668" s="13"/>
      <c r="D668" s="15"/>
      <c r="E668" s="14" t="s">
        <v>3005</v>
      </c>
      <c r="F668" s="14" t="s">
        <v>2999</v>
      </c>
      <c r="G668" s="14" t="s">
        <v>3000</v>
      </c>
      <c r="H668" s="15" t="s">
        <v>3006</v>
      </c>
      <c r="I668" s="14" t="s">
        <v>906</v>
      </c>
      <c r="J668" s="14" t="s">
        <v>3002</v>
      </c>
      <c r="K668" s="16">
        <v>500</v>
      </c>
      <c r="L668" s="14" t="s">
        <v>91</v>
      </c>
      <c r="M668" s="13">
        <v>10</v>
      </c>
      <c r="N668" s="14" t="s">
        <v>46</v>
      </c>
      <c r="O668" s="14" t="s">
        <v>2988</v>
      </c>
      <c r="P668" s="14" t="s">
        <v>3003</v>
      </c>
      <c r="Q668" s="14" t="s">
        <v>3007</v>
      </c>
      <c r="R668" s="101"/>
      <c r="S668" s="102">
        <v>9.08</v>
      </c>
      <c r="T668" s="116">
        <v>45.8</v>
      </c>
      <c r="U668" s="84"/>
      <c r="V668" s="102"/>
      <c r="W668" s="102">
        <v>3.72</v>
      </c>
      <c r="X668" s="102"/>
      <c r="Y668" s="102">
        <v>67.06</v>
      </c>
      <c r="Z668" s="102"/>
      <c r="AA668" s="102">
        <v>48.58</v>
      </c>
      <c r="AB668" s="102"/>
      <c r="AC668" s="102"/>
      <c r="AD668" s="102"/>
      <c r="AE668" s="104">
        <v>255.41</v>
      </c>
      <c r="AG668" s="105">
        <v>50.476999999999997</v>
      </c>
      <c r="AK668" s="105">
        <v>50.65</v>
      </c>
      <c r="AN668" s="106"/>
      <c r="AP668" s="104"/>
      <c r="AQ668" s="105">
        <f>AVERAGE(SMALL(AE668:AI668,1),SMALL(AE668:AI668,2))</f>
        <v>152.9435</v>
      </c>
      <c r="AR668" s="105">
        <f>IF(R668 &lt;=( AVERAGE(SMALL(AE668:AI668,1),SMALL(AE668:AI668,2))), R668, "")</f>
        <v>0</v>
      </c>
      <c r="AS668" s="105" t="e">
        <f>AVERAGE(SMALL(AJ668:AM668,1),SMALL(AJ668:AM668,2))</f>
        <v>#NUM!</v>
      </c>
      <c r="AT668" s="105" t="e">
        <f>#REF!*1.075</f>
        <v>#REF!</v>
      </c>
      <c r="AU668" s="105">
        <f>T668*1.075</f>
        <v>49.234999999999992</v>
      </c>
      <c r="AV668" s="102" t="e">
        <f t="shared" si="160"/>
        <v>#REF!</v>
      </c>
      <c r="AW668" s="105" t="s">
        <v>172</v>
      </c>
      <c r="AX668" s="105" t="s">
        <v>173</v>
      </c>
      <c r="AY668" s="106">
        <v>49.24</v>
      </c>
      <c r="AZ668" s="108">
        <f t="shared" si="161"/>
        <v>8.3708000000000009</v>
      </c>
      <c r="BA668" s="1">
        <f t="shared" si="162"/>
        <v>57.610800000000005</v>
      </c>
      <c r="BB668" s="106">
        <f t="shared" si="163"/>
        <v>62.219664000000009</v>
      </c>
      <c r="BC668" s="105" t="s">
        <v>53</v>
      </c>
    </row>
    <row r="669" spans="1:58" s="105" customFormat="1" ht="24.75" hidden="1" customHeight="1">
      <c r="A669" s="9">
        <v>677</v>
      </c>
      <c r="B669" s="34">
        <v>16162</v>
      </c>
      <c r="C669" s="34"/>
      <c r="D669" s="5"/>
      <c r="E669" s="35" t="s">
        <v>3008</v>
      </c>
      <c r="F669" s="34" t="s">
        <v>3009</v>
      </c>
      <c r="G669" s="34" t="s">
        <v>3010</v>
      </c>
      <c r="H669" s="34" t="s">
        <v>3011</v>
      </c>
      <c r="I669" s="34" t="s">
        <v>551</v>
      </c>
      <c r="J669" s="35" t="s">
        <v>3012</v>
      </c>
      <c r="K669" s="48"/>
      <c r="L669" s="34"/>
      <c r="M669" s="34"/>
      <c r="N669" s="34"/>
      <c r="O669" s="34" t="s">
        <v>2988</v>
      </c>
      <c r="P669" s="34" t="s">
        <v>3013</v>
      </c>
      <c r="Q669" s="34" t="s">
        <v>3014</v>
      </c>
      <c r="R669" s="101"/>
      <c r="S669" s="102"/>
      <c r="T669" s="116"/>
      <c r="U669" s="84"/>
      <c r="V669" s="102"/>
      <c r="W669" s="102"/>
      <c r="X669" s="102"/>
      <c r="Y669" s="102"/>
      <c r="Z669" s="102"/>
      <c r="AA669" s="102"/>
      <c r="AB669" s="102"/>
      <c r="AC669" s="102"/>
      <c r="AD669" s="102"/>
      <c r="AE669" s="104"/>
      <c r="AN669" s="106"/>
      <c r="AP669" s="104"/>
      <c r="AT669" s="105" t="e">
        <f>#REF!*1.075</f>
        <v>#REF!</v>
      </c>
      <c r="AV669" s="102" t="e">
        <f t="shared" si="160"/>
        <v>#REF!</v>
      </c>
      <c r="AY669" s="106"/>
      <c r="AZ669" s="108" t="b">
        <f t="shared" si="161"/>
        <v>0</v>
      </c>
      <c r="BA669" s="1">
        <f t="shared" si="162"/>
        <v>0</v>
      </c>
      <c r="BB669" s="106">
        <f t="shared" si="163"/>
        <v>0</v>
      </c>
    </row>
    <row r="670" spans="1:58" s="105" customFormat="1" ht="24.75" hidden="1" customHeight="1">
      <c r="A670" s="9">
        <v>678</v>
      </c>
      <c r="B670" s="4">
        <v>7112</v>
      </c>
      <c r="C670" s="4"/>
      <c r="D670" s="5"/>
      <c r="E670" s="3" t="s">
        <v>3015</v>
      </c>
      <c r="F670" s="3" t="s">
        <v>3016</v>
      </c>
      <c r="G670" s="3" t="s">
        <v>3017</v>
      </c>
      <c r="H670" s="5" t="s">
        <v>3018</v>
      </c>
      <c r="I670" s="3" t="s">
        <v>551</v>
      </c>
      <c r="J670" s="3" t="s">
        <v>3019</v>
      </c>
      <c r="K670" s="6">
        <v>1</v>
      </c>
      <c r="L670" s="3" t="s">
        <v>91</v>
      </c>
      <c r="M670" s="4">
        <v>10</v>
      </c>
      <c r="N670" s="3" t="s">
        <v>46</v>
      </c>
      <c r="O670" s="3" t="s">
        <v>2988</v>
      </c>
      <c r="P670" s="3" t="s">
        <v>3020</v>
      </c>
      <c r="Q670" s="3" t="s">
        <v>3021</v>
      </c>
      <c r="R670" s="101"/>
      <c r="S670" s="102">
        <v>0.86</v>
      </c>
      <c r="T670" s="116">
        <v>3.95</v>
      </c>
      <c r="U670" s="84">
        <v>6.35</v>
      </c>
      <c r="V670" s="102"/>
      <c r="W670" s="102"/>
      <c r="X670" s="102"/>
      <c r="Y670" s="102"/>
      <c r="Z670" s="102"/>
      <c r="AA670" s="102"/>
      <c r="AB670" s="102"/>
      <c r="AC670" s="102"/>
      <c r="AD670" s="102"/>
      <c r="AE670" s="104"/>
      <c r="AN670" s="106"/>
      <c r="AP670" s="104"/>
      <c r="AQ670" s="105" t="e">
        <f>AVERAGE(SMALL(AE670:AI670,1),SMALL(AE670:AI670,2))</f>
        <v>#NUM!</v>
      </c>
      <c r="AR670" s="105" t="e">
        <f>IF(R670 &lt;=( AVERAGE(SMALL(AE670:AI670,1),SMALL(AE670:AI670,2))), R670, "")</f>
        <v>#NUM!</v>
      </c>
      <c r="AS670" s="105" t="e">
        <f>AVERAGE(SMALL(AJ670:AM670,1),SMALL(AJ670:AM670,2))</f>
        <v>#NUM!</v>
      </c>
      <c r="AT670" s="105" t="e">
        <f>#REF!*1.075</f>
        <v>#REF!</v>
      </c>
      <c r="AU670" s="105">
        <f>T670*1.075</f>
        <v>4.2462499999999999</v>
      </c>
      <c r="AV670" s="102" t="e">
        <f t="shared" si="160"/>
        <v>#REF!</v>
      </c>
      <c r="AW670" s="105" t="s">
        <v>172</v>
      </c>
      <c r="AX670" s="105" t="s">
        <v>173</v>
      </c>
      <c r="AY670" s="106">
        <v>4.25</v>
      </c>
      <c r="AZ670" s="108">
        <f t="shared" si="161"/>
        <v>1.0625</v>
      </c>
      <c r="BA670" s="1">
        <f t="shared" si="162"/>
        <v>5.3125</v>
      </c>
      <c r="BB670" s="106">
        <f t="shared" si="163"/>
        <v>5.7374999999999998</v>
      </c>
      <c r="BC670" s="105" t="s">
        <v>53</v>
      </c>
    </row>
    <row r="671" spans="1:58" s="128" customFormat="1" ht="24.75" hidden="1" customHeight="1">
      <c r="A671" s="9">
        <v>679</v>
      </c>
      <c r="B671" s="4"/>
      <c r="C671" s="4"/>
      <c r="D671" s="5"/>
      <c r="E671" s="3" t="s">
        <v>3022</v>
      </c>
      <c r="F671" s="3" t="s">
        <v>928</v>
      </c>
      <c r="G671" s="3" t="s">
        <v>3023</v>
      </c>
      <c r="H671" s="5" t="s">
        <v>2091</v>
      </c>
      <c r="I671" s="3" t="s">
        <v>906</v>
      </c>
      <c r="J671" s="3" t="s">
        <v>3024</v>
      </c>
      <c r="K671" s="6">
        <v>100</v>
      </c>
      <c r="L671" s="3" t="s">
        <v>91</v>
      </c>
      <c r="M671" s="4">
        <v>20</v>
      </c>
      <c r="N671" s="3" t="s">
        <v>46</v>
      </c>
      <c r="O671" s="3" t="s">
        <v>2988</v>
      </c>
      <c r="P671" s="3" t="s">
        <v>3025</v>
      </c>
      <c r="Q671" s="3" t="s">
        <v>3026</v>
      </c>
      <c r="R671" s="101"/>
      <c r="S671" s="102">
        <v>3.5</v>
      </c>
      <c r="T671" s="116">
        <v>35.799999999999997</v>
      </c>
      <c r="U671" s="84">
        <v>169.8</v>
      </c>
      <c r="V671" s="102"/>
      <c r="W671" s="102">
        <v>1.8</v>
      </c>
      <c r="X671" s="102"/>
      <c r="Y671" s="102"/>
      <c r="Z671" s="102">
        <v>130.66999999999999</v>
      </c>
      <c r="AA671" s="102"/>
      <c r="AB671" s="102"/>
      <c r="AC671" s="102"/>
      <c r="AD671" s="102"/>
      <c r="AE671" s="104"/>
      <c r="AF671" s="105"/>
      <c r="AG671" s="105"/>
      <c r="AH671" s="105"/>
      <c r="AI671" s="105"/>
      <c r="AJ671" s="105"/>
      <c r="AK671" s="105"/>
      <c r="AL671" s="105"/>
      <c r="AM671" s="105">
        <v>7.91</v>
      </c>
      <c r="AN671" s="106"/>
      <c r="AO671" s="105"/>
      <c r="AP671" s="104"/>
      <c r="AQ671" s="105" t="e">
        <f>AVERAGE(SMALL(AE671:AI671,1),SMALL(AE671:AI671,2))</f>
        <v>#NUM!</v>
      </c>
      <c r="AR671" s="105" t="e">
        <f>IF(R671 &lt;=( AVERAGE(SMALL(AE671:AI671,1),SMALL(AE671:AI671,2))), R671, "")</f>
        <v>#NUM!</v>
      </c>
      <c r="AS671" s="105" t="e">
        <f>AVERAGE(SMALL(AJ671:AM671,1),SMALL(AJ671:AM671,2))</f>
        <v>#NUM!</v>
      </c>
      <c r="AT671" s="105" t="e">
        <f>#REF!*1.075</f>
        <v>#REF!</v>
      </c>
      <c r="AU671" s="105">
        <f>T671*1.075</f>
        <v>38.484999999999992</v>
      </c>
      <c r="AV671" s="102" t="e">
        <f t="shared" si="160"/>
        <v>#REF!</v>
      </c>
      <c r="AW671" s="105" t="s">
        <v>172</v>
      </c>
      <c r="AX671" s="105" t="s">
        <v>173</v>
      </c>
      <c r="AY671" s="106">
        <v>38.479999999999997</v>
      </c>
      <c r="AZ671" s="108">
        <f t="shared" si="161"/>
        <v>6.5415999999999999</v>
      </c>
      <c r="BA671" s="1">
        <f t="shared" si="162"/>
        <v>45.021599999999999</v>
      </c>
      <c r="BB671" s="106">
        <f t="shared" si="163"/>
        <v>48.623328000000001</v>
      </c>
      <c r="BC671" s="105" t="s">
        <v>53</v>
      </c>
      <c r="BD671" s="105"/>
      <c r="BE671" s="105"/>
      <c r="BF671" s="105"/>
    </row>
    <row r="672" spans="1:58" s="128" customFormat="1" ht="24.75" hidden="1" customHeight="1">
      <c r="A672" s="9">
        <v>680</v>
      </c>
      <c r="B672" s="34">
        <v>8410</v>
      </c>
      <c r="C672" s="34"/>
      <c r="D672" s="5"/>
      <c r="E672" s="35" t="s">
        <v>3022</v>
      </c>
      <c r="F672" s="34" t="s">
        <v>1992</v>
      </c>
      <c r="G672" s="34" t="s">
        <v>929</v>
      </c>
      <c r="H672" s="34" t="s">
        <v>2091</v>
      </c>
      <c r="I672" s="34" t="s">
        <v>906</v>
      </c>
      <c r="J672" s="35" t="s">
        <v>3027</v>
      </c>
      <c r="K672" s="48"/>
      <c r="L672" s="34"/>
      <c r="M672" s="34">
        <v>10</v>
      </c>
      <c r="N672" s="34" t="s">
        <v>46</v>
      </c>
      <c r="O672" s="34" t="s">
        <v>2988</v>
      </c>
      <c r="P672" s="34" t="s">
        <v>3028</v>
      </c>
      <c r="Q672" s="34" t="s">
        <v>3029</v>
      </c>
      <c r="R672" s="101"/>
      <c r="S672" s="102"/>
      <c r="T672" s="116"/>
      <c r="U672" s="84"/>
      <c r="V672" s="102"/>
      <c r="W672" s="102"/>
      <c r="X672" s="102"/>
      <c r="Y672" s="102"/>
      <c r="Z672" s="102"/>
      <c r="AA672" s="102"/>
      <c r="AB672" s="102"/>
      <c r="AC672" s="102"/>
      <c r="AD672" s="102"/>
      <c r="AE672" s="104"/>
      <c r="AF672" s="105"/>
      <c r="AG672" s="105"/>
      <c r="AH672" s="105"/>
      <c r="AI672" s="105"/>
      <c r="AJ672" s="105"/>
      <c r="AK672" s="105"/>
      <c r="AL672" s="105"/>
      <c r="AM672" s="105"/>
      <c r="AN672" s="106"/>
      <c r="AO672" s="105"/>
      <c r="AP672" s="104"/>
      <c r="AQ672" s="105"/>
      <c r="AR672" s="105"/>
      <c r="AS672" s="105"/>
      <c r="AT672" s="105" t="e">
        <f>#REF!*1.075</f>
        <v>#REF!</v>
      </c>
      <c r="AU672" s="105"/>
      <c r="AV672" s="102" t="e">
        <f t="shared" si="160"/>
        <v>#REF!</v>
      </c>
      <c r="AW672" s="105"/>
      <c r="AX672" s="105"/>
      <c r="AY672" s="106"/>
      <c r="AZ672" s="108" t="b">
        <f t="shared" si="161"/>
        <v>0</v>
      </c>
      <c r="BA672" s="1">
        <f t="shared" si="162"/>
        <v>0</v>
      </c>
      <c r="BB672" s="106">
        <f t="shared" si="163"/>
        <v>0</v>
      </c>
      <c r="BC672" s="105"/>
      <c r="BD672" s="105"/>
      <c r="BE672" s="105"/>
      <c r="BF672" s="105"/>
    </row>
    <row r="673" spans="1:58" s="105" customFormat="1" ht="24.75" hidden="1" customHeight="1">
      <c r="A673" s="9">
        <v>681</v>
      </c>
      <c r="B673" s="34">
        <v>949</v>
      </c>
      <c r="C673" s="34"/>
      <c r="D673" s="5"/>
      <c r="E673" s="35" t="s">
        <v>3030</v>
      </c>
      <c r="F673" s="34" t="s">
        <v>3031</v>
      </c>
      <c r="G673" s="34" t="s">
        <v>2944</v>
      </c>
      <c r="H673" s="34" t="s">
        <v>2986</v>
      </c>
      <c r="I673" s="34" t="s">
        <v>906</v>
      </c>
      <c r="J673" s="35" t="s">
        <v>3032</v>
      </c>
      <c r="K673" s="48"/>
      <c r="L673" s="34"/>
      <c r="M673" s="34"/>
      <c r="N673" s="34"/>
      <c r="O673" s="34" t="s">
        <v>2988</v>
      </c>
      <c r="P673" s="34" t="s">
        <v>3033</v>
      </c>
      <c r="Q673" s="34" t="s">
        <v>3034</v>
      </c>
      <c r="R673" s="101"/>
      <c r="S673" s="102"/>
      <c r="T673" s="116"/>
      <c r="U673" s="84"/>
      <c r="V673" s="102"/>
      <c r="W673" s="102"/>
      <c r="X673" s="102"/>
      <c r="Y673" s="102"/>
      <c r="Z673" s="102"/>
      <c r="AA673" s="102"/>
      <c r="AB673" s="102"/>
      <c r="AC673" s="102"/>
      <c r="AD673" s="102"/>
      <c r="AE673" s="104"/>
      <c r="AN673" s="106"/>
      <c r="AP673" s="104"/>
      <c r="AT673" s="105" t="e">
        <f>#REF!*1.075</f>
        <v>#REF!</v>
      </c>
      <c r="AV673" s="102" t="e">
        <f t="shared" si="160"/>
        <v>#REF!</v>
      </c>
      <c r="AY673" s="106"/>
      <c r="AZ673" s="108" t="b">
        <f t="shared" si="161"/>
        <v>0</v>
      </c>
      <c r="BA673" s="1">
        <f t="shared" si="162"/>
        <v>0</v>
      </c>
      <c r="BB673" s="106">
        <f t="shared" si="163"/>
        <v>0</v>
      </c>
    </row>
    <row r="674" spans="1:58" s="105" customFormat="1" ht="24.75" hidden="1" customHeight="1">
      <c r="A674" s="9">
        <v>682</v>
      </c>
      <c r="B674" s="4">
        <v>5897</v>
      </c>
      <c r="C674" s="4"/>
      <c r="D674" s="5"/>
      <c r="E674" s="3" t="s">
        <v>3035</v>
      </c>
      <c r="F674" s="3" t="s">
        <v>3036</v>
      </c>
      <c r="G674" s="3" t="s">
        <v>3037</v>
      </c>
      <c r="H674" s="5" t="s">
        <v>3038</v>
      </c>
      <c r="I674" s="3" t="s">
        <v>551</v>
      </c>
      <c r="J674" s="3" t="s">
        <v>3039</v>
      </c>
      <c r="K674" s="6">
        <v>5</v>
      </c>
      <c r="L674" s="3" t="s">
        <v>91</v>
      </c>
      <c r="M674" s="4">
        <v>10</v>
      </c>
      <c r="N674" s="3" t="s">
        <v>46</v>
      </c>
      <c r="O674" s="3" t="s">
        <v>2988</v>
      </c>
      <c r="P674" s="1" t="s">
        <v>3040</v>
      </c>
      <c r="Q674" s="1" t="s">
        <v>3041</v>
      </c>
      <c r="R674" s="101"/>
      <c r="S674" s="102">
        <v>78.83</v>
      </c>
      <c r="T674" s="116">
        <v>36</v>
      </c>
      <c r="U674" s="84">
        <v>49.6</v>
      </c>
      <c r="V674" s="102"/>
      <c r="W674" s="102">
        <v>48</v>
      </c>
      <c r="X674" s="102"/>
      <c r="Y674" s="102"/>
      <c r="Z674" s="102">
        <v>62.11</v>
      </c>
      <c r="AA674" s="102">
        <v>49.87</v>
      </c>
      <c r="AB674" s="102"/>
      <c r="AC674" s="102"/>
      <c r="AD674" s="102"/>
      <c r="AE674" s="104"/>
      <c r="AG674" s="105">
        <v>30.36</v>
      </c>
      <c r="AJ674" s="105">
        <v>63.29</v>
      </c>
      <c r="AN674" s="106"/>
      <c r="AP674" s="104"/>
      <c r="AQ674" s="105" t="e">
        <f t="shared" ref="AQ674:AQ685" si="164">AVERAGE(SMALL(AE674:AI674,1),SMALL(AE674:AI674,2))</f>
        <v>#NUM!</v>
      </c>
      <c r="AR674" s="105" t="e">
        <f t="shared" ref="AR674:AR685" si="165">IF(R674 &lt;=( AVERAGE(SMALL(AE674:AI674,1),SMALL(AE674:AI674,2))), R674, "")</f>
        <v>#NUM!</v>
      </c>
      <c r="AS674" s="105" t="e">
        <f t="shared" ref="AS674:AS685" si="166">AVERAGE(SMALL(AJ674:AM674,1),SMALL(AJ674:AM674,2))</f>
        <v>#NUM!</v>
      </c>
      <c r="AT674" s="105" t="e">
        <f>#REF!*1.075</f>
        <v>#REF!</v>
      </c>
      <c r="AU674" s="105">
        <f t="shared" ref="AU674:AU685" si="167">T674*1.075</f>
        <v>38.699999999999996</v>
      </c>
      <c r="AV674" s="102" t="e">
        <f t="shared" si="160"/>
        <v>#REF!</v>
      </c>
      <c r="AW674" s="105" t="s">
        <v>172</v>
      </c>
      <c r="AX674" s="105" t="s">
        <v>173</v>
      </c>
      <c r="AY674" s="106">
        <v>38.700000000000003</v>
      </c>
      <c r="AZ674" s="108">
        <f t="shared" si="161"/>
        <v>6.5790000000000006</v>
      </c>
      <c r="BA674" s="1">
        <f t="shared" si="162"/>
        <v>45.279000000000003</v>
      </c>
      <c r="BB674" s="106">
        <f t="shared" si="163"/>
        <v>48.901320000000005</v>
      </c>
      <c r="BC674" s="105" t="s">
        <v>53</v>
      </c>
    </row>
    <row r="675" spans="1:58" s="105" customFormat="1" ht="24.75" hidden="1" customHeight="1">
      <c r="A675" s="9">
        <v>683</v>
      </c>
      <c r="B675" s="4">
        <v>637</v>
      </c>
      <c r="C675" s="4"/>
      <c r="D675" s="5"/>
      <c r="E675" s="3" t="s">
        <v>3042</v>
      </c>
      <c r="F675" s="3" t="s">
        <v>3043</v>
      </c>
      <c r="G675" s="3" t="s">
        <v>1910</v>
      </c>
      <c r="H675" s="5" t="s">
        <v>611</v>
      </c>
      <c r="I675" s="3" t="s">
        <v>906</v>
      </c>
      <c r="J675" s="3" t="s">
        <v>3044</v>
      </c>
      <c r="K675" s="6">
        <v>100</v>
      </c>
      <c r="L675" s="3" t="s">
        <v>91</v>
      </c>
      <c r="M675" s="4">
        <v>20</v>
      </c>
      <c r="N675" s="3" t="s">
        <v>46</v>
      </c>
      <c r="O675" s="3" t="s">
        <v>2988</v>
      </c>
      <c r="P675" s="3" t="s">
        <v>3045</v>
      </c>
      <c r="Q675" s="3" t="s">
        <v>3046</v>
      </c>
      <c r="R675" s="101"/>
      <c r="S675" s="102">
        <v>0.95</v>
      </c>
      <c r="T675" s="116">
        <v>8.6</v>
      </c>
      <c r="U675" s="84">
        <v>91.48</v>
      </c>
      <c r="V675" s="102">
        <v>0.85</v>
      </c>
      <c r="W675" s="102">
        <v>0.53</v>
      </c>
      <c r="X675" s="102"/>
      <c r="Y675" s="102">
        <v>32.33</v>
      </c>
      <c r="Z675" s="102">
        <v>41.36</v>
      </c>
      <c r="AA675" s="102">
        <v>14.66</v>
      </c>
      <c r="AB675" s="102"/>
      <c r="AC675" s="102"/>
      <c r="AD675" s="102"/>
      <c r="AE675" s="104"/>
      <c r="AG675" s="105">
        <v>15.73</v>
      </c>
      <c r="AI675" s="105">
        <v>32.33</v>
      </c>
      <c r="AJ675" s="105">
        <v>43.01</v>
      </c>
      <c r="AK675" s="105">
        <v>15.58</v>
      </c>
      <c r="AM675" s="105">
        <v>21.8</v>
      </c>
      <c r="AN675" s="106"/>
      <c r="AP675" s="104"/>
      <c r="AQ675" s="105">
        <f t="shared" si="164"/>
        <v>24.03</v>
      </c>
      <c r="AR675" s="105">
        <f t="shared" si="165"/>
        <v>0</v>
      </c>
      <c r="AS675" s="105">
        <f t="shared" si="166"/>
        <v>18.690000000000001</v>
      </c>
      <c r="AT675" s="105" t="e">
        <f>#REF!*1.075</f>
        <v>#REF!</v>
      </c>
      <c r="AU675" s="105">
        <f t="shared" si="167"/>
        <v>9.2449999999999992</v>
      </c>
      <c r="AV675" s="102" t="e">
        <f t="shared" si="160"/>
        <v>#REF!</v>
      </c>
      <c r="AW675" s="105" t="s">
        <v>172</v>
      </c>
      <c r="AX675" s="105" t="s">
        <v>173</v>
      </c>
      <c r="AY675" s="106">
        <v>9.2449999999999992</v>
      </c>
      <c r="AZ675" s="108">
        <f t="shared" si="161"/>
        <v>2.3112499999999998</v>
      </c>
      <c r="BA675" s="1">
        <f t="shared" si="162"/>
        <v>11.556249999999999</v>
      </c>
      <c r="BB675" s="106">
        <f t="shared" si="163"/>
        <v>12.480749999999999</v>
      </c>
      <c r="BC675" s="105" t="s">
        <v>53</v>
      </c>
    </row>
    <row r="676" spans="1:58" s="105" customFormat="1" ht="24.75" hidden="1" customHeight="1">
      <c r="A676" s="9">
        <v>684</v>
      </c>
      <c r="B676" s="4">
        <v>7114</v>
      </c>
      <c r="C676" s="4"/>
      <c r="D676" s="5"/>
      <c r="E676" s="3" t="s">
        <v>3047</v>
      </c>
      <c r="F676" s="3" t="s">
        <v>3048</v>
      </c>
      <c r="G676" s="3" t="s">
        <v>2549</v>
      </c>
      <c r="H676" s="5" t="s">
        <v>3049</v>
      </c>
      <c r="I676" s="3" t="s">
        <v>626</v>
      </c>
      <c r="J676" s="3" t="s">
        <v>3050</v>
      </c>
      <c r="K676" s="6">
        <v>5</v>
      </c>
      <c r="L676" s="3" t="s">
        <v>91</v>
      </c>
      <c r="M676" s="4">
        <v>20</v>
      </c>
      <c r="N676" s="3" t="s">
        <v>46</v>
      </c>
      <c r="O676" s="3" t="s">
        <v>2988</v>
      </c>
      <c r="P676" s="3" t="s">
        <v>3003</v>
      </c>
      <c r="Q676" s="3" t="s">
        <v>3051</v>
      </c>
      <c r="R676" s="101"/>
      <c r="S676" s="102">
        <v>16.59</v>
      </c>
      <c r="T676" s="116">
        <v>5.97</v>
      </c>
      <c r="U676" s="84"/>
      <c r="V676" s="102"/>
      <c r="W676" s="102"/>
      <c r="X676" s="102"/>
      <c r="Y676" s="102"/>
      <c r="Z676" s="102"/>
      <c r="AA676" s="102"/>
      <c r="AB676" s="102"/>
      <c r="AC676" s="102"/>
      <c r="AD676" s="102"/>
      <c r="AE676" s="104"/>
      <c r="AN676" s="106"/>
      <c r="AP676" s="104"/>
      <c r="AQ676" s="105" t="e">
        <f t="shared" si="164"/>
        <v>#NUM!</v>
      </c>
      <c r="AR676" s="105" t="e">
        <f t="shared" si="165"/>
        <v>#NUM!</v>
      </c>
      <c r="AS676" s="105" t="e">
        <f t="shared" si="166"/>
        <v>#NUM!</v>
      </c>
      <c r="AT676" s="105" t="e">
        <f>#REF!*1.075</f>
        <v>#REF!</v>
      </c>
      <c r="AU676" s="105">
        <f t="shared" si="167"/>
        <v>6.4177499999999998</v>
      </c>
      <c r="AV676" s="102" t="e">
        <f t="shared" si="160"/>
        <v>#REF!</v>
      </c>
      <c r="AW676" s="105" t="s">
        <v>172</v>
      </c>
      <c r="AX676" s="105" t="s">
        <v>173</v>
      </c>
      <c r="AY676" s="106">
        <v>6.4177</v>
      </c>
      <c r="AZ676" s="108">
        <f t="shared" si="161"/>
        <v>1.604425</v>
      </c>
      <c r="BA676" s="1">
        <f t="shared" si="162"/>
        <v>8.0221249999999991</v>
      </c>
      <c r="BB676" s="106">
        <f t="shared" si="163"/>
        <v>8.6638949999999983</v>
      </c>
      <c r="BC676" s="105" t="s">
        <v>53</v>
      </c>
    </row>
    <row r="677" spans="1:58" s="105" customFormat="1" ht="24.75" hidden="1" customHeight="1">
      <c r="A677" s="9">
        <v>685</v>
      </c>
      <c r="B677" s="4">
        <v>17854</v>
      </c>
      <c r="C677" s="4"/>
      <c r="D677" s="5"/>
      <c r="E677" s="3" t="s">
        <v>3052</v>
      </c>
      <c r="F677" s="3" t="s">
        <v>3053</v>
      </c>
      <c r="G677" s="3" t="s">
        <v>3054</v>
      </c>
      <c r="H677" s="5" t="s">
        <v>3055</v>
      </c>
      <c r="I677" s="3" t="s">
        <v>626</v>
      </c>
      <c r="J677" s="3" t="s">
        <v>3056</v>
      </c>
      <c r="K677" s="6">
        <v>1</v>
      </c>
      <c r="L677" s="3" t="s">
        <v>91</v>
      </c>
      <c r="M677" s="4">
        <v>10</v>
      </c>
      <c r="N677" s="3" t="s">
        <v>46</v>
      </c>
      <c r="O677" s="3" t="s">
        <v>2988</v>
      </c>
      <c r="P677" s="3" t="s">
        <v>3057</v>
      </c>
      <c r="Q677" s="3" t="s">
        <v>3058</v>
      </c>
      <c r="R677" s="101">
        <v>91</v>
      </c>
      <c r="S677" s="102"/>
      <c r="T677" s="116" t="s">
        <v>58</v>
      </c>
      <c r="U677" s="84">
        <v>91</v>
      </c>
      <c r="V677" s="102"/>
      <c r="W677" s="102"/>
      <c r="X677" s="102"/>
      <c r="Y677" s="102"/>
      <c r="Z677" s="102"/>
      <c r="AA677" s="102"/>
      <c r="AB677" s="102"/>
      <c r="AC677" s="102"/>
      <c r="AD677" s="102"/>
      <c r="AE677" s="104"/>
      <c r="AM677" s="105">
        <v>13.69</v>
      </c>
      <c r="AN677" s="106"/>
      <c r="AP677" s="104"/>
      <c r="AQ677" s="105" t="e">
        <f t="shared" si="164"/>
        <v>#NUM!</v>
      </c>
      <c r="AR677" s="105" t="e">
        <f t="shared" si="165"/>
        <v>#NUM!</v>
      </c>
      <c r="AS677" s="105" t="e">
        <f t="shared" si="166"/>
        <v>#NUM!</v>
      </c>
      <c r="AT677" s="105" t="e">
        <f>#REF!*1.075</f>
        <v>#REF!</v>
      </c>
      <c r="AU677" s="105" t="e">
        <f t="shared" si="167"/>
        <v>#VALUE!</v>
      </c>
      <c r="AV677" s="102" t="e">
        <f t="shared" si="160"/>
        <v>#REF!</v>
      </c>
      <c r="AW677" s="125" t="s">
        <v>52</v>
      </c>
      <c r="AX677" s="105" t="s">
        <v>51</v>
      </c>
      <c r="AY677" s="106">
        <v>91</v>
      </c>
      <c r="AZ677" s="108">
        <f t="shared" si="161"/>
        <v>10.92</v>
      </c>
      <c r="BA677" s="1">
        <f t="shared" si="162"/>
        <v>101.92</v>
      </c>
      <c r="BB677" s="106">
        <f t="shared" si="163"/>
        <v>110.0736</v>
      </c>
      <c r="BC677" s="105" t="s">
        <v>53</v>
      </c>
    </row>
    <row r="678" spans="1:58" s="105" customFormat="1" ht="24.75" hidden="1" customHeight="1">
      <c r="A678" s="9">
        <v>686</v>
      </c>
      <c r="B678" s="13"/>
      <c r="C678" s="13"/>
      <c r="D678" s="15"/>
      <c r="E678" s="14" t="s">
        <v>3059</v>
      </c>
      <c r="F678" s="14" t="s">
        <v>3060</v>
      </c>
      <c r="G678" s="14" t="s">
        <v>3000</v>
      </c>
      <c r="H678" s="15" t="s">
        <v>3061</v>
      </c>
      <c r="I678" s="14" t="s">
        <v>3062</v>
      </c>
      <c r="J678" s="14" t="s">
        <v>3063</v>
      </c>
      <c r="K678" s="16">
        <v>2500</v>
      </c>
      <c r="L678" s="14" t="s">
        <v>91</v>
      </c>
      <c r="M678" s="13">
        <v>1</v>
      </c>
      <c r="N678" s="14" t="s">
        <v>46</v>
      </c>
      <c r="O678" s="14" t="s">
        <v>2988</v>
      </c>
      <c r="P678" s="14" t="s">
        <v>3020</v>
      </c>
      <c r="Q678" s="14" t="s">
        <v>3064</v>
      </c>
      <c r="R678" s="101"/>
      <c r="S678" s="102">
        <v>67.55</v>
      </c>
      <c r="T678" s="116">
        <v>31.8</v>
      </c>
      <c r="U678" s="84">
        <v>673.83</v>
      </c>
      <c r="V678" s="102"/>
      <c r="W678" s="102"/>
      <c r="X678" s="102"/>
      <c r="Y678" s="102"/>
      <c r="Z678" s="102"/>
      <c r="AA678" s="102"/>
      <c r="AB678" s="102"/>
      <c r="AC678" s="102"/>
      <c r="AD678" s="102"/>
      <c r="AE678" s="104"/>
      <c r="AM678" s="105">
        <v>156.06</v>
      </c>
      <c r="AN678" s="106"/>
      <c r="AP678" s="104"/>
      <c r="AQ678" s="105" t="e">
        <f t="shared" si="164"/>
        <v>#NUM!</v>
      </c>
      <c r="AR678" s="105" t="e">
        <f t="shared" si="165"/>
        <v>#NUM!</v>
      </c>
      <c r="AS678" s="105" t="e">
        <f t="shared" si="166"/>
        <v>#NUM!</v>
      </c>
      <c r="AT678" s="105" t="e">
        <f>#REF!*1.075</f>
        <v>#REF!</v>
      </c>
      <c r="AU678" s="105">
        <f t="shared" si="167"/>
        <v>34.185000000000002</v>
      </c>
      <c r="AV678" s="102" t="e">
        <f t="shared" si="160"/>
        <v>#REF!</v>
      </c>
      <c r="AW678" s="105" t="s">
        <v>172</v>
      </c>
      <c r="AX678" s="105" t="s">
        <v>173</v>
      </c>
      <c r="AY678" s="106">
        <v>34.19</v>
      </c>
      <c r="AZ678" s="108">
        <f t="shared" si="161"/>
        <v>5.8123000000000005</v>
      </c>
      <c r="BA678" s="1">
        <f t="shared" si="162"/>
        <v>40.002299999999998</v>
      </c>
      <c r="BB678" s="106">
        <f t="shared" si="163"/>
        <v>43.202483999999998</v>
      </c>
      <c r="BC678" s="105" t="s">
        <v>53</v>
      </c>
    </row>
    <row r="679" spans="1:58" s="105" customFormat="1" ht="24.75" hidden="1" customHeight="1">
      <c r="A679" s="9">
        <v>687</v>
      </c>
      <c r="B679" s="13">
        <v>14765</v>
      </c>
      <c r="C679" s="13"/>
      <c r="D679" s="15"/>
      <c r="E679" s="14" t="s">
        <v>3059</v>
      </c>
      <c r="F679" s="14" t="s">
        <v>3060</v>
      </c>
      <c r="G679" s="14" t="s">
        <v>3000</v>
      </c>
      <c r="H679" s="15" t="s">
        <v>3061</v>
      </c>
      <c r="I679" s="14" t="s">
        <v>3062</v>
      </c>
      <c r="J679" s="14" t="s">
        <v>3065</v>
      </c>
      <c r="K679" s="16">
        <v>1875</v>
      </c>
      <c r="L679" s="14" t="s">
        <v>91</v>
      </c>
      <c r="M679" s="13">
        <v>1</v>
      </c>
      <c r="N679" s="14" t="s">
        <v>46</v>
      </c>
      <c r="O679" s="14" t="s">
        <v>2988</v>
      </c>
      <c r="P679" s="14" t="s">
        <v>3020</v>
      </c>
      <c r="Q679" s="14" t="s">
        <v>3066</v>
      </c>
      <c r="R679" s="101"/>
      <c r="S679" s="102">
        <v>67.55</v>
      </c>
      <c r="T679" s="116" t="s">
        <v>58</v>
      </c>
      <c r="U679" s="84"/>
      <c r="V679" s="102"/>
      <c r="W679" s="102"/>
      <c r="X679" s="102"/>
      <c r="Y679" s="102"/>
      <c r="Z679" s="102"/>
      <c r="AA679" s="102"/>
      <c r="AB679" s="102"/>
      <c r="AC679" s="102"/>
      <c r="AD679" s="102"/>
      <c r="AE679" s="104"/>
      <c r="AG679" s="105">
        <v>155.232</v>
      </c>
      <c r="AI679" s="105">
        <v>211.53</v>
      </c>
      <c r="AJ679" s="105">
        <v>252.83</v>
      </c>
      <c r="AM679" s="105">
        <v>122.93</v>
      </c>
      <c r="AN679" s="106"/>
      <c r="AP679" s="104"/>
      <c r="AQ679" s="105">
        <f t="shared" si="164"/>
        <v>183.381</v>
      </c>
      <c r="AR679" s="105">
        <f t="shared" si="165"/>
        <v>0</v>
      </c>
      <c r="AS679" s="105">
        <f t="shared" si="166"/>
        <v>187.88</v>
      </c>
      <c r="AT679" s="105" t="e">
        <f>#REF!*1.075</f>
        <v>#REF!</v>
      </c>
      <c r="AU679" s="105" t="e">
        <f t="shared" si="167"/>
        <v>#VALUE!</v>
      </c>
      <c r="AV679" s="102" t="e">
        <f t="shared" si="160"/>
        <v>#REF!</v>
      </c>
      <c r="AW679" s="105" t="s">
        <v>172</v>
      </c>
      <c r="AX679" s="105" t="s">
        <v>173</v>
      </c>
      <c r="AY679" s="106">
        <v>72.616</v>
      </c>
      <c r="AZ679" s="108">
        <f t="shared" si="161"/>
        <v>8.7139199999999999</v>
      </c>
      <c r="BA679" s="1">
        <f t="shared" si="162"/>
        <v>81.329920000000001</v>
      </c>
      <c r="BB679" s="106">
        <f t="shared" si="163"/>
        <v>87.836313599999997</v>
      </c>
      <c r="BC679" s="105" t="s">
        <v>53</v>
      </c>
    </row>
    <row r="680" spans="1:58" s="105" customFormat="1" ht="24.75" hidden="1" customHeight="1">
      <c r="A680" s="9">
        <v>688</v>
      </c>
      <c r="B680" s="4">
        <v>19668</v>
      </c>
      <c r="C680" s="4"/>
      <c r="D680" s="5"/>
      <c r="E680" s="3" t="s">
        <v>3067</v>
      </c>
      <c r="F680" s="3" t="s">
        <v>1578</v>
      </c>
      <c r="G680" s="3" t="s">
        <v>492</v>
      </c>
      <c r="H680" s="5" t="s">
        <v>3068</v>
      </c>
      <c r="I680" s="3" t="s">
        <v>906</v>
      </c>
      <c r="J680" s="3" t="s">
        <v>3069</v>
      </c>
      <c r="K680" s="6">
        <v>100</v>
      </c>
      <c r="L680" s="3" t="s">
        <v>91</v>
      </c>
      <c r="M680" s="4">
        <v>10</v>
      </c>
      <c r="N680" s="3" t="s">
        <v>46</v>
      </c>
      <c r="O680" s="3" t="s">
        <v>2988</v>
      </c>
      <c r="P680" s="3" t="s">
        <v>3070</v>
      </c>
      <c r="Q680" s="3" t="s">
        <v>3071</v>
      </c>
      <c r="R680" s="101"/>
      <c r="S680" s="102">
        <v>1.66</v>
      </c>
      <c r="T680" s="116">
        <v>8.6</v>
      </c>
      <c r="U680" s="84">
        <v>7.88</v>
      </c>
      <c r="V680" s="102">
        <v>1.1000000000000001</v>
      </c>
      <c r="W680" s="102">
        <v>8.5</v>
      </c>
      <c r="X680" s="102"/>
      <c r="Y680" s="102">
        <v>21.82</v>
      </c>
      <c r="Z680" s="102">
        <v>11.02</v>
      </c>
      <c r="AA680" s="102">
        <v>7.859</v>
      </c>
      <c r="AB680" s="102"/>
      <c r="AC680" s="102"/>
      <c r="AD680" s="102"/>
      <c r="AE680" s="104">
        <v>7.88</v>
      </c>
      <c r="AG680" s="105">
        <v>14.875999999999999</v>
      </c>
      <c r="AI680" s="105">
        <v>21.82</v>
      </c>
      <c r="AJ680" s="105">
        <v>11.88</v>
      </c>
      <c r="AN680" s="106"/>
      <c r="AP680" s="104"/>
      <c r="AQ680" s="105">
        <f t="shared" si="164"/>
        <v>11.378</v>
      </c>
      <c r="AR680" s="105">
        <f t="shared" si="165"/>
        <v>0</v>
      </c>
      <c r="AS680" s="105" t="e">
        <f t="shared" si="166"/>
        <v>#NUM!</v>
      </c>
      <c r="AT680" s="105" t="e">
        <f>#REF!*1.075</f>
        <v>#REF!</v>
      </c>
      <c r="AU680" s="105">
        <f t="shared" si="167"/>
        <v>9.2449999999999992</v>
      </c>
      <c r="AV680" s="102" t="e">
        <f t="shared" si="160"/>
        <v>#REF!</v>
      </c>
      <c r="AW680" s="105" t="s">
        <v>279</v>
      </c>
      <c r="AX680" s="105" t="s">
        <v>278</v>
      </c>
      <c r="AY680" s="106">
        <v>11.378</v>
      </c>
      <c r="AZ680" s="108">
        <f t="shared" si="161"/>
        <v>1.9342600000000001</v>
      </c>
      <c r="BA680" s="1">
        <f t="shared" si="162"/>
        <v>13.31226</v>
      </c>
      <c r="BB680" s="106">
        <f t="shared" si="163"/>
        <v>14.377240800000001</v>
      </c>
      <c r="BC680" s="105" t="s">
        <v>53</v>
      </c>
    </row>
    <row r="681" spans="1:58" s="105" customFormat="1" ht="24.75" hidden="1" customHeight="1">
      <c r="A681" s="9">
        <v>689</v>
      </c>
      <c r="B681" s="4">
        <v>19667</v>
      </c>
      <c r="C681" s="4"/>
      <c r="D681" s="5"/>
      <c r="E681" s="3" t="s">
        <v>3067</v>
      </c>
      <c r="F681" s="3" t="s">
        <v>1578</v>
      </c>
      <c r="G681" s="3" t="s">
        <v>492</v>
      </c>
      <c r="H681" s="5" t="s">
        <v>3068</v>
      </c>
      <c r="I681" s="3" t="s">
        <v>906</v>
      </c>
      <c r="J681" s="3" t="s">
        <v>3072</v>
      </c>
      <c r="K681" s="6">
        <v>50</v>
      </c>
      <c r="L681" s="3" t="s">
        <v>91</v>
      </c>
      <c r="M681" s="4">
        <v>10</v>
      </c>
      <c r="N681" s="3" t="s">
        <v>46</v>
      </c>
      <c r="O681" s="3" t="s">
        <v>2988</v>
      </c>
      <c r="P681" s="3" t="s">
        <v>3070</v>
      </c>
      <c r="Q681" s="3" t="s">
        <v>3073</v>
      </c>
      <c r="R681" s="101"/>
      <c r="S681" s="102">
        <v>1.66</v>
      </c>
      <c r="T681" s="116" t="s">
        <v>58</v>
      </c>
      <c r="U681" s="84"/>
      <c r="V681" s="102"/>
      <c r="W681" s="102"/>
      <c r="X681" s="102"/>
      <c r="Y681" s="102"/>
      <c r="Z681" s="102"/>
      <c r="AA681" s="102"/>
      <c r="AB681" s="102"/>
      <c r="AC681" s="102"/>
      <c r="AD681" s="102"/>
      <c r="AE681" s="104"/>
      <c r="AG681" s="105">
        <v>11.794</v>
      </c>
      <c r="AI681" s="105">
        <v>12.53</v>
      </c>
      <c r="AN681" s="106"/>
      <c r="AP681" s="104"/>
      <c r="AQ681" s="105">
        <f t="shared" si="164"/>
        <v>12.161999999999999</v>
      </c>
      <c r="AR681" s="105">
        <f t="shared" si="165"/>
        <v>0</v>
      </c>
      <c r="AS681" s="105" t="e">
        <f t="shared" si="166"/>
        <v>#NUM!</v>
      </c>
      <c r="AT681" s="105" t="e">
        <f>#REF!*1.075</f>
        <v>#REF!</v>
      </c>
      <c r="AU681" s="105" t="e">
        <f t="shared" si="167"/>
        <v>#VALUE!</v>
      </c>
      <c r="AV681" s="102" t="e">
        <f t="shared" si="160"/>
        <v>#REF!</v>
      </c>
      <c r="AW681" s="105" t="s">
        <v>279</v>
      </c>
      <c r="AX681" s="105" t="s">
        <v>278</v>
      </c>
      <c r="AY681" s="106">
        <v>12.162000000000001</v>
      </c>
      <c r="AZ681" s="108">
        <f t="shared" si="161"/>
        <v>2.0675400000000002</v>
      </c>
      <c r="BA681" s="1">
        <f t="shared" si="162"/>
        <v>14.22954</v>
      </c>
      <c r="BB681" s="106">
        <f t="shared" si="163"/>
        <v>15.367903200000001</v>
      </c>
      <c r="BC681" s="105" t="s">
        <v>53</v>
      </c>
    </row>
    <row r="682" spans="1:58" s="105" customFormat="1" ht="24.75" hidden="1" customHeight="1">
      <c r="A682" s="9">
        <v>690</v>
      </c>
      <c r="B682" s="4">
        <v>14762</v>
      </c>
      <c r="C682" s="4"/>
      <c r="D682" s="5"/>
      <c r="E682" s="3" t="s">
        <v>3067</v>
      </c>
      <c r="F682" s="3" t="s">
        <v>1578</v>
      </c>
      <c r="G682" s="3" t="s">
        <v>492</v>
      </c>
      <c r="H682" s="5" t="s">
        <v>126</v>
      </c>
      <c r="I682" s="3" t="s">
        <v>906</v>
      </c>
      <c r="J682" s="3" t="s">
        <v>3074</v>
      </c>
      <c r="K682" s="6">
        <v>10</v>
      </c>
      <c r="L682" s="3" t="s">
        <v>91</v>
      </c>
      <c r="M682" s="4">
        <v>20</v>
      </c>
      <c r="N682" s="3" t="s">
        <v>46</v>
      </c>
      <c r="O682" s="3" t="s">
        <v>2988</v>
      </c>
      <c r="P682" s="3" t="s">
        <v>3070</v>
      </c>
      <c r="Q682" s="3" t="s">
        <v>3075</v>
      </c>
      <c r="R682" s="101"/>
      <c r="S682" s="102">
        <v>1.66</v>
      </c>
      <c r="T682" s="116" t="s">
        <v>58</v>
      </c>
      <c r="U682" s="84"/>
      <c r="V682" s="102"/>
      <c r="W682" s="102"/>
      <c r="X682" s="102"/>
      <c r="Y682" s="102"/>
      <c r="Z682" s="102"/>
      <c r="AA682" s="102"/>
      <c r="AB682" s="102"/>
      <c r="AC682" s="102"/>
      <c r="AD682" s="102"/>
      <c r="AE682" s="104"/>
      <c r="AG682" s="105">
        <v>20.05</v>
      </c>
      <c r="AI682" s="105">
        <v>32.47</v>
      </c>
      <c r="AN682" s="106"/>
      <c r="AP682" s="104"/>
      <c r="AQ682" s="105">
        <f t="shared" si="164"/>
        <v>26.259999999999998</v>
      </c>
      <c r="AR682" s="105">
        <f t="shared" si="165"/>
        <v>0</v>
      </c>
      <c r="AS682" s="105" t="e">
        <f t="shared" si="166"/>
        <v>#NUM!</v>
      </c>
      <c r="AT682" s="105" t="e">
        <f>#REF!*1.075</f>
        <v>#REF!</v>
      </c>
      <c r="AU682" s="105" t="e">
        <f t="shared" si="167"/>
        <v>#VALUE!</v>
      </c>
      <c r="AV682" s="102" t="e">
        <f t="shared" si="160"/>
        <v>#REF!</v>
      </c>
      <c r="AW682" s="105" t="s">
        <v>279</v>
      </c>
      <c r="AX682" s="105" t="s">
        <v>278</v>
      </c>
      <c r="AY682" s="106">
        <v>26.26</v>
      </c>
      <c r="AZ682" s="108">
        <f t="shared" si="161"/>
        <v>4.4642000000000008</v>
      </c>
      <c r="BA682" s="1">
        <f t="shared" si="162"/>
        <v>30.724200000000003</v>
      </c>
      <c r="BB682" s="106">
        <f t="shared" si="163"/>
        <v>33.182136</v>
      </c>
      <c r="BC682" s="105" t="s">
        <v>53</v>
      </c>
    </row>
    <row r="683" spans="1:58" s="105" customFormat="1" ht="24.75" hidden="1" customHeight="1">
      <c r="A683" s="9">
        <v>691</v>
      </c>
      <c r="B683" s="4">
        <v>551</v>
      </c>
      <c r="C683" s="4"/>
      <c r="D683" s="5" t="s">
        <v>1393</v>
      </c>
      <c r="E683" s="3" t="s">
        <v>3076</v>
      </c>
      <c r="F683" s="3" t="s">
        <v>3077</v>
      </c>
      <c r="G683" s="3" t="s">
        <v>3078</v>
      </c>
      <c r="H683" s="5" t="s">
        <v>126</v>
      </c>
      <c r="I683" s="3" t="s">
        <v>3079</v>
      </c>
      <c r="J683" s="3" t="s">
        <v>3080</v>
      </c>
      <c r="K683" s="6">
        <v>20</v>
      </c>
      <c r="L683" s="3" t="s">
        <v>91</v>
      </c>
      <c r="M683" s="4">
        <v>5</v>
      </c>
      <c r="N683" s="3" t="s">
        <v>46</v>
      </c>
      <c r="O683" s="3" t="s">
        <v>2988</v>
      </c>
      <c r="P683" s="3" t="s">
        <v>3081</v>
      </c>
      <c r="Q683" s="3" t="s">
        <v>3082</v>
      </c>
      <c r="R683" s="101">
        <v>15</v>
      </c>
      <c r="S683" s="102">
        <v>11.76</v>
      </c>
      <c r="T683" s="116"/>
      <c r="U683" s="84">
        <v>14.76</v>
      </c>
      <c r="V683" s="102"/>
      <c r="W683" s="102"/>
      <c r="X683" s="102"/>
      <c r="Y683" s="102"/>
      <c r="Z683" s="102"/>
      <c r="AA683" s="102"/>
      <c r="AB683" s="102"/>
      <c r="AC683" s="102"/>
      <c r="AD683" s="102"/>
      <c r="AE683" s="104"/>
      <c r="AG683" s="105">
        <v>9.702</v>
      </c>
      <c r="AH683" s="105">
        <v>7.6</v>
      </c>
      <c r="AI683" s="105">
        <v>14.06</v>
      </c>
      <c r="AK683" s="105">
        <v>5.15</v>
      </c>
      <c r="AN683" s="106"/>
      <c r="AP683" s="104"/>
      <c r="AQ683" s="105">
        <f t="shared" si="164"/>
        <v>8.6509999999999998</v>
      </c>
      <c r="AR683" s="105" t="str">
        <f t="shared" si="165"/>
        <v/>
      </c>
      <c r="AS683" s="105" t="e">
        <f t="shared" si="166"/>
        <v>#NUM!</v>
      </c>
      <c r="AT683" s="105" t="e">
        <f>#REF!*1.075</f>
        <v>#REF!</v>
      </c>
      <c r="AU683" s="105">
        <f t="shared" si="167"/>
        <v>0</v>
      </c>
      <c r="AV683" s="102" t="e">
        <f t="shared" si="160"/>
        <v>#REF!</v>
      </c>
      <c r="AW683" s="105" t="s">
        <v>172</v>
      </c>
      <c r="AX683" s="105" t="s">
        <v>173</v>
      </c>
      <c r="AY683" s="106">
        <v>5.78</v>
      </c>
      <c r="AZ683" s="108">
        <f t="shared" si="161"/>
        <v>1.4450000000000001</v>
      </c>
      <c r="BA683" s="1">
        <f t="shared" si="162"/>
        <v>7.2250000000000005</v>
      </c>
      <c r="BB683" s="106">
        <f t="shared" si="163"/>
        <v>7.8030000000000008</v>
      </c>
      <c r="BC683" s="105" t="s">
        <v>53</v>
      </c>
      <c r="BD683" s="105" t="s">
        <v>2280</v>
      </c>
    </row>
    <row r="684" spans="1:58" s="105" customFormat="1" ht="24.75" hidden="1" customHeight="1">
      <c r="A684" s="9">
        <v>692</v>
      </c>
      <c r="B684" s="4">
        <v>19315</v>
      </c>
      <c r="C684" s="4"/>
      <c r="D684" s="5"/>
      <c r="E684" s="3" t="s">
        <v>3083</v>
      </c>
      <c r="F684" s="3" t="s">
        <v>3084</v>
      </c>
      <c r="G684" s="3" t="s">
        <v>3010</v>
      </c>
      <c r="H684" s="5" t="s">
        <v>3085</v>
      </c>
      <c r="I684" s="3" t="s">
        <v>906</v>
      </c>
      <c r="J684" s="3" t="s">
        <v>3086</v>
      </c>
      <c r="K684" s="6">
        <v>500</v>
      </c>
      <c r="L684" s="3" t="s">
        <v>91</v>
      </c>
      <c r="M684" s="4">
        <v>10</v>
      </c>
      <c r="N684" s="3" t="s">
        <v>46</v>
      </c>
      <c r="O684" s="3" t="s">
        <v>2988</v>
      </c>
      <c r="P684" s="3" t="s">
        <v>3020</v>
      </c>
      <c r="Q684" s="3" t="s">
        <v>3087</v>
      </c>
      <c r="R684" s="101">
        <v>150</v>
      </c>
      <c r="S684" s="102"/>
      <c r="T684" s="116">
        <v>5.4</v>
      </c>
      <c r="U684" s="84">
        <v>150</v>
      </c>
      <c r="V684" s="102"/>
      <c r="W684" s="102"/>
      <c r="X684" s="102"/>
      <c r="Y684" s="102"/>
      <c r="Z684" s="102"/>
      <c r="AA684" s="102"/>
      <c r="AB684" s="102"/>
      <c r="AC684" s="102"/>
      <c r="AD684" s="102"/>
      <c r="AE684" s="104"/>
      <c r="AG684" s="105">
        <v>5.5410000000000004</v>
      </c>
      <c r="AH684" s="105">
        <v>7.52</v>
      </c>
      <c r="AI684" s="105">
        <v>14.44</v>
      </c>
      <c r="AJ684" s="105">
        <v>19.8</v>
      </c>
      <c r="AK684" s="105">
        <v>6.66</v>
      </c>
      <c r="AN684" s="106"/>
      <c r="AP684" s="104"/>
      <c r="AQ684" s="105">
        <f t="shared" si="164"/>
        <v>6.5305</v>
      </c>
      <c r="AR684" s="105" t="str">
        <f t="shared" si="165"/>
        <v/>
      </c>
      <c r="AS684" s="105">
        <f t="shared" si="166"/>
        <v>13.23</v>
      </c>
      <c r="AT684" s="105" t="e">
        <f>#REF!*1.075</f>
        <v>#REF!</v>
      </c>
      <c r="AU684" s="105">
        <f t="shared" si="167"/>
        <v>5.8049999999999997</v>
      </c>
      <c r="AV684" s="102" t="e">
        <f t="shared" si="160"/>
        <v>#REF!</v>
      </c>
      <c r="AW684" s="105" t="s">
        <v>172</v>
      </c>
      <c r="AX684" s="105" t="s">
        <v>173</v>
      </c>
      <c r="AY684" s="106">
        <v>5.81</v>
      </c>
      <c r="AZ684" s="108">
        <f t="shared" si="161"/>
        <v>1.4524999999999999</v>
      </c>
      <c r="BA684" s="1">
        <f t="shared" si="162"/>
        <v>7.2624999999999993</v>
      </c>
      <c r="BB684" s="106">
        <f t="shared" si="163"/>
        <v>7.8434999999999988</v>
      </c>
      <c r="BC684" s="105" t="s">
        <v>53</v>
      </c>
    </row>
    <row r="685" spans="1:58" s="105" customFormat="1" ht="24.75" hidden="1" customHeight="1">
      <c r="A685" s="9">
        <v>693</v>
      </c>
      <c r="B685" s="13">
        <v>7237</v>
      </c>
      <c r="C685" s="13"/>
      <c r="D685" s="15"/>
      <c r="E685" s="14" t="s">
        <v>3088</v>
      </c>
      <c r="F685" s="14" t="s">
        <v>3089</v>
      </c>
      <c r="G685" s="14" t="s">
        <v>2557</v>
      </c>
      <c r="H685" s="15" t="s">
        <v>2558</v>
      </c>
      <c r="I685" s="14" t="s">
        <v>626</v>
      </c>
      <c r="J685" s="14" t="s">
        <v>3090</v>
      </c>
      <c r="K685" s="16">
        <v>5</v>
      </c>
      <c r="L685" s="14" t="s">
        <v>91</v>
      </c>
      <c r="M685" s="13">
        <v>20</v>
      </c>
      <c r="N685" s="14" t="s">
        <v>46</v>
      </c>
      <c r="O685" s="14" t="s">
        <v>2988</v>
      </c>
      <c r="P685" s="14" t="s">
        <v>3091</v>
      </c>
      <c r="Q685" s="14" t="s">
        <v>3092</v>
      </c>
      <c r="R685" s="101"/>
      <c r="S685" s="102">
        <v>58.96</v>
      </c>
      <c r="T685" s="116">
        <v>51</v>
      </c>
      <c r="U685" s="84">
        <v>60.01</v>
      </c>
      <c r="V685" s="102"/>
      <c r="W685" s="102"/>
      <c r="X685" s="102"/>
      <c r="Y685" s="102">
        <v>106.2</v>
      </c>
      <c r="Z685" s="102">
        <v>50.3</v>
      </c>
      <c r="AA685" s="102"/>
      <c r="AB685" s="102"/>
      <c r="AC685" s="102"/>
      <c r="AD685" s="102"/>
      <c r="AE685" s="104"/>
      <c r="AI685" s="105">
        <v>101.6</v>
      </c>
      <c r="AM685" s="105">
        <v>63.9</v>
      </c>
      <c r="AN685" s="106"/>
      <c r="AP685" s="104"/>
      <c r="AQ685" s="105" t="e">
        <f t="shared" si="164"/>
        <v>#NUM!</v>
      </c>
      <c r="AR685" s="105" t="e">
        <f t="shared" si="165"/>
        <v>#NUM!</v>
      </c>
      <c r="AS685" s="105" t="e">
        <f t="shared" si="166"/>
        <v>#NUM!</v>
      </c>
      <c r="AT685" s="105" t="e">
        <f>#REF!*1.075</f>
        <v>#REF!</v>
      </c>
      <c r="AU685" s="105">
        <f t="shared" si="167"/>
        <v>54.824999999999996</v>
      </c>
      <c r="AV685" s="102" t="e">
        <f t="shared" si="160"/>
        <v>#REF!</v>
      </c>
      <c r="AW685" s="105" t="s">
        <v>172</v>
      </c>
      <c r="AX685" s="105" t="s">
        <v>173</v>
      </c>
      <c r="AY685" s="106">
        <v>54.825000000000003</v>
      </c>
      <c r="AZ685" s="108">
        <f t="shared" si="161"/>
        <v>6.5789999999999997</v>
      </c>
      <c r="BA685" s="1">
        <f t="shared" si="162"/>
        <v>61.404000000000003</v>
      </c>
      <c r="BB685" s="106">
        <f t="shared" si="163"/>
        <v>66.316320000000005</v>
      </c>
      <c r="BC685" s="105" t="s">
        <v>53</v>
      </c>
    </row>
    <row r="686" spans="1:58" s="105" customFormat="1" ht="24.75" hidden="1" customHeight="1">
      <c r="A686" s="9">
        <v>694</v>
      </c>
      <c r="B686" s="34">
        <v>954</v>
      </c>
      <c r="C686" s="34"/>
      <c r="D686" s="5"/>
      <c r="E686" s="35" t="s">
        <v>3093</v>
      </c>
      <c r="F686" s="34" t="s">
        <v>3094</v>
      </c>
      <c r="G686" s="34" t="s">
        <v>3095</v>
      </c>
      <c r="H686" s="34" t="s">
        <v>3096</v>
      </c>
      <c r="I686" s="34" t="s">
        <v>906</v>
      </c>
      <c r="J686" s="35" t="s">
        <v>3097</v>
      </c>
      <c r="K686" s="48"/>
      <c r="L686" s="34"/>
      <c r="M686" s="34"/>
      <c r="N686" s="34"/>
      <c r="O686" s="34" t="s">
        <v>2988</v>
      </c>
      <c r="P686" s="34" t="s">
        <v>3098</v>
      </c>
      <c r="Q686" s="34" t="s">
        <v>3099</v>
      </c>
      <c r="R686" s="101"/>
      <c r="S686" s="102"/>
      <c r="T686" s="116"/>
      <c r="U686" s="84"/>
      <c r="V686" s="102"/>
      <c r="W686" s="102"/>
      <c r="X686" s="102"/>
      <c r="Y686" s="102"/>
      <c r="Z686" s="102"/>
      <c r="AA686" s="102"/>
      <c r="AB686" s="102"/>
      <c r="AC686" s="102"/>
      <c r="AD686" s="102"/>
      <c r="AE686" s="104"/>
      <c r="AN686" s="106"/>
      <c r="AP686" s="104"/>
      <c r="AT686" s="105" t="e">
        <f>#REF!*1.075</f>
        <v>#REF!</v>
      </c>
      <c r="AV686" s="102" t="e">
        <f t="shared" si="160"/>
        <v>#REF!</v>
      </c>
      <c r="AY686" s="106"/>
      <c r="AZ686" s="108" t="b">
        <f t="shared" si="161"/>
        <v>0</v>
      </c>
      <c r="BA686" s="1">
        <f t="shared" si="162"/>
        <v>0</v>
      </c>
      <c r="BB686" s="106">
        <f t="shared" si="163"/>
        <v>0</v>
      </c>
    </row>
    <row r="687" spans="1:58" s="105" customFormat="1" ht="24.75" hidden="1" customHeight="1">
      <c r="A687" s="9">
        <v>695</v>
      </c>
      <c r="B687" s="34">
        <v>1188</v>
      </c>
      <c r="C687" s="34"/>
      <c r="D687" s="5"/>
      <c r="E687" s="35" t="s">
        <v>3100</v>
      </c>
      <c r="F687" s="34" t="s">
        <v>3101</v>
      </c>
      <c r="G687" s="34" t="s">
        <v>3102</v>
      </c>
      <c r="H687" s="34" t="s">
        <v>1554</v>
      </c>
      <c r="I687" s="34" t="s">
        <v>3103</v>
      </c>
      <c r="J687" s="35" t="s">
        <v>3104</v>
      </c>
      <c r="K687" s="48"/>
      <c r="L687" s="34"/>
      <c r="M687" s="34"/>
      <c r="N687" s="34"/>
      <c r="O687" s="34" t="s">
        <v>2988</v>
      </c>
      <c r="P687" s="34" t="s">
        <v>3105</v>
      </c>
      <c r="Q687" s="34" t="s">
        <v>3106</v>
      </c>
      <c r="R687" s="101"/>
      <c r="S687" s="102"/>
      <c r="T687" s="116"/>
      <c r="U687" s="84"/>
      <c r="V687" s="102"/>
      <c r="W687" s="102"/>
      <c r="X687" s="102"/>
      <c r="Y687" s="102"/>
      <c r="Z687" s="102"/>
      <c r="AA687" s="102"/>
      <c r="AB687" s="102"/>
      <c r="AC687" s="102"/>
      <c r="AD687" s="102"/>
      <c r="AE687" s="104"/>
      <c r="AN687" s="106"/>
      <c r="AP687" s="104"/>
      <c r="AT687" s="105" t="e">
        <f>#REF!*1.075</f>
        <v>#REF!</v>
      </c>
      <c r="AV687" s="102" t="e">
        <f t="shared" si="160"/>
        <v>#REF!</v>
      </c>
      <c r="AY687" s="106"/>
      <c r="AZ687" s="108" t="b">
        <f t="shared" si="161"/>
        <v>0</v>
      </c>
      <c r="BA687" s="1">
        <f t="shared" si="162"/>
        <v>0</v>
      </c>
      <c r="BB687" s="106">
        <f t="shared" si="163"/>
        <v>0</v>
      </c>
    </row>
    <row r="688" spans="1:58" s="128" customFormat="1" ht="24.75" hidden="1" customHeight="1">
      <c r="A688" s="9">
        <v>696</v>
      </c>
      <c r="B688" s="34">
        <v>20679</v>
      </c>
      <c r="C688" s="34"/>
      <c r="D688" s="5"/>
      <c r="E688" s="34" t="s">
        <v>3059</v>
      </c>
      <c r="F688" s="34"/>
      <c r="G688" s="34" t="s">
        <v>3000</v>
      </c>
      <c r="H688" s="34" t="s">
        <v>3107</v>
      </c>
      <c r="I688" s="34" t="s">
        <v>3062</v>
      </c>
      <c r="J688" s="34"/>
      <c r="K688" s="48"/>
      <c r="L688" s="34"/>
      <c r="M688" s="34"/>
      <c r="N688" s="34"/>
      <c r="O688" s="34" t="s">
        <v>2988</v>
      </c>
      <c r="P688" s="3"/>
      <c r="Q688" s="3" t="s">
        <v>480</v>
      </c>
      <c r="R688" s="101"/>
      <c r="S688" s="102"/>
      <c r="T688" s="116"/>
      <c r="U688" s="84"/>
      <c r="V688" s="102"/>
      <c r="W688" s="102"/>
      <c r="X688" s="102"/>
      <c r="Y688" s="102"/>
      <c r="Z688" s="102"/>
      <c r="AA688" s="102"/>
      <c r="AB688" s="102"/>
      <c r="AC688" s="102"/>
      <c r="AD688" s="102"/>
      <c r="AE688" s="104"/>
      <c r="AF688" s="105"/>
      <c r="AG688" s="105"/>
      <c r="AH688" s="105"/>
      <c r="AI688" s="105"/>
      <c r="AJ688" s="105"/>
      <c r="AK688" s="105"/>
      <c r="AL688" s="105"/>
      <c r="AM688" s="105"/>
      <c r="AN688" s="106"/>
      <c r="AO688" s="105"/>
      <c r="AP688" s="104"/>
      <c r="AQ688" s="105"/>
      <c r="AR688" s="105"/>
      <c r="AS688" s="105"/>
      <c r="AT688" s="105" t="e">
        <f>#REF!*1.075</f>
        <v>#REF!</v>
      </c>
      <c r="AU688" s="105"/>
      <c r="AV688" s="102" t="e">
        <f t="shared" si="160"/>
        <v>#REF!</v>
      </c>
      <c r="AW688" s="105"/>
      <c r="AX688" s="105"/>
      <c r="AY688" s="106"/>
      <c r="AZ688" s="108" t="b">
        <f t="shared" si="161"/>
        <v>0</v>
      </c>
      <c r="BA688" s="1">
        <f t="shared" si="162"/>
        <v>0</v>
      </c>
      <c r="BB688" s="106">
        <f t="shared" si="163"/>
        <v>0</v>
      </c>
      <c r="BC688" s="105"/>
      <c r="BD688" s="110"/>
      <c r="BE688" s="110"/>
      <c r="BF688" s="110"/>
    </row>
    <row r="689" spans="1:58" s="105" customFormat="1" ht="24.75" hidden="1" customHeight="1">
      <c r="A689" s="9">
        <v>697</v>
      </c>
      <c r="B689" s="13">
        <v>17499</v>
      </c>
      <c r="C689" s="13"/>
      <c r="D689" s="15"/>
      <c r="E689" s="14" t="s">
        <v>3108</v>
      </c>
      <c r="F689" s="14" t="s">
        <v>3109</v>
      </c>
      <c r="G689" s="14" t="s">
        <v>3110</v>
      </c>
      <c r="H689" s="15" t="s">
        <v>1037</v>
      </c>
      <c r="I689" s="14" t="s">
        <v>668</v>
      </c>
      <c r="J689" s="14" t="s">
        <v>3111</v>
      </c>
      <c r="K689" s="16">
        <v>10</v>
      </c>
      <c r="L689" s="14" t="s">
        <v>91</v>
      </c>
      <c r="M689" s="13">
        <v>1</v>
      </c>
      <c r="N689" s="14" t="s">
        <v>46</v>
      </c>
      <c r="O689" s="14" t="s">
        <v>3112</v>
      </c>
      <c r="P689" s="14" t="s">
        <v>3113</v>
      </c>
      <c r="Q689" s="14" t="s">
        <v>3114</v>
      </c>
      <c r="R689" s="101">
        <v>309.43</v>
      </c>
      <c r="S689" s="102"/>
      <c r="T689" s="116" t="s">
        <v>58</v>
      </c>
      <c r="U689" s="84">
        <v>345.41</v>
      </c>
      <c r="V689" s="102">
        <v>306.89</v>
      </c>
      <c r="W689" s="102">
        <v>311.98</v>
      </c>
      <c r="X689" s="102"/>
      <c r="Y689" s="102">
        <v>357.32</v>
      </c>
      <c r="Z689" s="102"/>
      <c r="AA689" s="102"/>
      <c r="AB689" s="102"/>
      <c r="AC689" s="102"/>
      <c r="AD689" s="102"/>
      <c r="AE689" s="104">
        <v>345.41</v>
      </c>
      <c r="AG689" s="105">
        <v>310.20999999999998</v>
      </c>
      <c r="AH689" s="105">
        <v>314.77</v>
      </c>
      <c r="AI689" s="105">
        <v>357.32</v>
      </c>
      <c r="AN689" s="106">
        <v>309.43</v>
      </c>
      <c r="AO689" s="105" t="s">
        <v>50</v>
      </c>
      <c r="AP689" s="104" t="s">
        <v>51</v>
      </c>
      <c r="AQ689" s="105">
        <f>AVERAGE(SMALL(AE689:AI689,1),SMALL(AE689:AI689,2))</f>
        <v>312.49</v>
      </c>
      <c r="AR689" s="105">
        <f>IF(R689 &lt;=( AVERAGE(SMALL(AE689:AI689,1),SMALL(AE689:AI689,2))), R689, "")</f>
        <v>309.43</v>
      </c>
      <c r="AS689" s="105" t="e">
        <f>AVERAGE(SMALL(AJ689:AM689,1),SMALL(AJ689:AM689,2))</f>
        <v>#NUM!</v>
      </c>
      <c r="AT689" s="105" t="e">
        <f>#REF!*1.075</f>
        <v>#REF!</v>
      </c>
      <c r="AU689" s="105" t="e">
        <f>T689*1.075</f>
        <v>#VALUE!</v>
      </c>
      <c r="AV689" s="102" t="e">
        <f t="shared" ref="AV689:AV720" si="168">MIN(AN689,AT689,AU689)</f>
        <v>#REF!</v>
      </c>
      <c r="AW689" s="125" t="s">
        <v>52</v>
      </c>
      <c r="AX689" s="105" t="s">
        <v>51</v>
      </c>
      <c r="AY689" s="106">
        <v>309.43</v>
      </c>
      <c r="AZ689" s="108">
        <f t="shared" si="161"/>
        <v>30.943000000000001</v>
      </c>
      <c r="BA689" s="1">
        <f t="shared" si="162"/>
        <v>340.37299999999999</v>
      </c>
      <c r="BB689" s="106">
        <f t="shared" si="163"/>
        <v>367.60284000000001</v>
      </c>
      <c r="BC689" s="105" t="s">
        <v>53</v>
      </c>
    </row>
    <row r="690" spans="1:58" s="105" customFormat="1" ht="24.75" hidden="1" customHeight="1">
      <c r="A690" s="9">
        <v>698</v>
      </c>
      <c r="B690" s="13">
        <v>16360</v>
      </c>
      <c r="C690" s="13"/>
      <c r="D690" s="15"/>
      <c r="E690" s="14" t="s">
        <v>3108</v>
      </c>
      <c r="F690" s="14" t="s">
        <v>3109</v>
      </c>
      <c r="G690" s="14" t="s">
        <v>3110</v>
      </c>
      <c r="H690" s="15" t="s">
        <v>43</v>
      </c>
      <c r="I690" s="14" t="s">
        <v>150</v>
      </c>
      <c r="J690" s="14" t="s">
        <v>3115</v>
      </c>
      <c r="K690" s="16"/>
      <c r="L690" s="14"/>
      <c r="M690" s="13">
        <v>14</v>
      </c>
      <c r="N690" s="14" t="s">
        <v>46</v>
      </c>
      <c r="O690" s="14" t="s">
        <v>3112</v>
      </c>
      <c r="P690" s="14" t="s">
        <v>3113</v>
      </c>
      <c r="Q690" s="14" t="s">
        <v>3116</v>
      </c>
      <c r="R690" s="101">
        <v>525.4</v>
      </c>
      <c r="S690" s="102"/>
      <c r="T690" s="116" t="s">
        <v>58</v>
      </c>
      <c r="U690" s="84">
        <v>719.14</v>
      </c>
      <c r="V690" s="102">
        <v>518.26</v>
      </c>
      <c r="W690" s="102"/>
      <c r="X690" s="102">
        <v>532.54999999999995</v>
      </c>
      <c r="Y690" s="102">
        <v>611.16999999999996</v>
      </c>
      <c r="Z690" s="102"/>
      <c r="AA690" s="102"/>
      <c r="AB690" s="102"/>
      <c r="AC690" s="102"/>
      <c r="AD690" s="102"/>
      <c r="AE690" s="104">
        <v>719.14</v>
      </c>
      <c r="AG690" s="105">
        <v>518.32299999999998</v>
      </c>
      <c r="AH690" s="105">
        <v>532.54999999999995</v>
      </c>
      <c r="AI690" s="105">
        <v>611.16999999999996</v>
      </c>
      <c r="AN690" s="106">
        <v>525.4</v>
      </c>
      <c r="AO690" s="105" t="s">
        <v>50</v>
      </c>
      <c r="AP690" s="104" t="s">
        <v>51</v>
      </c>
      <c r="AQ690" s="105">
        <f>AVERAGE(SMALL(AE690:AI690,1),SMALL(AE690:AI690,2))</f>
        <v>525.43650000000002</v>
      </c>
      <c r="AR690" s="105">
        <f>IF(R690 &lt;=( AVERAGE(SMALL(AE690:AI690,1),SMALL(AE690:AI690,2))), R690, "")</f>
        <v>525.4</v>
      </c>
      <c r="AS690" s="105" t="e">
        <f>AVERAGE(SMALL(AJ690:AM690,1),SMALL(AJ690:AM690,2))</f>
        <v>#NUM!</v>
      </c>
      <c r="AT690" s="105" t="e">
        <f>#REF!*1.075</f>
        <v>#REF!</v>
      </c>
      <c r="AU690" s="105" t="e">
        <f>T690*1.075</f>
        <v>#VALUE!</v>
      </c>
      <c r="AV690" s="102" t="e">
        <f t="shared" si="168"/>
        <v>#REF!</v>
      </c>
      <c r="AW690" s="125" t="s">
        <v>52</v>
      </c>
      <c r="AX690" s="105" t="s">
        <v>51</v>
      </c>
      <c r="AY690" s="106">
        <v>525.4</v>
      </c>
      <c r="AZ690" s="108">
        <f t="shared" si="161"/>
        <v>52.54</v>
      </c>
      <c r="BA690" s="1">
        <f t="shared" si="162"/>
        <v>577.93999999999994</v>
      </c>
      <c r="BB690" s="106">
        <f t="shared" si="163"/>
        <v>624.1751999999999</v>
      </c>
      <c r="BC690" s="105" t="s">
        <v>53</v>
      </c>
    </row>
    <row r="691" spans="1:58" s="105" customFormat="1" ht="24.75" hidden="1" customHeight="1">
      <c r="A691" s="9">
        <v>699</v>
      </c>
      <c r="B691" s="34">
        <v>20623</v>
      </c>
      <c r="C691" s="34"/>
      <c r="D691" s="5"/>
      <c r="E691" s="35" t="s">
        <v>3117</v>
      </c>
      <c r="F691" s="34" t="s">
        <v>3118</v>
      </c>
      <c r="G691" s="34" t="s">
        <v>3119</v>
      </c>
      <c r="H691" s="34" t="s">
        <v>3120</v>
      </c>
      <c r="I691" s="34" t="s">
        <v>3121</v>
      </c>
      <c r="J691" s="35" t="s">
        <v>3122</v>
      </c>
      <c r="K691" s="48">
        <v>2000</v>
      </c>
      <c r="L691" s="34" t="s">
        <v>91</v>
      </c>
      <c r="M691" s="34">
        <v>5</v>
      </c>
      <c r="N691" s="34" t="s">
        <v>46</v>
      </c>
      <c r="O691" s="34" t="s">
        <v>3123</v>
      </c>
      <c r="P691" s="34" t="s">
        <v>3124</v>
      </c>
      <c r="Q691" s="34" t="s">
        <v>3125</v>
      </c>
      <c r="R691" s="101"/>
      <c r="S691" s="102"/>
      <c r="T691" s="116"/>
      <c r="U691" s="84"/>
      <c r="V691" s="102"/>
      <c r="W691" s="102"/>
      <c r="X691" s="102"/>
      <c r="Y691" s="102"/>
      <c r="Z691" s="102"/>
      <c r="AA691" s="102"/>
      <c r="AB691" s="102"/>
      <c r="AC691" s="102"/>
      <c r="AD691" s="102"/>
      <c r="AE691" s="104"/>
      <c r="AN691" s="106"/>
      <c r="AP691" s="104"/>
      <c r="AT691" s="105" t="e">
        <f>#REF!*1.075</f>
        <v>#REF!</v>
      </c>
      <c r="AV691" s="102" t="e">
        <f t="shared" si="168"/>
        <v>#REF!</v>
      </c>
      <c r="AY691" s="106"/>
      <c r="AZ691" s="108" t="b">
        <f t="shared" si="161"/>
        <v>0</v>
      </c>
      <c r="BA691" s="1">
        <f t="shared" si="162"/>
        <v>0</v>
      </c>
      <c r="BB691" s="106">
        <f t="shared" si="163"/>
        <v>0</v>
      </c>
    </row>
    <row r="692" spans="1:58" s="105" customFormat="1" ht="24.75" hidden="1" customHeight="1">
      <c r="A692" s="9">
        <v>700</v>
      </c>
      <c r="B692" s="34">
        <v>20624</v>
      </c>
      <c r="C692" s="34"/>
      <c r="D692" s="5"/>
      <c r="E692" s="35" t="s">
        <v>3117</v>
      </c>
      <c r="F692" s="34" t="s">
        <v>3118</v>
      </c>
      <c r="G692" s="34" t="s">
        <v>3119</v>
      </c>
      <c r="H692" s="34" t="s">
        <v>3126</v>
      </c>
      <c r="I692" s="34" t="s">
        <v>3121</v>
      </c>
      <c r="J692" s="35" t="s">
        <v>3122</v>
      </c>
      <c r="K692" s="48">
        <v>2000</v>
      </c>
      <c r="L692" s="34" t="s">
        <v>91</v>
      </c>
      <c r="M692" s="34">
        <v>5</v>
      </c>
      <c r="N692" s="34" t="s">
        <v>46</v>
      </c>
      <c r="O692" s="34" t="s">
        <v>3123</v>
      </c>
      <c r="P692" s="34" t="s">
        <v>3124</v>
      </c>
      <c r="Q692" s="34" t="s">
        <v>3127</v>
      </c>
      <c r="R692" s="101"/>
      <c r="S692" s="102"/>
      <c r="T692" s="116"/>
      <c r="U692" s="84"/>
      <c r="V692" s="102"/>
      <c r="W692" s="102"/>
      <c r="X692" s="102"/>
      <c r="Y692" s="102"/>
      <c r="Z692" s="102"/>
      <c r="AA692" s="102"/>
      <c r="AB692" s="102"/>
      <c r="AC692" s="102"/>
      <c r="AD692" s="102"/>
      <c r="AE692" s="104"/>
      <c r="AN692" s="106"/>
      <c r="AP692" s="104"/>
      <c r="AT692" s="105" t="e">
        <f>#REF!*1.075</f>
        <v>#REF!</v>
      </c>
      <c r="AV692" s="102" t="e">
        <f t="shared" si="168"/>
        <v>#REF!</v>
      </c>
      <c r="AY692" s="106"/>
      <c r="AZ692" s="108" t="b">
        <f t="shared" si="161"/>
        <v>0</v>
      </c>
      <c r="BA692" s="1">
        <f t="shared" si="162"/>
        <v>0</v>
      </c>
      <c r="BB692" s="106">
        <f t="shared" si="163"/>
        <v>0</v>
      </c>
    </row>
    <row r="693" spans="1:58" s="105" customFormat="1" ht="24.75" hidden="1" customHeight="1">
      <c r="A693" s="9">
        <v>701</v>
      </c>
      <c r="B693" s="34">
        <v>20625</v>
      </c>
      <c r="C693" s="34"/>
      <c r="D693" s="5"/>
      <c r="E693" s="35" t="s">
        <v>3117</v>
      </c>
      <c r="F693" s="34" t="s">
        <v>3118</v>
      </c>
      <c r="G693" s="34" t="s">
        <v>3119</v>
      </c>
      <c r="H693" s="34" t="s">
        <v>3128</v>
      </c>
      <c r="I693" s="34" t="s">
        <v>3121</v>
      </c>
      <c r="J693" s="35" t="s">
        <v>3122</v>
      </c>
      <c r="K693" s="48">
        <v>2000</v>
      </c>
      <c r="L693" s="34" t="s">
        <v>91</v>
      </c>
      <c r="M693" s="34">
        <v>5</v>
      </c>
      <c r="N693" s="34" t="s">
        <v>46</v>
      </c>
      <c r="O693" s="34" t="s">
        <v>3123</v>
      </c>
      <c r="P693" s="34" t="s">
        <v>3124</v>
      </c>
      <c r="Q693" s="34" t="s">
        <v>3129</v>
      </c>
      <c r="R693" s="101"/>
      <c r="S693" s="102"/>
      <c r="T693" s="116"/>
      <c r="U693" s="84"/>
      <c r="V693" s="102"/>
      <c r="W693" s="102"/>
      <c r="X693" s="102"/>
      <c r="Y693" s="102"/>
      <c r="Z693" s="102"/>
      <c r="AA693" s="102"/>
      <c r="AB693" s="102"/>
      <c r="AC693" s="102"/>
      <c r="AD693" s="102"/>
      <c r="AE693" s="104"/>
      <c r="AN693" s="106"/>
      <c r="AP693" s="104"/>
      <c r="AT693" s="105" t="e">
        <f>#REF!*1.075</f>
        <v>#REF!</v>
      </c>
      <c r="AV693" s="102" t="e">
        <f t="shared" si="168"/>
        <v>#REF!</v>
      </c>
      <c r="AY693" s="106"/>
      <c r="AZ693" s="108" t="b">
        <f t="shared" si="161"/>
        <v>0</v>
      </c>
      <c r="BA693" s="1">
        <f t="shared" si="162"/>
        <v>0</v>
      </c>
      <c r="BB693" s="106">
        <f t="shared" si="163"/>
        <v>0</v>
      </c>
    </row>
    <row r="694" spans="1:58" s="105" customFormat="1" ht="24.75" hidden="1" customHeight="1">
      <c r="A694" s="9">
        <v>702</v>
      </c>
      <c r="B694" s="34">
        <v>7289</v>
      </c>
      <c r="C694" s="34"/>
      <c r="D694" s="5"/>
      <c r="E694" s="35" t="s">
        <v>3130</v>
      </c>
      <c r="F694" s="34" t="s">
        <v>3131</v>
      </c>
      <c r="G694" s="34" t="s">
        <v>3132</v>
      </c>
      <c r="H694" s="34" t="s">
        <v>945</v>
      </c>
      <c r="I694" s="34" t="s">
        <v>68</v>
      </c>
      <c r="J694" s="35" t="s">
        <v>3133</v>
      </c>
      <c r="K694" s="48"/>
      <c r="L694" s="34"/>
      <c r="M694" s="34"/>
      <c r="N694" s="34"/>
      <c r="O694" s="34" t="s">
        <v>3134</v>
      </c>
      <c r="P694" s="34" t="s">
        <v>3135</v>
      </c>
      <c r="Q694" s="34" t="s">
        <v>3136</v>
      </c>
      <c r="R694" s="101"/>
      <c r="S694" s="102"/>
      <c r="T694" s="116"/>
      <c r="U694" s="84"/>
      <c r="V694" s="102"/>
      <c r="W694" s="102"/>
      <c r="X694" s="102"/>
      <c r="Y694" s="102"/>
      <c r="Z694" s="102"/>
      <c r="AA694" s="102"/>
      <c r="AB694" s="102"/>
      <c r="AC694" s="102"/>
      <c r="AD694" s="102"/>
      <c r="AE694" s="104"/>
      <c r="AN694" s="106"/>
      <c r="AP694" s="104"/>
      <c r="AT694" s="105" t="e">
        <f>#REF!*1.075</f>
        <v>#REF!</v>
      </c>
      <c r="AV694" s="102" t="e">
        <f t="shared" si="168"/>
        <v>#REF!</v>
      </c>
      <c r="AY694" s="106"/>
      <c r="AZ694" s="108" t="b">
        <f t="shared" si="161"/>
        <v>0</v>
      </c>
      <c r="BA694" s="1">
        <f t="shared" si="162"/>
        <v>0</v>
      </c>
      <c r="BB694" s="106">
        <f t="shared" si="163"/>
        <v>0</v>
      </c>
    </row>
    <row r="695" spans="1:58" s="128" customFormat="1" ht="24.75" hidden="1" customHeight="1">
      <c r="A695" s="9">
        <v>703</v>
      </c>
      <c r="B695" s="13">
        <v>7238</v>
      </c>
      <c r="C695" s="13"/>
      <c r="D695" s="15"/>
      <c r="E695" s="14" t="s">
        <v>3137</v>
      </c>
      <c r="F695" s="14" t="s">
        <v>3138</v>
      </c>
      <c r="G695" s="14" t="s">
        <v>3139</v>
      </c>
      <c r="H695" s="15" t="s">
        <v>3140</v>
      </c>
      <c r="I695" s="14" t="s">
        <v>116</v>
      </c>
      <c r="J695" s="14" t="s">
        <v>3141</v>
      </c>
      <c r="K695" s="16"/>
      <c r="L695" s="14"/>
      <c r="M695" s="13">
        <v>15</v>
      </c>
      <c r="N695" s="14" t="s">
        <v>46</v>
      </c>
      <c r="O695" s="14" t="s">
        <v>3134</v>
      </c>
      <c r="P695" s="14" t="s">
        <v>3142</v>
      </c>
      <c r="Q695" s="14" t="s">
        <v>3143</v>
      </c>
      <c r="R695" s="101">
        <v>588.6</v>
      </c>
      <c r="S695" s="102"/>
      <c r="T695" s="116">
        <v>644.75</v>
      </c>
      <c r="U695" s="84">
        <v>1326.66</v>
      </c>
      <c r="V695" s="102"/>
      <c r="W695" s="102">
        <v>472.21730000000002</v>
      </c>
      <c r="X695" s="102">
        <v>615.17999999999995</v>
      </c>
      <c r="Y695" s="102">
        <v>641.84</v>
      </c>
      <c r="Z695" s="102"/>
      <c r="AA695" s="102"/>
      <c r="AB695" s="102"/>
      <c r="AC695" s="102"/>
      <c r="AD695" s="102"/>
      <c r="AE695" s="104">
        <v>1326.66</v>
      </c>
      <c r="AF695" s="105">
        <v>588.5145</v>
      </c>
      <c r="AG695" s="105">
        <v>477.23</v>
      </c>
      <c r="AH695" s="105">
        <v>615.17999999999995</v>
      </c>
      <c r="AI695" s="105">
        <v>641.84</v>
      </c>
      <c r="AJ695" s="105"/>
      <c r="AK695" s="105"/>
      <c r="AL695" s="105"/>
      <c r="AM695" s="105"/>
      <c r="AN695" s="106">
        <v>532.8723</v>
      </c>
      <c r="AO695" s="105" t="s">
        <v>277</v>
      </c>
      <c r="AP695" s="104" t="s">
        <v>278</v>
      </c>
      <c r="AQ695" s="105">
        <f t="shared" ref="AQ695:AQ705" si="169">AVERAGE(SMALL(AE695:AI695,1),SMALL(AE695:AI695,2))</f>
        <v>532.87225000000001</v>
      </c>
      <c r="AR695" s="105" t="str">
        <f t="shared" ref="AR695:AR705" si="170">IF(R695 &lt;=( AVERAGE(SMALL(AE695:AI695,1),SMALL(AE695:AI695,2))), R695, "")</f>
        <v/>
      </c>
      <c r="AS695" s="105" t="e">
        <f t="shared" ref="AS695:AS705" si="171">AVERAGE(SMALL(AJ695:AM695,1),SMALL(AJ695:AM695,2))</f>
        <v>#NUM!</v>
      </c>
      <c r="AT695" s="105" t="e">
        <f>#REF!*1.075</f>
        <v>#REF!</v>
      </c>
      <c r="AU695" s="105">
        <f t="shared" ref="AU695:AU705" si="172">T695*1.075</f>
        <v>693.10624999999993</v>
      </c>
      <c r="AV695" s="102" t="e">
        <f t="shared" si="168"/>
        <v>#REF!</v>
      </c>
      <c r="AW695" s="105" t="s">
        <v>279</v>
      </c>
      <c r="AX695" s="105" t="s">
        <v>278</v>
      </c>
      <c r="AY695" s="106">
        <v>532.87</v>
      </c>
      <c r="AZ695" s="108">
        <f t="shared" si="161"/>
        <v>53.287000000000006</v>
      </c>
      <c r="BA695" s="1">
        <f t="shared" si="162"/>
        <v>586.15700000000004</v>
      </c>
      <c r="BB695" s="106">
        <f t="shared" si="163"/>
        <v>633.04956000000004</v>
      </c>
      <c r="BC695" s="105" t="s">
        <v>53</v>
      </c>
      <c r="BD695" s="105"/>
      <c r="BE695" s="105"/>
      <c r="BF695" s="105"/>
    </row>
    <row r="696" spans="1:58" s="128" customFormat="1" ht="24.75" hidden="1" customHeight="1">
      <c r="A696" s="9">
        <v>704</v>
      </c>
      <c r="B696" s="13">
        <v>163</v>
      </c>
      <c r="C696" s="13"/>
      <c r="D696" s="15"/>
      <c r="E696" s="14" t="s">
        <v>3144</v>
      </c>
      <c r="F696" s="14" t="s">
        <v>3145</v>
      </c>
      <c r="G696" s="14" t="s">
        <v>3146</v>
      </c>
      <c r="H696" s="15" t="s">
        <v>2270</v>
      </c>
      <c r="I696" s="14" t="s">
        <v>3147</v>
      </c>
      <c r="J696" s="40" t="s">
        <v>3148</v>
      </c>
      <c r="K696" s="16">
        <v>20</v>
      </c>
      <c r="L696" s="14" t="s">
        <v>80</v>
      </c>
      <c r="M696" s="13">
        <v>1</v>
      </c>
      <c r="N696" s="14" t="s">
        <v>46</v>
      </c>
      <c r="O696" s="14" t="s">
        <v>3134</v>
      </c>
      <c r="P696" s="14" t="s">
        <v>3149</v>
      </c>
      <c r="Q696" s="14" t="s">
        <v>3150</v>
      </c>
      <c r="R696" s="101">
        <v>8.24</v>
      </c>
      <c r="S696" s="102"/>
      <c r="T696" s="116">
        <v>3.64</v>
      </c>
      <c r="U696" s="84">
        <v>9.65</v>
      </c>
      <c r="V696" s="102"/>
      <c r="W696" s="102"/>
      <c r="X696" s="102"/>
      <c r="Y696" s="102"/>
      <c r="Z696" s="102">
        <v>5.68</v>
      </c>
      <c r="AA696" s="102"/>
      <c r="AB696" s="102"/>
      <c r="AC696" s="102"/>
      <c r="AD696" s="102"/>
      <c r="AE696" s="104">
        <v>9.65</v>
      </c>
      <c r="AF696" s="105"/>
      <c r="AG696" s="105"/>
      <c r="AH696" s="105"/>
      <c r="AI696" s="105"/>
      <c r="AJ696" s="105">
        <v>5.68</v>
      </c>
      <c r="AK696" s="105"/>
      <c r="AL696" s="105"/>
      <c r="AM696" s="105"/>
      <c r="AN696" s="106">
        <v>5.68</v>
      </c>
      <c r="AO696" s="105" t="s">
        <v>531</v>
      </c>
      <c r="AP696" s="104" t="s">
        <v>532</v>
      </c>
      <c r="AQ696" s="105" t="e">
        <f t="shared" si="169"/>
        <v>#NUM!</v>
      </c>
      <c r="AR696" s="105" t="e">
        <f t="shared" si="170"/>
        <v>#NUM!</v>
      </c>
      <c r="AS696" s="105" t="e">
        <f t="shared" si="171"/>
        <v>#NUM!</v>
      </c>
      <c r="AT696" s="105" t="e">
        <f>#REF!*1.075</f>
        <v>#REF!</v>
      </c>
      <c r="AU696" s="105">
        <f t="shared" si="172"/>
        <v>3.9129999999999998</v>
      </c>
      <c r="AV696" s="102" t="e">
        <f t="shared" si="168"/>
        <v>#REF!</v>
      </c>
      <c r="AW696" s="105" t="s">
        <v>172</v>
      </c>
      <c r="AX696" s="105" t="s">
        <v>173</v>
      </c>
      <c r="AY696" s="106">
        <v>3.91</v>
      </c>
      <c r="AZ696" s="108">
        <f t="shared" si="161"/>
        <v>0.97750000000000004</v>
      </c>
      <c r="BA696" s="1">
        <f t="shared" si="162"/>
        <v>4.8875000000000002</v>
      </c>
      <c r="BB696" s="106">
        <f t="shared" si="163"/>
        <v>5.2785000000000002</v>
      </c>
      <c r="BC696" s="105" t="s">
        <v>53</v>
      </c>
      <c r="BF696" s="105"/>
    </row>
    <row r="697" spans="1:58" s="128" customFormat="1" ht="24.75" hidden="1" customHeight="1">
      <c r="A697" s="9">
        <v>705</v>
      </c>
      <c r="B697" s="13">
        <v>164</v>
      </c>
      <c r="C697" s="13"/>
      <c r="D697" s="15"/>
      <c r="E697" s="14" t="s">
        <v>3151</v>
      </c>
      <c r="F697" s="14" t="s">
        <v>3152</v>
      </c>
      <c r="G697" s="14" t="s">
        <v>3146</v>
      </c>
      <c r="H697" s="15" t="s">
        <v>1037</v>
      </c>
      <c r="I697" s="14" t="s">
        <v>335</v>
      </c>
      <c r="J697" s="40" t="s">
        <v>3153</v>
      </c>
      <c r="K697" s="16"/>
      <c r="L697" s="14"/>
      <c r="M697" s="13">
        <v>3</v>
      </c>
      <c r="N697" s="14" t="s">
        <v>46</v>
      </c>
      <c r="O697" s="14" t="s">
        <v>3134</v>
      </c>
      <c r="P697" s="14" t="s">
        <v>3154</v>
      </c>
      <c r="Q697" s="14" t="s">
        <v>3155</v>
      </c>
      <c r="R697" s="101">
        <v>5.17</v>
      </c>
      <c r="S697" s="102"/>
      <c r="T697" s="116">
        <v>3.62</v>
      </c>
      <c r="U697" s="84">
        <v>5.98</v>
      </c>
      <c r="V697" s="102"/>
      <c r="W697" s="102"/>
      <c r="X697" s="102"/>
      <c r="Y697" s="102"/>
      <c r="Z697" s="102">
        <v>5.68</v>
      </c>
      <c r="AA697" s="102">
        <v>3.927</v>
      </c>
      <c r="AB697" s="102"/>
      <c r="AC697" s="102"/>
      <c r="AD697" s="102"/>
      <c r="AE697" s="104">
        <v>5.98</v>
      </c>
      <c r="AF697" s="105"/>
      <c r="AG697" s="105"/>
      <c r="AH697" s="105"/>
      <c r="AI697" s="105"/>
      <c r="AJ697" s="105">
        <v>5.68</v>
      </c>
      <c r="AK697" s="105">
        <v>3.68</v>
      </c>
      <c r="AL697" s="105"/>
      <c r="AM697" s="105"/>
      <c r="AN697" s="106">
        <v>4.68</v>
      </c>
      <c r="AO697" s="105" t="s">
        <v>3156</v>
      </c>
      <c r="AP697" s="104" t="s">
        <v>3157</v>
      </c>
      <c r="AQ697" s="105" t="e">
        <f t="shared" si="169"/>
        <v>#NUM!</v>
      </c>
      <c r="AR697" s="105" t="e">
        <f t="shared" si="170"/>
        <v>#NUM!</v>
      </c>
      <c r="AS697" s="105">
        <f t="shared" si="171"/>
        <v>4.68</v>
      </c>
      <c r="AT697" s="105" t="e">
        <f>#REF!*1.075</f>
        <v>#REF!</v>
      </c>
      <c r="AU697" s="105">
        <f t="shared" si="172"/>
        <v>3.8914999999999997</v>
      </c>
      <c r="AV697" s="102" t="e">
        <f t="shared" si="168"/>
        <v>#REF!</v>
      </c>
      <c r="AW697" s="105" t="s">
        <v>172</v>
      </c>
      <c r="AX697" s="105" t="s">
        <v>173</v>
      </c>
      <c r="AY697" s="106">
        <v>3.89</v>
      </c>
      <c r="AZ697" s="108">
        <f t="shared" si="161"/>
        <v>0.97250000000000003</v>
      </c>
      <c r="BA697" s="1">
        <f t="shared" si="162"/>
        <v>4.8624999999999998</v>
      </c>
      <c r="BB697" s="106">
        <f t="shared" si="163"/>
        <v>5.2515000000000001</v>
      </c>
      <c r="BC697" s="105" t="s">
        <v>53</v>
      </c>
      <c r="BD697" s="105"/>
      <c r="BE697" s="105"/>
      <c r="BF697" s="105"/>
    </row>
    <row r="698" spans="1:58" s="105" customFormat="1" ht="24.75" hidden="1" customHeight="1">
      <c r="A698" s="9">
        <v>706</v>
      </c>
      <c r="B698" s="13">
        <v>1126</v>
      </c>
      <c r="C698" s="13"/>
      <c r="D698" s="15"/>
      <c r="E698" s="14" t="s">
        <v>3158</v>
      </c>
      <c r="F698" s="14" t="s">
        <v>3159</v>
      </c>
      <c r="G698" s="14" t="s">
        <v>3160</v>
      </c>
      <c r="H698" s="15" t="s">
        <v>3161</v>
      </c>
      <c r="I698" s="14" t="s">
        <v>551</v>
      </c>
      <c r="J698" s="14" t="s">
        <v>3162</v>
      </c>
      <c r="K698" s="16">
        <v>7.5</v>
      </c>
      <c r="L698" s="14" t="s">
        <v>91</v>
      </c>
      <c r="M698" s="13">
        <v>10</v>
      </c>
      <c r="N698" s="14" t="s">
        <v>46</v>
      </c>
      <c r="O698" s="14" t="s">
        <v>3134</v>
      </c>
      <c r="P698" s="14" t="s">
        <v>3163</v>
      </c>
      <c r="Q698" s="14" t="s">
        <v>3164</v>
      </c>
      <c r="R698" s="101">
        <v>220.62</v>
      </c>
      <c r="S698" s="102"/>
      <c r="T698" s="116">
        <v>194.57</v>
      </c>
      <c r="U698" s="84">
        <v>522.14</v>
      </c>
      <c r="V698" s="102"/>
      <c r="W698" s="102">
        <v>177.02430000000001</v>
      </c>
      <c r="X698" s="102">
        <v>230.55</v>
      </c>
      <c r="Y698" s="102">
        <v>281.83999999999997</v>
      </c>
      <c r="Z698" s="102"/>
      <c r="AA698" s="102"/>
      <c r="AB698" s="102"/>
      <c r="AC698" s="102"/>
      <c r="AD698" s="102"/>
      <c r="AE698" s="104">
        <v>522.14</v>
      </c>
      <c r="AG698" s="105">
        <v>178.905</v>
      </c>
      <c r="AH698" s="105">
        <v>230.55</v>
      </c>
      <c r="AI698" s="105">
        <v>281.83999999999997</v>
      </c>
      <c r="AN698" s="106">
        <v>204.72800000000001</v>
      </c>
      <c r="AO698" s="105" t="s">
        <v>277</v>
      </c>
      <c r="AP698" s="104" t="s">
        <v>278</v>
      </c>
      <c r="AQ698" s="105">
        <f t="shared" si="169"/>
        <v>204.72750000000002</v>
      </c>
      <c r="AR698" s="105" t="str">
        <f t="shared" si="170"/>
        <v/>
      </c>
      <c r="AS698" s="105" t="e">
        <f t="shared" si="171"/>
        <v>#NUM!</v>
      </c>
      <c r="AT698" s="105" t="e">
        <f>#REF!*1.075</f>
        <v>#REF!</v>
      </c>
      <c r="AU698" s="105">
        <f t="shared" si="172"/>
        <v>209.16274999999999</v>
      </c>
      <c r="AV698" s="102" t="e">
        <f t="shared" si="168"/>
        <v>#REF!</v>
      </c>
      <c r="AW698" s="105" t="s">
        <v>279</v>
      </c>
      <c r="AX698" s="105" t="s">
        <v>278</v>
      </c>
      <c r="AY698" s="106">
        <v>204.73</v>
      </c>
      <c r="AZ698" s="108">
        <f t="shared" si="161"/>
        <v>20.472999999999999</v>
      </c>
      <c r="BA698" s="1">
        <f t="shared" si="162"/>
        <v>225.20299999999997</v>
      </c>
      <c r="BB698" s="106">
        <f t="shared" si="163"/>
        <v>243.21923999999999</v>
      </c>
      <c r="BC698" s="105" t="s">
        <v>53</v>
      </c>
    </row>
    <row r="699" spans="1:58" s="128" customFormat="1" ht="24.75" hidden="1" customHeight="1">
      <c r="A699" s="9">
        <v>707</v>
      </c>
      <c r="B699" s="13">
        <v>1126</v>
      </c>
      <c r="C699" s="13"/>
      <c r="D699" s="15"/>
      <c r="E699" s="14" t="s">
        <v>3158</v>
      </c>
      <c r="F699" s="14" t="s">
        <v>3159</v>
      </c>
      <c r="G699" s="14" t="s">
        <v>3160</v>
      </c>
      <c r="H699" s="15" t="s">
        <v>3161</v>
      </c>
      <c r="I699" s="14" t="s">
        <v>551</v>
      </c>
      <c r="J699" s="14" t="s">
        <v>3165</v>
      </c>
      <c r="K699" s="16">
        <v>30</v>
      </c>
      <c r="L699" s="14" t="s">
        <v>91</v>
      </c>
      <c r="M699" s="13">
        <v>10</v>
      </c>
      <c r="N699" s="14" t="s">
        <v>46</v>
      </c>
      <c r="O699" s="14" t="s">
        <v>3134</v>
      </c>
      <c r="P699" s="14" t="s">
        <v>3163</v>
      </c>
      <c r="Q699" s="14" t="s">
        <v>3164</v>
      </c>
      <c r="R699" s="101">
        <v>2168.8200000000002</v>
      </c>
      <c r="S699" s="102"/>
      <c r="T699" s="116" t="s">
        <v>58</v>
      </c>
      <c r="U699" s="84">
        <v>3189</v>
      </c>
      <c r="V699" s="102"/>
      <c r="W699" s="102"/>
      <c r="X699" s="102">
        <v>1586.75</v>
      </c>
      <c r="Y699" s="102">
        <v>2448.27</v>
      </c>
      <c r="Z699" s="102"/>
      <c r="AA699" s="102"/>
      <c r="AB699" s="102"/>
      <c r="AC699" s="102"/>
      <c r="AD699" s="102"/>
      <c r="AE699" s="104">
        <v>3189</v>
      </c>
      <c r="AF699" s="105"/>
      <c r="AG699" s="105"/>
      <c r="AH699" s="105">
        <v>1586.75</v>
      </c>
      <c r="AI699" s="105">
        <v>2447.27</v>
      </c>
      <c r="AJ699" s="105"/>
      <c r="AK699" s="105"/>
      <c r="AL699" s="105"/>
      <c r="AM699" s="105"/>
      <c r="AN699" s="106">
        <v>2017.01</v>
      </c>
      <c r="AO699" s="105" t="s">
        <v>277</v>
      </c>
      <c r="AP699" s="104" t="s">
        <v>278</v>
      </c>
      <c r="AQ699" s="105">
        <f t="shared" si="169"/>
        <v>2017.01</v>
      </c>
      <c r="AR699" s="105" t="str">
        <f t="shared" si="170"/>
        <v/>
      </c>
      <c r="AS699" s="105" t="e">
        <f t="shared" si="171"/>
        <v>#NUM!</v>
      </c>
      <c r="AT699" s="105" t="e">
        <f>#REF!*1.075</f>
        <v>#REF!</v>
      </c>
      <c r="AU699" s="105" t="e">
        <f t="shared" si="172"/>
        <v>#VALUE!</v>
      </c>
      <c r="AV699" s="102" t="e">
        <f t="shared" si="168"/>
        <v>#REF!</v>
      </c>
      <c r="AW699" s="105" t="s">
        <v>279</v>
      </c>
      <c r="AX699" s="105" t="s">
        <v>278</v>
      </c>
      <c r="AY699" s="106">
        <v>2017.01</v>
      </c>
      <c r="AZ699" s="108">
        <f t="shared" si="161"/>
        <v>201.70100000000002</v>
      </c>
      <c r="BA699" s="1">
        <f t="shared" si="162"/>
        <v>2218.7110000000002</v>
      </c>
      <c r="BB699" s="106">
        <f t="shared" si="163"/>
        <v>2396.2078800000004</v>
      </c>
      <c r="BC699" s="105" t="s">
        <v>53</v>
      </c>
      <c r="BD699" s="105"/>
      <c r="BE699" s="105"/>
      <c r="BF699" s="105"/>
    </row>
    <row r="700" spans="1:58" s="128" customFormat="1" ht="24.75" hidden="1" customHeight="1">
      <c r="A700" s="9">
        <v>708</v>
      </c>
      <c r="B700" s="13">
        <v>7272</v>
      </c>
      <c r="C700" s="13"/>
      <c r="D700" s="15"/>
      <c r="E700" s="14" t="s">
        <v>3166</v>
      </c>
      <c r="F700" s="14" t="s">
        <v>3167</v>
      </c>
      <c r="G700" s="14" t="s">
        <v>369</v>
      </c>
      <c r="H700" s="15" t="s">
        <v>374</v>
      </c>
      <c r="I700" s="14" t="s">
        <v>44</v>
      </c>
      <c r="J700" s="14" t="s">
        <v>425</v>
      </c>
      <c r="K700" s="16"/>
      <c r="L700" s="14"/>
      <c r="M700" s="13">
        <v>28</v>
      </c>
      <c r="N700" s="14" t="s">
        <v>46</v>
      </c>
      <c r="O700" s="14" t="s">
        <v>3134</v>
      </c>
      <c r="P700" s="14" t="s">
        <v>3168</v>
      </c>
      <c r="Q700" s="14" t="s">
        <v>3169</v>
      </c>
      <c r="R700" s="101">
        <v>46.91</v>
      </c>
      <c r="S700" s="102"/>
      <c r="T700" s="116">
        <v>67.64</v>
      </c>
      <c r="U700" s="84">
        <v>84.49</v>
      </c>
      <c r="V700" s="102"/>
      <c r="W700" s="102">
        <v>36.919699999999999</v>
      </c>
      <c r="X700" s="102">
        <v>49.76</v>
      </c>
      <c r="Y700" s="102">
        <v>57.54</v>
      </c>
      <c r="Z700" s="102"/>
      <c r="AA700" s="102"/>
      <c r="AB700" s="102"/>
      <c r="AC700" s="102"/>
      <c r="AD700" s="102"/>
      <c r="AE700" s="104">
        <v>84.49</v>
      </c>
      <c r="AF700" s="105">
        <v>44.88</v>
      </c>
      <c r="AG700" s="105">
        <v>37.313800000000001</v>
      </c>
      <c r="AH700" s="105">
        <v>49.76</v>
      </c>
      <c r="AI700" s="105">
        <v>57.54</v>
      </c>
      <c r="AJ700" s="105"/>
      <c r="AK700" s="105"/>
      <c r="AL700" s="105"/>
      <c r="AM700" s="105"/>
      <c r="AN700" s="106">
        <v>41.096899999999998</v>
      </c>
      <c r="AO700" s="105" t="s">
        <v>277</v>
      </c>
      <c r="AP700" s="104" t="s">
        <v>278</v>
      </c>
      <c r="AQ700" s="105">
        <f t="shared" si="169"/>
        <v>41.096900000000005</v>
      </c>
      <c r="AR700" s="105" t="str">
        <f t="shared" si="170"/>
        <v/>
      </c>
      <c r="AS700" s="105" t="e">
        <f t="shared" si="171"/>
        <v>#NUM!</v>
      </c>
      <c r="AT700" s="105" t="e">
        <f>#REF!*1.075</f>
        <v>#REF!</v>
      </c>
      <c r="AU700" s="105">
        <f t="shared" si="172"/>
        <v>72.712999999999994</v>
      </c>
      <c r="AV700" s="102" t="e">
        <f t="shared" si="168"/>
        <v>#REF!</v>
      </c>
      <c r="AW700" s="105" t="s">
        <v>279</v>
      </c>
      <c r="AX700" s="105" t="s">
        <v>278</v>
      </c>
      <c r="AY700" s="106">
        <v>41.1</v>
      </c>
      <c r="AZ700" s="108">
        <f t="shared" si="161"/>
        <v>6.987000000000001</v>
      </c>
      <c r="BA700" s="1">
        <f t="shared" si="162"/>
        <v>48.087000000000003</v>
      </c>
      <c r="BB700" s="106">
        <f t="shared" si="163"/>
        <v>51.933960000000006</v>
      </c>
      <c r="BC700" s="105" t="s">
        <v>53</v>
      </c>
      <c r="BD700" s="105"/>
      <c r="BE700" s="105"/>
      <c r="BF700" s="105"/>
    </row>
    <row r="701" spans="1:58" s="128" customFormat="1" ht="24.75" hidden="1" customHeight="1">
      <c r="A701" s="9">
        <v>709</v>
      </c>
      <c r="B701" s="13">
        <v>7271</v>
      </c>
      <c r="C701" s="13"/>
      <c r="D701" s="15"/>
      <c r="E701" s="14" t="s">
        <v>3166</v>
      </c>
      <c r="F701" s="14" t="s">
        <v>3170</v>
      </c>
      <c r="G701" s="14" t="s">
        <v>369</v>
      </c>
      <c r="H701" s="15" t="s">
        <v>123</v>
      </c>
      <c r="I701" s="14" t="s">
        <v>44</v>
      </c>
      <c r="J701" s="14" t="s">
        <v>1817</v>
      </c>
      <c r="K701" s="16"/>
      <c r="L701" s="14"/>
      <c r="M701" s="13">
        <v>10</v>
      </c>
      <c r="N701" s="14" t="s">
        <v>46</v>
      </c>
      <c r="O701" s="14" t="s">
        <v>3134</v>
      </c>
      <c r="P701" s="14" t="s">
        <v>3171</v>
      </c>
      <c r="Q701" s="14" t="s">
        <v>3172</v>
      </c>
      <c r="R701" s="101">
        <v>16.920000000000002</v>
      </c>
      <c r="S701" s="102"/>
      <c r="T701" s="116">
        <v>26.58</v>
      </c>
      <c r="U701" s="84">
        <v>30.64</v>
      </c>
      <c r="V701" s="102"/>
      <c r="W701" s="102">
        <v>13.185600000000001</v>
      </c>
      <c r="X701" s="102">
        <v>18.079999999999998</v>
      </c>
      <c r="Y701" s="102">
        <v>21.2</v>
      </c>
      <c r="Z701" s="102"/>
      <c r="AA701" s="102"/>
      <c r="AB701" s="102"/>
      <c r="AC701" s="102"/>
      <c r="AD701" s="102"/>
      <c r="AE701" s="104">
        <v>30.64</v>
      </c>
      <c r="AF701" s="105">
        <v>16.033000000000001</v>
      </c>
      <c r="AG701" s="105">
        <v>13.326000000000001</v>
      </c>
      <c r="AH701" s="105">
        <v>18.079999999999998</v>
      </c>
      <c r="AI701" s="105">
        <v>21.2</v>
      </c>
      <c r="AJ701" s="105"/>
      <c r="AK701" s="105"/>
      <c r="AL701" s="105"/>
      <c r="AM701" s="105"/>
      <c r="AN701" s="106">
        <v>14.679500000000001</v>
      </c>
      <c r="AO701" s="105" t="s">
        <v>277</v>
      </c>
      <c r="AP701" s="104" t="s">
        <v>278</v>
      </c>
      <c r="AQ701" s="105">
        <f t="shared" si="169"/>
        <v>14.679500000000001</v>
      </c>
      <c r="AR701" s="105" t="str">
        <f t="shared" si="170"/>
        <v/>
      </c>
      <c r="AS701" s="105" t="e">
        <f t="shared" si="171"/>
        <v>#NUM!</v>
      </c>
      <c r="AT701" s="105" t="e">
        <f>#REF!*1.075</f>
        <v>#REF!</v>
      </c>
      <c r="AU701" s="105">
        <f t="shared" si="172"/>
        <v>28.573499999999996</v>
      </c>
      <c r="AV701" s="102" t="e">
        <f t="shared" si="168"/>
        <v>#REF!</v>
      </c>
      <c r="AW701" s="105" t="s">
        <v>279</v>
      </c>
      <c r="AX701" s="105" t="s">
        <v>278</v>
      </c>
      <c r="AY701" s="106">
        <v>14.68</v>
      </c>
      <c r="AZ701" s="108">
        <f t="shared" si="161"/>
        <v>2.4956</v>
      </c>
      <c r="BA701" s="1">
        <f t="shared" si="162"/>
        <v>17.175599999999999</v>
      </c>
      <c r="BB701" s="106">
        <f t="shared" si="163"/>
        <v>18.549647999999998</v>
      </c>
      <c r="BC701" s="105" t="s">
        <v>53</v>
      </c>
      <c r="BD701" s="105"/>
      <c r="BE701" s="105"/>
      <c r="BF701" s="105"/>
    </row>
    <row r="702" spans="1:58" s="128" customFormat="1" ht="24.75" hidden="1" customHeight="1">
      <c r="A702" s="9">
        <v>710</v>
      </c>
      <c r="B702" s="13">
        <v>7273</v>
      </c>
      <c r="C702" s="13"/>
      <c r="D702" s="15"/>
      <c r="E702" s="14" t="s">
        <v>3166</v>
      </c>
      <c r="F702" s="14" t="s">
        <v>3170</v>
      </c>
      <c r="G702" s="14" t="s">
        <v>369</v>
      </c>
      <c r="H702" s="15" t="s">
        <v>60</v>
      </c>
      <c r="I702" s="14" t="s">
        <v>44</v>
      </c>
      <c r="J702" s="14" t="s">
        <v>425</v>
      </c>
      <c r="K702" s="16"/>
      <c r="L702" s="14"/>
      <c r="M702" s="13">
        <v>28</v>
      </c>
      <c r="N702" s="14" t="s">
        <v>46</v>
      </c>
      <c r="O702" s="14" t="s">
        <v>3134</v>
      </c>
      <c r="P702" s="14" t="s">
        <v>3173</v>
      </c>
      <c r="Q702" s="14" t="s">
        <v>3174</v>
      </c>
      <c r="R702" s="101">
        <v>47.06</v>
      </c>
      <c r="S702" s="102"/>
      <c r="T702" s="116">
        <v>67.64</v>
      </c>
      <c r="U702" s="84">
        <v>84.49</v>
      </c>
      <c r="V702" s="102"/>
      <c r="W702" s="102">
        <v>36.919699999999999</v>
      </c>
      <c r="X702" s="102">
        <v>50.04</v>
      </c>
      <c r="Y702" s="102">
        <v>57.54</v>
      </c>
      <c r="Z702" s="102"/>
      <c r="AA702" s="102"/>
      <c r="AB702" s="102"/>
      <c r="AC702" s="102"/>
      <c r="AD702" s="102"/>
      <c r="AE702" s="104">
        <v>84.49</v>
      </c>
      <c r="AF702" s="105">
        <v>44.88</v>
      </c>
      <c r="AG702" s="105">
        <v>37.313800000000001</v>
      </c>
      <c r="AH702" s="105">
        <v>50.04</v>
      </c>
      <c r="AI702" s="105">
        <v>57.54</v>
      </c>
      <c r="AJ702" s="105"/>
      <c r="AK702" s="105"/>
      <c r="AL702" s="105"/>
      <c r="AM702" s="105"/>
      <c r="AN702" s="106">
        <v>41.096899999999998</v>
      </c>
      <c r="AO702" s="105" t="s">
        <v>277</v>
      </c>
      <c r="AP702" s="104" t="s">
        <v>278</v>
      </c>
      <c r="AQ702" s="105">
        <f t="shared" si="169"/>
        <v>41.096900000000005</v>
      </c>
      <c r="AR702" s="105" t="str">
        <f t="shared" si="170"/>
        <v/>
      </c>
      <c r="AS702" s="105" t="e">
        <f t="shared" si="171"/>
        <v>#NUM!</v>
      </c>
      <c r="AT702" s="105" t="e">
        <f>#REF!*1.075</f>
        <v>#REF!</v>
      </c>
      <c r="AU702" s="105">
        <f t="shared" si="172"/>
        <v>72.712999999999994</v>
      </c>
      <c r="AV702" s="102" t="e">
        <f t="shared" si="168"/>
        <v>#REF!</v>
      </c>
      <c r="AW702" s="105" t="s">
        <v>279</v>
      </c>
      <c r="AX702" s="105" t="s">
        <v>278</v>
      </c>
      <c r="AY702" s="106">
        <v>41.1</v>
      </c>
      <c r="AZ702" s="108">
        <f t="shared" si="161"/>
        <v>6.987000000000001</v>
      </c>
      <c r="BA702" s="1">
        <f t="shared" si="162"/>
        <v>48.087000000000003</v>
      </c>
      <c r="BB702" s="106">
        <f t="shared" si="163"/>
        <v>51.933960000000006</v>
      </c>
      <c r="BC702" s="105" t="s">
        <v>53</v>
      </c>
      <c r="BD702" s="105"/>
      <c r="BE702" s="105"/>
      <c r="BF702" s="105"/>
    </row>
    <row r="703" spans="1:58" s="128" customFormat="1" ht="24.75" hidden="1" customHeight="1">
      <c r="A703" s="9">
        <v>711</v>
      </c>
      <c r="B703" s="13">
        <v>3818</v>
      </c>
      <c r="C703" s="13"/>
      <c r="D703" s="15"/>
      <c r="E703" s="14" t="s">
        <v>3175</v>
      </c>
      <c r="F703" s="14" t="s">
        <v>3176</v>
      </c>
      <c r="G703" s="14" t="s">
        <v>369</v>
      </c>
      <c r="H703" s="15" t="s">
        <v>1135</v>
      </c>
      <c r="I703" s="14" t="s">
        <v>44</v>
      </c>
      <c r="J703" s="14" t="s">
        <v>3177</v>
      </c>
      <c r="K703" s="16"/>
      <c r="L703" s="14"/>
      <c r="M703" s="13">
        <v>56</v>
      </c>
      <c r="N703" s="14" t="s">
        <v>46</v>
      </c>
      <c r="O703" s="14" t="s">
        <v>3134</v>
      </c>
      <c r="P703" s="14" t="s">
        <v>3178</v>
      </c>
      <c r="Q703" s="14" t="s">
        <v>3179</v>
      </c>
      <c r="R703" s="101">
        <v>79.53</v>
      </c>
      <c r="S703" s="102"/>
      <c r="T703" s="116">
        <v>58.75</v>
      </c>
      <c r="U703" s="84">
        <v>84.49</v>
      </c>
      <c r="V703" s="102"/>
      <c r="W703" s="102"/>
      <c r="X703" s="102"/>
      <c r="Y703" s="102">
        <v>63.47</v>
      </c>
      <c r="Z703" s="102"/>
      <c r="AA703" s="102"/>
      <c r="AB703" s="102"/>
      <c r="AC703" s="102"/>
      <c r="AD703" s="102"/>
      <c r="AE703" s="104">
        <v>84.49</v>
      </c>
      <c r="AF703" s="105"/>
      <c r="AG703" s="105"/>
      <c r="AH703" s="105"/>
      <c r="AI703" s="105">
        <v>63.47</v>
      </c>
      <c r="AJ703" s="105"/>
      <c r="AK703" s="105"/>
      <c r="AL703" s="105"/>
      <c r="AM703" s="105"/>
      <c r="AN703" s="106">
        <v>63.47</v>
      </c>
      <c r="AO703" s="105" t="s">
        <v>531</v>
      </c>
      <c r="AP703" s="104" t="s">
        <v>532</v>
      </c>
      <c r="AQ703" s="105">
        <f t="shared" si="169"/>
        <v>73.97999999999999</v>
      </c>
      <c r="AR703" s="105" t="str">
        <f t="shared" si="170"/>
        <v/>
      </c>
      <c r="AS703" s="105" t="e">
        <f t="shared" si="171"/>
        <v>#NUM!</v>
      </c>
      <c r="AT703" s="105" t="e">
        <f>#REF!*1.075</f>
        <v>#REF!</v>
      </c>
      <c r="AU703" s="105">
        <f t="shared" si="172"/>
        <v>63.15625</v>
      </c>
      <c r="AV703" s="102" t="e">
        <f t="shared" si="168"/>
        <v>#REF!</v>
      </c>
      <c r="AW703" s="105" t="s">
        <v>172</v>
      </c>
      <c r="AX703" s="105" t="s">
        <v>173</v>
      </c>
      <c r="AY703" s="106">
        <v>63.16</v>
      </c>
      <c r="AZ703" s="108">
        <f t="shared" si="161"/>
        <v>7.5791999999999993</v>
      </c>
      <c r="BA703" s="1">
        <f t="shared" si="162"/>
        <v>70.739199999999997</v>
      </c>
      <c r="BB703" s="106">
        <f t="shared" si="163"/>
        <v>76.398336</v>
      </c>
      <c r="BC703" s="105" t="s">
        <v>53</v>
      </c>
      <c r="BD703" s="105"/>
      <c r="BE703" s="105"/>
      <c r="BF703" s="105"/>
    </row>
    <row r="704" spans="1:58" s="128" customFormat="1" ht="24.75" hidden="1" customHeight="1">
      <c r="A704" s="9">
        <v>712</v>
      </c>
      <c r="B704" s="13">
        <v>2417</v>
      </c>
      <c r="C704" s="13"/>
      <c r="D704" s="126" t="s">
        <v>3180</v>
      </c>
      <c r="E704" s="14" t="s">
        <v>3181</v>
      </c>
      <c r="F704" s="14" t="s">
        <v>1291</v>
      </c>
      <c r="G704" s="14" t="s">
        <v>1286</v>
      </c>
      <c r="H704" s="15" t="s">
        <v>3182</v>
      </c>
      <c r="I704" s="14" t="s">
        <v>44</v>
      </c>
      <c r="J704" s="14" t="s">
        <v>3183</v>
      </c>
      <c r="K704" s="16"/>
      <c r="L704" s="14"/>
      <c r="M704" s="13">
        <v>21</v>
      </c>
      <c r="N704" s="14" t="s">
        <v>46</v>
      </c>
      <c r="O704" s="14" t="s">
        <v>3134</v>
      </c>
      <c r="P704" s="14" t="s">
        <v>3184</v>
      </c>
      <c r="Q704" s="14" t="s">
        <v>3185</v>
      </c>
      <c r="R704" s="101">
        <v>8.81</v>
      </c>
      <c r="S704" s="102">
        <v>8.81</v>
      </c>
      <c r="T704" s="116">
        <v>8.1999999999999993</v>
      </c>
      <c r="U704" s="84"/>
      <c r="V704" s="102"/>
      <c r="W704" s="102"/>
      <c r="X704" s="102"/>
      <c r="Y704" s="102"/>
      <c r="Z704" s="102"/>
      <c r="AA704" s="102"/>
      <c r="AB704" s="102"/>
      <c r="AC704" s="102"/>
      <c r="AD704" s="102"/>
      <c r="AE704" s="104"/>
      <c r="AF704" s="105">
        <v>6.52</v>
      </c>
      <c r="AG704" s="105">
        <v>5.5662000000000003</v>
      </c>
      <c r="AH704" s="105"/>
      <c r="AI704" s="105">
        <v>10.29</v>
      </c>
      <c r="AJ704" s="105"/>
      <c r="AK704" s="105"/>
      <c r="AL704" s="105"/>
      <c r="AM704" s="105">
        <v>5.45</v>
      </c>
      <c r="AN704" s="106">
        <v>7.1646999999999998</v>
      </c>
      <c r="AO704" s="105" t="s">
        <v>277</v>
      </c>
      <c r="AP704" s="104" t="s">
        <v>278</v>
      </c>
      <c r="AQ704" s="105">
        <f t="shared" si="169"/>
        <v>6.0430999999999999</v>
      </c>
      <c r="AR704" s="105" t="str">
        <f t="shared" si="170"/>
        <v/>
      </c>
      <c r="AS704" s="105" t="e">
        <f t="shared" si="171"/>
        <v>#NUM!</v>
      </c>
      <c r="AT704" s="105" t="e">
        <f>#REF!*1.075</f>
        <v>#REF!</v>
      </c>
      <c r="AU704" s="105">
        <f t="shared" si="172"/>
        <v>8.8149999999999995</v>
      </c>
      <c r="AV704" s="102" t="e">
        <f t="shared" si="168"/>
        <v>#REF!</v>
      </c>
      <c r="AW704" s="105" t="s">
        <v>279</v>
      </c>
      <c r="AX704" s="105" t="s">
        <v>278</v>
      </c>
      <c r="AY704" s="106">
        <v>6.04</v>
      </c>
      <c r="AZ704" s="108">
        <f t="shared" si="161"/>
        <v>1.51</v>
      </c>
      <c r="BA704" s="1">
        <f t="shared" si="162"/>
        <v>7.55</v>
      </c>
      <c r="BB704" s="106">
        <f t="shared" si="163"/>
        <v>8.1539999999999999</v>
      </c>
      <c r="BC704" s="105" t="s">
        <v>53</v>
      </c>
      <c r="BD704" s="105" t="s">
        <v>885</v>
      </c>
      <c r="BE704" s="105"/>
      <c r="BF704" s="105"/>
    </row>
    <row r="705" spans="1:58" s="128" customFormat="1" ht="24.75" hidden="1" customHeight="1">
      <c r="A705" s="9">
        <v>713</v>
      </c>
      <c r="B705" s="13"/>
      <c r="C705" s="13"/>
      <c r="D705" s="126" t="s">
        <v>3180</v>
      </c>
      <c r="E705" s="14" t="s">
        <v>3186</v>
      </c>
      <c r="F705" s="14" t="s">
        <v>3187</v>
      </c>
      <c r="G705" s="14" t="s">
        <v>3132</v>
      </c>
      <c r="H705" s="15" t="s">
        <v>945</v>
      </c>
      <c r="I705" s="14" t="s">
        <v>68</v>
      </c>
      <c r="J705" s="14" t="s">
        <v>3188</v>
      </c>
      <c r="K705" s="16"/>
      <c r="L705" s="14"/>
      <c r="M705" s="13">
        <v>20</v>
      </c>
      <c r="N705" s="14" t="s">
        <v>46</v>
      </c>
      <c r="O705" s="14" t="s">
        <v>3134</v>
      </c>
      <c r="P705" s="14"/>
      <c r="Q705" s="14" t="s">
        <v>3189</v>
      </c>
      <c r="R705" s="101">
        <v>26.87</v>
      </c>
      <c r="S705" s="102">
        <v>26.87</v>
      </c>
      <c r="T705" s="116">
        <v>25</v>
      </c>
      <c r="U705" s="84">
        <v>35.659999999999997</v>
      </c>
      <c r="V705" s="102"/>
      <c r="W705" s="102"/>
      <c r="X705" s="102"/>
      <c r="Y705" s="102"/>
      <c r="Z705" s="102"/>
      <c r="AA705" s="102"/>
      <c r="AB705" s="102"/>
      <c r="AC705" s="102"/>
      <c r="AD705" s="102"/>
      <c r="AE705" s="104"/>
      <c r="AF705" s="105">
        <v>17.05</v>
      </c>
      <c r="AG705" s="105">
        <v>16.459199999999999</v>
      </c>
      <c r="AH705" s="105">
        <v>19.39</v>
      </c>
      <c r="AI705" s="105">
        <v>27.83</v>
      </c>
      <c r="AJ705" s="105"/>
      <c r="AK705" s="105"/>
      <c r="AL705" s="105"/>
      <c r="AM705" s="105"/>
      <c r="AN705" s="106"/>
      <c r="AO705" s="105"/>
      <c r="AP705" s="104"/>
      <c r="AQ705" s="105">
        <f t="shared" si="169"/>
        <v>16.7546</v>
      </c>
      <c r="AR705" s="105" t="str">
        <f t="shared" si="170"/>
        <v/>
      </c>
      <c r="AS705" s="105" t="e">
        <f t="shared" si="171"/>
        <v>#NUM!</v>
      </c>
      <c r="AT705" s="105" t="e">
        <f>#REF!*1.075</f>
        <v>#REF!</v>
      </c>
      <c r="AU705" s="105">
        <f t="shared" si="172"/>
        <v>26.875</v>
      </c>
      <c r="AV705" s="102" t="e">
        <f t="shared" si="168"/>
        <v>#REF!</v>
      </c>
      <c r="AW705" s="105" t="s">
        <v>279</v>
      </c>
      <c r="AX705" s="105" t="s">
        <v>278</v>
      </c>
      <c r="AY705" s="106">
        <v>16.7546</v>
      </c>
      <c r="AZ705" s="108">
        <f t="shared" si="161"/>
        <v>2.8482820000000002</v>
      </c>
      <c r="BA705" s="1">
        <f t="shared" si="162"/>
        <v>19.602882000000001</v>
      </c>
      <c r="BB705" s="136">
        <f>BA705</f>
        <v>19.602882000000001</v>
      </c>
      <c r="BC705" s="105"/>
      <c r="BD705" s="105" t="s">
        <v>200</v>
      </c>
      <c r="BE705" s="105"/>
      <c r="BF705" s="105"/>
    </row>
    <row r="706" spans="1:58" s="128" customFormat="1" ht="24.75" hidden="1" customHeight="1">
      <c r="A706" s="9">
        <v>3072</v>
      </c>
      <c r="B706" s="34"/>
      <c r="C706" s="34"/>
      <c r="D706" s="90" t="s">
        <v>3190</v>
      </c>
      <c r="E706" s="204" t="s">
        <v>3191</v>
      </c>
      <c r="F706" s="204" t="s">
        <v>3192</v>
      </c>
      <c r="G706" s="204" t="s">
        <v>3193</v>
      </c>
      <c r="H706" s="204" t="s">
        <v>3194</v>
      </c>
      <c r="I706" s="204" t="s">
        <v>3195</v>
      </c>
      <c r="J706" s="204" t="s">
        <v>3196</v>
      </c>
      <c r="K706" s="213"/>
      <c r="L706" s="204"/>
      <c r="M706" s="204">
        <v>1</v>
      </c>
      <c r="N706" s="204" t="s">
        <v>46</v>
      </c>
      <c r="O706" s="204" t="s">
        <v>3197</v>
      </c>
      <c r="P706" s="89"/>
      <c r="Q706" s="89"/>
      <c r="R706" s="101">
        <v>12.45</v>
      </c>
      <c r="S706" s="102">
        <v>7.5</v>
      </c>
      <c r="T706" s="116"/>
      <c r="U706" s="84"/>
      <c r="V706" s="102"/>
      <c r="W706" s="102"/>
      <c r="X706" s="102"/>
      <c r="Y706" s="102"/>
      <c r="Z706" s="102"/>
      <c r="AA706" s="102">
        <v>7.5</v>
      </c>
      <c r="AB706" s="102"/>
      <c r="AC706" s="102">
        <v>17.399999999999999</v>
      </c>
      <c r="AD706" s="102"/>
      <c r="AE706" s="104"/>
      <c r="AF706" s="105"/>
      <c r="AG706" s="105"/>
      <c r="AH706" s="105"/>
      <c r="AI706" s="105"/>
      <c r="AJ706" s="105"/>
      <c r="AK706" s="105"/>
      <c r="AL706" s="105"/>
      <c r="AM706" s="105"/>
      <c r="AN706" s="106"/>
      <c r="AO706" s="105"/>
      <c r="AP706" s="104"/>
      <c r="AQ706" s="105"/>
      <c r="AR706" s="105"/>
      <c r="AS706" s="105"/>
      <c r="AT706" s="105"/>
      <c r="AU706" s="105"/>
      <c r="AV706" s="102"/>
      <c r="AW706" s="105" t="s">
        <v>172</v>
      </c>
      <c r="AX706" s="105" t="s">
        <v>173</v>
      </c>
      <c r="AY706" s="106">
        <v>8.06</v>
      </c>
      <c r="AZ706" s="108">
        <f t="shared" si="161"/>
        <v>2.0150000000000001</v>
      </c>
      <c r="BA706" s="1">
        <f t="shared" si="162"/>
        <v>10.075000000000001</v>
      </c>
      <c r="BB706" s="106">
        <f t="shared" ref="BB706:BB737" si="173">BA706+BA706*0.08</f>
        <v>10.881</v>
      </c>
      <c r="BC706" s="105"/>
      <c r="BD706" s="110" t="s">
        <v>200</v>
      </c>
      <c r="BE706" s="110"/>
      <c r="BF706" s="110"/>
    </row>
    <row r="707" spans="1:58" s="128" customFormat="1" ht="24.75" hidden="1" customHeight="1">
      <c r="A707" s="9">
        <v>3073</v>
      </c>
      <c r="B707" s="34"/>
      <c r="C707" s="34"/>
      <c r="D707" s="90" t="s">
        <v>3198</v>
      </c>
      <c r="E707" s="204" t="s">
        <v>3199</v>
      </c>
      <c r="F707" s="204" t="s">
        <v>3200</v>
      </c>
      <c r="G707" s="204" t="s">
        <v>3201</v>
      </c>
      <c r="H707" s="204" t="s">
        <v>3202</v>
      </c>
      <c r="I707" s="204" t="s">
        <v>3203</v>
      </c>
      <c r="J707" s="204" t="s">
        <v>3204</v>
      </c>
      <c r="K707" s="213"/>
      <c r="L707" s="204"/>
      <c r="M707" s="204">
        <v>21</v>
      </c>
      <c r="N707" s="204" t="s">
        <v>46</v>
      </c>
      <c r="O707" s="204" t="s">
        <v>3197</v>
      </c>
      <c r="P707" s="89"/>
      <c r="Q707" s="89"/>
      <c r="R707" s="101">
        <v>2.5</v>
      </c>
      <c r="S707" s="102">
        <v>2.5</v>
      </c>
      <c r="T707" s="116"/>
      <c r="U707" s="84"/>
      <c r="V707" s="102"/>
      <c r="W707" s="102"/>
      <c r="X707" s="102"/>
      <c r="Y707" s="102"/>
      <c r="Z707" s="102"/>
      <c r="AA707" s="102">
        <v>2.5</v>
      </c>
      <c r="AB707" s="102"/>
      <c r="AC707" s="102"/>
      <c r="AD707" s="102"/>
      <c r="AE707" s="104"/>
      <c r="AF707" s="105"/>
      <c r="AG707" s="105">
        <v>1.5309999999999999</v>
      </c>
      <c r="AH707" s="105"/>
      <c r="AI707" s="105"/>
      <c r="AJ707" s="105"/>
      <c r="AK707" s="105"/>
      <c r="AL707" s="105"/>
      <c r="AM707" s="105"/>
      <c r="AN707" s="106"/>
      <c r="AO707" s="105"/>
      <c r="AP707" s="104"/>
      <c r="AQ707" s="105"/>
      <c r="AR707" s="105"/>
      <c r="AS707" s="105"/>
      <c r="AT707" s="105"/>
      <c r="AU707" s="105"/>
      <c r="AV707" s="102"/>
      <c r="AW707" s="125" t="s">
        <v>52</v>
      </c>
      <c r="AX707" s="125" t="s">
        <v>51</v>
      </c>
      <c r="AY707" s="106">
        <v>2.5</v>
      </c>
      <c r="AZ707" s="108">
        <f t="shared" si="161"/>
        <v>0.625</v>
      </c>
      <c r="BA707" s="1">
        <f t="shared" si="162"/>
        <v>3.125</v>
      </c>
      <c r="BB707" s="106">
        <f t="shared" si="173"/>
        <v>3.375</v>
      </c>
      <c r="BC707" s="105"/>
      <c r="BD707" s="110" t="s">
        <v>200</v>
      </c>
      <c r="BE707" s="110"/>
      <c r="BF707" s="110"/>
    </row>
    <row r="708" spans="1:58" s="128" customFormat="1" ht="24.75" hidden="1" customHeight="1">
      <c r="A708" s="9">
        <v>714</v>
      </c>
      <c r="B708" s="34">
        <v>20234</v>
      </c>
      <c r="C708" s="34"/>
      <c r="D708" s="5"/>
      <c r="E708" s="35" t="s">
        <v>3205</v>
      </c>
      <c r="F708" s="34" t="s">
        <v>3206</v>
      </c>
      <c r="G708" s="34" t="s">
        <v>3146</v>
      </c>
      <c r="H708" s="34" t="s">
        <v>251</v>
      </c>
      <c r="I708" s="34" t="s">
        <v>3207</v>
      </c>
      <c r="J708" s="35" t="s">
        <v>3208</v>
      </c>
      <c r="K708" s="48"/>
      <c r="L708" s="34"/>
      <c r="M708" s="34"/>
      <c r="N708" s="34"/>
      <c r="O708" s="34" t="s">
        <v>3209</v>
      </c>
      <c r="P708" s="34" t="s">
        <v>3210</v>
      </c>
      <c r="Q708" s="34" t="s">
        <v>3211</v>
      </c>
      <c r="R708" s="101"/>
      <c r="S708" s="102"/>
      <c r="T708" s="116"/>
      <c r="U708" s="84"/>
      <c r="V708" s="102"/>
      <c r="W708" s="102"/>
      <c r="X708" s="102"/>
      <c r="Y708" s="102"/>
      <c r="Z708" s="102"/>
      <c r="AA708" s="102"/>
      <c r="AB708" s="102"/>
      <c r="AC708" s="102"/>
      <c r="AD708" s="102"/>
      <c r="AE708" s="104"/>
      <c r="AF708" s="105"/>
      <c r="AG708" s="105"/>
      <c r="AH708" s="105"/>
      <c r="AI708" s="105"/>
      <c r="AJ708" s="105"/>
      <c r="AK708" s="105"/>
      <c r="AL708" s="105"/>
      <c r="AM708" s="105"/>
      <c r="AN708" s="106"/>
      <c r="AO708" s="105"/>
      <c r="AP708" s="104"/>
      <c r="AQ708" s="105"/>
      <c r="AR708" s="105"/>
      <c r="AS708" s="105"/>
      <c r="AT708" s="105" t="e">
        <f>#REF!*1.075</f>
        <v>#REF!</v>
      </c>
      <c r="AU708" s="105"/>
      <c r="AV708" s="102" t="e">
        <f t="shared" ref="AV708:AV739" si="174">MIN(AN708,AT708,AU708)</f>
        <v>#REF!</v>
      </c>
      <c r="AW708" s="105"/>
      <c r="AX708" s="105"/>
      <c r="AY708" s="106"/>
      <c r="AZ708" s="108" t="b">
        <f t="shared" si="161"/>
        <v>0</v>
      </c>
      <c r="BA708" s="1">
        <f t="shared" si="162"/>
        <v>0</v>
      </c>
      <c r="BB708" s="106">
        <f t="shared" si="173"/>
        <v>0</v>
      </c>
      <c r="BC708" s="105"/>
      <c r="BD708" s="105"/>
      <c r="BE708" s="105"/>
      <c r="BF708" s="105"/>
    </row>
    <row r="709" spans="1:58" s="128" customFormat="1" ht="24.75" hidden="1" customHeight="1">
      <c r="A709" s="9">
        <v>5003</v>
      </c>
      <c r="B709" s="4"/>
      <c r="C709" s="4"/>
      <c r="D709" s="5" t="s">
        <v>2801</v>
      </c>
      <c r="E709" s="3" t="s">
        <v>3212</v>
      </c>
      <c r="F709" s="3" t="s">
        <v>3213</v>
      </c>
      <c r="G709" s="3" t="s">
        <v>3214</v>
      </c>
      <c r="H709" s="5" t="s">
        <v>2809</v>
      </c>
      <c r="I709" s="3" t="s">
        <v>68</v>
      </c>
      <c r="J709" s="3" t="s">
        <v>3215</v>
      </c>
      <c r="K709" s="6"/>
      <c r="L709" s="3"/>
      <c r="M709" s="4"/>
      <c r="N709" s="3"/>
      <c r="O709" s="3" t="s">
        <v>3216</v>
      </c>
      <c r="P709" s="3"/>
      <c r="Q709" s="3" t="s">
        <v>3217</v>
      </c>
      <c r="R709" s="101">
        <v>4.25</v>
      </c>
      <c r="S709" s="102">
        <v>3.9</v>
      </c>
      <c r="T709" s="116"/>
      <c r="U709" s="84">
        <v>3.9</v>
      </c>
      <c r="V709" s="102"/>
      <c r="W709" s="102"/>
      <c r="X709" s="102"/>
      <c r="Y709" s="102"/>
      <c r="Z709" s="102"/>
      <c r="AA709" s="102"/>
      <c r="AB709" s="102"/>
      <c r="AC709" s="102">
        <v>4.5999999999999996</v>
      </c>
      <c r="AD709" s="102"/>
      <c r="AE709" s="104"/>
      <c r="AF709" s="105"/>
      <c r="AG709" s="105"/>
      <c r="AH709" s="105"/>
      <c r="AI709" s="105"/>
      <c r="AJ709" s="105"/>
      <c r="AK709" s="105"/>
      <c r="AL709" s="105"/>
      <c r="AM709" s="105"/>
      <c r="AN709" s="106"/>
      <c r="AO709" s="105"/>
      <c r="AP709" s="104"/>
      <c r="AQ709" s="105"/>
      <c r="AR709" s="105"/>
      <c r="AS709" s="105"/>
      <c r="AT709" s="105" t="e">
        <f>#REF!*1.075</f>
        <v>#REF!</v>
      </c>
      <c r="AU709" s="105"/>
      <c r="AV709" s="102" t="e">
        <f t="shared" si="174"/>
        <v>#REF!</v>
      </c>
      <c r="AW709" s="105"/>
      <c r="AX709" s="105"/>
      <c r="AY709" s="106"/>
      <c r="AZ709" s="108" t="b">
        <f t="shared" si="161"/>
        <v>0</v>
      </c>
      <c r="BA709" s="1">
        <f t="shared" si="162"/>
        <v>0</v>
      </c>
      <c r="BB709" s="106">
        <f t="shared" si="173"/>
        <v>0</v>
      </c>
      <c r="BC709" s="105"/>
      <c r="BD709" s="110" t="s">
        <v>200</v>
      </c>
      <c r="BE709" s="110"/>
      <c r="BF709" s="110"/>
    </row>
    <row r="710" spans="1:58" s="128" customFormat="1" ht="24.75" hidden="1" customHeight="1">
      <c r="A710" s="9">
        <v>5004</v>
      </c>
      <c r="B710" s="4"/>
      <c r="C710" s="4"/>
      <c r="D710" s="5" t="s">
        <v>2801</v>
      </c>
      <c r="E710" s="3" t="s">
        <v>3218</v>
      </c>
      <c r="F710" s="3" t="s">
        <v>3219</v>
      </c>
      <c r="G710" s="3" t="s">
        <v>3220</v>
      </c>
      <c r="H710" s="5" t="s">
        <v>1131</v>
      </c>
      <c r="I710" s="3" t="s">
        <v>68</v>
      </c>
      <c r="J710" s="3" t="s">
        <v>3221</v>
      </c>
      <c r="K710" s="6"/>
      <c r="L710" s="3"/>
      <c r="M710" s="4"/>
      <c r="N710" s="3"/>
      <c r="O710" s="3" t="s">
        <v>3216</v>
      </c>
      <c r="P710" s="3"/>
      <c r="Q710" s="3" t="s">
        <v>3222</v>
      </c>
      <c r="R710" s="101">
        <v>4.6900000000000004</v>
      </c>
      <c r="S710" s="102">
        <v>2.65</v>
      </c>
      <c r="T710" s="116"/>
      <c r="U710" s="84">
        <v>2.65</v>
      </c>
      <c r="V710" s="102"/>
      <c r="W710" s="102"/>
      <c r="X710" s="102"/>
      <c r="Y710" s="102"/>
      <c r="Z710" s="102"/>
      <c r="AA710" s="102">
        <v>6.74</v>
      </c>
      <c r="AB710" s="102"/>
      <c r="AC710" s="102">
        <v>22.61</v>
      </c>
      <c r="AD710" s="102"/>
      <c r="AE710" s="104"/>
      <c r="AF710" s="105"/>
      <c r="AG710" s="105"/>
      <c r="AH710" s="105"/>
      <c r="AI710" s="105"/>
      <c r="AJ710" s="105"/>
      <c r="AK710" s="105"/>
      <c r="AL710" s="105"/>
      <c r="AM710" s="105"/>
      <c r="AN710" s="106"/>
      <c r="AO710" s="105"/>
      <c r="AP710" s="104"/>
      <c r="AQ710" s="105"/>
      <c r="AR710" s="105"/>
      <c r="AS710" s="105"/>
      <c r="AT710" s="105" t="e">
        <f>#REF!*1.075</f>
        <v>#REF!</v>
      </c>
      <c r="AU710" s="105"/>
      <c r="AV710" s="102" t="e">
        <f t="shared" si="174"/>
        <v>#REF!</v>
      </c>
      <c r="AW710" s="105"/>
      <c r="AX710" s="105"/>
      <c r="AY710" s="106"/>
      <c r="AZ710" s="108" t="b">
        <f t="shared" si="161"/>
        <v>0</v>
      </c>
      <c r="BA710" s="1">
        <f t="shared" si="162"/>
        <v>0</v>
      </c>
      <c r="BB710" s="106">
        <f t="shared" si="173"/>
        <v>0</v>
      </c>
      <c r="BC710" s="105"/>
      <c r="BD710" s="110" t="s">
        <v>200</v>
      </c>
      <c r="BE710" s="110"/>
      <c r="BF710" s="110"/>
    </row>
    <row r="711" spans="1:58" s="128" customFormat="1" ht="24.75" hidden="1" customHeight="1">
      <c r="A711" s="9">
        <v>715</v>
      </c>
      <c r="B711" s="13">
        <v>849</v>
      </c>
      <c r="C711" s="13"/>
      <c r="D711" s="15"/>
      <c r="E711" s="14" t="s">
        <v>3223</v>
      </c>
      <c r="F711" s="14" t="s">
        <v>3224</v>
      </c>
      <c r="G711" s="14" t="s">
        <v>486</v>
      </c>
      <c r="H711" s="15" t="s">
        <v>43</v>
      </c>
      <c r="I711" s="14" t="s">
        <v>488</v>
      </c>
      <c r="J711" s="40" t="s">
        <v>1078</v>
      </c>
      <c r="K711" s="16"/>
      <c r="L711" s="14"/>
      <c r="M711" s="13">
        <v>30</v>
      </c>
      <c r="N711" s="14" t="s">
        <v>46</v>
      </c>
      <c r="O711" s="14" t="s">
        <v>3225</v>
      </c>
      <c r="P711" s="14" t="s">
        <v>3226</v>
      </c>
      <c r="Q711" s="14" t="s">
        <v>3227</v>
      </c>
      <c r="R711" s="101">
        <v>2.2400000000000002</v>
      </c>
      <c r="S711" s="102"/>
      <c r="T711" s="116">
        <v>1.5</v>
      </c>
      <c r="U711" s="84">
        <v>2.42</v>
      </c>
      <c r="V711" s="102"/>
      <c r="W711" s="102"/>
      <c r="X711" s="102"/>
      <c r="Y711" s="102"/>
      <c r="Z711" s="102">
        <v>1.75</v>
      </c>
      <c r="AA711" s="102">
        <v>2.601</v>
      </c>
      <c r="AB711" s="102"/>
      <c r="AC711" s="102"/>
      <c r="AD711" s="102"/>
      <c r="AE711" s="104">
        <v>2.42</v>
      </c>
      <c r="AF711" s="105">
        <v>2.1749999999999998</v>
      </c>
      <c r="AG711" s="105"/>
      <c r="AH711" s="105"/>
      <c r="AI711" s="105"/>
      <c r="AJ711" s="105">
        <v>1.75</v>
      </c>
      <c r="AK711" s="105">
        <v>4.4850000000000003</v>
      </c>
      <c r="AL711" s="105"/>
      <c r="AM711" s="105"/>
      <c r="AN711" s="106">
        <v>2.1749999999999998</v>
      </c>
      <c r="AO711" s="105" t="s">
        <v>50</v>
      </c>
      <c r="AP711" s="104" t="s">
        <v>51</v>
      </c>
      <c r="AQ711" s="105">
        <f t="shared" ref="AQ711:AQ720" si="175">AVERAGE(SMALL(AE711:AI711,1),SMALL(AE711:AI711,2))</f>
        <v>2.2974999999999999</v>
      </c>
      <c r="AR711" s="105">
        <f t="shared" ref="AR711:AR720" si="176">IF(R711 &lt;=( AVERAGE(SMALL(AE711:AI711,1),SMALL(AE711:AI711,2))), R711, "")</f>
        <v>2.2400000000000002</v>
      </c>
      <c r="AS711" s="105">
        <f t="shared" ref="AS711:AS720" si="177">AVERAGE(SMALL(AJ711:AM711,1),SMALL(AJ711:AM711,2))</f>
        <v>3.1175000000000002</v>
      </c>
      <c r="AT711" s="105" t="e">
        <f>#REF!*1.075</f>
        <v>#REF!</v>
      </c>
      <c r="AU711" s="105">
        <f t="shared" ref="AU711:AU720" si="178">T711*1.075</f>
        <v>1.6124999999999998</v>
      </c>
      <c r="AV711" s="102" t="e">
        <f t="shared" si="174"/>
        <v>#REF!</v>
      </c>
      <c r="AW711" s="105" t="s">
        <v>172</v>
      </c>
      <c r="AX711" s="105" t="s">
        <v>173</v>
      </c>
      <c r="AY711" s="106">
        <v>1.61</v>
      </c>
      <c r="AZ711" s="108">
        <f t="shared" si="161"/>
        <v>0.40250000000000002</v>
      </c>
      <c r="BA711" s="1">
        <f t="shared" si="162"/>
        <v>2.0125000000000002</v>
      </c>
      <c r="BB711" s="106">
        <f t="shared" si="173"/>
        <v>2.1735000000000002</v>
      </c>
      <c r="BC711" s="105" t="s">
        <v>53</v>
      </c>
      <c r="BF711" s="105"/>
    </row>
    <row r="712" spans="1:58" s="128" customFormat="1" ht="24.75" hidden="1" customHeight="1">
      <c r="A712" s="9">
        <v>716</v>
      </c>
      <c r="B712" s="13">
        <v>3812</v>
      </c>
      <c r="C712" s="13"/>
      <c r="D712" s="15"/>
      <c r="E712" s="14" t="s">
        <v>3228</v>
      </c>
      <c r="F712" s="14" t="s">
        <v>3229</v>
      </c>
      <c r="G712" s="14" t="s">
        <v>3230</v>
      </c>
      <c r="H712" s="15" t="s">
        <v>132</v>
      </c>
      <c r="I712" s="14" t="s">
        <v>551</v>
      </c>
      <c r="J712" s="14" t="s">
        <v>3231</v>
      </c>
      <c r="K712" s="16">
        <v>0.1</v>
      </c>
      <c r="L712" s="14" t="s">
        <v>91</v>
      </c>
      <c r="M712" s="13">
        <v>1</v>
      </c>
      <c r="N712" s="14" t="s">
        <v>46</v>
      </c>
      <c r="O712" s="14" t="s">
        <v>3225</v>
      </c>
      <c r="P712" s="14" t="s">
        <v>3232</v>
      </c>
      <c r="Q712" s="14" t="s">
        <v>3233</v>
      </c>
      <c r="R712" s="101">
        <v>615.86</v>
      </c>
      <c r="S712" s="102"/>
      <c r="T712" s="116">
        <v>803.2</v>
      </c>
      <c r="U712" s="84">
        <v>888.47</v>
      </c>
      <c r="V712" s="102"/>
      <c r="W712" s="102">
        <v>561.00260000000003</v>
      </c>
      <c r="X712" s="102">
        <v>575.66999999999996</v>
      </c>
      <c r="Y712" s="102">
        <v>640.38</v>
      </c>
      <c r="Z712" s="102"/>
      <c r="AA712" s="102"/>
      <c r="AB712" s="102"/>
      <c r="AC712" s="102"/>
      <c r="AD712" s="102"/>
      <c r="AE712" s="104">
        <v>888.47</v>
      </c>
      <c r="AF712" s="105">
        <v>649.16359999999997</v>
      </c>
      <c r="AG712" s="105">
        <v>566.96</v>
      </c>
      <c r="AH712" s="105">
        <v>575.66999999999996</v>
      </c>
      <c r="AI712" s="105">
        <v>640.38</v>
      </c>
      <c r="AJ712" s="105"/>
      <c r="AK712" s="105"/>
      <c r="AL712" s="105"/>
      <c r="AM712" s="105"/>
      <c r="AN712" s="106">
        <v>571.31500000000005</v>
      </c>
      <c r="AO712" s="105" t="s">
        <v>277</v>
      </c>
      <c r="AP712" s="104" t="s">
        <v>278</v>
      </c>
      <c r="AQ712" s="105">
        <f t="shared" si="175"/>
        <v>571.31500000000005</v>
      </c>
      <c r="AR712" s="105" t="str">
        <f t="shared" si="176"/>
        <v/>
      </c>
      <c r="AS712" s="105" t="e">
        <f t="shared" si="177"/>
        <v>#NUM!</v>
      </c>
      <c r="AT712" s="105" t="e">
        <f>#REF!*1.075</f>
        <v>#REF!</v>
      </c>
      <c r="AU712" s="105">
        <f t="shared" si="178"/>
        <v>863.44</v>
      </c>
      <c r="AV712" s="102" t="e">
        <f t="shared" si="174"/>
        <v>#REF!</v>
      </c>
      <c r="AW712" s="105" t="s">
        <v>172</v>
      </c>
      <c r="AX712" s="105" t="s">
        <v>173</v>
      </c>
      <c r="AY712" s="106">
        <v>571.32000000000005</v>
      </c>
      <c r="AZ712" s="108">
        <f t="shared" si="161"/>
        <v>57.132000000000005</v>
      </c>
      <c r="BA712" s="1">
        <f t="shared" si="162"/>
        <v>628.452</v>
      </c>
      <c r="BB712" s="106">
        <f t="shared" si="173"/>
        <v>678.72816</v>
      </c>
      <c r="BC712" s="105" t="s">
        <v>53</v>
      </c>
      <c r="BD712" s="105"/>
      <c r="BE712" s="105"/>
    </row>
    <row r="713" spans="1:58" s="128" customFormat="1" ht="24.75" hidden="1" customHeight="1">
      <c r="A713" s="9">
        <v>717</v>
      </c>
      <c r="B713" s="13">
        <v>565</v>
      </c>
      <c r="C713" s="13"/>
      <c r="D713" s="15"/>
      <c r="E713" s="14" t="s">
        <v>3234</v>
      </c>
      <c r="F713" s="14" t="s">
        <v>3235</v>
      </c>
      <c r="G713" s="14" t="s">
        <v>3236</v>
      </c>
      <c r="H713" s="15" t="s">
        <v>1037</v>
      </c>
      <c r="I713" s="14" t="s">
        <v>44</v>
      </c>
      <c r="J713" s="14" t="s">
        <v>3237</v>
      </c>
      <c r="K713" s="16"/>
      <c r="L713" s="14"/>
      <c r="M713" s="13">
        <v>112</v>
      </c>
      <c r="N713" s="14" t="s">
        <v>46</v>
      </c>
      <c r="O713" s="14" t="s">
        <v>3225</v>
      </c>
      <c r="P713" s="14" t="s">
        <v>3238</v>
      </c>
      <c r="Q713" s="14" t="s">
        <v>3239</v>
      </c>
      <c r="R713" s="101">
        <v>2393.5300000000002</v>
      </c>
      <c r="S713" s="102"/>
      <c r="T713" s="116">
        <v>3578</v>
      </c>
      <c r="U713" s="84">
        <v>4599.3</v>
      </c>
      <c r="V713" s="102"/>
      <c r="W713" s="102">
        <v>2419.0410000000002</v>
      </c>
      <c r="X713" s="102">
        <v>2426.2399999999998</v>
      </c>
      <c r="Y713" s="102">
        <v>2026.83</v>
      </c>
      <c r="Z713" s="102"/>
      <c r="AA713" s="102"/>
      <c r="AB713" s="102"/>
      <c r="AC713" s="102"/>
      <c r="AD713" s="102"/>
      <c r="AE713" s="104">
        <v>4599.3</v>
      </c>
      <c r="AF713" s="105">
        <v>2814.4591999999998</v>
      </c>
      <c r="AG713" s="105">
        <v>2444.7399999999998</v>
      </c>
      <c r="AH713" s="105">
        <v>2426.2399999999998</v>
      </c>
      <c r="AI713" s="105">
        <v>2026.83</v>
      </c>
      <c r="AJ713" s="105"/>
      <c r="AK713" s="105"/>
      <c r="AL713" s="105"/>
      <c r="AM713" s="105"/>
      <c r="AN713" s="106">
        <v>2226.5349999999999</v>
      </c>
      <c r="AO713" s="105" t="s">
        <v>277</v>
      </c>
      <c r="AP713" s="104" t="s">
        <v>278</v>
      </c>
      <c r="AQ713" s="105">
        <f t="shared" si="175"/>
        <v>2226.5349999999999</v>
      </c>
      <c r="AR713" s="105" t="str">
        <f t="shared" si="176"/>
        <v/>
      </c>
      <c r="AS713" s="105" t="e">
        <f t="shared" si="177"/>
        <v>#NUM!</v>
      </c>
      <c r="AT713" s="105" t="e">
        <f>#REF!*1.075</f>
        <v>#REF!</v>
      </c>
      <c r="AU713" s="105">
        <f t="shared" si="178"/>
        <v>3846.35</v>
      </c>
      <c r="AV713" s="102" t="e">
        <f t="shared" si="174"/>
        <v>#REF!</v>
      </c>
      <c r="AW713" s="105" t="s">
        <v>279</v>
      </c>
      <c r="AX713" s="105" t="s">
        <v>278</v>
      </c>
      <c r="AY713" s="106">
        <v>2226.54</v>
      </c>
      <c r="AZ713" s="108">
        <f t="shared" si="161"/>
        <v>222.654</v>
      </c>
      <c r="BA713" s="1">
        <f t="shared" si="162"/>
        <v>2449.194</v>
      </c>
      <c r="BB713" s="106">
        <f t="shared" si="173"/>
        <v>2645.12952</v>
      </c>
      <c r="BC713" s="105" t="s">
        <v>53</v>
      </c>
      <c r="BD713" s="105"/>
      <c r="BE713" s="105"/>
    </row>
    <row r="714" spans="1:58" s="128" customFormat="1" ht="24.75" hidden="1" customHeight="1">
      <c r="A714" s="9">
        <v>718</v>
      </c>
      <c r="B714" s="13">
        <v>269</v>
      </c>
      <c r="C714" s="13"/>
      <c r="D714" s="15"/>
      <c r="E714" s="14" t="s">
        <v>3240</v>
      </c>
      <c r="F714" s="14" t="s">
        <v>3241</v>
      </c>
      <c r="G714" s="14" t="s">
        <v>3242</v>
      </c>
      <c r="H714" s="15" t="s">
        <v>3243</v>
      </c>
      <c r="I714" s="14" t="s">
        <v>906</v>
      </c>
      <c r="J714" s="14" t="s">
        <v>3244</v>
      </c>
      <c r="K714" s="16">
        <v>50</v>
      </c>
      <c r="L714" s="14" t="s">
        <v>91</v>
      </c>
      <c r="M714" s="13">
        <v>10</v>
      </c>
      <c r="N714" s="14" t="s">
        <v>46</v>
      </c>
      <c r="O714" s="14" t="s">
        <v>3225</v>
      </c>
      <c r="P714" s="14" t="s">
        <v>3245</v>
      </c>
      <c r="Q714" s="14" t="s">
        <v>3246</v>
      </c>
      <c r="R714" s="101">
        <v>187.31</v>
      </c>
      <c r="S714" s="102"/>
      <c r="T714" s="116">
        <v>139.5</v>
      </c>
      <c r="U714" s="84">
        <v>425</v>
      </c>
      <c r="V714" s="102"/>
      <c r="W714" s="102">
        <v>145.27809999999999</v>
      </c>
      <c r="X714" s="102"/>
      <c r="Y714" s="102">
        <v>200.84</v>
      </c>
      <c r="Z714" s="102"/>
      <c r="AA714" s="102"/>
      <c r="AB714" s="102"/>
      <c r="AC714" s="102"/>
      <c r="AD714" s="102"/>
      <c r="AE714" s="104">
        <v>425</v>
      </c>
      <c r="AF714" s="105"/>
      <c r="AG714" s="105">
        <v>146.821</v>
      </c>
      <c r="AH714" s="105"/>
      <c r="AI714" s="105">
        <v>200.84</v>
      </c>
      <c r="AJ714" s="105"/>
      <c r="AK714" s="105"/>
      <c r="AL714" s="105"/>
      <c r="AM714" s="105"/>
      <c r="AN714" s="106">
        <v>173.83099999999999</v>
      </c>
      <c r="AO714" s="105" t="s">
        <v>277</v>
      </c>
      <c r="AP714" s="104" t="s">
        <v>278</v>
      </c>
      <c r="AQ714" s="105">
        <f t="shared" si="175"/>
        <v>173.8305</v>
      </c>
      <c r="AR714" s="105" t="str">
        <f t="shared" si="176"/>
        <v/>
      </c>
      <c r="AS714" s="105" t="e">
        <f t="shared" si="177"/>
        <v>#NUM!</v>
      </c>
      <c r="AT714" s="105" t="e">
        <f>#REF!*1.075</f>
        <v>#REF!</v>
      </c>
      <c r="AU714" s="105">
        <f t="shared" si="178"/>
        <v>149.96250000000001</v>
      </c>
      <c r="AV714" s="102" t="e">
        <f t="shared" si="174"/>
        <v>#REF!</v>
      </c>
      <c r="AW714" s="105" t="s">
        <v>172</v>
      </c>
      <c r="AX714" s="105" t="s">
        <v>173</v>
      </c>
      <c r="AY714" s="106">
        <v>149.96</v>
      </c>
      <c r="AZ714" s="108">
        <f t="shared" si="161"/>
        <v>14.996000000000002</v>
      </c>
      <c r="BA714" s="1">
        <f t="shared" si="162"/>
        <v>164.95600000000002</v>
      </c>
      <c r="BB714" s="106">
        <f t="shared" si="173"/>
        <v>178.15248000000003</v>
      </c>
      <c r="BC714" s="105" t="s">
        <v>53</v>
      </c>
      <c r="BD714" s="105"/>
      <c r="BE714" s="105"/>
      <c r="BF714" s="105"/>
    </row>
    <row r="715" spans="1:58" s="128" customFormat="1" ht="24.75" hidden="1" customHeight="1">
      <c r="A715" s="9">
        <v>719</v>
      </c>
      <c r="B715" s="13">
        <v>269</v>
      </c>
      <c r="C715" s="13"/>
      <c r="D715" s="15"/>
      <c r="E715" s="14" t="s">
        <v>3240</v>
      </c>
      <c r="F715" s="14" t="s">
        <v>3241</v>
      </c>
      <c r="G715" s="14" t="s">
        <v>3242</v>
      </c>
      <c r="H715" s="15" t="s">
        <v>3243</v>
      </c>
      <c r="I715" s="14" t="s">
        <v>906</v>
      </c>
      <c r="J715" s="14" t="s">
        <v>3247</v>
      </c>
      <c r="K715" s="16">
        <v>100</v>
      </c>
      <c r="L715" s="14" t="s">
        <v>91</v>
      </c>
      <c r="M715" s="13">
        <v>10</v>
      </c>
      <c r="N715" s="14" t="s">
        <v>46</v>
      </c>
      <c r="O715" s="14" t="s">
        <v>3225</v>
      </c>
      <c r="P715" s="14" t="s">
        <v>3245</v>
      </c>
      <c r="Q715" s="14" t="s">
        <v>3246</v>
      </c>
      <c r="R715" s="101">
        <v>361.9</v>
      </c>
      <c r="S715" s="102"/>
      <c r="T715" s="116">
        <v>274.08</v>
      </c>
      <c r="U715" s="84">
        <v>850</v>
      </c>
      <c r="V715" s="102"/>
      <c r="W715" s="102">
        <v>269.43779999999998</v>
      </c>
      <c r="X715" s="102"/>
      <c r="Y715" s="102">
        <v>399.48</v>
      </c>
      <c r="Z715" s="102"/>
      <c r="AA715" s="102"/>
      <c r="AB715" s="102"/>
      <c r="AC715" s="102"/>
      <c r="AD715" s="102"/>
      <c r="AE715" s="104">
        <v>850</v>
      </c>
      <c r="AF715" s="105"/>
      <c r="AG715" s="105">
        <v>272.3</v>
      </c>
      <c r="AH715" s="105"/>
      <c r="AI715" s="105">
        <v>399.48</v>
      </c>
      <c r="AJ715" s="105"/>
      <c r="AK715" s="105"/>
      <c r="AL715" s="105"/>
      <c r="AM715" s="105"/>
      <c r="AN715" s="106">
        <v>335.89</v>
      </c>
      <c r="AO715" s="105" t="s">
        <v>277</v>
      </c>
      <c r="AP715" s="104" t="s">
        <v>278</v>
      </c>
      <c r="AQ715" s="105">
        <f t="shared" si="175"/>
        <v>335.89</v>
      </c>
      <c r="AR715" s="105" t="str">
        <f t="shared" si="176"/>
        <v/>
      </c>
      <c r="AS715" s="105" t="e">
        <f t="shared" si="177"/>
        <v>#NUM!</v>
      </c>
      <c r="AT715" s="105" t="e">
        <f>#REF!*1.075</f>
        <v>#REF!</v>
      </c>
      <c r="AU715" s="105">
        <f t="shared" si="178"/>
        <v>294.63599999999997</v>
      </c>
      <c r="AV715" s="102" t="e">
        <f t="shared" si="174"/>
        <v>#REF!</v>
      </c>
      <c r="AW715" s="105" t="s">
        <v>172</v>
      </c>
      <c r="AX715" s="105" t="s">
        <v>173</v>
      </c>
      <c r="AY715" s="106">
        <v>294.64</v>
      </c>
      <c r="AZ715" s="108">
        <f t="shared" si="161"/>
        <v>29.463999999999999</v>
      </c>
      <c r="BA715" s="1">
        <f t="shared" si="162"/>
        <v>324.10399999999998</v>
      </c>
      <c r="BB715" s="106">
        <f t="shared" si="173"/>
        <v>350.03231999999997</v>
      </c>
      <c r="BC715" s="105" t="s">
        <v>53</v>
      </c>
      <c r="BD715" s="105"/>
      <c r="BE715" s="105"/>
      <c r="BF715" s="105"/>
    </row>
    <row r="716" spans="1:58" s="128" customFormat="1" ht="24.75" hidden="1" customHeight="1">
      <c r="A716" s="9">
        <v>720</v>
      </c>
      <c r="B716" s="34">
        <v>599</v>
      </c>
      <c r="C716" s="34"/>
      <c r="D716" s="126" t="s">
        <v>3180</v>
      </c>
      <c r="E716" s="86" t="s">
        <v>3248</v>
      </c>
      <c r="F716" s="87" t="s">
        <v>3249</v>
      </c>
      <c r="G716" s="87" t="s">
        <v>3250</v>
      </c>
      <c r="H716" s="87" t="s">
        <v>3251</v>
      </c>
      <c r="I716" s="87" t="s">
        <v>484</v>
      </c>
      <c r="J716" s="86" t="s">
        <v>3252</v>
      </c>
      <c r="K716" s="88"/>
      <c r="L716" s="87"/>
      <c r="M716" s="87">
        <v>10</v>
      </c>
      <c r="N716" s="87" t="s">
        <v>46</v>
      </c>
      <c r="O716" s="87" t="s">
        <v>3253</v>
      </c>
      <c r="P716" s="14" t="s">
        <v>3254</v>
      </c>
      <c r="Q716" s="87" t="s">
        <v>3255</v>
      </c>
      <c r="R716" s="101">
        <v>3.38</v>
      </c>
      <c r="S716" s="102">
        <v>3.38</v>
      </c>
      <c r="T716" s="116">
        <v>3.14</v>
      </c>
      <c r="U716" s="84">
        <v>4.54</v>
      </c>
      <c r="V716" s="102"/>
      <c r="W716" s="102"/>
      <c r="X716" s="102"/>
      <c r="Y716" s="102"/>
      <c r="Z716" s="102"/>
      <c r="AA716" s="102">
        <v>9.1</v>
      </c>
      <c r="AB716" s="102"/>
      <c r="AC716" s="102"/>
      <c r="AD716" s="102"/>
      <c r="AE716" s="104"/>
      <c r="AF716" s="105">
        <v>2.0499999999999998</v>
      </c>
      <c r="AG716" s="105"/>
      <c r="AH716" s="105"/>
      <c r="AI716" s="105"/>
      <c r="AJ716" s="105"/>
      <c r="AK716" s="105"/>
      <c r="AL716" s="105"/>
      <c r="AM716" s="105"/>
      <c r="AN716" s="106"/>
      <c r="AO716" s="105"/>
      <c r="AP716" s="104"/>
      <c r="AQ716" s="105" t="e">
        <f t="shared" si="175"/>
        <v>#NUM!</v>
      </c>
      <c r="AR716" s="105" t="e">
        <f t="shared" si="176"/>
        <v>#NUM!</v>
      </c>
      <c r="AS716" s="105" t="e">
        <f t="shared" si="177"/>
        <v>#NUM!</v>
      </c>
      <c r="AT716" s="105" t="e">
        <f>#REF!*1.075</f>
        <v>#REF!</v>
      </c>
      <c r="AU716" s="105">
        <f t="shared" si="178"/>
        <v>3.3755000000000002</v>
      </c>
      <c r="AV716" s="102" t="e">
        <f t="shared" si="174"/>
        <v>#REF!</v>
      </c>
      <c r="AW716" s="105" t="s">
        <v>172</v>
      </c>
      <c r="AX716" s="105" t="s">
        <v>173</v>
      </c>
      <c r="AY716" s="106">
        <v>3.3755000000000002</v>
      </c>
      <c r="AZ716" s="108">
        <f t="shared" si="161"/>
        <v>0.84387500000000004</v>
      </c>
      <c r="BA716" s="1">
        <f t="shared" si="162"/>
        <v>4.2193750000000003</v>
      </c>
      <c r="BB716" s="106">
        <f t="shared" si="173"/>
        <v>4.5569250000000006</v>
      </c>
      <c r="BC716" s="105"/>
      <c r="BD716" s="105" t="s">
        <v>200</v>
      </c>
      <c r="BE716" s="105"/>
      <c r="BF716" s="105"/>
    </row>
    <row r="717" spans="1:58" s="128" customFormat="1" ht="24.75" hidden="1" customHeight="1">
      <c r="A717" s="9">
        <v>721</v>
      </c>
      <c r="B717" s="13">
        <v>161</v>
      </c>
      <c r="C717" s="13"/>
      <c r="D717" s="15"/>
      <c r="E717" s="14" t="s">
        <v>3256</v>
      </c>
      <c r="F717" s="14" t="s">
        <v>2138</v>
      </c>
      <c r="G717" s="14" t="s">
        <v>2139</v>
      </c>
      <c r="H717" s="15" t="s">
        <v>2169</v>
      </c>
      <c r="I717" s="14" t="s">
        <v>78</v>
      </c>
      <c r="J717" s="40" t="s">
        <v>3257</v>
      </c>
      <c r="K717" s="16">
        <v>20</v>
      </c>
      <c r="L717" s="14" t="s">
        <v>80</v>
      </c>
      <c r="M717" s="13">
        <v>1</v>
      </c>
      <c r="N717" s="14" t="s">
        <v>46</v>
      </c>
      <c r="O717" s="14" t="s">
        <v>3253</v>
      </c>
      <c r="P717" s="14" t="s">
        <v>3258</v>
      </c>
      <c r="Q717" s="14" t="s">
        <v>3259</v>
      </c>
      <c r="R717" s="101">
        <v>8.01</v>
      </c>
      <c r="S717" s="102"/>
      <c r="T717" s="116">
        <v>3.4</v>
      </c>
      <c r="U717" s="84">
        <v>8.85</v>
      </c>
      <c r="V717" s="102"/>
      <c r="W717" s="102"/>
      <c r="X717" s="102"/>
      <c r="Y717" s="102"/>
      <c r="Z717" s="102"/>
      <c r="AA717" s="102">
        <v>6.0282</v>
      </c>
      <c r="AB717" s="102"/>
      <c r="AC717" s="102"/>
      <c r="AD717" s="102"/>
      <c r="AE717" s="104">
        <v>8.85</v>
      </c>
      <c r="AF717" s="105"/>
      <c r="AG717" s="105"/>
      <c r="AH717" s="105"/>
      <c r="AI717" s="105"/>
      <c r="AJ717" s="105">
        <v>3.85</v>
      </c>
      <c r="AK717" s="105"/>
      <c r="AL717" s="105"/>
      <c r="AM717" s="105"/>
      <c r="AN717" s="106">
        <v>3.85</v>
      </c>
      <c r="AO717" s="105" t="s">
        <v>531</v>
      </c>
      <c r="AP717" s="104" t="s">
        <v>532</v>
      </c>
      <c r="AQ717" s="105" t="e">
        <f t="shared" si="175"/>
        <v>#NUM!</v>
      </c>
      <c r="AR717" s="105" t="e">
        <f t="shared" si="176"/>
        <v>#NUM!</v>
      </c>
      <c r="AS717" s="105" t="e">
        <f t="shared" si="177"/>
        <v>#NUM!</v>
      </c>
      <c r="AT717" s="105" t="e">
        <f>#REF!*1.075</f>
        <v>#REF!</v>
      </c>
      <c r="AU717" s="105">
        <f t="shared" si="178"/>
        <v>3.6549999999999998</v>
      </c>
      <c r="AV717" s="102" t="e">
        <f t="shared" si="174"/>
        <v>#REF!</v>
      </c>
      <c r="AW717" s="105" t="s">
        <v>172</v>
      </c>
      <c r="AX717" s="105" t="s">
        <v>173</v>
      </c>
      <c r="AY717" s="106">
        <v>3.66</v>
      </c>
      <c r="AZ717" s="108">
        <f t="shared" si="161"/>
        <v>0.91500000000000004</v>
      </c>
      <c r="BA717" s="1">
        <f t="shared" si="162"/>
        <v>4.5750000000000002</v>
      </c>
      <c r="BB717" s="106">
        <f t="shared" si="173"/>
        <v>4.9409999999999998</v>
      </c>
      <c r="BC717" s="105" t="s">
        <v>53</v>
      </c>
      <c r="BD717" s="105"/>
      <c r="BE717" s="105"/>
      <c r="BF717" s="105"/>
    </row>
    <row r="718" spans="1:58" s="128" customFormat="1" ht="24.75" hidden="1" customHeight="1">
      <c r="A718" s="9">
        <v>722</v>
      </c>
      <c r="B718" s="13">
        <v>255</v>
      </c>
      <c r="C718" s="13"/>
      <c r="D718" s="15"/>
      <c r="E718" s="14" t="s">
        <v>3260</v>
      </c>
      <c r="F718" s="14" t="s">
        <v>3261</v>
      </c>
      <c r="G718" s="14" t="s">
        <v>3262</v>
      </c>
      <c r="H718" s="15" t="s">
        <v>251</v>
      </c>
      <c r="I718" s="14" t="s">
        <v>68</v>
      </c>
      <c r="J718" s="40" t="s">
        <v>1422</v>
      </c>
      <c r="K718" s="16"/>
      <c r="L718" s="14"/>
      <c r="M718" s="13">
        <v>20</v>
      </c>
      <c r="N718" s="14" t="s">
        <v>46</v>
      </c>
      <c r="O718" s="14" t="s">
        <v>3253</v>
      </c>
      <c r="P718" s="14" t="s">
        <v>3263</v>
      </c>
      <c r="Q718" s="14" t="s">
        <v>3264</v>
      </c>
      <c r="R718" s="101">
        <v>4.47</v>
      </c>
      <c r="S718" s="102"/>
      <c r="T718" s="116">
        <v>2.44</v>
      </c>
      <c r="U718" s="84">
        <v>4.4400000000000004</v>
      </c>
      <c r="V718" s="102"/>
      <c r="W718" s="102"/>
      <c r="X718" s="102"/>
      <c r="Y718" s="102"/>
      <c r="Z718" s="102"/>
      <c r="AA718" s="102">
        <v>4.3197000000000001</v>
      </c>
      <c r="AB718" s="102"/>
      <c r="AC718" s="102">
        <v>4</v>
      </c>
      <c r="AD718" s="102"/>
      <c r="AE718" s="104">
        <v>4.4400000000000004</v>
      </c>
      <c r="AF718" s="105"/>
      <c r="AG718" s="105"/>
      <c r="AH718" s="105"/>
      <c r="AI718" s="105"/>
      <c r="AJ718" s="105"/>
      <c r="AK718" s="105"/>
      <c r="AL718" s="105"/>
      <c r="AM718" s="105"/>
      <c r="AN718" s="106">
        <v>4.47</v>
      </c>
      <c r="AO718" s="105" t="s">
        <v>50</v>
      </c>
      <c r="AP718" s="104" t="s">
        <v>51</v>
      </c>
      <c r="AQ718" s="105" t="e">
        <f t="shared" si="175"/>
        <v>#NUM!</v>
      </c>
      <c r="AR718" s="105" t="e">
        <f t="shared" si="176"/>
        <v>#NUM!</v>
      </c>
      <c r="AS718" s="105" t="e">
        <f t="shared" si="177"/>
        <v>#NUM!</v>
      </c>
      <c r="AT718" s="105" t="e">
        <f>#REF!*1.075</f>
        <v>#REF!</v>
      </c>
      <c r="AU718" s="105">
        <f t="shared" si="178"/>
        <v>2.6229999999999998</v>
      </c>
      <c r="AV718" s="102" t="e">
        <f t="shared" si="174"/>
        <v>#REF!</v>
      </c>
      <c r="AW718" s="105" t="s">
        <v>172</v>
      </c>
      <c r="AX718" s="105" t="s">
        <v>173</v>
      </c>
      <c r="AY718" s="106">
        <v>2.62</v>
      </c>
      <c r="AZ718" s="108">
        <f t="shared" si="161"/>
        <v>0.65500000000000003</v>
      </c>
      <c r="BA718" s="1">
        <f t="shared" si="162"/>
        <v>3.2750000000000004</v>
      </c>
      <c r="BB718" s="106">
        <f t="shared" si="173"/>
        <v>3.5370000000000004</v>
      </c>
      <c r="BC718" s="105" t="s">
        <v>53</v>
      </c>
      <c r="BD718" s="105"/>
      <c r="BE718" s="105"/>
      <c r="BF718" s="105"/>
    </row>
    <row r="719" spans="1:58" s="128" customFormat="1" ht="24.75" hidden="1" customHeight="1">
      <c r="A719" s="9">
        <v>723</v>
      </c>
      <c r="B719" s="13">
        <v>1164</v>
      </c>
      <c r="C719" s="13"/>
      <c r="D719" s="15"/>
      <c r="E719" s="14" t="s">
        <v>3265</v>
      </c>
      <c r="F719" s="14" t="s">
        <v>3266</v>
      </c>
      <c r="G719" s="14" t="s">
        <v>3242</v>
      </c>
      <c r="H719" s="15" t="s">
        <v>3243</v>
      </c>
      <c r="I719" s="14" t="s">
        <v>906</v>
      </c>
      <c r="J719" s="14" t="s">
        <v>3267</v>
      </c>
      <c r="K719" s="16">
        <v>200</v>
      </c>
      <c r="L719" s="14" t="s">
        <v>91</v>
      </c>
      <c r="M719" s="13">
        <v>10</v>
      </c>
      <c r="N719" s="14" t="s">
        <v>46</v>
      </c>
      <c r="O719" s="14" t="s">
        <v>3253</v>
      </c>
      <c r="P719" s="14" t="s">
        <v>3268</v>
      </c>
      <c r="Q719" s="14" t="s">
        <v>3269</v>
      </c>
      <c r="R719" s="101">
        <v>734.87</v>
      </c>
      <c r="S719" s="102"/>
      <c r="T719" s="116" t="s">
        <v>58</v>
      </c>
      <c r="U719" s="84">
        <v>1660</v>
      </c>
      <c r="V719" s="102"/>
      <c r="W719" s="102">
        <v>485.22989999999999</v>
      </c>
      <c r="X719" s="102"/>
      <c r="Y719" s="102">
        <v>874</v>
      </c>
      <c r="Z719" s="102"/>
      <c r="AA719" s="102"/>
      <c r="AB719" s="102"/>
      <c r="AC719" s="102"/>
      <c r="AD719" s="102"/>
      <c r="AE719" s="104">
        <v>1660</v>
      </c>
      <c r="AF719" s="105"/>
      <c r="AG719" s="105">
        <v>493.38499999999999</v>
      </c>
      <c r="AH719" s="105"/>
      <c r="AI719" s="105">
        <v>874</v>
      </c>
      <c r="AJ719" s="105"/>
      <c r="AK719" s="105"/>
      <c r="AL719" s="105"/>
      <c r="AM719" s="105"/>
      <c r="AN719" s="106">
        <v>683.69299999999998</v>
      </c>
      <c r="AO719" s="105" t="s">
        <v>277</v>
      </c>
      <c r="AP719" s="104" t="s">
        <v>278</v>
      </c>
      <c r="AQ719" s="105">
        <f t="shared" si="175"/>
        <v>683.6925</v>
      </c>
      <c r="AR719" s="105" t="str">
        <f t="shared" si="176"/>
        <v/>
      </c>
      <c r="AS719" s="105" t="e">
        <f t="shared" si="177"/>
        <v>#NUM!</v>
      </c>
      <c r="AT719" s="105" t="e">
        <f>#REF!*1.075</f>
        <v>#REF!</v>
      </c>
      <c r="AU719" s="105" t="e">
        <f t="shared" si="178"/>
        <v>#VALUE!</v>
      </c>
      <c r="AV719" s="102" t="e">
        <f t="shared" si="174"/>
        <v>#REF!</v>
      </c>
      <c r="AW719" s="105" t="s">
        <v>279</v>
      </c>
      <c r="AX719" s="105" t="s">
        <v>278</v>
      </c>
      <c r="AY719" s="106">
        <v>683.6925</v>
      </c>
      <c r="AZ719" s="108">
        <f t="shared" si="161"/>
        <v>68.369250000000008</v>
      </c>
      <c r="BA719" s="1">
        <f t="shared" si="162"/>
        <v>752.06174999999996</v>
      </c>
      <c r="BB719" s="106">
        <f t="shared" si="173"/>
        <v>812.22668999999996</v>
      </c>
      <c r="BC719" s="105" t="s">
        <v>53</v>
      </c>
      <c r="BD719" s="105"/>
      <c r="BE719" s="105"/>
      <c r="BF719" s="105"/>
    </row>
    <row r="720" spans="1:58" s="128" customFormat="1" ht="24.75" hidden="1" customHeight="1">
      <c r="A720" s="9">
        <v>724</v>
      </c>
      <c r="B720" s="13">
        <v>1164</v>
      </c>
      <c r="C720" s="13"/>
      <c r="D720" s="15"/>
      <c r="E720" s="14" t="s">
        <v>3265</v>
      </c>
      <c r="F720" s="14" t="s">
        <v>3266</v>
      </c>
      <c r="G720" s="14" t="s">
        <v>3242</v>
      </c>
      <c r="H720" s="15" t="s">
        <v>3243</v>
      </c>
      <c r="I720" s="14" t="s">
        <v>906</v>
      </c>
      <c r="J720" s="14" t="s">
        <v>3270</v>
      </c>
      <c r="K720" s="16">
        <v>500</v>
      </c>
      <c r="L720" s="14" t="s">
        <v>91</v>
      </c>
      <c r="M720" s="13">
        <v>8</v>
      </c>
      <c r="N720" s="14" t="s">
        <v>46</v>
      </c>
      <c r="O720" s="14" t="s">
        <v>3253</v>
      </c>
      <c r="P720" s="14" t="s">
        <v>3268</v>
      </c>
      <c r="Q720" s="14" t="s">
        <v>3269</v>
      </c>
      <c r="R720" s="101">
        <v>1719.92</v>
      </c>
      <c r="S720" s="102"/>
      <c r="T720" s="116" t="s">
        <v>58</v>
      </c>
      <c r="U720" s="84">
        <v>3160</v>
      </c>
      <c r="V720" s="102"/>
      <c r="W720" s="102"/>
      <c r="X720" s="102">
        <v>1377.71</v>
      </c>
      <c r="Y720" s="102">
        <v>1822.14</v>
      </c>
      <c r="Z720" s="102"/>
      <c r="AA720" s="102"/>
      <c r="AB720" s="102"/>
      <c r="AC720" s="102"/>
      <c r="AD720" s="102"/>
      <c r="AE720" s="104">
        <v>3160</v>
      </c>
      <c r="AF720" s="105"/>
      <c r="AG720" s="105"/>
      <c r="AH720" s="105">
        <v>1377.71</v>
      </c>
      <c r="AI720" s="105">
        <v>1822.14</v>
      </c>
      <c r="AJ720" s="105"/>
      <c r="AK720" s="105"/>
      <c r="AL720" s="105"/>
      <c r="AM720" s="105"/>
      <c r="AN720" s="106">
        <v>1599.93</v>
      </c>
      <c r="AO720" s="105" t="s">
        <v>277</v>
      </c>
      <c r="AP720" s="104" t="s">
        <v>278</v>
      </c>
      <c r="AQ720" s="105">
        <f t="shared" si="175"/>
        <v>1599.9250000000002</v>
      </c>
      <c r="AR720" s="105" t="str">
        <f t="shared" si="176"/>
        <v/>
      </c>
      <c r="AS720" s="105" t="e">
        <f t="shared" si="177"/>
        <v>#NUM!</v>
      </c>
      <c r="AT720" s="105" t="e">
        <f>#REF!*1.075</f>
        <v>#REF!</v>
      </c>
      <c r="AU720" s="105" t="e">
        <f t="shared" si="178"/>
        <v>#VALUE!</v>
      </c>
      <c r="AV720" s="102" t="e">
        <f t="shared" si="174"/>
        <v>#REF!</v>
      </c>
      <c r="AW720" s="105" t="s">
        <v>279</v>
      </c>
      <c r="AX720" s="105" t="s">
        <v>278</v>
      </c>
      <c r="AY720" s="106">
        <v>1599.925</v>
      </c>
      <c r="AZ720" s="108">
        <f t="shared" si="161"/>
        <v>159.99250000000001</v>
      </c>
      <c r="BA720" s="1">
        <f t="shared" si="162"/>
        <v>1759.9175</v>
      </c>
      <c r="BB720" s="106">
        <f t="shared" si="173"/>
        <v>1900.7109</v>
      </c>
      <c r="BC720" s="105" t="s">
        <v>53</v>
      </c>
      <c r="BD720" s="105"/>
      <c r="BE720" s="105"/>
      <c r="BF720" s="105"/>
    </row>
    <row r="721" spans="1:58" s="128" customFormat="1" ht="24.75" hidden="1" customHeight="1">
      <c r="A721" s="9">
        <v>725</v>
      </c>
      <c r="B721" s="34">
        <v>20701</v>
      </c>
      <c r="C721" s="34"/>
      <c r="D721" s="5"/>
      <c r="E721" s="34" t="s">
        <v>3271</v>
      </c>
      <c r="F721" s="34"/>
      <c r="G721" s="34" t="s">
        <v>3272</v>
      </c>
      <c r="H721" s="34" t="s">
        <v>3273</v>
      </c>
      <c r="I721" s="34" t="s">
        <v>551</v>
      </c>
      <c r="J721" s="34"/>
      <c r="K721" s="48"/>
      <c r="L721" s="34"/>
      <c r="M721" s="34"/>
      <c r="N721" s="34"/>
      <c r="O721" s="34" t="s">
        <v>3274</v>
      </c>
      <c r="P721" s="3"/>
      <c r="Q721" s="3" t="s">
        <v>480</v>
      </c>
      <c r="R721" s="101"/>
      <c r="S721" s="102"/>
      <c r="T721" s="116"/>
      <c r="U721" s="84"/>
      <c r="V721" s="102"/>
      <c r="W721" s="102"/>
      <c r="X721" s="102"/>
      <c r="Y721" s="102"/>
      <c r="Z721" s="102"/>
      <c r="AA721" s="102"/>
      <c r="AB721" s="102"/>
      <c r="AC721" s="102"/>
      <c r="AD721" s="102"/>
      <c r="AE721" s="104"/>
      <c r="AF721" s="105"/>
      <c r="AG721" s="105"/>
      <c r="AH721" s="105"/>
      <c r="AI721" s="105"/>
      <c r="AJ721" s="105"/>
      <c r="AK721" s="105"/>
      <c r="AL721" s="105"/>
      <c r="AM721" s="105"/>
      <c r="AN721" s="106"/>
      <c r="AO721" s="105"/>
      <c r="AP721" s="104"/>
      <c r="AQ721" s="105"/>
      <c r="AR721" s="105"/>
      <c r="AS721" s="105"/>
      <c r="AT721" s="105" t="e">
        <f>#REF!*1.075</f>
        <v>#REF!</v>
      </c>
      <c r="AU721" s="105"/>
      <c r="AV721" s="102" t="e">
        <f t="shared" si="174"/>
        <v>#REF!</v>
      </c>
      <c r="AW721" s="105"/>
      <c r="AX721" s="105"/>
      <c r="AY721" s="106"/>
      <c r="AZ721" s="108" t="b">
        <f t="shared" ref="AZ721:AZ784" si="179">IF(AND(AY721&gt;0,AY721&lt;=10),AY721*0.25,IF(AND(AY721&gt;10,AY721&lt;=50),AY721*0.17,IF(AND(AY721&gt;10,AY721&lt;=100),AY721*0.12,IF(AY721&gt;100,AY721*0.1))))</f>
        <v>0</v>
      </c>
      <c r="BA721" s="1">
        <f t="shared" ref="BA721:BA784" si="180">AZ721+AY721</f>
        <v>0</v>
      </c>
      <c r="BB721" s="106">
        <f t="shared" si="173"/>
        <v>0</v>
      </c>
      <c r="BC721" s="105"/>
      <c r="BD721" s="110"/>
      <c r="BE721" s="110"/>
      <c r="BF721" s="110"/>
    </row>
    <row r="722" spans="1:58" s="128" customFormat="1" ht="24.75" hidden="1" customHeight="1">
      <c r="A722" s="9">
        <v>726</v>
      </c>
      <c r="B722" s="34">
        <v>20700</v>
      </c>
      <c r="C722" s="34"/>
      <c r="D722" s="5"/>
      <c r="E722" s="34" t="s">
        <v>3275</v>
      </c>
      <c r="F722" s="34"/>
      <c r="G722" s="34" t="s">
        <v>3276</v>
      </c>
      <c r="H722" s="34" t="s">
        <v>3277</v>
      </c>
      <c r="I722" s="34" t="s">
        <v>551</v>
      </c>
      <c r="J722" s="34"/>
      <c r="K722" s="48"/>
      <c r="L722" s="34"/>
      <c r="M722" s="34"/>
      <c r="N722" s="34"/>
      <c r="O722" s="34" t="s">
        <v>3274</v>
      </c>
      <c r="P722" s="3"/>
      <c r="Q722" s="3" t="s">
        <v>480</v>
      </c>
      <c r="R722" s="101"/>
      <c r="S722" s="102"/>
      <c r="T722" s="116"/>
      <c r="U722" s="84"/>
      <c r="V722" s="102"/>
      <c r="W722" s="102"/>
      <c r="X722" s="102"/>
      <c r="Y722" s="102"/>
      <c r="Z722" s="102"/>
      <c r="AA722" s="102"/>
      <c r="AB722" s="102"/>
      <c r="AC722" s="102"/>
      <c r="AD722" s="102"/>
      <c r="AE722" s="104"/>
      <c r="AF722" s="105"/>
      <c r="AG722" s="105"/>
      <c r="AH722" s="105"/>
      <c r="AI722" s="105"/>
      <c r="AJ722" s="105"/>
      <c r="AK722" s="105"/>
      <c r="AL722" s="105"/>
      <c r="AM722" s="105"/>
      <c r="AN722" s="106"/>
      <c r="AO722" s="105"/>
      <c r="AP722" s="104"/>
      <c r="AQ722" s="105"/>
      <c r="AR722" s="105"/>
      <c r="AS722" s="105"/>
      <c r="AT722" s="105" t="e">
        <f>#REF!*1.075</f>
        <v>#REF!</v>
      </c>
      <c r="AU722" s="105"/>
      <c r="AV722" s="102" t="e">
        <f t="shared" si="174"/>
        <v>#REF!</v>
      </c>
      <c r="AW722" s="105"/>
      <c r="AX722" s="105"/>
      <c r="AY722" s="106"/>
      <c r="AZ722" s="108" t="b">
        <f t="shared" si="179"/>
        <v>0</v>
      </c>
      <c r="BA722" s="1">
        <f t="shared" si="180"/>
        <v>0</v>
      </c>
      <c r="BB722" s="106">
        <f t="shared" si="173"/>
        <v>0</v>
      </c>
      <c r="BC722" s="105"/>
      <c r="BD722" s="110"/>
      <c r="BE722" s="110"/>
      <c r="BF722" s="110"/>
    </row>
    <row r="723" spans="1:58" s="128" customFormat="1" ht="24.75" hidden="1" customHeight="1">
      <c r="A723" s="9">
        <v>727</v>
      </c>
      <c r="B723" s="7">
        <v>16</v>
      </c>
      <c r="C723" s="7"/>
      <c r="D723" s="8"/>
      <c r="E723" s="1" t="s">
        <v>3278</v>
      </c>
      <c r="F723" s="1" t="s">
        <v>3279</v>
      </c>
      <c r="G723" s="1" t="s">
        <v>3280</v>
      </c>
      <c r="H723" s="8" t="s">
        <v>3281</v>
      </c>
      <c r="I723" s="1" t="s">
        <v>78</v>
      </c>
      <c r="J723" s="11" t="s">
        <v>3282</v>
      </c>
      <c r="K723" s="9">
        <v>20</v>
      </c>
      <c r="L723" s="1" t="s">
        <v>80</v>
      </c>
      <c r="M723" s="7">
        <v>1</v>
      </c>
      <c r="N723" s="1" t="s">
        <v>46</v>
      </c>
      <c r="O723" s="1" t="s">
        <v>3283</v>
      </c>
      <c r="P723" s="1" t="s">
        <v>3284</v>
      </c>
      <c r="Q723" s="1" t="s">
        <v>3285</v>
      </c>
      <c r="R723" s="101">
        <v>2.5299999999999998</v>
      </c>
      <c r="S723" s="102"/>
      <c r="T723" s="116">
        <v>2.7</v>
      </c>
      <c r="U723" s="84">
        <v>3.22</v>
      </c>
      <c r="V723" s="102">
        <v>2.3422999999999998</v>
      </c>
      <c r="W723" s="102">
        <v>2.3565999999999998</v>
      </c>
      <c r="X723" s="102">
        <v>2.65</v>
      </c>
      <c r="Y723" s="102"/>
      <c r="Z723" s="102"/>
      <c r="AA723" s="102"/>
      <c r="AB723" s="102"/>
      <c r="AC723" s="102"/>
      <c r="AD723" s="102"/>
      <c r="AE723" s="104">
        <v>3.22</v>
      </c>
      <c r="AF723" s="105"/>
      <c r="AG723" s="105">
        <v>2.3521999999999998</v>
      </c>
      <c r="AH723" s="105">
        <v>2.65</v>
      </c>
      <c r="AI723" s="105">
        <v>3.22</v>
      </c>
      <c r="AJ723" s="105"/>
      <c r="AK723" s="105"/>
      <c r="AL723" s="105"/>
      <c r="AM723" s="105"/>
      <c r="AN723" s="106">
        <v>2.5</v>
      </c>
      <c r="AO723" s="105" t="s">
        <v>50</v>
      </c>
      <c r="AP723" s="104" t="s">
        <v>51</v>
      </c>
      <c r="AQ723" s="105">
        <f t="shared" ref="AQ723:AQ752" si="181">AVERAGE(SMALL(AE723:AI723,1),SMALL(AE723:AI723,2))</f>
        <v>2.5011000000000001</v>
      </c>
      <c r="AR723" s="105" t="str">
        <f t="shared" ref="AR723:AR752" si="182">IF(R723 &lt;=( AVERAGE(SMALL(AE723:AI723,1),SMALL(AE723:AI723,2))), R723, "")</f>
        <v/>
      </c>
      <c r="AS723" s="105" t="e">
        <f t="shared" ref="AS723:AS752" si="183">AVERAGE(SMALL(AJ723:AM723,1),SMALL(AJ723:AM723,2))</f>
        <v>#NUM!</v>
      </c>
      <c r="AT723" s="105" t="e">
        <f>#REF!*1.075</f>
        <v>#REF!</v>
      </c>
      <c r="AU723" s="105">
        <f t="shared" ref="AU723:AU752" si="184">T723*1.075</f>
        <v>2.9024999999999999</v>
      </c>
      <c r="AV723" s="102" t="e">
        <f t="shared" si="174"/>
        <v>#REF!</v>
      </c>
      <c r="AW723" s="125" t="s">
        <v>52</v>
      </c>
      <c r="AX723" s="125" t="s">
        <v>51</v>
      </c>
      <c r="AY723" s="106">
        <v>2.5</v>
      </c>
      <c r="AZ723" s="108">
        <f t="shared" si="179"/>
        <v>0.625</v>
      </c>
      <c r="BA723" s="1">
        <f t="shared" si="180"/>
        <v>3.125</v>
      </c>
      <c r="BB723" s="106">
        <f t="shared" si="173"/>
        <v>3.375</v>
      </c>
      <c r="BC723" s="105" t="s">
        <v>53</v>
      </c>
      <c r="BD723" s="105"/>
      <c r="BE723" s="105"/>
      <c r="BF723" s="105"/>
    </row>
    <row r="724" spans="1:58" s="128" customFormat="1" ht="24.75" hidden="1" customHeight="1">
      <c r="A724" s="9">
        <v>728</v>
      </c>
      <c r="B724" s="7">
        <v>17</v>
      </c>
      <c r="C724" s="7"/>
      <c r="D724" s="8"/>
      <c r="E724" s="1" t="s">
        <v>3286</v>
      </c>
      <c r="F724" s="1" t="s">
        <v>3279</v>
      </c>
      <c r="G724" s="1" t="s">
        <v>3280</v>
      </c>
      <c r="H724" s="8" t="s">
        <v>3281</v>
      </c>
      <c r="I724" s="1" t="s">
        <v>702</v>
      </c>
      <c r="J724" s="11" t="s">
        <v>3287</v>
      </c>
      <c r="K724" s="9">
        <v>20</v>
      </c>
      <c r="L724" s="1" t="s">
        <v>80</v>
      </c>
      <c r="M724" s="7">
        <v>1</v>
      </c>
      <c r="N724" s="1" t="s">
        <v>46</v>
      </c>
      <c r="O724" s="1" t="s">
        <v>3283</v>
      </c>
      <c r="P724" s="1" t="s">
        <v>3284</v>
      </c>
      <c r="Q724" s="1" t="s">
        <v>3288</v>
      </c>
      <c r="R724" s="101">
        <v>2.5299999999999998</v>
      </c>
      <c r="S724" s="102"/>
      <c r="T724" s="116">
        <v>2.7</v>
      </c>
      <c r="U724" s="84">
        <v>3.22</v>
      </c>
      <c r="V724" s="102">
        <v>2.3418000000000001</v>
      </c>
      <c r="W724" s="102">
        <v>2.3565999999999998</v>
      </c>
      <c r="X724" s="102">
        <v>2.65</v>
      </c>
      <c r="Y724" s="102"/>
      <c r="Z724" s="102"/>
      <c r="AA724" s="102"/>
      <c r="AB724" s="102"/>
      <c r="AC724" s="102"/>
      <c r="AD724" s="102"/>
      <c r="AE724" s="104">
        <v>3.22</v>
      </c>
      <c r="AF724" s="105"/>
      <c r="AG724" s="105">
        <v>2.3521999999999998</v>
      </c>
      <c r="AH724" s="105">
        <v>2.65</v>
      </c>
      <c r="AI724" s="105">
        <v>3.22</v>
      </c>
      <c r="AJ724" s="105"/>
      <c r="AK724" s="105"/>
      <c r="AL724" s="105"/>
      <c r="AM724" s="105"/>
      <c r="AN724" s="106">
        <v>2.5</v>
      </c>
      <c r="AO724" s="105" t="s">
        <v>50</v>
      </c>
      <c r="AP724" s="104" t="s">
        <v>51</v>
      </c>
      <c r="AQ724" s="105">
        <f t="shared" si="181"/>
        <v>2.5011000000000001</v>
      </c>
      <c r="AR724" s="105" t="str">
        <f t="shared" si="182"/>
        <v/>
      </c>
      <c r="AS724" s="105" t="e">
        <f t="shared" si="183"/>
        <v>#NUM!</v>
      </c>
      <c r="AT724" s="105" t="e">
        <f>#REF!*1.075</f>
        <v>#REF!</v>
      </c>
      <c r="AU724" s="105">
        <f t="shared" si="184"/>
        <v>2.9024999999999999</v>
      </c>
      <c r="AV724" s="102" t="e">
        <f t="shared" si="174"/>
        <v>#REF!</v>
      </c>
      <c r="AW724" s="125" t="s">
        <v>52</v>
      </c>
      <c r="AX724" s="125" t="s">
        <v>51</v>
      </c>
      <c r="AY724" s="106">
        <v>2.5</v>
      </c>
      <c r="AZ724" s="108">
        <f t="shared" si="179"/>
        <v>0.625</v>
      </c>
      <c r="BA724" s="1">
        <f t="shared" si="180"/>
        <v>3.125</v>
      </c>
      <c r="BB724" s="106">
        <f t="shared" si="173"/>
        <v>3.375</v>
      </c>
      <c r="BC724" s="105" t="s">
        <v>53</v>
      </c>
      <c r="BD724" s="105"/>
      <c r="BE724" s="105"/>
      <c r="BF724" s="105"/>
    </row>
    <row r="725" spans="1:58" s="128" customFormat="1" ht="24.75" hidden="1" customHeight="1">
      <c r="A725" s="9">
        <v>729</v>
      </c>
      <c r="B725" s="7">
        <v>19414</v>
      </c>
      <c r="C725" s="7"/>
      <c r="D725" s="8"/>
      <c r="E725" s="1" t="s">
        <v>3289</v>
      </c>
      <c r="F725" s="1" t="s">
        <v>1223</v>
      </c>
      <c r="G725" s="1" t="s">
        <v>486</v>
      </c>
      <c r="H725" s="8" t="s">
        <v>43</v>
      </c>
      <c r="I725" s="1" t="s">
        <v>488</v>
      </c>
      <c r="J725" s="1" t="s">
        <v>3290</v>
      </c>
      <c r="K725" s="9"/>
      <c r="L725" s="1"/>
      <c r="M725" s="7">
        <v>30</v>
      </c>
      <c r="N725" s="1" t="s">
        <v>46</v>
      </c>
      <c r="O725" s="1" t="s">
        <v>3283</v>
      </c>
      <c r="P725" s="1" t="s">
        <v>3291</v>
      </c>
      <c r="Q725" s="1" t="s">
        <v>3292</v>
      </c>
      <c r="R725" s="101">
        <v>1.39</v>
      </c>
      <c r="S725" s="102"/>
      <c r="T725" s="116">
        <v>0.77</v>
      </c>
      <c r="U725" s="84">
        <v>1.39</v>
      </c>
      <c r="V725" s="102"/>
      <c r="W725" s="102"/>
      <c r="X725" s="102"/>
      <c r="Y725" s="102"/>
      <c r="Z725" s="102"/>
      <c r="AA725" s="102"/>
      <c r="AB725" s="102"/>
      <c r="AC725" s="102"/>
      <c r="AD725" s="102"/>
      <c r="AE725" s="104">
        <v>1.39</v>
      </c>
      <c r="AF725" s="105"/>
      <c r="AG725" s="105"/>
      <c r="AH725" s="105"/>
      <c r="AI725" s="105"/>
      <c r="AJ725" s="105"/>
      <c r="AK725" s="105"/>
      <c r="AL725" s="105"/>
      <c r="AM725" s="105"/>
      <c r="AN725" s="106">
        <v>1.39</v>
      </c>
      <c r="AO725" s="105" t="s">
        <v>50</v>
      </c>
      <c r="AP725" s="104" t="s">
        <v>51</v>
      </c>
      <c r="AQ725" s="105" t="e">
        <f t="shared" si="181"/>
        <v>#NUM!</v>
      </c>
      <c r="AR725" s="105" t="e">
        <f t="shared" si="182"/>
        <v>#NUM!</v>
      </c>
      <c r="AS725" s="105" t="e">
        <f t="shared" si="183"/>
        <v>#NUM!</v>
      </c>
      <c r="AT725" s="105" t="e">
        <f>#REF!*1.075</f>
        <v>#REF!</v>
      </c>
      <c r="AU725" s="105">
        <f t="shared" si="184"/>
        <v>0.82774999999999999</v>
      </c>
      <c r="AV725" s="102" t="e">
        <f t="shared" si="174"/>
        <v>#REF!</v>
      </c>
      <c r="AW725" s="105" t="s">
        <v>172</v>
      </c>
      <c r="AX725" s="105" t="s">
        <v>173</v>
      </c>
      <c r="AY725" s="106">
        <v>0.82774999999999999</v>
      </c>
      <c r="AZ725" s="108">
        <f t="shared" si="179"/>
        <v>0.2069375</v>
      </c>
      <c r="BA725" s="1">
        <f t="shared" si="180"/>
        <v>1.0346875</v>
      </c>
      <c r="BB725" s="106">
        <f t="shared" si="173"/>
        <v>1.1174625</v>
      </c>
      <c r="BC725" s="105" t="s">
        <v>53</v>
      </c>
      <c r="BD725" s="105"/>
      <c r="BE725" s="105"/>
      <c r="BF725" s="105"/>
    </row>
    <row r="726" spans="1:58" s="128" customFormat="1" ht="24.75" hidden="1" customHeight="1">
      <c r="A726" s="9">
        <v>730</v>
      </c>
      <c r="B726" s="7">
        <v>3692</v>
      </c>
      <c r="C726" s="7"/>
      <c r="D726" s="8"/>
      <c r="E726" s="1" t="s">
        <v>3293</v>
      </c>
      <c r="F726" s="1" t="s">
        <v>3294</v>
      </c>
      <c r="G726" s="1" t="s">
        <v>3295</v>
      </c>
      <c r="H726" s="8" t="s">
        <v>123</v>
      </c>
      <c r="I726" s="1" t="s">
        <v>68</v>
      </c>
      <c r="J726" s="1" t="s">
        <v>1078</v>
      </c>
      <c r="K726" s="9"/>
      <c r="L726" s="1"/>
      <c r="M726" s="7">
        <v>30</v>
      </c>
      <c r="N726" s="1" t="s">
        <v>46</v>
      </c>
      <c r="O726" s="1" t="s">
        <v>3283</v>
      </c>
      <c r="P726" s="1" t="s">
        <v>3296</v>
      </c>
      <c r="Q726" s="1" t="s">
        <v>3297</v>
      </c>
      <c r="R726" s="101">
        <v>15.05</v>
      </c>
      <c r="S726" s="102"/>
      <c r="T726" s="116">
        <v>18</v>
      </c>
      <c r="U726" s="84">
        <v>32.200000000000003</v>
      </c>
      <c r="V726" s="102"/>
      <c r="W726" s="102">
        <v>14.0579</v>
      </c>
      <c r="X726" s="102"/>
      <c r="Y726" s="102"/>
      <c r="Z726" s="102"/>
      <c r="AA726" s="102"/>
      <c r="AB726" s="102"/>
      <c r="AC726" s="102"/>
      <c r="AD726" s="102"/>
      <c r="AE726" s="104">
        <v>32.200000000000003</v>
      </c>
      <c r="AF726" s="105"/>
      <c r="AG726" s="105">
        <v>14.031000000000001</v>
      </c>
      <c r="AH726" s="105"/>
      <c r="AI726" s="105">
        <v>32.200000000000003</v>
      </c>
      <c r="AJ726" s="105"/>
      <c r="AK726" s="105"/>
      <c r="AL726" s="105"/>
      <c r="AM726" s="105"/>
      <c r="AN726" s="106">
        <v>15.05</v>
      </c>
      <c r="AO726" s="105" t="s">
        <v>50</v>
      </c>
      <c r="AP726" s="104" t="s">
        <v>51</v>
      </c>
      <c r="AQ726" s="105">
        <f t="shared" si="181"/>
        <v>23.115500000000001</v>
      </c>
      <c r="AR726" s="105">
        <f t="shared" si="182"/>
        <v>15.05</v>
      </c>
      <c r="AS726" s="105" t="e">
        <f t="shared" si="183"/>
        <v>#NUM!</v>
      </c>
      <c r="AT726" s="105" t="e">
        <f>#REF!*1.075</f>
        <v>#REF!</v>
      </c>
      <c r="AU726" s="105">
        <f t="shared" si="184"/>
        <v>19.349999999999998</v>
      </c>
      <c r="AV726" s="102" t="e">
        <f t="shared" si="174"/>
        <v>#REF!</v>
      </c>
      <c r="AW726" s="125" t="s">
        <v>52</v>
      </c>
      <c r="AX726" s="125" t="s">
        <v>51</v>
      </c>
      <c r="AY726" s="106">
        <v>15.05</v>
      </c>
      <c r="AZ726" s="108">
        <f t="shared" si="179"/>
        <v>2.5585000000000004</v>
      </c>
      <c r="BA726" s="1">
        <f t="shared" si="180"/>
        <v>17.608499999999999</v>
      </c>
      <c r="BB726" s="106">
        <f t="shared" si="173"/>
        <v>19.01718</v>
      </c>
      <c r="BC726" s="105" t="s">
        <v>53</v>
      </c>
      <c r="BD726" s="105"/>
      <c r="BE726" s="105"/>
      <c r="BF726" s="105"/>
    </row>
    <row r="727" spans="1:58" s="128" customFormat="1" ht="24.75" hidden="1" customHeight="1">
      <c r="A727" s="9">
        <v>731</v>
      </c>
      <c r="B727" s="7">
        <v>3694</v>
      </c>
      <c r="C727" s="7"/>
      <c r="D727" s="8"/>
      <c r="E727" s="1" t="s">
        <v>3298</v>
      </c>
      <c r="F727" s="1" t="s">
        <v>3299</v>
      </c>
      <c r="G727" s="1" t="s">
        <v>3295</v>
      </c>
      <c r="H727" s="8" t="s">
        <v>374</v>
      </c>
      <c r="I727" s="1" t="s">
        <v>68</v>
      </c>
      <c r="J727" s="1" t="s">
        <v>1078</v>
      </c>
      <c r="K727" s="9"/>
      <c r="L727" s="1"/>
      <c r="M727" s="7">
        <v>30</v>
      </c>
      <c r="N727" s="1" t="s">
        <v>46</v>
      </c>
      <c r="O727" s="1" t="s">
        <v>3283</v>
      </c>
      <c r="P727" s="1" t="s">
        <v>3300</v>
      </c>
      <c r="Q727" s="1" t="s">
        <v>3301</v>
      </c>
      <c r="R727" s="101">
        <v>22.57</v>
      </c>
      <c r="S727" s="102"/>
      <c r="T727" s="116">
        <v>26</v>
      </c>
      <c r="U727" s="84">
        <v>38.22</v>
      </c>
      <c r="V727" s="102"/>
      <c r="W727" s="102">
        <v>22.023</v>
      </c>
      <c r="X727" s="102"/>
      <c r="Y727" s="102"/>
      <c r="Z727" s="102"/>
      <c r="AA727" s="102"/>
      <c r="AB727" s="102"/>
      <c r="AC727" s="102"/>
      <c r="AD727" s="102"/>
      <c r="AE727" s="104">
        <v>38.22</v>
      </c>
      <c r="AF727" s="105"/>
      <c r="AG727" s="105">
        <v>21.991</v>
      </c>
      <c r="AH727" s="105"/>
      <c r="AI727" s="105">
        <v>38.22</v>
      </c>
      <c r="AJ727" s="105"/>
      <c r="AK727" s="105"/>
      <c r="AL727" s="105"/>
      <c r="AM727" s="105"/>
      <c r="AN727" s="106">
        <v>22.57</v>
      </c>
      <c r="AO727" s="105" t="s">
        <v>50</v>
      </c>
      <c r="AP727" s="104" t="s">
        <v>51</v>
      </c>
      <c r="AQ727" s="105">
        <f t="shared" si="181"/>
        <v>30.105499999999999</v>
      </c>
      <c r="AR727" s="105">
        <f t="shared" si="182"/>
        <v>22.57</v>
      </c>
      <c r="AS727" s="105" t="e">
        <f t="shared" si="183"/>
        <v>#NUM!</v>
      </c>
      <c r="AT727" s="105" t="e">
        <f>#REF!*1.075</f>
        <v>#REF!</v>
      </c>
      <c r="AU727" s="105">
        <f t="shared" si="184"/>
        <v>27.95</v>
      </c>
      <c r="AV727" s="102" t="e">
        <f t="shared" si="174"/>
        <v>#REF!</v>
      </c>
      <c r="AW727" s="125" t="s">
        <v>52</v>
      </c>
      <c r="AX727" s="125" t="s">
        <v>51</v>
      </c>
      <c r="AY727" s="106">
        <v>22.57</v>
      </c>
      <c r="AZ727" s="108">
        <f t="shared" si="179"/>
        <v>3.8369000000000004</v>
      </c>
      <c r="BA727" s="1">
        <f t="shared" si="180"/>
        <v>26.4069</v>
      </c>
      <c r="BB727" s="106">
        <f t="shared" si="173"/>
        <v>28.519452000000001</v>
      </c>
      <c r="BC727" s="105" t="s">
        <v>53</v>
      </c>
      <c r="BD727" s="105"/>
      <c r="BE727" s="105"/>
      <c r="BF727" s="105"/>
    </row>
    <row r="728" spans="1:58" s="128" customFormat="1" ht="24.75" hidden="1" customHeight="1">
      <c r="A728" s="9">
        <v>732</v>
      </c>
      <c r="B728" s="7">
        <v>3693</v>
      </c>
      <c r="C728" s="7"/>
      <c r="D728" s="8"/>
      <c r="E728" s="1" t="s">
        <v>3302</v>
      </c>
      <c r="F728" s="1" t="s">
        <v>3299</v>
      </c>
      <c r="G728" s="1" t="s">
        <v>3295</v>
      </c>
      <c r="H728" s="8" t="s">
        <v>1590</v>
      </c>
      <c r="I728" s="1" t="s">
        <v>68</v>
      </c>
      <c r="J728" s="1" t="s">
        <v>1078</v>
      </c>
      <c r="K728" s="9"/>
      <c r="L728" s="1"/>
      <c r="M728" s="7">
        <v>30</v>
      </c>
      <c r="N728" s="1" t="s">
        <v>46</v>
      </c>
      <c r="O728" s="1" t="s">
        <v>3283</v>
      </c>
      <c r="P728" s="1" t="s">
        <v>3296</v>
      </c>
      <c r="Q728" s="1" t="s">
        <v>3303</v>
      </c>
      <c r="R728" s="101">
        <v>34.4</v>
      </c>
      <c r="S728" s="102"/>
      <c r="T728" s="116">
        <v>35</v>
      </c>
      <c r="U728" s="84">
        <v>92.59</v>
      </c>
      <c r="V728" s="102"/>
      <c r="W728" s="102">
        <v>33.128999999999998</v>
      </c>
      <c r="X728" s="102"/>
      <c r="Y728" s="102"/>
      <c r="Z728" s="102"/>
      <c r="AA728" s="102"/>
      <c r="AB728" s="102"/>
      <c r="AC728" s="102"/>
      <c r="AD728" s="102"/>
      <c r="AE728" s="104">
        <v>92.59</v>
      </c>
      <c r="AF728" s="105"/>
      <c r="AG728" s="105">
        <v>33.035310000000003</v>
      </c>
      <c r="AH728" s="105"/>
      <c r="AI728" s="105">
        <v>92.59</v>
      </c>
      <c r="AJ728" s="105"/>
      <c r="AK728" s="105"/>
      <c r="AL728" s="105"/>
      <c r="AM728" s="105"/>
      <c r="AN728" s="106">
        <v>34.4</v>
      </c>
      <c r="AO728" s="105" t="s">
        <v>50</v>
      </c>
      <c r="AP728" s="104" t="s">
        <v>51</v>
      </c>
      <c r="AQ728" s="105">
        <f t="shared" si="181"/>
        <v>62.812655000000007</v>
      </c>
      <c r="AR728" s="105">
        <f t="shared" si="182"/>
        <v>34.4</v>
      </c>
      <c r="AS728" s="105" t="e">
        <f t="shared" si="183"/>
        <v>#NUM!</v>
      </c>
      <c r="AT728" s="105" t="e">
        <f>#REF!*1.075</f>
        <v>#REF!</v>
      </c>
      <c r="AU728" s="105">
        <f t="shared" si="184"/>
        <v>37.625</v>
      </c>
      <c r="AV728" s="102" t="e">
        <f t="shared" si="174"/>
        <v>#REF!</v>
      </c>
      <c r="AW728" s="125" t="s">
        <v>52</v>
      </c>
      <c r="AX728" s="125" t="s">
        <v>51</v>
      </c>
      <c r="AY728" s="106">
        <v>34.4</v>
      </c>
      <c r="AZ728" s="108">
        <f t="shared" si="179"/>
        <v>5.8479999999999999</v>
      </c>
      <c r="BA728" s="1">
        <f t="shared" si="180"/>
        <v>40.247999999999998</v>
      </c>
      <c r="BB728" s="106">
        <f t="shared" si="173"/>
        <v>43.467839999999995</v>
      </c>
      <c r="BC728" s="105" t="s">
        <v>53</v>
      </c>
      <c r="BD728" s="105"/>
      <c r="BE728" s="105"/>
      <c r="BF728" s="105"/>
    </row>
    <row r="729" spans="1:58" s="128" customFormat="1" ht="24.75" hidden="1" customHeight="1">
      <c r="A729" s="9">
        <v>733</v>
      </c>
      <c r="B729" s="7">
        <v>74</v>
      </c>
      <c r="C729" s="7"/>
      <c r="D729" s="8"/>
      <c r="E729" s="1" t="s">
        <v>3304</v>
      </c>
      <c r="F729" s="1" t="s">
        <v>3305</v>
      </c>
      <c r="G729" s="1" t="s">
        <v>3306</v>
      </c>
      <c r="H729" s="8" t="s">
        <v>3281</v>
      </c>
      <c r="I729" s="1" t="s">
        <v>78</v>
      </c>
      <c r="J729" s="11" t="s">
        <v>3307</v>
      </c>
      <c r="K729" s="9">
        <v>15</v>
      </c>
      <c r="L729" s="1" t="s">
        <v>80</v>
      </c>
      <c r="M729" s="7">
        <v>1</v>
      </c>
      <c r="N729" s="1" t="s">
        <v>46</v>
      </c>
      <c r="O729" s="1" t="s">
        <v>3283</v>
      </c>
      <c r="P729" s="1" t="s">
        <v>3284</v>
      </c>
      <c r="Q729" s="1" t="s">
        <v>3308</v>
      </c>
      <c r="R729" s="101">
        <v>1.77</v>
      </c>
      <c r="S729" s="102"/>
      <c r="T729" s="116">
        <v>1.7</v>
      </c>
      <c r="U729" s="84">
        <v>2.02</v>
      </c>
      <c r="V729" s="102"/>
      <c r="W729" s="102">
        <v>1.2827</v>
      </c>
      <c r="X729" s="102"/>
      <c r="Y729" s="102"/>
      <c r="Z729" s="102"/>
      <c r="AA729" s="102"/>
      <c r="AB729" s="102"/>
      <c r="AC729" s="102"/>
      <c r="AD729" s="102"/>
      <c r="AE729" s="104">
        <v>2.02</v>
      </c>
      <c r="AF729" s="105">
        <v>0.8024</v>
      </c>
      <c r="AG729" s="105">
        <v>1.2803</v>
      </c>
      <c r="AH729" s="105"/>
      <c r="AI729" s="105">
        <v>2.02</v>
      </c>
      <c r="AJ729" s="105"/>
      <c r="AK729" s="105"/>
      <c r="AL729" s="105"/>
      <c r="AM729" s="105"/>
      <c r="AN729" s="106">
        <v>1.0412999999999999</v>
      </c>
      <c r="AO729" s="105" t="s">
        <v>277</v>
      </c>
      <c r="AP729" s="104" t="s">
        <v>278</v>
      </c>
      <c r="AQ729" s="105">
        <f t="shared" si="181"/>
        <v>1.04135</v>
      </c>
      <c r="AR729" s="105" t="str">
        <f t="shared" si="182"/>
        <v/>
      </c>
      <c r="AS729" s="105" t="e">
        <f t="shared" si="183"/>
        <v>#NUM!</v>
      </c>
      <c r="AT729" s="105" t="e">
        <f>#REF!*1.075</f>
        <v>#REF!</v>
      </c>
      <c r="AU729" s="105">
        <f t="shared" si="184"/>
        <v>1.8274999999999999</v>
      </c>
      <c r="AV729" s="102" t="e">
        <f t="shared" si="174"/>
        <v>#REF!</v>
      </c>
      <c r="AW729" s="105" t="s">
        <v>279</v>
      </c>
      <c r="AX729" s="105" t="s">
        <v>278</v>
      </c>
      <c r="AY729" s="106">
        <v>1.04</v>
      </c>
      <c r="AZ729" s="108">
        <f t="shared" si="179"/>
        <v>0.26</v>
      </c>
      <c r="BA729" s="1">
        <f t="shared" si="180"/>
        <v>1.3</v>
      </c>
      <c r="BB729" s="106">
        <f t="shared" si="173"/>
        <v>1.4040000000000001</v>
      </c>
      <c r="BC729" s="105" t="s">
        <v>53</v>
      </c>
      <c r="BD729" s="105"/>
      <c r="BE729" s="105"/>
      <c r="BF729" s="105"/>
    </row>
    <row r="730" spans="1:58" s="128" customFormat="1" ht="24.75" hidden="1" customHeight="1">
      <c r="A730" s="9">
        <v>734</v>
      </c>
      <c r="B730" s="7">
        <v>75</v>
      </c>
      <c r="C730" s="7"/>
      <c r="D730" s="8"/>
      <c r="E730" s="1" t="s">
        <v>3309</v>
      </c>
      <c r="F730" s="1" t="s">
        <v>3310</v>
      </c>
      <c r="G730" s="1" t="s">
        <v>3306</v>
      </c>
      <c r="H730" s="8" t="s">
        <v>3281</v>
      </c>
      <c r="I730" s="1" t="s">
        <v>702</v>
      </c>
      <c r="J730" s="11" t="s">
        <v>3311</v>
      </c>
      <c r="K730" s="9">
        <v>15</v>
      </c>
      <c r="L730" s="1" t="s">
        <v>80</v>
      </c>
      <c r="M730" s="7">
        <v>1</v>
      </c>
      <c r="N730" s="1" t="s">
        <v>46</v>
      </c>
      <c r="O730" s="1" t="s">
        <v>3283</v>
      </c>
      <c r="P730" s="1" t="s">
        <v>3284</v>
      </c>
      <c r="Q730" s="1" t="s">
        <v>3312</v>
      </c>
      <c r="R730" s="101">
        <v>1.4</v>
      </c>
      <c r="S730" s="102"/>
      <c r="T730" s="116">
        <v>1.7</v>
      </c>
      <c r="U730" s="84">
        <v>2.11</v>
      </c>
      <c r="V730" s="102">
        <v>4.3258000000000001</v>
      </c>
      <c r="W730" s="102">
        <v>1.2827</v>
      </c>
      <c r="X730" s="102"/>
      <c r="Y730" s="102"/>
      <c r="Z730" s="102"/>
      <c r="AA730" s="102"/>
      <c r="AB730" s="102"/>
      <c r="AC730" s="102"/>
      <c r="AD730" s="102"/>
      <c r="AE730" s="104">
        <v>2.11</v>
      </c>
      <c r="AF730" s="105">
        <v>1.6184000000000001</v>
      </c>
      <c r="AG730" s="105">
        <v>1.2803</v>
      </c>
      <c r="AH730" s="105"/>
      <c r="AI730" s="105">
        <v>2.11</v>
      </c>
      <c r="AJ730" s="105"/>
      <c r="AK730" s="105"/>
      <c r="AL730" s="105"/>
      <c r="AM730" s="105"/>
      <c r="AN730" s="106">
        <v>1.4490000000000001</v>
      </c>
      <c r="AO730" s="105" t="s">
        <v>50</v>
      </c>
      <c r="AP730" s="104" t="s">
        <v>51</v>
      </c>
      <c r="AQ730" s="105">
        <f t="shared" si="181"/>
        <v>1.4493499999999999</v>
      </c>
      <c r="AR730" s="105">
        <f t="shared" si="182"/>
        <v>1.4</v>
      </c>
      <c r="AS730" s="105" t="e">
        <f t="shared" si="183"/>
        <v>#NUM!</v>
      </c>
      <c r="AT730" s="105" t="e">
        <f>#REF!*1.075</f>
        <v>#REF!</v>
      </c>
      <c r="AU730" s="105">
        <f t="shared" si="184"/>
        <v>1.8274999999999999</v>
      </c>
      <c r="AV730" s="102" t="e">
        <f t="shared" si="174"/>
        <v>#REF!</v>
      </c>
      <c r="AW730" s="125" t="s">
        <v>52</v>
      </c>
      <c r="AX730" s="125" t="s">
        <v>51</v>
      </c>
      <c r="AY730" s="106">
        <v>1.45</v>
      </c>
      <c r="AZ730" s="108">
        <f t="shared" si="179"/>
        <v>0.36249999999999999</v>
      </c>
      <c r="BA730" s="1">
        <f t="shared" si="180"/>
        <v>1.8125</v>
      </c>
      <c r="BB730" s="106">
        <f t="shared" si="173"/>
        <v>1.9575</v>
      </c>
      <c r="BC730" s="105" t="s">
        <v>53</v>
      </c>
      <c r="BD730" s="105"/>
      <c r="BE730" s="105"/>
      <c r="BF730" s="105"/>
    </row>
    <row r="731" spans="1:58" s="128" customFormat="1" ht="24.75" hidden="1" customHeight="1">
      <c r="A731" s="9">
        <v>735</v>
      </c>
      <c r="B731" s="7">
        <v>78</v>
      </c>
      <c r="C731" s="7"/>
      <c r="D731" s="8"/>
      <c r="E731" s="1" t="s">
        <v>3313</v>
      </c>
      <c r="F731" s="1" t="s">
        <v>3314</v>
      </c>
      <c r="G731" s="1" t="s">
        <v>853</v>
      </c>
      <c r="H731" s="8" t="s">
        <v>3315</v>
      </c>
      <c r="I731" s="1" t="s">
        <v>78</v>
      </c>
      <c r="J731" s="11" t="s">
        <v>3316</v>
      </c>
      <c r="K731" s="9">
        <v>15</v>
      </c>
      <c r="L731" s="1" t="s">
        <v>80</v>
      </c>
      <c r="M731" s="7">
        <v>1</v>
      </c>
      <c r="N731" s="1" t="s">
        <v>46</v>
      </c>
      <c r="O731" s="1" t="s">
        <v>3283</v>
      </c>
      <c r="P731" s="1" t="s">
        <v>3284</v>
      </c>
      <c r="Q731" s="1" t="s">
        <v>3317</v>
      </c>
      <c r="R731" s="101">
        <v>2.0699999999999998</v>
      </c>
      <c r="S731" s="102"/>
      <c r="T731" s="116">
        <v>2.15</v>
      </c>
      <c r="U731" s="84">
        <v>4.6100000000000003</v>
      </c>
      <c r="V731" s="102">
        <v>1.8582000000000001</v>
      </c>
      <c r="W731" s="102">
        <v>2.0051999999999999</v>
      </c>
      <c r="X731" s="102"/>
      <c r="Y731" s="102"/>
      <c r="Z731" s="102"/>
      <c r="AA731" s="102"/>
      <c r="AB731" s="102"/>
      <c r="AC731" s="102"/>
      <c r="AD731" s="102"/>
      <c r="AE731" s="104">
        <v>4.6100000000000003</v>
      </c>
      <c r="AF731" s="105"/>
      <c r="AG731" s="105">
        <v>1.8560000000000001</v>
      </c>
      <c r="AH731" s="105"/>
      <c r="AI731" s="105">
        <v>4.62</v>
      </c>
      <c r="AJ731" s="105"/>
      <c r="AK731" s="105"/>
      <c r="AL731" s="105"/>
      <c r="AM731" s="105"/>
      <c r="AN731" s="106">
        <v>2.0699999999999998</v>
      </c>
      <c r="AO731" s="105" t="s">
        <v>50</v>
      </c>
      <c r="AP731" s="104" t="s">
        <v>51</v>
      </c>
      <c r="AQ731" s="105">
        <f t="shared" si="181"/>
        <v>3.2330000000000001</v>
      </c>
      <c r="AR731" s="105">
        <f t="shared" si="182"/>
        <v>2.0699999999999998</v>
      </c>
      <c r="AS731" s="105" t="e">
        <f t="shared" si="183"/>
        <v>#NUM!</v>
      </c>
      <c r="AT731" s="105" t="e">
        <f>#REF!*1.075</f>
        <v>#REF!</v>
      </c>
      <c r="AU731" s="105">
        <f t="shared" si="184"/>
        <v>2.3112499999999998</v>
      </c>
      <c r="AV731" s="102" t="e">
        <f t="shared" si="174"/>
        <v>#REF!</v>
      </c>
      <c r="AW731" s="105" t="s">
        <v>172</v>
      </c>
      <c r="AX731" s="105" t="s">
        <v>173</v>
      </c>
      <c r="AY731" s="106">
        <v>2.0699999999999998</v>
      </c>
      <c r="AZ731" s="108">
        <f t="shared" si="179"/>
        <v>0.51749999999999996</v>
      </c>
      <c r="BA731" s="1">
        <f t="shared" si="180"/>
        <v>2.5874999999999999</v>
      </c>
      <c r="BB731" s="106">
        <f t="shared" si="173"/>
        <v>2.7944999999999998</v>
      </c>
      <c r="BC731" s="105" t="s">
        <v>53</v>
      </c>
      <c r="BD731" s="105"/>
      <c r="BE731" s="105"/>
    </row>
    <row r="732" spans="1:58" s="128" customFormat="1" ht="24.75" hidden="1" customHeight="1">
      <c r="A732" s="9">
        <v>736</v>
      </c>
      <c r="B732" s="7">
        <v>552</v>
      </c>
      <c r="C732" s="7"/>
      <c r="D732" s="8"/>
      <c r="E732" s="1" t="s">
        <v>3318</v>
      </c>
      <c r="F732" s="1" t="s">
        <v>3319</v>
      </c>
      <c r="G732" s="1" t="s">
        <v>853</v>
      </c>
      <c r="H732" s="8" t="s">
        <v>3315</v>
      </c>
      <c r="I732" s="1" t="s">
        <v>702</v>
      </c>
      <c r="J732" s="11" t="s">
        <v>3320</v>
      </c>
      <c r="K732" s="9">
        <v>15</v>
      </c>
      <c r="L732" s="1" t="s">
        <v>80</v>
      </c>
      <c r="M732" s="7">
        <v>1</v>
      </c>
      <c r="N732" s="1" t="s">
        <v>46</v>
      </c>
      <c r="O732" s="1" t="s">
        <v>3283</v>
      </c>
      <c r="P732" s="1" t="s">
        <v>3284</v>
      </c>
      <c r="Q732" s="1" t="s">
        <v>3321</v>
      </c>
      <c r="R732" s="101">
        <v>2.09</v>
      </c>
      <c r="S732" s="102"/>
      <c r="T732" s="116">
        <v>2.15</v>
      </c>
      <c r="U732" s="84">
        <v>4.7</v>
      </c>
      <c r="V732" s="102">
        <v>1.8582000000000001</v>
      </c>
      <c r="W732" s="102">
        <v>2.0354000000000001</v>
      </c>
      <c r="X732" s="102"/>
      <c r="Y732" s="102"/>
      <c r="Z732" s="102"/>
      <c r="AA732" s="102"/>
      <c r="AB732" s="102"/>
      <c r="AC732" s="102"/>
      <c r="AD732" s="102"/>
      <c r="AE732" s="104">
        <v>4.7</v>
      </c>
      <c r="AF732" s="105"/>
      <c r="AG732" s="105">
        <v>1.8898999999999999</v>
      </c>
      <c r="AH732" s="105"/>
      <c r="AI732" s="105">
        <v>4.7</v>
      </c>
      <c r="AJ732" s="105"/>
      <c r="AK732" s="105"/>
      <c r="AL732" s="105"/>
      <c r="AM732" s="105"/>
      <c r="AN732" s="106">
        <v>2.09</v>
      </c>
      <c r="AO732" s="105" t="s">
        <v>50</v>
      </c>
      <c r="AP732" s="104" t="s">
        <v>51</v>
      </c>
      <c r="AQ732" s="105">
        <f t="shared" si="181"/>
        <v>3.29495</v>
      </c>
      <c r="AR732" s="105">
        <f t="shared" si="182"/>
        <v>2.09</v>
      </c>
      <c r="AS732" s="105" t="e">
        <f t="shared" si="183"/>
        <v>#NUM!</v>
      </c>
      <c r="AT732" s="105" t="e">
        <f>#REF!*1.075</f>
        <v>#REF!</v>
      </c>
      <c r="AU732" s="105">
        <f t="shared" si="184"/>
        <v>2.3112499999999998</v>
      </c>
      <c r="AV732" s="102" t="e">
        <f t="shared" si="174"/>
        <v>#REF!</v>
      </c>
      <c r="AW732" s="105" t="s">
        <v>172</v>
      </c>
      <c r="AX732" s="105" t="s">
        <v>173</v>
      </c>
      <c r="AY732" s="106">
        <v>2.09</v>
      </c>
      <c r="AZ732" s="108">
        <f t="shared" si="179"/>
        <v>0.52249999999999996</v>
      </c>
      <c r="BA732" s="1">
        <f t="shared" si="180"/>
        <v>2.6124999999999998</v>
      </c>
      <c r="BB732" s="106">
        <f t="shared" si="173"/>
        <v>2.8214999999999999</v>
      </c>
      <c r="BC732" s="105" t="s">
        <v>53</v>
      </c>
      <c r="BD732" s="105"/>
      <c r="BE732" s="105"/>
      <c r="BF732" s="105"/>
    </row>
    <row r="733" spans="1:58" s="128" customFormat="1" ht="24.75" hidden="1" customHeight="1">
      <c r="A733" s="9">
        <v>737</v>
      </c>
      <c r="B733" s="7">
        <v>76</v>
      </c>
      <c r="C733" s="7"/>
      <c r="D733" s="8"/>
      <c r="E733" s="1" t="s">
        <v>3322</v>
      </c>
      <c r="F733" s="1" t="s">
        <v>3323</v>
      </c>
      <c r="G733" s="1" t="s">
        <v>3324</v>
      </c>
      <c r="H733" s="8" t="s">
        <v>3325</v>
      </c>
      <c r="I733" s="1" t="s">
        <v>702</v>
      </c>
      <c r="J733" s="11" t="s">
        <v>3326</v>
      </c>
      <c r="K733" s="9">
        <v>30</v>
      </c>
      <c r="L733" s="1" t="s">
        <v>80</v>
      </c>
      <c r="M733" s="7">
        <v>1</v>
      </c>
      <c r="N733" s="1" t="s">
        <v>46</v>
      </c>
      <c r="O733" s="1" t="s">
        <v>3283</v>
      </c>
      <c r="P733" s="1" t="s">
        <v>3327</v>
      </c>
      <c r="Q733" s="1" t="s">
        <v>3328</v>
      </c>
      <c r="R733" s="101">
        <v>3.02</v>
      </c>
      <c r="S733" s="102"/>
      <c r="T733" s="116">
        <v>4</v>
      </c>
      <c r="U733" s="84">
        <v>5.49</v>
      </c>
      <c r="V733" s="102">
        <v>2.5512000000000001</v>
      </c>
      <c r="W733" s="102">
        <v>3.0577999999999999</v>
      </c>
      <c r="X733" s="102"/>
      <c r="Y733" s="102"/>
      <c r="Z733" s="102"/>
      <c r="AA733" s="102"/>
      <c r="AB733" s="102"/>
      <c r="AC733" s="102"/>
      <c r="AD733" s="102"/>
      <c r="AE733" s="104">
        <v>5.49</v>
      </c>
      <c r="AF733" s="105"/>
      <c r="AG733" s="105">
        <v>2.8380000000000001</v>
      </c>
      <c r="AH733" s="105"/>
      <c r="AI733" s="105">
        <v>5.49</v>
      </c>
      <c r="AJ733" s="105">
        <v>1.97</v>
      </c>
      <c r="AK733" s="105"/>
      <c r="AL733" s="105"/>
      <c r="AM733" s="105"/>
      <c r="AN733" s="106">
        <v>3.02</v>
      </c>
      <c r="AO733" s="105" t="s">
        <v>50</v>
      </c>
      <c r="AP733" s="104" t="s">
        <v>51</v>
      </c>
      <c r="AQ733" s="105">
        <f t="shared" si="181"/>
        <v>4.1639999999999997</v>
      </c>
      <c r="AR733" s="105">
        <f t="shared" si="182"/>
        <v>3.02</v>
      </c>
      <c r="AS733" s="105" t="e">
        <f t="shared" si="183"/>
        <v>#NUM!</v>
      </c>
      <c r="AT733" s="105" t="e">
        <f>#REF!*1.075</f>
        <v>#REF!</v>
      </c>
      <c r="AU733" s="105">
        <f t="shared" si="184"/>
        <v>4.3</v>
      </c>
      <c r="AV733" s="102" t="e">
        <f t="shared" si="174"/>
        <v>#REF!</v>
      </c>
      <c r="AW733" s="105" t="s">
        <v>172</v>
      </c>
      <c r="AX733" s="105" t="s">
        <v>173</v>
      </c>
      <c r="AY733" s="106">
        <v>3.02</v>
      </c>
      <c r="AZ733" s="108">
        <f t="shared" si="179"/>
        <v>0.755</v>
      </c>
      <c r="BA733" s="1">
        <f t="shared" si="180"/>
        <v>3.7749999999999999</v>
      </c>
      <c r="BB733" s="106">
        <f t="shared" si="173"/>
        <v>4.077</v>
      </c>
      <c r="BC733" s="105" t="s">
        <v>53</v>
      </c>
      <c r="BF733" s="105"/>
    </row>
    <row r="734" spans="1:58" s="128" customFormat="1" ht="24.75" hidden="1" customHeight="1">
      <c r="A734" s="9">
        <v>738</v>
      </c>
      <c r="B734" s="7">
        <v>77</v>
      </c>
      <c r="C734" s="7"/>
      <c r="D734" s="8"/>
      <c r="E734" s="1" t="s">
        <v>3329</v>
      </c>
      <c r="F734" s="1" t="s">
        <v>3330</v>
      </c>
      <c r="G734" s="1" t="s">
        <v>3324</v>
      </c>
      <c r="H734" s="8" t="s">
        <v>3331</v>
      </c>
      <c r="I734" s="1" t="s">
        <v>3332</v>
      </c>
      <c r="J734" s="11" t="s">
        <v>3333</v>
      </c>
      <c r="K734" s="9">
        <v>50</v>
      </c>
      <c r="L734" s="1" t="s">
        <v>91</v>
      </c>
      <c r="M734" s="7">
        <v>1</v>
      </c>
      <c r="N734" s="1" t="s">
        <v>46</v>
      </c>
      <c r="O734" s="1" t="s">
        <v>3283</v>
      </c>
      <c r="P734" s="1" t="s">
        <v>3284</v>
      </c>
      <c r="Q734" s="1" t="s">
        <v>3334</v>
      </c>
      <c r="R734" s="101">
        <v>4.1900000000000004</v>
      </c>
      <c r="S734" s="102"/>
      <c r="T734" s="116">
        <v>5.8</v>
      </c>
      <c r="U734" s="84">
        <v>8.6300000000000008</v>
      </c>
      <c r="V734" s="102">
        <v>3.7551999999999999</v>
      </c>
      <c r="W734" s="102">
        <v>4.0271999999999997</v>
      </c>
      <c r="X734" s="102"/>
      <c r="Y734" s="102"/>
      <c r="Z734" s="102"/>
      <c r="AA734" s="102"/>
      <c r="AB734" s="102"/>
      <c r="AC734" s="102"/>
      <c r="AD734" s="102"/>
      <c r="AE734" s="104">
        <v>8.6300000000000008</v>
      </c>
      <c r="AF734" s="105"/>
      <c r="AG734" s="105">
        <v>3.7389999999999999</v>
      </c>
      <c r="AH734" s="105"/>
      <c r="AI734" s="105">
        <v>8.6300000000000008</v>
      </c>
      <c r="AJ734" s="105">
        <v>2.6850000000000001</v>
      </c>
      <c r="AK734" s="105"/>
      <c r="AL734" s="105"/>
      <c r="AM734" s="105"/>
      <c r="AN734" s="106">
        <v>4.1900000000000004</v>
      </c>
      <c r="AO734" s="105" t="s">
        <v>50</v>
      </c>
      <c r="AP734" s="104" t="s">
        <v>51</v>
      </c>
      <c r="AQ734" s="105">
        <f t="shared" si="181"/>
        <v>6.1844999999999999</v>
      </c>
      <c r="AR734" s="105">
        <f t="shared" si="182"/>
        <v>4.1900000000000004</v>
      </c>
      <c r="AS734" s="105" t="e">
        <f t="shared" si="183"/>
        <v>#NUM!</v>
      </c>
      <c r="AT734" s="105" t="e">
        <f>#REF!*1.075</f>
        <v>#REF!</v>
      </c>
      <c r="AU734" s="105">
        <f t="shared" si="184"/>
        <v>6.2349999999999994</v>
      </c>
      <c r="AV734" s="102" t="e">
        <f t="shared" si="174"/>
        <v>#REF!</v>
      </c>
      <c r="AW734" s="125" t="s">
        <v>52</v>
      </c>
      <c r="AX734" s="125" t="s">
        <v>51</v>
      </c>
      <c r="AY734" s="106">
        <v>4.1900000000000004</v>
      </c>
      <c r="AZ734" s="108">
        <f t="shared" si="179"/>
        <v>1.0475000000000001</v>
      </c>
      <c r="BA734" s="1">
        <f t="shared" si="180"/>
        <v>5.2375000000000007</v>
      </c>
      <c r="BB734" s="106">
        <f t="shared" si="173"/>
        <v>5.6565000000000012</v>
      </c>
      <c r="BC734" s="105" t="s">
        <v>53</v>
      </c>
      <c r="BD734" s="105"/>
      <c r="BE734" s="105"/>
      <c r="BF734" s="105"/>
    </row>
    <row r="735" spans="1:58" s="128" customFormat="1" ht="24.75" hidden="1" customHeight="1">
      <c r="A735" s="9">
        <v>739</v>
      </c>
      <c r="B735" s="7">
        <v>19359</v>
      </c>
      <c r="C735" s="7"/>
      <c r="D735" s="8"/>
      <c r="E735" s="1" t="s">
        <v>3335</v>
      </c>
      <c r="F735" s="1" t="s">
        <v>3336</v>
      </c>
      <c r="G735" s="1" t="s">
        <v>1127</v>
      </c>
      <c r="H735" s="8" t="s">
        <v>1135</v>
      </c>
      <c r="I735" s="1" t="s">
        <v>68</v>
      </c>
      <c r="J735" s="1" t="s">
        <v>3337</v>
      </c>
      <c r="K735" s="9"/>
      <c r="L735" s="1"/>
      <c r="M735" s="7">
        <v>30</v>
      </c>
      <c r="N735" s="1" t="s">
        <v>46</v>
      </c>
      <c r="O735" s="1" t="s">
        <v>3283</v>
      </c>
      <c r="P735" s="1" t="s">
        <v>3338</v>
      </c>
      <c r="Q735" s="1" t="s">
        <v>3339</v>
      </c>
      <c r="R735" s="101">
        <v>2.2599999999999998</v>
      </c>
      <c r="S735" s="102"/>
      <c r="T735" s="116">
        <v>1.0900000000000001</v>
      </c>
      <c r="U735" s="84">
        <v>2.2599999999999998</v>
      </c>
      <c r="V735" s="102"/>
      <c r="W735" s="102"/>
      <c r="X735" s="102"/>
      <c r="Y735" s="102"/>
      <c r="Z735" s="102"/>
      <c r="AA735" s="102"/>
      <c r="AB735" s="102"/>
      <c r="AC735" s="102"/>
      <c r="AD735" s="102"/>
      <c r="AE735" s="104">
        <v>2.2599999999999998</v>
      </c>
      <c r="AF735" s="105"/>
      <c r="AG735" s="105"/>
      <c r="AH735" s="105"/>
      <c r="AI735" s="105"/>
      <c r="AJ735" s="105"/>
      <c r="AK735" s="105"/>
      <c r="AL735" s="105"/>
      <c r="AM735" s="105"/>
      <c r="AN735" s="106">
        <v>1.83</v>
      </c>
      <c r="AO735" s="105" t="s">
        <v>372</v>
      </c>
      <c r="AP735" s="104" t="s">
        <v>373</v>
      </c>
      <c r="AQ735" s="105" t="e">
        <f t="shared" si="181"/>
        <v>#NUM!</v>
      </c>
      <c r="AR735" s="105" t="e">
        <f t="shared" si="182"/>
        <v>#NUM!</v>
      </c>
      <c r="AS735" s="105" t="e">
        <f t="shared" si="183"/>
        <v>#NUM!</v>
      </c>
      <c r="AT735" s="105" t="e">
        <f>#REF!*1.075</f>
        <v>#REF!</v>
      </c>
      <c r="AU735" s="105">
        <f t="shared" si="184"/>
        <v>1.1717500000000001</v>
      </c>
      <c r="AV735" s="102" t="e">
        <f t="shared" si="174"/>
        <v>#REF!</v>
      </c>
      <c r="AW735" s="105" t="s">
        <v>172</v>
      </c>
      <c r="AX735" s="105" t="s">
        <v>173</v>
      </c>
      <c r="AY735" s="106">
        <v>1.1717</v>
      </c>
      <c r="AZ735" s="108">
        <f t="shared" si="179"/>
        <v>0.29292499999999999</v>
      </c>
      <c r="BA735" s="1">
        <f t="shared" si="180"/>
        <v>1.4646249999999998</v>
      </c>
      <c r="BB735" s="106">
        <f t="shared" si="173"/>
        <v>1.5817949999999998</v>
      </c>
      <c r="BC735" s="105" t="s">
        <v>53</v>
      </c>
      <c r="BD735" s="105"/>
      <c r="BE735" s="105"/>
      <c r="BF735" s="105"/>
    </row>
    <row r="736" spans="1:58" s="128" customFormat="1" ht="24.75" hidden="1" customHeight="1">
      <c r="A736" s="9">
        <v>740</v>
      </c>
      <c r="B736" s="7">
        <v>19360</v>
      </c>
      <c r="C736" s="7"/>
      <c r="D736" s="8"/>
      <c r="E736" s="1" t="s">
        <v>3335</v>
      </c>
      <c r="F736" s="1" t="s">
        <v>3336</v>
      </c>
      <c r="G736" s="1" t="s">
        <v>1127</v>
      </c>
      <c r="H736" s="8" t="s">
        <v>310</v>
      </c>
      <c r="I736" s="1" t="s">
        <v>68</v>
      </c>
      <c r="J736" s="1" t="s">
        <v>3337</v>
      </c>
      <c r="K736" s="9"/>
      <c r="L736" s="1"/>
      <c r="M736" s="7">
        <v>30</v>
      </c>
      <c r="N736" s="1" t="s">
        <v>46</v>
      </c>
      <c r="O736" s="1" t="s">
        <v>3283</v>
      </c>
      <c r="P736" s="1" t="s">
        <v>3338</v>
      </c>
      <c r="Q736" s="1" t="s">
        <v>3340</v>
      </c>
      <c r="R736" s="101">
        <v>2.5299999999999998</v>
      </c>
      <c r="S736" s="102"/>
      <c r="T736" s="116">
        <v>1.17</v>
      </c>
      <c r="U736" s="84">
        <v>2.5299999999999998</v>
      </c>
      <c r="V736" s="102"/>
      <c r="W736" s="102"/>
      <c r="X736" s="102"/>
      <c r="Y736" s="102"/>
      <c r="Z736" s="102"/>
      <c r="AA736" s="102"/>
      <c r="AB736" s="102"/>
      <c r="AC736" s="102"/>
      <c r="AD736" s="102"/>
      <c r="AE736" s="104">
        <v>2.5299999999999998</v>
      </c>
      <c r="AF736" s="105"/>
      <c r="AG736" s="105"/>
      <c r="AH736" s="105"/>
      <c r="AI736" s="105"/>
      <c r="AJ736" s="105"/>
      <c r="AK736" s="105"/>
      <c r="AL736" s="105"/>
      <c r="AM736" s="105"/>
      <c r="AN736" s="106">
        <v>2.4820000000000002</v>
      </c>
      <c r="AO736" s="105" t="s">
        <v>372</v>
      </c>
      <c r="AP736" s="104" t="s">
        <v>373</v>
      </c>
      <c r="AQ736" s="105" t="e">
        <f t="shared" si="181"/>
        <v>#NUM!</v>
      </c>
      <c r="AR736" s="105" t="e">
        <f t="shared" si="182"/>
        <v>#NUM!</v>
      </c>
      <c r="AS736" s="105" t="e">
        <f t="shared" si="183"/>
        <v>#NUM!</v>
      </c>
      <c r="AT736" s="105" t="e">
        <f>#REF!*1.075</f>
        <v>#REF!</v>
      </c>
      <c r="AU736" s="105">
        <f t="shared" si="184"/>
        <v>1.2577499999999999</v>
      </c>
      <c r="AV736" s="102" t="e">
        <f t="shared" si="174"/>
        <v>#REF!</v>
      </c>
      <c r="AW736" s="105" t="s">
        <v>172</v>
      </c>
      <c r="AX736" s="105" t="s">
        <v>173</v>
      </c>
      <c r="AY736" s="106">
        <v>1.2577499999999999</v>
      </c>
      <c r="AZ736" s="108">
        <f t="shared" si="179"/>
        <v>0.31443749999999998</v>
      </c>
      <c r="BA736" s="1">
        <f t="shared" si="180"/>
        <v>1.5721874999999998</v>
      </c>
      <c r="BB736" s="106">
        <f t="shared" si="173"/>
        <v>1.6979624999999998</v>
      </c>
      <c r="BC736" s="105" t="s">
        <v>53</v>
      </c>
      <c r="BD736" s="105"/>
      <c r="BE736" s="105"/>
      <c r="BF736" s="105"/>
    </row>
    <row r="737" spans="1:58" s="105" customFormat="1" ht="24.75" hidden="1" customHeight="1">
      <c r="A737" s="9">
        <v>741</v>
      </c>
      <c r="B737" s="7">
        <v>19361</v>
      </c>
      <c r="C737" s="7"/>
      <c r="D737" s="8"/>
      <c r="E737" s="1" t="s">
        <v>3335</v>
      </c>
      <c r="F737" s="1" t="s">
        <v>3336</v>
      </c>
      <c r="G737" s="1" t="s">
        <v>1127</v>
      </c>
      <c r="H737" s="8" t="s">
        <v>123</v>
      </c>
      <c r="I737" s="1" t="s">
        <v>68</v>
      </c>
      <c r="J737" s="1" t="s">
        <v>3337</v>
      </c>
      <c r="K737" s="9"/>
      <c r="L737" s="1"/>
      <c r="M737" s="7">
        <v>30</v>
      </c>
      <c r="N737" s="1" t="s">
        <v>46</v>
      </c>
      <c r="O737" s="1" t="s">
        <v>3283</v>
      </c>
      <c r="P737" s="1" t="s">
        <v>3338</v>
      </c>
      <c r="Q737" s="1" t="s">
        <v>3341</v>
      </c>
      <c r="R737" s="101">
        <v>2.97</v>
      </c>
      <c r="S737" s="102"/>
      <c r="T737" s="116">
        <v>1.43</v>
      </c>
      <c r="U737" s="84">
        <v>2.97</v>
      </c>
      <c r="V737" s="102"/>
      <c r="W737" s="102"/>
      <c r="X737" s="102"/>
      <c r="Y737" s="102"/>
      <c r="Z737" s="102"/>
      <c r="AA737" s="102"/>
      <c r="AB737" s="102"/>
      <c r="AC737" s="102"/>
      <c r="AD737" s="102"/>
      <c r="AE737" s="104">
        <v>2.97</v>
      </c>
      <c r="AN737" s="106">
        <v>2.97</v>
      </c>
      <c r="AO737" s="105" t="s">
        <v>50</v>
      </c>
      <c r="AP737" s="104" t="s">
        <v>51</v>
      </c>
      <c r="AQ737" s="105" t="e">
        <f t="shared" si="181"/>
        <v>#NUM!</v>
      </c>
      <c r="AR737" s="105" t="e">
        <f t="shared" si="182"/>
        <v>#NUM!</v>
      </c>
      <c r="AS737" s="105" t="e">
        <f t="shared" si="183"/>
        <v>#NUM!</v>
      </c>
      <c r="AT737" s="105" t="e">
        <f>#REF!*1.075</f>
        <v>#REF!</v>
      </c>
      <c r="AU737" s="105">
        <f t="shared" si="184"/>
        <v>1.5372499999999998</v>
      </c>
      <c r="AV737" s="102" t="e">
        <f t="shared" si="174"/>
        <v>#REF!</v>
      </c>
      <c r="AW737" s="105" t="s">
        <v>172</v>
      </c>
      <c r="AX737" s="105" t="s">
        <v>173</v>
      </c>
      <c r="AY737" s="106">
        <v>1.5369999999999999</v>
      </c>
      <c r="AZ737" s="108">
        <f t="shared" si="179"/>
        <v>0.38424999999999998</v>
      </c>
      <c r="BA737" s="1">
        <f t="shared" si="180"/>
        <v>1.9212499999999999</v>
      </c>
      <c r="BB737" s="106">
        <f t="shared" si="173"/>
        <v>2.0749499999999999</v>
      </c>
      <c r="BC737" s="105" t="s">
        <v>53</v>
      </c>
    </row>
    <row r="738" spans="1:58" s="105" customFormat="1" ht="24.75" hidden="1" customHeight="1">
      <c r="A738" s="9">
        <v>742</v>
      </c>
      <c r="B738" s="7">
        <v>7056</v>
      </c>
      <c r="C738" s="7"/>
      <c r="D738" s="8"/>
      <c r="E738" s="1" t="s">
        <v>3342</v>
      </c>
      <c r="F738" s="1" t="s">
        <v>3343</v>
      </c>
      <c r="G738" s="1" t="s">
        <v>3344</v>
      </c>
      <c r="H738" s="8" t="s">
        <v>374</v>
      </c>
      <c r="I738" s="1" t="s">
        <v>44</v>
      </c>
      <c r="J738" s="1" t="s">
        <v>3345</v>
      </c>
      <c r="K738" s="9"/>
      <c r="L738" s="1"/>
      <c r="M738" s="7">
        <v>30</v>
      </c>
      <c r="N738" s="1" t="s">
        <v>46</v>
      </c>
      <c r="O738" s="1" t="s">
        <v>3283</v>
      </c>
      <c r="P738" s="1" t="s">
        <v>3346</v>
      </c>
      <c r="Q738" s="1" t="s">
        <v>3347</v>
      </c>
      <c r="R738" s="101">
        <v>3.1739999999999999</v>
      </c>
      <c r="S738" s="102"/>
      <c r="T738" s="116">
        <v>9</v>
      </c>
      <c r="U738" s="84">
        <v>3.78</v>
      </c>
      <c r="V738" s="102"/>
      <c r="W738" s="102"/>
      <c r="X738" s="102"/>
      <c r="Y738" s="102"/>
      <c r="Z738" s="102"/>
      <c r="AA738" s="102"/>
      <c r="AB738" s="102"/>
      <c r="AC738" s="102"/>
      <c r="AD738" s="102"/>
      <c r="AE738" s="104">
        <v>3.78</v>
      </c>
      <c r="AI738" s="105">
        <v>3.48</v>
      </c>
      <c r="AN738" s="106">
        <v>3.17</v>
      </c>
      <c r="AO738" s="105" t="s">
        <v>50</v>
      </c>
      <c r="AP738" s="104" t="s">
        <v>51</v>
      </c>
      <c r="AQ738" s="105">
        <f t="shared" si="181"/>
        <v>3.63</v>
      </c>
      <c r="AR738" s="105">
        <f t="shared" si="182"/>
        <v>3.1739999999999999</v>
      </c>
      <c r="AS738" s="105" t="e">
        <f t="shared" si="183"/>
        <v>#NUM!</v>
      </c>
      <c r="AT738" s="105" t="e">
        <f>#REF!*1.075</f>
        <v>#REF!</v>
      </c>
      <c r="AU738" s="105">
        <f t="shared" si="184"/>
        <v>9.6749999999999989</v>
      </c>
      <c r="AV738" s="102" t="e">
        <f t="shared" si="174"/>
        <v>#REF!</v>
      </c>
      <c r="AW738" s="125" t="s">
        <v>52</v>
      </c>
      <c r="AX738" s="105" t="s">
        <v>51</v>
      </c>
      <c r="AY738" s="106">
        <v>3.1739999999999999</v>
      </c>
      <c r="AZ738" s="108">
        <f t="shared" si="179"/>
        <v>0.79349999999999998</v>
      </c>
      <c r="BA738" s="1">
        <f t="shared" si="180"/>
        <v>3.9674999999999998</v>
      </c>
      <c r="BB738" s="106">
        <f t="shared" ref="BB738:BB769" si="185">BA738+BA738*0.08</f>
        <v>4.2848999999999995</v>
      </c>
      <c r="BC738" s="105" t="s">
        <v>53</v>
      </c>
      <c r="BF738" s="128"/>
    </row>
    <row r="739" spans="1:58" s="105" customFormat="1" ht="24.75" hidden="1" customHeight="1">
      <c r="A739" s="9">
        <v>743</v>
      </c>
      <c r="B739" s="7">
        <v>7057</v>
      </c>
      <c r="C739" s="7"/>
      <c r="D739" s="8"/>
      <c r="E739" s="1" t="s">
        <v>3342</v>
      </c>
      <c r="F739" s="1" t="s">
        <v>3343</v>
      </c>
      <c r="G739" s="1" t="s">
        <v>3344</v>
      </c>
      <c r="H739" s="8" t="s">
        <v>1590</v>
      </c>
      <c r="I739" s="1" t="s">
        <v>44</v>
      </c>
      <c r="J739" s="1" t="s">
        <v>3348</v>
      </c>
      <c r="K739" s="9"/>
      <c r="L739" s="1"/>
      <c r="M739" s="7">
        <v>30</v>
      </c>
      <c r="N739" s="1" t="s">
        <v>46</v>
      </c>
      <c r="O739" s="1" t="s">
        <v>3283</v>
      </c>
      <c r="P739" s="1" t="s">
        <v>3349</v>
      </c>
      <c r="Q739" s="1" t="s">
        <v>3350</v>
      </c>
      <c r="R739" s="101">
        <v>6.61</v>
      </c>
      <c r="S739" s="102"/>
      <c r="T739" s="116">
        <v>13</v>
      </c>
      <c r="U739" s="84">
        <v>7.43</v>
      </c>
      <c r="V739" s="102"/>
      <c r="W739" s="102">
        <v>4.8600000000000003</v>
      </c>
      <c r="X739" s="102"/>
      <c r="Y739" s="102"/>
      <c r="Z739" s="102"/>
      <c r="AA739" s="102"/>
      <c r="AB739" s="102"/>
      <c r="AC739" s="102"/>
      <c r="AD739" s="102"/>
      <c r="AE739" s="104">
        <v>7.43</v>
      </c>
      <c r="AG739" s="105">
        <v>4.851</v>
      </c>
      <c r="AI739" s="105">
        <v>7.43</v>
      </c>
      <c r="AN739" s="106">
        <v>6.15</v>
      </c>
      <c r="AO739" s="105" t="s">
        <v>277</v>
      </c>
      <c r="AP739" s="104" t="s">
        <v>278</v>
      </c>
      <c r="AQ739" s="105">
        <f t="shared" si="181"/>
        <v>6.1404999999999994</v>
      </c>
      <c r="AR739" s="105" t="str">
        <f t="shared" si="182"/>
        <v/>
      </c>
      <c r="AS739" s="105" t="e">
        <f t="shared" si="183"/>
        <v>#NUM!</v>
      </c>
      <c r="AT739" s="105" t="e">
        <f>#REF!*1.075</f>
        <v>#REF!</v>
      </c>
      <c r="AU739" s="105">
        <f t="shared" si="184"/>
        <v>13.975</v>
      </c>
      <c r="AV739" s="102" t="e">
        <f t="shared" si="174"/>
        <v>#REF!</v>
      </c>
      <c r="AW739" s="105" t="s">
        <v>279</v>
      </c>
      <c r="AX739" s="105" t="s">
        <v>278</v>
      </c>
      <c r="AY739" s="106">
        <v>6.1405000000000003</v>
      </c>
      <c r="AZ739" s="108">
        <f t="shared" si="179"/>
        <v>1.5351250000000001</v>
      </c>
      <c r="BA739" s="1">
        <f t="shared" si="180"/>
        <v>7.6756250000000001</v>
      </c>
      <c r="BB739" s="106">
        <f t="shared" si="185"/>
        <v>8.2896750000000008</v>
      </c>
      <c r="BC739" s="105" t="s">
        <v>53</v>
      </c>
      <c r="BF739" s="128"/>
    </row>
    <row r="740" spans="1:58" s="105" customFormat="1" ht="24.75" hidden="1" customHeight="1">
      <c r="A740" s="9">
        <v>744</v>
      </c>
      <c r="B740" s="7">
        <v>7046</v>
      </c>
      <c r="C740" s="7"/>
      <c r="D740" s="8"/>
      <c r="E740" s="1" t="s">
        <v>3351</v>
      </c>
      <c r="F740" s="1" t="s">
        <v>1334</v>
      </c>
      <c r="G740" s="1" t="s">
        <v>223</v>
      </c>
      <c r="H740" s="8" t="s">
        <v>123</v>
      </c>
      <c r="I740" s="1" t="s">
        <v>44</v>
      </c>
      <c r="J740" s="1" t="s">
        <v>3352</v>
      </c>
      <c r="K740" s="9"/>
      <c r="L740" s="1"/>
      <c r="M740" s="7">
        <v>28</v>
      </c>
      <c r="N740" s="1" t="s">
        <v>46</v>
      </c>
      <c r="O740" s="1" t="s">
        <v>3283</v>
      </c>
      <c r="P740" s="1" t="s">
        <v>3353</v>
      </c>
      <c r="Q740" s="1" t="s">
        <v>3354</v>
      </c>
      <c r="R740" s="101">
        <v>5.2</v>
      </c>
      <c r="S740" s="102"/>
      <c r="T740" s="116">
        <v>5.5</v>
      </c>
      <c r="U740" s="84">
        <v>5.95</v>
      </c>
      <c r="V740" s="102"/>
      <c r="W740" s="102">
        <v>3.7168999999999999</v>
      </c>
      <c r="X740" s="102"/>
      <c r="Y740" s="102"/>
      <c r="Z740" s="102"/>
      <c r="AA740" s="102"/>
      <c r="AB740" s="102"/>
      <c r="AC740" s="102"/>
      <c r="AD740" s="102"/>
      <c r="AE740" s="104">
        <v>5.95</v>
      </c>
      <c r="AF740" s="105">
        <v>2.88</v>
      </c>
      <c r="AG740" s="105">
        <v>3.71</v>
      </c>
      <c r="AI740" s="105">
        <v>5.95</v>
      </c>
      <c r="AN740" s="106">
        <v>3.2949999999999999</v>
      </c>
      <c r="AO740" s="105" t="s">
        <v>277</v>
      </c>
      <c r="AP740" s="104" t="s">
        <v>278</v>
      </c>
      <c r="AQ740" s="105">
        <f t="shared" si="181"/>
        <v>3.2949999999999999</v>
      </c>
      <c r="AR740" s="105" t="str">
        <f t="shared" si="182"/>
        <v/>
      </c>
      <c r="AS740" s="105" t="e">
        <f t="shared" si="183"/>
        <v>#NUM!</v>
      </c>
      <c r="AT740" s="105" t="e">
        <f>#REF!*1.075</f>
        <v>#REF!</v>
      </c>
      <c r="AU740" s="105">
        <f t="shared" si="184"/>
        <v>5.9124999999999996</v>
      </c>
      <c r="AV740" s="102" t="e">
        <f t="shared" ref="AV740:AV771" si="186">MIN(AN740,AT740,AU740)</f>
        <v>#REF!</v>
      </c>
      <c r="AW740" s="105" t="s">
        <v>279</v>
      </c>
      <c r="AX740" s="105" t="s">
        <v>278</v>
      </c>
      <c r="AY740" s="106">
        <v>3.3</v>
      </c>
      <c r="AZ740" s="108">
        <f t="shared" si="179"/>
        <v>0.82499999999999996</v>
      </c>
      <c r="BA740" s="1">
        <f t="shared" si="180"/>
        <v>4.125</v>
      </c>
      <c r="BB740" s="106">
        <f t="shared" si="185"/>
        <v>4.4550000000000001</v>
      </c>
      <c r="BC740" s="105" t="s">
        <v>53</v>
      </c>
      <c r="BD740" s="128"/>
      <c r="BE740" s="128"/>
      <c r="BF740" s="128"/>
    </row>
    <row r="741" spans="1:58" s="105" customFormat="1" ht="24.75" hidden="1" customHeight="1">
      <c r="A741" s="9">
        <v>745</v>
      </c>
      <c r="B741" s="7">
        <v>209</v>
      </c>
      <c r="C741" s="7"/>
      <c r="D741" s="8"/>
      <c r="E741" s="1" t="s">
        <v>3355</v>
      </c>
      <c r="F741" s="1" t="s">
        <v>3356</v>
      </c>
      <c r="G741" s="1" t="s">
        <v>3357</v>
      </c>
      <c r="H741" s="8" t="s">
        <v>149</v>
      </c>
      <c r="I741" s="1" t="s">
        <v>183</v>
      </c>
      <c r="J741" s="11" t="s">
        <v>3358</v>
      </c>
      <c r="K741" s="9"/>
      <c r="L741" s="1"/>
      <c r="M741" s="7">
        <v>16</v>
      </c>
      <c r="N741" s="1" t="s">
        <v>46</v>
      </c>
      <c r="O741" s="1" t="s">
        <v>3283</v>
      </c>
      <c r="P741" s="1" t="s">
        <v>1079</v>
      </c>
      <c r="Q741" s="1" t="s">
        <v>3359</v>
      </c>
      <c r="R741" s="101">
        <v>3.44</v>
      </c>
      <c r="S741" s="102"/>
      <c r="T741" s="116">
        <v>3.5</v>
      </c>
      <c r="U741" s="84">
        <v>3.89</v>
      </c>
      <c r="V741" s="102"/>
      <c r="W741" s="102">
        <v>2.5034000000000001</v>
      </c>
      <c r="X741" s="102"/>
      <c r="Y741" s="102"/>
      <c r="Z741" s="102"/>
      <c r="AA741" s="102"/>
      <c r="AB741" s="102"/>
      <c r="AC741" s="102"/>
      <c r="AD741" s="102"/>
      <c r="AE741" s="104">
        <v>3.89</v>
      </c>
      <c r="AG741" s="105">
        <v>2.4980000000000002</v>
      </c>
      <c r="AI741" s="105">
        <v>3.89</v>
      </c>
      <c r="AN741" s="106">
        <v>3.194</v>
      </c>
      <c r="AO741" s="105" t="s">
        <v>277</v>
      </c>
      <c r="AP741" s="104" t="s">
        <v>278</v>
      </c>
      <c r="AQ741" s="105">
        <f t="shared" si="181"/>
        <v>3.194</v>
      </c>
      <c r="AR741" s="105" t="str">
        <f t="shared" si="182"/>
        <v/>
      </c>
      <c r="AS741" s="105" t="e">
        <f t="shared" si="183"/>
        <v>#NUM!</v>
      </c>
      <c r="AT741" s="105" t="e">
        <f>#REF!*1.075</f>
        <v>#REF!</v>
      </c>
      <c r="AU741" s="105">
        <f t="shared" si="184"/>
        <v>3.7624999999999997</v>
      </c>
      <c r="AV741" s="102" t="e">
        <f t="shared" si="186"/>
        <v>#REF!</v>
      </c>
      <c r="AW741" s="105" t="s">
        <v>279</v>
      </c>
      <c r="AX741" s="105" t="s">
        <v>278</v>
      </c>
      <c r="AY741" s="106">
        <v>3.19</v>
      </c>
      <c r="AZ741" s="108">
        <f t="shared" si="179"/>
        <v>0.79749999999999999</v>
      </c>
      <c r="BA741" s="1">
        <f t="shared" si="180"/>
        <v>3.9874999999999998</v>
      </c>
      <c r="BB741" s="106">
        <f t="shared" si="185"/>
        <v>4.3064999999999998</v>
      </c>
      <c r="BC741" s="105" t="s">
        <v>53</v>
      </c>
    </row>
    <row r="742" spans="1:58" s="105" customFormat="1" ht="24.75" hidden="1" customHeight="1">
      <c r="A742" s="9">
        <v>746</v>
      </c>
      <c r="B742" s="7">
        <v>266</v>
      </c>
      <c r="C742" s="7"/>
      <c r="D742" s="8"/>
      <c r="E742" s="1" t="s">
        <v>3360</v>
      </c>
      <c r="F742" s="1" t="s">
        <v>3361</v>
      </c>
      <c r="G742" s="1" t="s">
        <v>3362</v>
      </c>
      <c r="H742" s="8" t="s">
        <v>1421</v>
      </c>
      <c r="I742" s="1" t="s">
        <v>183</v>
      </c>
      <c r="J742" s="11" t="s">
        <v>3363</v>
      </c>
      <c r="K742" s="9"/>
      <c r="L742" s="1"/>
      <c r="M742" s="7">
        <v>30</v>
      </c>
      <c r="N742" s="1" t="s">
        <v>46</v>
      </c>
      <c r="O742" s="1" t="s">
        <v>3283</v>
      </c>
      <c r="P742" s="1" t="s">
        <v>3364</v>
      </c>
      <c r="Q742" s="1" t="s">
        <v>3365</v>
      </c>
      <c r="R742" s="101">
        <v>1.38</v>
      </c>
      <c r="S742" s="102"/>
      <c r="T742" s="116">
        <v>2.2000000000000002</v>
      </c>
      <c r="U742" s="84">
        <v>1.47</v>
      </c>
      <c r="V742" s="102"/>
      <c r="W742" s="102">
        <v>1.1015999999999999</v>
      </c>
      <c r="X742" s="102"/>
      <c r="Y742" s="102"/>
      <c r="Z742" s="102"/>
      <c r="AA742" s="102"/>
      <c r="AB742" s="102"/>
      <c r="AC742" s="102"/>
      <c r="AD742" s="102"/>
      <c r="AE742" s="104">
        <v>1.47</v>
      </c>
      <c r="AG742" s="105">
        <v>1.099</v>
      </c>
      <c r="AI742" s="105">
        <v>1.47</v>
      </c>
      <c r="AN742" s="106">
        <v>1.2845</v>
      </c>
      <c r="AO742" s="105" t="s">
        <v>277</v>
      </c>
      <c r="AP742" s="104" t="s">
        <v>278</v>
      </c>
      <c r="AQ742" s="105">
        <f t="shared" si="181"/>
        <v>1.2845</v>
      </c>
      <c r="AR742" s="105" t="str">
        <f t="shared" si="182"/>
        <v/>
      </c>
      <c r="AS742" s="105" t="e">
        <f t="shared" si="183"/>
        <v>#NUM!</v>
      </c>
      <c r="AT742" s="105" t="e">
        <f>#REF!*1.075</f>
        <v>#REF!</v>
      </c>
      <c r="AU742" s="105">
        <f t="shared" si="184"/>
        <v>2.3650000000000002</v>
      </c>
      <c r="AV742" s="102" t="e">
        <f t="shared" si="186"/>
        <v>#REF!</v>
      </c>
      <c r="AW742" s="105" t="s">
        <v>279</v>
      </c>
      <c r="AX742" s="105" t="s">
        <v>278</v>
      </c>
      <c r="AY742" s="106">
        <v>1.28</v>
      </c>
      <c r="AZ742" s="108">
        <f t="shared" si="179"/>
        <v>0.32</v>
      </c>
      <c r="BA742" s="1">
        <f t="shared" si="180"/>
        <v>1.6</v>
      </c>
      <c r="BB742" s="106">
        <f t="shared" si="185"/>
        <v>1.7280000000000002</v>
      </c>
      <c r="BC742" s="105" t="s">
        <v>53</v>
      </c>
      <c r="BF742" s="128"/>
    </row>
    <row r="743" spans="1:58" s="105" customFormat="1" ht="24.75" hidden="1" customHeight="1">
      <c r="A743" s="9">
        <v>747</v>
      </c>
      <c r="B743" s="7">
        <v>7048</v>
      </c>
      <c r="C743" s="7"/>
      <c r="D743" s="8"/>
      <c r="E743" s="1" t="s">
        <v>3366</v>
      </c>
      <c r="F743" s="1" t="s">
        <v>3367</v>
      </c>
      <c r="G743" s="1" t="s">
        <v>527</v>
      </c>
      <c r="H743" s="8" t="s">
        <v>123</v>
      </c>
      <c r="I743" s="1" t="s">
        <v>68</v>
      </c>
      <c r="J743" s="1" t="s">
        <v>1078</v>
      </c>
      <c r="K743" s="9"/>
      <c r="L743" s="1"/>
      <c r="M743" s="7">
        <v>30</v>
      </c>
      <c r="N743" s="1" t="s">
        <v>46</v>
      </c>
      <c r="O743" s="1" t="s">
        <v>3283</v>
      </c>
      <c r="P743" s="1" t="s">
        <v>3368</v>
      </c>
      <c r="Q743" s="1" t="s">
        <v>3369</v>
      </c>
      <c r="R743" s="101">
        <v>1.68</v>
      </c>
      <c r="S743" s="102"/>
      <c r="T743" s="116">
        <v>3.8</v>
      </c>
      <c r="U743" s="84">
        <v>2.15</v>
      </c>
      <c r="V743" s="102"/>
      <c r="W743" s="102">
        <v>1.5746</v>
      </c>
      <c r="X743" s="102">
        <v>1.55</v>
      </c>
      <c r="Y743" s="102"/>
      <c r="Z743" s="102"/>
      <c r="AA743" s="102"/>
      <c r="AB743" s="102"/>
      <c r="AC743" s="102"/>
      <c r="AD743" s="102"/>
      <c r="AE743" s="104">
        <v>2.15</v>
      </c>
      <c r="AG743" s="105">
        <v>1.571</v>
      </c>
      <c r="AH743" s="105">
        <v>1.55</v>
      </c>
      <c r="AI743" s="105">
        <v>2.15</v>
      </c>
      <c r="AN743" s="106">
        <v>1.5605</v>
      </c>
      <c r="AO743" s="105" t="s">
        <v>277</v>
      </c>
      <c r="AP743" s="104" t="s">
        <v>278</v>
      </c>
      <c r="AQ743" s="105">
        <f t="shared" si="181"/>
        <v>1.5605</v>
      </c>
      <c r="AR743" s="105" t="str">
        <f t="shared" si="182"/>
        <v/>
      </c>
      <c r="AS743" s="105" t="e">
        <f t="shared" si="183"/>
        <v>#NUM!</v>
      </c>
      <c r="AT743" s="105" t="e">
        <f>#REF!*1.075</f>
        <v>#REF!</v>
      </c>
      <c r="AU743" s="105">
        <f t="shared" si="184"/>
        <v>4.085</v>
      </c>
      <c r="AV743" s="102" t="e">
        <f t="shared" si="186"/>
        <v>#REF!</v>
      </c>
      <c r="AW743" s="105" t="s">
        <v>279</v>
      </c>
      <c r="AX743" s="105" t="s">
        <v>278</v>
      </c>
      <c r="AY743" s="106">
        <v>1.5605</v>
      </c>
      <c r="AZ743" s="108">
        <f t="shared" si="179"/>
        <v>0.390125</v>
      </c>
      <c r="BA743" s="1">
        <f t="shared" si="180"/>
        <v>1.9506250000000001</v>
      </c>
      <c r="BB743" s="106">
        <f t="shared" si="185"/>
        <v>2.1066750000000001</v>
      </c>
      <c r="BC743" s="105" t="s">
        <v>53</v>
      </c>
      <c r="BF743" s="128"/>
    </row>
    <row r="744" spans="1:58" s="105" customFormat="1" ht="24.75" hidden="1" customHeight="1">
      <c r="A744" s="9">
        <v>748</v>
      </c>
      <c r="B744" s="7">
        <v>7049</v>
      </c>
      <c r="C744" s="7"/>
      <c r="D744" s="8"/>
      <c r="E744" s="1" t="s">
        <v>3370</v>
      </c>
      <c r="F744" s="1" t="s">
        <v>3367</v>
      </c>
      <c r="G744" s="1" t="s">
        <v>527</v>
      </c>
      <c r="H744" s="8" t="s">
        <v>60</v>
      </c>
      <c r="I744" s="1" t="s">
        <v>68</v>
      </c>
      <c r="J744" s="1" t="s">
        <v>1078</v>
      </c>
      <c r="K744" s="9"/>
      <c r="L744" s="1"/>
      <c r="M744" s="7">
        <v>30</v>
      </c>
      <c r="N744" s="1" t="s">
        <v>46</v>
      </c>
      <c r="O744" s="1" t="s">
        <v>3283</v>
      </c>
      <c r="P744" s="1" t="s">
        <v>3368</v>
      </c>
      <c r="Q744" s="1" t="s">
        <v>3371</v>
      </c>
      <c r="R744" s="101">
        <v>3.01</v>
      </c>
      <c r="S744" s="102"/>
      <c r="T744" s="116" t="s">
        <v>58</v>
      </c>
      <c r="U744" s="84">
        <v>3.29</v>
      </c>
      <c r="V744" s="102"/>
      <c r="W744" s="102">
        <v>2.7494999999999998</v>
      </c>
      <c r="X744" s="102">
        <v>2.85</v>
      </c>
      <c r="Y744" s="102"/>
      <c r="Z744" s="102"/>
      <c r="AA744" s="102"/>
      <c r="AB744" s="102"/>
      <c r="AC744" s="102"/>
      <c r="AD744" s="102"/>
      <c r="AE744" s="104">
        <v>3.29</v>
      </c>
      <c r="AG744" s="105">
        <v>2.7440000000000002</v>
      </c>
      <c r="AH744" s="105">
        <v>2.86</v>
      </c>
      <c r="AI744" s="105">
        <v>3.29</v>
      </c>
      <c r="AN744" s="106">
        <v>2.802</v>
      </c>
      <c r="AO744" s="105" t="s">
        <v>277</v>
      </c>
      <c r="AP744" s="104" t="s">
        <v>278</v>
      </c>
      <c r="AQ744" s="105">
        <f t="shared" si="181"/>
        <v>2.802</v>
      </c>
      <c r="AR744" s="105" t="str">
        <f t="shared" si="182"/>
        <v/>
      </c>
      <c r="AS744" s="105" t="e">
        <f t="shared" si="183"/>
        <v>#NUM!</v>
      </c>
      <c r="AT744" s="105" t="e">
        <f>#REF!*1.075</f>
        <v>#REF!</v>
      </c>
      <c r="AU744" s="105" t="e">
        <f t="shared" si="184"/>
        <v>#VALUE!</v>
      </c>
      <c r="AV744" s="102" t="e">
        <f t="shared" si="186"/>
        <v>#REF!</v>
      </c>
      <c r="AW744" s="105" t="s">
        <v>279</v>
      </c>
      <c r="AX744" s="105" t="s">
        <v>278</v>
      </c>
      <c r="AY744" s="106">
        <v>2.802</v>
      </c>
      <c r="AZ744" s="108">
        <f t="shared" si="179"/>
        <v>0.70050000000000001</v>
      </c>
      <c r="BA744" s="1">
        <f t="shared" si="180"/>
        <v>3.5024999999999999</v>
      </c>
      <c r="BB744" s="106">
        <f t="shared" si="185"/>
        <v>3.7827000000000002</v>
      </c>
      <c r="BC744" s="105" t="s">
        <v>53</v>
      </c>
      <c r="BF744" s="128"/>
    </row>
    <row r="745" spans="1:58" s="128" customFormat="1" ht="24.75" hidden="1" customHeight="1">
      <c r="A745" s="9">
        <v>749</v>
      </c>
      <c r="B745" s="7">
        <v>7047</v>
      </c>
      <c r="C745" s="7"/>
      <c r="D745" s="8"/>
      <c r="E745" s="1" t="s">
        <v>3372</v>
      </c>
      <c r="F745" s="1" t="s">
        <v>1676</v>
      </c>
      <c r="G745" s="1" t="s">
        <v>527</v>
      </c>
      <c r="H745" s="8" t="s">
        <v>310</v>
      </c>
      <c r="I745" s="1" t="s">
        <v>68</v>
      </c>
      <c r="J745" s="1" t="s">
        <v>1078</v>
      </c>
      <c r="K745" s="9"/>
      <c r="L745" s="1"/>
      <c r="M745" s="7">
        <v>30</v>
      </c>
      <c r="N745" s="1" t="s">
        <v>46</v>
      </c>
      <c r="O745" s="1" t="s">
        <v>3283</v>
      </c>
      <c r="P745" s="1" t="s">
        <v>3368</v>
      </c>
      <c r="Q745" s="1" t="s">
        <v>3373</v>
      </c>
      <c r="R745" s="101">
        <v>1.59</v>
      </c>
      <c r="S745" s="102"/>
      <c r="T745" s="116">
        <v>2.7</v>
      </c>
      <c r="U745" s="84">
        <v>1.77</v>
      </c>
      <c r="V745" s="102"/>
      <c r="W745" s="102">
        <v>1.179</v>
      </c>
      <c r="X745" s="102"/>
      <c r="Y745" s="102"/>
      <c r="Z745" s="102"/>
      <c r="AA745" s="102"/>
      <c r="AB745" s="102"/>
      <c r="AC745" s="102"/>
      <c r="AD745" s="102"/>
      <c r="AE745" s="104">
        <v>1.77</v>
      </c>
      <c r="AF745" s="105"/>
      <c r="AG745" s="105">
        <v>1.1759999999999999</v>
      </c>
      <c r="AH745" s="105"/>
      <c r="AI745" s="105">
        <v>1.77</v>
      </c>
      <c r="AJ745" s="105"/>
      <c r="AK745" s="105"/>
      <c r="AL745" s="105"/>
      <c r="AM745" s="105"/>
      <c r="AN745" s="106">
        <v>1.4730000000000001</v>
      </c>
      <c r="AO745" s="105" t="s">
        <v>277</v>
      </c>
      <c r="AP745" s="104" t="s">
        <v>278</v>
      </c>
      <c r="AQ745" s="105">
        <f t="shared" si="181"/>
        <v>1.4729999999999999</v>
      </c>
      <c r="AR745" s="105" t="str">
        <f t="shared" si="182"/>
        <v/>
      </c>
      <c r="AS745" s="105" t="e">
        <f t="shared" si="183"/>
        <v>#NUM!</v>
      </c>
      <c r="AT745" s="105" t="e">
        <f>#REF!*1.075</f>
        <v>#REF!</v>
      </c>
      <c r="AU745" s="105">
        <f t="shared" si="184"/>
        <v>2.9024999999999999</v>
      </c>
      <c r="AV745" s="102" t="e">
        <f t="shared" si="186"/>
        <v>#REF!</v>
      </c>
      <c r="AW745" s="105" t="s">
        <v>1504</v>
      </c>
      <c r="AX745" s="105" t="s">
        <v>278</v>
      </c>
      <c r="AY745" s="106">
        <v>1.4730000000000001</v>
      </c>
      <c r="AZ745" s="108">
        <f t="shared" si="179"/>
        <v>0.36825000000000002</v>
      </c>
      <c r="BA745" s="1">
        <f t="shared" si="180"/>
        <v>1.8412500000000001</v>
      </c>
      <c r="BB745" s="106">
        <f t="shared" si="185"/>
        <v>1.98855</v>
      </c>
      <c r="BC745" s="105" t="s">
        <v>53</v>
      </c>
      <c r="BD745" s="105"/>
      <c r="BE745" s="105"/>
    </row>
    <row r="746" spans="1:58" s="128" customFormat="1" ht="24.75" hidden="1" customHeight="1">
      <c r="A746" s="9">
        <v>750</v>
      </c>
      <c r="B746" s="7">
        <v>7058</v>
      </c>
      <c r="C746" s="7"/>
      <c r="D746" s="8"/>
      <c r="E746" s="1" t="s">
        <v>3374</v>
      </c>
      <c r="F746" s="1" t="s">
        <v>3375</v>
      </c>
      <c r="G746" s="1" t="s">
        <v>1682</v>
      </c>
      <c r="H746" s="8" t="s">
        <v>3376</v>
      </c>
      <c r="I746" s="1" t="s">
        <v>68</v>
      </c>
      <c r="J746" s="1" t="s">
        <v>3377</v>
      </c>
      <c r="K746" s="9"/>
      <c r="L746" s="1"/>
      <c r="M746" s="7">
        <v>30</v>
      </c>
      <c r="N746" s="1" t="s">
        <v>46</v>
      </c>
      <c r="O746" s="1" t="s">
        <v>3283</v>
      </c>
      <c r="P746" s="1" t="s">
        <v>3346</v>
      </c>
      <c r="Q746" s="1" t="s">
        <v>3378</v>
      </c>
      <c r="R746" s="101">
        <v>2.17</v>
      </c>
      <c r="S746" s="102"/>
      <c r="T746" s="116">
        <v>4.2</v>
      </c>
      <c r="U746" s="84">
        <v>4.7</v>
      </c>
      <c r="V746" s="102"/>
      <c r="W746" s="102">
        <v>2.3814000000000002</v>
      </c>
      <c r="X746" s="102">
        <v>1.65</v>
      </c>
      <c r="Y746" s="102"/>
      <c r="Z746" s="102"/>
      <c r="AA746" s="102"/>
      <c r="AB746" s="102"/>
      <c r="AC746" s="102"/>
      <c r="AD746" s="102"/>
      <c r="AE746" s="104">
        <v>4.7</v>
      </c>
      <c r="AF746" s="105"/>
      <c r="AG746" s="105">
        <v>2.3759999999999999</v>
      </c>
      <c r="AH746" s="105">
        <v>1.65</v>
      </c>
      <c r="AI746" s="105"/>
      <c r="AJ746" s="105"/>
      <c r="AK746" s="105"/>
      <c r="AL746" s="105"/>
      <c r="AM746" s="105"/>
      <c r="AN746" s="106">
        <v>2.0129999999999999</v>
      </c>
      <c r="AO746" s="105" t="s">
        <v>277</v>
      </c>
      <c r="AP746" s="104" t="s">
        <v>278</v>
      </c>
      <c r="AQ746" s="105">
        <f t="shared" si="181"/>
        <v>2.0129999999999999</v>
      </c>
      <c r="AR746" s="105" t="str">
        <f t="shared" si="182"/>
        <v/>
      </c>
      <c r="AS746" s="105" t="e">
        <f t="shared" si="183"/>
        <v>#NUM!</v>
      </c>
      <c r="AT746" s="105" t="e">
        <f>#REF!*1.075</f>
        <v>#REF!</v>
      </c>
      <c r="AU746" s="105">
        <f t="shared" si="184"/>
        <v>4.5149999999999997</v>
      </c>
      <c r="AV746" s="102" t="e">
        <f t="shared" si="186"/>
        <v>#REF!</v>
      </c>
      <c r="AW746" s="105" t="s">
        <v>279</v>
      </c>
      <c r="AX746" s="105" t="s">
        <v>278</v>
      </c>
      <c r="AY746" s="106">
        <v>2.0129999999999999</v>
      </c>
      <c r="AZ746" s="108">
        <f t="shared" si="179"/>
        <v>0.50324999999999998</v>
      </c>
      <c r="BA746" s="1">
        <f t="shared" si="180"/>
        <v>2.5162499999999999</v>
      </c>
      <c r="BB746" s="106">
        <f t="shared" si="185"/>
        <v>2.7175499999999997</v>
      </c>
      <c r="BC746" s="105" t="s">
        <v>53</v>
      </c>
      <c r="BD746" s="105"/>
      <c r="BE746" s="105"/>
    </row>
    <row r="747" spans="1:58" s="128" customFormat="1" ht="24.75" hidden="1" customHeight="1">
      <c r="A747" s="9">
        <v>751</v>
      </c>
      <c r="B747" s="7">
        <v>7059</v>
      </c>
      <c r="C747" s="7"/>
      <c r="D747" s="8"/>
      <c r="E747" s="1" t="s">
        <v>3374</v>
      </c>
      <c r="F747" s="1" t="s">
        <v>3375</v>
      </c>
      <c r="G747" s="1" t="s">
        <v>1682</v>
      </c>
      <c r="H747" s="8" t="s">
        <v>1685</v>
      </c>
      <c r="I747" s="1" t="s">
        <v>68</v>
      </c>
      <c r="J747" s="1" t="s">
        <v>3377</v>
      </c>
      <c r="K747" s="9"/>
      <c r="L747" s="1"/>
      <c r="M747" s="7">
        <v>30</v>
      </c>
      <c r="N747" s="1" t="s">
        <v>46</v>
      </c>
      <c r="O747" s="1" t="s">
        <v>3283</v>
      </c>
      <c r="P747" s="1" t="s">
        <v>3346</v>
      </c>
      <c r="Q747" s="1" t="s">
        <v>3379</v>
      </c>
      <c r="R747" s="101">
        <v>3.12</v>
      </c>
      <c r="S747" s="102"/>
      <c r="T747" s="116">
        <v>5</v>
      </c>
      <c r="U747" s="84">
        <v>4.3</v>
      </c>
      <c r="V747" s="102"/>
      <c r="W747" s="102">
        <v>3.1638999999999999</v>
      </c>
      <c r="X747" s="102">
        <v>2.62</v>
      </c>
      <c r="Y747" s="102"/>
      <c r="Z747" s="102"/>
      <c r="AA747" s="102"/>
      <c r="AB747" s="102"/>
      <c r="AC747" s="102"/>
      <c r="AD747" s="102"/>
      <c r="AE747" s="104">
        <v>4.3</v>
      </c>
      <c r="AF747" s="105"/>
      <c r="AG747" s="105">
        <v>3.1579999999999999</v>
      </c>
      <c r="AH747" s="105">
        <v>2.4300000000000002</v>
      </c>
      <c r="AI747" s="105"/>
      <c r="AJ747" s="105"/>
      <c r="AK747" s="105"/>
      <c r="AL747" s="105"/>
      <c r="AM747" s="105"/>
      <c r="AN747" s="106">
        <v>2.794</v>
      </c>
      <c r="AO747" s="105" t="s">
        <v>277</v>
      </c>
      <c r="AP747" s="104" t="s">
        <v>278</v>
      </c>
      <c r="AQ747" s="105">
        <f t="shared" si="181"/>
        <v>2.794</v>
      </c>
      <c r="AR747" s="105" t="str">
        <f t="shared" si="182"/>
        <v/>
      </c>
      <c r="AS747" s="105" t="e">
        <f t="shared" si="183"/>
        <v>#NUM!</v>
      </c>
      <c r="AT747" s="105" t="e">
        <f>#REF!*1.075</f>
        <v>#REF!</v>
      </c>
      <c r="AU747" s="105">
        <f t="shared" si="184"/>
        <v>5.375</v>
      </c>
      <c r="AV747" s="102" t="e">
        <f t="shared" si="186"/>
        <v>#REF!</v>
      </c>
      <c r="AW747" s="105" t="s">
        <v>279</v>
      </c>
      <c r="AX747" s="105" t="s">
        <v>278</v>
      </c>
      <c r="AY747" s="106">
        <v>2.794</v>
      </c>
      <c r="AZ747" s="108">
        <f t="shared" si="179"/>
        <v>0.69850000000000001</v>
      </c>
      <c r="BA747" s="1">
        <f t="shared" si="180"/>
        <v>3.4925000000000002</v>
      </c>
      <c r="BB747" s="106">
        <f t="shared" si="185"/>
        <v>3.7719</v>
      </c>
      <c r="BC747" s="105" t="s">
        <v>53</v>
      </c>
      <c r="BD747" s="105"/>
      <c r="BE747" s="105"/>
    </row>
    <row r="748" spans="1:58" s="105" customFormat="1" ht="24.75" hidden="1" customHeight="1">
      <c r="A748" s="9">
        <v>752</v>
      </c>
      <c r="B748" s="7">
        <v>7060</v>
      </c>
      <c r="C748" s="7"/>
      <c r="D748" s="8"/>
      <c r="E748" s="1" t="s">
        <v>3374</v>
      </c>
      <c r="F748" s="1" t="s">
        <v>3375</v>
      </c>
      <c r="G748" s="1" t="s">
        <v>1682</v>
      </c>
      <c r="H748" s="8" t="s">
        <v>1683</v>
      </c>
      <c r="I748" s="1" t="s">
        <v>68</v>
      </c>
      <c r="J748" s="1" t="s">
        <v>3377</v>
      </c>
      <c r="K748" s="9"/>
      <c r="L748" s="1"/>
      <c r="M748" s="7">
        <v>30</v>
      </c>
      <c r="N748" s="1" t="s">
        <v>46</v>
      </c>
      <c r="O748" s="1" t="s">
        <v>3283</v>
      </c>
      <c r="P748" s="1" t="s">
        <v>3346</v>
      </c>
      <c r="Q748" s="1" t="s">
        <v>3380</v>
      </c>
      <c r="R748" s="101">
        <v>4.3499999999999996</v>
      </c>
      <c r="S748" s="102"/>
      <c r="T748" s="116">
        <v>7</v>
      </c>
      <c r="U748" s="84">
        <v>4.3499999999999996</v>
      </c>
      <c r="V748" s="102"/>
      <c r="W748" s="102">
        <v>3.7422</v>
      </c>
      <c r="X748" s="102"/>
      <c r="Y748" s="102"/>
      <c r="Z748" s="102"/>
      <c r="AA748" s="102"/>
      <c r="AB748" s="102"/>
      <c r="AC748" s="102"/>
      <c r="AD748" s="102"/>
      <c r="AE748" s="104">
        <v>4.3499999999999996</v>
      </c>
      <c r="AG748" s="105">
        <v>3.7349999999999999</v>
      </c>
      <c r="AN748" s="106">
        <v>4.0425000000000004</v>
      </c>
      <c r="AO748" s="105" t="s">
        <v>277</v>
      </c>
      <c r="AP748" s="104" t="s">
        <v>278</v>
      </c>
      <c r="AQ748" s="105">
        <f t="shared" si="181"/>
        <v>4.0424999999999995</v>
      </c>
      <c r="AR748" s="105" t="str">
        <f t="shared" si="182"/>
        <v/>
      </c>
      <c r="AS748" s="105" t="e">
        <f t="shared" si="183"/>
        <v>#NUM!</v>
      </c>
      <c r="AT748" s="105" t="e">
        <f>#REF!*1.075</f>
        <v>#REF!</v>
      </c>
      <c r="AU748" s="105">
        <f t="shared" si="184"/>
        <v>7.5249999999999995</v>
      </c>
      <c r="AV748" s="102" t="e">
        <f t="shared" si="186"/>
        <v>#REF!</v>
      </c>
      <c r="AW748" s="105" t="s">
        <v>279</v>
      </c>
      <c r="AX748" s="105" t="s">
        <v>278</v>
      </c>
      <c r="AY748" s="106">
        <v>4.0425000000000004</v>
      </c>
      <c r="AZ748" s="108">
        <f t="shared" si="179"/>
        <v>1.0106250000000001</v>
      </c>
      <c r="BA748" s="1">
        <f t="shared" si="180"/>
        <v>5.0531250000000005</v>
      </c>
      <c r="BB748" s="106">
        <f t="shared" si="185"/>
        <v>5.4573750000000008</v>
      </c>
      <c r="BC748" s="105" t="s">
        <v>53</v>
      </c>
      <c r="BF748" s="128"/>
    </row>
    <row r="749" spans="1:58" s="105" customFormat="1" ht="24.75" hidden="1" customHeight="1">
      <c r="A749" s="9">
        <v>753</v>
      </c>
      <c r="B749" s="7">
        <v>3922</v>
      </c>
      <c r="C749" s="7"/>
      <c r="D749" s="8"/>
      <c r="E749" s="1" t="s">
        <v>3381</v>
      </c>
      <c r="F749" s="1" t="s">
        <v>3382</v>
      </c>
      <c r="G749" s="1" t="s">
        <v>3383</v>
      </c>
      <c r="H749" s="8" t="s">
        <v>43</v>
      </c>
      <c r="I749" s="1" t="s">
        <v>150</v>
      </c>
      <c r="J749" s="1" t="s">
        <v>3384</v>
      </c>
      <c r="K749" s="9"/>
      <c r="L749" s="1"/>
      <c r="M749" s="7">
        <v>20</v>
      </c>
      <c r="N749" s="1" t="s">
        <v>46</v>
      </c>
      <c r="O749" s="1" t="s">
        <v>3283</v>
      </c>
      <c r="P749" s="1" t="s">
        <v>3385</v>
      </c>
      <c r="Q749" s="1" t="s">
        <v>3386</v>
      </c>
      <c r="R749" s="101">
        <v>2.6</v>
      </c>
      <c r="S749" s="102"/>
      <c r="T749" s="116">
        <v>4</v>
      </c>
      <c r="U749" s="84">
        <v>2.42</v>
      </c>
      <c r="V749" s="102"/>
      <c r="W749" s="102"/>
      <c r="X749" s="102"/>
      <c r="Y749" s="102"/>
      <c r="Z749" s="102"/>
      <c r="AA749" s="102"/>
      <c r="AB749" s="102"/>
      <c r="AC749" s="102"/>
      <c r="AD749" s="102"/>
      <c r="AE749" s="104">
        <v>2.42</v>
      </c>
      <c r="AI749" s="105">
        <v>2.42</v>
      </c>
      <c r="AN749" s="106">
        <v>2.42</v>
      </c>
      <c r="AO749" s="105" t="s">
        <v>531</v>
      </c>
      <c r="AP749" s="104" t="s">
        <v>532</v>
      </c>
      <c r="AQ749" s="105">
        <f t="shared" si="181"/>
        <v>2.42</v>
      </c>
      <c r="AR749" s="105" t="str">
        <f t="shared" si="182"/>
        <v/>
      </c>
      <c r="AS749" s="105" t="e">
        <f t="shared" si="183"/>
        <v>#NUM!</v>
      </c>
      <c r="AT749" s="105" t="e">
        <f>#REF!*1.075</f>
        <v>#REF!</v>
      </c>
      <c r="AU749" s="105">
        <f t="shared" si="184"/>
        <v>4.3</v>
      </c>
      <c r="AV749" s="102" t="e">
        <f t="shared" si="186"/>
        <v>#REF!</v>
      </c>
      <c r="AW749" s="105" t="s">
        <v>1543</v>
      </c>
      <c r="AX749" s="105" t="s">
        <v>532</v>
      </c>
      <c r="AY749" s="106">
        <v>2.42</v>
      </c>
      <c r="AZ749" s="108">
        <f t="shared" si="179"/>
        <v>0.60499999999999998</v>
      </c>
      <c r="BA749" s="1">
        <f t="shared" si="180"/>
        <v>3.0249999999999999</v>
      </c>
      <c r="BB749" s="106">
        <f t="shared" si="185"/>
        <v>3.2669999999999999</v>
      </c>
      <c r="BC749" s="105" t="s">
        <v>53</v>
      </c>
      <c r="BF749" s="128"/>
    </row>
    <row r="750" spans="1:58" s="105" customFormat="1" ht="24.75" hidden="1" customHeight="1">
      <c r="A750" s="9">
        <v>754</v>
      </c>
      <c r="B750" s="7">
        <v>230</v>
      </c>
      <c r="C750" s="7"/>
      <c r="D750" s="8"/>
      <c r="E750" s="1" t="s">
        <v>3381</v>
      </c>
      <c r="F750" s="1" t="s">
        <v>3387</v>
      </c>
      <c r="G750" s="1" t="s">
        <v>3383</v>
      </c>
      <c r="H750" s="8" t="s">
        <v>3388</v>
      </c>
      <c r="I750" s="1" t="s">
        <v>150</v>
      </c>
      <c r="J750" s="1" t="s">
        <v>3389</v>
      </c>
      <c r="K750" s="9"/>
      <c r="L750" s="1"/>
      <c r="M750" s="7">
        <v>50</v>
      </c>
      <c r="N750" s="1" t="s">
        <v>46</v>
      </c>
      <c r="O750" s="1" t="s">
        <v>3283</v>
      </c>
      <c r="P750" s="1" t="s">
        <v>3390</v>
      </c>
      <c r="Q750" s="1" t="s">
        <v>3391</v>
      </c>
      <c r="R750" s="101">
        <v>12</v>
      </c>
      <c r="S750" s="102"/>
      <c r="T750" s="116">
        <v>12</v>
      </c>
      <c r="U750" s="84">
        <v>15.2</v>
      </c>
      <c r="V750" s="102"/>
      <c r="W750" s="102"/>
      <c r="X750" s="102"/>
      <c r="Y750" s="102"/>
      <c r="Z750" s="102"/>
      <c r="AA750" s="102"/>
      <c r="AB750" s="102"/>
      <c r="AC750" s="102"/>
      <c r="AD750" s="102"/>
      <c r="AE750" s="104">
        <v>15.2</v>
      </c>
      <c r="AI750" s="105">
        <v>15.2</v>
      </c>
      <c r="AN750" s="106">
        <v>12</v>
      </c>
      <c r="AO750" s="105" t="s">
        <v>50</v>
      </c>
      <c r="AP750" s="104" t="s">
        <v>51</v>
      </c>
      <c r="AQ750" s="105">
        <f t="shared" si="181"/>
        <v>15.2</v>
      </c>
      <c r="AR750" s="105">
        <f t="shared" si="182"/>
        <v>12</v>
      </c>
      <c r="AS750" s="105" t="e">
        <f t="shared" si="183"/>
        <v>#NUM!</v>
      </c>
      <c r="AT750" s="105" t="e">
        <f>#REF!*1.075</f>
        <v>#REF!</v>
      </c>
      <c r="AU750" s="105">
        <f t="shared" si="184"/>
        <v>12.899999999999999</v>
      </c>
      <c r="AV750" s="102" t="e">
        <f t="shared" si="186"/>
        <v>#REF!</v>
      </c>
      <c r="AW750" s="105" t="s">
        <v>172</v>
      </c>
      <c r="AX750" s="105" t="s">
        <v>173</v>
      </c>
      <c r="AY750" s="106">
        <v>12</v>
      </c>
      <c r="AZ750" s="108">
        <f t="shared" si="179"/>
        <v>2.04</v>
      </c>
      <c r="BA750" s="1">
        <f t="shared" si="180"/>
        <v>14.04</v>
      </c>
      <c r="BB750" s="106">
        <f t="shared" si="185"/>
        <v>15.1632</v>
      </c>
      <c r="BC750" s="105" t="s">
        <v>53</v>
      </c>
      <c r="BF750" s="128"/>
    </row>
    <row r="751" spans="1:58" s="105" customFormat="1" ht="24.75" hidden="1" customHeight="1">
      <c r="A751" s="9">
        <v>755</v>
      </c>
      <c r="B751" s="7">
        <v>775</v>
      </c>
      <c r="C751" s="7"/>
      <c r="D751" s="8"/>
      <c r="E751" s="1" t="s">
        <v>3392</v>
      </c>
      <c r="F751" s="1" t="s">
        <v>3393</v>
      </c>
      <c r="G751" s="1" t="s">
        <v>1753</v>
      </c>
      <c r="H751" s="8" t="s">
        <v>2909</v>
      </c>
      <c r="I751" s="1" t="s">
        <v>2910</v>
      </c>
      <c r="J751" s="1" t="s">
        <v>3394</v>
      </c>
      <c r="K751" s="9">
        <v>10</v>
      </c>
      <c r="L751" s="1" t="s">
        <v>91</v>
      </c>
      <c r="M751" s="7">
        <v>1</v>
      </c>
      <c r="N751" s="1" t="s">
        <v>46</v>
      </c>
      <c r="O751" s="1" t="s">
        <v>3283</v>
      </c>
      <c r="P751" s="1" t="s">
        <v>3395</v>
      </c>
      <c r="Q751" s="1" t="s">
        <v>3396</v>
      </c>
      <c r="R751" s="101">
        <v>2.7</v>
      </c>
      <c r="S751" s="102"/>
      <c r="T751" s="116">
        <v>2.8</v>
      </c>
      <c r="U751" s="84">
        <v>2.5099999999999998</v>
      </c>
      <c r="V751" s="102"/>
      <c r="W751" s="102"/>
      <c r="X751" s="102"/>
      <c r="Y751" s="102"/>
      <c r="Z751" s="102"/>
      <c r="AA751" s="102"/>
      <c r="AB751" s="102"/>
      <c r="AC751" s="102"/>
      <c r="AD751" s="102"/>
      <c r="AE751" s="104">
        <v>2.5099999999999998</v>
      </c>
      <c r="AI751" s="105">
        <v>2.5099999999999998</v>
      </c>
      <c r="AN751" s="106">
        <v>2.5099999999999998</v>
      </c>
      <c r="AO751" s="105" t="s">
        <v>531</v>
      </c>
      <c r="AP751" s="104" t="s">
        <v>532</v>
      </c>
      <c r="AQ751" s="105">
        <f t="shared" si="181"/>
        <v>2.5099999999999998</v>
      </c>
      <c r="AR751" s="105" t="str">
        <f t="shared" si="182"/>
        <v/>
      </c>
      <c r="AS751" s="105" t="e">
        <f t="shared" si="183"/>
        <v>#NUM!</v>
      </c>
      <c r="AT751" s="105" t="e">
        <f>#REF!*1.075</f>
        <v>#REF!</v>
      </c>
      <c r="AU751" s="105">
        <f t="shared" si="184"/>
        <v>3.01</v>
      </c>
      <c r="AV751" s="102" t="e">
        <f t="shared" si="186"/>
        <v>#REF!</v>
      </c>
      <c r="AW751" s="105" t="s">
        <v>1543</v>
      </c>
      <c r="AX751" s="105" t="s">
        <v>532</v>
      </c>
      <c r="AY751" s="106">
        <v>2.5099999999999998</v>
      </c>
      <c r="AZ751" s="108">
        <f t="shared" si="179"/>
        <v>0.62749999999999995</v>
      </c>
      <c r="BA751" s="1">
        <f t="shared" si="180"/>
        <v>3.1374999999999997</v>
      </c>
      <c r="BB751" s="106">
        <f t="shared" si="185"/>
        <v>3.3884999999999996</v>
      </c>
      <c r="BC751" s="105" t="s">
        <v>53</v>
      </c>
      <c r="BF751" s="128"/>
    </row>
    <row r="752" spans="1:58" s="105" customFormat="1" ht="24.75" hidden="1" customHeight="1">
      <c r="A752" s="9">
        <v>756</v>
      </c>
      <c r="B752" s="7">
        <v>868</v>
      </c>
      <c r="C752" s="7"/>
      <c r="D752" s="8"/>
      <c r="E752" s="1" t="s">
        <v>3397</v>
      </c>
      <c r="F752" s="1" t="s">
        <v>1752</v>
      </c>
      <c r="G752" s="1" t="s">
        <v>1753</v>
      </c>
      <c r="H752" s="8" t="s">
        <v>3398</v>
      </c>
      <c r="I752" s="1" t="s">
        <v>44</v>
      </c>
      <c r="J752" s="1" t="s">
        <v>3399</v>
      </c>
      <c r="K752" s="9"/>
      <c r="L752" s="1"/>
      <c r="M752" s="7">
        <v>30</v>
      </c>
      <c r="N752" s="1" t="s">
        <v>46</v>
      </c>
      <c r="O752" s="1" t="s">
        <v>3283</v>
      </c>
      <c r="P752" s="1" t="s">
        <v>3400</v>
      </c>
      <c r="Q752" s="1" t="s">
        <v>3401</v>
      </c>
      <c r="R752" s="101">
        <v>5.5</v>
      </c>
      <c r="S752" s="102"/>
      <c r="T752" s="116">
        <v>4.5</v>
      </c>
      <c r="U752" s="84">
        <v>11.18</v>
      </c>
      <c r="V752" s="102"/>
      <c r="W752" s="102"/>
      <c r="X752" s="102"/>
      <c r="Y752" s="102"/>
      <c r="Z752" s="102"/>
      <c r="AA752" s="102"/>
      <c r="AB752" s="102"/>
      <c r="AC752" s="102"/>
      <c r="AD752" s="102"/>
      <c r="AE752" s="104">
        <v>11.18</v>
      </c>
      <c r="AI752" s="105">
        <v>11.18</v>
      </c>
      <c r="AN752" s="106">
        <v>5.5</v>
      </c>
      <c r="AO752" s="105" t="s">
        <v>50</v>
      </c>
      <c r="AP752" s="104" t="s">
        <v>51</v>
      </c>
      <c r="AQ752" s="105">
        <f t="shared" si="181"/>
        <v>11.18</v>
      </c>
      <c r="AR752" s="105">
        <f t="shared" si="182"/>
        <v>5.5</v>
      </c>
      <c r="AS752" s="105" t="e">
        <f t="shared" si="183"/>
        <v>#NUM!</v>
      </c>
      <c r="AT752" s="105" t="e">
        <f>#REF!*1.075</f>
        <v>#REF!</v>
      </c>
      <c r="AU752" s="105">
        <f t="shared" si="184"/>
        <v>4.8374999999999995</v>
      </c>
      <c r="AV752" s="102" t="e">
        <f t="shared" si="186"/>
        <v>#REF!</v>
      </c>
      <c r="AW752" s="105" t="s">
        <v>172</v>
      </c>
      <c r="AX752" s="105" t="s">
        <v>173</v>
      </c>
      <c r="AY752" s="106">
        <v>4.8369999999999997</v>
      </c>
      <c r="AZ752" s="108">
        <f t="shared" si="179"/>
        <v>1.2092499999999999</v>
      </c>
      <c r="BA752" s="1">
        <f t="shared" si="180"/>
        <v>6.0462499999999997</v>
      </c>
      <c r="BB752" s="106">
        <f t="shared" si="185"/>
        <v>6.5299499999999995</v>
      </c>
      <c r="BC752" s="105" t="s">
        <v>53</v>
      </c>
      <c r="BF752" s="128"/>
    </row>
    <row r="753" spans="1:58" s="105" customFormat="1" ht="24.75" customHeight="1">
      <c r="A753" s="9">
        <v>757</v>
      </c>
      <c r="B753" s="34">
        <v>20511</v>
      </c>
      <c r="C753" s="34"/>
      <c r="D753" s="127" t="s">
        <v>3402</v>
      </c>
      <c r="E753" s="35" t="s">
        <v>3403</v>
      </c>
      <c r="F753" s="34" t="s">
        <v>3404</v>
      </c>
      <c r="G753" s="34" t="s">
        <v>904</v>
      </c>
      <c r="H753" s="34" t="s">
        <v>3405</v>
      </c>
      <c r="I753" s="34" t="s">
        <v>788</v>
      </c>
      <c r="J753" s="35" t="s">
        <v>3406</v>
      </c>
      <c r="K753" s="48"/>
      <c r="L753" s="34"/>
      <c r="M753" s="34">
        <v>10</v>
      </c>
      <c r="N753" s="34" t="s">
        <v>46</v>
      </c>
      <c r="O753" s="34" t="s">
        <v>3283</v>
      </c>
      <c r="P753" s="34" t="s">
        <v>3407</v>
      </c>
      <c r="Q753" s="34" t="s">
        <v>3408</v>
      </c>
      <c r="R753" s="101">
        <v>5.9</v>
      </c>
      <c r="S753" s="102">
        <v>5.9</v>
      </c>
      <c r="T753" s="116" t="s">
        <v>58</v>
      </c>
      <c r="U753" s="84">
        <v>5.61</v>
      </c>
      <c r="V753" s="102"/>
      <c r="W753" s="102">
        <v>5.3789999999999996</v>
      </c>
      <c r="X753" s="102"/>
      <c r="Y753" s="102">
        <v>5.61</v>
      </c>
      <c r="Z753" s="102"/>
      <c r="AA753" s="102"/>
      <c r="AB753" s="102"/>
      <c r="AC753" s="102"/>
      <c r="AD753" s="102"/>
      <c r="AE753" s="104"/>
      <c r="AN753" s="106"/>
      <c r="AP753" s="104"/>
      <c r="AT753" s="105" t="e">
        <f>#REF!*1.075</f>
        <v>#REF!</v>
      </c>
      <c r="AV753" s="102" t="e">
        <f t="shared" si="186"/>
        <v>#REF!</v>
      </c>
      <c r="AW753" s="125" t="s">
        <v>52</v>
      </c>
      <c r="AX753" s="105" t="s">
        <v>51</v>
      </c>
      <c r="AY753" s="106">
        <v>5.9</v>
      </c>
      <c r="AZ753" s="108">
        <f t="shared" si="179"/>
        <v>1.4750000000000001</v>
      </c>
      <c r="BA753" s="1">
        <f t="shared" si="180"/>
        <v>7.375</v>
      </c>
      <c r="BB753" s="106">
        <f t="shared" si="185"/>
        <v>7.9649999999999999</v>
      </c>
      <c r="BD753" s="105" t="s">
        <v>200</v>
      </c>
      <c r="BF753" s="128"/>
    </row>
    <row r="754" spans="1:58" s="128" customFormat="1" ht="24.75" hidden="1" customHeight="1">
      <c r="A754" s="9">
        <v>758</v>
      </c>
      <c r="B754" s="7">
        <v>7061</v>
      </c>
      <c r="C754" s="7"/>
      <c r="D754" s="8"/>
      <c r="E754" s="1" t="s">
        <v>3409</v>
      </c>
      <c r="F754" s="1" t="s">
        <v>3410</v>
      </c>
      <c r="G754" s="1" t="s">
        <v>3411</v>
      </c>
      <c r="H754" s="8" t="s">
        <v>2270</v>
      </c>
      <c r="I754" s="1" t="s">
        <v>702</v>
      </c>
      <c r="J754" s="1" t="s">
        <v>3412</v>
      </c>
      <c r="K754" s="9">
        <v>15</v>
      </c>
      <c r="L754" s="1" t="s">
        <v>80</v>
      </c>
      <c r="M754" s="7">
        <v>1</v>
      </c>
      <c r="N754" s="1" t="s">
        <v>46</v>
      </c>
      <c r="O754" s="1" t="s">
        <v>3283</v>
      </c>
      <c r="P754" s="1" t="s">
        <v>3346</v>
      </c>
      <c r="Q754" s="1" t="s">
        <v>3413</v>
      </c>
      <c r="R754" s="101">
        <v>4.95</v>
      </c>
      <c r="S754" s="102"/>
      <c r="T754" s="116">
        <v>6</v>
      </c>
      <c r="U754" s="84">
        <v>5.73</v>
      </c>
      <c r="V754" s="102"/>
      <c r="W754" s="102">
        <v>3.4668000000000001</v>
      </c>
      <c r="X754" s="102"/>
      <c r="Y754" s="102"/>
      <c r="Z754" s="102"/>
      <c r="AA754" s="102"/>
      <c r="AB754" s="102"/>
      <c r="AC754" s="102"/>
      <c r="AD754" s="102"/>
      <c r="AE754" s="104">
        <v>5.73</v>
      </c>
      <c r="AF754" s="105"/>
      <c r="AG754" s="105">
        <v>3.46</v>
      </c>
      <c r="AH754" s="105"/>
      <c r="AI754" s="105">
        <v>5.73</v>
      </c>
      <c r="AJ754" s="105"/>
      <c r="AK754" s="105"/>
      <c r="AL754" s="105"/>
      <c r="AM754" s="105"/>
      <c r="AN754" s="106">
        <v>4.5949999999999998</v>
      </c>
      <c r="AO754" s="105" t="s">
        <v>277</v>
      </c>
      <c r="AP754" s="104" t="s">
        <v>278</v>
      </c>
      <c r="AQ754" s="105">
        <f t="shared" ref="AQ754:AQ760" si="187">AVERAGE(SMALL(AE754:AI754,1),SMALL(AE754:AI754,2))</f>
        <v>4.5950000000000006</v>
      </c>
      <c r="AR754" s="105" t="str">
        <f t="shared" ref="AR754:AR760" si="188">IF(R754 &lt;=( AVERAGE(SMALL(AE754:AI754,1),SMALL(AE754:AI754,2))), R754, "")</f>
        <v/>
      </c>
      <c r="AS754" s="105" t="e">
        <f t="shared" ref="AS754:AS760" si="189">AVERAGE(SMALL(AJ754:AM754,1),SMALL(AJ754:AM754,2))</f>
        <v>#NUM!</v>
      </c>
      <c r="AT754" s="105" t="e">
        <f>#REF!*1.075</f>
        <v>#REF!</v>
      </c>
      <c r="AU754" s="105">
        <f t="shared" ref="AU754:AU760" si="190">T754*1.075</f>
        <v>6.4499999999999993</v>
      </c>
      <c r="AV754" s="102" t="e">
        <f t="shared" si="186"/>
        <v>#REF!</v>
      </c>
      <c r="AW754" s="105" t="s">
        <v>172</v>
      </c>
      <c r="AX754" s="105" t="s">
        <v>173</v>
      </c>
      <c r="AY754" s="106">
        <v>4.5999999999999996</v>
      </c>
      <c r="AZ754" s="108">
        <f t="shared" si="179"/>
        <v>1.1499999999999999</v>
      </c>
      <c r="BA754" s="1">
        <f t="shared" si="180"/>
        <v>5.75</v>
      </c>
      <c r="BB754" s="106">
        <f t="shared" si="185"/>
        <v>6.21</v>
      </c>
      <c r="BC754" s="105" t="s">
        <v>53</v>
      </c>
      <c r="BD754" s="105"/>
      <c r="BE754" s="105"/>
    </row>
    <row r="755" spans="1:58" s="105" customFormat="1" ht="24.75" hidden="1" customHeight="1">
      <c r="A755" s="9">
        <v>759</v>
      </c>
      <c r="B755" s="7">
        <v>19413</v>
      </c>
      <c r="C755" s="7"/>
      <c r="D755" s="8"/>
      <c r="E755" s="1" t="s">
        <v>3414</v>
      </c>
      <c r="F755" s="1" t="s">
        <v>3415</v>
      </c>
      <c r="G755" s="1" t="s">
        <v>3416</v>
      </c>
      <c r="H755" s="8" t="s">
        <v>1732</v>
      </c>
      <c r="I755" s="1" t="s">
        <v>44</v>
      </c>
      <c r="J755" s="1" t="s">
        <v>3417</v>
      </c>
      <c r="K755" s="9"/>
      <c r="L755" s="1"/>
      <c r="M755" s="7">
        <v>28</v>
      </c>
      <c r="N755" s="1" t="s">
        <v>46</v>
      </c>
      <c r="O755" s="1" t="s">
        <v>3283</v>
      </c>
      <c r="P755" s="1" t="s">
        <v>3291</v>
      </c>
      <c r="Q755" s="1" t="s">
        <v>3418</v>
      </c>
      <c r="R755" s="101">
        <v>6.9</v>
      </c>
      <c r="S755" s="102"/>
      <c r="T755" s="116">
        <v>6.1</v>
      </c>
      <c r="U755" s="84">
        <v>6.42</v>
      </c>
      <c r="V755" s="102"/>
      <c r="W755" s="102"/>
      <c r="X755" s="102"/>
      <c r="Y755" s="102"/>
      <c r="Z755" s="102"/>
      <c r="AA755" s="102"/>
      <c r="AB755" s="102"/>
      <c r="AC755" s="102"/>
      <c r="AD755" s="102"/>
      <c r="AE755" s="104">
        <v>6.42</v>
      </c>
      <c r="AN755" s="106">
        <v>6.1896000000000004</v>
      </c>
      <c r="AO755" s="105" t="s">
        <v>372</v>
      </c>
      <c r="AP755" s="104" t="s">
        <v>373</v>
      </c>
      <c r="AQ755" s="105" t="e">
        <f t="shared" si="187"/>
        <v>#NUM!</v>
      </c>
      <c r="AR755" s="105" t="e">
        <f t="shared" si="188"/>
        <v>#NUM!</v>
      </c>
      <c r="AS755" s="105" t="e">
        <f t="shared" si="189"/>
        <v>#NUM!</v>
      </c>
      <c r="AT755" s="105" t="e">
        <f>#REF!*1.075</f>
        <v>#REF!</v>
      </c>
      <c r="AU755" s="105">
        <f t="shared" si="190"/>
        <v>6.5574999999999992</v>
      </c>
      <c r="AV755" s="102" t="e">
        <f t="shared" si="186"/>
        <v>#REF!</v>
      </c>
      <c r="AW755" s="105" t="s">
        <v>372</v>
      </c>
      <c r="AX755" s="105" t="s">
        <v>373</v>
      </c>
      <c r="AY755" s="106">
        <v>6.1920000000000002</v>
      </c>
      <c r="AZ755" s="108">
        <f t="shared" si="179"/>
        <v>1.548</v>
      </c>
      <c r="BA755" s="1">
        <f t="shared" si="180"/>
        <v>7.74</v>
      </c>
      <c r="BB755" s="106">
        <f t="shared" si="185"/>
        <v>8.3591999999999995</v>
      </c>
      <c r="BC755" s="105" t="s">
        <v>53</v>
      </c>
      <c r="BF755" s="128"/>
    </row>
    <row r="756" spans="1:58" s="128" customFormat="1" ht="24.75" hidden="1" customHeight="1">
      <c r="A756" s="9">
        <v>760</v>
      </c>
      <c r="B756" s="7">
        <v>1082</v>
      </c>
      <c r="C756" s="7"/>
      <c r="D756" s="8"/>
      <c r="E756" s="1" t="s">
        <v>3419</v>
      </c>
      <c r="F756" s="1" t="s">
        <v>3420</v>
      </c>
      <c r="G756" s="1" t="s">
        <v>315</v>
      </c>
      <c r="H756" s="8" t="s">
        <v>123</v>
      </c>
      <c r="I756" s="1" t="s">
        <v>44</v>
      </c>
      <c r="J756" s="42" t="s">
        <v>3421</v>
      </c>
      <c r="K756" s="9"/>
      <c r="L756" s="1"/>
      <c r="M756" s="7">
        <v>28</v>
      </c>
      <c r="N756" s="1" t="s">
        <v>46</v>
      </c>
      <c r="O756" s="1" t="s">
        <v>3283</v>
      </c>
      <c r="P756" s="1" t="s">
        <v>3422</v>
      </c>
      <c r="Q756" s="1" t="s">
        <v>3423</v>
      </c>
      <c r="R756" s="101">
        <v>9.49</v>
      </c>
      <c r="S756" s="102"/>
      <c r="T756" s="116">
        <v>15</v>
      </c>
      <c r="U756" s="84">
        <v>9.49</v>
      </c>
      <c r="V756" s="102"/>
      <c r="W756" s="102"/>
      <c r="X756" s="102"/>
      <c r="Y756" s="102"/>
      <c r="Z756" s="102"/>
      <c r="AA756" s="102"/>
      <c r="AB756" s="102"/>
      <c r="AC756" s="102"/>
      <c r="AD756" s="102"/>
      <c r="AE756" s="104">
        <v>9.49</v>
      </c>
      <c r="AF756" s="105"/>
      <c r="AG756" s="105"/>
      <c r="AH756" s="105"/>
      <c r="AI756" s="105">
        <v>9.49</v>
      </c>
      <c r="AJ756" s="105"/>
      <c r="AK756" s="105"/>
      <c r="AL756" s="105"/>
      <c r="AM756" s="105"/>
      <c r="AN756" s="106">
        <v>9.49</v>
      </c>
      <c r="AO756" s="105" t="s">
        <v>50</v>
      </c>
      <c r="AP756" s="104" t="s">
        <v>51</v>
      </c>
      <c r="AQ756" s="105">
        <f t="shared" si="187"/>
        <v>9.49</v>
      </c>
      <c r="AR756" s="105">
        <f t="shared" si="188"/>
        <v>9.49</v>
      </c>
      <c r="AS756" s="105" t="e">
        <f t="shared" si="189"/>
        <v>#NUM!</v>
      </c>
      <c r="AT756" s="105" t="e">
        <f>#REF!*1.075</f>
        <v>#REF!</v>
      </c>
      <c r="AU756" s="105">
        <f t="shared" si="190"/>
        <v>16.125</v>
      </c>
      <c r="AV756" s="102" t="e">
        <f t="shared" si="186"/>
        <v>#REF!</v>
      </c>
      <c r="AW756" s="125" t="s">
        <v>52</v>
      </c>
      <c r="AX756" s="105" t="s">
        <v>51</v>
      </c>
      <c r="AY756" s="106">
        <v>9.49</v>
      </c>
      <c r="AZ756" s="108">
        <f t="shared" si="179"/>
        <v>2.3725000000000001</v>
      </c>
      <c r="BA756" s="1">
        <f t="shared" si="180"/>
        <v>11.862500000000001</v>
      </c>
      <c r="BB756" s="106">
        <f t="shared" si="185"/>
        <v>12.811500000000001</v>
      </c>
      <c r="BC756" s="105" t="s">
        <v>53</v>
      </c>
      <c r="BD756" s="105"/>
      <c r="BE756" s="105"/>
    </row>
    <row r="757" spans="1:58" s="105" customFormat="1" ht="24.75" hidden="1" customHeight="1">
      <c r="A757" s="9">
        <v>761</v>
      </c>
      <c r="B757" s="7">
        <v>1083</v>
      </c>
      <c r="C757" s="7"/>
      <c r="D757" s="8"/>
      <c r="E757" s="1" t="s">
        <v>3424</v>
      </c>
      <c r="F757" s="1" t="s">
        <v>3425</v>
      </c>
      <c r="G757" s="1" t="s">
        <v>315</v>
      </c>
      <c r="H757" s="8" t="s">
        <v>310</v>
      </c>
      <c r="I757" s="1" t="s">
        <v>321</v>
      </c>
      <c r="J757" s="1" t="s">
        <v>425</v>
      </c>
      <c r="K757" s="9"/>
      <c r="L757" s="1"/>
      <c r="M757" s="7">
        <v>28</v>
      </c>
      <c r="N757" s="1" t="s">
        <v>46</v>
      </c>
      <c r="O757" s="1" t="s">
        <v>3283</v>
      </c>
      <c r="P757" s="1" t="s">
        <v>3426</v>
      </c>
      <c r="Q757" s="1" t="s">
        <v>3427</v>
      </c>
      <c r="R757" s="101">
        <v>9.52</v>
      </c>
      <c r="S757" s="102"/>
      <c r="T757" s="116">
        <v>9</v>
      </c>
      <c r="U757" s="84">
        <v>9.52</v>
      </c>
      <c r="V757" s="102"/>
      <c r="W757" s="102"/>
      <c r="X757" s="102"/>
      <c r="Y757" s="102"/>
      <c r="Z757" s="102"/>
      <c r="AA757" s="102"/>
      <c r="AB757" s="102"/>
      <c r="AC757" s="102"/>
      <c r="AD757" s="102"/>
      <c r="AE757" s="104">
        <v>9.52</v>
      </c>
      <c r="AI757" s="105">
        <v>9.52</v>
      </c>
      <c r="AN757" s="106">
        <v>9.52</v>
      </c>
      <c r="AO757" s="105" t="s">
        <v>50</v>
      </c>
      <c r="AP757" s="104" t="s">
        <v>51</v>
      </c>
      <c r="AQ757" s="105">
        <f t="shared" si="187"/>
        <v>9.52</v>
      </c>
      <c r="AR757" s="105">
        <f t="shared" si="188"/>
        <v>9.52</v>
      </c>
      <c r="AS757" s="105" t="e">
        <f t="shared" si="189"/>
        <v>#NUM!</v>
      </c>
      <c r="AT757" s="105" t="e">
        <f>#REF!*1.075</f>
        <v>#REF!</v>
      </c>
      <c r="AU757" s="105">
        <f t="shared" si="190"/>
        <v>9.6749999999999989</v>
      </c>
      <c r="AV757" s="102" t="e">
        <f t="shared" si="186"/>
        <v>#REF!</v>
      </c>
      <c r="AW757" s="125" t="s">
        <v>52</v>
      </c>
      <c r="AX757" s="105" t="s">
        <v>51</v>
      </c>
      <c r="AY757" s="106">
        <v>6.52</v>
      </c>
      <c r="AZ757" s="108">
        <f t="shared" si="179"/>
        <v>1.63</v>
      </c>
      <c r="BA757" s="1">
        <f t="shared" si="180"/>
        <v>8.1499999999999986</v>
      </c>
      <c r="BB757" s="106">
        <f t="shared" si="185"/>
        <v>8.8019999999999978</v>
      </c>
      <c r="BC757" s="105" t="s">
        <v>53</v>
      </c>
      <c r="BD757" s="128"/>
      <c r="BE757" s="128"/>
      <c r="BF757" s="128"/>
    </row>
    <row r="758" spans="1:58" s="128" customFormat="1" ht="24.75" hidden="1" customHeight="1">
      <c r="A758" s="9">
        <v>762</v>
      </c>
      <c r="B758" s="7">
        <v>16343</v>
      </c>
      <c r="C758" s="7"/>
      <c r="D758" s="8"/>
      <c r="E758" s="1" t="s">
        <v>3428</v>
      </c>
      <c r="F758" s="1" t="s">
        <v>1138</v>
      </c>
      <c r="G758" s="1" t="s">
        <v>1144</v>
      </c>
      <c r="H758" s="8" t="s">
        <v>105</v>
      </c>
      <c r="I758" s="1" t="s">
        <v>44</v>
      </c>
      <c r="J758" s="1" t="s">
        <v>3429</v>
      </c>
      <c r="K758" s="9"/>
      <c r="L758" s="1"/>
      <c r="M758" s="7">
        <v>20</v>
      </c>
      <c r="N758" s="1" t="s">
        <v>46</v>
      </c>
      <c r="O758" s="1" t="s">
        <v>3283</v>
      </c>
      <c r="P758" s="1" t="s">
        <v>3430</v>
      </c>
      <c r="Q758" s="1" t="s">
        <v>3431</v>
      </c>
      <c r="R758" s="101">
        <v>4</v>
      </c>
      <c r="S758" s="102"/>
      <c r="T758" s="116">
        <v>1.5</v>
      </c>
      <c r="U758" s="84"/>
      <c r="V758" s="102"/>
      <c r="W758" s="102"/>
      <c r="X758" s="102"/>
      <c r="Y758" s="102"/>
      <c r="Z758" s="102"/>
      <c r="AA758" s="102"/>
      <c r="AB758" s="102"/>
      <c r="AC758" s="102"/>
      <c r="AD758" s="102"/>
      <c r="AE758" s="104"/>
      <c r="AF758" s="105"/>
      <c r="AG758" s="105"/>
      <c r="AH758" s="105"/>
      <c r="AI758" s="105"/>
      <c r="AJ758" s="105"/>
      <c r="AK758" s="105"/>
      <c r="AL758" s="105"/>
      <c r="AM758" s="105"/>
      <c r="AN758" s="106">
        <v>1.1295999999999999</v>
      </c>
      <c r="AO758" s="105" t="s">
        <v>372</v>
      </c>
      <c r="AP758" s="104" t="s">
        <v>373</v>
      </c>
      <c r="AQ758" s="105" t="e">
        <f t="shared" si="187"/>
        <v>#NUM!</v>
      </c>
      <c r="AR758" s="105" t="e">
        <f t="shared" si="188"/>
        <v>#NUM!</v>
      </c>
      <c r="AS758" s="105" t="e">
        <f t="shared" si="189"/>
        <v>#NUM!</v>
      </c>
      <c r="AT758" s="105" t="e">
        <f>#REF!*1.075</f>
        <v>#REF!</v>
      </c>
      <c r="AU758" s="105">
        <f t="shared" si="190"/>
        <v>1.6124999999999998</v>
      </c>
      <c r="AV758" s="102" t="e">
        <f t="shared" si="186"/>
        <v>#REF!</v>
      </c>
      <c r="AW758" s="105" t="s">
        <v>372</v>
      </c>
      <c r="AX758" s="105" t="s">
        <v>373</v>
      </c>
      <c r="AY758" s="106">
        <v>0.90100000000000002</v>
      </c>
      <c r="AZ758" s="108">
        <f t="shared" si="179"/>
        <v>0.22525000000000001</v>
      </c>
      <c r="BA758" s="1">
        <f t="shared" si="180"/>
        <v>1.12625</v>
      </c>
      <c r="BB758" s="106">
        <f t="shared" si="185"/>
        <v>1.21635</v>
      </c>
      <c r="BC758" s="105" t="s">
        <v>53</v>
      </c>
      <c r="BD758" s="105"/>
      <c r="BE758" s="105"/>
    </row>
    <row r="759" spans="1:58" s="105" customFormat="1" ht="24.75" hidden="1" customHeight="1">
      <c r="A759" s="9">
        <v>763</v>
      </c>
      <c r="B759" s="7">
        <v>19392</v>
      </c>
      <c r="C759" s="7"/>
      <c r="D759" s="8"/>
      <c r="E759" s="1" t="s">
        <v>3432</v>
      </c>
      <c r="F759" s="1" t="s">
        <v>1138</v>
      </c>
      <c r="G759" s="1" t="s">
        <v>1139</v>
      </c>
      <c r="H759" s="8" t="s">
        <v>1140</v>
      </c>
      <c r="I759" s="1" t="s">
        <v>177</v>
      </c>
      <c r="J759" s="1" t="s">
        <v>3433</v>
      </c>
      <c r="K759" s="9">
        <v>50</v>
      </c>
      <c r="L759" s="1" t="s">
        <v>80</v>
      </c>
      <c r="M759" s="7">
        <v>1</v>
      </c>
      <c r="N759" s="1" t="s">
        <v>46</v>
      </c>
      <c r="O759" s="1" t="s">
        <v>3283</v>
      </c>
      <c r="P759" s="1" t="s">
        <v>3291</v>
      </c>
      <c r="Q759" s="1" t="s">
        <v>3434</v>
      </c>
      <c r="R759" s="101">
        <v>4.2</v>
      </c>
      <c r="S759" s="102"/>
      <c r="T759" s="116">
        <v>3.3</v>
      </c>
      <c r="U759" s="84"/>
      <c r="V759" s="102"/>
      <c r="W759" s="102"/>
      <c r="X759" s="102"/>
      <c r="Y759" s="102"/>
      <c r="Z759" s="102"/>
      <c r="AA759" s="102"/>
      <c r="AB759" s="102"/>
      <c r="AC759" s="102"/>
      <c r="AD759" s="102"/>
      <c r="AE759" s="104"/>
      <c r="AN759" s="106">
        <v>4.2</v>
      </c>
      <c r="AO759" s="105" t="s">
        <v>50</v>
      </c>
      <c r="AP759" s="104" t="s">
        <v>51</v>
      </c>
      <c r="AQ759" s="105" t="e">
        <f t="shared" si="187"/>
        <v>#NUM!</v>
      </c>
      <c r="AR759" s="105" t="e">
        <f t="shared" si="188"/>
        <v>#NUM!</v>
      </c>
      <c r="AS759" s="105" t="e">
        <f t="shared" si="189"/>
        <v>#NUM!</v>
      </c>
      <c r="AT759" s="105" t="e">
        <f>#REF!*1.075</f>
        <v>#REF!</v>
      </c>
      <c r="AU759" s="105">
        <f t="shared" si="190"/>
        <v>3.5474999999999999</v>
      </c>
      <c r="AV759" s="102" t="e">
        <f t="shared" si="186"/>
        <v>#REF!</v>
      </c>
      <c r="AW759" s="105" t="s">
        <v>172</v>
      </c>
      <c r="AX759" s="105" t="s">
        <v>173</v>
      </c>
      <c r="AY759" s="106">
        <v>3.5474999999999999</v>
      </c>
      <c r="AZ759" s="108">
        <f t="shared" si="179"/>
        <v>0.88687499999999997</v>
      </c>
      <c r="BA759" s="1">
        <f t="shared" si="180"/>
        <v>4.4343750000000002</v>
      </c>
      <c r="BB759" s="106">
        <f t="shared" si="185"/>
        <v>4.7891250000000003</v>
      </c>
      <c r="BC759" s="105" t="s">
        <v>53</v>
      </c>
      <c r="BF759" s="128"/>
    </row>
    <row r="760" spans="1:58" s="105" customFormat="1" ht="24.75" hidden="1" customHeight="1">
      <c r="A760" s="9">
        <v>764</v>
      </c>
      <c r="B760" s="7">
        <v>782</v>
      </c>
      <c r="C760" s="7"/>
      <c r="D760" s="8"/>
      <c r="E760" s="1" t="s">
        <v>3435</v>
      </c>
      <c r="F760" s="1" t="s">
        <v>3436</v>
      </c>
      <c r="G760" s="1" t="s">
        <v>309</v>
      </c>
      <c r="H760" s="8" t="s">
        <v>310</v>
      </c>
      <c r="I760" s="1" t="s">
        <v>68</v>
      </c>
      <c r="J760" s="42" t="s">
        <v>3437</v>
      </c>
      <c r="K760" s="9"/>
      <c r="L760" s="1"/>
      <c r="M760" s="7">
        <v>14</v>
      </c>
      <c r="N760" s="1" t="s">
        <v>46</v>
      </c>
      <c r="O760" s="1" t="s">
        <v>3283</v>
      </c>
      <c r="P760" s="1" t="s">
        <v>3438</v>
      </c>
      <c r="Q760" s="1" t="s">
        <v>3439</v>
      </c>
      <c r="R760" s="101">
        <v>2.67</v>
      </c>
      <c r="S760" s="102"/>
      <c r="T760" s="116">
        <v>2.5</v>
      </c>
      <c r="U760" s="84">
        <v>3.46</v>
      </c>
      <c r="V760" s="102"/>
      <c r="W760" s="102">
        <v>2.8065000000000002</v>
      </c>
      <c r="X760" s="102">
        <v>2.14</v>
      </c>
      <c r="Y760" s="102"/>
      <c r="Z760" s="102"/>
      <c r="AA760" s="102"/>
      <c r="AB760" s="102"/>
      <c r="AC760" s="102"/>
      <c r="AD760" s="102"/>
      <c r="AE760" s="104">
        <v>3.46</v>
      </c>
      <c r="AF760" s="137"/>
      <c r="AG760" s="105">
        <v>1.4005000000000001</v>
      </c>
      <c r="AH760" s="105">
        <v>1.02</v>
      </c>
      <c r="AN760" s="106">
        <v>1.21025</v>
      </c>
      <c r="AO760" s="105" t="s">
        <v>277</v>
      </c>
      <c r="AP760" s="104" t="s">
        <v>278</v>
      </c>
      <c r="AQ760" s="105">
        <f t="shared" si="187"/>
        <v>1.21025</v>
      </c>
      <c r="AR760" s="105" t="str">
        <f t="shared" si="188"/>
        <v/>
      </c>
      <c r="AS760" s="105" t="e">
        <f t="shared" si="189"/>
        <v>#NUM!</v>
      </c>
      <c r="AT760" s="105" t="e">
        <f>#REF!*1.075</f>
        <v>#REF!</v>
      </c>
      <c r="AU760" s="105">
        <f t="shared" si="190"/>
        <v>2.6875</v>
      </c>
      <c r="AV760" s="102" t="e">
        <f t="shared" si="186"/>
        <v>#REF!</v>
      </c>
      <c r="AW760" s="105" t="s">
        <v>279</v>
      </c>
      <c r="AX760" s="105" t="s">
        <v>278</v>
      </c>
      <c r="AY760" s="106">
        <v>1.21</v>
      </c>
      <c r="AZ760" s="108">
        <f t="shared" si="179"/>
        <v>0.30249999999999999</v>
      </c>
      <c r="BA760" s="1">
        <f t="shared" si="180"/>
        <v>1.5125</v>
      </c>
      <c r="BB760" s="106">
        <f t="shared" si="185"/>
        <v>1.6335</v>
      </c>
      <c r="BC760" s="105" t="s">
        <v>53</v>
      </c>
      <c r="BF760" s="128"/>
    </row>
    <row r="761" spans="1:58" s="105" customFormat="1" ht="24.75" hidden="1" customHeight="1">
      <c r="A761" s="9">
        <v>765</v>
      </c>
      <c r="B761" s="7">
        <v>782</v>
      </c>
      <c r="C761" s="7"/>
      <c r="D761" s="8"/>
      <c r="E761" s="1" t="s">
        <v>3435</v>
      </c>
      <c r="F761" s="1" t="s">
        <v>3436</v>
      </c>
      <c r="G761" s="1" t="s">
        <v>309</v>
      </c>
      <c r="H761" s="8" t="s">
        <v>310</v>
      </c>
      <c r="I761" s="1" t="s">
        <v>68</v>
      </c>
      <c r="J761" s="42" t="s">
        <v>3421</v>
      </c>
      <c r="K761" s="9"/>
      <c r="L761" s="1"/>
      <c r="M761" s="7">
        <v>28</v>
      </c>
      <c r="N761" s="1" t="s">
        <v>46</v>
      </c>
      <c r="O761" s="1" t="s">
        <v>3283</v>
      </c>
      <c r="P761" s="1" t="s">
        <v>3438</v>
      </c>
      <c r="Q761" s="1" t="s">
        <v>3439</v>
      </c>
      <c r="R761" s="101"/>
      <c r="S761" s="102"/>
      <c r="T761" s="116"/>
      <c r="U761" s="84"/>
      <c r="V761" s="102"/>
      <c r="W761" s="102"/>
      <c r="X761" s="102"/>
      <c r="Y761" s="102"/>
      <c r="Z761" s="102"/>
      <c r="AA761" s="102"/>
      <c r="AB761" s="102"/>
      <c r="AC761" s="102"/>
      <c r="AD761" s="102"/>
      <c r="AE761" s="104"/>
      <c r="AN761" s="106"/>
      <c r="AP761" s="104"/>
      <c r="AV761" s="102"/>
      <c r="AY761" s="106"/>
      <c r="AZ761" s="108" t="b">
        <f t="shared" si="179"/>
        <v>0</v>
      </c>
      <c r="BA761" s="1">
        <f t="shared" si="180"/>
        <v>0</v>
      </c>
      <c r="BB761" s="106">
        <f t="shared" si="185"/>
        <v>0</v>
      </c>
      <c r="BF761" s="128"/>
    </row>
    <row r="762" spans="1:58" s="105" customFormat="1" ht="24.75" hidden="1" customHeight="1">
      <c r="A762" s="9">
        <v>766</v>
      </c>
      <c r="B762" s="7">
        <v>5772</v>
      </c>
      <c r="C762" s="7"/>
      <c r="D762" s="8"/>
      <c r="E762" s="1" t="s">
        <v>3440</v>
      </c>
      <c r="F762" s="1" t="s">
        <v>3441</v>
      </c>
      <c r="G762" s="1" t="s">
        <v>3442</v>
      </c>
      <c r="H762" s="8" t="s">
        <v>123</v>
      </c>
      <c r="I762" s="1" t="s">
        <v>44</v>
      </c>
      <c r="J762" s="1" t="s">
        <v>3443</v>
      </c>
      <c r="K762" s="9"/>
      <c r="L762" s="1"/>
      <c r="M762" s="7">
        <v>28</v>
      </c>
      <c r="N762" s="1" t="s">
        <v>46</v>
      </c>
      <c r="O762" s="1" t="s">
        <v>3283</v>
      </c>
      <c r="P762" s="1" t="s">
        <v>3444</v>
      </c>
      <c r="Q762" s="1" t="s">
        <v>3445</v>
      </c>
      <c r="R762" s="101">
        <v>4.1500000000000004</v>
      </c>
      <c r="S762" s="102"/>
      <c r="T762" s="116">
        <v>5</v>
      </c>
      <c r="U762" s="84">
        <v>4.29</v>
      </c>
      <c r="V762" s="102"/>
      <c r="W762" s="102">
        <v>3.4237000000000002</v>
      </c>
      <c r="X762" s="102"/>
      <c r="Y762" s="102"/>
      <c r="Z762" s="102"/>
      <c r="AA762" s="102"/>
      <c r="AB762" s="102"/>
      <c r="AC762" s="102"/>
      <c r="AD762" s="102"/>
      <c r="AE762" s="104">
        <v>4.29</v>
      </c>
      <c r="AN762" s="106">
        <v>2.706</v>
      </c>
      <c r="AO762" s="105" t="s">
        <v>372</v>
      </c>
      <c r="AP762" s="104" t="s">
        <v>373</v>
      </c>
      <c r="AQ762" s="105" t="e">
        <f t="shared" ref="AQ762:AQ780" si="191">AVERAGE(SMALL(AE762:AI762,1),SMALL(AE762:AI762,2))</f>
        <v>#NUM!</v>
      </c>
      <c r="AR762" s="105" t="e">
        <f t="shared" ref="AR762:AR780" si="192">IF(R762 &lt;=( AVERAGE(SMALL(AE762:AI762,1),SMALL(AE762:AI762,2))), R762, "")</f>
        <v>#NUM!</v>
      </c>
      <c r="AS762" s="105" t="e">
        <f t="shared" ref="AS762:AS780" si="193">AVERAGE(SMALL(AJ762:AM762,1),SMALL(AJ762:AM762,2))</f>
        <v>#NUM!</v>
      </c>
      <c r="AT762" s="105" t="e">
        <f>#REF!*1.075</f>
        <v>#REF!</v>
      </c>
      <c r="AU762" s="105">
        <f t="shared" ref="AU762:AU780" si="194">T762*1.075</f>
        <v>5.375</v>
      </c>
      <c r="AV762" s="102" t="e">
        <f t="shared" ref="AV762:AV793" si="195">MIN(AN762,AT762,AU762)</f>
        <v>#REF!</v>
      </c>
      <c r="AW762" s="105" t="s">
        <v>372</v>
      </c>
      <c r="AX762" s="105" t="s">
        <v>373</v>
      </c>
      <c r="AY762" s="106">
        <v>2.5312000000000001</v>
      </c>
      <c r="AZ762" s="108">
        <f t="shared" si="179"/>
        <v>0.63280000000000003</v>
      </c>
      <c r="BA762" s="1">
        <f t="shared" si="180"/>
        <v>3.1640000000000001</v>
      </c>
      <c r="BB762" s="106">
        <f t="shared" si="185"/>
        <v>3.4171200000000002</v>
      </c>
      <c r="BC762" s="105" t="s">
        <v>53</v>
      </c>
      <c r="BF762" s="128"/>
    </row>
    <row r="763" spans="1:58" s="105" customFormat="1" ht="24.75" hidden="1" customHeight="1">
      <c r="A763" s="9">
        <v>767</v>
      </c>
      <c r="B763" s="7">
        <v>7053</v>
      </c>
      <c r="C763" s="7"/>
      <c r="D763" s="8"/>
      <c r="E763" s="1" t="s">
        <v>3446</v>
      </c>
      <c r="F763" s="1" t="s">
        <v>3447</v>
      </c>
      <c r="G763" s="1" t="s">
        <v>3448</v>
      </c>
      <c r="H763" s="8" t="s">
        <v>1037</v>
      </c>
      <c r="I763" s="1" t="s">
        <v>44</v>
      </c>
      <c r="J763" s="1" t="s">
        <v>1828</v>
      </c>
      <c r="K763" s="9"/>
      <c r="L763" s="1"/>
      <c r="M763" s="7">
        <v>60</v>
      </c>
      <c r="N763" s="1" t="s">
        <v>46</v>
      </c>
      <c r="O763" s="1" t="s">
        <v>3283</v>
      </c>
      <c r="P763" s="1" t="s">
        <v>3353</v>
      </c>
      <c r="Q763" s="1" t="s">
        <v>3449</v>
      </c>
      <c r="R763" s="101">
        <v>23</v>
      </c>
      <c r="S763" s="102"/>
      <c r="T763" s="116">
        <v>30</v>
      </c>
      <c r="U763" s="84">
        <v>23.6</v>
      </c>
      <c r="V763" s="102"/>
      <c r="W763" s="102">
        <v>22.356000000000002</v>
      </c>
      <c r="X763" s="102"/>
      <c r="Y763" s="102"/>
      <c r="Z763" s="102"/>
      <c r="AA763" s="102"/>
      <c r="AB763" s="102"/>
      <c r="AC763" s="102"/>
      <c r="AD763" s="102"/>
      <c r="AE763" s="104">
        <v>23.6</v>
      </c>
      <c r="AG763" s="105">
        <v>21.829499999999999</v>
      </c>
      <c r="AI763" s="105">
        <v>23.6</v>
      </c>
      <c r="AN763" s="106">
        <v>22.713999999999999</v>
      </c>
      <c r="AO763" s="105" t="s">
        <v>277</v>
      </c>
      <c r="AP763" s="104" t="s">
        <v>278</v>
      </c>
      <c r="AQ763" s="105">
        <f t="shared" si="191"/>
        <v>22.714750000000002</v>
      </c>
      <c r="AR763" s="105" t="str">
        <f t="shared" si="192"/>
        <v/>
      </c>
      <c r="AS763" s="105" t="e">
        <f t="shared" si="193"/>
        <v>#NUM!</v>
      </c>
      <c r="AT763" s="105" t="e">
        <f>#REF!*1.075</f>
        <v>#REF!</v>
      </c>
      <c r="AU763" s="105">
        <f t="shared" si="194"/>
        <v>32.25</v>
      </c>
      <c r="AV763" s="102" t="e">
        <f t="shared" si="195"/>
        <v>#REF!</v>
      </c>
      <c r="AW763" s="105" t="s">
        <v>279</v>
      </c>
      <c r="AX763" s="105" t="s">
        <v>278</v>
      </c>
      <c r="AY763" s="106">
        <v>22.714500000000001</v>
      </c>
      <c r="AZ763" s="108">
        <f t="shared" si="179"/>
        <v>3.8614650000000004</v>
      </c>
      <c r="BA763" s="1">
        <f t="shared" si="180"/>
        <v>26.575965</v>
      </c>
      <c r="BB763" s="106">
        <f t="shared" si="185"/>
        <v>28.702042200000001</v>
      </c>
      <c r="BC763" s="105" t="s">
        <v>53</v>
      </c>
      <c r="BF763" s="128"/>
    </row>
    <row r="764" spans="1:58" s="128" customFormat="1" ht="24.75" hidden="1" customHeight="1">
      <c r="A764" s="9">
        <v>768</v>
      </c>
      <c r="B764" s="7">
        <v>7052</v>
      </c>
      <c r="C764" s="7"/>
      <c r="D764" s="8"/>
      <c r="E764" s="1" t="s">
        <v>3446</v>
      </c>
      <c r="F764" s="1" t="s">
        <v>3450</v>
      </c>
      <c r="G764" s="1" t="s">
        <v>3448</v>
      </c>
      <c r="H764" s="8" t="s">
        <v>43</v>
      </c>
      <c r="I764" s="1" t="s">
        <v>44</v>
      </c>
      <c r="J764" s="1" t="s">
        <v>1828</v>
      </c>
      <c r="K764" s="9"/>
      <c r="L764" s="1"/>
      <c r="M764" s="7">
        <v>60</v>
      </c>
      <c r="N764" s="1" t="s">
        <v>46</v>
      </c>
      <c r="O764" s="1" t="s">
        <v>3283</v>
      </c>
      <c r="P764" s="1" t="s">
        <v>3451</v>
      </c>
      <c r="Q764" s="1" t="s">
        <v>3452</v>
      </c>
      <c r="R764" s="101">
        <v>15</v>
      </c>
      <c r="S764" s="102"/>
      <c r="T764" s="116">
        <v>19</v>
      </c>
      <c r="U764" s="84">
        <v>18</v>
      </c>
      <c r="V764" s="102"/>
      <c r="W764" s="102">
        <v>14.256</v>
      </c>
      <c r="X764" s="102"/>
      <c r="Y764" s="102"/>
      <c r="Z764" s="102"/>
      <c r="AA764" s="102"/>
      <c r="AB764" s="102"/>
      <c r="AC764" s="102"/>
      <c r="AD764" s="102"/>
      <c r="AE764" s="104">
        <v>18</v>
      </c>
      <c r="AF764" s="105"/>
      <c r="AG764" s="105">
        <v>14.2296</v>
      </c>
      <c r="AH764" s="105"/>
      <c r="AI764" s="105">
        <v>18</v>
      </c>
      <c r="AJ764" s="105"/>
      <c r="AK764" s="105"/>
      <c r="AL764" s="105"/>
      <c r="AM764" s="105"/>
      <c r="AN764" s="106">
        <v>15</v>
      </c>
      <c r="AO764" s="105" t="s">
        <v>50</v>
      </c>
      <c r="AP764" s="104" t="s">
        <v>51</v>
      </c>
      <c r="AQ764" s="105">
        <f t="shared" si="191"/>
        <v>16.114799999999999</v>
      </c>
      <c r="AR764" s="105">
        <f t="shared" si="192"/>
        <v>15</v>
      </c>
      <c r="AS764" s="105" t="e">
        <f t="shared" si="193"/>
        <v>#NUM!</v>
      </c>
      <c r="AT764" s="105" t="e">
        <f>#REF!*1.075</f>
        <v>#REF!</v>
      </c>
      <c r="AU764" s="105">
        <f t="shared" si="194"/>
        <v>20.425000000000001</v>
      </c>
      <c r="AV764" s="102" t="e">
        <f t="shared" si="195"/>
        <v>#REF!</v>
      </c>
      <c r="AW764" s="125" t="s">
        <v>52</v>
      </c>
      <c r="AX764" s="105" t="s">
        <v>51</v>
      </c>
      <c r="AY764" s="106">
        <v>15</v>
      </c>
      <c r="AZ764" s="108">
        <f t="shared" si="179"/>
        <v>2.5500000000000003</v>
      </c>
      <c r="BA764" s="1">
        <f t="shared" si="180"/>
        <v>17.55</v>
      </c>
      <c r="BB764" s="106">
        <f t="shared" si="185"/>
        <v>18.954000000000001</v>
      </c>
      <c r="BC764" s="105" t="s">
        <v>53</v>
      </c>
    </row>
    <row r="765" spans="1:58" s="105" customFormat="1" ht="24.75" hidden="1" customHeight="1">
      <c r="A765" s="9">
        <v>769</v>
      </c>
      <c r="B765" s="7">
        <v>7051</v>
      </c>
      <c r="C765" s="7"/>
      <c r="D765" s="8"/>
      <c r="E765" s="1" t="s">
        <v>3446</v>
      </c>
      <c r="F765" s="1" t="s">
        <v>3453</v>
      </c>
      <c r="G765" s="1" t="s">
        <v>3448</v>
      </c>
      <c r="H765" s="8" t="s">
        <v>1421</v>
      </c>
      <c r="I765" s="1" t="s">
        <v>44</v>
      </c>
      <c r="J765" s="1" t="s">
        <v>1828</v>
      </c>
      <c r="K765" s="9"/>
      <c r="L765" s="1"/>
      <c r="M765" s="7">
        <v>60</v>
      </c>
      <c r="N765" s="1" t="s">
        <v>46</v>
      </c>
      <c r="O765" s="1" t="s">
        <v>3283</v>
      </c>
      <c r="P765" s="1" t="s">
        <v>3346</v>
      </c>
      <c r="Q765" s="1" t="s">
        <v>3454</v>
      </c>
      <c r="R765" s="101">
        <v>8.9700000000000006</v>
      </c>
      <c r="S765" s="102"/>
      <c r="T765" s="116">
        <v>11</v>
      </c>
      <c r="U765" s="84">
        <v>8.4</v>
      </c>
      <c r="V765" s="102"/>
      <c r="W765" s="102">
        <v>8.2620000000000005</v>
      </c>
      <c r="X765" s="102"/>
      <c r="Y765" s="102"/>
      <c r="Z765" s="102"/>
      <c r="AA765" s="102"/>
      <c r="AB765" s="102"/>
      <c r="AC765" s="102"/>
      <c r="AD765" s="102"/>
      <c r="AE765" s="104">
        <v>8.4</v>
      </c>
      <c r="AG765" s="105">
        <v>8.2467000000000006</v>
      </c>
      <c r="AI765" s="105">
        <v>8.4</v>
      </c>
      <c r="AN765" s="106">
        <v>8.3232999999999997</v>
      </c>
      <c r="AO765" s="105" t="s">
        <v>277</v>
      </c>
      <c r="AP765" s="104" t="s">
        <v>278</v>
      </c>
      <c r="AQ765" s="105">
        <f t="shared" si="191"/>
        <v>8.3233500000000014</v>
      </c>
      <c r="AR765" s="105" t="str">
        <f t="shared" si="192"/>
        <v/>
      </c>
      <c r="AS765" s="105" t="e">
        <f t="shared" si="193"/>
        <v>#NUM!</v>
      </c>
      <c r="AT765" s="105" t="e">
        <f>#REF!*1.075</f>
        <v>#REF!</v>
      </c>
      <c r="AU765" s="105">
        <f t="shared" si="194"/>
        <v>11.824999999999999</v>
      </c>
      <c r="AV765" s="102" t="e">
        <f t="shared" si="195"/>
        <v>#REF!</v>
      </c>
      <c r="AW765" s="105" t="s">
        <v>279</v>
      </c>
      <c r="AX765" s="105" t="s">
        <v>278</v>
      </c>
      <c r="AY765" s="106">
        <v>8.32</v>
      </c>
      <c r="AZ765" s="108">
        <f t="shared" si="179"/>
        <v>2.08</v>
      </c>
      <c r="BA765" s="1">
        <f t="shared" si="180"/>
        <v>10.4</v>
      </c>
      <c r="BB765" s="106">
        <f t="shared" si="185"/>
        <v>11.232000000000001</v>
      </c>
      <c r="BC765" s="105" t="s">
        <v>53</v>
      </c>
      <c r="BD765" s="128"/>
      <c r="BE765" s="128"/>
      <c r="BF765" s="128"/>
    </row>
    <row r="766" spans="1:58" s="105" customFormat="1" ht="24.75" hidden="1" customHeight="1">
      <c r="A766" s="9">
        <v>770</v>
      </c>
      <c r="B766" s="7">
        <v>350</v>
      </c>
      <c r="C766" s="7"/>
      <c r="D766" s="8"/>
      <c r="E766" s="1" t="s">
        <v>3455</v>
      </c>
      <c r="F766" s="1" t="s">
        <v>3456</v>
      </c>
      <c r="G766" s="1" t="s">
        <v>3457</v>
      </c>
      <c r="H766" s="8" t="s">
        <v>1037</v>
      </c>
      <c r="I766" s="1" t="s">
        <v>298</v>
      </c>
      <c r="J766" s="11" t="s">
        <v>3458</v>
      </c>
      <c r="K766" s="9"/>
      <c r="L766" s="1"/>
      <c r="M766" s="7">
        <v>7</v>
      </c>
      <c r="N766" s="1" t="s">
        <v>46</v>
      </c>
      <c r="O766" s="1" t="s">
        <v>3283</v>
      </c>
      <c r="P766" s="1" t="s">
        <v>3459</v>
      </c>
      <c r="Q766" s="1" t="s">
        <v>3460</v>
      </c>
      <c r="R766" s="101">
        <v>5.19</v>
      </c>
      <c r="S766" s="102"/>
      <c r="T766" s="116">
        <v>4.5</v>
      </c>
      <c r="U766" s="84">
        <v>4.83</v>
      </c>
      <c r="V766" s="102"/>
      <c r="W766" s="102"/>
      <c r="X766" s="102"/>
      <c r="Y766" s="102"/>
      <c r="Z766" s="102"/>
      <c r="AA766" s="102"/>
      <c r="AB766" s="102"/>
      <c r="AC766" s="102"/>
      <c r="AD766" s="102"/>
      <c r="AE766" s="104">
        <v>4.83</v>
      </c>
      <c r="AI766" s="105">
        <v>4.83</v>
      </c>
      <c r="AN766" s="106">
        <v>4.83</v>
      </c>
      <c r="AO766" s="105" t="s">
        <v>531</v>
      </c>
      <c r="AP766" s="104" t="s">
        <v>532</v>
      </c>
      <c r="AQ766" s="105">
        <f t="shared" si="191"/>
        <v>4.83</v>
      </c>
      <c r="AR766" s="105" t="str">
        <f t="shared" si="192"/>
        <v/>
      </c>
      <c r="AS766" s="105" t="e">
        <f t="shared" si="193"/>
        <v>#NUM!</v>
      </c>
      <c r="AT766" s="105" t="e">
        <f>#REF!*1.075</f>
        <v>#REF!</v>
      </c>
      <c r="AU766" s="105">
        <f t="shared" si="194"/>
        <v>4.8374999999999995</v>
      </c>
      <c r="AV766" s="102" t="e">
        <f t="shared" si="195"/>
        <v>#REF!</v>
      </c>
      <c r="AW766" s="105" t="s">
        <v>172</v>
      </c>
      <c r="AX766" s="105" t="s">
        <v>173</v>
      </c>
      <c r="AY766" s="106">
        <v>4.83</v>
      </c>
      <c r="AZ766" s="108">
        <f t="shared" si="179"/>
        <v>1.2075</v>
      </c>
      <c r="BA766" s="1">
        <f t="shared" si="180"/>
        <v>6.0374999999999996</v>
      </c>
      <c r="BB766" s="106">
        <f t="shared" si="185"/>
        <v>6.5204999999999993</v>
      </c>
      <c r="BC766" s="105" t="s">
        <v>53</v>
      </c>
      <c r="BF766" s="128"/>
    </row>
    <row r="767" spans="1:58" s="105" customFormat="1" ht="24.75" hidden="1" customHeight="1">
      <c r="A767" s="9">
        <v>771</v>
      </c>
      <c r="B767" s="7">
        <v>351</v>
      </c>
      <c r="C767" s="7"/>
      <c r="D767" s="8"/>
      <c r="E767" s="1" t="s">
        <v>3461</v>
      </c>
      <c r="F767" s="1" t="s">
        <v>3456</v>
      </c>
      <c r="G767" s="1" t="s">
        <v>3457</v>
      </c>
      <c r="H767" s="8" t="s">
        <v>2270</v>
      </c>
      <c r="I767" s="1" t="s">
        <v>78</v>
      </c>
      <c r="J767" s="11" t="s">
        <v>3462</v>
      </c>
      <c r="K767" s="9">
        <v>30</v>
      </c>
      <c r="L767" s="1" t="s">
        <v>80</v>
      </c>
      <c r="M767" s="7">
        <v>1</v>
      </c>
      <c r="N767" s="1" t="s">
        <v>46</v>
      </c>
      <c r="O767" s="1" t="s">
        <v>3283</v>
      </c>
      <c r="P767" s="1" t="s">
        <v>1079</v>
      </c>
      <c r="Q767" s="1" t="s">
        <v>3463</v>
      </c>
      <c r="R767" s="101">
        <v>2.83</v>
      </c>
      <c r="S767" s="102"/>
      <c r="T767" s="116">
        <v>3.2</v>
      </c>
      <c r="U767" s="84">
        <v>4.18</v>
      </c>
      <c r="V767" s="102"/>
      <c r="W767" s="102">
        <v>2.0832999999999999</v>
      </c>
      <c r="X767" s="102">
        <v>3.17</v>
      </c>
      <c r="Y767" s="102"/>
      <c r="Z767" s="102"/>
      <c r="AA767" s="102"/>
      <c r="AB767" s="102"/>
      <c r="AC767" s="102"/>
      <c r="AD767" s="102"/>
      <c r="AE767" s="104">
        <v>4.18</v>
      </c>
      <c r="AG767" s="105">
        <v>2.0779999999999998</v>
      </c>
      <c r="AH767" s="105">
        <v>1.53</v>
      </c>
      <c r="AI767" s="105">
        <v>4.18</v>
      </c>
      <c r="AN767" s="106">
        <v>1.804</v>
      </c>
      <c r="AO767" s="105" t="s">
        <v>277</v>
      </c>
      <c r="AP767" s="104" t="s">
        <v>278</v>
      </c>
      <c r="AQ767" s="105">
        <f t="shared" si="191"/>
        <v>1.8039999999999998</v>
      </c>
      <c r="AR767" s="105" t="str">
        <f t="shared" si="192"/>
        <v/>
      </c>
      <c r="AS767" s="105" t="e">
        <f t="shared" si="193"/>
        <v>#NUM!</v>
      </c>
      <c r="AT767" s="105" t="e">
        <f>#REF!*1.075</f>
        <v>#REF!</v>
      </c>
      <c r="AU767" s="105">
        <f t="shared" si="194"/>
        <v>3.44</v>
      </c>
      <c r="AV767" s="102" t="e">
        <f t="shared" si="195"/>
        <v>#REF!</v>
      </c>
      <c r="AW767" s="105" t="s">
        <v>279</v>
      </c>
      <c r="AX767" s="105" t="s">
        <v>278</v>
      </c>
      <c r="AY767" s="106">
        <v>1.8</v>
      </c>
      <c r="AZ767" s="108">
        <f t="shared" si="179"/>
        <v>0.45</v>
      </c>
      <c r="BA767" s="1">
        <f t="shared" si="180"/>
        <v>2.25</v>
      </c>
      <c r="BB767" s="106">
        <f t="shared" si="185"/>
        <v>2.4300000000000002</v>
      </c>
      <c r="BC767" s="105" t="s">
        <v>53</v>
      </c>
      <c r="BF767" s="128"/>
    </row>
    <row r="768" spans="1:58" s="105" customFormat="1" ht="24.75" hidden="1" customHeight="1">
      <c r="A768" s="9">
        <v>772</v>
      </c>
      <c r="B768" s="7">
        <v>19380</v>
      </c>
      <c r="C768" s="7"/>
      <c r="D768" s="8"/>
      <c r="E768" s="1" t="s">
        <v>3464</v>
      </c>
      <c r="F768" s="1" t="s">
        <v>3465</v>
      </c>
      <c r="G768" s="1" t="s">
        <v>1620</v>
      </c>
      <c r="H768" s="8" t="s">
        <v>1475</v>
      </c>
      <c r="I768" s="1" t="s">
        <v>68</v>
      </c>
      <c r="J768" s="1" t="s">
        <v>3466</v>
      </c>
      <c r="K768" s="9"/>
      <c r="L768" s="1"/>
      <c r="M768" s="7">
        <v>30</v>
      </c>
      <c r="N768" s="1" t="s">
        <v>46</v>
      </c>
      <c r="O768" s="1" t="s">
        <v>3283</v>
      </c>
      <c r="P768" s="1" t="s">
        <v>3291</v>
      </c>
      <c r="Q768" s="1" t="s">
        <v>3467</v>
      </c>
      <c r="R768" s="101">
        <v>11.28</v>
      </c>
      <c r="S768" s="102"/>
      <c r="T768" s="116">
        <v>10</v>
      </c>
      <c r="U768" s="84">
        <v>22.35</v>
      </c>
      <c r="V768" s="102"/>
      <c r="W768" s="102">
        <v>10.270799999999999</v>
      </c>
      <c r="X768" s="102"/>
      <c r="Y768" s="102"/>
      <c r="Z768" s="102"/>
      <c r="AA768" s="102"/>
      <c r="AB768" s="102"/>
      <c r="AC768" s="102"/>
      <c r="AD768" s="102"/>
      <c r="AE768" s="104">
        <v>22.35</v>
      </c>
      <c r="AN768" s="106">
        <v>11.28</v>
      </c>
      <c r="AO768" s="105" t="s">
        <v>50</v>
      </c>
      <c r="AP768" s="104" t="s">
        <v>51</v>
      </c>
      <c r="AQ768" s="105" t="e">
        <f t="shared" si="191"/>
        <v>#NUM!</v>
      </c>
      <c r="AR768" s="105" t="e">
        <f t="shared" si="192"/>
        <v>#NUM!</v>
      </c>
      <c r="AS768" s="105" t="e">
        <f t="shared" si="193"/>
        <v>#NUM!</v>
      </c>
      <c r="AT768" s="105" t="e">
        <f>#REF!*1.075</f>
        <v>#REF!</v>
      </c>
      <c r="AU768" s="105">
        <f t="shared" si="194"/>
        <v>10.75</v>
      </c>
      <c r="AV768" s="102" t="e">
        <f t="shared" si="195"/>
        <v>#REF!</v>
      </c>
      <c r="AW768" s="105" t="s">
        <v>172</v>
      </c>
      <c r="AX768" s="105" t="s">
        <v>173</v>
      </c>
      <c r="AY768" s="106">
        <v>10.75</v>
      </c>
      <c r="AZ768" s="108">
        <f t="shared" si="179"/>
        <v>1.8275000000000001</v>
      </c>
      <c r="BA768" s="1">
        <f t="shared" si="180"/>
        <v>12.577500000000001</v>
      </c>
      <c r="BB768" s="106">
        <f t="shared" si="185"/>
        <v>13.5837</v>
      </c>
      <c r="BC768" s="105" t="s">
        <v>53</v>
      </c>
      <c r="BF768" s="128"/>
    </row>
    <row r="769" spans="1:58" s="105" customFormat="1" ht="24.75" hidden="1" customHeight="1">
      <c r="A769" s="9">
        <v>773</v>
      </c>
      <c r="B769" s="7">
        <v>19381</v>
      </c>
      <c r="C769" s="7"/>
      <c r="D769" s="8"/>
      <c r="E769" s="1" t="s">
        <v>3464</v>
      </c>
      <c r="F769" s="1" t="s">
        <v>3465</v>
      </c>
      <c r="G769" s="1" t="s">
        <v>1620</v>
      </c>
      <c r="H769" s="8" t="s">
        <v>1623</v>
      </c>
      <c r="I769" s="1" t="s">
        <v>68</v>
      </c>
      <c r="J769" s="1" t="s">
        <v>3466</v>
      </c>
      <c r="K769" s="9"/>
      <c r="L769" s="1"/>
      <c r="M769" s="7">
        <v>30</v>
      </c>
      <c r="N769" s="1" t="s">
        <v>46</v>
      </c>
      <c r="O769" s="1" t="s">
        <v>3283</v>
      </c>
      <c r="P769" s="1" t="s">
        <v>3291</v>
      </c>
      <c r="Q769" s="1" t="s">
        <v>3468</v>
      </c>
      <c r="R769" s="101">
        <v>12.36</v>
      </c>
      <c r="S769" s="102"/>
      <c r="T769" s="116">
        <v>11</v>
      </c>
      <c r="U769" s="84">
        <v>22.84</v>
      </c>
      <c r="V769" s="102"/>
      <c r="W769" s="102">
        <v>11.606999999999999</v>
      </c>
      <c r="X769" s="102"/>
      <c r="Y769" s="102"/>
      <c r="Z769" s="102"/>
      <c r="AA769" s="102"/>
      <c r="AB769" s="102"/>
      <c r="AC769" s="102"/>
      <c r="AD769" s="102"/>
      <c r="AE769" s="104">
        <v>22.84</v>
      </c>
      <c r="AN769" s="106">
        <v>12.36</v>
      </c>
      <c r="AO769" s="105" t="s">
        <v>50</v>
      </c>
      <c r="AP769" s="104" t="s">
        <v>51</v>
      </c>
      <c r="AQ769" s="105" t="e">
        <f t="shared" si="191"/>
        <v>#NUM!</v>
      </c>
      <c r="AR769" s="105" t="e">
        <f t="shared" si="192"/>
        <v>#NUM!</v>
      </c>
      <c r="AS769" s="105" t="e">
        <f t="shared" si="193"/>
        <v>#NUM!</v>
      </c>
      <c r="AT769" s="105" t="e">
        <f>#REF!*1.075</f>
        <v>#REF!</v>
      </c>
      <c r="AU769" s="105">
        <f t="shared" si="194"/>
        <v>11.824999999999999</v>
      </c>
      <c r="AV769" s="102" t="e">
        <f t="shared" si="195"/>
        <v>#REF!</v>
      </c>
      <c r="AW769" s="105" t="s">
        <v>172</v>
      </c>
      <c r="AX769" s="105" t="s">
        <v>173</v>
      </c>
      <c r="AY769" s="106">
        <v>11.83</v>
      </c>
      <c r="AZ769" s="108">
        <f t="shared" si="179"/>
        <v>2.0111000000000003</v>
      </c>
      <c r="BA769" s="1">
        <f t="shared" si="180"/>
        <v>13.841100000000001</v>
      </c>
      <c r="BB769" s="106">
        <f t="shared" si="185"/>
        <v>14.948388000000001</v>
      </c>
      <c r="BC769" s="105" t="s">
        <v>53</v>
      </c>
      <c r="BD769" s="128"/>
      <c r="BE769" s="128"/>
      <c r="BF769" s="128"/>
    </row>
    <row r="770" spans="1:58" s="105" customFormat="1" ht="24.75" hidden="1" customHeight="1">
      <c r="A770" s="9">
        <v>774</v>
      </c>
      <c r="B770" s="7">
        <v>19363</v>
      </c>
      <c r="C770" s="7"/>
      <c r="D770" s="8"/>
      <c r="E770" s="1" t="s">
        <v>3469</v>
      </c>
      <c r="F770" s="1" t="s">
        <v>3470</v>
      </c>
      <c r="G770" s="1" t="s">
        <v>3471</v>
      </c>
      <c r="H770" s="8" t="s">
        <v>3472</v>
      </c>
      <c r="I770" s="1" t="s">
        <v>150</v>
      </c>
      <c r="J770" s="1" t="s">
        <v>3473</v>
      </c>
      <c r="K770" s="9"/>
      <c r="L770" s="1"/>
      <c r="M770" s="7">
        <v>30</v>
      </c>
      <c r="N770" s="1" t="s">
        <v>46</v>
      </c>
      <c r="O770" s="1" t="s">
        <v>3283</v>
      </c>
      <c r="P770" s="1" t="s">
        <v>3338</v>
      </c>
      <c r="Q770" s="1" t="s">
        <v>3474</v>
      </c>
      <c r="R770" s="101">
        <v>5.7</v>
      </c>
      <c r="S770" s="102"/>
      <c r="T770" s="116">
        <v>6</v>
      </c>
      <c r="U770" s="84">
        <v>5.3</v>
      </c>
      <c r="V770" s="102"/>
      <c r="W770" s="102"/>
      <c r="X770" s="102"/>
      <c r="Y770" s="102"/>
      <c r="Z770" s="102"/>
      <c r="AA770" s="102"/>
      <c r="AB770" s="102"/>
      <c r="AC770" s="102"/>
      <c r="AD770" s="102"/>
      <c r="AE770" s="104">
        <v>5.3</v>
      </c>
      <c r="AN770" s="106">
        <v>5.3</v>
      </c>
      <c r="AO770" s="105" t="s">
        <v>531</v>
      </c>
      <c r="AP770" s="104" t="s">
        <v>532</v>
      </c>
      <c r="AQ770" s="105" t="e">
        <f t="shared" si="191"/>
        <v>#NUM!</v>
      </c>
      <c r="AR770" s="105" t="e">
        <f t="shared" si="192"/>
        <v>#NUM!</v>
      </c>
      <c r="AS770" s="105" t="e">
        <f t="shared" si="193"/>
        <v>#NUM!</v>
      </c>
      <c r="AT770" s="105" t="e">
        <f>#REF!*1.075</f>
        <v>#REF!</v>
      </c>
      <c r="AU770" s="105">
        <f t="shared" si="194"/>
        <v>6.4499999999999993</v>
      </c>
      <c r="AV770" s="102" t="e">
        <f t="shared" si="195"/>
        <v>#REF!</v>
      </c>
      <c r="AW770" s="125" t="s">
        <v>52</v>
      </c>
      <c r="AX770" s="105" t="s">
        <v>51</v>
      </c>
      <c r="AY770" s="106">
        <v>5.3</v>
      </c>
      <c r="AZ770" s="108">
        <f t="shared" si="179"/>
        <v>1.325</v>
      </c>
      <c r="BA770" s="1">
        <f t="shared" si="180"/>
        <v>6.625</v>
      </c>
      <c r="BB770" s="106">
        <f t="shared" ref="BB770:BB801" si="196">BA770+BA770*0.08</f>
        <v>7.1550000000000002</v>
      </c>
      <c r="BC770" s="105" t="s">
        <v>53</v>
      </c>
      <c r="BD770" s="128"/>
      <c r="BE770" s="128"/>
      <c r="BF770" s="128"/>
    </row>
    <row r="771" spans="1:58" s="105" customFormat="1" ht="24.75" hidden="1" customHeight="1">
      <c r="A771" s="9">
        <v>775</v>
      </c>
      <c r="B771" s="7">
        <v>19364</v>
      </c>
      <c r="C771" s="7"/>
      <c r="D771" s="8"/>
      <c r="E771" s="1" t="s">
        <v>3469</v>
      </c>
      <c r="F771" s="1" t="s">
        <v>3470</v>
      </c>
      <c r="G771" s="1" t="s">
        <v>3471</v>
      </c>
      <c r="H771" s="8" t="s">
        <v>3475</v>
      </c>
      <c r="I771" s="1" t="s">
        <v>150</v>
      </c>
      <c r="J771" s="1" t="s">
        <v>3473</v>
      </c>
      <c r="K771" s="9"/>
      <c r="L771" s="1"/>
      <c r="M771" s="7">
        <v>30</v>
      </c>
      <c r="N771" s="1" t="s">
        <v>46</v>
      </c>
      <c r="O771" s="1" t="s">
        <v>3283</v>
      </c>
      <c r="P771" s="1" t="s">
        <v>3338</v>
      </c>
      <c r="Q771" s="1" t="s">
        <v>3476</v>
      </c>
      <c r="R771" s="101">
        <v>8.92</v>
      </c>
      <c r="S771" s="102"/>
      <c r="T771" s="116">
        <v>8.5</v>
      </c>
      <c r="U771" s="84">
        <v>8.3000000000000007</v>
      </c>
      <c r="V771" s="102"/>
      <c r="W771" s="102"/>
      <c r="X771" s="102"/>
      <c r="Y771" s="102"/>
      <c r="Z771" s="102"/>
      <c r="AA771" s="102"/>
      <c r="AB771" s="102"/>
      <c r="AC771" s="102"/>
      <c r="AD771" s="102"/>
      <c r="AE771" s="104">
        <v>8.3000000000000007</v>
      </c>
      <c r="AN771" s="106">
        <v>8.3000000000000007</v>
      </c>
      <c r="AO771" s="105" t="s">
        <v>531</v>
      </c>
      <c r="AP771" s="104" t="s">
        <v>532</v>
      </c>
      <c r="AQ771" s="105" t="e">
        <f t="shared" si="191"/>
        <v>#NUM!</v>
      </c>
      <c r="AR771" s="105" t="e">
        <f t="shared" si="192"/>
        <v>#NUM!</v>
      </c>
      <c r="AS771" s="105" t="e">
        <f t="shared" si="193"/>
        <v>#NUM!</v>
      </c>
      <c r="AT771" s="105" t="e">
        <f>#REF!*1.075</f>
        <v>#REF!</v>
      </c>
      <c r="AU771" s="105">
        <f t="shared" si="194"/>
        <v>9.1374999999999993</v>
      </c>
      <c r="AV771" s="102" t="e">
        <f t="shared" si="195"/>
        <v>#REF!</v>
      </c>
      <c r="AW771" s="125" t="s">
        <v>52</v>
      </c>
      <c r="AX771" s="105" t="s">
        <v>51</v>
      </c>
      <c r="AY771" s="106">
        <v>8.3000000000000007</v>
      </c>
      <c r="AZ771" s="108">
        <f t="shared" si="179"/>
        <v>2.0750000000000002</v>
      </c>
      <c r="BA771" s="1">
        <f t="shared" si="180"/>
        <v>10.375</v>
      </c>
      <c r="BB771" s="106">
        <f t="shared" si="196"/>
        <v>11.205</v>
      </c>
      <c r="BC771" s="105" t="s">
        <v>53</v>
      </c>
      <c r="BD771" s="128"/>
      <c r="BE771" s="128"/>
      <c r="BF771" s="128"/>
    </row>
    <row r="772" spans="1:58" s="105" customFormat="1" ht="24.75" hidden="1" customHeight="1">
      <c r="A772" s="9">
        <v>776</v>
      </c>
      <c r="B772" s="7">
        <v>328</v>
      </c>
      <c r="C772" s="7"/>
      <c r="D772" s="8"/>
      <c r="E772" s="1" t="s">
        <v>3477</v>
      </c>
      <c r="F772" s="1" t="s">
        <v>3478</v>
      </c>
      <c r="G772" s="1" t="s">
        <v>3479</v>
      </c>
      <c r="H772" s="8" t="s">
        <v>3480</v>
      </c>
      <c r="I772" s="1" t="s">
        <v>345</v>
      </c>
      <c r="J772" s="11" t="s">
        <v>3481</v>
      </c>
      <c r="K772" s="9"/>
      <c r="L772" s="1"/>
      <c r="M772" s="7">
        <v>50</v>
      </c>
      <c r="N772" s="1" t="s">
        <v>46</v>
      </c>
      <c r="O772" s="1" t="s">
        <v>3283</v>
      </c>
      <c r="P772" s="1" t="s">
        <v>3284</v>
      </c>
      <c r="Q772" s="1" t="s">
        <v>3482</v>
      </c>
      <c r="R772" s="101">
        <v>5.42</v>
      </c>
      <c r="S772" s="102"/>
      <c r="T772" s="116">
        <v>10</v>
      </c>
      <c r="U772" s="84">
        <v>3.5</v>
      </c>
      <c r="V772" s="102"/>
      <c r="W772" s="102">
        <v>56.561</v>
      </c>
      <c r="X772" s="102"/>
      <c r="Y772" s="102"/>
      <c r="Z772" s="102"/>
      <c r="AA772" s="102"/>
      <c r="AB772" s="102"/>
      <c r="AC772" s="102"/>
      <c r="AD772" s="102"/>
      <c r="AE772" s="104">
        <v>3.5</v>
      </c>
      <c r="AI772" s="105">
        <v>3.5</v>
      </c>
      <c r="AN772" s="106">
        <v>3.5</v>
      </c>
      <c r="AO772" s="105" t="s">
        <v>531</v>
      </c>
      <c r="AP772" s="104" t="s">
        <v>532</v>
      </c>
      <c r="AQ772" s="105">
        <f t="shared" si="191"/>
        <v>3.5</v>
      </c>
      <c r="AR772" s="105" t="str">
        <f t="shared" si="192"/>
        <v/>
      </c>
      <c r="AS772" s="105" t="e">
        <f t="shared" si="193"/>
        <v>#NUM!</v>
      </c>
      <c r="AT772" s="105" t="e">
        <f>#REF!*1.075</f>
        <v>#REF!</v>
      </c>
      <c r="AU772" s="105">
        <f t="shared" si="194"/>
        <v>10.75</v>
      </c>
      <c r="AV772" s="102" t="e">
        <f t="shared" si="195"/>
        <v>#REF!</v>
      </c>
      <c r="AW772" s="105" t="s">
        <v>1543</v>
      </c>
      <c r="AX772" s="105" t="s">
        <v>532</v>
      </c>
      <c r="AY772" s="106">
        <v>3.5</v>
      </c>
      <c r="AZ772" s="108">
        <f t="shared" si="179"/>
        <v>0.875</v>
      </c>
      <c r="BA772" s="1">
        <f t="shared" si="180"/>
        <v>4.375</v>
      </c>
      <c r="BB772" s="106">
        <f t="shared" si="196"/>
        <v>4.7249999999999996</v>
      </c>
      <c r="BC772" s="105" t="s">
        <v>53</v>
      </c>
      <c r="BF772" s="128"/>
    </row>
    <row r="773" spans="1:58" s="105" customFormat="1" ht="24.75" hidden="1" customHeight="1">
      <c r="A773" s="9">
        <v>777</v>
      </c>
      <c r="B773" s="7">
        <v>7050</v>
      </c>
      <c r="C773" s="7"/>
      <c r="D773" s="8"/>
      <c r="E773" s="1" t="s">
        <v>3483</v>
      </c>
      <c r="F773" s="1" t="s">
        <v>3484</v>
      </c>
      <c r="G773" s="1" t="s">
        <v>3485</v>
      </c>
      <c r="H773" s="8" t="s">
        <v>43</v>
      </c>
      <c r="I773" s="1" t="s">
        <v>150</v>
      </c>
      <c r="J773" s="1" t="s">
        <v>3486</v>
      </c>
      <c r="K773" s="9"/>
      <c r="L773" s="1"/>
      <c r="M773" s="7">
        <v>30</v>
      </c>
      <c r="N773" s="1" t="s">
        <v>46</v>
      </c>
      <c r="O773" s="1" t="s">
        <v>3283</v>
      </c>
      <c r="P773" s="1" t="s">
        <v>3487</v>
      </c>
      <c r="Q773" s="1" t="s">
        <v>3488</v>
      </c>
      <c r="R773" s="101">
        <v>6.99</v>
      </c>
      <c r="S773" s="102"/>
      <c r="T773" s="116">
        <v>5</v>
      </c>
      <c r="U773" s="84"/>
      <c r="V773" s="102"/>
      <c r="W773" s="102"/>
      <c r="X773" s="102"/>
      <c r="Y773" s="102"/>
      <c r="Z773" s="102"/>
      <c r="AA773" s="102"/>
      <c r="AB773" s="102"/>
      <c r="AC773" s="102"/>
      <c r="AD773" s="102"/>
      <c r="AE773" s="104"/>
      <c r="AN773" s="106">
        <v>6.99</v>
      </c>
      <c r="AO773" s="105" t="s">
        <v>50</v>
      </c>
      <c r="AP773" s="104" t="s">
        <v>51</v>
      </c>
      <c r="AQ773" s="105" t="e">
        <f t="shared" si="191"/>
        <v>#NUM!</v>
      </c>
      <c r="AR773" s="105" t="e">
        <f t="shared" si="192"/>
        <v>#NUM!</v>
      </c>
      <c r="AS773" s="105" t="e">
        <f t="shared" si="193"/>
        <v>#NUM!</v>
      </c>
      <c r="AT773" s="105" t="e">
        <f>#REF!*1.075</f>
        <v>#REF!</v>
      </c>
      <c r="AU773" s="105">
        <f t="shared" si="194"/>
        <v>5.375</v>
      </c>
      <c r="AV773" s="102" t="e">
        <f t="shared" si="195"/>
        <v>#REF!</v>
      </c>
      <c r="AW773" s="105" t="s">
        <v>172</v>
      </c>
      <c r="AX773" s="105" t="s">
        <v>173</v>
      </c>
      <c r="AY773" s="106">
        <v>5.375</v>
      </c>
      <c r="AZ773" s="108">
        <f t="shared" si="179"/>
        <v>1.34375</v>
      </c>
      <c r="BA773" s="1">
        <f t="shared" si="180"/>
        <v>6.71875</v>
      </c>
      <c r="BB773" s="106">
        <f t="shared" si="196"/>
        <v>7.2562499999999996</v>
      </c>
      <c r="BC773" s="105" t="s">
        <v>53</v>
      </c>
      <c r="BD773" s="128"/>
      <c r="BE773" s="128"/>
      <c r="BF773" s="128"/>
    </row>
    <row r="774" spans="1:58" s="105" customFormat="1" ht="24.75" hidden="1" customHeight="1">
      <c r="A774" s="9">
        <v>778</v>
      </c>
      <c r="B774" s="7">
        <v>7142</v>
      </c>
      <c r="C774" s="7"/>
      <c r="D774" s="8"/>
      <c r="E774" s="1" t="s">
        <v>3489</v>
      </c>
      <c r="F774" s="1" t="s">
        <v>3490</v>
      </c>
      <c r="G774" s="1" t="s">
        <v>3491</v>
      </c>
      <c r="H774" s="8" t="s">
        <v>3492</v>
      </c>
      <c r="I774" s="1" t="s">
        <v>177</v>
      </c>
      <c r="J774" s="1" t="s">
        <v>3493</v>
      </c>
      <c r="K774" s="9">
        <v>30</v>
      </c>
      <c r="L774" s="1" t="s">
        <v>80</v>
      </c>
      <c r="M774" s="7">
        <v>1</v>
      </c>
      <c r="N774" s="1" t="s">
        <v>46</v>
      </c>
      <c r="O774" s="1" t="s">
        <v>3283</v>
      </c>
      <c r="P774" s="1" t="s">
        <v>3346</v>
      </c>
      <c r="Q774" s="1" t="s">
        <v>3494</v>
      </c>
      <c r="R774" s="101">
        <v>4.07</v>
      </c>
      <c r="S774" s="102"/>
      <c r="T774" s="116" t="s">
        <v>58</v>
      </c>
      <c r="U774" s="84">
        <v>10.58</v>
      </c>
      <c r="V774" s="102">
        <v>3.7265000000000001</v>
      </c>
      <c r="W774" s="102">
        <v>3.8557999999999999</v>
      </c>
      <c r="X774" s="102"/>
      <c r="Y774" s="102"/>
      <c r="Z774" s="102"/>
      <c r="AA774" s="102"/>
      <c r="AB774" s="102"/>
      <c r="AC774" s="102"/>
      <c r="AD774" s="102"/>
      <c r="AE774" s="104">
        <v>10.58</v>
      </c>
      <c r="AG774" s="105">
        <v>3.8479999999999999</v>
      </c>
      <c r="AH774" s="105">
        <v>5.35</v>
      </c>
      <c r="AI774" s="105">
        <v>10.58</v>
      </c>
      <c r="AJ774" s="105">
        <v>5.37</v>
      </c>
      <c r="AN774" s="106">
        <v>4.07</v>
      </c>
      <c r="AO774" s="105" t="s">
        <v>50</v>
      </c>
      <c r="AP774" s="104" t="s">
        <v>51</v>
      </c>
      <c r="AQ774" s="105">
        <f t="shared" si="191"/>
        <v>4.5990000000000002</v>
      </c>
      <c r="AR774" s="105">
        <f t="shared" si="192"/>
        <v>4.07</v>
      </c>
      <c r="AS774" s="105" t="e">
        <f t="shared" si="193"/>
        <v>#NUM!</v>
      </c>
      <c r="AT774" s="105" t="e">
        <f>#REF!*1.075</f>
        <v>#REF!</v>
      </c>
      <c r="AU774" s="105" t="e">
        <f t="shared" si="194"/>
        <v>#VALUE!</v>
      </c>
      <c r="AV774" s="102" t="e">
        <f t="shared" si="195"/>
        <v>#REF!</v>
      </c>
      <c r="AW774" s="125" t="s">
        <v>52</v>
      </c>
      <c r="AX774" s="125" t="s">
        <v>51</v>
      </c>
      <c r="AY774" s="106">
        <v>4.07</v>
      </c>
      <c r="AZ774" s="108">
        <f t="shared" si="179"/>
        <v>1.0175000000000001</v>
      </c>
      <c r="BA774" s="1">
        <f t="shared" si="180"/>
        <v>5.0875000000000004</v>
      </c>
      <c r="BB774" s="106">
        <f t="shared" si="196"/>
        <v>5.4945000000000004</v>
      </c>
      <c r="BC774" s="105" t="s">
        <v>53</v>
      </c>
      <c r="BD774" s="128"/>
      <c r="BE774" s="128"/>
      <c r="BF774" s="128"/>
    </row>
    <row r="775" spans="1:58" s="105" customFormat="1" ht="24.75" hidden="1" customHeight="1">
      <c r="A775" s="9">
        <v>779</v>
      </c>
      <c r="B775" s="7">
        <v>7054</v>
      </c>
      <c r="C775" s="7"/>
      <c r="D775" s="8"/>
      <c r="E775" s="1" t="s">
        <v>3489</v>
      </c>
      <c r="F775" s="1" t="s">
        <v>3490</v>
      </c>
      <c r="G775" s="1" t="s">
        <v>3491</v>
      </c>
      <c r="H775" s="8" t="s">
        <v>3492</v>
      </c>
      <c r="I775" s="1" t="s">
        <v>78</v>
      </c>
      <c r="J775" s="1" t="s">
        <v>3495</v>
      </c>
      <c r="K775" s="9">
        <v>30</v>
      </c>
      <c r="L775" s="1" t="s">
        <v>80</v>
      </c>
      <c r="M775" s="7">
        <v>1</v>
      </c>
      <c r="N775" s="1" t="s">
        <v>46</v>
      </c>
      <c r="O775" s="1" t="s">
        <v>3283</v>
      </c>
      <c r="P775" s="1" t="s">
        <v>3346</v>
      </c>
      <c r="Q775" s="1" t="s">
        <v>3496</v>
      </c>
      <c r="R775" s="101">
        <v>4.1900000000000004</v>
      </c>
      <c r="S775" s="102"/>
      <c r="T775" s="116">
        <v>6.3</v>
      </c>
      <c r="U775" s="84">
        <v>10.56</v>
      </c>
      <c r="V775" s="102">
        <v>3.9064000000000001</v>
      </c>
      <c r="W775" s="102">
        <v>3.8843999999999999</v>
      </c>
      <c r="X775" s="102"/>
      <c r="Y775" s="102"/>
      <c r="Z775" s="102"/>
      <c r="AA775" s="102"/>
      <c r="AB775" s="102"/>
      <c r="AC775" s="102"/>
      <c r="AD775" s="102"/>
      <c r="AE775" s="104">
        <v>10.56</v>
      </c>
      <c r="AG775" s="105">
        <v>3.8769999999999998</v>
      </c>
      <c r="AH775" s="105">
        <v>5.35</v>
      </c>
      <c r="AI775" s="105">
        <v>10.56</v>
      </c>
      <c r="AJ775" s="105">
        <v>5.64</v>
      </c>
      <c r="AN775" s="106">
        <v>4.1900000000000004</v>
      </c>
      <c r="AO775" s="105" t="s">
        <v>50</v>
      </c>
      <c r="AP775" s="104" t="s">
        <v>51</v>
      </c>
      <c r="AQ775" s="105">
        <f t="shared" si="191"/>
        <v>4.6135000000000002</v>
      </c>
      <c r="AR775" s="105">
        <f t="shared" si="192"/>
        <v>4.1900000000000004</v>
      </c>
      <c r="AS775" s="105" t="e">
        <f t="shared" si="193"/>
        <v>#NUM!</v>
      </c>
      <c r="AT775" s="105" t="e">
        <f>#REF!*1.075</f>
        <v>#REF!</v>
      </c>
      <c r="AU775" s="105">
        <f t="shared" si="194"/>
        <v>6.7725</v>
      </c>
      <c r="AV775" s="102" t="e">
        <f t="shared" si="195"/>
        <v>#REF!</v>
      </c>
      <c r="AW775" s="125" t="s">
        <v>52</v>
      </c>
      <c r="AX775" s="125" t="s">
        <v>51</v>
      </c>
      <c r="AY775" s="106">
        <v>4.1900000000000004</v>
      </c>
      <c r="AZ775" s="108">
        <f t="shared" si="179"/>
        <v>1.0475000000000001</v>
      </c>
      <c r="BA775" s="1">
        <f t="shared" si="180"/>
        <v>5.2375000000000007</v>
      </c>
      <c r="BB775" s="106">
        <f t="shared" si="196"/>
        <v>5.6565000000000012</v>
      </c>
      <c r="BC775" s="105" t="s">
        <v>53</v>
      </c>
      <c r="BD775" s="128"/>
      <c r="BE775" s="128"/>
      <c r="BF775" s="128"/>
    </row>
    <row r="776" spans="1:58" s="105" customFormat="1" ht="24.75" hidden="1" customHeight="1">
      <c r="A776" s="9">
        <v>780</v>
      </c>
      <c r="B776" s="7">
        <v>17831</v>
      </c>
      <c r="C776" s="7"/>
      <c r="D776" s="8"/>
      <c r="E776" s="1" t="s">
        <v>3497</v>
      </c>
      <c r="F776" s="1" t="s">
        <v>3498</v>
      </c>
      <c r="G776" s="1" t="s">
        <v>3499</v>
      </c>
      <c r="H776" s="8" t="s">
        <v>3500</v>
      </c>
      <c r="I776" s="1" t="s">
        <v>177</v>
      </c>
      <c r="J776" s="1" t="s">
        <v>3501</v>
      </c>
      <c r="K776" s="9">
        <v>30</v>
      </c>
      <c r="L776" s="1" t="s">
        <v>80</v>
      </c>
      <c r="M776" s="7">
        <v>1</v>
      </c>
      <c r="N776" s="1" t="s">
        <v>46</v>
      </c>
      <c r="O776" s="1" t="s">
        <v>3283</v>
      </c>
      <c r="P776" s="1" t="s">
        <v>3502</v>
      </c>
      <c r="Q776" s="1" t="s">
        <v>3503</v>
      </c>
      <c r="R776" s="101">
        <v>13.43</v>
      </c>
      <c r="S776" s="102"/>
      <c r="T776" s="116">
        <v>9</v>
      </c>
      <c r="U776" s="84">
        <v>16.23</v>
      </c>
      <c r="V776" s="102"/>
      <c r="W776" s="102">
        <v>11.988</v>
      </c>
      <c r="X776" s="102"/>
      <c r="Y776" s="102"/>
      <c r="Z776" s="102"/>
      <c r="AA776" s="102"/>
      <c r="AB776" s="102"/>
      <c r="AC776" s="102"/>
      <c r="AD776" s="102"/>
      <c r="AE776" s="104">
        <v>16.23</v>
      </c>
      <c r="AI776" s="105">
        <v>16.23</v>
      </c>
      <c r="AN776" s="106">
        <v>13.43</v>
      </c>
      <c r="AO776" s="105" t="s">
        <v>50</v>
      </c>
      <c r="AP776" s="104" t="s">
        <v>51</v>
      </c>
      <c r="AQ776" s="105">
        <f t="shared" si="191"/>
        <v>16.23</v>
      </c>
      <c r="AR776" s="105">
        <f t="shared" si="192"/>
        <v>13.43</v>
      </c>
      <c r="AS776" s="105" t="e">
        <f t="shared" si="193"/>
        <v>#NUM!</v>
      </c>
      <c r="AT776" s="105" t="e">
        <f>#REF!*1.075</f>
        <v>#REF!</v>
      </c>
      <c r="AU776" s="105">
        <f t="shared" si="194"/>
        <v>9.6749999999999989</v>
      </c>
      <c r="AV776" s="102" t="e">
        <f t="shared" si="195"/>
        <v>#REF!</v>
      </c>
      <c r="AW776" s="105" t="s">
        <v>172</v>
      </c>
      <c r="AX776" s="105" t="s">
        <v>173</v>
      </c>
      <c r="AY776" s="106">
        <v>9.6750000000000007</v>
      </c>
      <c r="AZ776" s="108">
        <f t="shared" si="179"/>
        <v>2.4187500000000002</v>
      </c>
      <c r="BA776" s="1">
        <f t="shared" si="180"/>
        <v>12.09375</v>
      </c>
      <c r="BB776" s="106">
        <f t="shared" si="196"/>
        <v>13.061249999999999</v>
      </c>
      <c r="BC776" s="105" t="s">
        <v>53</v>
      </c>
      <c r="BD776" s="128"/>
      <c r="BE776" s="128"/>
      <c r="BF776" s="128"/>
    </row>
    <row r="777" spans="1:58" s="105" customFormat="1" ht="24.75" hidden="1" customHeight="1">
      <c r="A777" s="9">
        <v>781</v>
      </c>
      <c r="B777" s="7">
        <v>19391</v>
      </c>
      <c r="C777" s="7"/>
      <c r="D777" s="8"/>
      <c r="E777" s="1" t="s">
        <v>3497</v>
      </c>
      <c r="F777" s="1" t="s">
        <v>3498</v>
      </c>
      <c r="G777" s="1" t="s">
        <v>3499</v>
      </c>
      <c r="H777" s="8" t="s">
        <v>3504</v>
      </c>
      <c r="I777" s="1" t="s">
        <v>177</v>
      </c>
      <c r="J777" s="1" t="s">
        <v>3505</v>
      </c>
      <c r="K777" s="9">
        <v>30</v>
      </c>
      <c r="L777" s="1" t="s">
        <v>80</v>
      </c>
      <c r="M777" s="7">
        <v>1</v>
      </c>
      <c r="N777" s="1" t="s">
        <v>46</v>
      </c>
      <c r="O777" s="1" t="s">
        <v>3283</v>
      </c>
      <c r="P777" s="1" t="s">
        <v>3502</v>
      </c>
      <c r="Q777" s="1" t="s">
        <v>3506</v>
      </c>
      <c r="R777" s="101">
        <v>13.43</v>
      </c>
      <c r="S777" s="102"/>
      <c r="T777" s="116">
        <v>11</v>
      </c>
      <c r="U777" s="84">
        <v>16.23</v>
      </c>
      <c r="V777" s="102"/>
      <c r="W777" s="102">
        <v>11.988</v>
      </c>
      <c r="X777" s="102"/>
      <c r="Y777" s="102"/>
      <c r="Z777" s="102"/>
      <c r="AA777" s="102"/>
      <c r="AB777" s="102"/>
      <c r="AC777" s="102"/>
      <c r="AD777" s="102"/>
      <c r="AE777" s="104">
        <v>16.23</v>
      </c>
      <c r="AG777" s="105">
        <v>11.965</v>
      </c>
      <c r="AJ777" s="105">
        <v>14.01</v>
      </c>
      <c r="AN777" s="106">
        <v>13.43</v>
      </c>
      <c r="AO777" s="105" t="s">
        <v>50</v>
      </c>
      <c r="AP777" s="104" t="s">
        <v>51</v>
      </c>
      <c r="AQ777" s="105">
        <f t="shared" si="191"/>
        <v>14.0975</v>
      </c>
      <c r="AR777" s="105">
        <f t="shared" si="192"/>
        <v>13.43</v>
      </c>
      <c r="AS777" s="105" t="e">
        <f t="shared" si="193"/>
        <v>#NUM!</v>
      </c>
      <c r="AT777" s="105" t="e">
        <f>#REF!*1.075</f>
        <v>#REF!</v>
      </c>
      <c r="AU777" s="105">
        <f t="shared" si="194"/>
        <v>11.824999999999999</v>
      </c>
      <c r="AV777" s="102" t="e">
        <f t="shared" si="195"/>
        <v>#REF!</v>
      </c>
      <c r="AW777" s="105" t="s">
        <v>172</v>
      </c>
      <c r="AX777" s="105" t="s">
        <v>173</v>
      </c>
      <c r="AY777" s="106">
        <v>11.824999999999999</v>
      </c>
      <c r="AZ777" s="108">
        <f t="shared" si="179"/>
        <v>2.0102500000000001</v>
      </c>
      <c r="BA777" s="1">
        <f t="shared" si="180"/>
        <v>13.835249999999998</v>
      </c>
      <c r="BB777" s="106">
        <f t="shared" si="196"/>
        <v>14.942069999999998</v>
      </c>
      <c r="BC777" s="105" t="s">
        <v>53</v>
      </c>
      <c r="BD777" s="128"/>
      <c r="BE777" s="128"/>
      <c r="BF777" s="128"/>
    </row>
    <row r="778" spans="1:58" s="105" customFormat="1" ht="24.75" hidden="1" customHeight="1">
      <c r="A778" s="9">
        <v>782</v>
      </c>
      <c r="B778" s="7">
        <v>5119</v>
      </c>
      <c r="C778" s="7"/>
      <c r="D778" s="8"/>
      <c r="E778" s="1" t="s">
        <v>3507</v>
      </c>
      <c r="F778" s="1" t="s">
        <v>3508</v>
      </c>
      <c r="G778" s="1" t="s">
        <v>1731</v>
      </c>
      <c r="H778" s="8" t="s">
        <v>1732</v>
      </c>
      <c r="I778" s="1" t="s">
        <v>1798</v>
      </c>
      <c r="J778" s="1" t="s">
        <v>3509</v>
      </c>
      <c r="K778" s="9"/>
      <c r="L778" s="1"/>
      <c r="M778" s="7">
        <v>30</v>
      </c>
      <c r="N778" s="1" t="s">
        <v>46</v>
      </c>
      <c r="O778" s="1" t="s">
        <v>3283</v>
      </c>
      <c r="P778" s="1" t="s">
        <v>3284</v>
      </c>
      <c r="Q778" s="1" t="s">
        <v>3510</v>
      </c>
      <c r="R778" s="101">
        <v>5.16</v>
      </c>
      <c r="S778" s="102"/>
      <c r="T778" s="116">
        <v>5</v>
      </c>
      <c r="U778" s="84">
        <v>4.8</v>
      </c>
      <c r="V778" s="102"/>
      <c r="W778" s="102"/>
      <c r="X778" s="102"/>
      <c r="Y778" s="102"/>
      <c r="Z778" s="102"/>
      <c r="AA778" s="102"/>
      <c r="AB778" s="102"/>
      <c r="AC778" s="102"/>
      <c r="AD778" s="102"/>
      <c r="AE778" s="104">
        <v>4.8</v>
      </c>
      <c r="AI778" s="105">
        <v>4.8</v>
      </c>
      <c r="AN778" s="106">
        <v>4.8</v>
      </c>
      <c r="AO778" s="105" t="s">
        <v>531</v>
      </c>
      <c r="AP778" s="104" t="s">
        <v>532</v>
      </c>
      <c r="AQ778" s="105">
        <f t="shared" si="191"/>
        <v>4.8</v>
      </c>
      <c r="AR778" s="105" t="str">
        <f t="shared" si="192"/>
        <v/>
      </c>
      <c r="AS778" s="105" t="e">
        <f t="shared" si="193"/>
        <v>#NUM!</v>
      </c>
      <c r="AT778" s="105" t="e">
        <f>#REF!*1.075</f>
        <v>#REF!</v>
      </c>
      <c r="AU778" s="105">
        <f t="shared" si="194"/>
        <v>5.375</v>
      </c>
      <c r="AV778" s="102" t="e">
        <f t="shared" si="195"/>
        <v>#REF!</v>
      </c>
      <c r="AW778" s="125" t="s">
        <v>52</v>
      </c>
      <c r="AX778" s="105" t="s">
        <v>51</v>
      </c>
      <c r="AY778" s="106">
        <v>4.8</v>
      </c>
      <c r="AZ778" s="108">
        <f t="shared" si="179"/>
        <v>1.2</v>
      </c>
      <c r="BA778" s="1">
        <f t="shared" si="180"/>
        <v>6</v>
      </c>
      <c r="BB778" s="106">
        <f t="shared" si="196"/>
        <v>6.48</v>
      </c>
      <c r="BC778" s="105" t="s">
        <v>53</v>
      </c>
      <c r="BD778" s="128"/>
      <c r="BE778" s="128"/>
      <c r="BF778" s="128"/>
    </row>
    <row r="779" spans="1:58" s="105" customFormat="1" ht="24.75" hidden="1" customHeight="1">
      <c r="A779" s="9">
        <v>783</v>
      </c>
      <c r="B779" s="7">
        <v>72</v>
      </c>
      <c r="C779" s="7"/>
      <c r="D779" s="8"/>
      <c r="E779" s="1" t="s">
        <v>3511</v>
      </c>
      <c r="F779" s="1" t="s">
        <v>3512</v>
      </c>
      <c r="G779" s="1" t="s">
        <v>466</v>
      </c>
      <c r="H779" s="8" t="s">
        <v>67</v>
      </c>
      <c r="I779" s="1" t="s">
        <v>68</v>
      </c>
      <c r="J779" s="11" t="s">
        <v>3513</v>
      </c>
      <c r="K779" s="9"/>
      <c r="L779" s="1"/>
      <c r="M779" s="7">
        <v>100</v>
      </c>
      <c r="N779" s="1" t="s">
        <v>46</v>
      </c>
      <c r="O779" s="1" t="s">
        <v>3283</v>
      </c>
      <c r="P779" s="1" t="s">
        <v>3327</v>
      </c>
      <c r="Q779" s="1" t="s">
        <v>3514</v>
      </c>
      <c r="R779" s="101">
        <v>5.97</v>
      </c>
      <c r="S779" s="102"/>
      <c r="T779" s="116">
        <v>8.9</v>
      </c>
      <c r="U779" s="84">
        <v>6.33</v>
      </c>
      <c r="V779" s="102"/>
      <c r="W779" s="102">
        <v>4.7638999999999996</v>
      </c>
      <c r="X779" s="102"/>
      <c r="Y779" s="102"/>
      <c r="Z779" s="102"/>
      <c r="AA779" s="102"/>
      <c r="AB779" s="102"/>
      <c r="AC779" s="102"/>
      <c r="AD779" s="102"/>
      <c r="AE779" s="104">
        <v>6.33</v>
      </c>
      <c r="AG779" s="105">
        <v>4.7549999999999999</v>
      </c>
      <c r="AI779" s="105">
        <v>6.33</v>
      </c>
      <c r="AN779" s="106">
        <v>5.5419999999999998</v>
      </c>
      <c r="AO779" s="105" t="s">
        <v>277</v>
      </c>
      <c r="AP779" s="104" t="s">
        <v>278</v>
      </c>
      <c r="AQ779" s="105">
        <f t="shared" si="191"/>
        <v>5.5425000000000004</v>
      </c>
      <c r="AR779" s="105" t="str">
        <f t="shared" si="192"/>
        <v/>
      </c>
      <c r="AS779" s="105" t="e">
        <f t="shared" si="193"/>
        <v>#NUM!</v>
      </c>
      <c r="AT779" s="105" t="e">
        <f>#REF!*1.075</f>
        <v>#REF!</v>
      </c>
      <c r="AU779" s="105">
        <f t="shared" si="194"/>
        <v>9.5675000000000008</v>
      </c>
      <c r="AV779" s="102" t="e">
        <f t="shared" si="195"/>
        <v>#REF!</v>
      </c>
      <c r="AW779" s="105" t="s">
        <v>279</v>
      </c>
      <c r="AX779" s="105" t="s">
        <v>278</v>
      </c>
      <c r="AY779" s="106">
        <v>5.5419999999999998</v>
      </c>
      <c r="AZ779" s="108">
        <f t="shared" si="179"/>
        <v>1.3855</v>
      </c>
      <c r="BA779" s="1">
        <f t="shared" si="180"/>
        <v>6.9275000000000002</v>
      </c>
      <c r="BB779" s="106">
        <f t="shared" si="196"/>
        <v>7.4817</v>
      </c>
      <c r="BC779" s="105" t="s">
        <v>53</v>
      </c>
    </row>
    <row r="780" spans="1:58" s="105" customFormat="1" ht="24.75" hidden="1" customHeight="1">
      <c r="A780" s="9">
        <v>784</v>
      </c>
      <c r="B780" s="7">
        <v>15034</v>
      </c>
      <c r="C780" s="7"/>
      <c r="D780" s="8"/>
      <c r="E780" s="1" t="s">
        <v>3515</v>
      </c>
      <c r="F780" s="1" t="s">
        <v>3516</v>
      </c>
      <c r="G780" s="1" t="s">
        <v>466</v>
      </c>
      <c r="H780" s="8" t="s">
        <v>471</v>
      </c>
      <c r="I780" s="1" t="s">
        <v>68</v>
      </c>
      <c r="J780" s="1" t="s">
        <v>3517</v>
      </c>
      <c r="K780" s="9"/>
      <c r="L780" s="1"/>
      <c r="M780" s="7">
        <v>20</v>
      </c>
      <c r="N780" s="1" t="s">
        <v>46</v>
      </c>
      <c r="O780" s="1" t="s">
        <v>3283</v>
      </c>
      <c r="P780" s="1" t="s">
        <v>3502</v>
      </c>
      <c r="Q780" s="1" t="s">
        <v>3518</v>
      </c>
      <c r="R780" s="101">
        <v>4</v>
      </c>
      <c r="S780" s="102"/>
      <c r="T780" s="116">
        <v>4.3</v>
      </c>
      <c r="U780" s="84">
        <v>4.21</v>
      </c>
      <c r="V780" s="102"/>
      <c r="W780" s="102">
        <v>3.24</v>
      </c>
      <c r="X780" s="102"/>
      <c r="Y780" s="102"/>
      <c r="Z780" s="102"/>
      <c r="AA780" s="102"/>
      <c r="AB780" s="102"/>
      <c r="AC780" s="102"/>
      <c r="AD780" s="102"/>
      <c r="AE780" s="104">
        <v>4.21</v>
      </c>
      <c r="AN780" s="106">
        <v>3.12</v>
      </c>
      <c r="AO780" s="105" t="s">
        <v>372</v>
      </c>
      <c r="AP780" s="104" t="s">
        <v>373</v>
      </c>
      <c r="AQ780" s="105" t="e">
        <f t="shared" si="191"/>
        <v>#NUM!</v>
      </c>
      <c r="AR780" s="105" t="e">
        <f t="shared" si="192"/>
        <v>#NUM!</v>
      </c>
      <c r="AS780" s="105" t="e">
        <f t="shared" si="193"/>
        <v>#NUM!</v>
      </c>
      <c r="AT780" s="105" t="e">
        <f>#REF!*1.075</f>
        <v>#REF!</v>
      </c>
      <c r="AU780" s="105">
        <f t="shared" si="194"/>
        <v>4.6224999999999996</v>
      </c>
      <c r="AV780" s="102" t="e">
        <f t="shared" si="195"/>
        <v>#REF!</v>
      </c>
      <c r="AW780" s="105" t="s">
        <v>372</v>
      </c>
      <c r="AX780" s="105" t="s">
        <v>373</v>
      </c>
      <c r="AY780" s="106">
        <v>2.5840000000000001</v>
      </c>
      <c r="AZ780" s="108">
        <f t="shared" si="179"/>
        <v>0.64600000000000002</v>
      </c>
      <c r="BA780" s="1">
        <f t="shared" si="180"/>
        <v>3.23</v>
      </c>
      <c r="BB780" s="106">
        <f t="shared" si="196"/>
        <v>3.4883999999999999</v>
      </c>
      <c r="BC780" s="105" t="s">
        <v>53</v>
      </c>
      <c r="BD780" s="128"/>
      <c r="BE780" s="128"/>
    </row>
    <row r="781" spans="1:58" s="105" customFormat="1" ht="24.75" hidden="1" customHeight="1">
      <c r="A781" s="9">
        <v>785</v>
      </c>
      <c r="B781" s="34">
        <v>15034</v>
      </c>
      <c r="C781" s="34"/>
      <c r="D781" s="5"/>
      <c r="E781" s="35" t="s">
        <v>3515</v>
      </c>
      <c r="F781" s="34" t="s">
        <v>3519</v>
      </c>
      <c r="G781" s="34" t="s">
        <v>466</v>
      </c>
      <c r="H781" s="34" t="s">
        <v>471</v>
      </c>
      <c r="I781" s="34" t="s">
        <v>68</v>
      </c>
      <c r="J781" s="35" t="s">
        <v>3517</v>
      </c>
      <c r="K781" s="48"/>
      <c r="L781" s="34"/>
      <c r="M781" s="34"/>
      <c r="N781" s="34"/>
      <c r="O781" s="34" t="s">
        <v>3283</v>
      </c>
      <c r="P781" s="34" t="s">
        <v>3520</v>
      </c>
      <c r="Q781" s="34" t="s">
        <v>3518</v>
      </c>
      <c r="R781" s="101"/>
      <c r="S781" s="102"/>
      <c r="T781" s="116"/>
      <c r="U781" s="84"/>
      <c r="V781" s="102"/>
      <c r="W781" s="102"/>
      <c r="X781" s="102"/>
      <c r="Y781" s="102"/>
      <c r="Z781" s="102"/>
      <c r="AA781" s="102"/>
      <c r="AB781" s="102"/>
      <c r="AC781" s="102"/>
      <c r="AD781" s="102"/>
      <c r="AE781" s="104"/>
      <c r="AN781" s="106"/>
      <c r="AP781" s="104"/>
      <c r="AT781" s="105" t="e">
        <f>#REF!*1.075</f>
        <v>#REF!</v>
      </c>
      <c r="AV781" s="102" t="e">
        <f t="shared" si="195"/>
        <v>#REF!</v>
      </c>
      <c r="AY781" s="106"/>
      <c r="AZ781" s="108" t="b">
        <f t="shared" si="179"/>
        <v>0</v>
      </c>
      <c r="BA781" s="1">
        <f t="shared" si="180"/>
        <v>0</v>
      </c>
      <c r="BB781" s="106">
        <f t="shared" si="196"/>
        <v>0</v>
      </c>
      <c r="BD781" s="128"/>
      <c r="BE781" s="128"/>
    </row>
    <row r="782" spans="1:58" s="105" customFormat="1" ht="24.75" hidden="1" customHeight="1">
      <c r="A782" s="9">
        <v>786</v>
      </c>
      <c r="B782" s="7">
        <v>5219</v>
      </c>
      <c r="C782" s="7"/>
      <c r="D782" s="8"/>
      <c r="E782" s="1" t="s">
        <v>3521</v>
      </c>
      <c r="F782" s="1" t="s">
        <v>3522</v>
      </c>
      <c r="G782" s="1" t="s">
        <v>3523</v>
      </c>
      <c r="H782" s="8" t="s">
        <v>191</v>
      </c>
      <c r="I782" s="1" t="s">
        <v>44</v>
      </c>
      <c r="J782" s="1" t="s">
        <v>3524</v>
      </c>
      <c r="K782" s="9"/>
      <c r="L782" s="1"/>
      <c r="M782" s="7">
        <v>14</v>
      </c>
      <c r="N782" s="1" t="s">
        <v>46</v>
      </c>
      <c r="O782" s="1" t="s">
        <v>3283</v>
      </c>
      <c r="P782" s="1" t="s">
        <v>3284</v>
      </c>
      <c r="Q782" s="1" t="s">
        <v>3525</v>
      </c>
      <c r="R782" s="101">
        <v>3.25</v>
      </c>
      <c r="S782" s="102"/>
      <c r="T782" s="116">
        <v>4.95</v>
      </c>
      <c r="U782" s="84">
        <v>3.11</v>
      </c>
      <c r="V782" s="102"/>
      <c r="W782" s="102">
        <v>2.9205000000000001</v>
      </c>
      <c r="X782" s="102"/>
      <c r="Y782" s="102"/>
      <c r="Z782" s="102"/>
      <c r="AA782" s="102"/>
      <c r="AB782" s="102"/>
      <c r="AC782" s="102"/>
      <c r="AD782" s="102"/>
      <c r="AE782" s="104">
        <v>3.11</v>
      </c>
      <c r="AN782" s="106">
        <v>3.37</v>
      </c>
      <c r="AO782" s="105" t="s">
        <v>50</v>
      </c>
      <c r="AP782" s="104" t="s">
        <v>51</v>
      </c>
      <c r="AQ782" s="105" t="e">
        <f t="shared" ref="AQ782:AQ804" si="197">AVERAGE(SMALL(AE782:AI782,1),SMALL(AE782:AI782,2))</f>
        <v>#NUM!</v>
      </c>
      <c r="AR782" s="105" t="e">
        <f t="shared" ref="AR782:AR804" si="198">IF(R782 &lt;=( AVERAGE(SMALL(AE782:AI782,1),SMALL(AE782:AI782,2))), R782, "")</f>
        <v>#NUM!</v>
      </c>
      <c r="AS782" s="105" t="e">
        <f t="shared" ref="AS782:AS804" si="199">AVERAGE(SMALL(AJ782:AM782,1),SMALL(AJ782:AM782,2))</f>
        <v>#NUM!</v>
      </c>
      <c r="AT782" s="105" t="e">
        <f>#REF!*1.075</f>
        <v>#REF!</v>
      </c>
      <c r="AU782" s="105">
        <f t="shared" ref="AU782:AU804" si="200">T782*1.075</f>
        <v>5.32125</v>
      </c>
      <c r="AV782" s="102" t="e">
        <f t="shared" si="195"/>
        <v>#REF!</v>
      </c>
      <c r="AW782" s="105" t="s">
        <v>372</v>
      </c>
      <c r="AX782" s="105" t="s">
        <v>373</v>
      </c>
      <c r="AY782" s="106">
        <v>1.3680000000000001</v>
      </c>
      <c r="AZ782" s="108">
        <f t="shared" si="179"/>
        <v>0.34200000000000003</v>
      </c>
      <c r="BA782" s="1">
        <f t="shared" si="180"/>
        <v>1.7100000000000002</v>
      </c>
      <c r="BB782" s="106">
        <f t="shared" si="196"/>
        <v>1.8468000000000002</v>
      </c>
      <c r="BC782" s="105" t="s">
        <v>53</v>
      </c>
      <c r="BD782" s="128"/>
      <c r="BE782" s="128"/>
    </row>
    <row r="783" spans="1:58" s="105" customFormat="1" ht="24.75" hidden="1" customHeight="1">
      <c r="A783" s="9">
        <v>787</v>
      </c>
      <c r="B783" s="7">
        <v>5220</v>
      </c>
      <c r="C783" s="7"/>
      <c r="D783" s="8"/>
      <c r="E783" s="1" t="s">
        <v>3521</v>
      </c>
      <c r="F783" s="1" t="s">
        <v>3526</v>
      </c>
      <c r="G783" s="1" t="s">
        <v>3523</v>
      </c>
      <c r="H783" s="8" t="s">
        <v>2659</v>
      </c>
      <c r="I783" s="1" t="s">
        <v>44</v>
      </c>
      <c r="J783" s="1" t="s">
        <v>3524</v>
      </c>
      <c r="K783" s="9"/>
      <c r="L783" s="1"/>
      <c r="M783" s="7">
        <v>14</v>
      </c>
      <c r="N783" s="1" t="s">
        <v>46</v>
      </c>
      <c r="O783" s="1" t="s">
        <v>3283</v>
      </c>
      <c r="P783" s="1" t="s">
        <v>3284</v>
      </c>
      <c r="Q783" s="1" t="s">
        <v>3527</v>
      </c>
      <c r="R783" s="101">
        <v>4.7300000000000004</v>
      </c>
      <c r="S783" s="102"/>
      <c r="T783" s="116" t="s">
        <v>58</v>
      </c>
      <c r="U783" s="84">
        <v>4.29</v>
      </c>
      <c r="V783" s="102"/>
      <c r="W783" s="102">
        <v>4.5109000000000004</v>
      </c>
      <c r="X783" s="102"/>
      <c r="Y783" s="102"/>
      <c r="Z783" s="102"/>
      <c r="AA783" s="102"/>
      <c r="AB783" s="102"/>
      <c r="AC783" s="102"/>
      <c r="AD783" s="102"/>
      <c r="AE783" s="104">
        <v>4.29</v>
      </c>
      <c r="AN783" s="106">
        <v>2.02</v>
      </c>
      <c r="AO783" s="105" t="s">
        <v>372</v>
      </c>
      <c r="AP783" s="104" t="s">
        <v>373</v>
      </c>
      <c r="AQ783" s="105" t="e">
        <f t="shared" si="197"/>
        <v>#NUM!</v>
      </c>
      <c r="AR783" s="105" t="e">
        <f t="shared" si="198"/>
        <v>#NUM!</v>
      </c>
      <c r="AS783" s="105" t="e">
        <f t="shared" si="199"/>
        <v>#NUM!</v>
      </c>
      <c r="AT783" s="105" t="e">
        <f>#REF!*1.075</f>
        <v>#REF!</v>
      </c>
      <c r="AU783" s="105" t="e">
        <f t="shared" si="200"/>
        <v>#VALUE!</v>
      </c>
      <c r="AV783" s="102" t="e">
        <f t="shared" si="195"/>
        <v>#REF!</v>
      </c>
      <c r="AW783" s="105" t="s">
        <v>372</v>
      </c>
      <c r="AX783" s="105" t="s">
        <v>373</v>
      </c>
      <c r="AY783" s="106">
        <v>2.028</v>
      </c>
      <c r="AZ783" s="108">
        <f t="shared" si="179"/>
        <v>0.50700000000000001</v>
      </c>
      <c r="BA783" s="1">
        <f t="shared" si="180"/>
        <v>2.5350000000000001</v>
      </c>
      <c r="BB783" s="106">
        <f t="shared" si="196"/>
        <v>2.7378</v>
      </c>
      <c r="BC783" s="105" t="s">
        <v>53</v>
      </c>
      <c r="BD783" s="128"/>
      <c r="BE783" s="128"/>
    </row>
    <row r="784" spans="1:58" s="105" customFormat="1" ht="24.75" hidden="1" customHeight="1">
      <c r="A784" s="9">
        <v>788</v>
      </c>
      <c r="B784" s="7">
        <v>5221</v>
      </c>
      <c r="C784" s="7"/>
      <c r="D784" s="8"/>
      <c r="E784" s="1" t="s">
        <v>3528</v>
      </c>
      <c r="F784" s="1" t="s">
        <v>3529</v>
      </c>
      <c r="G784" s="1" t="s">
        <v>458</v>
      </c>
      <c r="H784" s="8" t="s">
        <v>3530</v>
      </c>
      <c r="I784" s="1" t="s">
        <v>44</v>
      </c>
      <c r="J784" s="1" t="s">
        <v>3531</v>
      </c>
      <c r="K784" s="9"/>
      <c r="L784" s="1"/>
      <c r="M784" s="7">
        <v>28</v>
      </c>
      <c r="N784" s="1" t="s">
        <v>46</v>
      </c>
      <c r="O784" s="1" t="s">
        <v>3283</v>
      </c>
      <c r="P784" s="1" t="s">
        <v>3284</v>
      </c>
      <c r="Q784" s="1" t="s">
        <v>3532</v>
      </c>
      <c r="R784" s="101">
        <v>4.4489999999999998</v>
      </c>
      <c r="S784" s="102"/>
      <c r="T784" s="116">
        <v>6.89</v>
      </c>
      <c r="U784" s="84">
        <v>4.3899999999999997</v>
      </c>
      <c r="V784" s="102"/>
      <c r="W784" s="102">
        <v>3.9512</v>
      </c>
      <c r="X784" s="102"/>
      <c r="Y784" s="102"/>
      <c r="Z784" s="102"/>
      <c r="AA784" s="102"/>
      <c r="AB784" s="102"/>
      <c r="AC784" s="102"/>
      <c r="AD784" s="102"/>
      <c r="AE784" s="104">
        <v>4.3899999999999997</v>
      </c>
      <c r="AN784" s="106">
        <v>3.8</v>
      </c>
      <c r="AO784" s="105" t="s">
        <v>372</v>
      </c>
      <c r="AP784" s="104" t="s">
        <v>373</v>
      </c>
      <c r="AQ784" s="105" t="e">
        <f t="shared" si="197"/>
        <v>#NUM!</v>
      </c>
      <c r="AR784" s="105" t="e">
        <f t="shared" si="198"/>
        <v>#NUM!</v>
      </c>
      <c r="AS784" s="105" t="e">
        <f t="shared" si="199"/>
        <v>#NUM!</v>
      </c>
      <c r="AT784" s="105" t="e">
        <f>#REF!*1.075</f>
        <v>#REF!</v>
      </c>
      <c r="AU784" s="105">
        <f t="shared" si="200"/>
        <v>7.4067499999999997</v>
      </c>
      <c r="AV784" s="102" t="e">
        <f t="shared" si="195"/>
        <v>#REF!</v>
      </c>
      <c r="AW784" s="105" t="s">
        <v>372</v>
      </c>
      <c r="AX784" s="105" t="s">
        <v>373</v>
      </c>
      <c r="AY784" s="106">
        <v>3.8</v>
      </c>
      <c r="AZ784" s="108">
        <f t="shared" si="179"/>
        <v>0.95</v>
      </c>
      <c r="BA784" s="1">
        <f t="shared" si="180"/>
        <v>4.75</v>
      </c>
      <c r="BB784" s="106">
        <f t="shared" si="196"/>
        <v>5.13</v>
      </c>
      <c r="BC784" s="105" t="s">
        <v>53</v>
      </c>
      <c r="BD784" s="128"/>
      <c r="BE784" s="128"/>
    </row>
    <row r="785" spans="1:58" s="105" customFormat="1" ht="24.75" hidden="1" customHeight="1">
      <c r="A785" s="9">
        <v>789</v>
      </c>
      <c r="B785" s="7">
        <v>5222</v>
      </c>
      <c r="C785" s="7"/>
      <c r="D785" s="8"/>
      <c r="E785" s="1" t="s">
        <v>3528</v>
      </c>
      <c r="F785" s="1" t="s">
        <v>3529</v>
      </c>
      <c r="G785" s="1" t="s">
        <v>458</v>
      </c>
      <c r="H785" s="8" t="s">
        <v>459</v>
      </c>
      <c r="I785" s="1" t="s">
        <v>44</v>
      </c>
      <c r="J785" s="1" t="s">
        <v>3533</v>
      </c>
      <c r="K785" s="9"/>
      <c r="L785" s="1"/>
      <c r="M785" s="7">
        <v>28</v>
      </c>
      <c r="N785" s="1" t="s">
        <v>46</v>
      </c>
      <c r="O785" s="1" t="s">
        <v>3283</v>
      </c>
      <c r="P785" s="1" t="s">
        <v>3284</v>
      </c>
      <c r="Q785" s="1" t="s">
        <v>3534</v>
      </c>
      <c r="R785" s="101">
        <v>5.34</v>
      </c>
      <c r="S785" s="102"/>
      <c r="T785" s="116">
        <v>9.5</v>
      </c>
      <c r="U785" s="84">
        <v>4.8899999999999997</v>
      </c>
      <c r="V785" s="102"/>
      <c r="W785" s="102">
        <v>5.0381999999999998</v>
      </c>
      <c r="X785" s="102"/>
      <c r="Y785" s="102"/>
      <c r="Z785" s="102"/>
      <c r="AA785" s="102"/>
      <c r="AB785" s="102"/>
      <c r="AC785" s="102"/>
      <c r="AD785" s="102"/>
      <c r="AE785" s="104">
        <v>4.8899999999999997</v>
      </c>
      <c r="AN785" s="106">
        <v>4.2960000000000003</v>
      </c>
      <c r="AO785" s="105" t="s">
        <v>372</v>
      </c>
      <c r="AP785" s="104" t="s">
        <v>373</v>
      </c>
      <c r="AQ785" s="105" t="e">
        <f t="shared" si="197"/>
        <v>#NUM!</v>
      </c>
      <c r="AR785" s="105" t="e">
        <f t="shared" si="198"/>
        <v>#NUM!</v>
      </c>
      <c r="AS785" s="105" t="e">
        <f t="shared" si="199"/>
        <v>#NUM!</v>
      </c>
      <c r="AT785" s="105" t="e">
        <f>#REF!*1.075</f>
        <v>#REF!</v>
      </c>
      <c r="AU785" s="105">
        <f t="shared" si="200"/>
        <v>10.2125</v>
      </c>
      <c r="AV785" s="102" t="e">
        <f t="shared" si="195"/>
        <v>#REF!</v>
      </c>
      <c r="AW785" s="105" t="s">
        <v>372</v>
      </c>
      <c r="AX785" s="105" t="s">
        <v>373</v>
      </c>
      <c r="AY785" s="106">
        <v>4.2960000000000003</v>
      </c>
      <c r="AZ785" s="108">
        <f t="shared" ref="AZ785:AZ848" si="201">IF(AND(AY785&gt;0,AY785&lt;=10),AY785*0.25,IF(AND(AY785&gt;10,AY785&lt;=50),AY785*0.17,IF(AND(AY785&gt;10,AY785&lt;=100),AY785*0.12,IF(AY785&gt;100,AY785*0.1))))</f>
        <v>1.0740000000000001</v>
      </c>
      <c r="BA785" s="1">
        <f t="shared" ref="BA785:BA848" si="202">AZ785+AY785</f>
        <v>5.37</v>
      </c>
      <c r="BB785" s="106">
        <f t="shared" si="196"/>
        <v>5.7995999999999999</v>
      </c>
      <c r="BC785" s="105" t="s">
        <v>53</v>
      </c>
      <c r="BD785" s="128"/>
      <c r="BE785" s="128"/>
    </row>
    <row r="786" spans="1:58" s="105" customFormat="1" ht="24.75" hidden="1" customHeight="1">
      <c r="A786" s="9">
        <v>790</v>
      </c>
      <c r="B786" s="7">
        <v>7062</v>
      </c>
      <c r="C786" s="7"/>
      <c r="D786" s="8"/>
      <c r="E786" s="1" t="s">
        <v>3535</v>
      </c>
      <c r="F786" s="1" t="s">
        <v>3536</v>
      </c>
      <c r="G786" s="1" t="s">
        <v>3537</v>
      </c>
      <c r="H786" s="8" t="s">
        <v>3538</v>
      </c>
      <c r="I786" s="1" t="s">
        <v>44</v>
      </c>
      <c r="J786" s="1" t="s">
        <v>1207</v>
      </c>
      <c r="K786" s="9"/>
      <c r="L786" s="1"/>
      <c r="M786" s="7">
        <v>10</v>
      </c>
      <c r="N786" s="1" t="s">
        <v>46</v>
      </c>
      <c r="O786" s="1" t="s">
        <v>3283</v>
      </c>
      <c r="P786" s="1" t="s">
        <v>3346</v>
      </c>
      <c r="Q786" s="1" t="s">
        <v>3539</v>
      </c>
      <c r="R786" s="101">
        <v>2.17</v>
      </c>
      <c r="S786" s="102"/>
      <c r="T786" s="116">
        <v>1.75</v>
      </c>
      <c r="U786" s="84">
        <v>2.39</v>
      </c>
      <c r="V786" s="102"/>
      <c r="W786" s="102">
        <v>1.9510000000000001</v>
      </c>
      <c r="X786" s="102"/>
      <c r="Y786" s="102"/>
      <c r="Z786" s="102"/>
      <c r="AA786" s="102"/>
      <c r="AB786" s="102"/>
      <c r="AC786" s="102"/>
      <c r="AD786" s="102"/>
      <c r="AE786" s="104">
        <v>2.39</v>
      </c>
      <c r="AG786" s="105">
        <v>0.97367000000000004</v>
      </c>
      <c r="AN786" s="106">
        <v>1.68184</v>
      </c>
      <c r="AO786" s="105" t="s">
        <v>277</v>
      </c>
      <c r="AP786" s="104" t="s">
        <v>278</v>
      </c>
      <c r="AQ786" s="105">
        <f t="shared" si="197"/>
        <v>1.681835</v>
      </c>
      <c r="AR786" s="105" t="str">
        <f t="shared" si="198"/>
        <v/>
      </c>
      <c r="AS786" s="105" t="e">
        <f t="shared" si="199"/>
        <v>#NUM!</v>
      </c>
      <c r="AT786" s="105" t="e">
        <f>#REF!*1.075</f>
        <v>#REF!</v>
      </c>
      <c r="AU786" s="105">
        <f t="shared" si="200"/>
        <v>1.8812499999999999</v>
      </c>
      <c r="AV786" s="102" t="e">
        <f t="shared" si="195"/>
        <v>#REF!</v>
      </c>
      <c r="AW786" s="105" t="s">
        <v>279</v>
      </c>
      <c r="AX786" s="105" t="s">
        <v>278</v>
      </c>
      <c r="AY786" s="106">
        <v>1.68</v>
      </c>
      <c r="AZ786" s="108">
        <f t="shared" si="201"/>
        <v>0.42</v>
      </c>
      <c r="BA786" s="1">
        <f t="shared" si="202"/>
        <v>2.1</v>
      </c>
      <c r="BB786" s="106">
        <f t="shared" si="196"/>
        <v>2.2680000000000002</v>
      </c>
      <c r="BC786" s="105" t="s">
        <v>53</v>
      </c>
      <c r="BD786" s="128"/>
      <c r="BE786" s="128"/>
    </row>
    <row r="787" spans="1:58" s="105" customFormat="1" ht="24.75" hidden="1" customHeight="1">
      <c r="A787" s="9">
        <v>791</v>
      </c>
      <c r="B787" s="7">
        <v>14856</v>
      </c>
      <c r="C787" s="7"/>
      <c r="D787" s="8"/>
      <c r="E787" s="1" t="s">
        <v>3535</v>
      </c>
      <c r="F787" s="1" t="s">
        <v>3536</v>
      </c>
      <c r="G787" s="1" t="s">
        <v>3540</v>
      </c>
      <c r="H787" s="8" t="s">
        <v>3541</v>
      </c>
      <c r="I787" s="1" t="s">
        <v>44</v>
      </c>
      <c r="J787" s="1" t="s">
        <v>3542</v>
      </c>
      <c r="K787" s="9"/>
      <c r="L787" s="1"/>
      <c r="M787" s="7">
        <v>30</v>
      </c>
      <c r="N787" s="1" t="s">
        <v>46</v>
      </c>
      <c r="O787" s="1" t="s">
        <v>3283</v>
      </c>
      <c r="P787" s="1" t="s">
        <v>3543</v>
      </c>
      <c r="Q787" s="1" t="s">
        <v>3544</v>
      </c>
      <c r="R787" s="101">
        <v>5.91</v>
      </c>
      <c r="S787" s="102"/>
      <c r="T787" s="116">
        <v>5.5</v>
      </c>
      <c r="U787" s="84">
        <v>8.0399999999999991</v>
      </c>
      <c r="V787" s="102"/>
      <c r="W787" s="102"/>
      <c r="X787" s="102"/>
      <c r="Y787" s="102"/>
      <c r="Z787" s="102"/>
      <c r="AA787" s="102"/>
      <c r="AB787" s="102"/>
      <c r="AC787" s="102"/>
      <c r="AD787" s="102"/>
      <c r="AE787" s="104">
        <v>8.0399999999999991</v>
      </c>
      <c r="AI787" s="105">
        <v>8.0399999999999991</v>
      </c>
      <c r="AN787" s="106">
        <v>5.91</v>
      </c>
      <c r="AO787" s="105" t="s">
        <v>50</v>
      </c>
      <c r="AP787" s="104" t="s">
        <v>51</v>
      </c>
      <c r="AQ787" s="105">
        <f t="shared" si="197"/>
        <v>8.0399999999999991</v>
      </c>
      <c r="AR787" s="105">
        <f t="shared" si="198"/>
        <v>5.91</v>
      </c>
      <c r="AS787" s="105" t="e">
        <f t="shared" si="199"/>
        <v>#NUM!</v>
      </c>
      <c r="AT787" s="105" t="e">
        <f>#REF!*1.075</f>
        <v>#REF!</v>
      </c>
      <c r="AU787" s="105">
        <f t="shared" si="200"/>
        <v>5.9124999999999996</v>
      </c>
      <c r="AV787" s="102" t="e">
        <f t="shared" si="195"/>
        <v>#REF!</v>
      </c>
      <c r="AW787" s="125" t="s">
        <v>52</v>
      </c>
      <c r="AX787" s="105" t="s">
        <v>51</v>
      </c>
      <c r="AY787" s="106">
        <v>5.91</v>
      </c>
      <c r="AZ787" s="108">
        <f t="shared" si="201"/>
        <v>1.4775</v>
      </c>
      <c r="BA787" s="1">
        <f t="shared" si="202"/>
        <v>7.3875000000000002</v>
      </c>
      <c r="BB787" s="106">
        <f t="shared" si="196"/>
        <v>7.9785000000000004</v>
      </c>
      <c r="BC787" s="105" t="s">
        <v>53</v>
      </c>
      <c r="BD787" s="128"/>
      <c r="BE787" s="128"/>
      <c r="BF787" s="128"/>
    </row>
    <row r="788" spans="1:58" s="105" customFormat="1" ht="24.75" hidden="1" customHeight="1">
      <c r="A788" s="9">
        <v>792</v>
      </c>
      <c r="B788" s="34">
        <v>20684</v>
      </c>
      <c r="C788" s="34"/>
      <c r="D788" s="5"/>
      <c r="E788" s="34" t="s">
        <v>3545</v>
      </c>
      <c r="F788" s="34"/>
      <c r="G788" s="34" t="s">
        <v>3546</v>
      </c>
      <c r="H788" s="34" t="s">
        <v>3547</v>
      </c>
      <c r="I788" s="34" t="s">
        <v>3548</v>
      </c>
      <c r="J788" s="34"/>
      <c r="K788" s="48"/>
      <c r="L788" s="34"/>
      <c r="M788" s="34"/>
      <c r="N788" s="34"/>
      <c r="O788" s="34" t="s">
        <v>3283</v>
      </c>
      <c r="P788" s="3"/>
      <c r="Q788" s="3" t="s">
        <v>480</v>
      </c>
      <c r="R788" s="101"/>
      <c r="S788" s="102"/>
      <c r="T788" s="116"/>
      <c r="U788" s="84"/>
      <c r="V788" s="102"/>
      <c r="W788" s="102"/>
      <c r="X788" s="102"/>
      <c r="Y788" s="102"/>
      <c r="Z788" s="102"/>
      <c r="AA788" s="102"/>
      <c r="AB788" s="102"/>
      <c r="AC788" s="102"/>
      <c r="AD788" s="102"/>
      <c r="AE788" s="104"/>
      <c r="AN788" s="106"/>
      <c r="AP788" s="104"/>
      <c r="AQ788" s="105" t="e">
        <f t="shared" si="197"/>
        <v>#NUM!</v>
      </c>
      <c r="AR788" s="105" t="e">
        <f t="shared" si="198"/>
        <v>#NUM!</v>
      </c>
      <c r="AS788" s="105" t="e">
        <f t="shared" si="199"/>
        <v>#NUM!</v>
      </c>
      <c r="AT788" s="105" t="e">
        <f>#REF!*1.075</f>
        <v>#REF!</v>
      </c>
      <c r="AU788" s="105">
        <f t="shared" si="200"/>
        <v>0</v>
      </c>
      <c r="AV788" s="102" t="e">
        <f t="shared" si="195"/>
        <v>#REF!</v>
      </c>
      <c r="AY788" s="106"/>
      <c r="AZ788" s="108" t="b">
        <f t="shared" si="201"/>
        <v>0</v>
      </c>
      <c r="BA788" s="1">
        <f t="shared" si="202"/>
        <v>0</v>
      </c>
      <c r="BB788" s="106">
        <f t="shared" si="196"/>
        <v>0</v>
      </c>
      <c r="BD788" s="110"/>
      <c r="BE788" s="110"/>
      <c r="BF788" s="110"/>
    </row>
    <row r="789" spans="1:58" s="105" customFormat="1" ht="24.75" hidden="1" customHeight="1">
      <c r="A789" s="9">
        <v>793</v>
      </c>
      <c r="B789" s="34">
        <v>20683</v>
      </c>
      <c r="C789" s="34"/>
      <c r="D789" s="5"/>
      <c r="E789" s="34" t="s">
        <v>3545</v>
      </c>
      <c r="F789" s="34"/>
      <c r="G789" s="34" t="s">
        <v>3546</v>
      </c>
      <c r="H789" s="34" t="s">
        <v>3547</v>
      </c>
      <c r="I789" s="34" t="s">
        <v>3548</v>
      </c>
      <c r="J789" s="34"/>
      <c r="K789" s="48"/>
      <c r="L789" s="34"/>
      <c r="M789" s="34"/>
      <c r="N789" s="34"/>
      <c r="O789" s="34" t="s">
        <v>3283</v>
      </c>
      <c r="P789" s="3"/>
      <c r="Q789" s="3" t="s">
        <v>480</v>
      </c>
      <c r="R789" s="101"/>
      <c r="S789" s="102"/>
      <c r="T789" s="116"/>
      <c r="U789" s="84"/>
      <c r="V789" s="102"/>
      <c r="W789" s="102"/>
      <c r="X789" s="102"/>
      <c r="Y789" s="102"/>
      <c r="Z789" s="102"/>
      <c r="AA789" s="102"/>
      <c r="AB789" s="102"/>
      <c r="AC789" s="102"/>
      <c r="AD789" s="102"/>
      <c r="AE789" s="104"/>
      <c r="AN789" s="106"/>
      <c r="AP789" s="104"/>
      <c r="AQ789" s="105" t="e">
        <f t="shared" si="197"/>
        <v>#NUM!</v>
      </c>
      <c r="AR789" s="105" t="e">
        <f t="shared" si="198"/>
        <v>#NUM!</v>
      </c>
      <c r="AS789" s="105" t="e">
        <f t="shared" si="199"/>
        <v>#NUM!</v>
      </c>
      <c r="AT789" s="105" t="e">
        <f>#REF!*1.075</f>
        <v>#REF!</v>
      </c>
      <c r="AU789" s="105">
        <f t="shared" si="200"/>
        <v>0</v>
      </c>
      <c r="AV789" s="102" t="e">
        <f t="shared" si="195"/>
        <v>#REF!</v>
      </c>
      <c r="AY789" s="106"/>
      <c r="AZ789" s="108" t="b">
        <f t="shared" si="201"/>
        <v>0</v>
      </c>
      <c r="BA789" s="1">
        <f t="shared" si="202"/>
        <v>0</v>
      </c>
      <c r="BB789" s="106">
        <f t="shared" si="196"/>
        <v>0</v>
      </c>
      <c r="BD789" s="110"/>
      <c r="BE789" s="110"/>
      <c r="BF789" s="110"/>
    </row>
    <row r="790" spans="1:58" s="105" customFormat="1" ht="24.75" customHeight="1">
      <c r="A790" s="9">
        <v>794</v>
      </c>
      <c r="B790" s="34">
        <v>20464</v>
      </c>
      <c r="C790" s="34"/>
      <c r="D790" s="127" t="s">
        <v>3402</v>
      </c>
      <c r="E790" s="35" t="s">
        <v>3549</v>
      </c>
      <c r="F790" s="34" t="s">
        <v>3550</v>
      </c>
      <c r="G790" s="34" t="s">
        <v>3551</v>
      </c>
      <c r="H790" s="34" t="s">
        <v>123</v>
      </c>
      <c r="I790" s="34" t="s">
        <v>1461</v>
      </c>
      <c r="J790" s="35" t="s">
        <v>3552</v>
      </c>
      <c r="K790" s="48"/>
      <c r="L790" s="34"/>
      <c r="M790" s="34">
        <v>30</v>
      </c>
      <c r="N790" s="34" t="s">
        <v>46</v>
      </c>
      <c r="O790" s="34" t="s">
        <v>3553</v>
      </c>
      <c r="P790" s="34" t="s">
        <v>3554</v>
      </c>
      <c r="Q790" s="34" t="s">
        <v>3555</v>
      </c>
      <c r="R790" s="101">
        <v>6.45</v>
      </c>
      <c r="S790" s="102">
        <v>6.45</v>
      </c>
      <c r="T790" s="116" t="s">
        <v>58</v>
      </c>
      <c r="U790" s="84"/>
      <c r="V790" s="102"/>
      <c r="W790" s="102"/>
      <c r="X790" s="102"/>
      <c r="Y790" s="102"/>
      <c r="Z790" s="102">
        <v>7.54</v>
      </c>
      <c r="AA790" s="102"/>
      <c r="AB790" s="102"/>
      <c r="AC790" s="102"/>
      <c r="AD790" s="102"/>
      <c r="AE790" s="104"/>
      <c r="AN790" s="106"/>
      <c r="AP790" s="104"/>
      <c r="AQ790" s="105" t="e">
        <f t="shared" si="197"/>
        <v>#NUM!</v>
      </c>
      <c r="AR790" s="105" t="e">
        <f t="shared" si="198"/>
        <v>#NUM!</v>
      </c>
      <c r="AS790" s="105" t="e">
        <f t="shared" si="199"/>
        <v>#NUM!</v>
      </c>
      <c r="AT790" s="105" t="e">
        <f>#REF!*1.075</f>
        <v>#REF!</v>
      </c>
      <c r="AU790" s="105" t="e">
        <f t="shared" si="200"/>
        <v>#VALUE!</v>
      </c>
      <c r="AV790" s="102" t="e">
        <f t="shared" si="195"/>
        <v>#REF!</v>
      </c>
      <c r="AW790" s="125" t="s">
        <v>52</v>
      </c>
      <c r="AX790" s="105" t="s">
        <v>51</v>
      </c>
      <c r="AY790" s="106">
        <v>6.45</v>
      </c>
      <c r="AZ790" s="108">
        <f t="shared" si="201"/>
        <v>1.6125</v>
      </c>
      <c r="BA790" s="1">
        <f t="shared" si="202"/>
        <v>8.0625</v>
      </c>
      <c r="BB790" s="106">
        <f t="shared" si="196"/>
        <v>8.7074999999999996</v>
      </c>
      <c r="BD790" s="105" t="s">
        <v>200</v>
      </c>
      <c r="BE790" s="128"/>
      <c r="BF790" s="128"/>
    </row>
    <row r="791" spans="1:58" s="105" customFormat="1" ht="24.75" customHeight="1">
      <c r="A791" s="9">
        <v>795</v>
      </c>
      <c r="B791" s="34">
        <v>20465</v>
      </c>
      <c r="C791" s="34"/>
      <c r="D791" s="127" t="s">
        <v>3402</v>
      </c>
      <c r="E791" s="35" t="s">
        <v>3549</v>
      </c>
      <c r="F791" s="34" t="s">
        <v>3550</v>
      </c>
      <c r="G791" s="34" t="s">
        <v>3551</v>
      </c>
      <c r="H791" s="34" t="s">
        <v>60</v>
      </c>
      <c r="I791" s="34" t="s">
        <v>1461</v>
      </c>
      <c r="J791" s="35" t="s">
        <v>3552</v>
      </c>
      <c r="K791" s="48"/>
      <c r="L791" s="34"/>
      <c r="M791" s="34">
        <v>30</v>
      </c>
      <c r="N791" s="34" t="s">
        <v>46</v>
      </c>
      <c r="O791" s="34" t="s">
        <v>3553</v>
      </c>
      <c r="P791" s="34" t="s">
        <v>3554</v>
      </c>
      <c r="Q791" s="34" t="s">
        <v>3556</v>
      </c>
      <c r="R791" s="101">
        <v>10.75</v>
      </c>
      <c r="S791" s="102">
        <v>10.75</v>
      </c>
      <c r="T791" s="116">
        <v>10</v>
      </c>
      <c r="U791" s="84"/>
      <c r="V791" s="102"/>
      <c r="W791" s="102"/>
      <c r="X791" s="102"/>
      <c r="Y791" s="102"/>
      <c r="Z791" s="102">
        <v>12.84</v>
      </c>
      <c r="AA791" s="102"/>
      <c r="AB791" s="102"/>
      <c r="AC791" s="102"/>
      <c r="AD791" s="102"/>
      <c r="AE791" s="104"/>
      <c r="AN791" s="106"/>
      <c r="AP791" s="104"/>
      <c r="AQ791" s="105" t="e">
        <f t="shared" si="197"/>
        <v>#NUM!</v>
      </c>
      <c r="AR791" s="105" t="e">
        <f t="shared" si="198"/>
        <v>#NUM!</v>
      </c>
      <c r="AS791" s="105" t="e">
        <f t="shared" si="199"/>
        <v>#NUM!</v>
      </c>
      <c r="AT791" s="105" t="e">
        <f>#REF!*1.075</f>
        <v>#REF!</v>
      </c>
      <c r="AU791" s="105">
        <f t="shared" si="200"/>
        <v>10.75</v>
      </c>
      <c r="AV791" s="102" t="e">
        <f t="shared" si="195"/>
        <v>#REF!</v>
      </c>
      <c r="AW791" s="125" t="s">
        <v>52</v>
      </c>
      <c r="AX791" s="105" t="s">
        <v>51</v>
      </c>
      <c r="AY791" s="106">
        <v>10.75</v>
      </c>
      <c r="AZ791" s="108">
        <f t="shared" si="201"/>
        <v>1.8275000000000001</v>
      </c>
      <c r="BA791" s="1">
        <f t="shared" si="202"/>
        <v>12.577500000000001</v>
      </c>
      <c r="BB791" s="106">
        <f t="shared" si="196"/>
        <v>13.5837</v>
      </c>
      <c r="BD791" s="105" t="s">
        <v>200</v>
      </c>
      <c r="BE791" s="128"/>
      <c r="BF791" s="128"/>
    </row>
    <row r="792" spans="1:58" s="105" customFormat="1" ht="24.75" hidden="1" customHeight="1">
      <c r="A792" s="9">
        <v>796</v>
      </c>
      <c r="B792" s="7">
        <v>578</v>
      </c>
      <c r="C792" s="7"/>
      <c r="D792" s="8" t="s">
        <v>3557</v>
      </c>
      <c r="E792" s="1" t="s">
        <v>3558</v>
      </c>
      <c r="F792" s="1" t="s">
        <v>1578</v>
      </c>
      <c r="G792" s="1" t="s">
        <v>492</v>
      </c>
      <c r="H792" s="8" t="s">
        <v>251</v>
      </c>
      <c r="I792" s="1" t="s">
        <v>68</v>
      </c>
      <c r="J792" s="8" t="s">
        <v>1422</v>
      </c>
      <c r="K792" s="9"/>
      <c r="L792" s="1"/>
      <c r="M792" s="7">
        <v>20</v>
      </c>
      <c r="N792" s="1" t="s">
        <v>46</v>
      </c>
      <c r="O792" s="1" t="s">
        <v>3559</v>
      </c>
      <c r="P792" s="1" t="s">
        <v>3560</v>
      </c>
      <c r="Q792" s="1" t="s">
        <v>3561</v>
      </c>
      <c r="R792" s="101">
        <v>3.1</v>
      </c>
      <c r="S792" s="102">
        <v>0.97</v>
      </c>
      <c r="T792" s="116"/>
      <c r="U792" s="84">
        <v>3.1</v>
      </c>
      <c r="V792" s="102"/>
      <c r="W792" s="102"/>
      <c r="X792" s="102"/>
      <c r="Y792" s="102"/>
      <c r="Z792" s="102"/>
      <c r="AA792" s="102"/>
      <c r="AB792" s="102"/>
      <c r="AC792" s="102"/>
      <c r="AD792" s="102"/>
      <c r="AE792" s="104">
        <v>3.1</v>
      </c>
      <c r="AN792" s="106"/>
      <c r="AP792" s="104"/>
      <c r="AQ792" s="105" t="e">
        <f t="shared" si="197"/>
        <v>#NUM!</v>
      </c>
      <c r="AR792" s="105" t="e">
        <f t="shared" si="198"/>
        <v>#NUM!</v>
      </c>
      <c r="AS792" s="105" t="e">
        <f t="shared" si="199"/>
        <v>#NUM!</v>
      </c>
      <c r="AT792" s="105" t="e">
        <f>#REF!*1.075</f>
        <v>#REF!</v>
      </c>
      <c r="AU792" s="105">
        <f t="shared" si="200"/>
        <v>0</v>
      </c>
      <c r="AV792" s="102" t="e">
        <f t="shared" si="195"/>
        <v>#REF!</v>
      </c>
      <c r="AY792" s="106"/>
      <c r="AZ792" s="108" t="b">
        <f t="shared" si="201"/>
        <v>0</v>
      </c>
      <c r="BA792" s="1">
        <f t="shared" si="202"/>
        <v>0</v>
      </c>
      <c r="BB792" s="106">
        <f t="shared" si="196"/>
        <v>0</v>
      </c>
      <c r="BD792" s="128" t="s">
        <v>84</v>
      </c>
      <c r="BE792" s="128"/>
    </row>
    <row r="793" spans="1:58" s="128" customFormat="1" ht="24.75" hidden="1" customHeight="1">
      <c r="A793" s="9">
        <v>797</v>
      </c>
      <c r="B793" s="7">
        <v>576</v>
      </c>
      <c r="C793" s="7"/>
      <c r="D793" s="8" t="s">
        <v>3557</v>
      </c>
      <c r="E793" s="1" t="s">
        <v>3558</v>
      </c>
      <c r="F793" s="1" t="s">
        <v>1578</v>
      </c>
      <c r="G793" s="1" t="s">
        <v>492</v>
      </c>
      <c r="H793" s="8" t="s">
        <v>149</v>
      </c>
      <c r="I793" s="1" t="s">
        <v>2108</v>
      </c>
      <c r="J793" s="1" t="s">
        <v>3562</v>
      </c>
      <c r="K793" s="9"/>
      <c r="L793" s="1"/>
      <c r="M793" s="7">
        <v>10</v>
      </c>
      <c r="N793" s="1" t="s">
        <v>46</v>
      </c>
      <c r="O793" s="1" t="s">
        <v>3559</v>
      </c>
      <c r="P793" s="1" t="s">
        <v>3563</v>
      </c>
      <c r="Q793" s="1" t="s">
        <v>3564</v>
      </c>
      <c r="R793" s="101">
        <v>1.76</v>
      </c>
      <c r="S793" s="102">
        <v>1.6</v>
      </c>
      <c r="T793" s="116"/>
      <c r="U793" s="84">
        <v>1.76</v>
      </c>
      <c r="V793" s="102"/>
      <c r="W793" s="102"/>
      <c r="X793" s="102"/>
      <c r="Y793" s="102"/>
      <c r="Z793" s="102"/>
      <c r="AA793" s="102"/>
      <c r="AB793" s="102"/>
      <c r="AC793" s="102"/>
      <c r="AD793" s="102"/>
      <c r="AE793" s="104">
        <v>1.76</v>
      </c>
      <c r="AF793" s="105"/>
      <c r="AG793" s="105"/>
      <c r="AH793" s="105"/>
      <c r="AI793" s="105"/>
      <c r="AJ793" s="105"/>
      <c r="AK793" s="105"/>
      <c r="AL793" s="105"/>
      <c r="AM793" s="105"/>
      <c r="AN793" s="106"/>
      <c r="AO793" s="105"/>
      <c r="AP793" s="104"/>
      <c r="AQ793" s="105" t="e">
        <f t="shared" si="197"/>
        <v>#NUM!</v>
      </c>
      <c r="AR793" s="105" t="e">
        <f t="shared" si="198"/>
        <v>#NUM!</v>
      </c>
      <c r="AS793" s="105" t="e">
        <f t="shared" si="199"/>
        <v>#NUM!</v>
      </c>
      <c r="AT793" s="105" t="e">
        <f>#REF!*1.075</f>
        <v>#REF!</v>
      </c>
      <c r="AU793" s="105">
        <f t="shared" si="200"/>
        <v>0</v>
      </c>
      <c r="AV793" s="102" t="e">
        <f t="shared" si="195"/>
        <v>#REF!</v>
      </c>
      <c r="AW793" s="105"/>
      <c r="AX793" s="105"/>
      <c r="AY793" s="106"/>
      <c r="AZ793" s="108" t="b">
        <f t="shared" si="201"/>
        <v>0</v>
      </c>
      <c r="BA793" s="1">
        <f t="shared" si="202"/>
        <v>0</v>
      </c>
      <c r="BB793" s="106">
        <f t="shared" si="196"/>
        <v>0</v>
      </c>
      <c r="BC793" s="105"/>
      <c r="BD793" s="128" t="s">
        <v>84</v>
      </c>
      <c r="BF793" s="105"/>
    </row>
    <row r="794" spans="1:58" s="128" customFormat="1" ht="24.75" hidden="1" customHeight="1">
      <c r="A794" s="9">
        <v>798</v>
      </c>
      <c r="B794" s="7">
        <v>575</v>
      </c>
      <c r="C794" s="7"/>
      <c r="D794" s="8" t="s">
        <v>3557</v>
      </c>
      <c r="E794" s="1" t="s">
        <v>3558</v>
      </c>
      <c r="F794" s="1" t="s">
        <v>1197</v>
      </c>
      <c r="G794" s="1" t="s">
        <v>492</v>
      </c>
      <c r="H794" s="8" t="s">
        <v>1163</v>
      </c>
      <c r="I794" s="1" t="s">
        <v>109</v>
      </c>
      <c r="J794" s="1" t="s">
        <v>3565</v>
      </c>
      <c r="K794" s="9">
        <v>100</v>
      </c>
      <c r="L794" s="1" t="s">
        <v>91</v>
      </c>
      <c r="M794" s="7">
        <v>1</v>
      </c>
      <c r="N794" s="1" t="s">
        <v>46</v>
      </c>
      <c r="O794" s="1" t="s">
        <v>3559</v>
      </c>
      <c r="P794" s="1" t="s">
        <v>3566</v>
      </c>
      <c r="Q794" s="1" t="s">
        <v>3567</v>
      </c>
      <c r="R794" s="101">
        <v>3.59</v>
      </c>
      <c r="S794" s="102">
        <v>2.4900000000000002</v>
      </c>
      <c r="T794" s="116"/>
      <c r="U794" s="84">
        <v>3.59</v>
      </c>
      <c r="V794" s="102"/>
      <c r="W794" s="102"/>
      <c r="X794" s="102"/>
      <c r="Y794" s="102"/>
      <c r="Z794" s="102"/>
      <c r="AA794" s="102"/>
      <c r="AB794" s="102"/>
      <c r="AC794" s="102"/>
      <c r="AD794" s="102"/>
      <c r="AE794" s="104">
        <v>3.59</v>
      </c>
      <c r="AF794" s="105"/>
      <c r="AG794" s="105"/>
      <c r="AH794" s="105"/>
      <c r="AI794" s="105"/>
      <c r="AJ794" s="105"/>
      <c r="AK794" s="105"/>
      <c r="AL794" s="105"/>
      <c r="AM794" s="105"/>
      <c r="AN794" s="106"/>
      <c r="AO794" s="105"/>
      <c r="AP794" s="104"/>
      <c r="AQ794" s="105" t="e">
        <f t="shared" si="197"/>
        <v>#NUM!</v>
      </c>
      <c r="AR794" s="105" t="e">
        <f t="shared" si="198"/>
        <v>#NUM!</v>
      </c>
      <c r="AS794" s="105" t="e">
        <f t="shared" si="199"/>
        <v>#NUM!</v>
      </c>
      <c r="AT794" s="105" t="e">
        <f>#REF!*1.075</f>
        <v>#REF!</v>
      </c>
      <c r="AU794" s="105">
        <f t="shared" si="200"/>
        <v>0</v>
      </c>
      <c r="AV794" s="102" t="e">
        <f t="shared" ref="AV794:AV825" si="203">MIN(AN794,AT794,AU794)</f>
        <v>#REF!</v>
      </c>
      <c r="AW794" s="105"/>
      <c r="AX794" s="105"/>
      <c r="AY794" s="106"/>
      <c r="AZ794" s="108" t="b">
        <f t="shared" si="201"/>
        <v>0</v>
      </c>
      <c r="BA794" s="1">
        <f t="shared" si="202"/>
        <v>0</v>
      </c>
      <c r="BB794" s="106">
        <f t="shared" si="196"/>
        <v>0</v>
      </c>
      <c r="BC794" s="105"/>
      <c r="BD794" s="128" t="s">
        <v>84</v>
      </c>
      <c r="BF794" s="105"/>
    </row>
    <row r="795" spans="1:58" s="128" customFormat="1" ht="24.75" hidden="1" customHeight="1">
      <c r="A795" s="9">
        <v>799</v>
      </c>
      <c r="B795" s="7">
        <v>577</v>
      </c>
      <c r="C795" s="7"/>
      <c r="D795" s="8" t="s">
        <v>3557</v>
      </c>
      <c r="E795" s="1" t="s">
        <v>3558</v>
      </c>
      <c r="F795" s="1" t="s">
        <v>3568</v>
      </c>
      <c r="G795" s="1" t="s">
        <v>492</v>
      </c>
      <c r="H795" s="8" t="s">
        <v>2900</v>
      </c>
      <c r="I795" s="1" t="s">
        <v>2108</v>
      </c>
      <c r="J795" s="66">
        <v>10</v>
      </c>
      <c r="K795" s="9"/>
      <c r="L795" s="1"/>
      <c r="M795" s="7">
        <v>10</v>
      </c>
      <c r="N795" s="1" t="s">
        <v>46</v>
      </c>
      <c r="O795" s="1" t="s">
        <v>3559</v>
      </c>
      <c r="P795" s="1" t="s">
        <v>3569</v>
      </c>
      <c r="Q795" s="1" t="s">
        <v>3570</v>
      </c>
      <c r="R795" s="101">
        <v>1.66</v>
      </c>
      <c r="S795" s="102">
        <v>1.38</v>
      </c>
      <c r="T795" s="116"/>
      <c r="U795" s="84">
        <v>1.66</v>
      </c>
      <c r="V795" s="102"/>
      <c r="W795" s="102"/>
      <c r="X795" s="102"/>
      <c r="Y795" s="102"/>
      <c r="Z795" s="102"/>
      <c r="AA795" s="102"/>
      <c r="AB795" s="102"/>
      <c r="AC795" s="102"/>
      <c r="AD795" s="102"/>
      <c r="AE795" s="104">
        <v>1.66</v>
      </c>
      <c r="AF795" s="105"/>
      <c r="AG795" s="105"/>
      <c r="AH795" s="105"/>
      <c r="AI795" s="105"/>
      <c r="AJ795" s="105"/>
      <c r="AK795" s="105"/>
      <c r="AL795" s="105"/>
      <c r="AM795" s="105"/>
      <c r="AN795" s="106"/>
      <c r="AO795" s="105"/>
      <c r="AP795" s="104"/>
      <c r="AQ795" s="105" t="e">
        <f t="shared" si="197"/>
        <v>#NUM!</v>
      </c>
      <c r="AR795" s="105" t="e">
        <f t="shared" si="198"/>
        <v>#NUM!</v>
      </c>
      <c r="AS795" s="105" t="e">
        <f t="shared" si="199"/>
        <v>#NUM!</v>
      </c>
      <c r="AT795" s="105" t="e">
        <f>#REF!*1.075</f>
        <v>#REF!</v>
      </c>
      <c r="AU795" s="105">
        <f t="shared" si="200"/>
        <v>0</v>
      </c>
      <c r="AV795" s="102" t="e">
        <f t="shared" si="203"/>
        <v>#REF!</v>
      </c>
      <c r="AW795" s="105"/>
      <c r="AX795" s="105"/>
      <c r="AY795" s="106"/>
      <c r="AZ795" s="108" t="b">
        <f t="shared" si="201"/>
        <v>0</v>
      </c>
      <c r="BA795" s="1">
        <f t="shared" si="202"/>
        <v>0</v>
      </c>
      <c r="BB795" s="106">
        <f t="shared" si="196"/>
        <v>0</v>
      </c>
      <c r="BC795" s="105"/>
      <c r="BD795" s="128" t="s">
        <v>84</v>
      </c>
      <c r="BF795" s="105"/>
    </row>
    <row r="796" spans="1:58" s="105" customFormat="1" ht="24.75" hidden="1" customHeight="1">
      <c r="A796" s="9">
        <v>800</v>
      </c>
      <c r="B796" s="7">
        <v>18147</v>
      </c>
      <c r="C796" s="7"/>
      <c r="D796" s="8" t="s">
        <v>3557</v>
      </c>
      <c r="E796" s="1" t="s">
        <v>3571</v>
      </c>
      <c r="F796" s="1" t="s">
        <v>1578</v>
      </c>
      <c r="G796" s="1" t="s">
        <v>492</v>
      </c>
      <c r="H796" s="8" t="s">
        <v>251</v>
      </c>
      <c r="I796" s="1" t="s">
        <v>150</v>
      </c>
      <c r="J796" s="1" t="s">
        <v>3572</v>
      </c>
      <c r="K796" s="9"/>
      <c r="L796" s="1"/>
      <c r="M796" s="7">
        <v>20</v>
      </c>
      <c r="N796" s="1" t="s">
        <v>46</v>
      </c>
      <c r="O796" s="1" t="s">
        <v>3559</v>
      </c>
      <c r="P796" s="1" t="s">
        <v>3563</v>
      </c>
      <c r="Q796" s="1" t="s">
        <v>3573</v>
      </c>
      <c r="R796" s="101">
        <v>3.13</v>
      </c>
      <c r="S796" s="102">
        <v>1.93</v>
      </c>
      <c r="T796" s="116"/>
      <c r="U796" s="84">
        <v>3.13</v>
      </c>
      <c r="V796" s="102"/>
      <c r="W796" s="102"/>
      <c r="X796" s="102"/>
      <c r="Y796" s="102"/>
      <c r="Z796" s="102"/>
      <c r="AA796" s="102"/>
      <c r="AB796" s="102"/>
      <c r="AC796" s="102"/>
      <c r="AD796" s="102"/>
      <c r="AE796" s="104">
        <v>3.13</v>
      </c>
      <c r="AN796" s="106"/>
      <c r="AP796" s="104"/>
      <c r="AQ796" s="105" t="e">
        <f t="shared" si="197"/>
        <v>#NUM!</v>
      </c>
      <c r="AR796" s="105" t="e">
        <f t="shared" si="198"/>
        <v>#NUM!</v>
      </c>
      <c r="AS796" s="105" t="e">
        <f t="shared" si="199"/>
        <v>#NUM!</v>
      </c>
      <c r="AT796" s="105" t="e">
        <f>#REF!*1.075</f>
        <v>#REF!</v>
      </c>
      <c r="AU796" s="105">
        <f t="shared" si="200"/>
        <v>0</v>
      </c>
      <c r="AV796" s="102" t="e">
        <f t="shared" si="203"/>
        <v>#REF!</v>
      </c>
      <c r="AY796" s="106"/>
      <c r="AZ796" s="108" t="b">
        <f t="shared" si="201"/>
        <v>0</v>
      </c>
      <c r="BA796" s="1">
        <f t="shared" si="202"/>
        <v>0</v>
      </c>
      <c r="BB796" s="106">
        <f t="shared" si="196"/>
        <v>0</v>
      </c>
      <c r="BD796" s="128" t="s">
        <v>84</v>
      </c>
      <c r="BE796" s="128"/>
    </row>
    <row r="797" spans="1:58" s="105" customFormat="1" ht="24.75" hidden="1" customHeight="1">
      <c r="A797" s="9">
        <v>801</v>
      </c>
      <c r="B797" s="7">
        <v>16278</v>
      </c>
      <c r="C797" s="7"/>
      <c r="D797" s="8" t="s">
        <v>3557</v>
      </c>
      <c r="E797" s="1" t="s">
        <v>3574</v>
      </c>
      <c r="F797" s="1" t="s">
        <v>1578</v>
      </c>
      <c r="G797" s="1" t="s">
        <v>492</v>
      </c>
      <c r="H797" s="8" t="s">
        <v>1056</v>
      </c>
      <c r="I797" s="1" t="s">
        <v>68</v>
      </c>
      <c r="J797" s="1" t="s">
        <v>1145</v>
      </c>
      <c r="K797" s="9"/>
      <c r="L797" s="1"/>
      <c r="M797" s="7">
        <v>10</v>
      </c>
      <c r="N797" s="1" t="s">
        <v>46</v>
      </c>
      <c r="O797" s="1" t="s">
        <v>3559</v>
      </c>
      <c r="P797" s="1" t="s">
        <v>3563</v>
      </c>
      <c r="Q797" s="1" t="s">
        <v>3575</v>
      </c>
      <c r="R797" s="101">
        <v>3.58</v>
      </c>
      <c r="S797" s="102">
        <v>1.52</v>
      </c>
      <c r="T797" s="116"/>
      <c r="U797" s="84">
        <v>3.58</v>
      </c>
      <c r="V797" s="102"/>
      <c r="W797" s="102"/>
      <c r="X797" s="102"/>
      <c r="Y797" s="102"/>
      <c r="Z797" s="102"/>
      <c r="AA797" s="102"/>
      <c r="AB797" s="102"/>
      <c r="AC797" s="102"/>
      <c r="AD797" s="102"/>
      <c r="AE797" s="104">
        <v>3.58</v>
      </c>
      <c r="AN797" s="106"/>
      <c r="AP797" s="104"/>
      <c r="AQ797" s="105" t="e">
        <f t="shared" si="197"/>
        <v>#NUM!</v>
      </c>
      <c r="AR797" s="105" t="e">
        <f t="shared" si="198"/>
        <v>#NUM!</v>
      </c>
      <c r="AS797" s="105" t="e">
        <f t="shared" si="199"/>
        <v>#NUM!</v>
      </c>
      <c r="AT797" s="105" t="e">
        <f>#REF!*1.075</f>
        <v>#REF!</v>
      </c>
      <c r="AU797" s="105">
        <f t="shared" si="200"/>
        <v>0</v>
      </c>
      <c r="AV797" s="102" t="e">
        <f t="shared" si="203"/>
        <v>#REF!</v>
      </c>
      <c r="AY797" s="106"/>
      <c r="AZ797" s="108" t="b">
        <f t="shared" si="201"/>
        <v>0</v>
      </c>
      <c r="BA797" s="1">
        <f t="shared" si="202"/>
        <v>0</v>
      </c>
      <c r="BB797" s="106">
        <f t="shared" si="196"/>
        <v>0</v>
      </c>
      <c r="BD797" s="128" t="s">
        <v>84</v>
      </c>
      <c r="BE797" s="128"/>
    </row>
    <row r="798" spans="1:58" s="128" customFormat="1" ht="24.75" hidden="1" customHeight="1">
      <c r="A798" s="9">
        <v>802</v>
      </c>
      <c r="B798" s="34">
        <v>528</v>
      </c>
      <c r="C798" s="34"/>
      <c r="D798" s="105"/>
      <c r="E798" s="35" t="s">
        <v>3576</v>
      </c>
      <c r="F798" s="34" t="s">
        <v>499</v>
      </c>
      <c r="G798" s="34" t="s">
        <v>1205</v>
      </c>
      <c r="H798" s="34" t="s">
        <v>3577</v>
      </c>
      <c r="I798" s="34" t="s">
        <v>68</v>
      </c>
      <c r="J798" s="35" t="s">
        <v>3578</v>
      </c>
      <c r="K798" s="48"/>
      <c r="L798" s="34"/>
      <c r="M798" s="34"/>
      <c r="N798" s="34"/>
      <c r="O798" s="34" t="s">
        <v>3559</v>
      </c>
      <c r="P798" s="34" t="s">
        <v>3579</v>
      </c>
      <c r="Q798" s="34" t="s">
        <v>3580</v>
      </c>
      <c r="R798" s="101"/>
      <c r="S798" s="102"/>
      <c r="T798" s="116"/>
      <c r="U798" s="84"/>
      <c r="V798" s="102"/>
      <c r="W798" s="102"/>
      <c r="X798" s="102"/>
      <c r="Y798" s="102"/>
      <c r="Z798" s="102"/>
      <c r="AA798" s="102"/>
      <c r="AB798" s="102"/>
      <c r="AC798" s="102"/>
      <c r="AD798" s="102"/>
      <c r="AE798" s="104"/>
      <c r="AF798" s="105"/>
      <c r="AG798" s="105"/>
      <c r="AH798" s="105"/>
      <c r="AI798" s="105"/>
      <c r="AJ798" s="105"/>
      <c r="AK798" s="105"/>
      <c r="AL798" s="105"/>
      <c r="AM798" s="105"/>
      <c r="AN798" s="106"/>
      <c r="AO798" s="105"/>
      <c r="AP798" s="104"/>
      <c r="AQ798" s="105" t="e">
        <f t="shared" si="197"/>
        <v>#NUM!</v>
      </c>
      <c r="AR798" s="105" t="e">
        <f t="shared" si="198"/>
        <v>#NUM!</v>
      </c>
      <c r="AS798" s="105" t="e">
        <f t="shared" si="199"/>
        <v>#NUM!</v>
      </c>
      <c r="AT798" s="105" t="e">
        <f>#REF!*1.075</f>
        <v>#REF!</v>
      </c>
      <c r="AU798" s="105">
        <f t="shared" si="200"/>
        <v>0</v>
      </c>
      <c r="AV798" s="102" t="e">
        <f t="shared" si="203"/>
        <v>#REF!</v>
      </c>
      <c r="AW798" s="105"/>
      <c r="AX798" s="105"/>
      <c r="AY798" s="106"/>
      <c r="AZ798" s="108" t="b">
        <f t="shared" si="201"/>
        <v>0</v>
      </c>
      <c r="BA798" s="1">
        <f t="shared" si="202"/>
        <v>0</v>
      </c>
      <c r="BB798" s="106">
        <f t="shared" si="196"/>
        <v>0</v>
      </c>
      <c r="BC798" s="105"/>
    </row>
    <row r="799" spans="1:58" s="128" customFormat="1" ht="24.75" hidden="1" customHeight="1">
      <c r="A799" s="9">
        <v>803</v>
      </c>
      <c r="B799" s="7">
        <v>521</v>
      </c>
      <c r="C799" s="7"/>
      <c r="D799" s="8" t="s">
        <v>3557</v>
      </c>
      <c r="E799" s="1" t="s">
        <v>3581</v>
      </c>
      <c r="F799" s="1" t="s">
        <v>3582</v>
      </c>
      <c r="G799" s="1" t="s">
        <v>1205</v>
      </c>
      <c r="H799" s="8" t="s">
        <v>501</v>
      </c>
      <c r="I799" s="1" t="s">
        <v>150</v>
      </c>
      <c r="J799" s="1" t="s">
        <v>449</v>
      </c>
      <c r="K799" s="9"/>
      <c r="L799" s="1"/>
      <c r="M799" s="7">
        <v>20</v>
      </c>
      <c r="N799" s="1" t="s">
        <v>46</v>
      </c>
      <c r="O799" s="1" t="s">
        <v>3559</v>
      </c>
      <c r="P799" s="1" t="s">
        <v>3560</v>
      </c>
      <c r="Q799" s="1" t="s">
        <v>3583</v>
      </c>
      <c r="R799" s="101">
        <v>5.51</v>
      </c>
      <c r="S799" s="102">
        <v>3</v>
      </c>
      <c r="T799" s="116"/>
      <c r="U799" s="84">
        <v>5.51</v>
      </c>
      <c r="V799" s="102"/>
      <c r="W799" s="102"/>
      <c r="X799" s="102"/>
      <c r="Y799" s="102"/>
      <c r="Z799" s="102"/>
      <c r="AA799" s="102"/>
      <c r="AB799" s="102"/>
      <c r="AC799" s="102"/>
      <c r="AD799" s="102"/>
      <c r="AE799" s="104">
        <v>5.51</v>
      </c>
      <c r="AF799" s="105"/>
      <c r="AG799" s="105"/>
      <c r="AH799" s="105"/>
      <c r="AI799" s="105"/>
      <c r="AJ799" s="105"/>
      <c r="AK799" s="105"/>
      <c r="AL799" s="105"/>
      <c r="AM799" s="105"/>
      <c r="AN799" s="106"/>
      <c r="AO799" s="105"/>
      <c r="AP799" s="104"/>
      <c r="AQ799" s="105" t="e">
        <f t="shared" si="197"/>
        <v>#NUM!</v>
      </c>
      <c r="AR799" s="105" t="e">
        <f t="shared" si="198"/>
        <v>#NUM!</v>
      </c>
      <c r="AS799" s="105" t="e">
        <f t="shared" si="199"/>
        <v>#NUM!</v>
      </c>
      <c r="AT799" s="105" t="e">
        <f>#REF!*1.075</f>
        <v>#REF!</v>
      </c>
      <c r="AU799" s="105">
        <f t="shared" si="200"/>
        <v>0</v>
      </c>
      <c r="AV799" s="102" t="e">
        <f t="shared" si="203"/>
        <v>#REF!</v>
      </c>
      <c r="AW799" s="105"/>
      <c r="AX799" s="105"/>
      <c r="AY799" s="106"/>
      <c r="AZ799" s="108" t="b">
        <f t="shared" si="201"/>
        <v>0</v>
      </c>
      <c r="BA799" s="1">
        <f t="shared" si="202"/>
        <v>0</v>
      </c>
      <c r="BB799" s="106">
        <f t="shared" si="196"/>
        <v>0</v>
      </c>
      <c r="BC799" s="105"/>
      <c r="BD799" s="128" t="s">
        <v>84</v>
      </c>
      <c r="BF799" s="105"/>
    </row>
    <row r="800" spans="1:58" s="105" customFormat="1" ht="24.75" hidden="1" customHeight="1">
      <c r="A800" s="9">
        <v>804</v>
      </c>
      <c r="B800" s="4"/>
      <c r="C800" s="4"/>
      <c r="D800" s="5"/>
      <c r="E800" s="3" t="s">
        <v>3584</v>
      </c>
      <c r="F800" s="3" t="s">
        <v>3585</v>
      </c>
      <c r="G800" s="3" t="s">
        <v>952</v>
      </c>
      <c r="H800" s="5" t="s">
        <v>3586</v>
      </c>
      <c r="I800" s="3" t="s">
        <v>953</v>
      </c>
      <c r="J800" s="3" t="s">
        <v>3587</v>
      </c>
      <c r="K800" s="6"/>
      <c r="L800" s="3"/>
      <c r="M800" s="4">
        <v>28</v>
      </c>
      <c r="N800" s="3" t="s">
        <v>46</v>
      </c>
      <c r="O800" s="3" t="s">
        <v>3588</v>
      </c>
      <c r="P800" s="3" t="s">
        <v>3589</v>
      </c>
      <c r="Q800" s="3" t="s">
        <v>3590</v>
      </c>
      <c r="R800" s="101">
        <v>1.65</v>
      </c>
      <c r="S800" s="102">
        <v>1.77</v>
      </c>
      <c r="T800" s="116">
        <v>1.65</v>
      </c>
      <c r="U800" s="84">
        <v>5.49</v>
      </c>
      <c r="V800" s="102"/>
      <c r="W800" s="102"/>
      <c r="X800" s="102"/>
      <c r="Y800" s="102"/>
      <c r="Z800" s="102"/>
      <c r="AA800" s="102"/>
      <c r="AB800" s="102"/>
      <c r="AC800" s="102"/>
      <c r="AD800" s="102"/>
      <c r="AE800" s="104"/>
      <c r="AN800" s="106"/>
      <c r="AP800" s="104"/>
      <c r="AQ800" s="105" t="e">
        <f t="shared" si="197"/>
        <v>#NUM!</v>
      </c>
      <c r="AR800" s="105" t="e">
        <f t="shared" si="198"/>
        <v>#NUM!</v>
      </c>
      <c r="AS800" s="105" t="e">
        <f t="shared" si="199"/>
        <v>#NUM!</v>
      </c>
      <c r="AT800" s="105" t="e">
        <f>#REF!*1.075</f>
        <v>#REF!</v>
      </c>
      <c r="AU800" s="105">
        <f t="shared" si="200"/>
        <v>1.7737499999999999</v>
      </c>
      <c r="AV800" s="102" t="e">
        <f t="shared" si="203"/>
        <v>#REF!</v>
      </c>
      <c r="AW800" s="105" t="s">
        <v>172</v>
      </c>
      <c r="AX800" s="105" t="s">
        <v>173</v>
      </c>
      <c r="AY800" s="106">
        <v>1.77</v>
      </c>
      <c r="AZ800" s="108">
        <f t="shared" si="201"/>
        <v>0.4425</v>
      </c>
      <c r="BA800" s="1">
        <f t="shared" si="202"/>
        <v>2.2124999999999999</v>
      </c>
      <c r="BB800" s="106">
        <f t="shared" si="196"/>
        <v>2.3895</v>
      </c>
      <c r="BC800" s="105" t="s">
        <v>53</v>
      </c>
      <c r="BD800" s="128"/>
      <c r="BE800" s="128"/>
      <c r="BF800" s="128"/>
    </row>
    <row r="801" spans="1:58" s="105" customFormat="1" ht="24.75" hidden="1" customHeight="1">
      <c r="A801" s="9">
        <v>805</v>
      </c>
      <c r="B801" s="4"/>
      <c r="C801" s="4"/>
      <c r="D801" s="5"/>
      <c r="E801" s="3" t="s">
        <v>3591</v>
      </c>
      <c r="F801" s="3" t="s">
        <v>3592</v>
      </c>
      <c r="G801" s="3" t="s">
        <v>1888</v>
      </c>
      <c r="H801" s="5" t="s">
        <v>2447</v>
      </c>
      <c r="I801" s="3" t="s">
        <v>212</v>
      </c>
      <c r="J801" s="3" t="s">
        <v>3593</v>
      </c>
      <c r="K801" s="6"/>
      <c r="L801" s="3"/>
      <c r="M801" s="4">
        <v>60</v>
      </c>
      <c r="N801" s="3" t="s">
        <v>46</v>
      </c>
      <c r="O801" s="3" t="s">
        <v>3588</v>
      </c>
      <c r="P801" s="3" t="s">
        <v>3594</v>
      </c>
      <c r="Q801" s="3" t="s">
        <v>3595</v>
      </c>
      <c r="R801" s="101">
        <v>5.72</v>
      </c>
      <c r="S801" s="102">
        <v>6.12</v>
      </c>
      <c r="T801" s="116">
        <v>5.72</v>
      </c>
      <c r="U801" s="84">
        <v>6.46</v>
      </c>
      <c r="V801" s="102"/>
      <c r="W801" s="102"/>
      <c r="X801" s="102"/>
      <c r="Y801" s="102"/>
      <c r="Z801" s="102"/>
      <c r="AA801" s="102"/>
      <c r="AB801" s="102"/>
      <c r="AC801" s="102"/>
      <c r="AD801" s="102"/>
      <c r="AE801" s="104"/>
      <c r="AM801" s="105">
        <v>6.46</v>
      </c>
      <c r="AN801" s="106"/>
      <c r="AP801" s="104"/>
      <c r="AQ801" s="105" t="e">
        <f t="shared" si="197"/>
        <v>#NUM!</v>
      </c>
      <c r="AR801" s="105" t="e">
        <f t="shared" si="198"/>
        <v>#NUM!</v>
      </c>
      <c r="AS801" s="105" t="e">
        <f t="shared" si="199"/>
        <v>#NUM!</v>
      </c>
      <c r="AT801" s="105" t="e">
        <f>#REF!*1.075</f>
        <v>#REF!</v>
      </c>
      <c r="AU801" s="105">
        <f t="shared" si="200"/>
        <v>6.1489999999999991</v>
      </c>
      <c r="AV801" s="102" t="e">
        <f t="shared" si="203"/>
        <v>#REF!</v>
      </c>
      <c r="AW801" s="105" t="s">
        <v>172</v>
      </c>
      <c r="AX801" s="105" t="s">
        <v>173</v>
      </c>
      <c r="AY801" s="106">
        <v>6.15</v>
      </c>
      <c r="AZ801" s="108">
        <f t="shared" si="201"/>
        <v>1.5375000000000001</v>
      </c>
      <c r="BA801" s="1">
        <f t="shared" si="202"/>
        <v>7.6875</v>
      </c>
      <c r="BB801" s="106">
        <f t="shared" si="196"/>
        <v>8.3025000000000002</v>
      </c>
      <c r="BC801" s="105" t="s">
        <v>53</v>
      </c>
      <c r="BD801" s="128"/>
      <c r="BE801" s="128"/>
    </row>
    <row r="802" spans="1:58" s="105" customFormat="1" ht="24.75" hidden="1" customHeight="1">
      <c r="A802" s="9">
        <v>806</v>
      </c>
      <c r="B802" s="4"/>
      <c r="C802" s="4"/>
      <c r="D802" s="5"/>
      <c r="E802" s="3" t="s">
        <v>3596</v>
      </c>
      <c r="F802" s="3" t="s">
        <v>3425</v>
      </c>
      <c r="G802" s="3" t="s">
        <v>315</v>
      </c>
      <c r="H802" s="5" t="s">
        <v>310</v>
      </c>
      <c r="I802" s="3" t="s">
        <v>321</v>
      </c>
      <c r="J802" s="3" t="s">
        <v>3597</v>
      </c>
      <c r="K802" s="6"/>
      <c r="L802" s="3"/>
      <c r="M802" s="4">
        <v>28</v>
      </c>
      <c r="N802" s="3" t="s">
        <v>46</v>
      </c>
      <c r="O802" s="3" t="s">
        <v>3588</v>
      </c>
      <c r="P802" s="3" t="s">
        <v>3598</v>
      </c>
      <c r="Q802" s="3" t="s">
        <v>3599</v>
      </c>
      <c r="R802" s="101">
        <v>3.54</v>
      </c>
      <c r="S802" s="102">
        <v>3.79</v>
      </c>
      <c r="T802" s="116">
        <v>3.54</v>
      </c>
      <c r="U802" s="84">
        <v>6.67</v>
      </c>
      <c r="V802" s="102"/>
      <c r="W802" s="102"/>
      <c r="X802" s="102"/>
      <c r="Y802" s="102"/>
      <c r="Z802" s="102"/>
      <c r="AA802" s="102"/>
      <c r="AB802" s="102"/>
      <c r="AC802" s="102"/>
      <c r="AD802" s="102"/>
      <c r="AE802" s="104"/>
      <c r="AM802" s="105">
        <v>6.67</v>
      </c>
      <c r="AN802" s="106"/>
      <c r="AP802" s="104"/>
      <c r="AQ802" s="105" t="e">
        <f t="shared" si="197"/>
        <v>#NUM!</v>
      </c>
      <c r="AR802" s="105" t="e">
        <f t="shared" si="198"/>
        <v>#NUM!</v>
      </c>
      <c r="AS802" s="105" t="e">
        <f t="shared" si="199"/>
        <v>#NUM!</v>
      </c>
      <c r="AT802" s="105" t="e">
        <f>#REF!*1.075</f>
        <v>#REF!</v>
      </c>
      <c r="AU802" s="105">
        <f t="shared" si="200"/>
        <v>3.8054999999999999</v>
      </c>
      <c r="AV802" s="102" t="e">
        <f t="shared" si="203"/>
        <v>#REF!</v>
      </c>
      <c r="AW802" s="125" t="s">
        <v>52</v>
      </c>
      <c r="AX802" s="105" t="s">
        <v>51</v>
      </c>
      <c r="AY802" s="106">
        <v>3.54</v>
      </c>
      <c r="AZ802" s="108">
        <f t="shared" si="201"/>
        <v>0.88500000000000001</v>
      </c>
      <c r="BA802" s="1">
        <f t="shared" si="202"/>
        <v>4.4249999999999998</v>
      </c>
      <c r="BB802" s="106">
        <f t="shared" ref="BB802:BB833" si="204">BA802+BA802*0.08</f>
        <v>4.7789999999999999</v>
      </c>
      <c r="BC802" s="105" t="s">
        <v>53</v>
      </c>
      <c r="BD802" s="128"/>
      <c r="BE802" s="128"/>
      <c r="BF802" s="128"/>
    </row>
    <row r="803" spans="1:58" s="105" customFormat="1" ht="24.75" hidden="1" customHeight="1">
      <c r="A803" s="9">
        <v>807</v>
      </c>
      <c r="B803" s="4"/>
      <c r="C803" s="4"/>
      <c r="D803" s="5"/>
      <c r="E803" s="3" t="s">
        <v>3596</v>
      </c>
      <c r="F803" s="3" t="s">
        <v>3425</v>
      </c>
      <c r="G803" s="3" t="s">
        <v>315</v>
      </c>
      <c r="H803" s="5" t="s">
        <v>123</v>
      </c>
      <c r="I803" s="3" t="s">
        <v>44</v>
      </c>
      <c r="J803" s="3" t="s">
        <v>3600</v>
      </c>
      <c r="K803" s="6"/>
      <c r="L803" s="3"/>
      <c r="M803" s="4">
        <v>28</v>
      </c>
      <c r="N803" s="3" t="s">
        <v>46</v>
      </c>
      <c r="O803" s="3" t="s">
        <v>3588</v>
      </c>
      <c r="P803" s="3" t="s">
        <v>3598</v>
      </c>
      <c r="Q803" s="3" t="s">
        <v>3601</v>
      </c>
      <c r="R803" s="101">
        <v>4.1500000000000004</v>
      </c>
      <c r="S803" s="102">
        <v>4.4400000000000004</v>
      </c>
      <c r="T803" s="116">
        <v>4.1500000000000004</v>
      </c>
      <c r="U803" s="84">
        <v>6.87</v>
      </c>
      <c r="V803" s="102"/>
      <c r="W803" s="102"/>
      <c r="X803" s="102"/>
      <c r="Y803" s="102"/>
      <c r="Z803" s="102"/>
      <c r="AA803" s="102"/>
      <c r="AB803" s="102"/>
      <c r="AC803" s="102"/>
      <c r="AD803" s="102"/>
      <c r="AE803" s="104"/>
      <c r="AM803" s="105">
        <v>6.87</v>
      </c>
      <c r="AN803" s="106"/>
      <c r="AP803" s="104"/>
      <c r="AQ803" s="105" t="e">
        <f t="shared" si="197"/>
        <v>#NUM!</v>
      </c>
      <c r="AR803" s="105" t="e">
        <f t="shared" si="198"/>
        <v>#NUM!</v>
      </c>
      <c r="AS803" s="105" t="e">
        <f t="shared" si="199"/>
        <v>#NUM!</v>
      </c>
      <c r="AT803" s="105" t="e">
        <f>#REF!*1.075</f>
        <v>#REF!</v>
      </c>
      <c r="AU803" s="105">
        <f t="shared" si="200"/>
        <v>4.4612500000000006</v>
      </c>
      <c r="AV803" s="102" t="e">
        <f t="shared" si="203"/>
        <v>#REF!</v>
      </c>
      <c r="AW803" s="125" t="s">
        <v>52</v>
      </c>
      <c r="AX803" s="105" t="s">
        <v>51</v>
      </c>
      <c r="AY803" s="106">
        <v>4.1500000000000004</v>
      </c>
      <c r="AZ803" s="108">
        <f t="shared" si="201"/>
        <v>1.0375000000000001</v>
      </c>
      <c r="BA803" s="1">
        <f t="shared" si="202"/>
        <v>5.1875</v>
      </c>
      <c r="BB803" s="106">
        <f t="shared" si="204"/>
        <v>5.6025</v>
      </c>
      <c r="BC803" s="105" t="s">
        <v>53</v>
      </c>
      <c r="BD803" s="128"/>
      <c r="BE803" s="128"/>
    </row>
    <row r="804" spans="1:58" s="105" customFormat="1" ht="24.75" hidden="1" customHeight="1">
      <c r="A804" s="9">
        <v>808</v>
      </c>
      <c r="B804" s="4"/>
      <c r="C804" s="4"/>
      <c r="D804" s="5"/>
      <c r="E804" s="3" t="s">
        <v>3602</v>
      </c>
      <c r="F804" s="3" t="s">
        <v>3603</v>
      </c>
      <c r="G804" s="3" t="s">
        <v>309</v>
      </c>
      <c r="H804" s="5" t="s">
        <v>1847</v>
      </c>
      <c r="I804" s="3" t="s">
        <v>68</v>
      </c>
      <c r="J804" s="3" t="s">
        <v>3604</v>
      </c>
      <c r="K804" s="6"/>
      <c r="L804" s="3"/>
      <c r="M804" s="4">
        <v>28</v>
      </c>
      <c r="N804" s="3" t="s">
        <v>46</v>
      </c>
      <c r="O804" s="3" t="s">
        <v>3588</v>
      </c>
      <c r="P804" s="3" t="s">
        <v>3605</v>
      </c>
      <c r="Q804" s="3" t="s">
        <v>3606</v>
      </c>
      <c r="R804" s="101">
        <v>2.84</v>
      </c>
      <c r="S804" s="102">
        <v>3.04</v>
      </c>
      <c r="T804" s="116">
        <v>2.84</v>
      </c>
      <c r="U804" s="84">
        <v>4.05</v>
      </c>
      <c r="V804" s="102"/>
      <c r="W804" s="102"/>
      <c r="X804" s="102"/>
      <c r="Y804" s="102"/>
      <c r="Z804" s="102"/>
      <c r="AA804" s="102"/>
      <c r="AB804" s="102"/>
      <c r="AC804" s="102"/>
      <c r="AD804" s="102"/>
      <c r="AE804" s="104"/>
      <c r="AM804" s="105">
        <v>2.4300000000000002</v>
      </c>
      <c r="AN804" s="106"/>
      <c r="AP804" s="104"/>
      <c r="AQ804" s="105" t="e">
        <f t="shared" si="197"/>
        <v>#NUM!</v>
      </c>
      <c r="AR804" s="105" t="e">
        <f t="shared" si="198"/>
        <v>#NUM!</v>
      </c>
      <c r="AS804" s="105" t="e">
        <f t="shared" si="199"/>
        <v>#NUM!</v>
      </c>
      <c r="AT804" s="105" t="e">
        <f>#REF!*1.075</f>
        <v>#REF!</v>
      </c>
      <c r="AU804" s="105">
        <f t="shared" si="200"/>
        <v>3.0529999999999999</v>
      </c>
      <c r="AV804" s="102" t="e">
        <f t="shared" si="203"/>
        <v>#REF!</v>
      </c>
      <c r="AW804" s="125" t="s">
        <v>52</v>
      </c>
      <c r="AX804" s="105" t="s">
        <v>51</v>
      </c>
      <c r="AY804" s="106">
        <v>2.84</v>
      </c>
      <c r="AZ804" s="108">
        <f t="shared" si="201"/>
        <v>0.71</v>
      </c>
      <c r="BA804" s="1">
        <f t="shared" si="202"/>
        <v>3.55</v>
      </c>
      <c r="BB804" s="106">
        <f t="shared" si="204"/>
        <v>3.8339999999999996</v>
      </c>
      <c r="BC804" s="105" t="s">
        <v>53</v>
      </c>
      <c r="BD804" s="128"/>
      <c r="BE804" s="128"/>
    </row>
    <row r="805" spans="1:58" s="105" customFormat="1" ht="24.75" hidden="1" customHeight="1">
      <c r="A805" s="9">
        <v>809</v>
      </c>
      <c r="B805" s="34">
        <v>20120</v>
      </c>
      <c r="C805" s="34"/>
      <c r="D805" s="5"/>
      <c r="E805" s="35" t="s">
        <v>3607</v>
      </c>
      <c r="F805" s="34" t="s">
        <v>3608</v>
      </c>
      <c r="G805" s="34" t="s">
        <v>3609</v>
      </c>
      <c r="H805" s="34" t="s">
        <v>3610</v>
      </c>
      <c r="I805" s="34" t="s">
        <v>205</v>
      </c>
      <c r="J805" s="35" t="s">
        <v>3611</v>
      </c>
      <c r="K805" s="48"/>
      <c r="L805" s="34"/>
      <c r="M805" s="34"/>
      <c r="N805" s="34"/>
      <c r="O805" s="34" t="s">
        <v>3588</v>
      </c>
      <c r="P805" s="34" t="s">
        <v>3612</v>
      </c>
      <c r="Q805" s="34" t="s">
        <v>3613</v>
      </c>
      <c r="R805" s="101"/>
      <c r="S805" s="102"/>
      <c r="T805" s="116"/>
      <c r="U805" s="84"/>
      <c r="V805" s="102"/>
      <c r="W805" s="102"/>
      <c r="X805" s="102"/>
      <c r="Y805" s="102"/>
      <c r="Z805" s="102"/>
      <c r="AA805" s="102"/>
      <c r="AB805" s="102"/>
      <c r="AC805" s="102"/>
      <c r="AD805" s="102"/>
      <c r="AE805" s="104"/>
      <c r="AN805" s="106"/>
      <c r="AP805" s="104"/>
      <c r="AT805" s="105" t="e">
        <f>#REF!*1.075</f>
        <v>#REF!</v>
      </c>
      <c r="AV805" s="102" t="e">
        <f t="shared" si="203"/>
        <v>#REF!</v>
      </c>
      <c r="AY805" s="106"/>
      <c r="AZ805" s="108" t="b">
        <f t="shared" si="201"/>
        <v>0</v>
      </c>
      <c r="BA805" s="1">
        <f t="shared" si="202"/>
        <v>0</v>
      </c>
      <c r="BB805" s="106">
        <f t="shared" si="204"/>
        <v>0</v>
      </c>
      <c r="BD805" s="128"/>
      <c r="BE805" s="128"/>
    </row>
    <row r="806" spans="1:58" s="105" customFormat="1" ht="24.75" hidden="1" customHeight="1">
      <c r="A806" s="9">
        <v>810</v>
      </c>
      <c r="B806" s="34">
        <v>20117</v>
      </c>
      <c r="C806" s="34"/>
      <c r="D806" s="5"/>
      <c r="E806" s="35" t="s">
        <v>3614</v>
      </c>
      <c r="F806" s="34" t="s">
        <v>3615</v>
      </c>
      <c r="G806" s="34" t="s">
        <v>380</v>
      </c>
      <c r="H806" s="34" t="s">
        <v>3616</v>
      </c>
      <c r="I806" s="34" t="s">
        <v>44</v>
      </c>
      <c r="J806" s="35" t="s">
        <v>3617</v>
      </c>
      <c r="K806" s="48"/>
      <c r="L806" s="34"/>
      <c r="M806" s="34"/>
      <c r="N806" s="34"/>
      <c r="O806" s="34" t="s">
        <v>3588</v>
      </c>
      <c r="P806" s="34" t="s">
        <v>3612</v>
      </c>
      <c r="Q806" s="34" t="s">
        <v>3618</v>
      </c>
      <c r="R806" s="101"/>
      <c r="S806" s="102"/>
      <c r="T806" s="116"/>
      <c r="U806" s="84"/>
      <c r="V806" s="102"/>
      <c r="W806" s="102"/>
      <c r="X806" s="102"/>
      <c r="Y806" s="102"/>
      <c r="Z806" s="102"/>
      <c r="AA806" s="102"/>
      <c r="AB806" s="102"/>
      <c r="AC806" s="102"/>
      <c r="AD806" s="102"/>
      <c r="AE806" s="104"/>
      <c r="AN806" s="106"/>
      <c r="AP806" s="104"/>
      <c r="AT806" s="105" t="e">
        <f>#REF!*1.075</f>
        <v>#REF!</v>
      </c>
      <c r="AV806" s="102" t="e">
        <f t="shared" si="203"/>
        <v>#REF!</v>
      </c>
      <c r="AY806" s="106"/>
      <c r="AZ806" s="108" t="b">
        <f t="shared" si="201"/>
        <v>0</v>
      </c>
      <c r="BA806" s="1">
        <f t="shared" si="202"/>
        <v>0</v>
      </c>
      <c r="BB806" s="106">
        <f t="shared" si="204"/>
        <v>0</v>
      </c>
      <c r="BD806" s="128"/>
      <c r="BE806" s="128"/>
    </row>
    <row r="807" spans="1:58" s="105" customFormat="1" ht="24.75" hidden="1" customHeight="1">
      <c r="A807" s="9">
        <v>811</v>
      </c>
      <c r="B807" s="34">
        <v>20118</v>
      </c>
      <c r="C807" s="34"/>
      <c r="D807" s="5"/>
      <c r="E807" s="35" t="s">
        <v>3619</v>
      </c>
      <c r="F807" s="34" t="s">
        <v>3620</v>
      </c>
      <c r="G807" s="34" t="s">
        <v>1620</v>
      </c>
      <c r="H807" s="34" t="s">
        <v>3621</v>
      </c>
      <c r="I807" s="34" t="s">
        <v>44</v>
      </c>
      <c r="J807" s="35" t="s">
        <v>3622</v>
      </c>
      <c r="K807" s="48"/>
      <c r="L807" s="34"/>
      <c r="M807" s="34"/>
      <c r="N807" s="34"/>
      <c r="O807" s="34" t="s">
        <v>3588</v>
      </c>
      <c r="P807" s="34" t="s">
        <v>3623</v>
      </c>
      <c r="Q807" s="34" t="s">
        <v>3624</v>
      </c>
      <c r="R807" s="101"/>
      <c r="S807" s="102"/>
      <c r="T807" s="116"/>
      <c r="U807" s="84"/>
      <c r="V807" s="102"/>
      <c r="W807" s="102"/>
      <c r="X807" s="102"/>
      <c r="Y807" s="102"/>
      <c r="Z807" s="102"/>
      <c r="AA807" s="102"/>
      <c r="AB807" s="102"/>
      <c r="AC807" s="102"/>
      <c r="AD807" s="102"/>
      <c r="AE807" s="104"/>
      <c r="AN807" s="106"/>
      <c r="AP807" s="104"/>
      <c r="AT807" s="105" t="e">
        <f>#REF!*1.075</f>
        <v>#REF!</v>
      </c>
      <c r="AV807" s="102" t="e">
        <f t="shared" si="203"/>
        <v>#REF!</v>
      </c>
      <c r="AY807" s="106"/>
      <c r="AZ807" s="108" t="b">
        <f t="shared" si="201"/>
        <v>0</v>
      </c>
      <c r="BA807" s="1">
        <f t="shared" si="202"/>
        <v>0</v>
      </c>
      <c r="BB807" s="106">
        <f t="shared" si="204"/>
        <v>0</v>
      </c>
      <c r="BD807" s="128"/>
      <c r="BE807" s="128"/>
    </row>
    <row r="808" spans="1:58" s="105" customFormat="1" ht="24.75" hidden="1" customHeight="1">
      <c r="A808" s="9">
        <v>812</v>
      </c>
      <c r="B808" s="34">
        <v>20379</v>
      </c>
      <c r="C808" s="34"/>
      <c r="D808" s="5"/>
      <c r="E808" s="35" t="s">
        <v>3619</v>
      </c>
      <c r="F808" s="34" t="s">
        <v>3620</v>
      </c>
      <c r="G808" s="34" t="s">
        <v>1620</v>
      </c>
      <c r="H808" s="34" t="s">
        <v>3625</v>
      </c>
      <c r="I808" s="34" t="s">
        <v>44</v>
      </c>
      <c r="J808" s="35" t="s">
        <v>3622</v>
      </c>
      <c r="K808" s="48"/>
      <c r="L808" s="34"/>
      <c r="M808" s="34"/>
      <c r="N808" s="34"/>
      <c r="O808" s="34" t="s">
        <v>3588</v>
      </c>
      <c r="P808" s="34" t="s">
        <v>3623</v>
      </c>
      <c r="Q808" s="34" t="s">
        <v>3626</v>
      </c>
      <c r="R808" s="101"/>
      <c r="S808" s="102"/>
      <c r="T808" s="116"/>
      <c r="U808" s="84"/>
      <c r="V808" s="102"/>
      <c r="W808" s="102"/>
      <c r="X808" s="102"/>
      <c r="Y808" s="102"/>
      <c r="Z808" s="102"/>
      <c r="AA808" s="102"/>
      <c r="AB808" s="102"/>
      <c r="AC808" s="102"/>
      <c r="AD808" s="102"/>
      <c r="AE808" s="104"/>
      <c r="AN808" s="106"/>
      <c r="AP808" s="104"/>
      <c r="AT808" s="105" t="e">
        <f>#REF!*1.075</f>
        <v>#REF!</v>
      </c>
      <c r="AV808" s="102" t="e">
        <f t="shared" si="203"/>
        <v>#REF!</v>
      </c>
      <c r="AY808" s="106"/>
      <c r="AZ808" s="108" t="b">
        <f t="shared" si="201"/>
        <v>0</v>
      </c>
      <c r="BA808" s="1">
        <f t="shared" si="202"/>
        <v>0</v>
      </c>
      <c r="BB808" s="106">
        <f t="shared" si="204"/>
        <v>0</v>
      </c>
      <c r="BF808" s="128"/>
    </row>
    <row r="809" spans="1:58" s="105" customFormat="1" ht="24.75" hidden="1" customHeight="1">
      <c r="A809" s="9">
        <v>813</v>
      </c>
      <c r="B809" s="34">
        <v>20380</v>
      </c>
      <c r="C809" s="34"/>
      <c r="D809" s="5"/>
      <c r="E809" s="35" t="s">
        <v>3619</v>
      </c>
      <c r="F809" s="34" t="s">
        <v>3620</v>
      </c>
      <c r="G809" s="34" t="s">
        <v>1620</v>
      </c>
      <c r="H809" s="34" t="s">
        <v>3627</v>
      </c>
      <c r="I809" s="34" t="s">
        <v>44</v>
      </c>
      <c r="J809" s="35" t="s">
        <v>3622</v>
      </c>
      <c r="K809" s="48"/>
      <c r="L809" s="34"/>
      <c r="M809" s="34"/>
      <c r="N809" s="34"/>
      <c r="O809" s="34" t="s">
        <v>3588</v>
      </c>
      <c r="P809" s="34" t="s">
        <v>3623</v>
      </c>
      <c r="Q809" s="34" t="s">
        <v>3628</v>
      </c>
      <c r="R809" s="101"/>
      <c r="S809" s="102"/>
      <c r="T809" s="116"/>
      <c r="U809" s="84"/>
      <c r="V809" s="102"/>
      <c r="W809" s="102"/>
      <c r="X809" s="102"/>
      <c r="Y809" s="102"/>
      <c r="Z809" s="102"/>
      <c r="AA809" s="102"/>
      <c r="AB809" s="102"/>
      <c r="AC809" s="102"/>
      <c r="AD809" s="102"/>
      <c r="AE809" s="104"/>
      <c r="AN809" s="106"/>
      <c r="AP809" s="104"/>
      <c r="AT809" s="105" t="e">
        <f>#REF!*1.075</f>
        <v>#REF!</v>
      </c>
      <c r="AV809" s="102" t="e">
        <f t="shared" si="203"/>
        <v>#REF!</v>
      </c>
      <c r="AY809" s="106"/>
      <c r="AZ809" s="108" t="b">
        <f t="shared" si="201"/>
        <v>0</v>
      </c>
      <c r="BA809" s="1">
        <f t="shared" si="202"/>
        <v>0</v>
      </c>
      <c r="BB809" s="106">
        <f t="shared" si="204"/>
        <v>0</v>
      </c>
    </row>
    <row r="810" spans="1:58" s="105" customFormat="1" ht="24.75" hidden="1" customHeight="1">
      <c r="A810" s="9">
        <v>814</v>
      </c>
      <c r="B810" s="34">
        <v>20381</v>
      </c>
      <c r="C810" s="34"/>
      <c r="D810" s="5"/>
      <c r="E810" s="35" t="s">
        <v>3619</v>
      </c>
      <c r="F810" s="34" t="s">
        <v>3620</v>
      </c>
      <c r="G810" s="34" t="s">
        <v>1620</v>
      </c>
      <c r="H810" s="34" t="s">
        <v>3629</v>
      </c>
      <c r="I810" s="34" t="s">
        <v>44</v>
      </c>
      <c r="J810" s="35" t="s">
        <v>3622</v>
      </c>
      <c r="K810" s="48"/>
      <c r="L810" s="34"/>
      <c r="M810" s="34"/>
      <c r="N810" s="34"/>
      <c r="O810" s="34" t="s">
        <v>3588</v>
      </c>
      <c r="P810" s="34" t="s">
        <v>3623</v>
      </c>
      <c r="Q810" s="34" t="s">
        <v>3630</v>
      </c>
      <c r="R810" s="101"/>
      <c r="S810" s="102"/>
      <c r="T810" s="116"/>
      <c r="U810" s="84"/>
      <c r="V810" s="102"/>
      <c r="W810" s="102"/>
      <c r="X810" s="102"/>
      <c r="Y810" s="102"/>
      <c r="Z810" s="102"/>
      <c r="AA810" s="102"/>
      <c r="AB810" s="102"/>
      <c r="AC810" s="102"/>
      <c r="AD810" s="102"/>
      <c r="AE810" s="104"/>
      <c r="AN810" s="106"/>
      <c r="AP810" s="104"/>
      <c r="AT810" s="105" t="e">
        <f>#REF!*1.075</f>
        <v>#REF!</v>
      </c>
      <c r="AV810" s="102" t="e">
        <f t="shared" si="203"/>
        <v>#REF!</v>
      </c>
      <c r="AY810" s="106"/>
      <c r="AZ810" s="108" t="b">
        <f t="shared" si="201"/>
        <v>0</v>
      </c>
      <c r="BA810" s="1">
        <f t="shared" si="202"/>
        <v>0</v>
      </c>
      <c r="BB810" s="106">
        <f t="shared" si="204"/>
        <v>0</v>
      </c>
    </row>
    <row r="811" spans="1:58" s="105" customFormat="1" ht="24.75" hidden="1" customHeight="1">
      <c r="A811" s="9">
        <v>815</v>
      </c>
      <c r="B811" s="34">
        <v>20121</v>
      </c>
      <c r="C811" s="34"/>
      <c r="D811" s="5"/>
      <c r="E811" s="35" t="s">
        <v>3631</v>
      </c>
      <c r="F811" s="34" t="s">
        <v>3632</v>
      </c>
      <c r="G811" s="34" t="s">
        <v>458</v>
      </c>
      <c r="H811" s="34" t="s">
        <v>3633</v>
      </c>
      <c r="I811" s="34" t="s">
        <v>44</v>
      </c>
      <c r="J811" s="35" t="s">
        <v>3634</v>
      </c>
      <c r="K811" s="48"/>
      <c r="L811" s="34"/>
      <c r="M811" s="34"/>
      <c r="N811" s="34"/>
      <c r="O811" s="34" t="s">
        <v>3588</v>
      </c>
      <c r="P811" s="34" t="s">
        <v>3612</v>
      </c>
      <c r="Q811" s="34" t="s">
        <v>3635</v>
      </c>
      <c r="R811" s="101"/>
      <c r="S811" s="102"/>
      <c r="T811" s="116"/>
      <c r="U811" s="84"/>
      <c r="V811" s="102"/>
      <c r="W811" s="102"/>
      <c r="X811" s="102"/>
      <c r="Y811" s="102"/>
      <c r="Z811" s="102"/>
      <c r="AA811" s="102"/>
      <c r="AB811" s="102"/>
      <c r="AC811" s="102"/>
      <c r="AD811" s="102"/>
      <c r="AE811" s="104"/>
      <c r="AN811" s="106"/>
      <c r="AP811" s="104"/>
      <c r="AT811" s="105" t="e">
        <f>#REF!*1.075</f>
        <v>#REF!</v>
      </c>
      <c r="AV811" s="102" t="e">
        <f t="shared" si="203"/>
        <v>#REF!</v>
      </c>
      <c r="AY811" s="106"/>
      <c r="AZ811" s="108" t="b">
        <f t="shared" si="201"/>
        <v>0</v>
      </c>
      <c r="BA811" s="1">
        <f t="shared" si="202"/>
        <v>0</v>
      </c>
      <c r="BB811" s="106">
        <f t="shared" si="204"/>
        <v>0</v>
      </c>
    </row>
    <row r="812" spans="1:58" s="105" customFormat="1" ht="24.75" hidden="1" customHeight="1">
      <c r="A812" s="9">
        <v>816</v>
      </c>
      <c r="B812" s="34">
        <v>20401</v>
      </c>
      <c r="C812" s="34"/>
      <c r="D812" s="5"/>
      <c r="E812" s="35" t="s">
        <v>3631</v>
      </c>
      <c r="F812" s="34" t="s">
        <v>3632</v>
      </c>
      <c r="G812" s="34" t="s">
        <v>458</v>
      </c>
      <c r="H812" s="34" t="s">
        <v>3636</v>
      </c>
      <c r="I812" s="34" t="s">
        <v>44</v>
      </c>
      <c r="J812" s="35" t="s">
        <v>3634</v>
      </c>
      <c r="K812" s="48"/>
      <c r="L812" s="34"/>
      <c r="M812" s="34"/>
      <c r="N812" s="34"/>
      <c r="O812" s="34" t="s">
        <v>3588</v>
      </c>
      <c r="P812" s="34" t="s">
        <v>3637</v>
      </c>
      <c r="Q812" s="34" t="s">
        <v>3638</v>
      </c>
      <c r="R812" s="101"/>
      <c r="S812" s="102"/>
      <c r="T812" s="116"/>
      <c r="U812" s="84"/>
      <c r="V812" s="102"/>
      <c r="W812" s="102"/>
      <c r="X812" s="102"/>
      <c r="Y812" s="102"/>
      <c r="Z812" s="102"/>
      <c r="AA812" s="102"/>
      <c r="AB812" s="102"/>
      <c r="AC812" s="102"/>
      <c r="AD812" s="102"/>
      <c r="AE812" s="104"/>
      <c r="AN812" s="106"/>
      <c r="AP812" s="104"/>
      <c r="AT812" s="105" t="e">
        <f>#REF!*1.075</f>
        <v>#REF!</v>
      </c>
      <c r="AV812" s="102" t="e">
        <f t="shared" si="203"/>
        <v>#REF!</v>
      </c>
      <c r="AY812" s="106"/>
      <c r="AZ812" s="108" t="b">
        <f t="shared" si="201"/>
        <v>0</v>
      </c>
      <c r="BA812" s="1">
        <f t="shared" si="202"/>
        <v>0</v>
      </c>
      <c r="BB812" s="106">
        <f t="shared" si="204"/>
        <v>0</v>
      </c>
    </row>
    <row r="813" spans="1:58" s="105" customFormat="1" ht="24.75" hidden="1" customHeight="1">
      <c r="A813" s="9">
        <v>817</v>
      </c>
      <c r="B813" s="34">
        <v>20402</v>
      </c>
      <c r="C813" s="34"/>
      <c r="D813" s="5"/>
      <c r="E813" s="35" t="s">
        <v>3631</v>
      </c>
      <c r="F813" s="34" t="s">
        <v>3632</v>
      </c>
      <c r="G813" s="34" t="s">
        <v>458</v>
      </c>
      <c r="H813" s="34" t="s">
        <v>3639</v>
      </c>
      <c r="I813" s="34" t="s">
        <v>44</v>
      </c>
      <c r="J813" s="35" t="s">
        <v>3634</v>
      </c>
      <c r="K813" s="48"/>
      <c r="L813" s="34"/>
      <c r="M813" s="34"/>
      <c r="N813" s="34"/>
      <c r="O813" s="34" t="s">
        <v>3588</v>
      </c>
      <c r="P813" s="34" t="s">
        <v>3612</v>
      </c>
      <c r="Q813" s="34" t="s">
        <v>3640</v>
      </c>
      <c r="R813" s="101"/>
      <c r="S813" s="102"/>
      <c r="T813" s="116"/>
      <c r="U813" s="84"/>
      <c r="V813" s="102"/>
      <c r="W813" s="102"/>
      <c r="X813" s="102"/>
      <c r="Y813" s="102"/>
      <c r="Z813" s="102"/>
      <c r="AA813" s="102"/>
      <c r="AB813" s="102"/>
      <c r="AC813" s="102"/>
      <c r="AD813" s="102"/>
      <c r="AE813" s="104"/>
      <c r="AN813" s="106"/>
      <c r="AP813" s="104"/>
      <c r="AT813" s="105" t="e">
        <f>#REF!*1.075</f>
        <v>#REF!</v>
      </c>
      <c r="AV813" s="102" t="e">
        <f t="shared" si="203"/>
        <v>#REF!</v>
      </c>
      <c r="AY813" s="106"/>
      <c r="AZ813" s="108" t="b">
        <f t="shared" si="201"/>
        <v>0</v>
      </c>
      <c r="BA813" s="1">
        <f t="shared" si="202"/>
        <v>0</v>
      </c>
      <c r="BB813" s="106">
        <f t="shared" si="204"/>
        <v>0</v>
      </c>
    </row>
    <row r="814" spans="1:58" s="105" customFormat="1" ht="24.75" hidden="1" customHeight="1">
      <c r="A814" s="9">
        <v>818</v>
      </c>
      <c r="B814" s="34">
        <v>20398</v>
      </c>
      <c r="C814" s="34"/>
      <c r="D814" s="5"/>
      <c r="E814" s="35" t="s">
        <v>3631</v>
      </c>
      <c r="F814" s="34" t="s">
        <v>3632</v>
      </c>
      <c r="G814" s="34" t="s">
        <v>458</v>
      </c>
      <c r="H814" s="34" t="s">
        <v>3641</v>
      </c>
      <c r="I814" s="34" t="s">
        <v>44</v>
      </c>
      <c r="J814" s="35" t="s">
        <v>3634</v>
      </c>
      <c r="K814" s="48"/>
      <c r="L814" s="34"/>
      <c r="M814" s="34"/>
      <c r="N814" s="34"/>
      <c r="O814" s="34" t="s">
        <v>3588</v>
      </c>
      <c r="P814" s="34" t="s">
        <v>3612</v>
      </c>
      <c r="Q814" s="34" t="s">
        <v>3642</v>
      </c>
      <c r="R814" s="101"/>
      <c r="S814" s="102"/>
      <c r="T814" s="116"/>
      <c r="U814" s="84"/>
      <c r="V814" s="102"/>
      <c r="W814" s="102"/>
      <c r="X814" s="102"/>
      <c r="Y814" s="102"/>
      <c r="Z814" s="102"/>
      <c r="AA814" s="102"/>
      <c r="AB814" s="102"/>
      <c r="AC814" s="102"/>
      <c r="AD814" s="102"/>
      <c r="AE814" s="104"/>
      <c r="AN814" s="106"/>
      <c r="AP814" s="104"/>
      <c r="AT814" s="105" t="e">
        <f>#REF!*1.075</f>
        <v>#REF!</v>
      </c>
      <c r="AV814" s="102" t="e">
        <f t="shared" si="203"/>
        <v>#REF!</v>
      </c>
      <c r="AY814" s="106"/>
      <c r="AZ814" s="108" t="b">
        <f t="shared" si="201"/>
        <v>0</v>
      </c>
      <c r="BA814" s="1">
        <f t="shared" si="202"/>
        <v>0</v>
      </c>
      <c r="BB814" s="106">
        <f t="shared" si="204"/>
        <v>0</v>
      </c>
    </row>
    <row r="815" spans="1:58" s="105" customFormat="1" ht="24.75" hidden="1" customHeight="1">
      <c r="A815" s="9">
        <v>819</v>
      </c>
      <c r="B815" s="34">
        <v>20399</v>
      </c>
      <c r="C815" s="34"/>
      <c r="D815" s="5"/>
      <c r="E815" s="35" t="s">
        <v>3631</v>
      </c>
      <c r="F815" s="34" t="s">
        <v>3632</v>
      </c>
      <c r="G815" s="34" t="s">
        <v>458</v>
      </c>
      <c r="H815" s="34" t="s">
        <v>3643</v>
      </c>
      <c r="I815" s="34" t="s">
        <v>44</v>
      </c>
      <c r="J815" s="35" t="s">
        <v>3634</v>
      </c>
      <c r="K815" s="48"/>
      <c r="L815" s="34"/>
      <c r="M815" s="34"/>
      <c r="N815" s="34"/>
      <c r="O815" s="34" t="s">
        <v>3588</v>
      </c>
      <c r="P815" s="34" t="s">
        <v>3637</v>
      </c>
      <c r="Q815" s="34" t="s">
        <v>3644</v>
      </c>
      <c r="R815" s="101"/>
      <c r="S815" s="102"/>
      <c r="T815" s="116"/>
      <c r="U815" s="84"/>
      <c r="V815" s="102"/>
      <c r="W815" s="102"/>
      <c r="X815" s="102"/>
      <c r="Y815" s="102"/>
      <c r="Z815" s="102"/>
      <c r="AA815" s="102"/>
      <c r="AB815" s="102"/>
      <c r="AC815" s="102"/>
      <c r="AD815" s="102"/>
      <c r="AE815" s="104"/>
      <c r="AN815" s="106"/>
      <c r="AP815" s="104"/>
      <c r="AT815" s="105" t="e">
        <f>#REF!*1.075</f>
        <v>#REF!</v>
      </c>
      <c r="AV815" s="102" t="e">
        <f t="shared" si="203"/>
        <v>#REF!</v>
      </c>
      <c r="AY815" s="106"/>
      <c r="AZ815" s="108" t="b">
        <f t="shared" si="201"/>
        <v>0</v>
      </c>
      <c r="BA815" s="1">
        <f t="shared" si="202"/>
        <v>0</v>
      </c>
      <c r="BB815" s="106">
        <f t="shared" si="204"/>
        <v>0</v>
      </c>
    </row>
    <row r="816" spans="1:58" s="105" customFormat="1" ht="24.75" hidden="1" customHeight="1">
      <c r="A816" s="9">
        <v>820</v>
      </c>
      <c r="B816" s="34">
        <v>20536</v>
      </c>
      <c r="C816" s="34"/>
      <c r="D816" s="5"/>
      <c r="E816" s="34" t="s">
        <v>3584</v>
      </c>
      <c r="F816" s="34"/>
      <c r="G816" s="34" t="s">
        <v>952</v>
      </c>
      <c r="H816" s="34" t="s">
        <v>3645</v>
      </c>
      <c r="I816" s="34" t="s">
        <v>953</v>
      </c>
      <c r="J816" s="34"/>
      <c r="K816" s="48"/>
      <c r="L816" s="34"/>
      <c r="M816" s="34"/>
      <c r="N816" s="34"/>
      <c r="O816" s="34" t="s">
        <v>3588</v>
      </c>
      <c r="P816" s="3"/>
      <c r="Q816" s="3" t="s">
        <v>480</v>
      </c>
      <c r="R816" s="101"/>
      <c r="S816" s="102"/>
      <c r="T816" s="116"/>
      <c r="U816" s="84"/>
      <c r="V816" s="102"/>
      <c r="W816" s="102"/>
      <c r="X816" s="102"/>
      <c r="Y816" s="102"/>
      <c r="Z816" s="102"/>
      <c r="AA816" s="102"/>
      <c r="AB816" s="102"/>
      <c r="AC816" s="102"/>
      <c r="AD816" s="102"/>
      <c r="AE816" s="104"/>
      <c r="AN816" s="106"/>
      <c r="AP816" s="104"/>
      <c r="AT816" s="105" t="e">
        <f>#REF!*1.075</f>
        <v>#REF!</v>
      </c>
      <c r="AV816" s="102" t="e">
        <f t="shared" si="203"/>
        <v>#REF!</v>
      </c>
      <c r="AY816" s="106"/>
      <c r="AZ816" s="108" t="b">
        <f t="shared" si="201"/>
        <v>0</v>
      </c>
      <c r="BA816" s="1">
        <f t="shared" si="202"/>
        <v>0</v>
      </c>
      <c r="BB816" s="106">
        <f t="shared" si="204"/>
        <v>0</v>
      </c>
      <c r="BD816" s="110"/>
      <c r="BE816" s="110"/>
      <c r="BF816" s="110"/>
    </row>
    <row r="817" spans="1:58" s="105" customFormat="1" ht="24.75" hidden="1" customHeight="1">
      <c r="A817" s="9">
        <v>821</v>
      </c>
      <c r="B817" s="34">
        <v>20677</v>
      </c>
      <c r="C817" s="34"/>
      <c r="D817" s="5"/>
      <c r="E817" s="34" t="s">
        <v>3646</v>
      </c>
      <c r="F817" s="34"/>
      <c r="G817" s="34" t="s">
        <v>1888</v>
      </c>
      <c r="H817" s="34" t="s">
        <v>2447</v>
      </c>
      <c r="I817" s="34" t="s">
        <v>212</v>
      </c>
      <c r="J817" s="34"/>
      <c r="K817" s="48"/>
      <c r="L817" s="34"/>
      <c r="M817" s="34"/>
      <c r="N817" s="34"/>
      <c r="O817" s="34" t="s">
        <v>3588</v>
      </c>
      <c r="P817" s="3"/>
      <c r="Q817" s="3" t="s">
        <v>480</v>
      </c>
      <c r="R817" s="101"/>
      <c r="S817" s="102"/>
      <c r="T817" s="116"/>
      <c r="U817" s="84"/>
      <c r="V817" s="102"/>
      <c r="W817" s="102"/>
      <c r="X817" s="102"/>
      <c r="Y817" s="102"/>
      <c r="Z817" s="102"/>
      <c r="AA817" s="102"/>
      <c r="AB817" s="102"/>
      <c r="AC817" s="102"/>
      <c r="AD817" s="102"/>
      <c r="AE817" s="104"/>
      <c r="AN817" s="106"/>
      <c r="AP817" s="104"/>
      <c r="AT817" s="105" t="e">
        <f>#REF!*1.075</f>
        <v>#REF!</v>
      </c>
      <c r="AV817" s="102" t="e">
        <f t="shared" si="203"/>
        <v>#REF!</v>
      </c>
      <c r="AW817" s="137"/>
      <c r="AY817" s="106"/>
      <c r="AZ817" s="108" t="b">
        <f t="shared" si="201"/>
        <v>0</v>
      </c>
      <c r="BA817" s="1">
        <f t="shared" si="202"/>
        <v>0</v>
      </c>
      <c r="BB817" s="106">
        <f t="shared" si="204"/>
        <v>0</v>
      </c>
      <c r="BD817" s="110"/>
      <c r="BE817" s="110"/>
      <c r="BF817" s="110"/>
    </row>
    <row r="818" spans="1:58" s="105" customFormat="1" ht="24.75" hidden="1" customHeight="1">
      <c r="A818" s="9">
        <v>822</v>
      </c>
      <c r="B818" s="34">
        <v>20671</v>
      </c>
      <c r="C818" s="34"/>
      <c r="D818" s="5"/>
      <c r="E818" s="34" t="s">
        <v>3596</v>
      </c>
      <c r="F818" s="34"/>
      <c r="G818" s="34" t="s">
        <v>315</v>
      </c>
      <c r="H818" s="34" t="s">
        <v>1131</v>
      </c>
      <c r="I818" s="34" t="s">
        <v>321</v>
      </c>
      <c r="J818" s="34"/>
      <c r="K818" s="48"/>
      <c r="L818" s="34"/>
      <c r="M818" s="34"/>
      <c r="N818" s="34"/>
      <c r="O818" s="34" t="s">
        <v>3588</v>
      </c>
      <c r="P818" s="3"/>
      <c r="Q818" s="3" t="s">
        <v>480</v>
      </c>
      <c r="R818" s="101"/>
      <c r="S818" s="102"/>
      <c r="T818" s="116"/>
      <c r="U818" s="84"/>
      <c r="V818" s="102"/>
      <c r="W818" s="102"/>
      <c r="X818" s="102"/>
      <c r="Y818" s="102"/>
      <c r="Z818" s="102"/>
      <c r="AA818" s="102"/>
      <c r="AB818" s="102"/>
      <c r="AC818" s="102"/>
      <c r="AD818" s="102"/>
      <c r="AE818" s="104"/>
      <c r="AN818" s="106"/>
      <c r="AP818" s="104"/>
      <c r="AT818" s="105" t="e">
        <f>#REF!*1.075</f>
        <v>#REF!</v>
      </c>
      <c r="AV818" s="102" t="e">
        <f t="shared" si="203"/>
        <v>#REF!</v>
      </c>
      <c r="AY818" s="106"/>
      <c r="AZ818" s="108" t="b">
        <f t="shared" si="201"/>
        <v>0</v>
      </c>
      <c r="BA818" s="1">
        <f t="shared" si="202"/>
        <v>0</v>
      </c>
      <c r="BB818" s="106">
        <f t="shared" si="204"/>
        <v>0</v>
      </c>
      <c r="BD818" s="110"/>
      <c r="BE818" s="110"/>
      <c r="BF818" s="110"/>
    </row>
    <row r="819" spans="1:58" s="105" customFormat="1" ht="24.75" hidden="1" customHeight="1">
      <c r="A819" s="9">
        <v>823</v>
      </c>
      <c r="B819" s="34">
        <v>20669</v>
      </c>
      <c r="C819" s="34"/>
      <c r="D819" s="5"/>
      <c r="E819" s="34" t="s">
        <v>3596</v>
      </c>
      <c r="F819" s="34"/>
      <c r="G819" s="34" t="s">
        <v>315</v>
      </c>
      <c r="H819" s="34" t="s">
        <v>2499</v>
      </c>
      <c r="I819" s="34" t="s">
        <v>44</v>
      </c>
      <c r="J819" s="34"/>
      <c r="K819" s="48"/>
      <c r="L819" s="34"/>
      <c r="M819" s="34"/>
      <c r="N819" s="34"/>
      <c r="O819" s="34" t="s">
        <v>3588</v>
      </c>
      <c r="P819" s="3"/>
      <c r="Q819" s="3" t="s">
        <v>480</v>
      </c>
      <c r="R819" s="101"/>
      <c r="S819" s="102"/>
      <c r="T819" s="116"/>
      <c r="U819" s="84"/>
      <c r="V819" s="102"/>
      <c r="W819" s="102"/>
      <c r="X819" s="102"/>
      <c r="Y819" s="102"/>
      <c r="Z819" s="102"/>
      <c r="AA819" s="102"/>
      <c r="AB819" s="102"/>
      <c r="AC819" s="102"/>
      <c r="AD819" s="102"/>
      <c r="AE819" s="104"/>
      <c r="AN819" s="106"/>
      <c r="AP819" s="104"/>
      <c r="AT819" s="105" t="e">
        <f>#REF!*1.075</f>
        <v>#REF!</v>
      </c>
      <c r="AV819" s="102" t="e">
        <f t="shared" si="203"/>
        <v>#REF!</v>
      </c>
      <c r="AW819" s="137"/>
      <c r="AY819" s="106"/>
      <c r="AZ819" s="108" t="b">
        <f t="shared" si="201"/>
        <v>0</v>
      </c>
      <c r="BA819" s="1">
        <f t="shared" si="202"/>
        <v>0</v>
      </c>
      <c r="BB819" s="106">
        <f t="shared" si="204"/>
        <v>0</v>
      </c>
      <c r="BD819" s="110"/>
      <c r="BE819" s="110"/>
      <c r="BF819" s="110"/>
    </row>
    <row r="820" spans="1:58" s="105" customFormat="1" ht="24.75" hidden="1" customHeight="1">
      <c r="A820" s="9">
        <v>824</v>
      </c>
      <c r="B820" s="34">
        <v>20521</v>
      </c>
      <c r="C820" s="34"/>
      <c r="D820" s="5"/>
      <c r="E820" s="34" t="s">
        <v>3602</v>
      </c>
      <c r="F820" s="34"/>
      <c r="G820" s="34" t="s">
        <v>309</v>
      </c>
      <c r="H820" s="34" t="s">
        <v>1131</v>
      </c>
      <c r="I820" s="34" t="s">
        <v>68</v>
      </c>
      <c r="J820" s="34"/>
      <c r="K820" s="48"/>
      <c r="L820" s="34"/>
      <c r="M820" s="34"/>
      <c r="N820" s="34"/>
      <c r="O820" s="34" t="s">
        <v>3588</v>
      </c>
      <c r="P820" s="3"/>
      <c r="Q820" s="3" t="s">
        <v>480</v>
      </c>
      <c r="R820" s="101"/>
      <c r="S820" s="102"/>
      <c r="T820" s="116"/>
      <c r="U820" s="84"/>
      <c r="V820" s="102"/>
      <c r="W820" s="102"/>
      <c r="X820" s="102"/>
      <c r="Y820" s="102"/>
      <c r="Z820" s="102"/>
      <c r="AA820" s="102"/>
      <c r="AB820" s="102"/>
      <c r="AC820" s="102"/>
      <c r="AD820" s="102"/>
      <c r="AE820" s="104"/>
      <c r="AN820" s="106"/>
      <c r="AP820" s="104"/>
      <c r="AT820" s="105" t="e">
        <f>#REF!*1.075</f>
        <v>#REF!</v>
      </c>
      <c r="AV820" s="102" t="e">
        <f t="shared" si="203"/>
        <v>#REF!</v>
      </c>
      <c r="AY820" s="106"/>
      <c r="AZ820" s="108" t="b">
        <f t="shared" si="201"/>
        <v>0</v>
      </c>
      <c r="BA820" s="1">
        <f t="shared" si="202"/>
        <v>0</v>
      </c>
      <c r="BB820" s="106">
        <f t="shared" si="204"/>
        <v>0</v>
      </c>
      <c r="BD820" s="110"/>
      <c r="BE820" s="110"/>
      <c r="BF820" s="110"/>
    </row>
    <row r="821" spans="1:58" s="105" customFormat="1" ht="24.75" hidden="1" customHeight="1">
      <c r="A821" s="9">
        <v>825</v>
      </c>
      <c r="B821" s="34">
        <v>7083</v>
      </c>
      <c r="C821" s="34"/>
      <c r="D821" s="5"/>
      <c r="E821" s="35" t="s">
        <v>3647</v>
      </c>
      <c r="F821" s="34" t="s">
        <v>3648</v>
      </c>
      <c r="G821" s="34" t="s">
        <v>3649</v>
      </c>
      <c r="H821" s="34" t="s">
        <v>1105</v>
      </c>
      <c r="I821" s="34" t="s">
        <v>78</v>
      </c>
      <c r="J821" s="35" t="s">
        <v>3650</v>
      </c>
      <c r="K821" s="48"/>
      <c r="L821" s="34"/>
      <c r="M821" s="34"/>
      <c r="N821" s="34"/>
      <c r="O821" s="34" t="s">
        <v>3651</v>
      </c>
      <c r="P821" s="34" t="s">
        <v>3652</v>
      </c>
      <c r="Q821" s="34" t="s">
        <v>3653</v>
      </c>
      <c r="R821" s="101"/>
      <c r="S821" s="102"/>
      <c r="T821" s="116"/>
      <c r="U821" s="84"/>
      <c r="V821" s="102"/>
      <c r="W821" s="102"/>
      <c r="X821" s="102"/>
      <c r="Y821" s="102"/>
      <c r="Z821" s="102"/>
      <c r="AA821" s="102"/>
      <c r="AB821" s="102"/>
      <c r="AC821" s="102"/>
      <c r="AD821" s="102"/>
      <c r="AE821" s="104"/>
      <c r="AN821" s="106"/>
      <c r="AP821" s="104"/>
      <c r="AT821" s="105" t="e">
        <f>#REF!*1.075</f>
        <v>#REF!</v>
      </c>
      <c r="AV821" s="102" t="e">
        <f t="shared" si="203"/>
        <v>#REF!</v>
      </c>
      <c r="AY821" s="106"/>
      <c r="AZ821" s="108" t="b">
        <f t="shared" si="201"/>
        <v>0</v>
      </c>
      <c r="BA821" s="1">
        <f t="shared" si="202"/>
        <v>0</v>
      </c>
      <c r="BB821" s="106">
        <f t="shared" si="204"/>
        <v>0</v>
      </c>
      <c r="BD821" s="128"/>
      <c r="BE821" s="128"/>
    </row>
    <row r="822" spans="1:58" s="105" customFormat="1" ht="24.75" hidden="1" customHeight="1">
      <c r="A822" s="9">
        <v>826</v>
      </c>
      <c r="B822" s="34">
        <v>5590</v>
      </c>
      <c r="C822" s="34"/>
      <c r="D822" s="5"/>
      <c r="E822" s="35" t="s">
        <v>3654</v>
      </c>
      <c r="F822" s="34" t="s">
        <v>3655</v>
      </c>
      <c r="G822" s="34" t="s">
        <v>3656</v>
      </c>
      <c r="H822" s="34" t="s">
        <v>3657</v>
      </c>
      <c r="I822" s="34" t="s">
        <v>78</v>
      </c>
      <c r="J822" s="35" t="s">
        <v>3658</v>
      </c>
      <c r="K822" s="48"/>
      <c r="L822" s="34"/>
      <c r="M822" s="34"/>
      <c r="N822" s="34"/>
      <c r="O822" s="34" t="s">
        <v>3651</v>
      </c>
      <c r="P822" s="34" t="s">
        <v>3659</v>
      </c>
      <c r="Q822" s="34" t="s">
        <v>3660</v>
      </c>
      <c r="R822" s="101"/>
      <c r="S822" s="102"/>
      <c r="T822" s="116"/>
      <c r="U822" s="84"/>
      <c r="V822" s="102"/>
      <c r="W822" s="102"/>
      <c r="X822" s="102"/>
      <c r="Y822" s="102"/>
      <c r="Z822" s="102"/>
      <c r="AA822" s="102"/>
      <c r="AB822" s="102"/>
      <c r="AC822" s="102"/>
      <c r="AD822" s="102"/>
      <c r="AE822" s="104"/>
      <c r="AN822" s="106"/>
      <c r="AP822" s="104"/>
      <c r="AT822" s="105" t="e">
        <f>#REF!*1.075</f>
        <v>#REF!</v>
      </c>
      <c r="AV822" s="102" t="e">
        <f t="shared" si="203"/>
        <v>#REF!</v>
      </c>
      <c r="AY822" s="106"/>
      <c r="AZ822" s="108" t="b">
        <f t="shared" si="201"/>
        <v>0</v>
      </c>
      <c r="BA822" s="1">
        <f t="shared" si="202"/>
        <v>0</v>
      </c>
      <c r="BB822" s="106">
        <f t="shared" si="204"/>
        <v>0</v>
      </c>
      <c r="BD822" s="128"/>
      <c r="BE822" s="128"/>
    </row>
    <row r="823" spans="1:58" s="105" customFormat="1" ht="24.75" hidden="1" customHeight="1">
      <c r="A823" s="9">
        <v>827</v>
      </c>
      <c r="B823" s="34">
        <v>7085</v>
      </c>
      <c r="C823" s="34"/>
      <c r="D823" s="5"/>
      <c r="E823" s="35" t="s">
        <v>3661</v>
      </c>
      <c r="F823" s="34" t="s">
        <v>3662</v>
      </c>
      <c r="G823" s="34" t="s">
        <v>3663</v>
      </c>
      <c r="H823" s="34" t="s">
        <v>1112</v>
      </c>
      <c r="I823" s="34" t="s">
        <v>3332</v>
      </c>
      <c r="J823" s="35" t="s">
        <v>893</v>
      </c>
      <c r="K823" s="48"/>
      <c r="L823" s="34"/>
      <c r="M823" s="34"/>
      <c r="N823" s="34"/>
      <c r="O823" s="34" t="s">
        <v>3651</v>
      </c>
      <c r="P823" s="34" t="s">
        <v>3664</v>
      </c>
      <c r="Q823" s="34" t="s">
        <v>3665</v>
      </c>
      <c r="R823" s="101"/>
      <c r="S823" s="102"/>
      <c r="T823" s="116"/>
      <c r="U823" s="84"/>
      <c r="V823" s="102"/>
      <c r="W823" s="102"/>
      <c r="X823" s="102"/>
      <c r="Y823" s="102"/>
      <c r="Z823" s="102"/>
      <c r="AA823" s="102"/>
      <c r="AB823" s="102"/>
      <c r="AC823" s="102"/>
      <c r="AD823" s="102"/>
      <c r="AE823" s="104"/>
      <c r="AN823" s="106"/>
      <c r="AP823" s="104"/>
      <c r="AT823" s="105" t="e">
        <f>#REF!*1.075</f>
        <v>#REF!</v>
      </c>
      <c r="AV823" s="102" t="e">
        <f t="shared" si="203"/>
        <v>#REF!</v>
      </c>
      <c r="AY823" s="106"/>
      <c r="AZ823" s="108" t="b">
        <f t="shared" si="201"/>
        <v>0</v>
      </c>
      <c r="BA823" s="1">
        <f t="shared" si="202"/>
        <v>0</v>
      </c>
      <c r="BB823" s="106">
        <f t="shared" si="204"/>
        <v>0</v>
      </c>
      <c r="BD823" s="128"/>
      <c r="BE823" s="128"/>
    </row>
    <row r="824" spans="1:58" s="105" customFormat="1" ht="24.75" hidden="1" customHeight="1">
      <c r="A824" s="9">
        <v>828</v>
      </c>
      <c r="B824" s="34">
        <v>16437</v>
      </c>
      <c r="C824" s="34"/>
      <c r="D824" s="5"/>
      <c r="E824" s="35" t="s">
        <v>3666</v>
      </c>
      <c r="F824" s="34" t="s">
        <v>3667</v>
      </c>
      <c r="G824" s="34" t="s">
        <v>3668</v>
      </c>
      <c r="H824" s="34" t="s">
        <v>108</v>
      </c>
      <c r="I824" s="34" t="s">
        <v>906</v>
      </c>
      <c r="J824" s="35" t="s">
        <v>3669</v>
      </c>
      <c r="K824" s="48"/>
      <c r="L824" s="34"/>
      <c r="M824" s="34"/>
      <c r="N824" s="34"/>
      <c r="O824" s="34" t="s">
        <v>3651</v>
      </c>
      <c r="P824" s="34" t="s">
        <v>3670</v>
      </c>
      <c r="Q824" s="34" t="s">
        <v>3671</v>
      </c>
      <c r="R824" s="101"/>
      <c r="S824" s="102"/>
      <c r="T824" s="116"/>
      <c r="U824" s="84"/>
      <c r="V824" s="102"/>
      <c r="W824" s="102"/>
      <c r="X824" s="102"/>
      <c r="Y824" s="102"/>
      <c r="Z824" s="102"/>
      <c r="AA824" s="102"/>
      <c r="AB824" s="102"/>
      <c r="AC824" s="102"/>
      <c r="AD824" s="102"/>
      <c r="AE824" s="104"/>
      <c r="AN824" s="106"/>
      <c r="AP824" s="104"/>
      <c r="AT824" s="105" t="e">
        <f>#REF!*1.075</f>
        <v>#REF!</v>
      </c>
      <c r="AV824" s="102" t="e">
        <f t="shared" si="203"/>
        <v>#REF!</v>
      </c>
      <c r="AY824" s="106"/>
      <c r="AZ824" s="108" t="b">
        <f t="shared" si="201"/>
        <v>0</v>
      </c>
      <c r="BA824" s="1">
        <f t="shared" si="202"/>
        <v>0</v>
      </c>
      <c r="BB824" s="106">
        <f t="shared" si="204"/>
        <v>0</v>
      </c>
    </row>
    <row r="825" spans="1:58" s="105" customFormat="1" ht="24.75" hidden="1" customHeight="1">
      <c r="A825" s="9">
        <v>829</v>
      </c>
      <c r="B825" s="34">
        <v>7084</v>
      </c>
      <c r="C825" s="34"/>
      <c r="D825" s="126" t="s">
        <v>3672</v>
      </c>
      <c r="E825" s="35" t="s">
        <v>3673</v>
      </c>
      <c r="F825" s="34" t="s">
        <v>863</v>
      </c>
      <c r="G825" s="34" t="s">
        <v>3674</v>
      </c>
      <c r="H825" s="34" t="s">
        <v>1024</v>
      </c>
      <c r="I825" s="34" t="s">
        <v>177</v>
      </c>
      <c r="J825" s="35" t="s">
        <v>3650</v>
      </c>
      <c r="K825" s="48">
        <v>30</v>
      </c>
      <c r="L825" s="34" t="s">
        <v>80</v>
      </c>
      <c r="M825" s="34">
        <v>1</v>
      </c>
      <c r="N825" s="34" t="s">
        <v>46</v>
      </c>
      <c r="O825" s="34" t="s">
        <v>3651</v>
      </c>
      <c r="P825" s="34" t="s">
        <v>3675</v>
      </c>
      <c r="Q825" s="34" t="s">
        <v>3676</v>
      </c>
      <c r="R825" s="101">
        <v>3</v>
      </c>
      <c r="S825" s="102">
        <v>3</v>
      </c>
      <c r="T825" s="116">
        <v>3</v>
      </c>
      <c r="U825" s="84"/>
      <c r="V825" s="102"/>
      <c r="W825" s="102"/>
      <c r="X825" s="102"/>
      <c r="Y825" s="102"/>
      <c r="Z825" s="102"/>
      <c r="AA825" s="102"/>
      <c r="AB825" s="102"/>
      <c r="AC825" s="102"/>
      <c r="AD825" s="102"/>
      <c r="AE825" s="104"/>
      <c r="AN825" s="106"/>
      <c r="AP825" s="104"/>
      <c r="AQ825" s="105" t="e">
        <f>AVERAGE(SMALL(AE825:AI825,1),SMALL(AE825:AI825,2))</f>
        <v>#NUM!</v>
      </c>
      <c r="AR825" s="105" t="e">
        <f>IF(R825 &lt;=( AVERAGE(SMALL(AE825:AI825,1),SMALL(AE825:AI825,2))), R825, "")</f>
        <v>#NUM!</v>
      </c>
      <c r="AS825" s="105" t="e">
        <f>AVERAGE(SMALL(AJ825:AM825,1),SMALL(AJ825:AM825,2))</f>
        <v>#NUM!</v>
      </c>
      <c r="AT825" s="105" t="e">
        <f>#REF!*1.075</f>
        <v>#REF!</v>
      </c>
      <c r="AU825" s="105">
        <f>T825*1.075</f>
        <v>3.2249999999999996</v>
      </c>
      <c r="AV825" s="102" t="e">
        <f t="shared" si="203"/>
        <v>#REF!</v>
      </c>
      <c r="AW825" s="125" t="s">
        <v>52</v>
      </c>
      <c r="AX825" s="105" t="s">
        <v>51</v>
      </c>
      <c r="AY825" s="106">
        <v>3</v>
      </c>
      <c r="AZ825" s="108">
        <f t="shared" si="201"/>
        <v>0.75</v>
      </c>
      <c r="BA825" s="1">
        <f t="shared" si="202"/>
        <v>3.75</v>
      </c>
      <c r="BB825" s="106">
        <f t="shared" si="204"/>
        <v>4.05</v>
      </c>
      <c r="BD825" s="105" t="s">
        <v>200</v>
      </c>
    </row>
    <row r="826" spans="1:58" s="105" customFormat="1" ht="24.75" hidden="1" customHeight="1">
      <c r="A826" s="9">
        <v>830</v>
      </c>
      <c r="B826" s="34">
        <v>5515</v>
      </c>
      <c r="C826" s="34"/>
      <c r="D826" s="5"/>
      <c r="E826" s="35" t="s">
        <v>3677</v>
      </c>
      <c r="F826" s="34" t="s">
        <v>3678</v>
      </c>
      <c r="G826" s="34" t="s">
        <v>3679</v>
      </c>
      <c r="H826" s="34" t="s">
        <v>3680</v>
      </c>
      <c r="I826" s="34" t="s">
        <v>109</v>
      </c>
      <c r="J826" s="35" t="s">
        <v>893</v>
      </c>
      <c r="K826" s="48"/>
      <c r="L826" s="34"/>
      <c r="M826" s="34"/>
      <c r="N826" s="34"/>
      <c r="O826" s="34" t="s">
        <v>3651</v>
      </c>
      <c r="P826" s="34" t="s">
        <v>3681</v>
      </c>
      <c r="Q826" s="34" t="s">
        <v>3682</v>
      </c>
      <c r="R826" s="101"/>
      <c r="S826" s="102"/>
      <c r="T826" s="116"/>
      <c r="U826" s="84"/>
      <c r="V826" s="102"/>
      <c r="W826" s="102"/>
      <c r="X826" s="102"/>
      <c r="Y826" s="102"/>
      <c r="Z826" s="102"/>
      <c r="AA826" s="102"/>
      <c r="AB826" s="102"/>
      <c r="AC826" s="102"/>
      <c r="AD826" s="102"/>
      <c r="AE826" s="104"/>
      <c r="AN826" s="106"/>
      <c r="AP826" s="104"/>
      <c r="AT826" s="105" t="e">
        <f>#REF!*1.075</f>
        <v>#REF!</v>
      </c>
      <c r="AV826" s="102" t="e">
        <f t="shared" ref="AV826:AV857" si="205">MIN(AN826,AT826,AU826)</f>
        <v>#REF!</v>
      </c>
      <c r="AY826" s="106"/>
      <c r="AZ826" s="108" t="b">
        <f t="shared" si="201"/>
        <v>0</v>
      </c>
      <c r="BA826" s="1">
        <f t="shared" si="202"/>
        <v>0</v>
      </c>
      <c r="BB826" s="106">
        <f t="shared" si="204"/>
        <v>0</v>
      </c>
    </row>
    <row r="827" spans="1:58" s="105" customFormat="1" ht="24.75" hidden="1" customHeight="1">
      <c r="A827" s="9">
        <v>831</v>
      </c>
      <c r="B827" s="13">
        <v>3455</v>
      </c>
      <c r="C827" s="13"/>
      <c r="D827" s="15"/>
      <c r="E827" s="14" t="s">
        <v>3683</v>
      </c>
      <c r="F827" s="14" t="s">
        <v>3684</v>
      </c>
      <c r="G827" s="14" t="s">
        <v>3685</v>
      </c>
      <c r="H827" s="15" t="s">
        <v>3686</v>
      </c>
      <c r="I827" s="14" t="s">
        <v>44</v>
      </c>
      <c r="J827" s="14" t="s">
        <v>1288</v>
      </c>
      <c r="K827" s="16"/>
      <c r="L827" s="14"/>
      <c r="M827" s="13">
        <v>28</v>
      </c>
      <c r="N827" s="14" t="s">
        <v>46</v>
      </c>
      <c r="O827" s="14" t="s">
        <v>3687</v>
      </c>
      <c r="P827" s="14" t="s">
        <v>3688</v>
      </c>
      <c r="Q827" s="14" t="s">
        <v>3689</v>
      </c>
      <c r="R827" s="101">
        <v>14.79</v>
      </c>
      <c r="S827" s="102"/>
      <c r="T827" s="116">
        <v>25.79</v>
      </c>
      <c r="U827" s="84">
        <v>31.56</v>
      </c>
      <c r="V827" s="102"/>
      <c r="W827" s="102">
        <v>17.278099999999998</v>
      </c>
      <c r="X827" s="102"/>
      <c r="Y827" s="102">
        <v>10.17</v>
      </c>
      <c r="Z827" s="102"/>
      <c r="AA827" s="102">
        <v>14.694800000000001</v>
      </c>
      <c r="AB827" s="102">
        <v>15.16</v>
      </c>
      <c r="AC827" s="102"/>
      <c r="AD827" s="102"/>
      <c r="AE827" s="104">
        <v>31.56</v>
      </c>
      <c r="AG827" s="105">
        <v>17.245999999999999</v>
      </c>
      <c r="AI827" s="105">
        <v>10.17</v>
      </c>
      <c r="AN827" s="106">
        <v>13.708</v>
      </c>
      <c r="AO827" s="105" t="s">
        <v>277</v>
      </c>
      <c r="AP827" s="104" t="s">
        <v>278</v>
      </c>
      <c r="AQ827" s="105">
        <f t="shared" ref="AQ827:AQ834" si="206">AVERAGE(SMALL(AE827:AI827,1),SMALL(AE827:AI827,2))</f>
        <v>13.707999999999998</v>
      </c>
      <c r="AR827" s="105" t="str">
        <f t="shared" ref="AR827:AR834" si="207">IF(R827 &lt;=( AVERAGE(SMALL(AE827:AI827,1),SMALL(AE827:AI827,2))), R827, "")</f>
        <v/>
      </c>
      <c r="AS827" s="105" t="e">
        <f t="shared" ref="AS827:AS834" si="208">AVERAGE(SMALL(AJ827:AM827,1),SMALL(AJ827:AM827,2))</f>
        <v>#NUM!</v>
      </c>
      <c r="AT827" s="105" t="e">
        <f>#REF!*1.075</f>
        <v>#REF!</v>
      </c>
      <c r="AU827" s="105">
        <f t="shared" ref="AU827:AU834" si="209">T827*1.075</f>
        <v>27.724249999999998</v>
      </c>
      <c r="AV827" s="102" t="e">
        <f t="shared" si="205"/>
        <v>#REF!</v>
      </c>
      <c r="AW827" s="125" t="s">
        <v>52</v>
      </c>
      <c r="AX827" s="105" t="s">
        <v>51</v>
      </c>
      <c r="AY827" s="106">
        <v>13.71</v>
      </c>
      <c r="AZ827" s="108">
        <f t="shared" si="201"/>
        <v>2.3307000000000002</v>
      </c>
      <c r="BA827" s="1">
        <f t="shared" si="202"/>
        <v>16.040700000000001</v>
      </c>
      <c r="BB827" s="106">
        <f t="shared" si="204"/>
        <v>17.323956000000003</v>
      </c>
      <c r="BC827" s="105" t="s">
        <v>53</v>
      </c>
    </row>
    <row r="828" spans="1:58" s="105" customFormat="1" ht="24.75" hidden="1" customHeight="1">
      <c r="A828" s="9">
        <v>832</v>
      </c>
      <c r="B828" s="13">
        <v>3456</v>
      </c>
      <c r="C828" s="13"/>
      <c r="D828" s="15"/>
      <c r="E828" s="14" t="s">
        <v>3683</v>
      </c>
      <c r="F828" s="14" t="s">
        <v>3690</v>
      </c>
      <c r="G828" s="14" t="s">
        <v>3685</v>
      </c>
      <c r="H828" s="15" t="s">
        <v>191</v>
      </c>
      <c r="I828" s="14" t="s">
        <v>44</v>
      </c>
      <c r="J828" s="14" t="s">
        <v>3352</v>
      </c>
      <c r="K828" s="16"/>
      <c r="L828" s="14"/>
      <c r="M828" s="13">
        <v>28</v>
      </c>
      <c r="N828" s="14" t="s">
        <v>46</v>
      </c>
      <c r="O828" s="14" t="s">
        <v>3687</v>
      </c>
      <c r="P828" s="14" t="s">
        <v>3691</v>
      </c>
      <c r="Q828" s="14" t="s">
        <v>3692</v>
      </c>
      <c r="R828" s="101">
        <v>14.43</v>
      </c>
      <c r="S828" s="102"/>
      <c r="T828" s="116">
        <v>25.79</v>
      </c>
      <c r="U828" s="84">
        <v>27.35</v>
      </c>
      <c r="V828" s="102">
        <v>22.19</v>
      </c>
      <c r="W828" s="102">
        <v>16.4466</v>
      </c>
      <c r="X828" s="102"/>
      <c r="Y828" s="102"/>
      <c r="Z828" s="102"/>
      <c r="AA828" s="102">
        <v>14.694800000000001</v>
      </c>
      <c r="AB828" s="102">
        <v>13.58</v>
      </c>
      <c r="AC828" s="102"/>
      <c r="AD828" s="102"/>
      <c r="AE828" s="104">
        <v>27.35</v>
      </c>
      <c r="AF828" s="105">
        <v>30.184000000000001</v>
      </c>
      <c r="AG828" s="105">
        <v>16.416</v>
      </c>
      <c r="AI828" s="105">
        <v>10.36</v>
      </c>
      <c r="AN828" s="106">
        <v>13.388</v>
      </c>
      <c r="AO828" s="105" t="s">
        <v>277</v>
      </c>
      <c r="AP828" s="104" t="s">
        <v>278</v>
      </c>
      <c r="AQ828" s="105">
        <f t="shared" si="206"/>
        <v>13.388</v>
      </c>
      <c r="AR828" s="105" t="str">
        <f t="shared" si="207"/>
        <v/>
      </c>
      <c r="AS828" s="105" t="e">
        <f t="shared" si="208"/>
        <v>#NUM!</v>
      </c>
      <c r="AT828" s="105" t="e">
        <f>#REF!*1.075</f>
        <v>#REF!</v>
      </c>
      <c r="AU828" s="105">
        <f t="shared" si="209"/>
        <v>27.724249999999998</v>
      </c>
      <c r="AV828" s="102" t="e">
        <f t="shared" si="205"/>
        <v>#REF!</v>
      </c>
      <c r="AW828" s="105" t="s">
        <v>172</v>
      </c>
      <c r="AX828" s="105" t="s">
        <v>173</v>
      </c>
      <c r="AY828" s="106">
        <v>13.39</v>
      </c>
      <c r="AZ828" s="108">
        <f t="shared" si="201"/>
        <v>2.2763000000000004</v>
      </c>
      <c r="BA828" s="1">
        <f t="shared" si="202"/>
        <v>15.666300000000001</v>
      </c>
      <c r="BB828" s="106">
        <f t="shared" si="204"/>
        <v>16.919604000000003</v>
      </c>
      <c r="BC828" s="105" t="s">
        <v>53</v>
      </c>
    </row>
    <row r="829" spans="1:58" s="105" customFormat="1" ht="24.75" hidden="1" customHeight="1">
      <c r="A829" s="9">
        <v>833</v>
      </c>
      <c r="B829" s="13">
        <v>3989</v>
      </c>
      <c r="C829" s="13"/>
      <c r="D829" s="15"/>
      <c r="E829" s="14" t="s">
        <v>3693</v>
      </c>
      <c r="F829" s="14" t="s">
        <v>3694</v>
      </c>
      <c r="G829" s="14" t="s">
        <v>3695</v>
      </c>
      <c r="H829" s="15" t="s">
        <v>3696</v>
      </c>
      <c r="I829" s="14" t="s">
        <v>2627</v>
      </c>
      <c r="J829" s="14" t="s">
        <v>3697</v>
      </c>
      <c r="K829" s="16"/>
      <c r="L829" s="14"/>
      <c r="M829" s="13">
        <v>60</v>
      </c>
      <c r="N829" s="14" t="s">
        <v>46</v>
      </c>
      <c r="O829" s="14" t="s">
        <v>3687</v>
      </c>
      <c r="P829" s="14" t="s">
        <v>3698</v>
      </c>
      <c r="Q829" s="14" t="s">
        <v>3699</v>
      </c>
      <c r="R829" s="101">
        <v>32.35</v>
      </c>
      <c r="S829" s="102"/>
      <c r="T829" s="116">
        <v>28.15</v>
      </c>
      <c r="U829" s="84">
        <v>32.17</v>
      </c>
      <c r="V829" s="102"/>
      <c r="W829" s="102"/>
      <c r="X829" s="102"/>
      <c r="Y829" s="102">
        <v>28</v>
      </c>
      <c r="Z829" s="102">
        <v>29.92</v>
      </c>
      <c r="AA829" s="102">
        <v>37.646999999999998</v>
      </c>
      <c r="AB829" s="102">
        <v>27.5</v>
      </c>
      <c r="AC829" s="102"/>
      <c r="AD829" s="102"/>
      <c r="AE829" s="104">
        <v>32.17</v>
      </c>
      <c r="AI829" s="105">
        <v>31.38</v>
      </c>
      <c r="AJ829" s="105">
        <v>31.88</v>
      </c>
      <c r="AN829" s="106">
        <v>31.774999999999999</v>
      </c>
      <c r="AO829" s="105" t="s">
        <v>277</v>
      </c>
      <c r="AP829" s="104" t="s">
        <v>278</v>
      </c>
      <c r="AQ829" s="105">
        <f t="shared" si="206"/>
        <v>31.774999999999999</v>
      </c>
      <c r="AR829" s="105" t="str">
        <f t="shared" si="207"/>
        <v/>
      </c>
      <c r="AS829" s="105" t="e">
        <f t="shared" si="208"/>
        <v>#NUM!</v>
      </c>
      <c r="AT829" s="105" t="e">
        <f>#REF!*1.075</f>
        <v>#REF!</v>
      </c>
      <c r="AU829" s="105">
        <f t="shared" si="209"/>
        <v>30.261249999999997</v>
      </c>
      <c r="AV829" s="102" t="e">
        <f t="shared" si="205"/>
        <v>#REF!</v>
      </c>
      <c r="AW829" s="105" t="s">
        <v>172</v>
      </c>
      <c r="AX829" s="105" t="s">
        <v>173</v>
      </c>
      <c r="AY829" s="106">
        <v>30.26</v>
      </c>
      <c r="AZ829" s="108">
        <f t="shared" si="201"/>
        <v>5.1442000000000005</v>
      </c>
      <c r="BA829" s="1">
        <f t="shared" si="202"/>
        <v>35.404200000000003</v>
      </c>
      <c r="BB829" s="106">
        <f t="shared" si="204"/>
        <v>38.236536000000001</v>
      </c>
      <c r="BC829" s="105" t="s">
        <v>53</v>
      </c>
    </row>
    <row r="830" spans="1:58" s="105" customFormat="1" ht="24.75" hidden="1" customHeight="1">
      <c r="A830" s="9">
        <v>834</v>
      </c>
      <c r="B830" s="13">
        <v>19299</v>
      </c>
      <c r="C830" s="13"/>
      <c r="D830" s="15"/>
      <c r="E830" s="14" t="s">
        <v>3700</v>
      </c>
      <c r="F830" s="14" t="s">
        <v>3701</v>
      </c>
      <c r="G830" s="14" t="s">
        <v>3702</v>
      </c>
      <c r="H830" s="15" t="s">
        <v>3703</v>
      </c>
      <c r="I830" s="14" t="s">
        <v>2627</v>
      </c>
      <c r="J830" s="14" t="s">
        <v>3704</v>
      </c>
      <c r="K830" s="16"/>
      <c r="L830" s="14"/>
      <c r="M830" s="13">
        <v>60</v>
      </c>
      <c r="N830" s="14" t="s">
        <v>46</v>
      </c>
      <c r="O830" s="14" t="s">
        <v>3687</v>
      </c>
      <c r="P830" s="14" t="s">
        <v>3705</v>
      </c>
      <c r="Q830" s="14" t="s">
        <v>3706</v>
      </c>
      <c r="R830" s="101">
        <v>42.56</v>
      </c>
      <c r="S830" s="102"/>
      <c r="T830" s="116" t="s">
        <v>58</v>
      </c>
      <c r="U830" s="84">
        <v>42.32</v>
      </c>
      <c r="V830" s="102"/>
      <c r="W830" s="102"/>
      <c r="X830" s="102"/>
      <c r="Y830" s="102">
        <v>36.86</v>
      </c>
      <c r="Z830" s="102">
        <v>40.74</v>
      </c>
      <c r="AA830" s="102">
        <v>26.3217</v>
      </c>
      <c r="AB830" s="102">
        <v>40.380000000000003</v>
      </c>
      <c r="AC830" s="102"/>
      <c r="AD830" s="102"/>
      <c r="AE830" s="104">
        <v>42.32</v>
      </c>
      <c r="AI830" s="105">
        <v>43.13</v>
      </c>
      <c r="AJ830" s="105">
        <v>40.74</v>
      </c>
      <c r="AN830" s="106">
        <v>42.56</v>
      </c>
      <c r="AO830" s="105" t="s">
        <v>50</v>
      </c>
      <c r="AP830" s="104" t="s">
        <v>51</v>
      </c>
      <c r="AQ830" s="105">
        <f t="shared" si="206"/>
        <v>42.725000000000001</v>
      </c>
      <c r="AR830" s="105">
        <f t="shared" si="207"/>
        <v>42.56</v>
      </c>
      <c r="AS830" s="105" t="e">
        <f t="shared" si="208"/>
        <v>#NUM!</v>
      </c>
      <c r="AT830" s="105" t="e">
        <f>#REF!*1.075</f>
        <v>#REF!</v>
      </c>
      <c r="AU830" s="105" t="e">
        <f t="shared" si="209"/>
        <v>#VALUE!</v>
      </c>
      <c r="AV830" s="102" t="e">
        <f t="shared" si="205"/>
        <v>#REF!</v>
      </c>
      <c r="AW830" s="105" t="s">
        <v>172</v>
      </c>
      <c r="AX830" s="105" t="s">
        <v>173</v>
      </c>
      <c r="AY830" s="106">
        <v>39.82</v>
      </c>
      <c r="AZ830" s="108">
        <f t="shared" si="201"/>
        <v>6.769400000000001</v>
      </c>
      <c r="BA830" s="1">
        <f t="shared" si="202"/>
        <v>46.589399999999998</v>
      </c>
      <c r="BB830" s="106">
        <f t="shared" si="204"/>
        <v>50.316551999999994</v>
      </c>
      <c r="BC830" s="105" t="s">
        <v>53</v>
      </c>
      <c r="BD830" s="128"/>
      <c r="BE830" s="128"/>
    </row>
    <row r="831" spans="1:58" s="105" customFormat="1" ht="24.75" hidden="1" customHeight="1">
      <c r="A831" s="9">
        <v>835</v>
      </c>
      <c r="B831" s="7">
        <v>796</v>
      </c>
      <c r="C831" s="7"/>
      <c r="D831" s="8"/>
      <c r="E831" s="1" t="s">
        <v>3707</v>
      </c>
      <c r="F831" s="1" t="s">
        <v>3708</v>
      </c>
      <c r="G831" s="1" t="s">
        <v>776</v>
      </c>
      <c r="H831" s="8" t="s">
        <v>43</v>
      </c>
      <c r="I831" s="1" t="s">
        <v>68</v>
      </c>
      <c r="J831" s="11" t="s">
        <v>1078</v>
      </c>
      <c r="K831" s="9"/>
      <c r="L831" s="1"/>
      <c r="M831" s="7">
        <v>30</v>
      </c>
      <c r="N831" s="1" t="s">
        <v>46</v>
      </c>
      <c r="O831" s="1" t="s">
        <v>3687</v>
      </c>
      <c r="P831" s="1" t="s">
        <v>3709</v>
      </c>
      <c r="Q831" s="1" t="s">
        <v>3710</v>
      </c>
      <c r="R831" s="101">
        <v>2.56</v>
      </c>
      <c r="S831" s="102"/>
      <c r="T831" s="116">
        <v>1.97</v>
      </c>
      <c r="U831" s="84"/>
      <c r="V831" s="102">
        <v>2.38</v>
      </c>
      <c r="W831" s="102"/>
      <c r="X831" s="102"/>
      <c r="Y831" s="102"/>
      <c r="Z831" s="102"/>
      <c r="AA831" s="102"/>
      <c r="AB831" s="102"/>
      <c r="AC831" s="102"/>
      <c r="AD831" s="102"/>
      <c r="AE831" s="104"/>
      <c r="AN831" s="106">
        <v>2.56</v>
      </c>
      <c r="AO831" s="105" t="s">
        <v>50</v>
      </c>
      <c r="AP831" s="104" t="s">
        <v>51</v>
      </c>
      <c r="AQ831" s="105" t="e">
        <f t="shared" si="206"/>
        <v>#NUM!</v>
      </c>
      <c r="AR831" s="105" t="e">
        <f t="shared" si="207"/>
        <v>#NUM!</v>
      </c>
      <c r="AS831" s="105" t="e">
        <f t="shared" si="208"/>
        <v>#NUM!</v>
      </c>
      <c r="AT831" s="105" t="e">
        <f>#REF!*1.075</f>
        <v>#REF!</v>
      </c>
      <c r="AU831" s="105">
        <f t="shared" si="209"/>
        <v>2.11775</v>
      </c>
      <c r="AV831" s="102" t="e">
        <f t="shared" si="205"/>
        <v>#REF!</v>
      </c>
      <c r="AW831" s="105" t="s">
        <v>172</v>
      </c>
      <c r="AX831" s="105" t="s">
        <v>173</v>
      </c>
      <c r="AY831" s="106">
        <v>2.117</v>
      </c>
      <c r="AZ831" s="108">
        <f t="shared" si="201"/>
        <v>0.52925</v>
      </c>
      <c r="BA831" s="1">
        <f t="shared" si="202"/>
        <v>2.6462500000000002</v>
      </c>
      <c r="BB831" s="106">
        <f t="shared" si="204"/>
        <v>2.8579500000000002</v>
      </c>
      <c r="BC831" s="105" t="s">
        <v>53</v>
      </c>
      <c r="BD831" s="110"/>
      <c r="BE831" s="110"/>
    </row>
    <row r="832" spans="1:58" s="105" customFormat="1" ht="24.75" hidden="1" customHeight="1">
      <c r="A832" s="9">
        <v>836</v>
      </c>
      <c r="B832" s="7">
        <v>348</v>
      </c>
      <c r="C832" s="7"/>
      <c r="D832" s="8"/>
      <c r="E832" s="1" t="s">
        <v>3711</v>
      </c>
      <c r="F832" s="1" t="s">
        <v>3708</v>
      </c>
      <c r="G832" s="1" t="s">
        <v>776</v>
      </c>
      <c r="H832" s="8" t="s">
        <v>945</v>
      </c>
      <c r="I832" s="1" t="s">
        <v>68</v>
      </c>
      <c r="J832" s="11" t="s">
        <v>1078</v>
      </c>
      <c r="K832" s="9"/>
      <c r="L832" s="1"/>
      <c r="M832" s="7">
        <v>30</v>
      </c>
      <c r="N832" s="1" t="s">
        <v>46</v>
      </c>
      <c r="O832" s="1" t="s">
        <v>3687</v>
      </c>
      <c r="P832" s="1" t="s">
        <v>3709</v>
      </c>
      <c r="Q832" s="1" t="s">
        <v>3712</v>
      </c>
      <c r="R832" s="101">
        <v>1.74</v>
      </c>
      <c r="S832" s="102"/>
      <c r="T832" s="116">
        <v>0.9</v>
      </c>
      <c r="U832" s="84"/>
      <c r="V832" s="102">
        <v>1.62</v>
      </c>
      <c r="W832" s="102"/>
      <c r="X832" s="102"/>
      <c r="Y832" s="102"/>
      <c r="Z832" s="102"/>
      <c r="AA832" s="102"/>
      <c r="AB832" s="102"/>
      <c r="AC832" s="102"/>
      <c r="AD832" s="102"/>
      <c r="AE832" s="104"/>
      <c r="AN832" s="106">
        <v>1.74</v>
      </c>
      <c r="AO832" s="105" t="s">
        <v>50</v>
      </c>
      <c r="AP832" s="104" t="s">
        <v>51</v>
      </c>
      <c r="AQ832" s="105" t="e">
        <f t="shared" si="206"/>
        <v>#NUM!</v>
      </c>
      <c r="AR832" s="105" t="e">
        <f t="shared" si="207"/>
        <v>#NUM!</v>
      </c>
      <c r="AS832" s="105" t="e">
        <f t="shared" si="208"/>
        <v>#NUM!</v>
      </c>
      <c r="AT832" s="105" t="e">
        <f>#REF!*1.075</f>
        <v>#REF!</v>
      </c>
      <c r="AU832" s="105">
        <f t="shared" si="209"/>
        <v>0.96750000000000003</v>
      </c>
      <c r="AV832" s="102" t="e">
        <f t="shared" si="205"/>
        <v>#REF!</v>
      </c>
      <c r="AW832" s="105" t="s">
        <v>172</v>
      </c>
      <c r="AX832" s="105" t="s">
        <v>173</v>
      </c>
      <c r="AY832" s="106">
        <v>0.97</v>
      </c>
      <c r="AZ832" s="108">
        <f t="shared" si="201"/>
        <v>0.24249999999999999</v>
      </c>
      <c r="BA832" s="1">
        <f t="shared" si="202"/>
        <v>1.2124999999999999</v>
      </c>
      <c r="BB832" s="106">
        <f t="shared" si="204"/>
        <v>1.3094999999999999</v>
      </c>
      <c r="BC832" s="105" t="s">
        <v>53</v>
      </c>
      <c r="BD832" s="110"/>
      <c r="BE832" s="110"/>
    </row>
    <row r="833" spans="1:58" s="105" customFormat="1" ht="24.75" hidden="1" customHeight="1">
      <c r="A833" s="9">
        <v>837</v>
      </c>
      <c r="B833" s="7">
        <v>450</v>
      </c>
      <c r="C833" s="7"/>
      <c r="D833" s="8"/>
      <c r="E833" s="1" t="s">
        <v>3713</v>
      </c>
      <c r="F833" s="1" t="s">
        <v>3714</v>
      </c>
      <c r="G833" s="1" t="s">
        <v>3715</v>
      </c>
      <c r="H833" s="8" t="s">
        <v>189</v>
      </c>
      <c r="I833" s="1" t="s">
        <v>1461</v>
      </c>
      <c r="J833" s="11" t="s">
        <v>3716</v>
      </c>
      <c r="K833" s="9"/>
      <c r="L833" s="1"/>
      <c r="M833" s="7">
        <v>25</v>
      </c>
      <c r="N833" s="1" t="s">
        <v>46</v>
      </c>
      <c r="O833" s="1" t="s">
        <v>3687</v>
      </c>
      <c r="P833" s="1" t="s">
        <v>3709</v>
      </c>
      <c r="Q833" s="1" t="s">
        <v>3717</v>
      </c>
      <c r="R833" s="101">
        <v>3.27</v>
      </c>
      <c r="S833" s="102"/>
      <c r="T833" s="116">
        <v>2.31</v>
      </c>
      <c r="U833" s="84">
        <v>3.04</v>
      </c>
      <c r="V833" s="102"/>
      <c r="W833" s="102"/>
      <c r="X833" s="102"/>
      <c r="Y833" s="102"/>
      <c r="Z833" s="102"/>
      <c r="AA833" s="102"/>
      <c r="AB833" s="102"/>
      <c r="AC833" s="102"/>
      <c r="AD833" s="102"/>
      <c r="AE833" s="104">
        <v>3.04</v>
      </c>
      <c r="AN833" s="106">
        <v>3.04</v>
      </c>
      <c r="AO833" s="105" t="s">
        <v>531</v>
      </c>
      <c r="AP833" s="104" t="s">
        <v>532</v>
      </c>
      <c r="AQ833" s="105" t="e">
        <f t="shared" si="206"/>
        <v>#NUM!</v>
      </c>
      <c r="AR833" s="105" t="e">
        <f t="shared" si="207"/>
        <v>#NUM!</v>
      </c>
      <c r="AS833" s="105" t="e">
        <f t="shared" si="208"/>
        <v>#NUM!</v>
      </c>
      <c r="AT833" s="105" t="e">
        <f>#REF!*1.075</f>
        <v>#REF!</v>
      </c>
      <c r="AU833" s="105">
        <f t="shared" si="209"/>
        <v>2.48325</v>
      </c>
      <c r="AV833" s="102" t="e">
        <f t="shared" si="205"/>
        <v>#REF!</v>
      </c>
      <c r="AW833" s="105" t="s">
        <v>172</v>
      </c>
      <c r="AX833" s="105" t="s">
        <v>173</v>
      </c>
      <c r="AY833" s="106">
        <v>2.48</v>
      </c>
      <c r="AZ833" s="108">
        <f t="shared" si="201"/>
        <v>0.62</v>
      </c>
      <c r="BA833" s="1">
        <f t="shared" si="202"/>
        <v>3.1</v>
      </c>
      <c r="BB833" s="106">
        <f t="shared" si="204"/>
        <v>3.3480000000000003</v>
      </c>
      <c r="BC833" s="105" t="s">
        <v>53</v>
      </c>
      <c r="BD833" s="110"/>
      <c r="BE833" s="110"/>
    </row>
    <row r="834" spans="1:58" s="105" customFormat="1" ht="24.75" hidden="1" customHeight="1">
      <c r="A834" s="9">
        <v>838</v>
      </c>
      <c r="B834" s="7">
        <v>450</v>
      </c>
      <c r="C834" s="7"/>
      <c r="D834" s="8"/>
      <c r="E834" s="1" t="s">
        <v>3713</v>
      </c>
      <c r="F834" s="1" t="s">
        <v>3714</v>
      </c>
      <c r="G834" s="1" t="s">
        <v>3715</v>
      </c>
      <c r="H834" s="8" t="s">
        <v>189</v>
      </c>
      <c r="I834" s="1" t="s">
        <v>1461</v>
      </c>
      <c r="J834" s="11" t="s">
        <v>3718</v>
      </c>
      <c r="K834" s="9"/>
      <c r="L834" s="1"/>
      <c r="M834" s="7">
        <v>50</v>
      </c>
      <c r="N834" s="1" t="s">
        <v>46</v>
      </c>
      <c r="O834" s="1" t="s">
        <v>3687</v>
      </c>
      <c r="P834" s="1" t="s">
        <v>3709</v>
      </c>
      <c r="Q834" s="1" t="s">
        <v>3717</v>
      </c>
      <c r="R834" s="101">
        <v>5.44</v>
      </c>
      <c r="S834" s="102"/>
      <c r="T834" s="116">
        <v>4.24</v>
      </c>
      <c r="U834" s="84">
        <v>5.0599999999999996</v>
      </c>
      <c r="V834" s="102"/>
      <c r="W834" s="102"/>
      <c r="X834" s="102"/>
      <c r="Y834" s="102"/>
      <c r="Z834" s="102"/>
      <c r="AA834" s="102"/>
      <c r="AB834" s="102"/>
      <c r="AC834" s="102"/>
      <c r="AD834" s="102"/>
      <c r="AE834" s="104">
        <v>5.0599999999999996</v>
      </c>
      <c r="AN834" s="106">
        <v>5.0599999999999996</v>
      </c>
      <c r="AO834" s="105" t="s">
        <v>531</v>
      </c>
      <c r="AP834" s="104" t="s">
        <v>532</v>
      </c>
      <c r="AQ834" s="105" t="e">
        <f t="shared" si="206"/>
        <v>#NUM!</v>
      </c>
      <c r="AR834" s="105" t="e">
        <f t="shared" si="207"/>
        <v>#NUM!</v>
      </c>
      <c r="AS834" s="105" t="e">
        <f t="shared" si="208"/>
        <v>#NUM!</v>
      </c>
      <c r="AT834" s="105" t="e">
        <f>#REF!*1.075</f>
        <v>#REF!</v>
      </c>
      <c r="AU834" s="105">
        <f t="shared" si="209"/>
        <v>4.5579999999999998</v>
      </c>
      <c r="AV834" s="102" t="e">
        <f t="shared" si="205"/>
        <v>#REF!</v>
      </c>
      <c r="AW834" s="105" t="s">
        <v>172</v>
      </c>
      <c r="AX834" s="105" t="s">
        <v>173</v>
      </c>
      <c r="AY834" s="106">
        <v>4.5599999999999996</v>
      </c>
      <c r="AZ834" s="108">
        <f t="shared" si="201"/>
        <v>1.1399999999999999</v>
      </c>
      <c r="BA834" s="1">
        <f t="shared" si="202"/>
        <v>5.6999999999999993</v>
      </c>
      <c r="BB834" s="106">
        <f t="shared" ref="BB834:BB865" si="210">BA834+BA834*0.08</f>
        <v>6.1559999999999988</v>
      </c>
      <c r="BC834" s="105" t="s">
        <v>53</v>
      </c>
      <c r="BD834" s="110"/>
      <c r="BE834" s="110"/>
    </row>
    <row r="835" spans="1:58" s="105" customFormat="1" ht="24.75" hidden="1" customHeight="1">
      <c r="A835" s="9">
        <v>839</v>
      </c>
      <c r="B835" s="7">
        <v>450</v>
      </c>
      <c r="C835" s="7"/>
      <c r="D835" s="8"/>
      <c r="E835" s="1" t="s">
        <v>3713</v>
      </c>
      <c r="F835" s="1" t="s">
        <v>3714</v>
      </c>
      <c r="G835" s="1" t="s">
        <v>3715</v>
      </c>
      <c r="H835" s="8" t="s">
        <v>189</v>
      </c>
      <c r="I835" s="1" t="s">
        <v>1461</v>
      </c>
      <c r="J835" s="11" t="s">
        <v>3719</v>
      </c>
      <c r="K835" s="9"/>
      <c r="L835" s="1"/>
      <c r="M835" s="7">
        <v>100</v>
      </c>
      <c r="N835" s="1" t="s">
        <v>46</v>
      </c>
      <c r="O835" s="1" t="s">
        <v>3687</v>
      </c>
      <c r="P835" s="1" t="s">
        <v>3709</v>
      </c>
      <c r="Q835" s="1" t="s">
        <v>3717</v>
      </c>
      <c r="R835" s="101"/>
      <c r="S835" s="102"/>
      <c r="T835" s="116"/>
      <c r="U835" s="84"/>
      <c r="V835" s="102"/>
      <c r="W835" s="102"/>
      <c r="X835" s="102"/>
      <c r="Y835" s="102"/>
      <c r="Z835" s="102"/>
      <c r="AA835" s="102"/>
      <c r="AB835" s="102"/>
      <c r="AC835" s="102"/>
      <c r="AD835" s="102"/>
      <c r="AE835" s="104"/>
      <c r="AN835" s="106"/>
      <c r="AP835" s="104"/>
      <c r="AV835" s="102"/>
      <c r="AY835" s="106"/>
      <c r="AZ835" s="108" t="b">
        <f t="shared" si="201"/>
        <v>0</v>
      </c>
      <c r="BA835" s="1">
        <f t="shared" si="202"/>
        <v>0</v>
      </c>
      <c r="BB835" s="106">
        <f t="shared" si="210"/>
        <v>0</v>
      </c>
      <c r="BD835" s="110"/>
      <c r="BE835" s="110"/>
    </row>
    <row r="836" spans="1:58" s="105" customFormat="1" ht="24.75" hidden="1" customHeight="1">
      <c r="A836" s="9">
        <v>840</v>
      </c>
      <c r="B836" s="7">
        <v>451</v>
      </c>
      <c r="C836" s="7"/>
      <c r="D836" s="8"/>
      <c r="E836" s="1" t="s">
        <v>3720</v>
      </c>
      <c r="F836" s="1" t="s">
        <v>3721</v>
      </c>
      <c r="G836" s="1" t="s">
        <v>3715</v>
      </c>
      <c r="H836" s="8" t="s">
        <v>132</v>
      </c>
      <c r="I836" s="1" t="s">
        <v>3722</v>
      </c>
      <c r="J836" s="11" t="s">
        <v>3723</v>
      </c>
      <c r="K836" s="9">
        <v>30</v>
      </c>
      <c r="L836" s="1" t="s">
        <v>91</v>
      </c>
      <c r="M836" s="7">
        <v>1</v>
      </c>
      <c r="N836" s="1" t="s">
        <v>46</v>
      </c>
      <c r="O836" s="1" t="s">
        <v>3687</v>
      </c>
      <c r="P836" s="1" t="s">
        <v>3724</v>
      </c>
      <c r="Q836" s="1" t="s">
        <v>3725</v>
      </c>
      <c r="R836" s="101">
        <v>2.76</v>
      </c>
      <c r="S836" s="102"/>
      <c r="T836" s="116">
        <v>3.75</v>
      </c>
      <c r="U836" s="84">
        <v>2.57</v>
      </c>
      <c r="V836" s="102"/>
      <c r="W836" s="102"/>
      <c r="X836" s="102"/>
      <c r="Y836" s="102"/>
      <c r="Z836" s="102"/>
      <c r="AA836" s="102"/>
      <c r="AB836" s="102"/>
      <c r="AC836" s="102"/>
      <c r="AD836" s="102"/>
      <c r="AE836" s="104">
        <v>2.57</v>
      </c>
      <c r="AN836" s="106">
        <v>2.57</v>
      </c>
      <c r="AO836" s="105" t="s">
        <v>531</v>
      </c>
      <c r="AP836" s="104" t="s">
        <v>532</v>
      </c>
      <c r="AQ836" s="105" t="e">
        <f>AVERAGE(SMALL(AE836:AI836,1),SMALL(AE836:AI836,2))</f>
        <v>#NUM!</v>
      </c>
      <c r="AR836" s="105" t="e">
        <f>IF(R836 &lt;=( AVERAGE(SMALL(AE836:AI836,1),SMALL(AE836:AI836,2))), R836, "")</f>
        <v>#NUM!</v>
      </c>
      <c r="AS836" s="105" t="e">
        <f>AVERAGE(SMALL(AJ836:AM836,1),SMALL(AJ836:AM836,2))</f>
        <v>#NUM!</v>
      </c>
      <c r="AT836" s="105" t="e">
        <f>#REF!*1.075</f>
        <v>#REF!</v>
      </c>
      <c r="AU836" s="105">
        <f>T836*1.075</f>
        <v>4.03125</v>
      </c>
      <c r="AV836" s="102" t="e">
        <f>MIN(AN836,AT836,AU836)</f>
        <v>#REF!</v>
      </c>
      <c r="AW836" s="125" t="s">
        <v>52</v>
      </c>
      <c r="AX836" s="105" t="s">
        <v>51</v>
      </c>
      <c r="AY836" s="106">
        <v>2.57</v>
      </c>
      <c r="AZ836" s="108">
        <f t="shared" si="201"/>
        <v>0.64249999999999996</v>
      </c>
      <c r="BA836" s="1">
        <f t="shared" si="202"/>
        <v>3.2124999999999999</v>
      </c>
      <c r="BB836" s="106">
        <f t="shared" si="210"/>
        <v>3.4695</v>
      </c>
      <c r="BC836" s="105" t="s">
        <v>53</v>
      </c>
      <c r="BD836" s="110"/>
      <c r="BE836" s="110"/>
    </row>
    <row r="837" spans="1:58" s="105" customFormat="1" ht="24.75" hidden="1" customHeight="1">
      <c r="A837" s="9">
        <v>841</v>
      </c>
      <c r="B837" s="13">
        <v>271</v>
      </c>
      <c r="C837" s="13"/>
      <c r="D837" s="15"/>
      <c r="E837" s="14" t="s">
        <v>3726</v>
      </c>
      <c r="F837" s="14" t="s">
        <v>3727</v>
      </c>
      <c r="G837" s="14" t="s">
        <v>3728</v>
      </c>
      <c r="H837" s="15" t="s">
        <v>3729</v>
      </c>
      <c r="I837" s="14" t="s">
        <v>177</v>
      </c>
      <c r="J837" s="40" t="s">
        <v>3730</v>
      </c>
      <c r="K837" s="16">
        <v>50</v>
      </c>
      <c r="L837" s="14" t="s">
        <v>80</v>
      </c>
      <c r="M837" s="13">
        <v>1</v>
      </c>
      <c r="N837" s="14" t="s">
        <v>46</v>
      </c>
      <c r="O837" s="14" t="s">
        <v>3687</v>
      </c>
      <c r="P837" s="14" t="s">
        <v>3731</v>
      </c>
      <c r="Q837" s="14" t="s">
        <v>3732</v>
      </c>
      <c r="R837" s="101">
        <v>3.9</v>
      </c>
      <c r="S837" s="102"/>
      <c r="T837" s="116">
        <v>2.86</v>
      </c>
      <c r="U837" s="84">
        <v>5.39</v>
      </c>
      <c r="V837" s="102"/>
      <c r="W837" s="102">
        <v>3.2141000000000002</v>
      </c>
      <c r="X837" s="102"/>
      <c r="Y837" s="102">
        <v>4.03</v>
      </c>
      <c r="Z837" s="102"/>
      <c r="AA837" s="102">
        <v>2.9962</v>
      </c>
      <c r="AB837" s="102"/>
      <c r="AC837" s="102"/>
      <c r="AD837" s="102"/>
      <c r="AE837" s="104">
        <v>5.39</v>
      </c>
      <c r="AG837" s="105">
        <v>3.2080000000000002</v>
      </c>
      <c r="AI837" s="105">
        <v>4.03</v>
      </c>
      <c r="AN837" s="106">
        <v>3.6190000000000002</v>
      </c>
      <c r="AO837" s="105" t="s">
        <v>277</v>
      </c>
      <c r="AP837" s="104" t="s">
        <v>278</v>
      </c>
      <c r="AQ837" s="105">
        <f>AVERAGE(SMALL(AE837:AI837,1),SMALL(AE837:AI837,2))</f>
        <v>3.6190000000000002</v>
      </c>
      <c r="AR837" s="105" t="str">
        <f>IF(R837 &lt;=( AVERAGE(SMALL(AE837:AI837,1),SMALL(AE837:AI837,2))), R837, "")</f>
        <v/>
      </c>
      <c r="AS837" s="105" t="e">
        <f>AVERAGE(SMALL(AJ837:AM837,1),SMALL(AJ837:AM837,2))</f>
        <v>#NUM!</v>
      </c>
      <c r="AT837" s="105" t="e">
        <f>#REF!*1.075</f>
        <v>#REF!</v>
      </c>
      <c r="AU837" s="105">
        <f>T837*1.075</f>
        <v>3.0744999999999996</v>
      </c>
      <c r="AV837" s="102" t="e">
        <f>MIN(AN837,AT837,AU837)</f>
        <v>#REF!</v>
      </c>
      <c r="AW837" s="105" t="s">
        <v>172</v>
      </c>
      <c r="AX837" s="105" t="s">
        <v>173</v>
      </c>
      <c r="AY837" s="106">
        <v>3.07</v>
      </c>
      <c r="AZ837" s="108">
        <f t="shared" si="201"/>
        <v>0.76749999999999996</v>
      </c>
      <c r="BA837" s="1">
        <f t="shared" si="202"/>
        <v>3.8374999999999999</v>
      </c>
      <c r="BB837" s="106">
        <f t="shared" si="210"/>
        <v>4.1444999999999999</v>
      </c>
      <c r="BC837" s="105" t="s">
        <v>53</v>
      </c>
      <c r="BD837" s="110"/>
      <c r="BE837" s="110"/>
    </row>
    <row r="838" spans="1:58" s="105" customFormat="1" ht="24.75" hidden="1" customHeight="1">
      <c r="A838" s="9">
        <v>842</v>
      </c>
      <c r="B838" s="13">
        <v>271</v>
      </c>
      <c r="C838" s="13"/>
      <c r="D838" s="15"/>
      <c r="E838" s="14" t="s">
        <v>3726</v>
      </c>
      <c r="F838" s="14" t="s">
        <v>3727</v>
      </c>
      <c r="G838" s="14" t="s">
        <v>3728</v>
      </c>
      <c r="H838" s="15" t="s">
        <v>3729</v>
      </c>
      <c r="I838" s="14" t="s">
        <v>177</v>
      </c>
      <c r="J838" s="40" t="s">
        <v>3733</v>
      </c>
      <c r="K838" s="16">
        <v>20</v>
      </c>
      <c r="L838" s="14" t="s">
        <v>80</v>
      </c>
      <c r="M838" s="13">
        <v>1</v>
      </c>
      <c r="N838" s="14" t="s">
        <v>46</v>
      </c>
      <c r="O838" s="14" t="s">
        <v>3687</v>
      </c>
      <c r="P838" s="14" t="s">
        <v>3731</v>
      </c>
      <c r="Q838" s="14" t="s">
        <v>3732</v>
      </c>
      <c r="R838" s="101"/>
      <c r="S838" s="102"/>
      <c r="T838" s="116"/>
      <c r="U838" s="84"/>
      <c r="V838" s="102"/>
      <c r="W838" s="102"/>
      <c r="X838" s="102"/>
      <c r="Y838" s="102"/>
      <c r="Z838" s="102"/>
      <c r="AA838" s="102"/>
      <c r="AB838" s="102"/>
      <c r="AC838" s="102"/>
      <c r="AD838" s="102"/>
      <c r="AE838" s="104"/>
      <c r="AN838" s="106"/>
      <c r="AP838" s="104"/>
      <c r="AV838" s="102"/>
      <c r="AY838" s="106"/>
      <c r="AZ838" s="108" t="b">
        <f t="shared" si="201"/>
        <v>0</v>
      </c>
      <c r="BA838" s="1">
        <f t="shared" si="202"/>
        <v>0</v>
      </c>
      <c r="BB838" s="106">
        <f t="shared" si="210"/>
        <v>0</v>
      </c>
      <c r="BC838" s="105" t="s">
        <v>53</v>
      </c>
      <c r="BD838" s="110"/>
      <c r="BE838" s="110"/>
    </row>
    <row r="839" spans="1:58" s="105" customFormat="1" ht="24.75" hidden="1" customHeight="1">
      <c r="A839" s="9">
        <v>843</v>
      </c>
      <c r="B839" s="13">
        <v>1025</v>
      </c>
      <c r="C839" s="13"/>
      <c r="D839" s="15"/>
      <c r="E839" s="14" t="s">
        <v>3734</v>
      </c>
      <c r="F839" s="14" t="s">
        <v>3735</v>
      </c>
      <c r="G839" s="14" t="s">
        <v>3442</v>
      </c>
      <c r="H839" s="15" t="s">
        <v>3736</v>
      </c>
      <c r="I839" s="14" t="s">
        <v>44</v>
      </c>
      <c r="J839" s="14" t="s">
        <v>3737</v>
      </c>
      <c r="K839" s="16"/>
      <c r="L839" s="14"/>
      <c r="M839" s="13">
        <v>60</v>
      </c>
      <c r="N839" s="14" t="s">
        <v>46</v>
      </c>
      <c r="O839" s="14" t="s">
        <v>3687</v>
      </c>
      <c r="P839" s="14" t="s">
        <v>3738</v>
      </c>
      <c r="Q839" s="14" t="s">
        <v>3739</v>
      </c>
      <c r="R839" s="101">
        <v>7.25</v>
      </c>
      <c r="S839" s="102"/>
      <c r="T839" s="116">
        <v>6.31</v>
      </c>
      <c r="U839" s="84">
        <v>31.46</v>
      </c>
      <c r="V839" s="102">
        <v>7.11</v>
      </c>
      <c r="W839" s="102">
        <v>7.3872</v>
      </c>
      <c r="X839" s="102"/>
      <c r="Y839" s="102">
        <v>6.37</v>
      </c>
      <c r="Z839" s="102">
        <v>6.11</v>
      </c>
      <c r="AA839" s="102">
        <v>6.1662999999999997</v>
      </c>
      <c r="AB839" s="102">
        <v>6.62</v>
      </c>
      <c r="AC839" s="102"/>
      <c r="AD839" s="102"/>
      <c r="AE839" s="104">
        <v>31.46</v>
      </c>
      <c r="AF839" s="105">
        <v>9.01</v>
      </c>
      <c r="AG839" s="105">
        <v>7.37</v>
      </c>
      <c r="AI839" s="105">
        <v>7.14</v>
      </c>
      <c r="AN839" s="106">
        <v>7.25</v>
      </c>
      <c r="AO839" s="105" t="s">
        <v>50</v>
      </c>
      <c r="AP839" s="104" t="s">
        <v>51</v>
      </c>
      <c r="AQ839" s="105">
        <f t="shared" ref="AQ839:AQ847" si="211">AVERAGE(SMALL(AE839:AI839,1),SMALL(AE839:AI839,2))</f>
        <v>7.2549999999999999</v>
      </c>
      <c r="AR839" s="105">
        <f t="shared" ref="AR839:AR847" si="212">IF(R839 &lt;=( AVERAGE(SMALL(AE839:AI839,1),SMALL(AE839:AI839,2))), R839, "")</f>
        <v>7.25</v>
      </c>
      <c r="AS839" s="105" t="e">
        <f t="shared" ref="AS839:AS847" si="213">AVERAGE(SMALL(AJ839:AM839,1),SMALL(AJ839:AM839,2))</f>
        <v>#NUM!</v>
      </c>
      <c r="AT839" s="105" t="e">
        <f>#REF!*1.075</f>
        <v>#REF!</v>
      </c>
      <c r="AU839" s="105">
        <f t="shared" ref="AU839:AU847" si="214">T839*1.075</f>
        <v>6.7832499999999989</v>
      </c>
      <c r="AV839" s="102" t="e">
        <f t="shared" ref="AV839:AV847" si="215">MIN(AN839,AT839,AU839)</f>
        <v>#REF!</v>
      </c>
      <c r="AW839" s="105" t="s">
        <v>172</v>
      </c>
      <c r="AX839" s="105" t="s">
        <v>173</v>
      </c>
      <c r="AY839" s="106">
        <v>6.78</v>
      </c>
      <c r="AZ839" s="108">
        <f t="shared" si="201"/>
        <v>1.6950000000000001</v>
      </c>
      <c r="BA839" s="1">
        <f t="shared" si="202"/>
        <v>8.4749999999999996</v>
      </c>
      <c r="BB839" s="106">
        <f t="shared" si="210"/>
        <v>9.1529999999999987</v>
      </c>
      <c r="BC839" s="105" t="s">
        <v>53</v>
      </c>
    </row>
    <row r="840" spans="1:58" s="105" customFormat="1" ht="24.75" hidden="1" customHeight="1">
      <c r="A840" s="9">
        <v>844</v>
      </c>
      <c r="B840" s="7">
        <v>291</v>
      </c>
      <c r="C840" s="7"/>
      <c r="D840" s="8"/>
      <c r="E840" s="1" t="s">
        <v>3740</v>
      </c>
      <c r="F840" s="1" t="s">
        <v>3741</v>
      </c>
      <c r="G840" s="1" t="s">
        <v>2431</v>
      </c>
      <c r="H840" s="8" t="s">
        <v>2437</v>
      </c>
      <c r="I840" s="1" t="s">
        <v>68</v>
      </c>
      <c r="J840" s="11" t="s">
        <v>3742</v>
      </c>
      <c r="K840" s="9"/>
      <c r="L840" s="1"/>
      <c r="M840" s="7">
        <v>50</v>
      </c>
      <c r="N840" s="1" t="s">
        <v>46</v>
      </c>
      <c r="O840" s="1" t="s">
        <v>3687</v>
      </c>
      <c r="P840" s="1" t="s">
        <v>3743</v>
      </c>
      <c r="Q840" s="1" t="s">
        <v>3744</v>
      </c>
      <c r="R840" s="101">
        <v>1.29</v>
      </c>
      <c r="S840" s="102"/>
      <c r="T840" s="116">
        <v>1.5</v>
      </c>
      <c r="U840" s="84">
        <v>3.48</v>
      </c>
      <c r="V840" s="102">
        <v>1.1599999999999999</v>
      </c>
      <c r="W840" s="102"/>
      <c r="X840" s="102"/>
      <c r="Y840" s="102">
        <v>1.23</v>
      </c>
      <c r="Z840" s="102"/>
      <c r="AA840" s="102"/>
      <c r="AB840" s="102"/>
      <c r="AC840" s="102"/>
      <c r="AD840" s="102"/>
      <c r="AE840" s="104">
        <v>3.48</v>
      </c>
      <c r="AN840" s="106">
        <v>1.133</v>
      </c>
      <c r="AO840" s="105" t="s">
        <v>372</v>
      </c>
      <c r="AP840" s="104" t="s">
        <v>373</v>
      </c>
      <c r="AQ840" s="105" t="e">
        <f t="shared" si="211"/>
        <v>#NUM!</v>
      </c>
      <c r="AR840" s="105" t="e">
        <f t="shared" si="212"/>
        <v>#NUM!</v>
      </c>
      <c r="AS840" s="105" t="e">
        <f t="shared" si="213"/>
        <v>#NUM!</v>
      </c>
      <c r="AT840" s="105" t="e">
        <f>#REF!*1.075</f>
        <v>#REF!</v>
      </c>
      <c r="AU840" s="105">
        <f t="shared" si="214"/>
        <v>1.6124999999999998</v>
      </c>
      <c r="AV840" s="102" t="e">
        <f t="shared" si="215"/>
        <v>#REF!</v>
      </c>
      <c r="AW840" s="105" t="s">
        <v>372</v>
      </c>
      <c r="AX840" s="105" t="s">
        <v>373</v>
      </c>
      <c r="AY840" s="106">
        <v>1.1299999999999999</v>
      </c>
      <c r="AZ840" s="108">
        <f t="shared" si="201"/>
        <v>0.28249999999999997</v>
      </c>
      <c r="BA840" s="1">
        <f t="shared" si="202"/>
        <v>1.4124999999999999</v>
      </c>
      <c r="BB840" s="106">
        <f t="shared" si="210"/>
        <v>1.5254999999999999</v>
      </c>
      <c r="BC840" s="105" t="s">
        <v>53</v>
      </c>
      <c r="BD840" s="110"/>
      <c r="BE840" s="110"/>
    </row>
    <row r="841" spans="1:58" s="105" customFormat="1" ht="24.75" hidden="1" customHeight="1">
      <c r="A841" s="9">
        <v>845</v>
      </c>
      <c r="B841" s="7">
        <v>292</v>
      </c>
      <c r="C841" s="7"/>
      <c r="D841" s="8"/>
      <c r="E841" s="1" t="s">
        <v>3745</v>
      </c>
      <c r="F841" s="1" t="s">
        <v>3741</v>
      </c>
      <c r="G841" s="1" t="s">
        <v>2431</v>
      </c>
      <c r="H841" s="8" t="s">
        <v>3746</v>
      </c>
      <c r="I841" s="1" t="s">
        <v>68</v>
      </c>
      <c r="J841" s="11" t="s">
        <v>3747</v>
      </c>
      <c r="K841" s="9"/>
      <c r="L841" s="1"/>
      <c r="M841" s="7">
        <v>50</v>
      </c>
      <c r="N841" s="1" t="s">
        <v>46</v>
      </c>
      <c r="O841" s="1" t="s">
        <v>3687</v>
      </c>
      <c r="P841" s="1" t="s">
        <v>3709</v>
      </c>
      <c r="Q841" s="1" t="s">
        <v>3748</v>
      </c>
      <c r="R841" s="101">
        <v>3.12</v>
      </c>
      <c r="S841" s="102"/>
      <c r="T841" s="116">
        <v>2.1</v>
      </c>
      <c r="U841" s="84">
        <v>4.25</v>
      </c>
      <c r="V841" s="102"/>
      <c r="W841" s="102"/>
      <c r="X841" s="102"/>
      <c r="Y841" s="102">
        <v>1.55</v>
      </c>
      <c r="Z841" s="102"/>
      <c r="AA841" s="102"/>
      <c r="AB841" s="102"/>
      <c r="AC841" s="102"/>
      <c r="AD841" s="102"/>
      <c r="AE841" s="104">
        <v>4.25</v>
      </c>
      <c r="AI841" s="105">
        <v>2.39</v>
      </c>
      <c r="AN841" s="106">
        <v>3.12</v>
      </c>
      <c r="AO841" s="105" t="s">
        <v>50</v>
      </c>
      <c r="AP841" s="104" t="s">
        <v>51</v>
      </c>
      <c r="AQ841" s="105">
        <f t="shared" si="211"/>
        <v>3.3200000000000003</v>
      </c>
      <c r="AR841" s="105">
        <f t="shared" si="212"/>
        <v>3.12</v>
      </c>
      <c r="AS841" s="105" t="e">
        <f t="shared" si="213"/>
        <v>#NUM!</v>
      </c>
      <c r="AT841" s="105" t="e">
        <f>#REF!*1.075</f>
        <v>#REF!</v>
      </c>
      <c r="AU841" s="105">
        <f t="shared" si="214"/>
        <v>2.2574999999999998</v>
      </c>
      <c r="AV841" s="102" t="e">
        <f t="shared" si="215"/>
        <v>#REF!</v>
      </c>
      <c r="AW841" s="105" t="s">
        <v>172</v>
      </c>
      <c r="AX841" s="105" t="s">
        <v>173</v>
      </c>
      <c r="AY841" s="106">
        <v>2.2599999999999998</v>
      </c>
      <c r="AZ841" s="108">
        <f t="shared" si="201"/>
        <v>0.56499999999999995</v>
      </c>
      <c r="BA841" s="1">
        <f t="shared" si="202"/>
        <v>2.8249999999999997</v>
      </c>
      <c r="BB841" s="106">
        <f t="shared" si="210"/>
        <v>3.0509999999999997</v>
      </c>
      <c r="BC841" s="105" t="s">
        <v>53</v>
      </c>
      <c r="BD841" s="110"/>
      <c r="BE841" s="110"/>
    </row>
    <row r="842" spans="1:58" s="105" customFormat="1" ht="24.75" hidden="1" customHeight="1">
      <c r="A842" s="9">
        <v>846</v>
      </c>
      <c r="B842" s="7">
        <v>293</v>
      </c>
      <c r="C842" s="7"/>
      <c r="D842" s="8"/>
      <c r="E842" s="1" t="s">
        <v>3749</v>
      </c>
      <c r="F842" s="1" t="s">
        <v>3750</v>
      </c>
      <c r="G842" s="1" t="s">
        <v>2431</v>
      </c>
      <c r="H842" s="8" t="s">
        <v>2435</v>
      </c>
      <c r="I842" s="1" t="s">
        <v>68</v>
      </c>
      <c r="J842" s="11" t="s">
        <v>3747</v>
      </c>
      <c r="K842" s="9"/>
      <c r="L842" s="1"/>
      <c r="M842" s="7">
        <v>50</v>
      </c>
      <c r="N842" s="1" t="s">
        <v>46</v>
      </c>
      <c r="O842" s="1" t="s">
        <v>3687</v>
      </c>
      <c r="P842" s="1" t="s">
        <v>1079</v>
      </c>
      <c r="Q842" s="1" t="s">
        <v>3751</v>
      </c>
      <c r="R842" s="101">
        <v>0.95</v>
      </c>
      <c r="S842" s="102"/>
      <c r="T842" s="116">
        <v>1.05</v>
      </c>
      <c r="U842" s="84">
        <v>2.56</v>
      </c>
      <c r="V842" s="102">
        <v>0.84</v>
      </c>
      <c r="W842" s="102"/>
      <c r="X842" s="102"/>
      <c r="Y842" s="102">
        <v>0.91</v>
      </c>
      <c r="Z842" s="102"/>
      <c r="AA842" s="102"/>
      <c r="AB842" s="102"/>
      <c r="AC842" s="102"/>
      <c r="AD842" s="102"/>
      <c r="AE842" s="104">
        <v>2.56</v>
      </c>
      <c r="AN842" s="106">
        <v>0.93300000000000005</v>
      </c>
      <c r="AO842" s="105" t="s">
        <v>372</v>
      </c>
      <c r="AP842" s="104" t="s">
        <v>373</v>
      </c>
      <c r="AQ842" s="105" t="e">
        <f t="shared" si="211"/>
        <v>#NUM!</v>
      </c>
      <c r="AR842" s="105" t="e">
        <f t="shared" si="212"/>
        <v>#NUM!</v>
      </c>
      <c r="AS842" s="105" t="e">
        <f t="shared" si="213"/>
        <v>#NUM!</v>
      </c>
      <c r="AT842" s="105" t="e">
        <f>#REF!*1.075</f>
        <v>#REF!</v>
      </c>
      <c r="AU842" s="105">
        <f t="shared" si="214"/>
        <v>1.1287499999999999</v>
      </c>
      <c r="AV842" s="102" t="e">
        <f t="shared" si="215"/>
        <v>#REF!</v>
      </c>
      <c r="AW842" s="105" t="s">
        <v>372</v>
      </c>
      <c r="AX842" s="105" t="s">
        <v>373</v>
      </c>
      <c r="AY842" s="106">
        <v>0.93</v>
      </c>
      <c r="AZ842" s="108">
        <f t="shared" si="201"/>
        <v>0.23250000000000001</v>
      </c>
      <c r="BA842" s="1">
        <f t="shared" si="202"/>
        <v>1.1625000000000001</v>
      </c>
      <c r="BB842" s="106">
        <f t="shared" si="210"/>
        <v>1.2555000000000001</v>
      </c>
      <c r="BC842" s="105" t="s">
        <v>53</v>
      </c>
      <c r="BD842" s="110"/>
      <c r="BE842" s="110"/>
      <c r="BF842" s="128"/>
    </row>
    <row r="843" spans="1:58" s="105" customFormat="1" ht="24.75" hidden="1" customHeight="1">
      <c r="A843" s="9">
        <v>847</v>
      </c>
      <c r="B843" s="13">
        <v>828</v>
      </c>
      <c r="C843" s="13"/>
      <c r="D843" s="15"/>
      <c r="E843" s="14" t="s">
        <v>3752</v>
      </c>
      <c r="F843" s="14" t="s">
        <v>3753</v>
      </c>
      <c r="G843" s="14" t="s">
        <v>3754</v>
      </c>
      <c r="H843" s="15" t="s">
        <v>60</v>
      </c>
      <c r="I843" s="14" t="s">
        <v>44</v>
      </c>
      <c r="J843" s="14" t="s">
        <v>1288</v>
      </c>
      <c r="K843" s="16"/>
      <c r="L843" s="14"/>
      <c r="M843" s="13">
        <v>28</v>
      </c>
      <c r="N843" s="14" t="s">
        <v>46</v>
      </c>
      <c r="O843" s="14" t="s">
        <v>3687</v>
      </c>
      <c r="P843" s="14" t="s">
        <v>3755</v>
      </c>
      <c r="Q843" s="14" t="s">
        <v>3756</v>
      </c>
      <c r="R843" s="101">
        <v>8.61</v>
      </c>
      <c r="S843" s="102"/>
      <c r="T843" s="116">
        <v>17.829999999999998</v>
      </c>
      <c r="U843" s="84">
        <v>19.21</v>
      </c>
      <c r="V843" s="102">
        <v>9.52</v>
      </c>
      <c r="W843" s="102">
        <v>6.47</v>
      </c>
      <c r="X843" s="102"/>
      <c r="Y843" s="102"/>
      <c r="Z843" s="102"/>
      <c r="AA843" s="102">
        <v>6.5293000000000001</v>
      </c>
      <c r="AB843" s="102"/>
      <c r="AC843" s="102"/>
      <c r="AD843" s="102"/>
      <c r="AE843" s="104">
        <v>19.21</v>
      </c>
      <c r="AF843" s="105">
        <v>12.09</v>
      </c>
      <c r="AG843" s="105">
        <v>6.4640000000000004</v>
      </c>
      <c r="AN843" s="106">
        <v>8.61</v>
      </c>
      <c r="AO843" s="105" t="s">
        <v>50</v>
      </c>
      <c r="AP843" s="104" t="s">
        <v>51</v>
      </c>
      <c r="AQ843" s="105">
        <f t="shared" si="211"/>
        <v>9.277000000000001</v>
      </c>
      <c r="AR843" s="105">
        <f t="shared" si="212"/>
        <v>8.61</v>
      </c>
      <c r="AS843" s="105" t="e">
        <f t="shared" si="213"/>
        <v>#NUM!</v>
      </c>
      <c r="AT843" s="105" t="e">
        <f>#REF!*1.075</f>
        <v>#REF!</v>
      </c>
      <c r="AU843" s="105">
        <f t="shared" si="214"/>
        <v>19.167249999999996</v>
      </c>
      <c r="AV843" s="102" t="e">
        <f t="shared" si="215"/>
        <v>#REF!</v>
      </c>
      <c r="AW843" s="125" t="s">
        <v>52</v>
      </c>
      <c r="AX843" s="105" t="s">
        <v>51</v>
      </c>
      <c r="AY843" s="106">
        <v>8.61</v>
      </c>
      <c r="AZ843" s="108">
        <f t="shared" si="201"/>
        <v>2.1524999999999999</v>
      </c>
      <c r="BA843" s="1">
        <f t="shared" si="202"/>
        <v>10.762499999999999</v>
      </c>
      <c r="BB843" s="106">
        <f t="shared" si="210"/>
        <v>11.6235</v>
      </c>
      <c r="BC843" s="105" t="s">
        <v>53</v>
      </c>
      <c r="BF843" s="128"/>
    </row>
    <row r="844" spans="1:58" s="105" customFormat="1" ht="24.75" hidden="1" customHeight="1">
      <c r="A844" s="9">
        <v>848</v>
      </c>
      <c r="B844" s="13">
        <v>895</v>
      </c>
      <c r="C844" s="13"/>
      <c r="D844" s="15"/>
      <c r="E844" s="14" t="s">
        <v>3752</v>
      </c>
      <c r="F844" s="14" t="s">
        <v>3753</v>
      </c>
      <c r="G844" s="14" t="s">
        <v>3754</v>
      </c>
      <c r="H844" s="15" t="s">
        <v>123</v>
      </c>
      <c r="I844" s="14" t="s">
        <v>44</v>
      </c>
      <c r="J844" s="14" t="s">
        <v>3757</v>
      </c>
      <c r="K844" s="16"/>
      <c r="L844" s="14"/>
      <c r="M844" s="13">
        <v>28</v>
      </c>
      <c r="N844" s="14" t="s">
        <v>46</v>
      </c>
      <c r="O844" s="14" t="s">
        <v>3687</v>
      </c>
      <c r="P844" s="14" t="s">
        <v>3755</v>
      </c>
      <c r="Q844" s="14" t="s">
        <v>3758</v>
      </c>
      <c r="R844" s="101">
        <v>10.02</v>
      </c>
      <c r="S844" s="102"/>
      <c r="T844" s="116">
        <v>14.92</v>
      </c>
      <c r="U844" s="84">
        <v>14.71</v>
      </c>
      <c r="V844" s="102"/>
      <c r="W844" s="102">
        <v>3.9087000000000001</v>
      </c>
      <c r="X844" s="102"/>
      <c r="Y844" s="102"/>
      <c r="Z844" s="102"/>
      <c r="AA844" s="102">
        <v>3.4563999999999999</v>
      </c>
      <c r="AB844" s="102"/>
      <c r="AC844" s="102"/>
      <c r="AD844" s="102"/>
      <c r="AE844" s="104">
        <v>14.71</v>
      </c>
      <c r="AG844" s="105">
        <v>3.9009999999999998</v>
      </c>
      <c r="AN844" s="106">
        <v>9.3055000000000003</v>
      </c>
      <c r="AO844" s="105" t="s">
        <v>277</v>
      </c>
      <c r="AP844" s="104" t="s">
        <v>278</v>
      </c>
      <c r="AQ844" s="105">
        <f t="shared" si="211"/>
        <v>9.3055000000000003</v>
      </c>
      <c r="AR844" s="105" t="str">
        <f t="shared" si="212"/>
        <v/>
      </c>
      <c r="AS844" s="105" t="e">
        <f t="shared" si="213"/>
        <v>#NUM!</v>
      </c>
      <c r="AT844" s="105" t="e">
        <f>#REF!*1.075</f>
        <v>#REF!</v>
      </c>
      <c r="AU844" s="105">
        <f t="shared" si="214"/>
        <v>16.038999999999998</v>
      </c>
      <c r="AV844" s="102" t="e">
        <f t="shared" si="215"/>
        <v>#REF!</v>
      </c>
      <c r="AW844" s="105" t="s">
        <v>279</v>
      </c>
      <c r="AX844" s="105" t="s">
        <v>278</v>
      </c>
      <c r="AY844" s="106">
        <v>9.31</v>
      </c>
      <c r="AZ844" s="108">
        <f t="shared" si="201"/>
        <v>2.3275000000000001</v>
      </c>
      <c r="BA844" s="1">
        <f t="shared" si="202"/>
        <v>11.637500000000001</v>
      </c>
      <c r="BB844" s="106">
        <f t="shared" si="210"/>
        <v>12.5685</v>
      </c>
      <c r="BC844" s="105" t="s">
        <v>53</v>
      </c>
      <c r="BF844" s="128"/>
    </row>
    <row r="845" spans="1:58" s="105" customFormat="1" ht="24.75" hidden="1" customHeight="1">
      <c r="A845" s="9">
        <v>849</v>
      </c>
      <c r="B845" s="13">
        <v>827</v>
      </c>
      <c r="C845" s="13"/>
      <c r="D845" s="201"/>
      <c r="E845" s="14" t="s">
        <v>3752</v>
      </c>
      <c r="F845" s="14" t="s">
        <v>3753</v>
      </c>
      <c r="G845" s="14" t="s">
        <v>3754</v>
      </c>
      <c r="H845" s="15" t="s">
        <v>189</v>
      </c>
      <c r="I845" s="14" t="s">
        <v>44</v>
      </c>
      <c r="J845" s="14" t="s">
        <v>3759</v>
      </c>
      <c r="K845" s="16"/>
      <c r="L845" s="14"/>
      <c r="M845" s="13">
        <v>28</v>
      </c>
      <c r="N845" s="14" t="s">
        <v>46</v>
      </c>
      <c r="O845" s="14" t="s">
        <v>3687</v>
      </c>
      <c r="P845" s="14" t="s">
        <v>3755</v>
      </c>
      <c r="Q845" s="14" t="s">
        <v>3760</v>
      </c>
      <c r="R845" s="101">
        <v>20.54</v>
      </c>
      <c r="S845" s="102"/>
      <c r="T845" s="116">
        <v>29.9</v>
      </c>
      <c r="U845" s="84">
        <v>24.21</v>
      </c>
      <c r="V845" s="102">
        <v>14</v>
      </c>
      <c r="W845" s="102"/>
      <c r="X845" s="102"/>
      <c r="Y845" s="102"/>
      <c r="Z845" s="102"/>
      <c r="AA845" s="102">
        <v>7.24</v>
      </c>
      <c r="AB845" s="102"/>
      <c r="AC845" s="102"/>
      <c r="AD845" s="102"/>
      <c r="AE845" s="104">
        <v>24.21</v>
      </c>
      <c r="AF845" s="105">
        <v>17.785599999999999</v>
      </c>
      <c r="AN845" s="106">
        <v>20.54</v>
      </c>
      <c r="AO845" s="105" t="s">
        <v>50</v>
      </c>
      <c r="AP845" s="104" t="s">
        <v>51</v>
      </c>
      <c r="AQ845" s="105">
        <f t="shared" si="211"/>
        <v>20.997799999999998</v>
      </c>
      <c r="AR845" s="105">
        <f t="shared" si="212"/>
        <v>20.54</v>
      </c>
      <c r="AS845" s="105" t="e">
        <f t="shared" si="213"/>
        <v>#NUM!</v>
      </c>
      <c r="AT845" s="105" t="e">
        <f>#REF!*1.075</f>
        <v>#REF!</v>
      </c>
      <c r="AU845" s="105">
        <f t="shared" si="214"/>
        <v>32.142499999999998</v>
      </c>
      <c r="AV845" s="102" t="e">
        <f t="shared" si="215"/>
        <v>#REF!</v>
      </c>
      <c r="AW845" s="125" t="s">
        <v>52</v>
      </c>
      <c r="AX845" s="105" t="s">
        <v>51</v>
      </c>
      <c r="AY845" s="106">
        <v>20.54</v>
      </c>
      <c r="AZ845" s="108">
        <f t="shared" si="201"/>
        <v>3.4918</v>
      </c>
      <c r="BA845" s="1">
        <f t="shared" si="202"/>
        <v>24.0318</v>
      </c>
      <c r="BB845" s="106">
        <f t="shared" si="210"/>
        <v>25.954343999999999</v>
      </c>
      <c r="BC845" s="105" t="s">
        <v>53</v>
      </c>
    </row>
    <row r="846" spans="1:58" s="105" customFormat="1" ht="24.75" hidden="1" customHeight="1">
      <c r="A846" s="9">
        <v>850</v>
      </c>
      <c r="B846" s="13">
        <v>367</v>
      </c>
      <c r="C846" s="13"/>
      <c r="D846" s="15"/>
      <c r="E846" s="14" t="s">
        <v>3761</v>
      </c>
      <c r="F846" s="14" t="s">
        <v>3762</v>
      </c>
      <c r="G846" s="14" t="s">
        <v>309</v>
      </c>
      <c r="H846" s="15" t="s">
        <v>310</v>
      </c>
      <c r="I846" s="14" t="s">
        <v>68</v>
      </c>
      <c r="J846" s="40" t="s">
        <v>1357</v>
      </c>
      <c r="K846" s="16"/>
      <c r="L846" s="14"/>
      <c r="M846" s="13">
        <v>28</v>
      </c>
      <c r="N846" s="14" t="s">
        <v>46</v>
      </c>
      <c r="O846" s="14" t="s">
        <v>3687</v>
      </c>
      <c r="P846" s="14" t="s">
        <v>3709</v>
      </c>
      <c r="Q846" s="14" t="s">
        <v>3763</v>
      </c>
      <c r="R846" s="101">
        <v>4.13</v>
      </c>
      <c r="S846" s="102"/>
      <c r="T846" s="116">
        <v>5.0999999999999996</v>
      </c>
      <c r="U846" s="84">
        <v>14.63</v>
      </c>
      <c r="V846" s="102">
        <v>12.46</v>
      </c>
      <c r="W846" s="102">
        <v>4.1958000000000002</v>
      </c>
      <c r="X846" s="102"/>
      <c r="Y846" s="102">
        <v>3.46</v>
      </c>
      <c r="Z846" s="102">
        <v>3.15</v>
      </c>
      <c r="AA846" s="102">
        <v>2.7711999999999999</v>
      </c>
      <c r="AB846" s="102">
        <v>4.18</v>
      </c>
      <c r="AC846" s="102"/>
      <c r="AD846" s="102"/>
      <c r="AE846" s="104">
        <v>14.63</v>
      </c>
      <c r="AF846" s="105">
        <v>16.948399999999999</v>
      </c>
      <c r="AG846" s="105">
        <v>4.1879999999999997</v>
      </c>
      <c r="AI846" s="105">
        <v>3.46</v>
      </c>
      <c r="AN846" s="106">
        <v>3.8239999999999998</v>
      </c>
      <c r="AO846" s="105" t="s">
        <v>277</v>
      </c>
      <c r="AP846" s="104" t="s">
        <v>278</v>
      </c>
      <c r="AQ846" s="105">
        <f t="shared" si="211"/>
        <v>3.8239999999999998</v>
      </c>
      <c r="AR846" s="105" t="str">
        <f t="shared" si="212"/>
        <v/>
      </c>
      <c r="AS846" s="105" t="e">
        <f t="shared" si="213"/>
        <v>#NUM!</v>
      </c>
      <c r="AT846" s="105" t="e">
        <f>#REF!*1.075</f>
        <v>#REF!</v>
      </c>
      <c r="AU846" s="105">
        <f t="shared" si="214"/>
        <v>5.482499999999999</v>
      </c>
      <c r="AV846" s="102" t="e">
        <f t="shared" si="215"/>
        <v>#REF!</v>
      </c>
      <c r="AW846" s="105" t="s">
        <v>279</v>
      </c>
      <c r="AX846" s="105" t="s">
        <v>278</v>
      </c>
      <c r="AY846" s="106">
        <v>3.82</v>
      </c>
      <c r="AZ846" s="108">
        <f t="shared" si="201"/>
        <v>0.95499999999999996</v>
      </c>
      <c r="BA846" s="1">
        <f t="shared" si="202"/>
        <v>4.7749999999999995</v>
      </c>
      <c r="BB846" s="106">
        <f t="shared" si="210"/>
        <v>5.1569999999999991</v>
      </c>
      <c r="BC846" s="105" t="s">
        <v>53</v>
      </c>
      <c r="BD846" s="110"/>
      <c r="BE846" s="110"/>
    </row>
    <row r="847" spans="1:58" s="105" customFormat="1" ht="24.75" hidden="1" customHeight="1">
      <c r="A847" s="9">
        <v>851</v>
      </c>
      <c r="B847" s="7">
        <v>446</v>
      </c>
      <c r="C847" s="7"/>
      <c r="D847" s="8"/>
      <c r="E847" s="1" t="s">
        <v>3764</v>
      </c>
      <c r="F847" s="1" t="s">
        <v>3765</v>
      </c>
      <c r="G847" s="1" t="s">
        <v>3766</v>
      </c>
      <c r="H847" s="8" t="s">
        <v>3767</v>
      </c>
      <c r="I847" s="1" t="s">
        <v>1461</v>
      </c>
      <c r="J847" s="11" t="s">
        <v>3768</v>
      </c>
      <c r="K847" s="9"/>
      <c r="L847" s="1"/>
      <c r="M847" s="7">
        <v>30</v>
      </c>
      <c r="N847" s="1" t="s">
        <v>46</v>
      </c>
      <c r="O847" s="1" t="s">
        <v>3687</v>
      </c>
      <c r="P847" s="1" t="s">
        <v>3738</v>
      </c>
      <c r="Q847" s="1" t="s">
        <v>3769</v>
      </c>
      <c r="R847" s="101">
        <v>8.9700000000000006</v>
      </c>
      <c r="S847" s="102"/>
      <c r="T847" s="116">
        <v>8.2100000000000009</v>
      </c>
      <c r="U847" s="84"/>
      <c r="V847" s="102"/>
      <c r="W847" s="102"/>
      <c r="X847" s="102"/>
      <c r="Y847" s="102"/>
      <c r="Z847" s="102"/>
      <c r="AA847" s="102">
        <v>8.3392999999999997</v>
      </c>
      <c r="AB847" s="102"/>
      <c r="AC847" s="102"/>
      <c r="AD847" s="102"/>
      <c r="AE847" s="104"/>
      <c r="AN847" s="106">
        <v>8.9700000000000006</v>
      </c>
      <c r="AO847" s="105" t="s">
        <v>50</v>
      </c>
      <c r="AP847" s="104" t="s">
        <v>51</v>
      </c>
      <c r="AQ847" s="105" t="e">
        <f t="shared" si="211"/>
        <v>#NUM!</v>
      </c>
      <c r="AR847" s="105" t="e">
        <f t="shared" si="212"/>
        <v>#NUM!</v>
      </c>
      <c r="AS847" s="105" t="e">
        <f t="shared" si="213"/>
        <v>#NUM!</v>
      </c>
      <c r="AT847" s="105" t="e">
        <f>#REF!*1.075</f>
        <v>#REF!</v>
      </c>
      <c r="AU847" s="105">
        <f t="shared" si="214"/>
        <v>8.8257500000000011</v>
      </c>
      <c r="AV847" s="102" t="e">
        <f t="shared" si="215"/>
        <v>#REF!</v>
      </c>
      <c r="AW847" s="105" t="s">
        <v>172</v>
      </c>
      <c r="AX847" s="105" t="s">
        <v>173</v>
      </c>
      <c r="AY847" s="106">
        <v>8.8249999999999993</v>
      </c>
      <c r="AZ847" s="108">
        <f t="shared" si="201"/>
        <v>2.2062499999999998</v>
      </c>
      <c r="BA847" s="1">
        <f t="shared" si="202"/>
        <v>11.03125</v>
      </c>
      <c r="BB847" s="106">
        <f t="shared" si="210"/>
        <v>11.91375</v>
      </c>
      <c r="BC847" s="105" t="s">
        <v>53</v>
      </c>
      <c r="BD847" s="110"/>
      <c r="BE847" s="110"/>
      <c r="BF847" s="128"/>
    </row>
    <row r="848" spans="1:58" s="105" customFormat="1" ht="24.75" hidden="1" customHeight="1">
      <c r="A848" s="9">
        <v>852</v>
      </c>
      <c r="B848" s="7">
        <v>446</v>
      </c>
      <c r="C848" s="7"/>
      <c r="D848" s="8"/>
      <c r="E848" s="1" t="s">
        <v>3764</v>
      </c>
      <c r="F848" s="1" t="s">
        <v>3765</v>
      </c>
      <c r="G848" s="1" t="s">
        <v>3766</v>
      </c>
      <c r="H848" s="8" t="s">
        <v>3767</v>
      </c>
      <c r="I848" s="1" t="s">
        <v>1461</v>
      </c>
      <c r="J848" s="11" t="s">
        <v>3770</v>
      </c>
      <c r="K848" s="9"/>
      <c r="L848" s="1"/>
      <c r="M848" s="7">
        <v>60</v>
      </c>
      <c r="N848" s="1" t="s">
        <v>46</v>
      </c>
      <c r="O848" s="1" t="s">
        <v>3687</v>
      </c>
      <c r="P848" s="1" t="s">
        <v>3738</v>
      </c>
      <c r="Q848" s="1" t="s">
        <v>3769</v>
      </c>
      <c r="R848" s="101"/>
      <c r="S848" s="102"/>
      <c r="T848" s="116"/>
      <c r="U848" s="84"/>
      <c r="V848" s="102"/>
      <c r="W848" s="102"/>
      <c r="X848" s="102"/>
      <c r="Y848" s="102"/>
      <c r="Z848" s="102"/>
      <c r="AA848" s="102"/>
      <c r="AB848" s="102"/>
      <c r="AC848" s="102"/>
      <c r="AD848" s="102"/>
      <c r="AE848" s="104"/>
      <c r="AN848" s="106"/>
      <c r="AP848" s="104"/>
      <c r="AV848" s="102"/>
      <c r="AY848" s="106"/>
      <c r="AZ848" s="108" t="b">
        <f t="shared" si="201"/>
        <v>0</v>
      </c>
      <c r="BA848" s="1">
        <f t="shared" si="202"/>
        <v>0</v>
      </c>
      <c r="BB848" s="106">
        <f t="shared" si="210"/>
        <v>0</v>
      </c>
      <c r="BD848" s="110"/>
      <c r="BE848" s="110"/>
      <c r="BF848" s="128"/>
    </row>
    <row r="849" spans="1:57" s="105" customFormat="1" ht="24.75" hidden="1" customHeight="1">
      <c r="A849" s="9">
        <v>853</v>
      </c>
      <c r="B849" s="13">
        <v>3591</v>
      </c>
      <c r="C849" s="13"/>
      <c r="D849" s="15"/>
      <c r="E849" s="14" t="s">
        <v>3771</v>
      </c>
      <c r="F849" s="14" t="s">
        <v>3772</v>
      </c>
      <c r="G849" s="14" t="s">
        <v>3773</v>
      </c>
      <c r="H849" s="15" t="s">
        <v>1173</v>
      </c>
      <c r="I849" s="14" t="s">
        <v>205</v>
      </c>
      <c r="J849" s="14" t="s">
        <v>3774</v>
      </c>
      <c r="K849" s="16"/>
      <c r="L849" s="14"/>
      <c r="M849" s="13">
        <v>60</v>
      </c>
      <c r="N849" s="14" t="s">
        <v>46</v>
      </c>
      <c r="O849" s="14" t="s">
        <v>3687</v>
      </c>
      <c r="P849" s="14" t="s">
        <v>3691</v>
      </c>
      <c r="Q849" s="14" t="s">
        <v>3775</v>
      </c>
      <c r="R849" s="101">
        <v>48.77</v>
      </c>
      <c r="S849" s="102"/>
      <c r="T849" s="116">
        <v>49.4</v>
      </c>
      <c r="U849" s="84">
        <v>59.04</v>
      </c>
      <c r="V849" s="102">
        <v>45.93</v>
      </c>
      <c r="W849" s="102"/>
      <c r="X849" s="102"/>
      <c r="Y849" s="102">
        <v>44.8</v>
      </c>
      <c r="Z849" s="102">
        <v>50.46</v>
      </c>
      <c r="AA849" s="102">
        <v>26.515999999999998</v>
      </c>
      <c r="AB849" s="102"/>
      <c r="AC849" s="102"/>
      <c r="AD849" s="102"/>
      <c r="AE849" s="104">
        <v>59.04</v>
      </c>
      <c r="AF849" s="105">
        <v>65.5</v>
      </c>
      <c r="AI849" s="105">
        <v>44.78</v>
      </c>
      <c r="AN849" s="106">
        <v>48.77</v>
      </c>
      <c r="AO849" s="105" t="s">
        <v>50</v>
      </c>
      <c r="AP849" s="104" t="s">
        <v>51</v>
      </c>
      <c r="AQ849" s="105">
        <f>AVERAGE(SMALL(AE849:AI849,1),SMALL(AE849:AI849,2))</f>
        <v>51.91</v>
      </c>
      <c r="AR849" s="105">
        <f>IF(R849 &lt;=( AVERAGE(SMALL(AE849:AI849,1),SMALL(AE849:AI849,2))), R849, "")</f>
        <v>48.77</v>
      </c>
      <c r="AS849" s="105" t="e">
        <f>AVERAGE(SMALL(AJ849:AM849,1),SMALL(AJ849:AM849,2))</f>
        <v>#NUM!</v>
      </c>
      <c r="AT849" s="105" t="e">
        <f>#REF!*1.075</f>
        <v>#REF!</v>
      </c>
      <c r="AU849" s="105">
        <f>T849*1.075</f>
        <v>53.104999999999997</v>
      </c>
      <c r="AV849" s="102" t="e">
        <f>MIN(AN849,AT849,AU849)</f>
        <v>#REF!</v>
      </c>
      <c r="AW849" s="125" t="s">
        <v>52</v>
      </c>
      <c r="AX849" s="105" t="s">
        <v>51</v>
      </c>
      <c r="AY849" s="106">
        <v>48.77</v>
      </c>
      <c r="AZ849" s="108">
        <f t="shared" ref="AZ849:AZ912" si="216">IF(AND(AY849&gt;0,AY849&lt;=10),AY849*0.25,IF(AND(AY849&gt;10,AY849&lt;=50),AY849*0.17,IF(AND(AY849&gt;10,AY849&lt;=100),AY849*0.12,IF(AY849&gt;100,AY849*0.1))))</f>
        <v>8.2909000000000006</v>
      </c>
      <c r="BA849" s="1">
        <f t="shared" ref="BA849:BA912" si="217">AZ849+AY849</f>
        <v>57.060900000000004</v>
      </c>
      <c r="BB849" s="106">
        <f t="shared" si="210"/>
        <v>61.625772000000005</v>
      </c>
      <c r="BC849" s="105" t="s">
        <v>53</v>
      </c>
    </row>
    <row r="850" spans="1:57" s="105" customFormat="1" ht="24.75" hidden="1" customHeight="1">
      <c r="A850" s="9">
        <v>854</v>
      </c>
      <c r="B850" s="13">
        <v>3592</v>
      </c>
      <c r="C850" s="13"/>
      <c r="D850" s="15"/>
      <c r="E850" s="14" t="s">
        <v>3771</v>
      </c>
      <c r="F850" s="14" t="s">
        <v>3772</v>
      </c>
      <c r="G850" s="14" t="s">
        <v>3773</v>
      </c>
      <c r="H850" s="15" t="s">
        <v>251</v>
      </c>
      <c r="I850" s="14" t="s">
        <v>205</v>
      </c>
      <c r="J850" s="14" t="s">
        <v>3774</v>
      </c>
      <c r="K850" s="16"/>
      <c r="L850" s="14"/>
      <c r="M850" s="13">
        <v>60</v>
      </c>
      <c r="N850" s="14" t="s">
        <v>46</v>
      </c>
      <c r="O850" s="14" t="s">
        <v>3687</v>
      </c>
      <c r="P850" s="14" t="s">
        <v>3691</v>
      </c>
      <c r="Q850" s="14" t="s">
        <v>3776</v>
      </c>
      <c r="R850" s="101">
        <v>48.77</v>
      </c>
      <c r="S850" s="102"/>
      <c r="T850" s="116">
        <v>49.4</v>
      </c>
      <c r="U850" s="84">
        <v>59.04</v>
      </c>
      <c r="V850" s="102">
        <v>45.93</v>
      </c>
      <c r="W850" s="102"/>
      <c r="X850" s="102"/>
      <c r="Y850" s="102">
        <v>44.8</v>
      </c>
      <c r="Z850" s="102">
        <v>50.46</v>
      </c>
      <c r="AA850" s="102">
        <v>26.515999999999998</v>
      </c>
      <c r="AB850" s="102"/>
      <c r="AC850" s="102"/>
      <c r="AD850" s="102"/>
      <c r="AE850" s="104">
        <v>59.04</v>
      </c>
      <c r="AF850" s="105">
        <v>65.5</v>
      </c>
      <c r="AI850" s="105">
        <v>44.78</v>
      </c>
      <c r="AN850" s="106">
        <v>48.77</v>
      </c>
      <c r="AO850" s="105" t="s">
        <v>50</v>
      </c>
      <c r="AP850" s="104" t="s">
        <v>51</v>
      </c>
      <c r="AQ850" s="105">
        <f>AVERAGE(SMALL(AE850:AI850,1),SMALL(AE850:AI850,2))</f>
        <v>51.91</v>
      </c>
      <c r="AR850" s="105">
        <f>IF(R850 &lt;=( AVERAGE(SMALL(AE850:AI850,1),SMALL(AE850:AI850,2))), R850, "")</f>
        <v>48.77</v>
      </c>
      <c r="AS850" s="105" t="e">
        <f>AVERAGE(SMALL(AJ850:AM850,1),SMALL(AJ850:AM850,2))</f>
        <v>#NUM!</v>
      </c>
      <c r="AT850" s="105" t="e">
        <f>#REF!*1.075</f>
        <v>#REF!</v>
      </c>
      <c r="AU850" s="105">
        <f>T850*1.075</f>
        <v>53.104999999999997</v>
      </c>
      <c r="AV850" s="102" t="e">
        <f>MIN(AN850,AT850,AU850)</f>
        <v>#REF!</v>
      </c>
      <c r="AW850" s="125" t="s">
        <v>52</v>
      </c>
      <c r="AX850" s="105" t="s">
        <v>51</v>
      </c>
      <c r="AY850" s="106">
        <v>48.77</v>
      </c>
      <c r="AZ850" s="108">
        <f t="shared" si="216"/>
        <v>8.2909000000000006</v>
      </c>
      <c r="BA850" s="1">
        <f t="shared" si="217"/>
        <v>57.060900000000004</v>
      </c>
      <c r="BB850" s="106">
        <f t="shared" si="210"/>
        <v>61.625772000000005</v>
      </c>
      <c r="BC850" s="105" t="s">
        <v>53</v>
      </c>
    </row>
    <row r="851" spans="1:57" s="105" customFormat="1" ht="24.75" hidden="1" customHeight="1">
      <c r="A851" s="9">
        <v>855</v>
      </c>
      <c r="B851" s="13">
        <v>3593</v>
      </c>
      <c r="C851" s="13"/>
      <c r="D851" s="15"/>
      <c r="E851" s="14" t="s">
        <v>3771</v>
      </c>
      <c r="F851" s="14" t="s">
        <v>3772</v>
      </c>
      <c r="G851" s="14" t="s">
        <v>3773</v>
      </c>
      <c r="H851" s="15" t="s">
        <v>813</v>
      </c>
      <c r="I851" s="14" t="s">
        <v>205</v>
      </c>
      <c r="J851" s="14" t="s">
        <v>3777</v>
      </c>
      <c r="K851" s="16"/>
      <c r="L851" s="14"/>
      <c r="M851" s="13">
        <v>60</v>
      </c>
      <c r="N851" s="14" t="s">
        <v>46</v>
      </c>
      <c r="O851" s="14" t="s">
        <v>3687</v>
      </c>
      <c r="P851" s="14" t="s">
        <v>3691</v>
      </c>
      <c r="Q851" s="14" t="s">
        <v>3778</v>
      </c>
      <c r="R851" s="101">
        <v>48.77</v>
      </c>
      <c r="S851" s="102"/>
      <c r="T851" s="116">
        <v>49.4</v>
      </c>
      <c r="U851" s="84">
        <v>59.04</v>
      </c>
      <c r="V851" s="102">
        <v>45.93</v>
      </c>
      <c r="W851" s="102"/>
      <c r="X851" s="102"/>
      <c r="Y851" s="102">
        <v>44.8</v>
      </c>
      <c r="Z851" s="102">
        <v>50.46</v>
      </c>
      <c r="AA851" s="102">
        <v>26.515999999999998</v>
      </c>
      <c r="AB851" s="102"/>
      <c r="AC851" s="102"/>
      <c r="AD851" s="102"/>
      <c r="AE851" s="104">
        <v>59.04</v>
      </c>
      <c r="AF851" s="105">
        <v>65.5</v>
      </c>
      <c r="AI851" s="105">
        <v>44.78</v>
      </c>
      <c r="AN851" s="106">
        <v>48.77</v>
      </c>
      <c r="AO851" s="105" t="s">
        <v>50</v>
      </c>
      <c r="AP851" s="104" t="s">
        <v>51</v>
      </c>
      <c r="AQ851" s="105">
        <f>AVERAGE(SMALL(AE851:AI851,1),SMALL(AE851:AI851,2))</f>
        <v>51.91</v>
      </c>
      <c r="AR851" s="105">
        <f>IF(R851 &lt;=( AVERAGE(SMALL(AE851:AI851,1),SMALL(AE851:AI851,2))), R851, "")</f>
        <v>48.77</v>
      </c>
      <c r="AS851" s="105" t="e">
        <f>AVERAGE(SMALL(AJ851:AM851,1),SMALL(AJ851:AM851,2))</f>
        <v>#NUM!</v>
      </c>
      <c r="AT851" s="105" t="e">
        <f>#REF!*1.075</f>
        <v>#REF!</v>
      </c>
      <c r="AU851" s="105">
        <f>T851*1.075</f>
        <v>53.104999999999997</v>
      </c>
      <c r="AV851" s="102" t="e">
        <f>MIN(AN851,AT851,AU851)</f>
        <v>#REF!</v>
      </c>
      <c r="AW851" s="125" t="s">
        <v>52</v>
      </c>
      <c r="AX851" s="105" t="s">
        <v>51</v>
      </c>
      <c r="AY851" s="106">
        <v>48.77</v>
      </c>
      <c r="AZ851" s="108">
        <f t="shared" si="216"/>
        <v>8.2909000000000006</v>
      </c>
      <c r="BA851" s="1">
        <f t="shared" si="217"/>
        <v>57.060900000000004</v>
      </c>
      <c r="BB851" s="106">
        <f t="shared" si="210"/>
        <v>61.625772000000005</v>
      </c>
      <c r="BC851" s="105" t="s">
        <v>53</v>
      </c>
    </row>
    <row r="852" spans="1:57" s="105" customFormat="1" ht="24.75" customHeight="1">
      <c r="A852" s="9">
        <v>856</v>
      </c>
      <c r="B852" s="7">
        <v>338</v>
      </c>
      <c r="C852" s="7"/>
      <c r="D852" s="127" t="s">
        <v>3779</v>
      </c>
      <c r="E852" s="1" t="s">
        <v>3780</v>
      </c>
      <c r="F852" s="1" t="s">
        <v>1049</v>
      </c>
      <c r="G852" s="1" t="s">
        <v>1050</v>
      </c>
      <c r="H852" s="8" t="s">
        <v>1056</v>
      </c>
      <c r="I852" s="1" t="s">
        <v>44</v>
      </c>
      <c r="J852" s="11" t="s">
        <v>3781</v>
      </c>
      <c r="K852" s="9"/>
      <c r="L852" s="1"/>
      <c r="M852" s="7">
        <v>30</v>
      </c>
      <c r="N852" s="1" t="s">
        <v>46</v>
      </c>
      <c r="O852" s="1" t="s">
        <v>3687</v>
      </c>
      <c r="P852" s="1" t="s">
        <v>3782</v>
      </c>
      <c r="Q852" s="1" t="s">
        <v>3783</v>
      </c>
      <c r="R852" s="101">
        <v>1.44</v>
      </c>
      <c r="S852" s="102">
        <v>1.44</v>
      </c>
      <c r="T852" s="116">
        <v>1.59</v>
      </c>
      <c r="U852" s="84"/>
      <c r="V852" s="102"/>
      <c r="W852" s="102"/>
      <c r="X852" s="102"/>
      <c r="Y852" s="102">
        <v>1.34</v>
      </c>
      <c r="Z852" s="102"/>
      <c r="AA852" s="102"/>
      <c r="AB852" s="102"/>
      <c r="AC852" s="102"/>
      <c r="AD852" s="102"/>
      <c r="AE852" s="104"/>
      <c r="AF852" s="105">
        <v>3.97</v>
      </c>
      <c r="AG852" s="105">
        <v>1.6659999999999999</v>
      </c>
      <c r="AH852" s="105">
        <v>1.39</v>
      </c>
      <c r="AN852" s="106">
        <v>1.2</v>
      </c>
      <c r="AO852" s="105" t="s">
        <v>50</v>
      </c>
      <c r="AP852" s="104" t="s">
        <v>51</v>
      </c>
      <c r="AQ852" s="105">
        <f>AVERAGE(SMALL(AE852:AI852,1),SMALL(AE852:AI852,2))</f>
        <v>1.528</v>
      </c>
      <c r="AR852" s="105">
        <f>IF(R852 &lt;=( AVERAGE(SMALL(AE852:AI852,1),SMALL(AE852:AI852,2))), R852, "")</f>
        <v>1.44</v>
      </c>
      <c r="AS852" s="105" t="e">
        <f>AVERAGE(SMALL(AJ852:AM852,1),SMALL(AJ852:AM852,2))</f>
        <v>#NUM!</v>
      </c>
      <c r="AT852" s="105" t="e">
        <f>#REF!*1.075</f>
        <v>#REF!</v>
      </c>
      <c r="AU852" s="105">
        <f>T852*1.075</f>
        <v>1.7092499999999999</v>
      </c>
      <c r="AV852" s="102" t="e">
        <f>MIN(AN852,AT852,AU852)</f>
        <v>#REF!</v>
      </c>
      <c r="AW852" s="125" t="s">
        <v>372</v>
      </c>
      <c r="AX852" s="105" t="s">
        <v>373</v>
      </c>
      <c r="AY852" s="106">
        <v>1.0900000000000001</v>
      </c>
      <c r="AZ852" s="108">
        <f t="shared" si="216"/>
        <v>0.27250000000000002</v>
      </c>
      <c r="BA852" s="1">
        <f t="shared" si="217"/>
        <v>1.3625</v>
      </c>
      <c r="BB852" s="106">
        <f t="shared" si="210"/>
        <v>1.4715</v>
      </c>
      <c r="BC852" s="105" t="s">
        <v>53</v>
      </c>
      <c r="BD852" s="105" t="s">
        <v>885</v>
      </c>
      <c r="BE852" s="110"/>
    </row>
    <row r="853" spans="1:57" s="105" customFormat="1" ht="24.75" customHeight="1">
      <c r="A853" s="9">
        <v>857</v>
      </c>
      <c r="B853" s="7">
        <v>339</v>
      </c>
      <c r="C853" s="7"/>
      <c r="D853" s="200" t="s">
        <v>3779</v>
      </c>
      <c r="E853" s="1" t="s">
        <v>3784</v>
      </c>
      <c r="F853" s="1" t="s">
        <v>1049</v>
      </c>
      <c r="G853" s="1" t="s">
        <v>1050</v>
      </c>
      <c r="H853" s="8" t="s">
        <v>251</v>
      </c>
      <c r="I853" s="1" t="s">
        <v>44</v>
      </c>
      <c r="J853" s="11" t="s">
        <v>418</v>
      </c>
      <c r="K853" s="9"/>
      <c r="L853" s="1"/>
      <c r="M853" s="7">
        <v>30</v>
      </c>
      <c r="N853" s="1" t="s">
        <v>46</v>
      </c>
      <c r="O853" s="1" t="s">
        <v>3687</v>
      </c>
      <c r="P853" s="1" t="s">
        <v>3782</v>
      </c>
      <c r="Q853" s="1" t="s">
        <v>3785</v>
      </c>
      <c r="R853" s="101">
        <v>0.9</v>
      </c>
      <c r="S853" s="102">
        <v>0.9</v>
      </c>
      <c r="T853" s="116">
        <v>0.86</v>
      </c>
      <c r="U853" s="84"/>
      <c r="V853" s="102"/>
      <c r="W853" s="102">
        <v>0.84240000000000004</v>
      </c>
      <c r="X853" s="102"/>
      <c r="Y853" s="102"/>
      <c r="Z853" s="102"/>
      <c r="AA853" s="102"/>
      <c r="AB853" s="102"/>
      <c r="AC853" s="102"/>
      <c r="AD853" s="102"/>
      <c r="AE853" s="104"/>
      <c r="AF853" s="105">
        <v>2.72</v>
      </c>
      <c r="AG853" s="105">
        <v>0.83830000000000005</v>
      </c>
      <c r="AH853" s="105">
        <v>1.4</v>
      </c>
      <c r="AN853" s="106">
        <v>0.78</v>
      </c>
      <c r="AO853" s="105" t="s">
        <v>50</v>
      </c>
      <c r="AP853" s="104" t="s">
        <v>51</v>
      </c>
      <c r="AQ853" s="105">
        <f>AVERAGE(SMALL(AE853:AI853,1),SMALL(AE853:AI853,2))</f>
        <v>1.1191499999999999</v>
      </c>
      <c r="AR853" s="105">
        <f>IF(R853 &lt;=( AVERAGE(SMALL(AE853:AI853,1),SMALL(AE853:AI853,2))), R853, "")</f>
        <v>0.9</v>
      </c>
      <c r="AS853" s="105" t="e">
        <f>AVERAGE(SMALL(AJ853:AM853,1),SMALL(AJ853:AM853,2))</f>
        <v>#NUM!</v>
      </c>
      <c r="AT853" s="105" t="e">
        <f>#REF!*1.075</f>
        <v>#REF!</v>
      </c>
      <c r="AU853" s="105">
        <f>T853*1.075</f>
        <v>0.92449999999999999</v>
      </c>
      <c r="AV853" s="102" t="e">
        <f>MIN(AN853,AT853,AU853)</f>
        <v>#REF!</v>
      </c>
      <c r="AW853" s="125" t="s">
        <v>52</v>
      </c>
      <c r="AX853" s="105" t="s">
        <v>51</v>
      </c>
      <c r="AY853" s="106">
        <v>0.9</v>
      </c>
      <c r="AZ853" s="108">
        <f t="shared" si="216"/>
        <v>0.22500000000000001</v>
      </c>
      <c r="BA853" s="1">
        <f t="shared" si="217"/>
        <v>1.125</v>
      </c>
      <c r="BB853" s="106">
        <f t="shared" si="210"/>
        <v>1.2150000000000001</v>
      </c>
      <c r="BC853" s="105" t="s">
        <v>53</v>
      </c>
      <c r="BD853" s="105" t="s">
        <v>885</v>
      </c>
      <c r="BE853" s="110"/>
    </row>
    <row r="854" spans="1:57" s="105" customFormat="1" ht="24.75" hidden="1" customHeight="1">
      <c r="A854" s="9">
        <v>858</v>
      </c>
      <c r="B854" s="7">
        <v>339</v>
      </c>
      <c r="C854" s="7"/>
      <c r="D854" s="8"/>
      <c r="E854" s="1" t="s">
        <v>3784</v>
      </c>
      <c r="F854" s="1" t="s">
        <v>1049</v>
      </c>
      <c r="G854" s="1" t="s">
        <v>1050</v>
      </c>
      <c r="H854" s="8" t="s">
        <v>251</v>
      </c>
      <c r="I854" s="1" t="s">
        <v>44</v>
      </c>
      <c r="J854" s="11" t="s">
        <v>1828</v>
      </c>
      <c r="K854" s="9"/>
      <c r="L854" s="1"/>
      <c r="M854" s="7">
        <v>60</v>
      </c>
      <c r="N854" s="1" t="s">
        <v>46</v>
      </c>
      <c r="O854" s="1" t="s">
        <v>3687</v>
      </c>
      <c r="P854" s="1" t="s">
        <v>3786</v>
      </c>
      <c r="Q854" s="1" t="s">
        <v>3785</v>
      </c>
      <c r="R854" s="101"/>
      <c r="S854" s="102"/>
      <c r="T854" s="116"/>
      <c r="U854" s="84"/>
      <c r="V854" s="102"/>
      <c r="W854" s="102"/>
      <c r="X854" s="102"/>
      <c r="Y854" s="102"/>
      <c r="Z854" s="102"/>
      <c r="AA854" s="102"/>
      <c r="AB854" s="102"/>
      <c r="AC854" s="102"/>
      <c r="AD854" s="102"/>
      <c r="AE854" s="104"/>
      <c r="AN854" s="106"/>
      <c r="AP854" s="104"/>
      <c r="AV854" s="102"/>
      <c r="AW854" s="125"/>
      <c r="AY854" s="106"/>
      <c r="AZ854" s="108" t="b">
        <f t="shared" si="216"/>
        <v>0</v>
      </c>
      <c r="BA854" s="1">
        <f t="shared" si="217"/>
        <v>0</v>
      </c>
      <c r="BB854" s="106">
        <f t="shared" si="210"/>
        <v>0</v>
      </c>
      <c r="BD854" s="110"/>
      <c r="BE854" s="110"/>
    </row>
    <row r="855" spans="1:57" s="105" customFormat="1" ht="24.75" hidden="1" customHeight="1">
      <c r="A855" s="9">
        <v>859</v>
      </c>
      <c r="B855" s="7">
        <v>339</v>
      </c>
      <c r="C855" s="7"/>
      <c r="D855" s="8"/>
      <c r="E855" s="1" t="s">
        <v>3784</v>
      </c>
      <c r="F855" s="1" t="s">
        <v>1049</v>
      </c>
      <c r="G855" s="1" t="s">
        <v>1050</v>
      </c>
      <c r="H855" s="8" t="s">
        <v>251</v>
      </c>
      <c r="I855" s="1" t="s">
        <v>44</v>
      </c>
      <c r="J855" s="11" t="s">
        <v>1832</v>
      </c>
      <c r="K855" s="9"/>
      <c r="L855" s="1"/>
      <c r="M855" s="7">
        <v>120</v>
      </c>
      <c r="N855" s="1" t="s">
        <v>46</v>
      </c>
      <c r="O855" s="1" t="s">
        <v>3687</v>
      </c>
      <c r="P855" s="1" t="s">
        <v>3786</v>
      </c>
      <c r="Q855" s="1" t="s">
        <v>3785</v>
      </c>
      <c r="R855" s="101"/>
      <c r="S855" s="102"/>
      <c r="T855" s="116"/>
      <c r="U855" s="84"/>
      <c r="V855" s="102"/>
      <c r="W855" s="102"/>
      <c r="X855" s="102"/>
      <c r="Y855" s="102"/>
      <c r="Z855" s="102"/>
      <c r="AA855" s="102"/>
      <c r="AB855" s="102"/>
      <c r="AC855" s="102"/>
      <c r="AD855" s="102"/>
      <c r="AE855" s="104"/>
      <c r="AN855" s="106"/>
      <c r="AP855" s="104"/>
      <c r="AV855" s="102"/>
      <c r="AW855" s="125"/>
      <c r="AY855" s="106"/>
      <c r="AZ855" s="108" t="b">
        <f t="shared" si="216"/>
        <v>0</v>
      </c>
      <c r="BA855" s="1">
        <f t="shared" si="217"/>
        <v>0</v>
      </c>
      <c r="BB855" s="106">
        <f t="shared" si="210"/>
        <v>0</v>
      </c>
      <c r="BD855" s="110"/>
      <c r="BE855" s="110"/>
    </row>
    <row r="856" spans="1:57" s="105" customFormat="1" ht="24.75" customHeight="1">
      <c r="A856" s="9">
        <v>860</v>
      </c>
      <c r="B856" s="7">
        <v>340</v>
      </c>
      <c r="C856" s="7"/>
      <c r="D856" s="127" t="s">
        <v>3779</v>
      </c>
      <c r="E856" s="1" t="s">
        <v>3787</v>
      </c>
      <c r="F856" s="1" t="s">
        <v>1049</v>
      </c>
      <c r="G856" s="1" t="s">
        <v>1050</v>
      </c>
      <c r="H856" s="8" t="s">
        <v>1054</v>
      </c>
      <c r="I856" s="1" t="s">
        <v>44</v>
      </c>
      <c r="J856" s="11" t="s">
        <v>418</v>
      </c>
      <c r="K856" s="9"/>
      <c r="L856" s="1"/>
      <c r="M856" s="7">
        <v>30</v>
      </c>
      <c r="N856" s="1" t="s">
        <v>46</v>
      </c>
      <c r="O856" s="1" t="s">
        <v>3687</v>
      </c>
      <c r="P856" s="1" t="s">
        <v>3782</v>
      </c>
      <c r="Q856" s="1" t="s">
        <v>3788</v>
      </c>
      <c r="R856" s="101">
        <v>1.38</v>
      </c>
      <c r="S856" s="102">
        <v>1.8</v>
      </c>
      <c r="T856" s="116">
        <v>1.45</v>
      </c>
      <c r="U856" s="84"/>
      <c r="V856" s="102">
        <v>1.35</v>
      </c>
      <c r="W856" s="102"/>
      <c r="X856" s="102"/>
      <c r="Y856" s="102">
        <v>1.21</v>
      </c>
      <c r="Z856" s="102"/>
      <c r="AA856" s="102"/>
      <c r="AB856" s="102"/>
      <c r="AC856" s="102"/>
      <c r="AD856" s="102"/>
      <c r="AE856" s="104"/>
      <c r="AF856" s="105">
        <v>1.46</v>
      </c>
      <c r="AG856" s="105">
        <v>1.3813200000000001</v>
      </c>
      <c r="AH856" s="105">
        <v>1.03</v>
      </c>
      <c r="AN856" s="106">
        <v>1.1499999999999999</v>
      </c>
      <c r="AO856" s="105" t="s">
        <v>50</v>
      </c>
      <c r="AP856" s="104" t="s">
        <v>51</v>
      </c>
      <c r="AQ856" s="105">
        <f>AVERAGE(SMALL(AE856:AI856,1),SMALL(AE856:AI856,2))</f>
        <v>1.20566</v>
      </c>
      <c r="AR856" s="105" t="str">
        <f>IF(R856 &lt;=( AVERAGE(SMALL(AE856:AI856,1),SMALL(AE856:AI856,2))), R856, "")</f>
        <v/>
      </c>
      <c r="AS856" s="105" t="e">
        <f>AVERAGE(SMALL(AJ856:AM856,1),SMALL(AJ856:AM856,2))</f>
        <v>#NUM!</v>
      </c>
      <c r="AT856" s="105" t="e">
        <f>#REF!*1.075</f>
        <v>#REF!</v>
      </c>
      <c r="AU856" s="105">
        <f>T856*1.075</f>
        <v>1.5587499999999999</v>
      </c>
      <c r="AV856" s="102" t="e">
        <f>MIN(AN856,AT856,AU856)</f>
        <v>#REF!</v>
      </c>
      <c r="AW856" s="105" t="s">
        <v>279</v>
      </c>
      <c r="AX856" s="105" t="s">
        <v>278</v>
      </c>
      <c r="AY856" s="106">
        <v>1.20566</v>
      </c>
      <c r="AZ856" s="108">
        <f t="shared" si="216"/>
        <v>0.30141499999999999</v>
      </c>
      <c r="BA856" s="1">
        <f t="shared" si="217"/>
        <v>1.5070749999999999</v>
      </c>
      <c r="BB856" s="106">
        <f t="shared" si="210"/>
        <v>1.6276409999999999</v>
      </c>
      <c r="BC856" s="105" t="s">
        <v>53</v>
      </c>
      <c r="BD856" s="105" t="s">
        <v>885</v>
      </c>
      <c r="BE856" s="110"/>
    </row>
    <row r="857" spans="1:57" s="105" customFormat="1" ht="24.75" hidden="1" customHeight="1">
      <c r="A857" s="9">
        <v>861</v>
      </c>
      <c r="B857" s="7">
        <v>340</v>
      </c>
      <c r="C857" s="7"/>
      <c r="D857" s="8"/>
      <c r="E857" s="1" t="s">
        <v>3787</v>
      </c>
      <c r="F857" s="1" t="s">
        <v>1049</v>
      </c>
      <c r="G857" s="1" t="s">
        <v>1050</v>
      </c>
      <c r="H857" s="8" t="s">
        <v>1054</v>
      </c>
      <c r="I857" s="1" t="s">
        <v>44</v>
      </c>
      <c r="J857" s="11" t="s">
        <v>1828</v>
      </c>
      <c r="K857" s="9"/>
      <c r="L857" s="1"/>
      <c r="M857" s="7">
        <v>60</v>
      </c>
      <c r="N857" s="1" t="s">
        <v>46</v>
      </c>
      <c r="O857" s="1" t="s">
        <v>3687</v>
      </c>
      <c r="P857" s="1" t="s">
        <v>3786</v>
      </c>
      <c r="Q857" s="1" t="s">
        <v>3788</v>
      </c>
      <c r="R857" s="101"/>
      <c r="S857" s="102"/>
      <c r="T857" s="116"/>
      <c r="U857" s="84"/>
      <c r="V857" s="102"/>
      <c r="W857" s="102"/>
      <c r="X857" s="102"/>
      <c r="Y857" s="102"/>
      <c r="Z857" s="102"/>
      <c r="AA857" s="102"/>
      <c r="AB857" s="102"/>
      <c r="AC857" s="102"/>
      <c r="AD857" s="102"/>
      <c r="AE857" s="104"/>
      <c r="AN857" s="106"/>
      <c r="AP857" s="104"/>
      <c r="AV857" s="102"/>
      <c r="AW857" s="125"/>
      <c r="AY857" s="106"/>
      <c r="AZ857" s="108" t="b">
        <f t="shared" si="216"/>
        <v>0</v>
      </c>
      <c r="BA857" s="1">
        <f t="shared" si="217"/>
        <v>0</v>
      </c>
      <c r="BB857" s="106">
        <f t="shared" si="210"/>
        <v>0</v>
      </c>
      <c r="BD857" s="110"/>
      <c r="BE857" s="110"/>
    </row>
    <row r="858" spans="1:57" s="105" customFormat="1" ht="24.75" hidden="1" customHeight="1">
      <c r="A858" s="9">
        <v>862</v>
      </c>
      <c r="B858" s="7">
        <v>17506</v>
      </c>
      <c r="C858" s="7"/>
      <c r="D858" s="8"/>
      <c r="E858" s="1" t="s">
        <v>3789</v>
      </c>
      <c r="F858" s="1" t="s">
        <v>3790</v>
      </c>
      <c r="G858" s="1" t="s">
        <v>3791</v>
      </c>
      <c r="H858" s="8" t="s">
        <v>123</v>
      </c>
      <c r="I858" s="1" t="s">
        <v>68</v>
      </c>
      <c r="J858" s="1" t="s">
        <v>3792</v>
      </c>
      <c r="K858" s="9"/>
      <c r="L858" s="1"/>
      <c r="M858" s="7">
        <v>30</v>
      </c>
      <c r="N858" s="1" t="s">
        <v>46</v>
      </c>
      <c r="O858" s="1" t="s">
        <v>3687</v>
      </c>
      <c r="P858" s="1" t="s">
        <v>3793</v>
      </c>
      <c r="Q858" s="1" t="s">
        <v>3794</v>
      </c>
      <c r="R858" s="101">
        <v>6.8</v>
      </c>
      <c r="S858" s="102"/>
      <c r="T858" s="116">
        <v>4.3899999999999997</v>
      </c>
      <c r="U858" s="84">
        <v>6.33</v>
      </c>
      <c r="V858" s="102"/>
      <c r="W858" s="102"/>
      <c r="X858" s="102"/>
      <c r="Y858" s="102"/>
      <c r="Z858" s="102"/>
      <c r="AA858" s="102"/>
      <c r="AB858" s="102"/>
      <c r="AC858" s="102"/>
      <c r="AD858" s="102"/>
      <c r="AE858" s="104">
        <v>6.33</v>
      </c>
      <c r="AN858" s="106">
        <v>6.33</v>
      </c>
      <c r="AO858" s="105" t="s">
        <v>531</v>
      </c>
      <c r="AP858" s="104" t="s">
        <v>532</v>
      </c>
      <c r="AQ858" s="105" t="e">
        <f t="shared" ref="AQ858:AQ866" si="218">AVERAGE(SMALL(AE858:AI858,1),SMALL(AE858:AI858,2))</f>
        <v>#NUM!</v>
      </c>
      <c r="AR858" s="105" t="e">
        <f t="shared" ref="AR858:AR866" si="219">IF(R858 &lt;=( AVERAGE(SMALL(AE858:AI858,1),SMALL(AE858:AI858,2))), R858, "")</f>
        <v>#NUM!</v>
      </c>
      <c r="AS858" s="105" t="e">
        <f t="shared" ref="AS858:AS866" si="220">AVERAGE(SMALL(AJ858:AM858,1),SMALL(AJ858:AM858,2))</f>
        <v>#NUM!</v>
      </c>
      <c r="AT858" s="105" t="e">
        <f>#REF!*1.075</f>
        <v>#REF!</v>
      </c>
      <c r="AU858" s="105">
        <f t="shared" ref="AU858:AU866" si="221">T858*1.075</f>
        <v>4.7192499999999997</v>
      </c>
      <c r="AV858" s="102" t="e">
        <f t="shared" ref="AV858:AV882" si="222">MIN(AN858,AT858,AU858)</f>
        <v>#REF!</v>
      </c>
      <c r="AW858" s="105" t="s">
        <v>172</v>
      </c>
      <c r="AX858" s="105" t="s">
        <v>173</v>
      </c>
      <c r="AY858" s="106">
        <v>4.72</v>
      </c>
      <c r="AZ858" s="108">
        <f t="shared" si="216"/>
        <v>1.18</v>
      </c>
      <c r="BA858" s="1">
        <f t="shared" si="217"/>
        <v>5.8999999999999995</v>
      </c>
      <c r="BB858" s="106">
        <f t="shared" si="210"/>
        <v>6.3719999999999999</v>
      </c>
      <c r="BC858" s="105" t="s">
        <v>53</v>
      </c>
    </row>
    <row r="859" spans="1:57" s="105" customFormat="1" ht="24.75" hidden="1" customHeight="1">
      <c r="A859" s="9">
        <v>863</v>
      </c>
      <c r="B859" s="7">
        <v>17479</v>
      </c>
      <c r="C859" s="7"/>
      <c r="D859" s="8"/>
      <c r="E859" s="1" t="s">
        <v>3795</v>
      </c>
      <c r="F859" s="1" t="s">
        <v>3796</v>
      </c>
      <c r="G859" s="1" t="s">
        <v>3791</v>
      </c>
      <c r="H859" s="8" t="s">
        <v>310</v>
      </c>
      <c r="I859" s="1" t="s">
        <v>68</v>
      </c>
      <c r="J859" s="1" t="s">
        <v>3797</v>
      </c>
      <c r="K859" s="9"/>
      <c r="L859" s="1"/>
      <c r="M859" s="7">
        <v>30</v>
      </c>
      <c r="N859" s="1" t="s">
        <v>46</v>
      </c>
      <c r="O859" s="1" t="s">
        <v>3687</v>
      </c>
      <c r="P859" s="1" t="s">
        <v>3798</v>
      </c>
      <c r="Q859" s="1" t="s">
        <v>3799</v>
      </c>
      <c r="R859" s="101">
        <v>4.03</v>
      </c>
      <c r="S859" s="102"/>
      <c r="T859" s="116">
        <v>2.93</v>
      </c>
      <c r="U859" s="84">
        <v>3.75</v>
      </c>
      <c r="V859" s="102"/>
      <c r="W859" s="102"/>
      <c r="X859" s="102"/>
      <c r="Y859" s="102"/>
      <c r="Z859" s="102"/>
      <c r="AA859" s="102"/>
      <c r="AB859" s="102"/>
      <c r="AC859" s="102"/>
      <c r="AD859" s="102"/>
      <c r="AE859" s="104">
        <v>3.75</v>
      </c>
      <c r="AN859" s="106">
        <v>3.75</v>
      </c>
      <c r="AO859" s="105" t="s">
        <v>531</v>
      </c>
      <c r="AP859" s="104" t="s">
        <v>532</v>
      </c>
      <c r="AQ859" s="105" t="e">
        <f t="shared" si="218"/>
        <v>#NUM!</v>
      </c>
      <c r="AR859" s="105" t="e">
        <f t="shared" si="219"/>
        <v>#NUM!</v>
      </c>
      <c r="AS859" s="105" t="e">
        <f t="shared" si="220"/>
        <v>#NUM!</v>
      </c>
      <c r="AT859" s="105" t="e">
        <f>#REF!*1.075</f>
        <v>#REF!</v>
      </c>
      <c r="AU859" s="105">
        <f t="shared" si="221"/>
        <v>3.14975</v>
      </c>
      <c r="AV859" s="102" t="e">
        <f t="shared" si="222"/>
        <v>#REF!</v>
      </c>
      <c r="AW859" s="105" t="s">
        <v>172</v>
      </c>
      <c r="AX859" s="105" t="s">
        <v>173</v>
      </c>
      <c r="AY859" s="106">
        <v>3.149</v>
      </c>
      <c r="AZ859" s="108">
        <f t="shared" si="216"/>
        <v>0.78725000000000001</v>
      </c>
      <c r="BA859" s="1">
        <f t="shared" si="217"/>
        <v>3.9362500000000002</v>
      </c>
      <c r="BB859" s="106">
        <f t="shared" si="210"/>
        <v>4.25115</v>
      </c>
      <c r="BC859" s="105" t="s">
        <v>53</v>
      </c>
    </row>
    <row r="860" spans="1:57" s="105" customFormat="1" ht="24.75" hidden="1" customHeight="1">
      <c r="A860" s="9">
        <v>864</v>
      </c>
      <c r="B860" s="7">
        <v>7300</v>
      </c>
      <c r="C860" s="7"/>
      <c r="D860" s="8"/>
      <c r="E860" s="1" t="s">
        <v>3800</v>
      </c>
      <c r="F860" s="1" t="s">
        <v>3801</v>
      </c>
      <c r="G860" s="1" t="s">
        <v>3802</v>
      </c>
      <c r="H860" s="8" t="s">
        <v>1187</v>
      </c>
      <c r="I860" s="1" t="s">
        <v>68</v>
      </c>
      <c r="J860" s="1" t="s">
        <v>1078</v>
      </c>
      <c r="K860" s="9"/>
      <c r="L860" s="1"/>
      <c r="M860" s="7">
        <v>30</v>
      </c>
      <c r="N860" s="1" t="s">
        <v>46</v>
      </c>
      <c r="O860" s="1" t="s">
        <v>3687</v>
      </c>
      <c r="P860" s="1" t="s">
        <v>3731</v>
      </c>
      <c r="Q860" s="1" t="s">
        <v>3803</v>
      </c>
      <c r="R860" s="101">
        <v>1.59</v>
      </c>
      <c r="S860" s="102"/>
      <c r="T860" s="116">
        <v>2.58</v>
      </c>
      <c r="U860" s="84">
        <v>1.48</v>
      </c>
      <c r="V860" s="102"/>
      <c r="W860" s="102"/>
      <c r="X860" s="102"/>
      <c r="Y860" s="102"/>
      <c r="Z860" s="102"/>
      <c r="AA860" s="102"/>
      <c r="AB860" s="102"/>
      <c r="AC860" s="102"/>
      <c r="AD860" s="102"/>
      <c r="AE860" s="104">
        <v>1.48</v>
      </c>
      <c r="AN860" s="106">
        <v>1.48</v>
      </c>
      <c r="AO860" s="105" t="s">
        <v>531</v>
      </c>
      <c r="AP860" s="104" t="s">
        <v>532</v>
      </c>
      <c r="AQ860" s="105" t="e">
        <f t="shared" si="218"/>
        <v>#NUM!</v>
      </c>
      <c r="AR860" s="105" t="e">
        <f t="shared" si="219"/>
        <v>#NUM!</v>
      </c>
      <c r="AS860" s="105" t="e">
        <f t="shared" si="220"/>
        <v>#NUM!</v>
      </c>
      <c r="AT860" s="105" t="e">
        <f>#REF!*1.075</f>
        <v>#REF!</v>
      </c>
      <c r="AU860" s="105">
        <f t="shared" si="221"/>
        <v>2.7734999999999999</v>
      </c>
      <c r="AV860" s="102" t="e">
        <f t="shared" si="222"/>
        <v>#REF!</v>
      </c>
      <c r="AW860" s="105" t="s">
        <v>1543</v>
      </c>
      <c r="AX860" s="105" t="s">
        <v>532</v>
      </c>
      <c r="AY860" s="106">
        <v>1.48</v>
      </c>
      <c r="AZ860" s="108">
        <f t="shared" si="216"/>
        <v>0.37</v>
      </c>
      <c r="BA860" s="1">
        <f t="shared" si="217"/>
        <v>1.85</v>
      </c>
      <c r="BB860" s="106">
        <f t="shared" si="210"/>
        <v>1.9980000000000002</v>
      </c>
      <c r="BC860" s="105" t="s">
        <v>53</v>
      </c>
    </row>
    <row r="861" spans="1:57" s="105" customFormat="1" ht="24.75" hidden="1" customHeight="1">
      <c r="A861" s="9">
        <v>865</v>
      </c>
      <c r="B861" s="7">
        <v>7301</v>
      </c>
      <c r="C861" s="7"/>
      <c r="D861" s="8"/>
      <c r="E861" s="1" t="s">
        <v>3804</v>
      </c>
      <c r="F861" s="1" t="s">
        <v>3801</v>
      </c>
      <c r="G861" s="1" t="s">
        <v>3802</v>
      </c>
      <c r="H861" s="8" t="s">
        <v>1469</v>
      </c>
      <c r="I861" s="1" t="s">
        <v>68</v>
      </c>
      <c r="J861" s="1" t="s">
        <v>1078</v>
      </c>
      <c r="K861" s="9"/>
      <c r="L861" s="1"/>
      <c r="M861" s="7">
        <v>30</v>
      </c>
      <c r="N861" s="1" t="s">
        <v>46</v>
      </c>
      <c r="O861" s="1" t="s">
        <v>3687</v>
      </c>
      <c r="P861" s="1" t="s">
        <v>3731</v>
      </c>
      <c r="Q861" s="1" t="s">
        <v>3805</v>
      </c>
      <c r="R861" s="101">
        <v>2.67</v>
      </c>
      <c r="S861" s="102"/>
      <c r="T861" s="116">
        <v>3.83</v>
      </c>
      <c r="U861" s="84">
        <v>2.48</v>
      </c>
      <c r="V861" s="102"/>
      <c r="W861" s="102"/>
      <c r="X861" s="102"/>
      <c r="Y861" s="102"/>
      <c r="Z861" s="102"/>
      <c r="AA861" s="102"/>
      <c r="AB861" s="102"/>
      <c r="AC861" s="102"/>
      <c r="AD861" s="102"/>
      <c r="AE861" s="104">
        <v>2.48</v>
      </c>
      <c r="AN861" s="106">
        <v>2.48</v>
      </c>
      <c r="AO861" s="105" t="s">
        <v>531</v>
      </c>
      <c r="AP861" s="104" t="s">
        <v>532</v>
      </c>
      <c r="AQ861" s="105" t="e">
        <f t="shared" si="218"/>
        <v>#NUM!</v>
      </c>
      <c r="AR861" s="105" t="e">
        <f t="shared" si="219"/>
        <v>#NUM!</v>
      </c>
      <c r="AS861" s="105" t="e">
        <f t="shared" si="220"/>
        <v>#NUM!</v>
      </c>
      <c r="AT861" s="105" t="e">
        <f>#REF!*1.075</f>
        <v>#REF!</v>
      </c>
      <c r="AU861" s="105">
        <f t="shared" si="221"/>
        <v>4.1172500000000003</v>
      </c>
      <c r="AV861" s="102" t="e">
        <f t="shared" si="222"/>
        <v>#REF!</v>
      </c>
      <c r="AW861" s="105" t="s">
        <v>1543</v>
      </c>
      <c r="AX861" s="105" t="s">
        <v>532</v>
      </c>
      <c r="AY861" s="106">
        <v>2.48</v>
      </c>
      <c r="AZ861" s="108">
        <f t="shared" si="216"/>
        <v>0.62</v>
      </c>
      <c r="BA861" s="1">
        <f t="shared" si="217"/>
        <v>3.1</v>
      </c>
      <c r="BB861" s="106">
        <f t="shared" si="210"/>
        <v>3.3480000000000003</v>
      </c>
      <c r="BC861" s="105" t="s">
        <v>53</v>
      </c>
    </row>
    <row r="862" spans="1:57" s="105" customFormat="1" ht="24.75" hidden="1" customHeight="1">
      <c r="A862" s="9">
        <v>866</v>
      </c>
      <c r="B862" s="34">
        <v>5189</v>
      </c>
      <c r="C862" s="34"/>
      <c r="D862" s="126" t="s">
        <v>3806</v>
      </c>
      <c r="E862" s="86" t="s">
        <v>3807</v>
      </c>
      <c r="F862" s="87" t="s">
        <v>3808</v>
      </c>
      <c r="G862" s="87" t="s">
        <v>2168</v>
      </c>
      <c r="H862" s="87" t="s">
        <v>43</v>
      </c>
      <c r="I862" s="87" t="s">
        <v>1461</v>
      </c>
      <c r="J862" s="86" t="s">
        <v>1733</v>
      </c>
      <c r="K862" s="88"/>
      <c r="L862" s="87"/>
      <c r="M862" s="87">
        <v>30</v>
      </c>
      <c r="N862" s="87" t="s">
        <v>46</v>
      </c>
      <c r="O862" s="87" t="s">
        <v>3809</v>
      </c>
      <c r="P862" s="87" t="s">
        <v>3810</v>
      </c>
      <c r="Q862" s="87" t="s">
        <v>3811</v>
      </c>
      <c r="R862" s="101">
        <v>5.38</v>
      </c>
      <c r="S862" s="102">
        <v>5.35</v>
      </c>
      <c r="T862" s="116">
        <v>5</v>
      </c>
      <c r="U862" s="84">
        <v>6.39</v>
      </c>
      <c r="V862" s="102">
        <v>7.7</v>
      </c>
      <c r="W862" s="102">
        <v>5.44</v>
      </c>
      <c r="X862" s="102">
        <v>5.73</v>
      </c>
      <c r="Y862" s="102">
        <v>5.3</v>
      </c>
      <c r="Z862" s="102"/>
      <c r="AA862" s="102"/>
      <c r="AB862" s="102"/>
      <c r="AC862" s="102"/>
      <c r="AD862" s="102"/>
      <c r="AE862" s="104"/>
      <c r="AF862" s="105">
        <v>6.48</v>
      </c>
      <c r="AG862" s="105">
        <v>5.4067499999999997</v>
      </c>
      <c r="AH862" s="105">
        <v>6.17</v>
      </c>
      <c r="AI862" s="59">
        <v>5.2</v>
      </c>
      <c r="AM862" s="105">
        <v>4.2300000000000004</v>
      </c>
      <c r="AN862" s="106"/>
      <c r="AP862" s="104"/>
      <c r="AQ862" s="105">
        <f t="shared" si="218"/>
        <v>5.303375</v>
      </c>
      <c r="AR862" s="105" t="str">
        <f t="shared" si="219"/>
        <v/>
      </c>
      <c r="AS862" s="105" t="e">
        <f t="shared" si="220"/>
        <v>#NUM!</v>
      </c>
      <c r="AT862" s="105" t="e">
        <f>#REF!*1.075</f>
        <v>#REF!</v>
      </c>
      <c r="AU862" s="105">
        <f t="shared" si="221"/>
        <v>5.375</v>
      </c>
      <c r="AV862" s="102" t="e">
        <f t="shared" si="222"/>
        <v>#REF!</v>
      </c>
      <c r="AW862" s="105" t="s">
        <v>279</v>
      </c>
      <c r="AX862" s="105" t="s">
        <v>278</v>
      </c>
      <c r="AY862" s="106">
        <v>5.3033000000000001</v>
      </c>
      <c r="AZ862" s="108">
        <f t="shared" si="216"/>
        <v>1.325825</v>
      </c>
      <c r="BA862" s="1">
        <f t="shared" si="217"/>
        <v>6.6291250000000002</v>
      </c>
      <c r="BB862" s="106">
        <f t="shared" si="210"/>
        <v>7.1594550000000003</v>
      </c>
      <c r="BD862" s="105" t="s">
        <v>200</v>
      </c>
    </row>
    <row r="863" spans="1:57" s="105" customFormat="1" ht="24.75" hidden="1" customHeight="1">
      <c r="A863" s="9">
        <v>867</v>
      </c>
      <c r="B863" s="34">
        <v>5190</v>
      </c>
      <c r="C863" s="34"/>
      <c r="D863" s="126" t="s">
        <v>3806</v>
      </c>
      <c r="E863" s="86" t="s">
        <v>3807</v>
      </c>
      <c r="F863" s="87" t="s">
        <v>3812</v>
      </c>
      <c r="G863" s="87" t="s">
        <v>2168</v>
      </c>
      <c r="H863" s="87" t="s">
        <v>1037</v>
      </c>
      <c r="I863" s="87" t="s">
        <v>183</v>
      </c>
      <c r="J863" s="86" t="s">
        <v>3813</v>
      </c>
      <c r="K863" s="88"/>
      <c r="L863" s="87"/>
      <c r="M863" s="87">
        <v>15</v>
      </c>
      <c r="N863" s="87" t="s">
        <v>46</v>
      </c>
      <c r="O863" s="87" t="s">
        <v>3809</v>
      </c>
      <c r="P863" s="87" t="s">
        <v>3814</v>
      </c>
      <c r="Q863" s="87" t="s">
        <v>3815</v>
      </c>
      <c r="R863" s="101">
        <v>5.78</v>
      </c>
      <c r="S863" s="102">
        <v>5.6</v>
      </c>
      <c r="T863" s="116">
        <v>5.2</v>
      </c>
      <c r="U863" s="84">
        <v>6.39</v>
      </c>
      <c r="V863" s="102">
        <v>7.7</v>
      </c>
      <c r="W863" s="102">
        <v>5.44</v>
      </c>
      <c r="X863" s="102">
        <v>6.54</v>
      </c>
      <c r="Y863" s="102">
        <v>6.13</v>
      </c>
      <c r="Z863" s="102"/>
      <c r="AA863" s="102"/>
      <c r="AB863" s="102"/>
      <c r="AC863" s="102"/>
      <c r="AD863" s="102"/>
      <c r="AE863" s="104"/>
      <c r="AF863" s="105">
        <v>6.48</v>
      </c>
      <c r="AG863" s="105">
        <v>5.4067499999999997</v>
      </c>
      <c r="AH863" s="105">
        <v>8.0459999999999994</v>
      </c>
      <c r="AI863" s="105">
        <v>7.05</v>
      </c>
      <c r="AM863" s="105">
        <v>4.5599999999999996</v>
      </c>
      <c r="AN863" s="106"/>
      <c r="AP863" s="104"/>
      <c r="AQ863" s="105">
        <f t="shared" si="218"/>
        <v>5.9433749999999996</v>
      </c>
      <c r="AR863" s="105">
        <f t="shared" si="219"/>
        <v>5.78</v>
      </c>
      <c r="AS863" s="105" t="e">
        <f t="shared" si="220"/>
        <v>#NUM!</v>
      </c>
      <c r="AT863" s="105" t="e">
        <f>#REF!*1.075</f>
        <v>#REF!</v>
      </c>
      <c r="AU863" s="105">
        <f t="shared" si="221"/>
        <v>5.59</v>
      </c>
      <c r="AV863" s="102" t="e">
        <f t="shared" si="222"/>
        <v>#REF!</v>
      </c>
      <c r="AW863" s="105" t="s">
        <v>172</v>
      </c>
      <c r="AX863" s="105" t="s">
        <v>173</v>
      </c>
      <c r="AY863" s="106">
        <v>5.59</v>
      </c>
      <c r="AZ863" s="108">
        <f t="shared" si="216"/>
        <v>1.3975</v>
      </c>
      <c r="BA863" s="1">
        <f t="shared" si="217"/>
        <v>6.9874999999999998</v>
      </c>
      <c r="BB863" s="106">
        <f t="shared" si="210"/>
        <v>7.5465</v>
      </c>
      <c r="BD863" s="105" t="s">
        <v>200</v>
      </c>
    </row>
    <row r="864" spans="1:57" s="105" customFormat="1" ht="24.75" hidden="1" customHeight="1">
      <c r="A864" s="9">
        <v>868</v>
      </c>
      <c r="B864" s="34">
        <v>19975</v>
      </c>
      <c r="C864" s="34"/>
      <c r="D864" s="131" t="s">
        <v>3816</v>
      </c>
      <c r="E864" s="35" t="s">
        <v>3817</v>
      </c>
      <c r="F864" s="34" t="s">
        <v>3818</v>
      </c>
      <c r="G864" s="34" t="s">
        <v>3819</v>
      </c>
      <c r="H864" s="34" t="s">
        <v>3820</v>
      </c>
      <c r="I864" s="34" t="s">
        <v>686</v>
      </c>
      <c r="J864" s="35" t="s">
        <v>3821</v>
      </c>
      <c r="K864" s="48">
        <v>10</v>
      </c>
      <c r="L864" s="34" t="s">
        <v>91</v>
      </c>
      <c r="M864" s="34">
        <v>1</v>
      </c>
      <c r="N864" s="34" t="s">
        <v>46</v>
      </c>
      <c r="O864" s="34" t="s">
        <v>3822</v>
      </c>
      <c r="P864" s="34" t="s">
        <v>3823</v>
      </c>
      <c r="Q864" s="34" t="s">
        <v>3824</v>
      </c>
      <c r="R864" s="101">
        <v>218.41</v>
      </c>
      <c r="S864" s="102">
        <v>204.12</v>
      </c>
      <c r="T864" s="116" t="s">
        <v>58</v>
      </c>
      <c r="U864" s="84">
        <v>240</v>
      </c>
      <c r="V864" s="102">
        <v>180</v>
      </c>
      <c r="W864" s="102"/>
      <c r="X864" s="102"/>
      <c r="Y864" s="102"/>
      <c r="Z864" s="102"/>
      <c r="AA864" s="102"/>
      <c r="AB864" s="102"/>
      <c r="AC864" s="102"/>
      <c r="AD864" s="102"/>
      <c r="AE864" s="104"/>
      <c r="AN864" s="106"/>
      <c r="AP864" s="104"/>
      <c r="AQ864" s="105" t="e">
        <f t="shared" si="218"/>
        <v>#NUM!</v>
      </c>
      <c r="AR864" s="105" t="e">
        <f t="shared" si="219"/>
        <v>#NUM!</v>
      </c>
      <c r="AS864" s="105" t="e">
        <f t="shared" si="220"/>
        <v>#NUM!</v>
      </c>
      <c r="AT864" s="105" t="e">
        <f>#REF!*1.075</f>
        <v>#REF!</v>
      </c>
      <c r="AU864" s="105" t="e">
        <f t="shared" si="221"/>
        <v>#VALUE!</v>
      </c>
      <c r="AV864" s="102" t="e">
        <f t="shared" si="222"/>
        <v>#REF!</v>
      </c>
      <c r="AW864" s="125" t="s">
        <v>52</v>
      </c>
      <c r="AX864" s="105" t="s">
        <v>51</v>
      </c>
      <c r="AY864" s="106">
        <v>218.41</v>
      </c>
      <c r="AZ864" s="108">
        <f t="shared" si="216"/>
        <v>21.841000000000001</v>
      </c>
      <c r="BA864" s="1">
        <f t="shared" si="217"/>
        <v>240.251</v>
      </c>
      <c r="BB864" s="106">
        <f t="shared" si="210"/>
        <v>259.47108000000003</v>
      </c>
      <c r="BD864" s="105" t="s">
        <v>497</v>
      </c>
    </row>
    <row r="865" spans="1:58" s="105" customFormat="1" ht="24.75" hidden="1" customHeight="1">
      <c r="A865" s="9">
        <v>869</v>
      </c>
      <c r="B865" s="7">
        <v>18146</v>
      </c>
      <c r="C865" s="7"/>
      <c r="D865" s="131" t="s">
        <v>3816</v>
      </c>
      <c r="E865" s="1" t="s">
        <v>3825</v>
      </c>
      <c r="F865" s="1" t="s">
        <v>3826</v>
      </c>
      <c r="G865" s="1" t="s">
        <v>3827</v>
      </c>
      <c r="H865" s="8" t="s">
        <v>1590</v>
      </c>
      <c r="I865" s="1" t="s">
        <v>953</v>
      </c>
      <c r="J865" s="1" t="s">
        <v>3828</v>
      </c>
      <c r="K865" s="9"/>
      <c r="L865" s="1"/>
      <c r="M865" s="7">
        <v>28</v>
      </c>
      <c r="N865" s="1" t="s">
        <v>46</v>
      </c>
      <c r="O865" s="1" t="s">
        <v>3822</v>
      </c>
      <c r="P865" s="1" t="s">
        <v>3829</v>
      </c>
      <c r="Q865" s="1" t="s">
        <v>3830</v>
      </c>
      <c r="R865" s="101">
        <v>7.81</v>
      </c>
      <c r="S865" s="102">
        <v>7.3</v>
      </c>
      <c r="T865" s="116">
        <v>6.44</v>
      </c>
      <c r="U865" s="84">
        <v>22</v>
      </c>
      <c r="V865" s="102">
        <v>10.01</v>
      </c>
      <c r="W865" s="102"/>
      <c r="X865" s="102"/>
      <c r="Y865" s="102"/>
      <c r="Z865" s="102"/>
      <c r="AA865" s="102"/>
      <c r="AB865" s="102"/>
      <c r="AC865" s="102"/>
      <c r="AD865" s="102"/>
      <c r="AE865" s="104"/>
      <c r="AF865" s="105">
        <v>9.83</v>
      </c>
      <c r="AN865" s="106">
        <v>12.91</v>
      </c>
      <c r="AO865" s="105" t="s">
        <v>50</v>
      </c>
      <c r="AP865" s="104" t="s">
        <v>51</v>
      </c>
      <c r="AQ865" s="105" t="e">
        <f t="shared" si="218"/>
        <v>#NUM!</v>
      </c>
      <c r="AR865" s="105" t="e">
        <f t="shared" si="219"/>
        <v>#NUM!</v>
      </c>
      <c r="AS865" s="105" t="e">
        <f t="shared" si="220"/>
        <v>#NUM!</v>
      </c>
      <c r="AT865" s="105" t="e">
        <f>#REF!*1.075</f>
        <v>#REF!</v>
      </c>
      <c r="AU865" s="105">
        <f t="shared" si="221"/>
        <v>6.923</v>
      </c>
      <c r="AV865" s="102" t="e">
        <f t="shared" si="222"/>
        <v>#REF!</v>
      </c>
      <c r="AW865" s="105" t="s">
        <v>172</v>
      </c>
      <c r="AX865" s="105" t="s">
        <v>173</v>
      </c>
      <c r="AY865" s="106">
        <v>6.923</v>
      </c>
      <c r="AZ865" s="108">
        <f t="shared" si="216"/>
        <v>1.73075</v>
      </c>
      <c r="BA865" s="1">
        <f t="shared" si="217"/>
        <v>8.6537500000000005</v>
      </c>
      <c r="BB865" s="106">
        <f t="shared" si="210"/>
        <v>9.34605</v>
      </c>
      <c r="BC865" s="105" t="s">
        <v>53</v>
      </c>
      <c r="BD865" s="105" t="s">
        <v>2280</v>
      </c>
    </row>
    <row r="866" spans="1:58" s="105" customFormat="1" ht="24.75" hidden="1" customHeight="1">
      <c r="A866" s="9">
        <v>870</v>
      </c>
      <c r="B866" s="7">
        <v>18134</v>
      </c>
      <c r="C866" s="7"/>
      <c r="D866" s="8"/>
      <c r="E866" s="1" t="s">
        <v>3825</v>
      </c>
      <c r="F866" s="1" t="s">
        <v>3826</v>
      </c>
      <c r="G866" s="1" t="s">
        <v>3827</v>
      </c>
      <c r="H866" s="8" t="s">
        <v>1043</v>
      </c>
      <c r="I866" s="1" t="s">
        <v>953</v>
      </c>
      <c r="J866" s="1" t="s">
        <v>3831</v>
      </c>
      <c r="K866" s="9"/>
      <c r="L866" s="1"/>
      <c r="M866" s="7">
        <v>56</v>
      </c>
      <c r="N866" s="1" t="s">
        <v>46</v>
      </c>
      <c r="O866" s="1" t="s">
        <v>3822</v>
      </c>
      <c r="P866" s="1" t="s">
        <v>3829</v>
      </c>
      <c r="Q866" s="1" t="s">
        <v>3832</v>
      </c>
      <c r="R866" s="101">
        <v>18.2</v>
      </c>
      <c r="S866" s="102"/>
      <c r="T866" s="116">
        <v>10.3</v>
      </c>
      <c r="U866" s="84">
        <v>18.2</v>
      </c>
      <c r="V866" s="102"/>
      <c r="W866" s="102"/>
      <c r="X866" s="102"/>
      <c r="Y866" s="102"/>
      <c r="Z866" s="102"/>
      <c r="AA866" s="102"/>
      <c r="AB866" s="102"/>
      <c r="AC866" s="102"/>
      <c r="AD866" s="102"/>
      <c r="AE866" s="104"/>
      <c r="AN866" s="106">
        <v>18.2</v>
      </c>
      <c r="AO866" s="105" t="s">
        <v>50</v>
      </c>
      <c r="AP866" s="104" t="s">
        <v>51</v>
      </c>
      <c r="AQ866" s="105" t="e">
        <f t="shared" si="218"/>
        <v>#NUM!</v>
      </c>
      <c r="AR866" s="105" t="e">
        <f t="shared" si="219"/>
        <v>#NUM!</v>
      </c>
      <c r="AS866" s="105" t="e">
        <f t="shared" si="220"/>
        <v>#NUM!</v>
      </c>
      <c r="AT866" s="105" t="e">
        <f>#REF!*1.075</f>
        <v>#REF!</v>
      </c>
      <c r="AU866" s="105">
        <f t="shared" si="221"/>
        <v>11.0725</v>
      </c>
      <c r="AV866" s="102" t="e">
        <f t="shared" si="222"/>
        <v>#REF!</v>
      </c>
      <c r="AW866" s="105" t="s">
        <v>172</v>
      </c>
      <c r="AX866" s="105" t="s">
        <v>173</v>
      </c>
      <c r="AY866" s="106">
        <v>11.0725</v>
      </c>
      <c r="AZ866" s="108">
        <f t="shared" si="216"/>
        <v>1.882325</v>
      </c>
      <c r="BA866" s="1">
        <f t="shared" si="217"/>
        <v>12.954825</v>
      </c>
      <c r="BB866" s="106">
        <f t="shared" ref="BB866:BB897" si="223">BA866+BA866*0.08</f>
        <v>13.991211</v>
      </c>
      <c r="BC866" s="105" t="s">
        <v>53</v>
      </c>
    </row>
    <row r="867" spans="1:58" s="105" customFormat="1" ht="24.75" hidden="1" customHeight="1">
      <c r="A867" s="9">
        <v>871</v>
      </c>
      <c r="B867" s="34">
        <v>18081</v>
      </c>
      <c r="C867" s="34"/>
      <c r="D867" s="8"/>
      <c r="E867" s="35" t="s">
        <v>3825</v>
      </c>
      <c r="F867" s="34" t="s">
        <v>3833</v>
      </c>
      <c r="G867" s="34" t="s">
        <v>3827</v>
      </c>
      <c r="H867" s="34" t="s">
        <v>1590</v>
      </c>
      <c r="I867" s="34" t="s">
        <v>953</v>
      </c>
      <c r="J867" s="35" t="s">
        <v>3831</v>
      </c>
      <c r="K867" s="48"/>
      <c r="L867" s="34"/>
      <c r="M867" s="34">
        <v>56</v>
      </c>
      <c r="N867" s="34" t="s">
        <v>46</v>
      </c>
      <c r="O867" s="34" t="s">
        <v>3822</v>
      </c>
      <c r="P867" s="34" t="s">
        <v>3834</v>
      </c>
      <c r="Q867" s="34" t="s">
        <v>3835</v>
      </c>
      <c r="R867" s="101"/>
      <c r="S867" s="102"/>
      <c r="T867" s="116"/>
      <c r="U867" s="84"/>
      <c r="V867" s="102"/>
      <c r="W867" s="102"/>
      <c r="X867" s="102"/>
      <c r="Y867" s="102"/>
      <c r="Z867" s="102"/>
      <c r="AA867" s="102"/>
      <c r="AB867" s="102"/>
      <c r="AC867" s="102"/>
      <c r="AD867" s="102"/>
      <c r="AE867" s="104"/>
      <c r="AN867" s="106"/>
      <c r="AP867" s="104"/>
      <c r="AT867" s="105" t="e">
        <f>#REF!*1.075</f>
        <v>#REF!</v>
      </c>
      <c r="AV867" s="102" t="e">
        <f t="shared" si="222"/>
        <v>#REF!</v>
      </c>
      <c r="AY867" s="106"/>
      <c r="AZ867" s="108" t="b">
        <f t="shared" si="216"/>
        <v>0</v>
      </c>
      <c r="BA867" s="1">
        <f t="shared" si="217"/>
        <v>0</v>
      </c>
      <c r="BB867" s="106">
        <f t="shared" si="223"/>
        <v>0</v>
      </c>
    </row>
    <row r="868" spans="1:58" s="105" customFormat="1" ht="24.75" hidden="1" customHeight="1">
      <c r="A868" s="9">
        <v>872</v>
      </c>
      <c r="B868" s="7">
        <v>20089</v>
      </c>
      <c r="C868" s="7"/>
      <c r="D868" s="131" t="s">
        <v>3816</v>
      </c>
      <c r="E868" s="1" t="s">
        <v>3836</v>
      </c>
      <c r="F868" s="1" t="s">
        <v>3837</v>
      </c>
      <c r="G868" s="1" t="s">
        <v>1738</v>
      </c>
      <c r="H868" s="8" t="s">
        <v>3838</v>
      </c>
      <c r="I868" s="1" t="s">
        <v>150</v>
      </c>
      <c r="J868" s="1" t="s">
        <v>3839</v>
      </c>
      <c r="K868" s="9"/>
      <c r="L868" s="1"/>
      <c r="M868" s="7">
        <v>30</v>
      </c>
      <c r="N868" s="1" t="s">
        <v>46</v>
      </c>
      <c r="O868" s="1" t="s">
        <v>3822</v>
      </c>
      <c r="P868" s="1" t="s">
        <v>3840</v>
      </c>
      <c r="Q868" s="1" t="s">
        <v>3841</v>
      </c>
      <c r="R868" s="101">
        <v>14.32</v>
      </c>
      <c r="S868" s="102">
        <v>13.38</v>
      </c>
      <c r="T868" s="116" t="s">
        <v>58</v>
      </c>
      <c r="U868" s="84">
        <v>25</v>
      </c>
      <c r="V868" s="102"/>
      <c r="W868" s="102"/>
      <c r="X868" s="102"/>
      <c r="Y868" s="102"/>
      <c r="Z868" s="102"/>
      <c r="AA868" s="102"/>
      <c r="AB868" s="102"/>
      <c r="AC868" s="102"/>
      <c r="AD868" s="102"/>
      <c r="AE868" s="104"/>
      <c r="AN868" s="106">
        <v>11.8</v>
      </c>
      <c r="AO868" s="105" t="s">
        <v>531</v>
      </c>
      <c r="AP868" s="104" t="s">
        <v>532</v>
      </c>
      <c r="AQ868" s="105" t="e">
        <f t="shared" ref="AQ868:AQ873" si="224">AVERAGE(SMALL(AE868:AI868,1),SMALL(AE868:AI868,2))</f>
        <v>#NUM!</v>
      </c>
      <c r="AR868" s="105" t="e">
        <f t="shared" ref="AR868:AR873" si="225">IF(R868 &lt;=( AVERAGE(SMALL(AE868:AI868,1),SMALL(AE868:AI868,2))), R868, "")</f>
        <v>#NUM!</v>
      </c>
      <c r="AS868" s="105" t="e">
        <f t="shared" ref="AS868:AS873" si="226">AVERAGE(SMALL(AJ868:AM868,1),SMALL(AJ868:AM868,2))</f>
        <v>#NUM!</v>
      </c>
      <c r="AT868" s="105" t="e">
        <f>#REF!*1.075</f>
        <v>#REF!</v>
      </c>
      <c r="AU868" s="105" t="e">
        <f t="shared" ref="AU868:AU873" si="227">T868*1.075</f>
        <v>#VALUE!</v>
      </c>
      <c r="AV868" s="102" t="e">
        <f t="shared" si="222"/>
        <v>#REF!</v>
      </c>
      <c r="AW868" s="125" t="s">
        <v>52</v>
      </c>
      <c r="AX868" s="105" t="s">
        <v>51</v>
      </c>
      <c r="AY868" s="106">
        <v>14.32</v>
      </c>
      <c r="AZ868" s="108">
        <f t="shared" si="216"/>
        <v>2.4344000000000001</v>
      </c>
      <c r="BA868" s="1">
        <f t="shared" si="217"/>
        <v>16.7544</v>
      </c>
      <c r="BB868" s="106">
        <f t="shared" si="223"/>
        <v>18.094752</v>
      </c>
      <c r="BC868" s="105" t="s">
        <v>53</v>
      </c>
      <c r="BD868" s="105" t="s">
        <v>2280</v>
      </c>
    </row>
    <row r="869" spans="1:58" s="105" customFormat="1" ht="24.75" hidden="1" customHeight="1">
      <c r="A869" s="9">
        <v>873</v>
      </c>
      <c r="B869" s="7">
        <v>19365</v>
      </c>
      <c r="C869" s="7"/>
      <c r="D869" s="131" t="s">
        <v>3816</v>
      </c>
      <c r="E869" s="1" t="s">
        <v>3842</v>
      </c>
      <c r="F869" s="1" t="s">
        <v>3843</v>
      </c>
      <c r="G869" s="1" t="s">
        <v>3844</v>
      </c>
      <c r="H869" s="8" t="s">
        <v>3845</v>
      </c>
      <c r="I869" s="1" t="s">
        <v>44</v>
      </c>
      <c r="J869" s="1" t="s">
        <v>3846</v>
      </c>
      <c r="K869" s="9"/>
      <c r="L869" s="1"/>
      <c r="M869" s="7">
        <v>28</v>
      </c>
      <c r="N869" s="1" t="s">
        <v>46</v>
      </c>
      <c r="O869" s="1" t="s">
        <v>3822</v>
      </c>
      <c r="P869" s="1" t="s">
        <v>3847</v>
      </c>
      <c r="Q869" s="1" t="s">
        <v>3848</v>
      </c>
      <c r="R869" s="101">
        <v>14.42</v>
      </c>
      <c r="S869" s="102">
        <v>13.47</v>
      </c>
      <c r="T869" s="116">
        <v>6.48</v>
      </c>
      <c r="U869" s="84">
        <v>21</v>
      </c>
      <c r="V869" s="102">
        <v>11.88</v>
      </c>
      <c r="W869" s="102"/>
      <c r="X869" s="102"/>
      <c r="Y869" s="102"/>
      <c r="Z869" s="102"/>
      <c r="AA869" s="102"/>
      <c r="AB869" s="102"/>
      <c r="AC869" s="102"/>
      <c r="AD869" s="102"/>
      <c r="AE869" s="104"/>
      <c r="AN869" s="106">
        <v>11.83</v>
      </c>
      <c r="AO869" s="105" t="s">
        <v>531</v>
      </c>
      <c r="AP869" s="104" t="s">
        <v>532</v>
      </c>
      <c r="AQ869" s="105" t="e">
        <f t="shared" si="224"/>
        <v>#NUM!</v>
      </c>
      <c r="AR869" s="105" t="e">
        <f t="shared" si="225"/>
        <v>#NUM!</v>
      </c>
      <c r="AS869" s="105" t="e">
        <f t="shared" si="226"/>
        <v>#NUM!</v>
      </c>
      <c r="AT869" s="105" t="e">
        <f>#REF!*1.075</f>
        <v>#REF!</v>
      </c>
      <c r="AU869" s="105">
        <f t="shared" si="227"/>
        <v>6.9660000000000002</v>
      </c>
      <c r="AV869" s="102" t="e">
        <f t="shared" si="222"/>
        <v>#REF!</v>
      </c>
      <c r="AW869" s="105" t="s">
        <v>172</v>
      </c>
      <c r="AX869" s="105" t="s">
        <v>173</v>
      </c>
      <c r="AY869" s="106">
        <v>6.9660000000000002</v>
      </c>
      <c r="AZ869" s="108">
        <f t="shared" si="216"/>
        <v>1.7415</v>
      </c>
      <c r="BA869" s="1">
        <f t="shared" si="217"/>
        <v>8.7074999999999996</v>
      </c>
      <c r="BB869" s="106">
        <f t="shared" si="223"/>
        <v>9.4040999999999997</v>
      </c>
      <c r="BC869" s="105" t="s">
        <v>53</v>
      </c>
      <c r="BD869" s="105" t="s">
        <v>2280</v>
      </c>
    </row>
    <row r="870" spans="1:58" s="105" customFormat="1" ht="24.75" hidden="1" customHeight="1">
      <c r="A870" s="9">
        <v>874</v>
      </c>
      <c r="B870" s="7">
        <v>19376</v>
      </c>
      <c r="C870" s="7"/>
      <c r="D870" s="131" t="s">
        <v>3816</v>
      </c>
      <c r="E870" s="1" t="s">
        <v>3842</v>
      </c>
      <c r="F870" s="1" t="s">
        <v>3843</v>
      </c>
      <c r="G870" s="1" t="s">
        <v>3844</v>
      </c>
      <c r="H870" s="8" t="s">
        <v>3849</v>
      </c>
      <c r="I870" s="1" t="s">
        <v>44</v>
      </c>
      <c r="J870" s="1" t="s">
        <v>3850</v>
      </c>
      <c r="K870" s="9"/>
      <c r="L870" s="1"/>
      <c r="M870" s="7">
        <v>28</v>
      </c>
      <c r="N870" s="1" t="s">
        <v>46</v>
      </c>
      <c r="O870" s="1" t="s">
        <v>3822</v>
      </c>
      <c r="P870" s="1" t="s">
        <v>3847</v>
      </c>
      <c r="Q870" s="1" t="s">
        <v>3851</v>
      </c>
      <c r="R870" s="101">
        <v>15.63</v>
      </c>
      <c r="S870" s="102">
        <v>14.61</v>
      </c>
      <c r="T870" s="116">
        <v>12.88</v>
      </c>
      <c r="U870" s="84">
        <v>21</v>
      </c>
      <c r="V870" s="102">
        <v>13.09</v>
      </c>
      <c r="W870" s="102"/>
      <c r="X870" s="102"/>
      <c r="Y870" s="102"/>
      <c r="Z870" s="102"/>
      <c r="AA870" s="102"/>
      <c r="AB870" s="102"/>
      <c r="AC870" s="102"/>
      <c r="AD870" s="102"/>
      <c r="AE870" s="104"/>
      <c r="AN870" s="106">
        <v>12.81</v>
      </c>
      <c r="AO870" s="105" t="s">
        <v>531</v>
      </c>
      <c r="AP870" s="104" t="s">
        <v>532</v>
      </c>
      <c r="AQ870" s="105" t="e">
        <f t="shared" si="224"/>
        <v>#NUM!</v>
      </c>
      <c r="AR870" s="105" t="e">
        <f t="shared" si="225"/>
        <v>#NUM!</v>
      </c>
      <c r="AS870" s="105" t="e">
        <f t="shared" si="226"/>
        <v>#NUM!</v>
      </c>
      <c r="AT870" s="105" t="e">
        <f>#REF!*1.075</f>
        <v>#REF!</v>
      </c>
      <c r="AU870" s="105">
        <f t="shared" si="227"/>
        <v>13.846</v>
      </c>
      <c r="AV870" s="102" t="e">
        <f t="shared" si="222"/>
        <v>#REF!</v>
      </c>
      <c r="AW870" s="105" t="s">
        <v>172</v>
      </c>
      <c r="AX870" s="105" t="s">
        <v>173</v>
      </c>
      <c r="AY870" s="106">
        <v>13.846</v>
      </c>
      <c r="AZ870" s="108">
        <f t="shared" si="216"/>
        <v>2.3538200000000002</v>
      </c>
      <c r="BA870" s="1">
        <f t="shared" si="217"/>
        <v>16.199819999999999</v>
      </c>
      <c r="BB870" s="106">
        <f t="shared" si="223"/>
        <v>17.495805599999997</v>
      </c>
      <c r="BC870" s="105" t="s">
        <v>53</v>
      </c>
      <c r="BD870" s="105" t="s">
        <v>2280</v>
      </c>
    </row>
    <row r="871" spans="1:58" s="105" customFormat="1" ht="24.75" hidden="1" customHeight="1">
      <c r="A871" s="9">
        <v>875</v>
      </c>
      <c r="B871" s="7">
        <v>19375</v>
      </c>
      <c r="C871" s="7"/>
      <c r="D871" s="8"/>
      <c r="E871" s="1" t="s">
        <v>3842</v>
      </c>
      <c r="F871" s="1" t="s">
        <v>3843</v>
      </c>
      <c r="G871" s="1" t="s">
        <v>3844</v>
      </c>
      <c r="H871" s="8" t="s">
        <v>3852</v>
      </c>
      <c r="I871" s="1" t="s">
        <v>44</v>
      </c>
      <c r="J871" s="1" t="s">
        <v>3853</v>
      </c>
      <c r="K871" s="9"/>
      <c r="L871" s="1"/>
      <c r="M871" s="7">
        <v>28</v>
      </c>
      <c r="N871" s="1" t="s">
        <v>46</v>
      </c>
      <c r="O871" s="1" t="s">
        <v>3822</v>
      </c>
      <c r="P871" s="1" t="s">
        <v>3847</v>
      </c>
      <c r="Q871" s="1" t="s">
        <v>3854</v>
      </c>
      <c r="R871" s="101">
        <v>16.5</v>
      </c>
      <c r="S871" s="102"/>
      <c r="T871" s="116">
        <v>8.1</v>
      </c>
      <c r="U871" s="84">
        <v>16.05</v>
      </c>
      <c r="V871" s="102"/>
      <c r="W871" s="102"/>
      <c r="X871" s="102"/>
      <c r="Y871" s="102"/>
      <c r="Z871" s="102"/>
      <c r="AA871" s="102"/>
      <c r="AB871" s="102"/>
      <c r="AC871" s="102"/>
      <c r="AD871" s="102"/>
      <c r="AE871" s="104"/>
      <c r="AF871" s="105">
        <v>12.85</v>
      </c>
      <c r="AN871" s="106">
        <v>16.05</v>
      </c>
      <c r="AO871" s="105" t="s">
        <v>531</v>
      </c>
      <c r="AP871" s="104" t="s">
        <v>532</v>
      </c>
      <c r="AQ871" s="105" t="e">
        <f t="shared" si="224"/>
        <v>#NUM!</v>
      </c>
      <c r="AR871" s="105" t="e">
        <f t="shared" si="225"/>
        <v>#NUM!</v>
      </c>
      <c r="AS871" s="105" t="e">
        <f t="shared" si="226"/>
        <v>#NUM!</v>
      </c>
      <c r="AT871" s="105" t="e">
        <f>#REF!*1.075</f>
        <v>#REF!</v>
      </c>
      <c r="AU871" s="105">
        <f t="shared" si="227"/>
        <v>8.7074999999999996</v>
      </c>
      <c r="AV871" s="102" t="e">
        <f t="shared" si="222"/>
        <v>#REF!</v>
      </c>
      <c r="AW871" s="105" t="s">
        <v>172</v>
      </c>
      <c r="AX871" s="105" t="s">
        <v>173</v>
      </c>
      <c r="AY871" s="106">
        <v>8.7074999999999996</v>
      </c>
      <c r="AZ871" s="108">
        <f t="shared" si="216"/>
        <v>2.1768749999999999</v>
      </c>
      <c r="BA871" s="1">
        <f t="shared" si="217"/>
        <v>10.884374999999999</v>
      </c>
      <c r="BB871" s="106">
        <f t="shared" si="223"/>
        <v>11.755124999999998</v>
      </c>
      <c r="BC871" s="105" t="s">
        <v>53</v>
      </c>
    </row>
    <row r="872" spans="1:58" s="105" customFormat="1" ht="24.75" hidden="1" customHeight="1">
      <c r="A872" s="9">
        <v>876</v>
      </c>
      <c r="B872" s="7">
        <v>19268</v>
      </c>
      <c r="C872" s="7"/>
      <c r="D872" s="8"/>
      <c r="E872" s="1" t="s">
        <v>3855</v>
      </c>
      <c r="F872" s="1" t="s">
        <v>3856</v>
      </c>
      <c r="G872" s="1" t="s">
        <v>3857</v>
      </c>
      <c r="H872" s="8" t="s">
        <v>1306</v>
      </c>
      <c r="I872" s="1" t="s">
        <v>150</v>
      </c>
      <c r="J872" s="1" t="s">
        <v>3858</v>
      </c>
      <c r="K872" s="9"/>
      <c r="L872" s="1"/>
      <c r="M872" s="7">
        <v>56</v>
      </c>
      <c r="N872" s="1" t="s">
        <v>46</v>
      </c>
      <c r="O872" s="1" t="s">
        <v>3822</v>
      </c>
      <c r="P872" s="1" t="s">
        <v>3859</v>
      </c>
      <c r="Q872" s="1" t="s">
        <v>3860</v>
      </c>
      <c r="R872" s="101">
        <v>11.5</v>
      </c>
      <c r="S872" s="102"/>
      <c r="T872" s="116">
        <v>4.74</v>
      </c>
      <c r="U872" s="84"/>
      <c r="V872" s="102">
        <v>4.8589000000000002</v>
      </c>
      <c r="W872" s="102"/>
      <c r="X872" s="102"/>
      <c r="Y872" s="102"/>
      <c r="Z872" s="102"/>
      <c r="AA872" s="102"/>
      <c r="AB872" s="102"/>
      <c r="AC872" s="102"/>
      <c r="AD872" s="102"/>
      <c r="AE872" s="104"/>
      <c r="AN872" s="106">
        <v>7.5128000000000004</v>
      </c>
      <c r="AO872" s="105" t="s">
        <v>372</v>
      </c>
      <c r="AP872" s="104" t="s">
        <v>373</v>
      </c>
      <c r="AQ872" s="105" t="e">
        <f t="shared" si="224"/>
        <v>#NUM!</v>
      </c>
      <c r="AR872" s="105" t="e">
        <f t="shared" si="225"/>
        <v>#NUM!</v>
      </c>
      <c r="AS872" s="105" t="e">
        <f t="shared" si="226"/>
        <v>#NUM!</v>
      </c>
      <c r="AT872" s="105" t="e">
        <f>#REF!*1.075</f>
        <v>#REF!</v>
      </c>
      <c r="AU872" s="105">
        <f t="shared" si="227"/>
        <v>5.0955000000000004</v>
      </c>
      <c r="AV872" s="102" t="e">
        <f t="shared" si="222"/>
        <v>#REF!</v>
      </c>
      <c r="AW872" s="105" t="s">
        <v>172</v>
      </c>
      <c r="AX872" s="105" t="s">
        <v>173</v>
      </c>
      <c r="AY872" s="106">
        <v>5.0955000000000004</v>
      </c>
      <c r="AZ872" s="108">
        <f t="shared" si="216"/>
        <v>1.2738750000000001</v>
      </c>
      <c r="BA872" s="1">
        <f t="shared" si="217"/>
        <v>6.3693750000000007</v>
      </c>
      <c r="BB872" s="106">
        <f t="shared" si="223"/>
        <v>6.8789250000000006</v>
      </c>
      <c r="BC872" s="105" t="s">
        <v>53</v>
      </c>
    </row>
    <row r="873" spans="1:58" s="105" customFormat="1" ht="24.75" hidden="1" customHeight="1">
      <c r="A873" s="9">
        <v>877</v>
      </c>
      <c r="B873" s="7">
        <v>19528</v>
      </c>
      <c r="C873" s="7"/>
      <c r="D873" s="131" t="s">
        <v>3816</v>
      </c>
      <c r="E873" s="1" t="s">
        <v>3861</v>
      </c>
      <c r="F873" s="1" t="s">
        <v>3862</v>
      </c>
      <c r="G873" s="1" t="s">
        <v>3863</v>
      </c>
      <c r="H873" s="8" t="s">
        <v>43</v>
      </c>
      <c r="I873" s="1" t="s">
        <v>44</v>
      </c>
      <c r="J873" s="1" t="s">
        <v>3864</v>
      </c>
      <c r="K873" s="9"/>
      <c r="L873" s="1"/>
      <c r="M873" s="7">
        <v>56</v>
      </c>
      <c r="N873" s="1" t="s">
        <v>46</v>
      </c>
      <c r="O873" s="1" t="s">
        <v>3822</v>
      </c>
      <c r="P873" s="1" t="s">
        <v>3865</v>
      </c>
      <c r="Q873" s="1" t="s">
        <v>3866</v>
      </c>
      <c r="R873" s="101">
        <v>27.3</v>
      </c>
      <c r="S873" s="102">
        <v>25.52</v>
      </c>
      <c r="T873" s="116">
        <v>22.5</v>
      </c>
      <c r="U873" s="84">
        <v>31</v>
      </c>
      <c r="V873" s="102"/>
      <c r="W873" s="102"/>
      <c r="X873" s="102"/>
      <c r="Y873" s="102"/>
      <c r="Z873" s="102"/>
      <c r="AA873" s="102"/>
      <c r="AB873" s="102"/>
      <c r="AC873" s="102"/>
      <c r="AD873" s="102"/>
      <c r="AE873" s="104"/>
      <c r="AN873" s="106">
        <v>22.5</v>
      </c>
      <c r="AO873" s="105" t="s">
        <v>50</v>
      </c>
      <c r="AP873" s="104" t="s">
        <v>51</v>
      </c>
      <c r="AQ873" s="105" t="e">
        <f t="shared" si="224"/>
        <v>#NUM!</v>
      </c>
      <c r="AR873" s="105" t="e">
        <f t="shared" si="225"/>
        <v>#NUM!</v>
      </c>
      <c r="AS873" s="105" t="e">
        <f t="shared" si="226"/>
        <v>#NUM!</v>
      </c>
      <c r="AT873" s="105" t="e">
        <f>#REF!*1.075</f>
        <v>#REF!</v>
      </c>
      <c r="AU873" s="105">
        <f t="shared" si="227"/>
        <v>24.1875</v>
      </c>
      <c r="AV873" s="102" t="e">
        <f t="shared" si="222"/>
        <v>#REF!</v>
      </c>
      <c r="AW873" s="105" t="s">
        <v>172</v>
      </c>
      <c r="AX873" s="105" t="s">
        <v>173</v>
      </c>
      <c r="AY873" s="106">
        <v>24.1875</v>
      </c>
      <c r="AZ873" s="108">
        <f t="shared" si="216"/>
        <v>4.1118750000000004</v>
      </c>
      <c r="BA873" s="1">
        <f t="shared" si="217"/>
        <v>28.299375000000001</v>
      </c>
      <c r="BB873" s="106">
        <f t="shared" si="223"/>
        <v>30.563325000000003</v>
      </c>
      <c r="BC873" s="105" t="s">
        <v>53</v>
      </c>
      <c r="BD873" s="105" t="s">
        <v>2280</v>
      </c>
    </row>
    <row r="874" spans="1:58" s="105" customFormat="1" ht="24.75" hidden="1" customHeight="1">
      <c r="A874" s="9">
        <v>878</v>
      </c>
      <c r="B874" s="34">
        <v>19351</v>
      </c>
      <c r="C874" s="34"/>
      <c r="D874" s="5"/>
      <c r="E874" s="35" t="s">
        <v>3861</v>
      </c>
      <c r="F874" s="34" t="s">
        <v>3867</v>
      </c>
      <c r="G874" s="34" t="s">
        <v>3863</v>
      </c>
      <c r="H874" s="34" t="s">
        <v>43</v>
      </c>
      <c r="I874" s="34" t="s">
        <v>44</v>
      </c>
      <c r="J874" s="35" t="s">
        <v>3868</v>
      </c>
      <c r="K874" s="48"/>
      <c r="L874" s="34"/>
      <c r="M874" s="34"/>
      <c r="N874" s="34"/>
      <c r="O874" s="34" t="s">
        <v>3822</v>
      </c>
      <c r="P874" s="34" t="s">
        <v>3869</v>
      </c>
      <c r="Q874" s="34" t="s">
        <v>3870</v>
      </c>
      <c r="R874" s="101"/>
      <c r="S874" s="102"/>
      <c r="T874" s="116"/>
      <c r="U874" s="84"/>
      <c r="V874" s="102"/>
      <c r="W874" s="102"/>
      <c r="X874" s="102"/>
      <c r="Y874" s="102"/>
      <c r="Z874" s="102"/>
      <c r="AA874" s="102"/>
      <c r="AB874" s="102"/>
      <c r="AC874" s="102"/>
      <c r="AD874" s="102"/>
      <c r="AE874" s="104"/>
      <c r="AN874" s="106"/>
      <c r="AP874" s="104"/>
      <c r="AT874" s="105" t="e">
        <f>#REF!*1.075</f>
        <v>#REF!</v>
      </c>
      <c r="AV874" s="102" t="e">
        <f t="shared" si="222"/>
        <v>#REF!</v>
      </c>
      <c r="AY874" s="106"/>
      <c r="AZ874" s="108" t="b">
        <f t="shared" si="216"/>
        <v>0</v>
      </c>
      <c r="BA874" s="1">
        <f t="shared" si="217"/>
        <v>0</v>
      </c>
      <c r="BB874" s="106">
        <f t="shared" si="223"/>
        <v>0</v>
      </c>
    </row>
    <row r="875" spans="1:58" s="105" customFormat="1" ht="24.75" hidden="1" customHeight="1">
      <c r="A875" s="9">
        <v>879</v>
      </c>
      <c r="B875" s="7">
        <v>19523</v>
      </c>
      <c r="C875" s="7"/>
      <c r="D875" s="131" t="s">
        <v>3816</v>
      </c>
      <c r="E875" s="1" t="s">
        <v>3871</v>
      </c>
      <c r="F875" s="1" t="s">
        <v>3872</v>
      </c>
      <c r="G875" s="1" t="s">
        <v>3873</v>
      </c>
      <c r="H875" s="8" t="s">
        <v>3874</v>
      </c>
      <c r="I875" s="1" t="s">
        <v>44</v>
      </c>
      <c r="J875" s="1" t="s">
        <v>3875</v>
      </c>
      <c r="K875" s="9"/>
      <c r="L875" s="1"/>
      <c r="M875" s="7">
        <v>56</v>
      </c>
      <c r="N875" s="1" t="s">
        <v>46</v>
      </c>
      <c r="O875" s="1" t="s">
        <v>3822</v>
      </c>
      <c r="P875" s="1" t="s">
        <v>3876</v>
      </c>
      <c r="Q875" s="1" t="s">
        <v>3877</v>
      </c>
      <c r="R875" s="101">
        <v>15.07</v>
      </c>
      <c r="S875" s="102">
        <v>14.08</v>
      </c>
      <c r="T875" s="116">
        <v>12.42</v>
      </c>
      <c r="U875" s="84">
        <v>22</v>
      </c>
      <c r="V875" s="102"/>
      <c r="W875" s="102"/>
      <c r="X875" s="102"/>
      <c r="Y875" s="102"/>
      <c r="Z875" s="102"/>
      <c r="AA875" s="102"/>
      <c r="AB875" s="102"/>
      <c r="AC875" s="102"/>
      <c r="AD875" s="102"/>
      <c r="AE875" s="104"/>
      <c r="AF875" s="105">
        <v>32.4</v>
      </c>
      <c r="AN875" s="106">
        <v>15.5</v>
      </c>
      <c r="AO875" s="105" t="s">
        <v>50</v>
      </c>
      <c r="AP875" s="104" t="s">
        <v>51</v>
      </c>
      <c r="AQ875" s="105" t="e">
        <f t="shared" ref="AQ875:AQ881" si="228">AVERAGE(SMALL(AE875:AI875,1),SMALL(AE875:AI875,2))</f>
        <v>#NUM!</v>
      </c>
      <c r="AR875" s="105" t="e">
        <f t="shared" ref="AR875:AR881" si="229">IF(R875 &lt;=( AVERAGE(SMALL(AE875:AI875,1),SMALL(AE875:AI875,2))), R875, "")</f>
        <v>#NUM!</v>
      </c>
      <c r="AS875" s="105" t="e">
        <f t="shared" ref="AS875:AS881" si="230">AVERAGE(SMALL(AJ875:AM875,1),SMALL(AJ875:AM875,2))</f>
        <v>#NUM!</v>
      </c>
      <c r="AT875" s="105" t="e">
        <f>#REF!*1.075</f>
        <v>#REF!</v>
      </c>
      <c r="AU875" s="105">
        <f t="shared" ref="AU875:AU881" si="231">T875*1.075</f>
        <v>13.3515</v>
      </c>
      <c r="AV875" s="102" t="e">
        <f t="shared" si="222"/>
        <v>#REF!</v>
      </c>
      <c r="AW875" s="105" t="s">
        <v>172</v>
      </c>
      <c r="AX875" s="105" t="s">
        <v>173</v>
      </c>
      <c r="AY875" s="106">
        <v>13.3515</v>
      </c>
      <c r="AZ875" s="108">
        <f t="shared" si="216"/>
        <v>2.269755</v>
      </c>
      <c r="BA875" s="1">
        <f t="shared" si="217"/>
        <v>15.621255</v>
      </c>
      <c r="BB875" s="106">
        <f t="shared" si="223"/>
        <v>16.8709554</v>
      </c>
      <c r="BC875" s="105" t="s">
        <v>53</v>
      </c>
      <c r="BD875" s="105" t="s">
        <v>2280</v>
      </c>
    </row>
    <row r="876" spans="1:58" s="105" customFormat="1" ht="24.75" hidden="1" customHeight="1">
      <c r="A876" s="9">
        <v>880</v>
      </c>
      <c r="B876" s="7">
        <v>19529</v>
      </c>
      <c r="C876" s="7"/>
      <c r="D876" s="131" t="s">
        <v>3816</v>
      </c>
      <c r="E876" s="1" t="s">
        <v>3871</v>
      </c>
      <c r="F876" s="1" t="s">
        <v>3872</v>
      </c>
      <c r="G876" s="1" t="s">
        <v>3873</v>
      </c>
      <c r="H876" s="8" t="s">
        <v>3878</v>
      </c>
      <c r="I876" s="1" t="s">
        <v>44</v>
      </c>
      <c r="J876" s="1" t="s">
        <v>3875</v>
      </c>
      <c r="K876" s="9"/>
      <c r="L876" s="1"/>
      <c r="M876" s="7">
        <v>56</v>
      </c>
      <c r="N876" s="1" t="s">
        <v>46</v>
      </c>
      <c r="O876" s="1" t="s">
        <v>3822</v>
      </c>
      <c r="P876" s="1" t="s">
        <v>3876</v>
      </c>
      <c r="Q876" s="1" t="s">
        <v>3879</v>
      </c>
      <c r="R876" s="101">
        <v>15.63</v>
      </c>
      <c r="S876" s="102">
        <v>14.61</v>
      </c>
      <c r="T876" s="116">
        <v>12.88</v>
      </c>
      <c r="U876" s="84">
        <v>24</v>
      </c>
      <c r="V876" s="102"/>
      <c r="W876" s="102"/>
      <c r="X876" s="102"/>
      <c r="Y876" s="102"/>
      <c r="Z876" s="102"/>
      <c r="AA876" s="102"/>
      <c r="AB876" s="102"/>
      <c r="AC876" s="102"/>
      <c r="AD876" s="102"/>
      <c r="AE876" s="104"/>
      <c r="AF876" s="105">
        <v>32.4</v>
      </c>
      <c r="AN876" s="106">
        <v>18.600000000000001</v>
      </c>
      <c r="AO876" s="105" t="s">
        <v>50</v>
      </c>
      <c r="AP876" s="104" t="s">
        <v>51</v>
      </c>
      <c r="AQ876" s="105" t="e">
        <f t="shared" si="228"/>
        <v>#NUM!</v>
      </c>
      <c r="AR876" s="105" t="e">
        <f t="shared" si="229"/>
        <v>#NUM!</v>
      </c>
      <c r="AS876" s="105" t="e">
        <f t="shared" si="230"/>
        <v>#NUM!</v>
      </c>
      <c r="AT876" s="105" t="e">
        <f>#REF!*1.075</f>
        <v>#REF!</v>
      </c>
      <c r="AU876" s="105">
        <f t="shared" si="231"/>
        <v>13.846</v>
      </c>
      <c r="AV876" s="102" t="e">
        <f t="shared" si="222"/>
        <v>#REF!</v>
      </c>
      <c r="AW876" s="105" t="s">
        <v>172</v>
      </c>
      <c r="AX876" s="105" t="s">
        <v>173</v>
      </c>
      <c r="AY876" s="106">
        <v>13.846</v>
      </c>
      <c r="AZ876" s="108">
        <f t="shared" si="216"/>
        <v>2.3538200000000002</v>
      </c>
      <c r="BA876" s="1">
        <f t="shared" si="217"/>
        <v>16.199819999999999</v>
      </c>
      <c r="BB876" s="106">
        <f t="shared" si="223"/>
        <v>17.495805599999997</v>
      </c>
      <c r="BC876" s="105" t="s">
        <v>53</v>
      </c>
      <c r="BD876" s="105" t="s">
        <v>2280</v>
      </c>
    </row>
    <row r="877" spans="1:58" s="105" customFormat="1" ht="24.75" hidden="1" customHeight="1">
      <c r="A877" s="9">
        <v>881</v>
      </c>
      <c r="B877" s="34">
        <v>20668</v>
      </c>
      <c r="C877" s="34"/>
      <c r="D877" s="131" t="s">
        <v>3816</v>
      </c>
      <c r="E877" s="34" t="s">
        <v>3825</v>
      </c>
      <c r="F877" s="34" t="s">
        <v>3826</v>
      </c>
      <c r="G877" s="34" t="s">
        <v>3827</v>
      </c>
      <c r="H877" s="34" t="s">
        <v>1043</v>
      </c>
      <c r="I877" s="35" t="s">
        <v>953</v>
      </c>
      <c r="J877" s="35" t="s">
        <v>3828</v>
      </c>
      <c r="K877" s="48"/>
      <c r="L877" s="34"/>
      <c r="M877" s="34">
        <v>28</v>
      </c>
      <c r="N877" s="34" t="s">
        <v>46</v>
      </c>
      <c r="O877" s="34" t="s">
        <v>3822</v>
      </c>
      <c r="P877" s="3"/>
      <c r="Q877" s="3" t="s">
        <v>480</v>
      </c>
      <c r="R877" s="101">
        <v>18.420000000000002</v>
      </c>
      <c r="S877" s="102">
        <v>17.21</v>
      </c>
      <c r="T877" s="116" t="s">
        <v>58</v>
      </c>
      <c r="U877" s="84">
        <v>27</v>
      </c>
      <c r="V877" s="102">
        <v>15.4</v>
      </c>
      <c r="W877" s="102"/>
      <c r="X877" s="102"/>
      <c r="Y877" s="102"/>
      <c r="Z877" s="102"/>
      <c r="AA877" s="102"/>
      <c r="AB877" s="102"/>
      <c r="AC877" s="102"/>
      <c r="AD877" s="102"/>
      <c r="AE877" s="104"/>
      <c r="AN877" s="106"/>
      <c r="AP877" s="104"/>
      <c r="AQ877" s="105" t="e">
        <f t="shared" si="228"/>
        <v>#NUM!</v>
      </c>
      <c r="AR877" s="105" t="e">
        <f t="shared" si="229"/>
        <v>#NUM!</v>
      </c>
      <c r="AS877" s="105" t="e">
        <f t="shared" si="230"/>
        <v>#NUM!</v>
      </c>
      <c r="AT877" s="105" t="e">
        <f>#REF!*1.075</f>
        <v>#REF!</v>
      </c>
      <c r="AU877" s="105" t="e">
        <f t="shared" si="231"/>
        <v>#VALUE!</v>
      </c>
      <c r="AV877" s="102" t="e">
        <f t="shared" si="222"/>
        <v>#REF!</v>
      </c>
      <c r="AW877" s="125" t="s">
        <v>52</v>
      </c>
      <c r="AX877" s="125" t="s">
        <v>51</v>
      </c>
      <c r="AY877" s="106">
        <v>18.420000000000002</v>
      </c>
      <c r="AZ877" s="108">
        <f t="shared" si="216"/>
        <v>3.1314000000000006</v>
      </c>
      <c r="BA877" s="1">
        <f t="shared" si="217"/>
        <v>21.551400000000001</v>
      </c>
      <c r="BB877" s="106">
        <f t="shared" si="223"/>
        <v>23.275512000000003</v>
      </c>
      <c r="BD877" s="105" t="s">
        <v>497</v>
      </c>
      <c r="BF877" s="110"/>
    </row>
    <row r="878" spans="1:58" s="105" customFormat="1" ht="24.75" hidden="1" customHeight="1">
      <c r="A878" s="9">
        <v>882</v>
      </c>
      <c r="B878" s="34">
        <v>950</v>
      </c>
      <c r="C878" s="34"/>
      <c r="D878" s="5"/>
      <c r="E878" s="35" t="s">
        <v>3880</v>
      </c>
      <c r="F878" s="34" t="s">
        <v>3881</v>
      </c>
      <c r="G878" s="34" t="s">
        <v>3882</v>
      </c>
      <c r="H878" s="34" t="s">
        <v>3883</v>
      </c>
      <c r="I878" s="34" t="s">
        <v>484</v>
      </c>
      <c r="J878" s="35" t="s">
        <v>3884</v>
      </c>
      <c r="K878" s="48"/>
      <c r="L878" s="34"/>
      <c r="M878" s="34"/>
      <c r="N878" s="34"/>
      <c r="O878" s="34" t="s">
        <v>3885</v>
      </c>
      <c r="P878" s="34" t="s">
        <v>3886</v>
      </c>
      <c r="Q878" s="34" t="s">
        <v>3887</v>
      </c>
      <c r="R878" s="101"/>
      <c r="S878" s="102"/>
      <c r="T878" s="116"/>
      <c r="U878" s="84"/>
      <c r="V878" s="102"/>
      <c r="W878" s="102"/>
      <c r="X878" s="102"/>
      <c r="Y878" s="102"/>
      <c r="Z878" s="102"/>
      <c r="AA878" s="102"/>
      <c r="AB878" s="102"/>
      <c r="AC878" s="102"/>
      <c r="AD878" s="102"/>
      <c r="AE878" s="104"/>
      <c r="AN878" s="106"/>
      <c r="AP878" s="104"/>
      <c r="AQ878" s="105" t="e">
        <f t="shared" si="228"/>
        <v>#NUM!</v>
      </c>
      <c r="AR878" s="105" t="e">
        <f t="shared" si="229"/>
        <v>#NUM!</v>
      </c>
      <c r="AS878" s="105" t="e">
        <f t="shared" si="230"/>
        <v>#NUM!</v>
      </c>
      <c r="AT878" s="105" t="e">
        <f>#REF!*1.075</f>
        <v>#REF!</v>
      </c>
      <c r="AU878" s="105">
        <f t="shared" si="231"/>
        <v>0</v>
      </c>
      <c r="AV878" s="102" t="e">
        <f t="shared" si="222"/>
        <v>#REF!</v>
      </c>
      <c r="AY878" s="106"/>
      <c r="AZ878" s="108" t="b">
        <f t="shared" si="216"/>
        <v>0</v>
      </c>
      <c r="BA878" s="1">
        <f t="shared" si="217"/>
        <v>0</v>
      </c>
      <c r="BB878" s="106">
        <f t="shared" si="223"/>
        <v>0</v>
      </c>
    </row>
    <row r="879" spans="1:58" s="105" customFormat="1" ht="24.75" hidden="1" customHeight="1">
      <c r="A879" s="9">
        <v>883</v>
      </c>
      <c r="B879" s="4">
        <v>14848</v>
      </c>
      <c r="C879" s="4"/>
      <c r="D879" s="5"/>
      <c r="E879" s="3" t="s">
        <v>3888</v>
      </c>
      <c r="F879" s="3" t="s">
        <v>3889</v>
      </c>
      <c r="G879" s="3" t="s">
        <v>3890</v>
      </c>
      <c r="H879" s="5" t="s">
        <v>2909</v>
      </c>
      <c r="I879" s="3" t="s">
        <v>551</v>
      </c>
      <c r="J879" s="3" t="s">
        <v>3891</v>
      </c>
      <c r="K879" s="6">
        <v>5</v>
      </c>
      <c r="L879" s="3" t="s">
        <v>91</v>
      </c>
      <c r="M879" s="4">
        <v>50</v>
      </c>
      <c r="N879" s="3" t="s">
        <v>46</v>
      </c>
      <c r="O879" s="3" t="s">
        <v>3892</v>
      </c>
      <c r="P879" s="3" t="s">
        <v>3893</v>
      </c>
      <c r="Q879" s="3" t="s">
        <v>3894</v>
      </c>
      <c r="R879" s="101">
        <v>0.23</v>
      </c>
      <c r="S879" s="102">
        <v>0.3</v>
      </c>
      <c r="T879" s="116">
        <v>3.47</v>
      </c>
      <c r="U879" s="84"/>
      <c r="V879" s="102"/>
      <c r="W879" s="102"/>
      <c r="X879" s="102"/>
      <c r="Y879" s="102"/>
      <c r="Z879" s="102"/>
      <c r="AA879" s="102"/>
      <c r="AB879" s="102"/>
      <c r="AC879" s="102"/>
      <c r="AD879" s="102"/>
      <c r="AE879" s="104"/>
      <c r="AN879" s="106"/>
      <c r="AP879" s="104"/>
      <c r="AQ879" s="105" t="e">
        <f t="shared" si="228"/>
        <v>#NUM!</v>
      </c>
      <c r="AR879" s="105" t="e">
        <f t="shared" si="229"/>
        <v>#NUM!</v>
      </c>
      <c r="AS879" s="105" t="e">
        <f t="shared" si="230"/>
        <v>#NUM!</v>
      </c>
      <c r="AT879" s="105" t="e">
        <f>#REF!*1.075</f>
        <v>#REF!</v>
      </c>
      <c r="AU879" s="105">
        <f t="shared" si="231"/>
        <v>3.7302499999999998</v>
      </c>
      <c r="AV879" s="102" t="e">
        <f t="shared" si="222"/>
        <v>#REF!</v>
      </c>
      <c r="AW879" s="125" t="s">
        <v>52</v>
      </c>
      <c r="AX879" s="125" t="s">
        <v>51</v>
      </c>
      <c r="AY879" s="106">
        <v>0.23</v>
      </c>
      <c r="AZ879" s="108">
        <f t="shared" si="216"/>
        <v>5.7500000000000002E-2</v>
      </c>
      <c r="BA879" s="1">
        <f t="shared" si="217"/>
        <v>0.28750000000000003</v>
      </c>
      <c r="BB879" s="106">
        <f t="shared" si="223"/>
        <v>0.31050000000000005</v>
      </c>
      <c r="BC879" s="105" t="s">
        <v>53</v>
      </c>
    </row>
    <row r="880" spans="1:58" s="105" customFormat="1" ht="24.75" hidden="1" customHeight="1">
      <c r="A880" s="9">
        <v>884</v>
      </c>
      <c r="B880" s="4">
        <v>17897</v>
      </c>
      <c r="C880" s="4"/>
      <c r="D880" s="5"/>
      <c r="E880" s="3" t="s">
        <v>3895</v>
      </c>
      <c r="F880" s="3" t="s">
        <v>3896</v>
      </c>
      <c r="G880" s="3" t="s">
        <v>3897</v>
      </c>
      <c r="H880" s="5" t="s">
        <v>3898</v>
      </c>
      <c r="I880" s="3" t="s">
        <v>686</v>
      </c>
      <c r="J880" s="3" t="s">
        <v>3899</v>
      </c>
      <c r="K880" s="6">
        <v>10</v>
      </c>
      <c r="L880" s="3" t="s">
        <v>91</v>
      </c>
      <c r="M880" s="4">
        <v>10</v>
      </c>
      <c r="N880" s="3" t="s">
        <v>46</v>
      </c>
      <c r="O880" s="3" t="s">
        <v>3892</v>
      </c>
      <c r="P880" s="3" t="s">
        <v>3900</v>
      </c>
      <c r="Q880" s="3" t="s">
        <v>3901</v>
      </c>
      <c r="R880" s="101"/>
      <c r="S880" s="102">
        <v>2.1</v>
      </c>
      <c r="T880" s="116" t="s">
        <v>58</v>
      </c>
      <c r="U880" s="84"/>
      <c r="V880" s="102"/>
      <c r="W880" s="102"/>
      <c r="X880" s="102"/>
      <c r="Y880" s="102"/>
      <c r="Z880" s="102"/>
      <c r="AA880" s="102"/>
      <c r="AB880" s="102"/>
      <c r="AC880" s="102"/>
      <c r="AD880" s="102"/>
      <c r="AE880" s="104"/>
      <c r="AN880" s="106"/>
      <c r="AP880" s="104"/>
      <c r="AQ880" s="105" t="e">
        <f t="shared" si="228"/>
        <v>#NUM!</v>
      </c>
      <c r="AR880" s="105" t="e">
        <f t="shared" si="229"/>
        <v>#NUM!</v>
      </c>
      <c r="AS880" s="105" t="e">
        <f t="shared" si="230"/>
        <v>#NUM!</v>
      </c>
      <c r="AT880" s="105" t="e">
        <f>#REF!*1.075</f>
        <v>#REF!</v>
      </c>
      <c r="AU880" s="105" t="e">
        <f t="shared" si="231"/>
        <v>#VALUE!</v>
      </c>
      <c r="AV880" s="102" t="e">
        <f t="shared" si="222"/>
        <v>#REF!</v>
      </c>
      <c r="AW880" s="105" t="s">
        <v>172</v>
      </c>
      <c r="AX880" s="105" t="s">
        <v>173</v>
      </c>
      <c r="AY880" s="106">
        <v>2.25</v>
      </c>
      <c r="AZ880" s="108">
        <f t="shared" si="216"/>
        <v>0.5625</v>
      </c>
      <c r="BA880" s="1">
        <f t="shared" si="217"/>
        <v>2.8125</v>
      </c>
      <c r="BB880" s="106">
        <f t="shared" si="223"/>
        <v>3.0375000000000001</v>
      </c>
      <c r="BC880" s="105" t="s">
        <v>53</v>
      </c>
    </row>
    <row r="881" spans="1:58" s="105" customFormat="1" ht="24.75" hidden="1" customHeight="1">
      <c r="A881" s="9">
        <v>885</v>
      </c>
      <c r="B881" s="4">
        <v>17896</v>
      </c>
      <c r="C881" s="4"/>
      <c r="D881" s="5"/>
      <c r="E881" s="3" t="s">
        <v>3902</v>
      </c>
      <c r="F881" s="3" t="s">
        <v>3903</v>
      </c>
      <c r="G881" s="3" t="s">
        <v>344</v>
      </c>
      <c r="H881" s="5" t="s">
        <v>1984</v>
      </c>
      <c r="I881" s="3" t="s">
        <v>686</v>
      </c>
      <c r="J881" s="3" t="s">
        <v>3904</v>
      </c>
      <c r="K881" s="6">
        <v>10</v>
      </c>
      <c r="L881" s="3" t="s">
        <v>91</v>
      </c>
      <c r="M881" s="4">
        <v>10</v>
      </c>
      <c r="N881" s="3" t="s">
        <v>46</v>
      </c>
      <c r="O881" s="3" t="s">
        <v>3892</v>
      </c>
      <c r="P881" s="3" t="s">
        <v>3900</v>
      </c>
      <c r="Q881" s="3" t="s">
        <v>3905</v>
      </c>
      <c r="R881" s="101">
        <v>0.56999999999999995</v>
      </c>
      <c r="S881" s="102">
        <v>0.8</v>
      </c>
      <c r="T881" s="116">
        <v>1.99</v>
      </c>
      <c r="U881" s="84">
        <v>0.56377999999999995</v>
      </c>
      <c r="V881" s="102"/>
      <c r="W881" s="102"/>
      <c r="X881" s="102"/>
      <c r="Y881" s="102"/>
      <c r="Z881" s="102"/>
      <c r="AA881" s="102"/>
      <c r="AB881" s="102"/>
      <c r="AC881" s="102"/>
      <c r="AD881" s="102"/>
      <c r="AE881" s="104"/>
      <c r="AN881" s="106"/>
      <c r="AP881" s="104"/>
      <c r="AQ881" s="105" t="e">
        <f t="shared" si="228"/>
        <v>#NUM!</v>
      </c>
      <c r="AR881" s="105" t="e">
        <f t="shared" si="229"/>
        <v>#NUM!</v>
      </c>
      <c r="AS881" s="105" t="e">
        <f t="shared" si="230"/>
        <v>#NUM!</v>
      </c>
      <c r="AT881" s="105" t="e">
        <f>#REF!*1.075</f>
        <v>#REF!</v>
      </c>
      <c r="AU881" s="105">
        <f t="shared" si="231"/>
        <v>2.1392500000000001</v>
      </c>
      <c r="AV881" s="102" t="e">
        <f t="shared" si="222"/>
        <v>#REF!</v>
      </c>
      <c r="AW881" s="125" t="s">
        <v>52</v>
      </c>
      <c r="AX881" s="105" t="s">
        <v>51</v>
      </c>
      <c r="AY881" s="106">
        <v>0.56999999999999995</v>
      </c>
      <c r="AZ881" s="108">
        <f t="shared" si="216"/>
        <v>0.14249999999999999</v>
      </c>
      <c r="BA881" s="1">
        <f t="shared" si="217"/>
        <v>0.71249999999999991</v>
      </c>
      <c r="BB881" s="106">
        <f t="shared" si="223"/>
        <v>0.76949999999999985</v>
      </c>
      <c r="BC881" s="105" t="s">
        <v>53</v>
      </c>
    </row>
    <row r="882" spans="1:58" s="105" customFormat="1" ht="24.75" hidden="1" customHeight="1">
      <c r="A882" s="9">
        <v>886</v>
      </c>
      <c r="B882" s="34">
        <v>20150</v>
      </c>
      <c r="C882" s="34"/>
      <c r="D882" s="5"/>
      <c r="E882" s="34" t="s">
        <v>3906</v>
      </c>
      <c r="F882" s="34"/>
      <c r="G882" s="34" t="s">
        <v>3907</v>
      </c>
      <c r="H882" s="34" t="s">
        <v>3908</v>
      </c>
      <c r="I882" s="34" t="s">
        <v>488</v>
      </c>
      <c r="J882" s="34"/>
      <c r="K882" s="48"/>
      <c r="L882" s="34"/>
      <c r="M882" s="34"/>
      <c r="N882" s="34"/>
      <c r="O882" s="34" t="s">
        <v>3892</v>
      </c>
      <c r="P882" s="3"/>
      <c r="Q882" s="3" t="s">
        <v>480</v>
      </c>
      <c r="R882" s="101"/>
      <c r="S882" s="102"/>
      <c r="T882" s="116"/>
      <c r="U882" s="84"/>
      <c r="V882" s="102"/>
      <c r="W882" s="102"/>
      <c r="X882" s="102"/>
      <c r="Y882" s="102"/>
      <c r="Z882" s="102"/>
      <c r="AA882" s="102"/>
      <c r="AB882" s="102"/>
      <c r="AC882" s="102"/>
      <c r="AD882" s="102"/>
      <c r="AE882" s="104"/>
      <c r="AN882" s="106"/>
      <c r="AP882" s="104"/>
      <c r="AT882" s="105" t="e">
        <f>#REF!*1.075</f>
        <v>#REF!</v>
      </c>
      <c r="AV882" s="102" t="e">
        <f t="shared" si="222"/>
        <v>#REF!</v>
      </c>
      <c r="AY882" s="106"/>
      <c r="AZ882" s="108" t="b">
        <f t="shared" si="216"/>
        <v>0</v>
      </c>
      <c r="BA882" s="1">
        <f t="shared" si="217"/>
        <v>0</v>
      </c>
      <c r="BB882" s="106">
        <f t="shared" si="223"/>
        <v>0</v>
      </c>
      <c r="BD882" s="110"/>
      <c r="BE882" s="110"/>
      <c r="BF882" s="110"/>
    </row>
    <row r="883" spans="1:58" s="105" customFormat="1" ht="24.75" hidden="1" customHeight="1">
      <c r="A883" s="9">
        <v>887</v>
      </c>
      <c r="B883" s="4">
        <v>17634</v>
      </c>
      <c r="C883" s="4"/>
      <c r="D883" s="5" t="s">
        <v>3909</v>
      </c>
      <c r="E883" s="3" t="s">
        <v>3910</v>
      </c>
      <c r="F883" s="3" t="s">
        <v>3911</v>
      </c>
      <c r="G883" s="3" t="s">
        <v>3912</v>
      </c>
      <c r="H883" s="5" t="s">
        <v>3913</v>
      </c>
      <c r="I883" s="3" t="s">
        <v>109</v>
      </c>
      <c r="J883" s="3" t="s">
        <v>3914</v>
      </c>
      <c r="K883" s="6">
        <v>200</v>
      </c>
      <c r="L883" s="3" t="s">
        <v>91</v>
      </c>
      <c r="M883" s="4">
        <v>1</v>
      </c>
      <c r="N883" s="3" t="s">
        <v>46</v>
      </c>
      <c r="O883" s="3" t="s">
        <v>3915</v>
      </c>
      <c r="P883" s="3" t="s">
        <v>3916</v>
      </c>
      <c r="Q883" s="3" t="s">
        <v>3917</v>
      </c>
      <c r="R883" s="101">
        <v>7.48</v>
      </c>
      <c r="S883" s="102">
        <v>6.95</v>
      </c>
      <c r="T883" s="116">
        <v>6.95</v>
      </c>
      <c r="U883" s="84"/>
      <c r="V883" s="102">
        <v>7.48</v>
      </c>
      <c r="W883" s="102"/>
      <c r="X883" s="102"/>
      <c r="Y883" s="102"/>
      <c r="Z883" s="102"/>
      <c r="AA883" s="102"/>
      <c r="AB883" s="102"/>
      <c r="AC883" s="102"/>
      <c r="AD883" s="102"/>
      <c r="AE883" s="104"/>
      <c r="AN883" s="106"/>
      <c r="AP883" s="104"/>
      <c r="AV883" s="102"/>
      <c r="AY883" s="106"/>
      <c r="AZ883" s="108"/>
      <c r="BA883" s="1"/>
      <c r="BB883" s="106"/>
      <c r="BD883" s="105" t="s">
        <v>2280</v>
      </c>
    </row>
    <row r="884" spans="1:58" s="105" customFormat="1" ht="24.75" hidden="1" customHeight="1">
      <c r="A884" s="9">
        <v>888</v>
      </c>
      <c r="B884" s="4">
        <v>17767</v>
      </c>
      <c r="C884" s="4"/>
      <c r="D884" s="5" t="s">
        <v>3909</v>
      </c>
      <c r="E884" s="3" t="s">
        <v>3918</v>
      </c>
      <c r="F884" s="3" t="s">
        <v>3919</v>
      </c>
      <c r="G884" s="3" t="s">
        <v>3920</v>
      </c>
      <c r="H884" s="5" t="s">
        <v>1847</v>
      </c>
      <c r="I884" s="3" t="s">
        <v>68</v>
      </c>
      <c r="J884" s="3" t="s">
        <v>3921</v>
      </c>
      <c r="K884" s="6"/>
      <c r="L884" s="3"/>
      <c r="M884" s="4">
        <v>60</v>
      </c>
      <c r="N884" s="3" t="s">
        <v>46</v>
      </c>
      <c r="O884" s="3" t="s">
        <v>3915</v>
      </c>
      <c r="P884" s="3" t="s">
        <v>3922</v>
      </c>
      <c r="Q884" s="3" t="s">
        <v>3923</v>
      </c>
      <c r="R884" s="101">
        <v>4.6399999999999997</v>
      </c>
      <c r="S884" s="102">
        <v>4.3099999999999996</v>
      </c>
      <c r="T884" s="116">
        <v>2.13</v>
      </c>
      <c r="U884" s="84"/>
      <c r="V884" s="102">
        <v>4.6399999999999997</v>
      </c>
      <c r="W884" s="102"/>
      <c r="X884" s="102"/>
      <c r="Y884" s="102"/>
      <c r="Z884" s="102"/>
      <c r="AA884" s="102"/>
      <c r="AB884" s="102"/>
      <c r="AC884" s="102"/>
      <c r="AD884" s="102"/>
      <c r="AE884" s="104"/>
      <c r="AN884" s="106"/>
      <c r="AP884" s="104"/>
      <c r="AV884" s="102"/>
      <c r="AY884" s="106"/>
      <c r="AZ884" s="108"/>
      <c r="BA884" s="1"/>
      <c r="BB884" s="106"/>
      <c r="BD884" s="105" t="s">
        <v>2280</v>
      </c>
    </row>
    <row r="885" spans="1:58" s="105" customFormat="1" ht="24.75" hidden="1" customHeight="1">
      <c r="A885" s="9">
        <v>889</v>
      </c>
      <c r="B885" s="4">
        <v>17786</v>
      </c>
      <c r="C885" s="4"/>
      <c r="D885" s="5" t="s">
        <v>3909</v>
      </c>
      <c r="E885" s="3" t="s">
        <v>3924</v>
      </c>
      <c r="F885" s="3" t="s">
        <v>3925</v>
      </c>
      <c r="G885" s="3" t="s">
        <v>3926</v>
      </c>
      <c r="H885" s="5" t="s">
        <v>3927</v>
      </c>
      <c r="I885" s="3" t="s">
        <v>44</v>
      </c>
      <c r="J885" s="3" t="s">
        <v>3928</v>
      </c>
      <c r="K885" s="6"/>
      <c r="L885" s="3"/>
      <c r="M885" s="4">
        <v>60</v>
      </c>
      <c r="N885" s="3" t="s">
        <v>46</v>
      </c>
      <c r="O885" s="3" t="s">
        <v>3915</v>
      </c>
      <c r="P885" s="3" t="s">
        <v>3922</v>
      </c>
      <c r="Q885" s="3" t="s">
        <v>3929</v>
      </c>
      <c r="R885" s="101">
        <v>6.45</v>
      </c>
      <c r="S885" s="102">
        <v>6</v>
      </c>
      <c r="T885" s="116">
        <v>3.84</v>
      </c>
      <c r="U885" s="84"/>
      <c r="V885" s="102">
        <v>6</v>
      </c>
      <c r="W885" s="102"/>
      <c r="X885" s="102"/>
      <c r="Y885" s="102"/>
      <c r="Z885" s="102"/>
      <c r="AA885" s="102"/>
      <c r="AB885" s="102"/>
      <c r="AC885" s="102"/>
      <c r="AD885" s="102"/>
      <c r="AE885" s="104"/>
      <c r="AN885" s="106"/>
      <c r="AP885" s="104"/>
      <c r="AV885" s="102"/>
      <c r="AY885" s="106"/>
      <c r="AZ885" s="108"/>
      <c r="BA885" s="1"/>
      <c r="BB885" s="106"/>
      <c r="BD885" s="105" t="s">
        <v>2280</v>
      </c>
    </row>
    <row r="886" spans="1:58" s="105" customFormat="1" ht="24.75" hidden="1" customHeight="1">
      <c r="A886" s="9">
        <v>890</v>
      </c>
      <c r="B886" s="4">
        <v>17683</v>
      </c>
      <c r="C886" s="4"/>
      <c r="D886" s="5" t="s">
        <v>3909</v>
      </c>
      <c r="E886" s="3" t="s">
        <v>3930</v>
      </c>
      <c r="F886" s="3" t="s">
        <v>3931</v>
      </c>
      <c r="G886" s="3" t="s">
        <v>3932</v>
      </c>
      <c r="H886" s="5" t="s">
        <v>3933</v>
      </c>
      <c r="I886" s="3" t="s">
        <v>44</v>
      </c>
      <c r="J886" s="3" t="s">
        <v>3934</v>
      </c>
      <c r="K886" s="6"/>
      <c r="L886" s="3"/>
      <c r="M886" s="4">
        <v>20</v>
      </c>
      <c r="N886" s="3" t="s">
        <v>46</v>
      </c>
      <c r="O886" s="3" t="s">
        <v>3915</v>
      </c>
      <c r="P886" s="3" t="s">
        <v>3916</v>
      </c>
      <c r="Q886" s="3" t="s">
        <v>3935</v>
      </c>
      <c r="R886" s="101">
        <v>6.45</v>
      </c>
      <c r="S886" s="102">
        <v>6</v>
      </c>
      <c r="T886" s="116">
        <v>5.53</v>
      </c>
      <c r="U886" s="84"/>
      <c r="V886" s="102">
        <v>6</v>
      </c>
      <c r="W886" s="102"/>
      <c r="X886" s="102"/>
      <c r="Y886" s="102"/>
      <c r="Z886" s="102"/>
      <c r="AA886" s="102"/>
      <c r="AB886" s="102"/>
      <c r="AC886" s="102"/>
      <c r="AD886" s="102"/>
      <c r="AE886" s="104"/>
      <c r="AN886" s="106"/>
      <c r="AP886" s="104"/>
      <c r="AV886" s="102"/>
      <c r="AY886" s="106"/>
      <c r="AZ886" s="108"/>
      <c r="BA886" s="1"/>
      <c r="BB886" s="106"/>
      <c r="BD886" s="105" t="s">
        <v>2280</v>
      </c>
    </row>
    <row r="887" spans="1:58" s="105" customFormat="1" ht="24.75" hidden="1" customHeight="1">
      <c r="A887" s="9">
        <v>891</v>
      </c>
      <c r="B887" s="7">
        <v>14670</v>
      </c>
      <c r="C887" s="7"/>
      <c r="D887" s="8"/>
      <c r="E887" s="1" t="s">
        <v>3936</v>
      </c>
      <c r="F887" s="1" t="s">
        <v>1138</v>
      </c>
      <c r="G887" s="1" t="s">
        <v>1144</v>
      </c>
      <c r="H887" s="8" t="s">
        <v>1150</v>
      </c>
      <c r="I887" s="1" t="s">
        <v>292</v>
      </c>
      <c r="J887" s="1" t="s">
        <v>3937</v>
      </c>
      <c r="K887" s="9">
        <v>100</v>
      </c>
      <c r="L887" s="1" t="s">
        <v>91</v>
      </c>
      <c r="M887" s="7">
        <v>1</v>
      </c>
      <c r="N887" s="1" t="s">
        <v>46</v>
      </c>
      <c r="O887" s="1" t="s">
        <v>3938</v>
      </c>
      <c r="P887" s="1" t="s">
        <v>3939</v>
      </c>
      <c r="Q887" s="1" t="s">
        <v>3940</v>
      </c>
      <c r="R887" s="101">
        <v>5.0670999999999999</v>
      </c>
      <c r="S887" s="102"/>
      <c r="T887" s="116">
        <v>0.63</v>
      </c>
      <c r="U887" s="84">
        <v>8.0765999999999991</v>
      </c>
      <c r="V887" s="102">
        <v>1.3506</v>
      </c>
      <c r="W887" s="102"/>
      <c r="X887" s="102"/>
      <c r="Y887" s="102"/>
      <c r="Z887" s="102"/>
      <c r="AA887" s="102"/>
      <c r="AB887" s="102"/>
      <c r="AC887" s="102"/>
      <c r="AD887" s="102"/>
      <c r="AE887" s="104">
        <v>8.0765999999999991</v>
      </c>
      <c r="AN887" s="106">
        <v>4.71</v>
      </c>
      <c r="AO887" s="105" t="s">
        <v>277</v>
      </c>
      <c r="AP887" s="104" t="s">
        <v>278</v>
      </c>
      <c r="AQ887" s="105" t="e">
        <f>AVERAGE(SMALL(AE887:AI887,1),SMALL(AE887:AI887,2))</f>
        <v>#NUM!</v>
      </c>
      <c r="AR887" s="105" t="e">
        <f>IF(R887 &lt;=( AVERAGE(SMALL(AE887:AI887,1),SMALL(AE887:AI887,2))), R887, "")</f>
        <v>#NUM!</v>
      </c>
      <c r="AS887" s="105" t="e">
        <f>AVERAGE(SMALL(AJ887:AM887,1),SMALL(AJ887:AM887,2))</f>
        <v>#NUM!</v>
      </c>
      <c r="AT887" s="105" t="e">
        <f>#REF!*1.075</f>
        <v>#REF!</v>
      </c>
      <c r="AU887" s="105">
        <f>T887*1.075</f>
        <v>0.67725000000000002</v>
      </c>
      <c r="AV887" s="102" t="e">
        <f t="shared" ref="AV887:AV918" si="232">MIN(AN887,AT887,AU887)</f>
        <v>#REF!</v>
      </c>
      <c r="AW887" s="105" t="s">
        <v>172</v>
      </c>
      <c r="AX887" s="105" t="s">
        <v>173</v>
      </c>
      <c r="AY887" s="106">
        <v>0.67700000000000005</v>
      </c>
      <c r="AZ887" s="108">
        <f t="shared" ref="AZ887:AZ918" si="233">IF(AND(AY887&gt;0,AY887&lt;=10),AY887*0.25,IF(AND(AY887&gt;10,AY887&lt;=50),AY887*0.17,IF(AND(AY887&gt;10,AY887&lt;=100),AY887*0.12,IF(AY887&gt;100,AY887*0.1))))</f>
        <v>0.16925000000000001</v>
      </c>
      <c r="BA887" s="1">
        <f t="shared" ref="BA887:BA950" si="234">AZ887+AY887</f>
        <v>0.84625000000000006</v>
      </c>
      <c r="BB887" s="106">
        <f t="shared" ref="BB887:BB950" si="235">BA887+BA887*0.08</f>
        <v>0.91395000000000004</v>
      </c>
      <c r="BC887" s="105" t="s">
        <v>53</v>
      </c>
    </row>
    <row r="888" spans="1:58" s="105" customFormat="1" ht="24.75" hidden="1" customHeight="1">
      <c r="A888" s="9">
        <v>892</v>
      </c>
      <c r="B888" s="34">
        <v>14753</v>
      </c>
      <c r="C888" s="34"/>
      <c r="D888" s="5"/>
      <c r="E888" s="35" t="s">
        <v>3941</v>
      </c>
      <c r="F888" s="34" t="s">
        <v>3942</v>
      </c>
      <c r="G888" s="34" t="s">
        <v>2753</v>
      </c>
      <c r="H888" s="34" t="s">
        <v>3943</v>
      </c>
      <c r="I888" s="34" t="s">
        <v>3944</v>
      </c>
      <c r="J888" s="35" t="s">
        <v>3945</v>
      </c>
      <c r="K888" s="48"/>
      <c r="L888" s="34"/>
      <c r="M888" s="34"/>
      <c r="N888" s="34"/>
      <c r="O888" s="34" t="s">
        <v>3938</v>
      </c>
      <c r="P888" s="34" t="s">
        <v>3946</v>
      </c>
      <c r="Q888" s="34" t="s">
        <v>3947</v>
      </c>
      <c r="R888" s="101"/>
      <c r="S888" s="102"/>
      <c r="T888" s="116"/>
      <c r="U888" s="84"/>
      <c r="V888" s="102"/>
      <c r="W888" s="102"/>
      <c r="X888" s="102"/>
      <c r="Y888" s="102"/>
      <c r="Z888" s="102"/>
      <c r="AA888" s="102"/>
      <c r="AB888" s="102"/>
      <c r="AC888" s="102"/>
      <c r="AD888" s="102"/>
      <c r="AE888" s="104"/>
      <c r="AN888" s="106"/>
      <c r="AP888" s="104"/>
      <c r="AT888" s="105" t="e">
        <f>#REF!*1.075</f>
        <v>#REF!</v>
      </c>
      <c r="AV888" s="102" t="e">
        <f t="shared" si="232"/>
        <v>#REF!</v>
      </c>
      <c r="AY888" s="106"/>
      <c r="AZ888" s="108" t="b">
        <f t="shared" si="233"/>
        <v>0</v>
      </c>
      <c r="BA888" s="1">
        <f t="shared" si="234"/>
        <v>0</v>
      </c>
      <c r="BB888" s="106">
        <f t="shared" si="235"/>
        <v>0</v>
      </c>
    </row>
    <row r="889" spans="1:58" s="105" customFormat="1" ht="24.75" hidden="1" customHeight="1">
      <c r="A889" s="9">
        <v>893</v>
      </c>
      <c r="B889" s="7">
        <v>11944</v>
      </c>
      <c r="C889" s="7"/>
      <c r="D889" s="8"/>
      <c r="E889" s="1" t="s">
        <v>3948</v>
      </c>
      <c r="F889" s="1" t="s">
        <v>3949</v>
      </c>
      <c r="G889" s="1" t="s">
        <v>3950</v>
      </c>
      <c r="H889" s="8" t="s">
        <v>3951</v>
      </c>
      <c r="I889" s="1" t="s">
        <v>44</v>
      </c>
      <c r="J889" s="1" t="s">
        <v>2740</v>
      </c>
      <c r="K889" s="9"/>
      <c r="L889" s="1"/>
      <c r="M889" s="7">
        <v>10</v>
      </c>
      <c r="N889" s="1" t="s">
        <v>46</v>
      </c>
      <c r="O889" s="1" t="s">
        <v>3938</v>
      </c>
      <c r="P889" s="1" t="s">
        <v>3952</v>
      </c>
      <c r="Q889" s="1" t="s">
        <v>3953</v>
      </c>
      <c r="R889" s="101">
        <v>29.9</v>
      </c>
      <c r="S889" s="102"/>
      <c r="T889" s="116">
        <v>2</v>
      </c>
      <c r="U889" s="84">
        <v>42.423400000000001</v>
      </c>
      <c r="V889" s="102">
        <v>13.2</v>
      </c>
      <c r="W889" s="102"/>
      <c r="X889" s="102"/>
      <c r="Y889" s="102"/>
      <c r="Z889" s="102"/>
      <c r="AA889" s="102"/>
      <c r="AB889" s="102"/>
      <c r="AC889" s="102"/>
      <c r="AD889" s="102"/>
      <c r="AE889" s="104">
        <v>42.423400000000001</v>
      </c>
      <c r="AN889" s="106">
        <v>29.9</v>
      </c>
      <c r="AO889" s="105" t="s">
        <v>50</v>
      </c>
      <c r="AP889" s="104" t="s">
        <v>51</v>
      </c>
      <c r="AQ889" s="105" t="e">
        <f>AVERAGE(SMALL(AE889:AI889,1),SMALL(AE889:AI889,2))</f>
        <v>#NUM!</v>
      </c>
      <c r="AR889" s="105" t="e">
        <f>IF(R889 &lt;=( AVERAGE(SMALL(AE889:AI889,1),SMALL(AE889:AI889,2))), R889, "")</f>
        <v>#NUM!</v>
      </c>
      <c r="AS889" s="105" t="e">
        <f>AVERAGE(SMALL(AJ889:AM889,1),SMALL(AJ889:AM889,2))</f>
        <v>#NUM!</v>
      </c>
      <c r="AT889" s="105" t="e">
        <f>#REF!*1.075</f>
        <v>#REF!</v>
      </c>
      <c r="AU889" s="105">
        <f>T889*1.075</f>
        <v>2.15</v>
      </c>
      <c r="AV889" s="102" t="e">
        <f t="shared" si="232"/>
        <v>#REF!</v>
      </c>
      <c r="AW889" s="105" t="s">
        <v>172</v>
      </c>
      <c r="AX889" s="105" t="s">
        <v>173</v>
      </c>
      <c r="AY889" s="106">
        <v>2.15</v>
      </c>
      <c r="AZ889" s="108">
        <f t="shared" si="233"/>
        <v>0.53749999999999998</v>
      </c>
      <c r="BA889" s="1">
        <f t="shared" si="234"/>
        <v>2.6875</v>
      </c>
      <c r="BB889" s="106">
        <f t="shared" si="235"/>
        <v>2.9024999999999999</v>
      </c>
      <c r="BC889" s="105" t="s">
        <v>53</v>
      </c>
    </row>
    <row r="890" spans="1:58" s="105" customFormat="1" ht="24.75" customHeight="1">
      <c r="A890" s="9">
        <v>894</v>
      </c>
      <c r="B890" s="7">
        <v>14369</v>
      </c>
      <c r="C890" s="7"/>
      <c r="D890" s="127" t="s">
        <v>3954</v>
      </c>
      <c r="E890" s="1" t="s">
        <v>3955</v>
      </c>
      <c r="F890" s="1" t="s">
        <v>3956</v>
      </c>
      <c r="G890" s="1" t="s">
        <v>1391</v>
      </c>
      <c r="H890" s="8" t="s">
        <v>251</v>
      </c>
      <c r="I890" s="1" t="s">
        <v>44</v>
      </c>
      <c r="J890" s="1" t="s">
        <v>1207</v>
      </c>
      <c r="K890" s="9"/>
      <c r="L890" s="1"/>
      <c r="M890" s="7">
        <v>10</v>
      </c>
      <c r="N890" s="1" t="s">
        <v>46</v>
      </c>
      <c r="O890" s="1" t="s">
        <v>3938</v>
      </c>
      <c r="P890" s="1" t="s">
        <v>3957</v>
      </c>
      <c r="Q890" s="1" t="s">
        <v>3958</v>
      </c>
      <c r="R890" s="101"/>
      <c r="S890" s="102">
        <v>6.95</v>
      </c>
      <c r="T890" s="116">
        <v>6</v>
      </c>
      <c r="U890" s="84"/>
      <c r="V890" s="102"/>
      <c r="W890" s="102"/>
      <c r="X890" s="102"/>
      <c r="Y890" s="102"/>
      <c r="Z890" s="102"/>
      <c r="AA890" s="102"/>
      <c r="AB890" s="102"/>
      <c r="AC890" s="102"/>
      <c r="AD890" s="102"/>
      <c r="AE890" s="104"/>
      <c r="AN890" s="106">
        <v>12.54</v>
      </c>
      <c r="AO890" s="105" t="s">
        <v>50</v>
      </c>
      <c r="AP890" s="104" t="s">
        <v>51</v>
      </c>
      <c r="AQ890" s="105" t="e">
        <f>AVERAGE(SMALL(AE890:AI890,1),SMALL(AE890:AI890,2))</f>
        <v>#NUM!</v>
      </c>
      <c r="AR890" s="105" t="e">
        <f>IF(R890 &lt;=( AVERAGE(SMALL(AE890:AI890,1),SMALL(AE890:AI890,2))), R890, "")</f>
        <v>#NUM!</v>
      </c>
      <c r="AS890" s="105" t="e">
        <f>AVERAGE(SMALL(AJ890:AM890,1),SMALL(AJ890:AM890,2))</f>
        <v>#NUM!</v>
      </c>
      <c r="AT890" s="105" t="e">
        <f>#REF!*1.075</f>
        <v>#REF!</v>
      </c>
      <c r="AU890" s="105">
        <f>T890*1.075</f>
        <v>6.4499999999999993</v>
      </c>
      <c r="AV890" s="102" t="e">
        <f t="shared" si="232"/>
        <v>#REF!</v>
      </c>
      <c r="AW890" s="105" t="s">
        <v>172</v>
      </c>
      <c r="AX890" s="105" t="s">
        <v>173</v>
      </c>
      <c r="AY890" s="106">
        <v>6.45</v>
      </c>
      <c r="AZ890" s="108">
        <f t="shared" si="233"/>
        <v>1.6125</v>
      </c>
      <c r="BA890" s="1">
        <f t="shared" si="234"/>
        <v>8.0625</v>
      </c>
      <c r="BB890" s="106">
        <f t="shared" si="235"/>
        <v>8.7074999999999996</v>
      </c>
      <c r="BC890" s="105" t="s">
        <v>53</v>
      </c>
      <c r="BD890" s="105" t="s">
        <v>885</v>
      </c>
    </row>
    <row r="891" spans="1:58" s="105" customFormat="1" ht="24.75" hidden="1" customHeight="1">
      <c r="A891" s="9">
        <v>895</v>
      </c>
      <c r="B891" s="7">
        <v>12154</v>
      </c>
      <c r="C891" s="7"/>
      <c r="D891" s="8"/>
      <c r="E891" s="1" t="s">
        <v>3959</v>
      </c>
      <c r="F891" s="1" t="s">
        <v>3960</v>
      </c>
      <c r="G891" s="1" t="s">
        <v>114</v>
      </c>
      <c r="H891" s="8" t="s">
        <v>3961</v>
      </c>
      <c r="I891" s="1" t="s">
        <v>116</v>
      </c>
      <c r="J891" s="1" t="s">
        <v>3962</v>
      </c>
      <c r="K891" s="9"/>
      <c r="L891" s="1"/>
      <c r="M891" s="7">
        <v>1</v>
      </c>
      <c r="N891" s="1" t="s">
        <v>46</v>
      </c>
      <c r="O891" s="1" t="s">
        <v>3938</v>
      </c>
      <c r="P891" s="1" t="s">
        <v>3963</v>
      </c>
      <c r="Q891" s="1" t="s">
        <v>3964</v>
      </c>
      <c r="R891" s="101">
        <v>7.1833999999999998</v>
      </c>
      <c r="S891" s="102"/>
      <c r="T891" s="116">
        <v>0.7</v>
      </c>
      <c r="U891" s="84">
        <v>10.5154</v>
      </c>
      <c r="V891" s="102">
        <v>2.8490000000000002</v>
      </c>
      <c r="W891" s="102"/>
      <c r="X891" s="102"/>
      <c r="Y891" s="102"/>
      <c r="Z891" s="102"/>
      <c r="AA891" s="102"/>
      <c r="AB891" s="102"/>
      <c r="AC891" s="102"/>
      <c r="AD891" s="102"/>
      <c r="AE891" s="104">
        <v>10.5154</v>
      </c>
      <c r="AN891" s="106">
        <v>7.18</v>
      </c>
      <c r="AO891" s="105" t="s">
        <v>50</v>
      </c>
      <c r="AP891" s="104" t="s">
        <v>51</v>
      </c>
      <c r="AQ891" s="105" t="e">
        <f>AVERAGE(SMALL(AE891:AI891,1),SMALL(AE891:AI891,2))</f>
        <v>#NUM!</v>
      </c>
      <c r="AR891" s="105" t="e">
        <f>IF(R891 &lt;=( AVERAGE(SMALL(AE891:AI891,1),SMALL(AE891:AI891,2))), R891, "")</f>
        <v>#NUM!</v>
      </c>
      <c r="AS891" s="105" t="e">
        <f>AVERAGE(SMALL(AJ891:AM891,1),SMALL(AJ891:AM891,2))</f>
        <v>#NUM!</v>
      </c>
      <c r="AT891" s="105" t="e">
        <f>#REF!*1.075</f>
        <v>#REF!</v>
      </c>
      <c r="AU891" s="105">
        <f>T891*1.075</f>
        <v>0.75249999999999995</v>
      </c>
      <c r="AV891" s="102" t="e">
        <f t="shared" si="232"/>
        <v>#REF!</v>
      </c>
      <c r="AW891" s="125" t="s">
        <v>52</v>
      </c>
      <c r="AX891" s="125" t="s">
        <v>51</v>
      </c>
      <c r="AY891" s="106">
        <v>0.75</v>
      </c>
      <c r="AZ891" s="108">
        <f t="shared" si="233"/>
        <v>0.1875</v>
      </c>
      <c r="BA891" s="1">
        <f t="shared" si="234"/>
        <v>0.9375</v>
      </c>
      <c r="BB891" s="106">
        <f t="shared" si="235"/>
        <v>1.0125</v>
      </c>
      <c r="BC891" s="105" t="s">
        <v>53</v>
      </c>
    </row>
    <row r="892" spans="1:58" s="105" customFormat="1" ht="24.75" customHeight="1">
      <c r="A892" s="9">
        <v>896</v>
      </c>
      <c r="B892" s="7">
        <v>14370</v>
      </c>
      <c r="C892" s="7"/>
      <c r="D892" s="127" t="s">
        <v>3954</v>
      </c>
      <c r="E892" s="1" t="s">
        <v>3965</v>
      </c>
      <c r="F892" s="1" t="s">
        <v>3966</v>
      </c>
      <c r="G892" s="1" t="s">
        <v>921</v>
      </c>
      <c r="H892" s="8" t="s">
        <v>1056</v>
      </c>
      <c r="I892" s="1" t="s">
        <v>44</v>
      </c>
      <c r="J892" s="1" t="s">
        <v>1207</v>
      </c>
      <c r="K892" s="9"/>
      <c r="L892" s="1"/>
      <c r="M892" s="7">
        <v>10</v>
      </c>
      <c r="N892" s="1" t="s">
        <v>46</v>
      </c>
      <c r="O892" s="1" t="s">
        <v>3938</v>
      </c>
      <c r="P892" s="1" t="s">
        <v>3939</v>
      </c>
      <c r="Q892" s="1" t="s">
        <v>3967</v>
      </c>
      <c r="R892" s="101"/>
      <c r="S892" s="102">
        <v>3.01</v>
      </c>
      <c r="T892" s="116">
        <v>2.8</v>
      </c>
      <c r="U892" s="84"/>
      <c r="V892" s="102"/>
      <c r="W892" s="102"/>
      <c r="X892" s="102"/>
      <c r="Y892" s="102"/>
      <c r="Z892" s="102"/>
      <c r="AA892" s="102"/>
      <c r="AB892" s="102"/>
      <c r="AC892" s="102"/>
      <c r="AD892" s="102"/>
      <c r="AE892" s="104"/>
      <c r="AN892" s="106">
        <v>6.5495999999999999</v>
      </c>
      <c r="AO892" s="105" t="s">
        <v>277</v>
      </c>
      <c r="AP892" s="104" t="s">
        <v>278</v>
      </c>
      <c r="AQ892" s="105" t="e">
        <f>AVERAGE(SMALL(AE892:AI892,1),SMALL(AE892:AI892,2))</f>
        <v>#NUM!</v>
      </c>
      <c r="AR892" s="105" t="e">
        <f>IF(R892 &lt;=( AVERAGE(SMALL(AE892:AI892,1),SMALL(AE892:AI892,2))), R892, "")</f>
        <v>#NUM!</v>
      </c>
      <c r="AS892" s="105" t="e">
        <f>AVERAGE(SMALL(AJ892:AM892,1),SMALL(AJ892:AM892,2))</f>
        <v>#NUM!</v>
      </c>
      <c r="AT892" s="105" t="e">
        <f>#REF!*1.075</f>
        <v>#REF!</v>
      </c>
      <c r="AU892" s="105">
        <f>T892*1.075</f>
        <v>3.01</v>
      </c>
      <c r="AV892" s="102" t="e">
        <f t="shared" si="232"/>
        <v>#REF!</v>
      </c>
      <c r="AW892" s="105" t="s">
        <v>172</v>
      </c>
      <c r="AX892" s="105" t="s">
        <v>173</v>
      </c>
      <c r="AY892" s="106">
        <v>3.01</v>
      </c>
      <c r="AZ892" s="108">
        <f t="shared" si="233"/>
        <v>0.75249999999999995</v>
      </c>
      <c r="BA892" s="1">
        <f t="shared" si="234"/>
        <v>3.7624999999999997</v>
      </c>
      <c r="BB892" s="106">
        <f t="shared" si="235"/>
        <v>4.0634999999999994</v>
      </c>
      <c r="BC892" s="105" t="s">
        <v>53</v>
      </c>
      <c r="BD892" s="105" t="s">
        <v>885</v>
      </c>
    </row>
    <row r="893" spans="1:58" s="105" customFormat="1" ht="24.75" hidden="1" customHeight="1">
      <c r="A893" s="9">
        <v>897</v>
      </c>
      <c r="B893" s="34">
        <v>14672</v>
      </c>
      <c r="C893" s="34"/>
      <c r="D893" s="5"/>
      <c r="E893" s="35" t="s">
        <v>3965</v>
      </c>
      <c r="F893" s="34" t="s">
        <v>3969</v>
      </c>
      <c r="G893" s="34" t="s">
        <v>921</v>
      </c>
      <c r="H893" s="34" t="s">
        <v>2734</v>
      </c>
      <c r="I893" s="34" t="s">
        <v>1063</v>
      </c>
      <c r="J893" s="35" t="s">
        <v>3970</v>
      </c>
      <c r="K893" s="48"/>
      <c r="L893" s="34"/>
      <c r="M893" s="34"/>
      <c r="N893" s="34"/>
      <c r="O893" s="34" t="s">
        <v>3938</v>
      </c>
      <c r="P893" s="34" t="s">
        <v>3946</v>
      </c>
      <c r="Q893" s="34" t="s">
        <v>3971</v>
      </c>
      <c r="R893" s="101"/>
      <c r="S893" s="102"/>
      <c r="T893" s="116"/>
      <c r="U893" s="84"/>
      <c r="V893" s="102"/>
      <c r="W893" s="102"/>
      <c r="X893" s="102"/>
      <c r="Y893" s="102"/>
      <c r="Z893" s="102"/>
      <c r="AA893" s="102"/>
      <c r="AB893" s="102"/>
      <c r="AC893" s="102"/>
      <c r="AD893" s="102"/>
      <c r="AE893" s="104"/>
      <c r="AN893" s="106"/>
      <c r="AP893" s="104"/>
      <c r="AT893" s="105" t="e">
        <f>#REF!*1.075</f>
        <v>#REF!</v>
      </c>
      <c r="AV893" s="102" t="e">
        <f t="shared" si="232"/>
        <v>#REF!</v>
      </c>
      <c r="AY893" s="106"/>
      <c r="AZ893" s="108" t="b">
        <f t="shared" si="233"/>
        <v>0</v>
      </c>
      <c r="BA893" s="1">
        <f t="shared" si="234"/>
        <v>0</v>
      </c>
      <c r="BB893" s="106">
        <f t="shared" si="235"/>
        <v>0</v>
      </c>
    </row>
    <row r="894" spans="1:58" s="105" customFormat="1" ht="24.75" customHeight="1">
      <c r="A894" s="9">
        <v>898</v>
      </c>
      <c r="B894" s="7">
        <v>14629</v>
      </c>
      <c r="C894" s="7"/>
      <c r="D894" s="127" t="s">
        <v>3954</v>
      </c>
      <c r="E894" s="1" t="s">
        <v>3972</v>
      </c>
      <c r="F894" s="1" t="s">
        <v>3973</v>
      </c>
      <c r="G894" s="1" t="s">
        <v>921</v>
      </c>
      <c r="H894" s="8" t="s">
        <v>2744</v>
      </c>
      <c r="I894" s="1" t="s">
        <v>1063</v>
      </c>
      <c r="J894" s="1" t="s">
        <v>3974</v>
      </c>
      <c r="K894" s="9">
        <v>70</v>
      </c>
      <c r="L894" s="1" t="s">
        <v>91</v>
      </c>
      <c r="M894" s="7">
        <v>1</v>
      </c>
      <c r="N894" s="1" t="s">
        <v>46</v>
      </c>
      <c r="O894" s="1" t="s">
        <v>3938</v>
      </c>
      <c r="P894" s="1" t="s">
        <v>3939</v>
      </c>
      <c r="Q894" s="1" t="s">
        <v>3975</v>
      </c>
      <c r="R894" s="101"/>
      <c r="S894" s="102">
        <v>2.69</v>
      </c>
      <c r="T894" s="116">
        <v>2.5</v>
      </c>
      <c r="U894" s="84"/>
      <c r="V894" s="102"/>
      <c r="W894" s="102"/>
      <c r="X894" s="102"/>
      <c r="Y894" s="102"/>
      <c r="Z894" s="102"/>
      <c r="AA894" s="102"/>
      <c r="AB894" s="102"/>
      <c r="AC894" s="102"/>
      <c r="AD894" s="102"/>
      <c r="AE894" s="104"/>
      <c r="AN894" s="106">
        <v>11.3</v>
      </c>
      <c r="AO894" s="105" t="s">
        <v>50</v>
      </c>
      <c r="AP894" s="104" t="s">
        <v>51</v>
      </c>
      <c r="AQ894" s="105" t="e">
        <f>AVERAGE(SMALL(AE894:AI894,1),SMALL(AE894:AI894,2))</f>
        <v>#NUM!</v>
      </c>
      <c r="AR894" s="105" t="e">
        <f>IF(R894 &lt;=( AVERAGE(SMALL(AE894:AI894,1),SMALL(AE894:AI894,2))), R894, "")</f>
        <v>#NUM!</v>
      </c>
      <c r="AS894" s="105" t="e">
        <f>AVERAGE(SMALL(AJ894:AM894,1),SMALL(AJ894:AM894,2))</f>
        <v>#NUM!</v>
      </c>
      <c r="AT894" s="105" t="e">
        <f>#REF!*1.075</f>
        <v>#REF!</v>
      </c>
      <c r="AU894" s="105">
        <f>T894*1.075</f>
        <v>2.6875</v>
      </c>
      <c r="AV894" s="102" t="e">
        <f t="shared" si="232"/>
        <v>#REF!</v>
      </c>
      <c r="AW894" s="105" t="s">
        <v>172</v>
      </c>
      <c r="AX894" s="105" t="s">
        <v>173</v>
      </c>
      <c r="AY894" s="106">
        <v>2.6875</v>
      </c>
      <c r="AZ894" s="108">
        <f t="shared" si="233"/>
        <v>0.671875</v>
      </c>
      <c r="BA894" s="1">
        <f t="shared" si="234"/>
        <v>3.359375</v>
      </c>
      <c r="BB894" s="106">
        <f t="shared" si="235"/>
        <v>3.6281249999999998</v>
      </c>
      <c r="BC894" s="105" t="s">
        <v>53</v>
      </c>
      <c r="BD894" s="105" t="s">
        <v>885</v>
      </c>
    </row>
    <row r="895" spans="1:58" s="105" customFormat="1" ht="24.75" hidden="1" customHeight="1">
      <c r="A895" s="9">
        <v>899</v>
      </c>
      <c r="B895" s="34">
        <v>14671</v>
      </c>
      <c r="C895" s="34"/>
      <c r="D895" s="5"/>
      <c r="E895" s="35" t="s">
        <v>3976</v>
      </c>
      <c r="F895" s="34" t="s">
        <v>3977</v>
      </c>
      <c r="G895" s="34" t="s">
        <v>3978</v>
      </c>
      <c r="H895" s="34" t="s">
        <v>1944</v>
      </c>
      <c r="I895" s="34" t="s">
        <v>109</v>
      </c>
      <c r="J895" s="35" t="s">
        <v>3979</v>
      </c>
      <c r="K895" s="48"/>
      <c r="L895" s="34"/>
      <c r="M895" s="34"/>
      <c r="N895" s="34"/>
      <c r="O895" s="34" t="s">
        <v>3938</v>
      </c>
      <c r="P895" s="34" t="s">
        <v>3946</v>
      </c>
      <c r="Q895" s="34" t="s">
        <v>3980</v>
      </c>
      <c r="R895" s="101"/>
      <c r="S895" s="102"/>
      <c r="T895" s="116"/>
      <c r="U895" s="84"/>
      <c r="V895" s="102"/>
      <c r="W895" s="102"/>
      <c r="X895" s="102"/>
      <c r="Y895" s="102"/>
      <c r="Z895" s="102"/>
      <c r="AA895" s="102"/>
      <c r="AB895" s="102"/>
      <c r="AC895" s="102"/>
      <c r="AD895" s="102"/>
      <c r="AE895" s="104"/>
      <c r="AN895" s="106"/>
      <c r="AP895" s="104"/>
      <c r="AT895" s="105" t="e">
        <f>#REF!*1.075</f>
        <v>#REF!</v>
      </c>
      <c r="AV895" s="102" t="e">
        <f t="shared" si="232"/>
        <v>#REF!</v>
      </c>
      <c r="AY895" s="106"/>
      <c r="AZ895" s="108" t="b">
        <f t="shared" si="233"/>
        <v>0</v>
      </c>
      <c r="BA895" s="1">
        <f t="shared" si="234"/>
        <v>0</v>
      </c>
      <c r="BB895" s="106">
        <f t="shared" si="235"/>
        <v>0</v>
      </c>
    </row>
    <row r="896" spans="1:58" s="105" customFormat="1" ht="24.75" hidden="1" customHeight="1">
      <c r="A896" s="9">
        <v>900</v>
      </c>
      <c r="B896" s="7">
        <v>16474</v>
      </c>
      <c r="C896" s="7"/>
      <c r="D896" s="8"/>
      <c r="E896" s="1" t="s">
        <v>3981</v>
      </c>
      <c r="F896" s="1" t="s">
        <v>3982</v>
      </c>
      <c r="G896" s="1" t="s">
        <v>786</v>
      </c>
      <c r="H896" s="8" t="s">
        <v>3983</v>
      </c>
      <c r="I896" s="1" t="s">
        <v>196</v>
      </c>
      <c r="J896" s="1" t="s">
        <v>3984</v>
      </c>
      <c r="K896" s="9">
        <v>100</v>
      </c>
      <c r="L896" s="1" t="s">
        <v>91</v>
      </c>
      <c r="M896" s="7">
        <v>1</v>
      </c>
      <c r="N896" s="1" t="s">
        <v>46</v>
      </c>
      <c r="O896" s="1" t="s">
        <v>3985</v>
      </c>
      <c r="P896" s="1" t="s">
        <v>3986</v>
      </c>
      <c r="Q896" s="1" t="s">
        <v>3987</v>
      </c>
      <c r="R896" s="101"/>
      <c r="S896" s="102">
        <v>2.5</v>
      </c>
      <c r="T896" s="116"/>
      <c r="U896" s="84"/>
      <c r="V896" s="102"/>
      <c r="W896" s="102"/>
      <c r="X896" s="102"/>
      <c r="Y896" s="102"/>
      <c r="Z896" s="102"/>
      <c r="AA896" s="102"/>
      <c r="AB896" s="102"/>
      <c r="AC896" s="102"/>
      <c r="AD896" s="102"/>
      <c r="AE896" s="104">
        <v>8.0513999999999992</v>
      </c>
      <c r="AN896" s="106">
        <v>4.8499999999999996</v>
      </c>
      <c r="AO896" s="105" t="s">
        <v>277</v>
      </c>
      <c r="AP896" s="104" t="s">
        <v>278</v>
      </c>
      <c r="AQ896" s="105" t="e">
        <f t="shared" ref="AQ896:AQ902" si="236">AVERAGE(SMALL(AE896:AI896,1),SMALL(AE896:AI896,2))</f>
        <v>#NUM!</v>
      </c>
      <c r="AR896" s="105" t="e">
        <f t="shared" ref="AR896:AR902" si="237">IF(R896 &lt;=( AVERAGE(SMALL(AE896:AI896,1),SMALL(AE896:AI896,2))), R896, "")</f>
        <v>#NUM!</v>
      </c>
      <c r="AS896" s="105" t="e">
        <f t="shared" ref="AS896:AS902" si="238">AVERAGE(SMALL(AJ896:AM896,1),SMALL(AJ896:AM896,2))</f>
        <v>#NUM!</v>
      </c>
      <c r="AT896" s="105" t="e">
        <f>#REF!*1.075</f>
        <v>#REF!</v>
      </c>
      <c r="AU896" s="105">
        <f t="shared" ref="AU896:AU902" si="239">T896*1.075</f>
        <v>0</v>
      </c>
      <c r="AV896" s="102" t="e">
        <f t="shared" si="232"/>
        <v>#REF!</v>
      </c>
      <c r="AW896" s="105" t="s">
        <v>172</v>
      </c>
      <c r="AX896" s="105" t="s">
        <v>173</v>
      </c>
      <c r="AY896" s="106">
        <v>0.78400000000000003</v>
      </c>
      <c r="AZ896" s="108">
        <f t="shared" si="233"/>
        <v>0.19600000000000001</v>
      </c>
      <c r="BA896" s="1">
        <f t="shared" si="234"/>
        <v>0.98</v>
      </c>
      <c r="BB896" s="106">
        <f t="shared" si="235"/>
        <v>1.0584</v>
      </c>
      <c r="BC896" s="105" t="s">
        <v>53</v>
      </c>
      <c r="BD896" s="105" t="s">
        <v>3968</v>
      </c>
    </row>
    <row r="897" spans="1:56" s="105" customFormat="1" ht="24.75" hidden="1" customHeight="1">
      <c r="A897" s="9">
        <v>901</v>
      </c>
      <c r="B897" s="7">
        <v>19457</v>
      </c>
      <c r="C897" s="7"/>
      <c r="D897" s="8"/>
      <c r="E897" s="1" t="s">
        <v>3988</v>
      </c>
      <c r="F897" s="1" t="s">
        <v>3989</v>
      </c>
      <c r="G897" s="1" t="s">
        <v>411</v>
      </c>
      <c r="H897" s="8" t="s">
        <v>60</v>
      </c>
      <c r="I897" s="1" t="s">
        <v>44</v>
      </c>
      <c r="J897" s="1" t="s">
        <v>3990</v>
      </c>
      <c r="K897" s="9"/>
      <c r="L897" s="1"/>
      <c r="M897" s="7">
        <v>30</v>
      </c>
      <c r="N897" s="1" t="s">
        <v>46</v>
      </c>
      <c r="O897" s="1" t="s">
        <v>3985</v>
      </c>
      <c r="P897" s="1" t="s">
        <v>3991</v>
      </c>
      <c r="Q897" s="1" t="s">
        <v>3992</v>
      </c>
      <c r="R897" s="101">
        <v>11.102600000000001</v>
      </c>
      <c r="S897" s="102"/>
      <c r="T897" s="116">
        <v>1.2</v>
      </c>
      <c r="U897" s="84">
        <v>19.335999999999999</v>
      </c>
      <c r="V897" s="102">
        <v>1.32</v>
      </c>
      <c r="W897" s="102"/>
      <c r="X897" s="102"/>
      <c r="Y897" s="102"/>
      <c r="Z897" s="102"/>
      <c r="AA897" s="102"/>
      <c r="AB897" s="102"/>
      <c r="AC897" s="102"/>
      <c r="AD897" s="102"/>
      <c r="AE897" s="104">
        <v>19.335999999999999</v>
      </c>
      <c r="AN897" s="106">
        <v>3.6880000000000002</v>
      </c>
      <c r="AO897" s="105" t="s">
        <v>372</v>
      </c>
      <c r="AP897" s="104" t="s">
        <v>373</v>
      </c>
      <c r="AQ897" s="105" t="e">
        <f t="shared" si="236"/>
        <v>#NUM!</v>
      </c>
      <c r="AR897" s="105" t="e">
        <f t="shared" si="237"/>
        <v>#NUM!</v>
      </c>
      <c r="AS897" s="105" t="e">
        <f t="shared" si="238"/>
        <v>#NUM!</v>
      </c>
      <c r="AT897" s="105" t="e">
        <f>#REF!*1.075</f>
        <v>#REF!</v>
      </c>
      <c r="AU897" s="105">
        <f t="shared" si="239"/>
        <v>1.2899999999999998</v>
      </c>
      <c r="AV897" s="102" t="e">
        <f t="shared" si="232"/>
        <v>#REF!</v>
      </c>
      <c r="AW897" s="105" t="s">
        <v>172</v>
      </c>
      <c r="AX897" s="105" t="s">
        <v>173</v>
      </c>
      <c r="AY897" s="106">
        <v>1.29</v>
      </c>
      <c r="AZ897" s="108">
        <f t="shared" si="233"/>
        <v>0.32250000000000001</v>
      </c>
      <c r="BA897" s="1">
        <f t="shared" si="234"/>
        <v>1.6125</v>
      </c>
      <c r="BB897" s="106">
        <f t="shared" si="235"/>
        <v>1.7415</v>
      </c>
      <c r="BC897" s="105" t="s">
        <v>53</v>
      </c>
    </row>
    <row r="898" spans="1:56" s="105" customFormat="1" ht="24.75" hidden="1" customHeight="1">
      <c r="A898" s="9">
        <v>902</v>
      </c>
      <c r="B898" s="7">
        <v>19845</v>
      </c>
      <c r="C898" s="7"/>
      <c r="D898" s="8"/>
      <c r="E898" s="1" t="s">
        <v>3988</v>
      </c>
      <c r="F898" s="1" t="s">
        <v>3989</v>
      </c>
      <c r="G898" s="1" t="s">
        <v>411</v>
      </c>
      <c r="H898" s="8" t="s">
        <v>123</v>
      </c>
      <c r="I898" s="1" t="s">
        <v>44</v>
      </c>
      <c r="J898" s="1" t="s">
        <v>3990</v>
      </c>
      <c r="K898" s="9"/>
      <c r="L898" s="1"/>
      <c r="M898" s="7">
        <v>30</v>
      </c>
      <c r="N898" s="1" t="s">
        <v>46</v>
      </c>
      <c r="O898" s="1" t="s">
        <v>3985</v>
      </c>
      <c r="P898" s="1" t="s">
        <v>3991</v>
      </c>
      <c r="Q898" s="1" t="s">
        <v>3993</v>
      </c>
      <c r="R898" s="101">
        <v>13.296799999999999</v>
      </c>
      <c r="S898" s="102"/>
      <c r="T898" s="116" t="s">
        <v>58</v>
      </c>
      <c r="U898" s="84">
        <v>12.3691</v>
      </c>
      <c r="V898" s="102"/>
      <c r="W898" s="102"/>
      <c r="X898" s="102"/>
      <c r="Y898" s="102"/>
      <c r="Z898" s="102"/>
      <c r="AA898" s="102"/>
      <c r="AB898" s="102"/>
      <c r="AC898" s="102"/>
      <c r="AD898" s="102"/>
      <c r="AE898" s="104">
        <v>12.3691</v>
      </c>
      <c r="AN898" s="106">
        <v>2.6320000000000001</v>
      </c>
      <c r="AO898" s="105" t="s">
        <v>372</v>
      </c>
      <c r="AP898" s="104" t="s">
        <v>373</v>
      </c>
      <c r="AQ898" s="105" t="e">
        <f t="shared" si="236"/>
        <v>#NUM!</v>
      </c>
      <c r="AR898" s="105" t="e">
        <f t="shared" si="237"/>
        <v>#NUM!</v>
      </c>
      <c r="AS898" s="105" t="e">
        <f t="shared" si="238"/>
        <v>#NUM!</v>
      </c>
      <c r="AT898" s="105" t="e">
        <f>#REF!*1.075</f>
        <v>#REF!</v>
      </c>
      <c r="AU898" s="105" t="e">
        <f t="shared" si="239"/>
        <v>#VALUE!</v>
      </c>
      <c r="AV898" s="102" t="e">
        <f t="shared" si="232"/>
        <v>#REF!</v>
      </c>
      <c r="AW898" s="105" t="s">
        <v>172</v>
      </c>
      <c r="AX898" s="105" t="s">
        <v>173</v>
      </c>
      <c r="AY898" s="106">
        <v>2.1715</v>
      </c>
      <c r="AZ898" s="108">
        <f t="shared" si="233"/>
        <v>0.542875</v>
      </c>
      <c r="BA898" s="1">
        <f t="shared" si="234"/>
        <v>2.714375</v>
      </c>
      <c r="BB898" s="106">
        <f t="shared" si="235"/>
        <v>2.9315250000000002</v>
      </c>
      <c r="BC898" s="105" t="s">
        <v>53</v>
      </c>
    </row>
    <row r="899" spans="1:56" s="105" customFormat="1" ht="24.75" customHeight="1">
      <c r="A899" s="9">
        <v>903</v>
      </c>
      <c r="B899" s="7">
        <v>19458</v>
      </c>
      <c r="C899" s="7"/>
      <c r="D899" s="127" t="s">
        <v>3954</v>
      </c>
      <c r="E899" s="1" t="s">
        <v>3994</v>
      </c>
      <c r="F899" s="1" t="s">
        <v>3995</v>
      </c>
      <c r="G899" s="1" t="s">
        <v>3996</v>
      </c>
      <c r="H899" s="8" t="s">
        <v>3997</v>
      </c>
      <c r="I899" s="1" t="s">
        <v>68</v>
      </c>
      <c r="J899" s="1" t="s">
        <v>3998</v>
      </c>
      <c r="K899" s="9"/>
      <c r="L899" s="1"/>
      <c r="M899" s="7">
        <v>28</v>
      </c>
      <c r="N899" s="1" t="s">
        <v>46</v>
      </c>
      <c r="O899" s="1" t="s">
        <v>3985</v>
      </c>
      <c r="P899" s="1" t="s">
        <v>3991</v>
      </c>
      <c r="Q899" s="1" t="s">
        <v>3999</v>
      </c>
      <c r="R899" s="101"/>
      <c r="S899" s="102">
        <v>2.46</v>
      </c>
      <c r="T899" s="116">
        <v>2.29</v>
      </c>
      <c r="U899" s="84"/>
      <c r="V899" s="102"/>
      <c r="W899" s="102"/>
      <c r="X899" s="102"/>
      <c r="Y899" s="102"/>
      <c r="Z899" s="102"/>
      <c r="AA899" s="102"/>
      <c r="AB899" s="102"/>
      <c r="AC899" s="102"/>
      <c r="AD899" s="102"/>
      <c r="AE899" s="104"/>
      <c r="AN899" s="106">
        <v>6.65</v>
      </c>
      <c r="AO899" s="105" t="s">
        <v>50</v>
      </c>
      <c r="AP899" s="104" t="s">
        <v>51</v>
      </c>
      <c r="AQ899" s="105" t="e">
        <f t="shared" si="236"/>
        <v>#NUM!</v>
      </c>
      <c r="AR899" s="105" t="e">
        <f t="shared" si="237"/>
        <v>#NUM!</v>
      </c>
      <c r="AS899" s="105" t="e">
        <f t="shared" si="238"/>
        <v>#NUM!</v>
      </c>
      <c r="AT899" s="105" t="e">
        <f>#REF!*1.075</f>
        <v>#REF!</v>
      </c>
      <c r="AU899" s="105">
        <f t="shared" si="239"/>
        <v>2.4617499999999999</v>
      </c>
      <c r="AV899" s="102" t="e">
        <f t="shared" si="232"/>
        <v>#REF!</v>
      </c>
      <c r="AW899" s="105" t="s">
        <v>172</v>
      </c>
      <c r="AX899" s="105" t="s">
        <v>173</v>
      </c>
      <c r="AY899" s="106">
        <v>2.46</v>
      </c>
      <c r="AZ899" s="108">
        <f t="shared" si="233"/>
        <v>0.61499999999999999</v>
      </c>
      <c r="BA899" s="1">
        <f t="shared" si="234"/>
        <v>3.0750000000000002</v>
      </c>
      <c r="BB899" s="106">
        <f t="shared" si="235"/>
        <v>3.3210000000000002</v>
      </c>
      <c r="BC899" s="105" t="s">
        <v>53</v>
      </c>
      <c r="BD899" s="105" t="s">
        <v>885</v>
      </c>
    </row>
    <row r="900" spans="1:56" s="105" customFormat="1" ht="24.75" customHeight="1">
      <c r="A900" s="9">
        <v>904</v>
      </c>
      <c r="B900" s="7">
        <v>19582</v>
      </c>
      <c r="C900" s="7"/>
      <c r="D900" s="127" t="s">
        <v>3954</v>
      </c>
      <c r="E900" s="1" t="s">
        <v>3994</v>
      </c>
      <c r="F900" s="1" t="s">
        <v>3995</v>
      </c>
      <c r="G900" s="1" t="s">
        <v>3996</v>
      </c>
      <c r="H900" s="8" t="s">
        <v>4000</v>
      </c>
      <c r="I900" s="1" t="s">
        <v>68</v>
      </c>
      <c r="J900" s="1" t="s">
        <v>3998</v>
      </c>
      <c r="K900" s="9"/>
      <c r="L900" s="1"/>
      <c r="M900" s="7">
        <v>28</v>
      </c>
      <c r="N900" s="1" t="s">
        <v>46</v>
      </c>
      <c r="O900" s="1" t="s">
        <v>3985</v>
      </c>
      <c r="P900" s="1" t="s">
        <v>3991</v>
      </c>
      <c r="Q900" s="1" t="s">
        <v>4001</v>
      </c>
      <c r="R900" s="101"/>
      <c r="S900" s="102">
        <v>2.77</v>
      </c>
      <c r="T900" s="116">
        <v>1.4</v>
      </c>
      <c r="U900" s="84"/>
      <c r="V900" s="102"/>
      <c r="W900" s="102"/>
      <c r="X900" s="102"/>
      <c r="Y900" s="102"/>
      <c r="Z900" s="102"/>
      <c r="AA900" s="102"/>
      <c r="AB900" s="102"/>
      <c r="AC900" s="102"/>
      <c r="AD900" s="102"/>
      <c r="AE900" s="104"/>
      <c r="AN900" s="106">
        <v>11.1</v>
      </c>
      <c r="AO900" s="105" t="s">
        <v>50</v>
      </c>
      <c r="AP900" s="104" t="s">
        <v>51</v>
      </c>
      <c r="AQ900" s="105" t="e">
        <f t="shared" si="236"/>
        <v>#NUM!</v>
      </c>
      <c r="AR900" s="105" t="e">
        <f t="shared" si="237"/>
        <v>#NUM!</v>
      </c>
      <c r="AS900" s="105" t="e">
        <f t="shared" si="238"/>
        <v>#NUM!</v>
      </c>
      <c r="AT900" s="105" t="e">
        <f>#REF!*1.075</f>
        <v>#REF!</v>
      </c>
      <c r="AU900" s="105">
        <f t="shared" si="239"/>
        <v>1.5049999999999999</v>
      </c>
      <c r="AV900" s="102" t="e">
        <f t="shared" si="232"/>
        <v>#REF!</v>
      </c>
      <c r="AW900" s="105" t="s">
        <v>172</v>
      </c>
      <c r="AX900" s="105" t="s">
        <v>173</v>
      </c>
      <c r="AY900" s="106">
        <v>1.51</v>
      </c>
      <c r="AZ900" s="108">
        <f t="shared" si="233"/>
        <v>0.3775</v>
      </c>
      <c r="BA900" s="1">
        <f t="shared" si="234"/>
        <v>1.8875</v>
      </c>
      <c r="BB900" s="106">
        <f t="shared" si="235"/>
        <v>2.0385</v>
      </c>
      <c r="BC900" s="105" t="s">
        <v>53</v>
      </c>
      <c r="BD900" s="105" t="s">
        <v>885</v>
      </c>
    </row>
    <row r="901" spans="1:56" s="105" customFormat="1" ht="24.75" customHeight="1">
      <c r="A901" s="9">
        <v>905</v>
      </c>
      <c r="B901" s="7">
        <v>19583</v>
      </c>
      <c r="C901" s="7"/>
      <c r="D901" s="127" t="s">
        <v>3954</v>
      </c>
      <c r="E901" s="1" t="s">
        <v>4002</v>
      </c>
      <c r="F901" s="1" t="s">
        <v>4003</v>
      </c>
      <c r="G901" s="1" t="s">
        <v>1726</v>
      </c>
      <c r="H901" s="8" t="s">
        <v>1306</v>
      </c>
      <c r="I901" s="1" t="s">
        <v>44</v>
      </c>
      <c r="J901" s="1" t="s">
        <v>4004</v>
      </c>
      <c r="K901" s="9"/>
      <c r="L901" s="1"/>
      <c r="M901" s="7">
        <v>28</v>
      </c>
      <c r="N901" s="1" t="s">
        <v>46</v>
      </c>
      <c r="O901" s="1" t="s">
        <v>3985</v>
      </c>
      <c r="P901" s="1" t="s">
        <v>3991</v>
      </c>
      <c r="Q901" s="1" t="s">
        <v>4005</v>
      </c>
      <c r="R901" s="101"/>
      <c r="S901" s="102">
        <v>6.92</v>
      </c>
      <c r="T901" s="116">
        <v>6.44</v>
      </c>
      <c r="U901" s="84"/>
      <c r="V901" s="102"/>
      <c r="W901" s="102"/>
      <c r="X901" s="102"/>
      <c r="Y901" s="102"/>
      <c r="Z901" s="102"/>
      <c r="AA901" s="102"/>
      <c r="AB901" s="102"/>
      <c r="AC901" s="102"/>
      <c r="AD901" s="102"/>
      <c r="AE901" s="104"/>
      <c r="AF901" s="105">
        <v>3.67</v>
      </c>
      <c r="AN901" s="106">
        <v>15.549200000000001</v>
      </c>
      <c r="AO901" s="105" t="s">
        <v>277</v>
      </c>
      <c r="AP901" s="104" t="s">
        <v>278</v>
      </c>
      <c r="AQ901" s="105" t="e">
        <f t="shared" si="236"/>
        <v>#NUM!</v>
      </c>
      <c r="AR901" s="105" t="e">
        <f t="shared" si="237"/>
        <v>#NUM!</v>
      </c>
      <c r="AS901" s="105" t="e">
        <f t="shared" si="238"/>
        <v>#NUM!</v>
      </c>
      <c r="AT901" s="105" t="e">
        <f>#REF!*1.075</f>
        <v>#REF!</v>
      </c>
      <c r="AU901" s="105">
        <f t="shared" si="239"/>
        <v>6.923</v>
      </c>
      <c r="AV901" s="102" t="e">
        <f t="shared" si="232"/>
        <v>#REF!</v>
      </c>
      <c r="AW901" s="105" t="s">
        <v>172</v>
      </c>
      <c r="AX901" s="105" t="s">
        <v>173</v>
      </c>
      <c r="AY901" s="106">
        <v>6.923</v>
      </c>
      <c r="AZ901" s="108">
        <f t="shared" si="233"/>
        <v>1.73075</v>
      </c>
      <c r="BA901" s="1">
        <f t="shared" si="234"/>
        <v>8.6537500000000005</v>
      </c>
      <c r="BB901" s="106">
        <f t="shared" si="235"/>
        <v>9.34605</v>
      </c>
      <c r="BC901" s="105" t="s">
        <v>53</v>
      </c>
      <c r="BD901" s="105" t="s">
        <v>885</v>
      </c>
    </row>
    <row r="902" spans="1:56" s="105" customFormat="1" ht="24.75" customHeight="1">
      <c r="A902" s="9">
        <v>906</v>
      </c>
      <c r="B902" s="7">
        <v>19848</v>
      </c>
      <c r="C902" s="7"/>
      <c r="D902" s="127" t="s">
        <v>3954</v>
      </c>
      <c r="E902" s="1" t="s">
        <v>4006</v>
      </c>
      <c r="F902" s="1" t="s">
        <v>4007</v>
      </c>
      <c r="G902" s="1" t="s">
        <v>4008</v>
      </c>
      <c r="H902" s="8" t="s">
        <v>4009</v>
      </c>
      <c r="I902" s="1" t="s">
        <v>3548</v>
      </c>
      <c r="J902" s="1" t="s">
        <v>4010</v>
      </c>
      <c r="K902" s="9">
        <v>100</v>
      </c>
      <c r="L902" s="1" t="s">
        <v>91</v>
      </c>
      <c r="M902" s="7">
        <v>1</v>
      </c>
      <c r="N902" s="1" t="s">
        <v>46</v>
      </c>
      <c r="O902" s="1" t="s">
        <v>3985</v>
      </c>
      <c r="P902" s="1" t="s">
        <v>4011</v>
      </c>
      <c r="Q902" s="1" t="s">
        <v>4012</v>
      </c>
      <c r="R902" s="101"/>
      <c r="S902" s="102">
        <v>4.95</v>
      </c>
      <c r="T902" s="116">
        <v>4.5999999999999996</v>
      </c>
      <c r="U902" s="84"/>
      <c r="V902" s="102"/>
      <c r="W902" s="102"/>
      <c r="X902" s="102"/>
      <c r="Y902" s="102"/>
      <c r="Z902" s="102"/>
      <c r="AA902" s="102"/>
      <c r="AB902" s="102"/>
      <c r="AC902" s="102"/>
      <c r="AD902" s="102"/>
      <c r="AE902" s="104"/>
      <c r="AF902" s="105">
        <v>4.74</v>
      </c>
      <c r="AN902" s="106">
        <v>8.2476000000000003</v>
      </c>
      <c r="AO902" s="105" t="s">
        <v>50</v>
      </c>
      <c r="AP902" s="104" t="s">
        <v>51</v>
      </c>
      <c r="AQ902" s="105" t="e">
        <f t="shared" si="236"/>
        <v>#NUM!</v>
      </c>
      <c r="AR902" s="105" t="e">
        <f t="shared" si="237"/>
        <v>#NUM!</v>
      </c>
      <c r="AS902" s="105" t="e">
        <f t="shared" si="238"/>
        <v>#NUM!</v>
      </c>
      <c r="AT902" s="105" t="e">
        <f>#REF!*1.075</f>
        <v>#REF!</v>
      </c>
      <c r="AU902" s="105">
        <f t="shared" si="239"/>
        <v>4.9449999999999994</v>
      </c>
      <c r="AV902" s="102" t="e">
        <f t="shared" si="232"/>
        <v>#REF!</v>
      </c>
      <c r="AW902" s="105" t="s">
        <v>172</v>
      </c>
      <c r="AX902" s="105" t="s">
        <v>173</v>
      </c>
      <c r="AY902" s="106">
        <v>4.9450000000000003</v>
      </c>
      <c r="AZ902" s="108">
        <f t="shared" si="233"/>
        <v>1.2362500000000001</v>
      </c>
      <c r="BA902" s="1">
        <f t="shared" si="234"/>
        <v>6.1812500000000004</v>
      </c>
      <c r="BB902" s="106">
        <f t="shared" si="235"/>
        <v>6.6757500000000007</v>
      </c>
      <c r="BC902" s="105" t="s">
        <v>53</v>
      </c>
      <c r="BD902" s="105" t="s">
        <v>885</v>
      </c>
    </row>
    <row r="903" spans="1:56" s="105" customFormat="1" ht="24.75" hidden="1" customHeight="1">
      <c r="A903" s="9">
        <v>907</v>
      </c>
      <c r="B903" s="34">
        <v>17665</v>
      </c>
      <c r="C903" s="34"/>
      <c r="D903" s="5"/>
      <c r="E903" s="35" t="s">
        <v>4013</v>
      </c>
      <c r="F903" s="34" t="s">
        <v>4014</v>
      </c>
      <c r="G903" s="34" t="s">
        <v>96</v>
      </c>
      <c r="H903" s="34" t="s">
        <v>97</v>
      </c>
      <c r="I903" s="34" t="s">
        <v>68</v>
      </c>
      <c r="J903" s="35" t="s">
        <v>4015</v>
      </c>
      <c r="K903" s="48"/>
      <c r="L903" s="34"/>
      <c r="M903" s="34"/>
      <c r="N903" s="34"/>
      <c r="O903" s="34" t="s">
        <v>3985</v>
      </c>
      <c r="P903" s="34" t="s">
        <v>4016</v>
      </c>
      <c r="Q903" s="34" t="s">
        <v>4017</v>
      </c>
      <c r="R903" s="101"/>
      <c r="S903" s="102"/>
      <c r="T903" s="116"/>
      <c r="U903" s="84"/>
      <c r="V903" s="102"/>
      <c r="W903" s="102"/>
      <c r="X903" s="102"/>
      <c r="Y903" s="102"/>
      <c r="Z903" s="102"/>
      <c r="AA903" s="102"/>
      <c r="AB903" s="102"/>
      <c r="AC903" s="102"/>
      <c r="AD903" s="102"/>
      <c r="AE903" s="104"/>
      <c r="AN903" s="106"/>
      <c r="AP903" s="104"/>
      <c r="AT903" s="105" t="e">
        <f>#REF!*1.075</f>
        <v>#REF!</v>
      </c>
      <c r="AV903" s="102" t="e">
        <f t="shared" si="232"/>
        <v>#REF!</v>
      </c>
      <c r="AY903" s="106"/>
      <c r="AZ903" s="108" t="b">
        <f t="shared" si="233"/>
        <v>0</v>
      </c>
      <c r="BA903" s="1">
        <f t="shared" si="234"/>
        <v>0</v>
      </c>
      <c r="BB903" s="106">
        <f t="shared" si="235"/>
        <v>0</v>
      </c>
    </row>
    <row r="904" spans="1:56" s="105" customFormat="1" ht="24.75" customHeight="1">
      <c r="A904" s="9">
        <v>908</v>
      </c>
      <c r="B904" s="7">
        <v>19638</v>
      </c>
      <c r="C904" s="7"/>
      <c r="D904" s="127" t="s">
        <v>3954</v>
      </c>
      <c r="E904" s="1" t="s">
        <v>4018</v>
      </c>
      <c r="F904" s="1" t="s">
        <v>4019</v>
      </c>
      <c r="G904" s="1" t="s">
        <v>296</v>
      </c>
      <c r="H904" s="8" t="s">
        <v>297</v>
      </c>
      <c r="I904" s="1" t="s">
        <v>298</v>
      </c>
      <c r="J904" s="1" t="s">
        <v>4020</v>
      </c>
      <c r="K904" s="9"/>
      <c r="L904" s="1"/>
      <c r="M904" s="7">
        <v>7</v>
      </c>
      <c r="N904" s="1" t="s">
        <v>46</v>
      </c>
      <c r="O904" s="1" t="s">
        <v>3985</v>
      </c>
      <c r="P904" s="1" t="s">
        <v>3991</v>
      </c>
      <c r="Q904" s="1" t="s">
        <v>4021</v>
      </c>
      <c r="R904" s="101"/>
      <c r="S904" s="102">
        <v>6.92</v>
      </c>
      <c r="T904" s="116">
        <v>6.44</v>
      </c>
      <c r="U904" s="84"/>
      <c r="V904" s="102"/>
      <c r="W904" s="102"/>
      <c r="X904" s="102"/>
      <c r="Y904" s="102"/>
      <c r="Z904" s="102"/>
      <c r="AA904" s="102"/>
      <c r="AB904" s="102"/>
      <c r="AC904" s="102"/>
      <c r="AD904" s="102"/>
      <c r="AE904" s="104"/>
      <c r="AF904" s="105">
        <v>6.48</v>
      </c>
      <c r="AN904" s="106">
        <v>13.12</v>
      </c>
      <c r="AO904" s="105" t="s">
        <v>277</v>
      </c>
      <c r="AP904" s="104" t="s">
        <v>278</v>
      </c>
      <c r="AQ904" s="105" t="e">
        <f t="shared" ref="AQ904:AQ919" si="240">AVERAGE(SMALL(AE904:AI904,1),SMALL(AE904:AI904,2))</f>
        <v>#NUM!</v>
      </c>
      <c r="AR904" s="105" t="e">
        <f t="shared" ref="AR904:AR919" si="241">IF(R904 &lt;=( AVERAGE(SMALL(AE904:AI904,1),SMALL(AE904:AI904,2))), R904, "")</f>
        <v>#NUM!</v>
      </c>
      <c r="AS904" s="105" t="e">
        <f t="shared" ref="AS904:AS919" si="242">AVERAGE(SMALL(AJ904:AM904,1),SMALL(AJ904:AM904,2))</f>
        <v>#NUM!</v>
      </c>
      <c r="AT904" s="105" t="e">
        <f>#REF!*1.075</f>
        <v>#REF!</v>
      </c>
      <c r="AU904" s="105">
        <f t="shared" ref="AU904:AU919" si="243">T904*1.075</f>
        <v>6.923</v>
      </c>
      <c r="AV904" s="102" t="e">
        <f t="shared" si="232"/>
        <v>#REF!</v>
      </c>
      <c r="AW904" s="105" t="s">
        <v>172</v>
      </c>
      <c r="AX904" s="105" t="s">
        <v>173</v>
      </c>
      <c r="AY904" s="106">
        <v>6.923</v>
      </c>
      <c r="AZ904" s="108">
        <f t="shared" si="233"/>
        <v>1.73075</v>
      </c>
      <c r="BA904" s="1">
        <f t="shared" si="234"/>
        <v>8.6537500000000005</v>
      </c>
      <c r="BB904" s="106">
        <f t="shared" si="235"/>
        <v>9.34605</v>
      </c>
      <c r="BC904" s="105" t="s">
        <v>53</v>
      </c>
      <c r="BD904" s="105" t="s">
        <v>885</v>
      </c>
    </row>
    <row r="905" spans="1:56" s="105" customFormat="1" ht="24.75" customHeight="1">
      <c r="A905" s="9">
        <v>911</v>
      </c>
      <c r="B905" s="34">
        <v>17745</v>
      </c>
      <c r="C905" s="34"/>
      <c r="D905" s="127" t="s">
        <v>3954</v>
      </c>
      <c r="E905" s="35" t="s">
        <v>4022</v>
      </c>
      <c r="F905" s="34" t="s">
        <v>4023</v>
      </c>
      <c r="G905" s="34" t="s">
        <v>4024</v>
      </c>
      <c r="H905" s="34" t="s">
        <v>4025</v>
      </c>
      <c r="I905" s="34" t="s">
        <v>702</v>
      </c>
      <c r="J905" s="35" t="s">
        <v>4026</v>
      </c>
      <c r="K905" s="48"/>
      <c r="L905" s="34"/>
      <c r="M905" s="34"/>
      <c r="N905" s="34"/>
      <c r="O905" s="35" t="s">
        <v>3985</v>
      </c>
      <c r="P905" s="34" t="s">
        <v>4027</v>
      </c>
      <c r="Q905" s="34" t="s">
        <v>4028</v>
      </c>
      <c r="R905" s="101"/>
      <c r="S905" s="102">
        <v>5.16</v>
      </c>
      <c r="T905" s="116"/>
      <c r="U905" s="84"/>
      <c r="V905" s="102"/>
      <c r="W905" s="102"/>
      <c r="X905" s="102"/>
      <c r="Y905" s="102"/>
      <c r="Z905" s="102"/>
      <c r="AA905" s="102"/>
      <c r="AB905" s="102"/>
      <c r="AC905" s="102"/>
      <c r="AD905" s="102"/>
      <c r="AE905" s="104"/>
      <c r="AN905" s="106"/>
      <c r="AP905" s="104"/>
      <c r="AQ905" s="105" t="e">
        <f t="shared" si="240"/>
        <v>#NUM!</v>
      </c>
      <c r="AR905" s="105" t="e">
        <f t="shared" si="241"/>
        <v>#NUM!</v>
      </c>
      <c r="AS905" s="105" t="e">
        <f t="shared" si="242"/>
        <v>#NUM!</v>
      </c>
      <c r="AT905" s="105" t="e">
        <f>#REF!*1.075</f>
        <v>#REF!</v>
      </c>
      <c r="AU905" s="105">
        <f t="shared" si="243"/>
        <v>0</v>
      </c>
      <c r="AV905" s="102" t="e">
        <f t="shared" si="232"/>
        <v>#REF!</v>
      </c>
      <c r="AW905" s="105" t="s">
        <v>172</v>
      </c>
      <c r="AX905" s="105" t="s">
        <v>173</v>
      </c>
      <c r="AY905" s="106">
        <v>5.5469999999999997</v>
      </c>
      <c r="AZ905" s="108">
        <f t="shared" si="233"/>
        <v>1.3867499999999999</v>
      </c>
      <c r="BA905" s="1">
        <f t="shared" si="234"/>
        <v>6.9337499999999999</v>
      </c>
      <c r="BB905" s="106">
        <f t="shared" si="235"/>
        <v>7.4884500000000003</v>
      </c>
      <c r="BD905" s="105" t="s">
        <v>497</v>
      </c>
    </row>
    <row r="906" spans="1:56" s="105" customFormat="1" ht="24.75" hidden="1" customHeight="1">
      <c r="A906" s="9">
        <v>912</v>
      </c>
      <c r="B906" s="7">
        <v>16473</v>
      </c>
      <c r="C906" s="7"/>
      <c r="D906" s="8"/>
      <c r="E906" s="1" t="s">
        <v>4029</v>
      </c>
      <c r="F906" s="1" t="s">
        <v>4030</v>
      </c>
      <c r="G906" s="1" t="s">
        <v>4031</v>
      </c>
      <c r="H906" s="8" t="s">
        <v>4032</v>
      </c>
      <c r="I906" s="1" t="s">
        <v>702</v>
      </c>
      <c r="J906" s="1" t="s">
        <v>4033</v>
      </c>
      <c r="K906" s="9">
        <v>45</v>
      </c>
      <c r="L906" s="1" t="s">
        <v>80</v>
      </c>
      <c r="M906" s="7">
        <v>1</v>
      </c>
      <c r="N906" s="1" t="s">
        <v>46</v>
      </c>
      <c r="O906" s="1" t="s">
        <v>3985</v>
      </c>
      <c r="P906" s="1" t="s">
        <v>4034</v>
      </c>
      <c r="Q906" s="1" t="s">
        <v>4035</v>
      </c>
      <c r="R906" s="101">
        <v>11.5093</v>
      </c>
      <c r="S906" s="102"/>
      <c r="T906" s="116">
        <v>2</v>
      </c>
      <c r="U906" s="84">
        <v>14.8126</v>
      </c>
      <c r="V906" s="102">
        <v>6.6</v>
      </c>
      <c r="W906" s="102"/>
      <c r="X906" s="102"/>
      <c r="Y906" s="102"/>
      <c r="Z906" s="102"/>
      <c r="AA906" s="102"/>
      <c r="AB906" s="102"/>
      <c r="AC906" s="102"/>
      <c r="AD906" s="102"/>
      <c r="AE906" s="104">
        <v>14.8126</v>
      </c>
      <c r="AN906" s="106">
        <v>10.71</v>
      </c>
      <c r="AO906" s="105" t="s">
        <v>277</v>
      </c>
      <c r="AP906" s="104" t="s">
        <v>278</v>
      </c>
      <c r="AQ906" s="105" t="e">
        <f t="shared" si="240"/>
        <v>#NUM!</v>
      </c>
      <c r="AR906" s="105" t="e">
        <f t="shared" si="241"/>
        <v>#NUM!</v>
      </c>
      <c r="AS906" s="105" t="e">
        <f t="shared" si="242"/>
        <v>#NUM!</v>
      </c>
      <c r="AT906" s="105" t="e">
        <f>#REF!*1.075</f>
        <v>#REF!</v>
      </c>
      <c r="AU906" s="105">
        <f t="shared" si="243"/>
        <v>2.15</v>
      </c>
      <c r="AV906" s="102" t="e">
        <f t="shared" si="232"/>
        <v>#REF!</v>
      </c>
      <c r="AW906" s="105" t="s">
        <v>172</v>
      </c>
      <c r="AX906" s="105" t="s">
        <v>173</v>
      </c>
      <c r="AY906" s="106">
        <v>2.15</v>
      </c>
      <c r="AZ906" s="108">
        <f t="shared" si="233"/>
        <v>0.53749999999999998</v>
      </c>
      <c r="BA906" s="1">
        <f t="shared" si="234"/>
        <v>2.6875</v>
      </c>
      <c r="BB906" s="106">
        <f t="shared" si="235"/>
        <v>2.9024999999999999</v>
      </c>
      <c r="BC906" s="105" t="s">
        <v>53</v>
      </c>
    </row>
    <row r="907" spans="1:56" s="105" customFormat="1" ht="24.75" customHeight="1">
      <c r="A907" s="9">
        <v>913</v>
      </c>
      <c r="B907" s="7">
        <v>17483</v>
      </c>
      <c r="C907" s="7"/>
      <c r="D907" s="127" t="s">
        <v>3954</v>
      </c>
      <c r="E907" s="1" t="s">
        <v>4036</v>
      </c>
      <c r="F907" s="1" t="s">
        <v>4037</v>
      </c>
      <c r="G907" s="1" t="s">
        <v>448</v>
      </c>
      <c r="H907" s="8" t="s">
        <v>4038</v>
      </c>
      <c r="I907" s="1" t="s">
        <v>551</v>
      </c>
      <c r="J907" s="1" t="s">
        <v>4039</v>
      </c>
      <c r="K907" s="9">
        <v>2</v>
      </c>
      <c r="L907" s="1" t="s">
        <v>91</v>
      </c>
      <c r="M907" s="7">
        <v>6</v>
      </c>
      <c r="N907" s="1" t="s">
        <v>46</v>
      </c>
      <c r="O907" s="1" t="s">
        <v>3985</v>
      </c>
      <c r="P907" s="1" t="s">
        <v>3986</v>
      </c>
      <c r="Q907" s="1" t="s">
        <v>4040</v>
      </c>
      <c r="R907" s="101"/>
      <c r="S907" s="102">
        <v>4</v>
      </c>
      <c r="T907" s="116">
        <v>3.72</v>
      </c>
      <c r="U907" s="84"/>
      <c r="V907" s="102"/>
      <c r="W907" s="102"/>
      <c r="X907" s="102"/>
      <c r="Y907" s="102"/>
      <c r="Z907" s="102"/>
      <c r="AA907" s="102"/>
      <c r="AB907" s="102"/>
      <c r="AC907" s="102"/>
      <c r="AD907" s="102"/>
      <c r="AE907" s="104"/>
      <c r="AF907" s="105">
        <v>1.57</v>
      </c>
      <c r="AN907" s="106">
        <v>6.06</v>
      </c>
      <c r="AO907" s="105" t="s">
        <v>277</v>
      </c>
      <c r="AP907" s="104" t="s">
        <v>278</v>
      </c>
      <c r="AQ907" s="105" t="e">
        <f t="shared" si="240"/>
        <v>#NUM!</v>
      </c>
      <c r="AR907" s="105" t="e">
        <f t="shared" si="241"/>
        <v>#NUM!</v>
      </c>
      <c r="AS907" s="105" t="e">
        <f t="shared" si="242"/>
        <v>#NUM!</v>
      </c>
      <c r="AT907" s="105" t="e">
        <f>#REF!*1.075</f>
        <v>#REF!</v>
      </c>
      <c r="AU907" s="105">
        <f t="shared" si="243"/>
        <v>3.9990000000000001</v>
      </c>
      <c r="AV907" s="102" t="e">
        <f t="shared" si="232"/>
        <v>#REF!</v>
      </c>
      <c r="AW907" s="105" t="s">
        <v>172</v>
      </c>
      <c r="AX907" s="105" t="s">
        <v>173</v>
      </c>
      <c r="AY907" s="106">
        <v>3.99</v>
      </c>
      <c r="AZ907" s="108">
        <f t="shared" si="233"/>
        <v>0.99750000000000005</v>
      </c>
      <c r="BA907" s="1">
        <f t="shared" si="234"/>
        <v>4.9875000000000007</v>
      </c>
      <c r="BB907" s="106">
        <f t="shared" si="235"/>
        <v>5.3865000000000007</v>
      </c>
      <c r="BC907" s="105" t="s">
        <v>53</v>
      </c>
      <c r="BD907" s="105" t="s">
        <v>885</v>
      </c>
    </row>
    <row r="908" spans="1:56" s="105" customFormat="1" ht="24.75" customHeight="1">
      <c r="A908" s="9">
        <v>914</v>
      </c>
      <c r="B908" s="7">
        <v>16420</v>
      </c>
      <c r="C908" s="7"/>
      <c r="D908" s="127" t="s">
        <v>3954</v>
      </c>
      <c r="E908" s="1" t="s">
        <v>4036</v>
      </c>
      <c r="F908" s="1" t="s">
        <v>4037</v>
      </c>
      <c r="G908" s="1" t="s">
        <v>448</v>
      </c>
      <c r="H908" s="8" t="s">
        <v>320</v>
      </c>
      <c r="I908" s="1" t="s">
        <v>150</v>
      </c>
      <c r="J908" s="1" t="s">
        <v>4041</v>
      </c>
      <c r="K908" s="9"/>
      <c r="L908" s="1"/>
      <c r="M908" s="7">
        <v>20</v>
      </c>
      <c r="N908" s="1" t="s">
        <v>46</v>
      </c>
      <c r="O908" s="1" t="s">
        <v>3985</v>
      </c>
      <c r="P908" s="1" t="s">
        <v>4034</v>
      </c>
      <c r="Q908" s="1" t="s">
        <v>4042</v>
      </c>
      <c r="R908" s="101"/>
      <c r="S908" s="102">
        <v>5.18</v>
      </c>
      <c r="T908" s="116">
        <v>4.82</v>
      </c>
      <c r="U908" s="84"/>
      <c r="V908" s="102"/>
      <c r="W908" s="102"/>
      <c r="X908" s="102"/>
      <c r="Y908" s="102"/>
      <c r="Z908" s="102"/>
      <c r="AA908" s="102"/>
      <c r="AB908" s="102"/>
      <c r="AC908" s="102"/>
      <c r="AD908" s="102"/>
      <c r="AE908" s="104"/>
      <c r="AF908" s="105">
        <v>5.63</v>
      </c>
      <c r="AN908" s="106">
        <v>8.1199999999999992</v>
      </c>
      <c r="AO908" s="105" t="s">
        <v>277</v>
      </c>
      <c r="AP908" s="104" t="s">
        <v>278</v>
      </c>
      <c r="AQ908" s="105" t="e">
        <f t="shared" si="240"/>
        <v>#NUM!</v>
      </c>
      <c r="AR908" s="105" t="e">
        <f t="shared" si="241"/>
        <v>#NUM!</v>
      </c>
      <c r="AS908" s="105" t="e">
        <f t="shared" si="242"/>
        <v>#NUM!</v>
      </c>
      <c r="AT908" s="105" t="e">
        <f>#REF!*1.075</f>
        <v>#REF!</v>
      </c>
      <c r="AU908" s="105">
        <f t="shared" si="243"/>
        <v>5.1814999999999998</v>
      </c>
      <c r="AV908" s="102" t="e">
        <f t="shared" si="232"/>
        <v>#REF!</v>
      </c>
      <c r="AW908" s="105" t="s">
        <v>172</v>
      </c>
      <c r="AX908" s="105" t="s">
        <v>173</v>
      </c>
      <c r="AY908" s="106">
        <v>5.15</v>
      </c>
      <c r="AZ908" s="108">
        <f t="shared" si="233"/>
        <v>1.2875000000000001</v>
      </c>
      <c r="BA908" s="1">
        <f t="shared" si="234"/>
        <v>6.4375</v>
      </c>
      <c r="BB908" s="106">
        <f t="shared" si="235"/>
        <v>6.9524999999999997</v>
      </c>
      <c r="BC908" s="105" t="s">
        <v>53</v>
      </c>
      <c r="BD908" s="105" t="s">
        <v>885</v>
      </c>
    </row>
    <row r="909" spans="1:56" s="105" customFormat="1" ht="24.75" customHeight="1">
      <c r="A909" s="9">
        <v>915</v>
      </c>
      <c r="B909" s="7">
        <v>19585</v>
      </c>
      <c r="C909" s="7"/>
      <c r="D909" s="127" t="s">
        <v>3954</v>
      </c>
      <c r="E909" s="1" t="s">
        <v>4043</v>
      </c>
      <c r="F909" s="1" t="s">
        <v>4044</v>
      </c>
      <c r="G909" s="1" t="s">
        <v>4045</v>
      </c>
      <c r="H909" s="8" t="s">
        <v>4046</v>
      </c>
      <c r="I909" s="1" t="s">
        <v>44</v>
      </c>
      <c r="J909" s="1" t="s">
        <v>4047</v>
      </c>
      <c r="K909" s="9"/>
      <c r="L909" s="1"/>
      <c r="M909" s="7">
        <v>20</v>
      </c>
      <c r="N909" s="1" t="s">
        <v>46</v>
      </c>
      <c r="O909" s="1" t="s">
        <v>3985</v>
      </c>
      <c r="P909" s="1" t="s">
        <v>3991</v>
      </c>
      <c r="Q909" s="1" t="s">
        <v>4048</v>
      </c>
      <c r="R909" s="101"/>
      <c r="S909" s="102">
        <v>3.66</v>
      </c>
      <c r="T909" s="116">
        <v>3.4</v>
      </c>
      <c r="U909" s="84"/>
      <c r="V909" s="102"/>
      <c r="W909" s="102"/>
      <c r="X909" s="102"/>
      <c r="Y909" s="102"/>
      <c r="Z909" s="102"/>
      <c r="AA909" s="102"/>
      <c r="AB909" s="102"/>
      <c r="AC909" s="102"/>
      <c r="AD909" s="102"/>
      <c r="AE909" s="104"/>
      <c r="AF909" s="105">
        <v>2.44</v>
      </c>
      <c r="AN909" s="106">
        <v>5.35</v>
      </c>
      <c r="AO909" s="105" t="s">
        <v>277</v>
      </c>
      <c r="AP909" s="104" t="s">
        <v>278</v>
      </c>
      <c r="AQ909" s="105" t="e">
        <f t="shared" si="240"/>
        <v>#NUM!</v>
      </c>
      <c r="AR909" s="105" t="e">
        <f t="shared" si="241"/>
        <v>#NUM!</v>
      </c>
      <c r="AS909" s="105" t="e">
        <f t="shared" si="242"/>
        <v>#NUM!</v>
      </c>
      <c r="AT909" s="105" t="e">
        <f>#REF!*1.075</f>
        <v>#REF!</v>
      </c>
      <c r="AU909" s="105">
        <f t="shared" si="243"/>
        <v>3.6549999999999998</v>
      </c>
      <c r="AV909" s="102" t="e">
        <f t="shared" si="232"/>
        <v>#REF!</v>
      </c>
      <c r="AW909" s="105" t="s">
        <v>172</v>
      </c>
      <c r="AX909" s="105" t="s">
        <v>173</v>
      </c>
      <c r="AY909" s="106">
        <v>3.65</v>
      </c>
      <c r="AZ909" s="108">
        <f t="shared" si="233"/>
        <v>0.91249999999999998</v>
      </c>
      <c r="BA909" s="1">
        <f t="shared" si="234"/>
        <v>4.5625</v>
      </c>
      <c r="BB909" s="106">
        <f t="shared" si="235"/>
        <v>4.9275000000000002</v>
      </c>
      <c r="BC909" s="105" t="s">
        <v>53</v>
      </c>
      <c r="BD909" s="105" t="s">
        <v>885</v>
      </c>
    </row>
    <row r="910" spans="1:56" s="105" customFormat="1" ht="24.75" customHeight="1">
      <c r="A910" s="9">
        <v>916</v>
      </c>
      <c r="B910" s="7">
        <v>17484</v>
      </c>
      <c r="C910" s="7"/>
      <c r="D910" s="127" t="s">
        <v>3954</v>
      </c>
      <c r="E910" s="1" t="s">
        <v>4049</v>
      </c>
      <c r="F910" s="1" t="s">
        <v>4050</v>
      </c>
      <c r="G910" s="1" t="s">
        <v>4051</v>
      </c>
      <c r="H910" s="8" t="s">
        <v>1105</v>
      </c>
      <c r="I910" s="1" t="s">
        <v>78</v>
      </c>
      <c r="J910" s="1" t="s">
        <v>3658</v>
      </c>
      <c r="K910" s="9">
        <v>15</v>
      </c>
      <c r="L910" s="1" t="s">
        <v>80</v>
      </c>
      <c r="M910" s="7">
        <v>1</v>
      </c>
      <c r="N910" s="1" t="s">
        <v>46</v>
      </c>
      <c r="O910" s="1" t="s">
        <v>3985</v>
      </c>
      <c r="P910" s="1" t="s">
        <v>3986</v>
      </c>
      <c r="Q910" s="1" t="s">
        <v>4052</v>
      </c>
      <c r="R910" s="101"/>
      <c r="S910" s="102">
        <v>3.98</v>
      </c>
      <c r="T910" s="116">
        <v>3.7</v>
      </c>
      <c r="U910" s="84"/>
      <c r="V910" s="102"/>
      <c r="W910" s="102"/>
      <c r="X910" s="102"/>
      <c r="Y910" s="102"/>
      <c r="Z910" s="102"/>
      <c r="AA910" s="102"/>
      <c r="AB910" s="102"/>
      <c r="AC910" s="102"/>
      <c r="AD910" s="102"/>
      <c r="AE910" s="104"/>
      <c r="AF910" s="105">
        <v>2.4300000000000002</v>
      </c>
      <c r="AN910" s="106">
        <v>5.07</v>
      </c>
      <c r="AO910" s="105" t="s">
        <v>277</v>
      </c>
      <c r="AP910" s="104" t="s">
        <v>278</v>
      </c>
      <c r="AQ910" s="105" t="e">
        <f t="shared" si="240"/>
        <v>#NUM!</v>
      </c>
      <c r="AR910" s="105" t="e">
        <f t="shared" si="241"/>
        <v>#NUM!</v>
      </c>
      <c r="AS910" s="105" t="e">
        <f t="shared" si="242"/>
        <v>#NUM!</v>
      </c>
      <c r="AT910" s="105" t="e">
        <f>#REF!*1.075</f>
        <v>#REF!</v>
      </c>
      <c r="AU910" s="105">
        <f t="shared" si="243"/>
        <v>3.9775</v>
      </c>
      <c r="AV910" s="102" t="e">
        <f t="shared" si="232"/>
        <v>#REF!</v>
      </c>
      <c r="AW910" s="105" t="s">
        <v>172</v>
      </c>
      <c r="AX910" s="105" t="s">
        <v>173</v>
      </c>
      <c r="AY910" s="106">
        <v>3.9769999999999999</v>
      </c>
      <c r="AZ910" s="108">
        <f t="shared" si="233"/>
        <v>0.99424999999999997</v>
      </c>
      <c r="BA910" s="1">
        <f t="shared" si="234"/>
        <v>4.9712499999999995</v>
      </c>
      <c r="BB910" s="106">
        <f t="shared" si="235"/>
        <v>5.3689499999999999</v>
      </c>
      <c r="BC910" s="105" t="s">
        <v>53</v>
      </c>
      <c r="BD910" s="105" t="s">
        <v>885</v>
      </c>
    </row>
    <row r="911" spans="1:56" s="105" customFormat="1" ht="24.75" customHeight="1">
      <c r="A911" s="9">
        <v>917</v>
      </c>
      <c r="B911" s="7">
        <v>8393</v>
      </c>
      <c r="C911" s="7"/>
      <c r="D911" s="127" t="s">
        <v>3954</v>
      </c>
      <c r="E911" s="1" t="s">
        <v>4053</v>
      </c>
      <c r="F911" s="1" t="s">
        <v>4054</v>
      </c>
      <c r="G911" s="1" t="s">
        <v>4055</v>
      </c>
      <c r="H911" s="8" t="s">
        <v>4056</v>
      </c>
      <c r="I911" s="1" t="s">
        <v>78</v>
      </c>
      <c r="J911" s="1" t="s">
        <v>4057</v>
      </c>
      <c r="K911" s="9">
        <v>15</v>
      </c>
      <c r="L911" s="1" t="s">
        <v>80</v>
      </c>
      <c r="M911" s="7">
        <v>1</v>
      </c>
      <c r="N911" s="1" t="s">
        <v>46</v>
      </c>
      <c r="O911" s="1" t="s">
        <v>3985</v>
      </c>
      <c r="P911" s="1" t="s">
        <v>4058</v>
      </c>
      <c r="Q911" s="1" t="s">
        <v>4059</v>
      </c>
      <c r="R911" s="101"/>
      <c r="S911" s="102">
        <v>3.58</v>
      </c>
      <c r="T911" s="116">
        <v>3.33</v>
      </c>
      <c r="U911" s="84"/>
      <c r="V911" s="102"/>
      <c r="W911" s="102"/>
      <c r="X911" s="102"/>
      <c r="Y911" s="102"/>
      <c r="Z911" s="102"/>
      <c r="AA911" s="102"/>
      <c r="AB911" s="102"/>
      <c r="AC911" s="102"/>
      <c r="AD911" s="102"/>
      <c r="AE911" s="104"/>
      <c r="AF911" s="105">
        <v>1.78</v>
      </c>
      <c r="AN911" s="106">
        <v>8.35</v>
      </c>
      <c r="AO911" s="105" t="s">
        <v>277</v>
      </c>
      <c r="AP911" s="104" t="s">
        <v>278</v>
      </c>
      <c r="AQ911" s="105" t="e">
        <f t="shared" si="240"/>
        <v>#NUM!</v>
      </c>
      <c r="AR911" s="105" t="e">
        <f t="shared" si="241"/>
        <v>#NUM!</v>
      </c>
      <c r="AS911" s="105" t="e">
        <f t="shared" si="242"/>
        <v>#NUM!</v>
      </c>
      <c r="AT911" s="105" t="e">
        <f>#REF!*1.075</f>
        <v>#REF!</v>
      </c>
      <c r="AU911" s="105">
        <f t="shared" si="243"/>
        <v>3.5797499999999998</v>
      </c>
      <c r="AV911" s="102" t="e">
        <f t="shared" si="232"/>
        <v>#REF!</v>
      </c>
      <c r="AW911" s="105" t="s">
        <v>172</v>
      </c>
      <c r="AX911" s="105" t="s">
        <v>173</v>
      </c>
      <c r="AY911" s="106">
        <v>3.5790000000000002</v>
      </c>
      <c r="AZ911" s="108">
        <f t="shared" si="233"/>
        <v>0.89475000000000005</v>
      </c>
      <c r="BA911" s="1">
        <f t="shared" si="234"/>
        <v>4.4737499999999999</v>
      </c>
      <c r="BB911" s="106">
        <f t="shared" si="235"/>
        <v>4.8316499999999998</v>
      </c>
      <c r="BC911" s="105" t="s">
        <v>53</v>
      </c>
      <c r="BD911" s="105" t="s">
        <v>885</v>
      </c>
    </row>
    <row r="912" spans="1:56" s="105" customFormat="1" ht="24.75" customHeight="1">
      <c r="A912" s="9">
        <v>918</v>
      </c>
      <c r="B912" s="7">
        <v>19810</v>
      </c>
      <c r="C912" s="7"/>
      <c r="D912" s="127" t="s">
        <v>3954</v>
      </c>
      <c r="E912" s="1" t="s">
        <v>4060</v>
      </c>
      <c r="F912" s="1" t="s">
        <v>4061</v>
      </c>
      <c r="G912" s="1" t="s">
        <v>344</v>
      </c>
      <c r="H912" s="8" t="s">
        <v>4062</v>
      </c>
      <c r="I912" s="1" t="s">
        <v>488</v>
      </c>
      <c r="J912" s="1" t="s">
        <v>4063</v>
      </c>
      <c r="K912" s="9"/>
      <c r="L912" s="1"/>
      <c r="M912" s="7">
        <v>28</v>
      </c>
      <c r="N912" s="1" t="s">
        <v>46</v>
      </c>
      <c r="O912" s="1" t="s">
        <v>3985</v>
      </c>
      <c r="P912" s="1" t="s">
        <v>3991</v>
      </c>
      <c r="Q912" s="1" t="s">
        <v>4064</v>
      </c>
      <c r="R912" s="101"/>
      <c r="S912" s="102">
        <v>3.66</v>
      </c>
      <c r="T912" s="116">
        <v>3.4</v>
      </c>
      <c r="U912" s="84"/>
      <c r="V912" s="102"/>
      <c r="W912" s="102"/>
      <c r="X912" s="102"/>
      <c r="Y912" s="102"/>
      <c r="Z912" s="102"/>
      <c r="AA912" s="102"/>
      <c r="AB912" s="102"/>
      <c r="AC912" s="102"/>
      <c r="AD912" s="102"/>
      <c r="AE912" s="104"/>
      <c r="AN912" s="106">
        <v>6.72</v>
      </c>
      <c r="AO912" s="105" t="s">
        <v>277</v>
      </c>
      <c r="AP912" s="104" t="s">
        <v>278</v>
      </c>
      <c r="AQ912" s="105" t="e">
        <f t="shared" si="240"/>
        <v>#NUM!</v>
      </c>
      <c r="AR912" s="105" t="e">
        <f t="shared" si="241"/>
        <v>#NUM!</v>
      </c>
      <c r="AS912" s="105" t="e">
        <f t="shared" si="242"/>
        <v>#NUM!</v>
      </c>
      <c r="AT912" s="105" t="e">
        <f>#REF!*1.075</f>
        <v>#REF!</v>
      </c>
      <c r="AU912" s="105">
        <f t="shared" si="243"/>
        <v>3.6549999999999998</v>
      </c>
      <c r="AV912" s="102" t="e">
        <f t="shared" si="232"/>
        <v>#REF!</v>
      </c>
      <c r="AW912" s="105" t="s">
        <v>172</v>
      </c>
      <c r="AX912" s="105" t="s">
        <v>173</v>
      </c>
      <c r="AY912" s="106">
        <v>3.6549999999999998</v>
      </c>
      <c r="AZ912" s="108">
        <f t="shared" si="233"/>
        <v>0.91374999999999995</v>
      </c>
      <c r="BA912" s="1">
        <f t="shared" si="234"/>
        <v>4.5687499999999996</v>
      </c>
      <c r="BB912" s="106">
        <f t="shared" si="235"/>
        <v>4.9342499999999996</v>
      </c>
      <c r="BC912" s="105" t="s">
        <v>53</v>
      </c>
      <c r="BD912" s="105" t="s">
        <v>885</v>
      </c>
    </row>
    <row r="913" spans="1:56" s="105" customFormat="1" ht="24.75" customHeight="1">
      <c r="A913" s="9">
        <v>919</v>
      </c>
      <c r="B913" s="7">
        <v>17475</v>
      </c>
      <c r="C913" s="7"/>
      <c r="D913" s="127" t="s">
        <v>3954</v>
      </c>
      <c r="E913" s="1" t="s">
        <v>4065</v>
      </c>
      <c r="F913" s="1" t="s">
        <v>4066</v>
      </c>
      <c r="G913" s="1" t="s">
        <v>1567</v>
      </c>
      <c r="H913" s="8" t="s">
        <v>1150</v>
      </c>
      <c r="I913" s="1" t="s">
        <v>1063</v>
      </c>
      <c r="J913" s="1" t="s">
        <v>4067</v>
      </c>
      <c r="K913" s="9">
        <v>50</v>
      </c>
      <c r="L913" s="1" t="s">
        <v>91</v>
      </c>
      <c r="M913" s="7">
        <v>1</v>
      </c>
      <c r="N913" s="1" t="s">
        <v>46</v>
      </c>
      <c r="O913" s="1" t="s">
        <v>3985</v>
      </c>
      <c r="P913" s="1" t="s">
        <v>4068</v>
      </c>
      <c r="Q913" s="1" t="s">
        <v>4069</v>
      </c>
      <c r="R913" s="101"/>
      <c r="S913" s="102">
        <v>7.91</v>
      </c>
      <c r="T913" s="116">
        <v>7.36</v>
      </c>
      <c r="U913" s="84"/>
      <c r="V913" s="102"/>
      <c r="W913" s="102"/>
      <c r="X913" s="102"/>
      <c r="Y913" s="102"/>
      <c r="Z913" s="102"/>
      <c r="AA913" s="102"/>
      <c r="AB913" s="102"/>
      <c r="AC913" s="102"/>
      <c r="AD913" s="102"/>
      <c r="AE913" s="104"/>
      <c r="AF913" s="105">
        <v>3.68</v>
      </c>
      <c r="AN913" s="106">
        <v>7.5768500000000003</v>
      </c>
      <c r="AO913" s="105" t="s">
        <v>277</v>
      </c>
      <c r="AP913" s="104" t="s">
        <v>278</v>
      </c>
      <c r="AQ913" s="105" t="e">
        <f t="shared" si="240"/>
        <v>#NUM!</v>
      </c>
      <c r="AR913" s="105" t="e">
        <f t="shared" si="241"/>
        <v>#NUM!</v>
      </c>
      <c r="AS913" s="105" t="e">
        <f t="shared" si="242"/>
        <v>#NUM!</v>
      </c>
      <c r="AT913" s="105" t="e">
        <f>#REF!*1.075</f>
        <v>#REF!</v>
      </c>
      <c r="AU913" s="105">
        <f t="shared" si="243"/>
        <v>7.9119999999999999</v>
      </c>
      <c r="AV913" s="102" t="e">
        <f t="shared" si="232"/>
        <v>#REF!</v>
      </c>
      <c r="AW913" s="105" t="s">
        <v>172</v>
      </c>
      <c r="AX913" s="105" t="s">
        <v>173</v>
      </c>
      <c r="AY913" s="106">
        <v>7.9119999999999999</v>
      </c>
      <c r="AZ913" s="108">
        <f t="shared" si="233"/>
        <v>1.978</v>
      </c>
      <c r="BA913" s="1">
        <f t="shared" si="234"/>
        <v>9.89</v>
      </c>
      <c r="BB913" s="106">
        <f t="shared" si="235"/>
        <v>10.6812</v>
      </c>
      <c r="BC913" s="105" t="s">
        <v>53</v>
      </c>
      <c r="BD913" s="105" t="s">
        <v>885</v>
      </c>
    </row>
    <row r="914" spans="1:56" s="105" customFormat="1" ht="24.75" customHeight="1">
      <c r="A914" s="9">
        <v>920</v>
      </c>
      <c r="B914" s="7">
        <v>16427</v>
      </c>
      <c r="C914" s="7"/>
      <c r="D914" s="127" t="s">
        <v>3954</v>
      </c>
      <c r="E914" s="1" t="s">
        <v>4065</v>
      </c>
      <c r="F914" s="1" t="s">
        <v>4066</v>
      </c>
      <c r="G914" s="1" t="s">
        <v>1567</v>
      </c>
      <c r="H914" s="8" t="s">
        <v>105</v>
      </c>
      <c r="I914" s="1" t="s">
        <v>44</v>
      </c>
      <c r="J914" s="1" t="s">
        <v>1817</v>
      </c>
      <c r="K914" s="9"/>
      <c r="L914" s="1"/>
      <c r="M914" s="7">
        <v>10</v>
      </c>
      <c r="N914" s="1" t="s">
        <v>46</v>
      </c>
      <c r="O914" s="1" t="s">
        <v>3985</v>
      </c>
      <c r="P914" s="1" t="s">
        <v>4068</v>
      </c>
      <c r="Q914" s="1" t="s">
        <v>4070</v>
      </c>
      <c r="R914" s="101"/>
      <c r="S914" s="102">
        <v>6.45</v>
      </c>
      <c r="T914" s="116">
        <v>6</v>
      </c>
      <c r="U914" s="84"/>
      <c r="V914" s="102"/>
      <c r="W914" s="102"/>
      <c r="X914" s="102"/>
      <c r="Y914" s="102"/>
      <c r="Z914" s="102"/>
      <c r="AA914" s="102"/>
      <c r="AB914" s="102"/>
      <c r="AC914" s="102"/>
      <c r="AD914" s="102"/>
      <c r="AE914" s="104"/>
      <c r="AF914" s="105">
        <v>13.8</v>
      </c>
      <c r="AN914" s="106">
        <v>15.05</v>
      </c>
      <c r="AO914" s="105" t="s">
        <v>50</v>
      </c>
      <c r="AP914" s="104" t="s">
        <v>51</v>
      </c>
      <c r="AQ914" s="105" t="e">
        <f t="shared" si="240"/>
        <v>#NUM!</v>
      </c>
      <c r="AR914" s="105" t="e">
        <f t="shared" si="241"/>
        <v>#NUM!</v>
      </c>
      <c r="AS914" s="105" t="e">
        <f t="shared" si="242"/>
        <v>#NUM!</v>
      </c>
      <c r="AT914" s="105" t="e">
        <f>#REF!*1.075</f>
        <v>#REF!</v>
      </c>
      <c r="AU914" s="105">
        <f t="shared" si="243"/>
        <v>6.4499999999999993</v>
      </c>
      <c r="AV914" s="102" t="e">
        <f t="shared" si="232"/>
        <v>#REF!</v>
      </c>
      <c r="AW914" s="105" t="s">
        <v>172</v>
      </c>
      <c r="AX914" s="105" t="s">
        <v>173</v>
      </c>
      <c r="AY914" s="106">
        <v>6.45</v>
      </c>
      <c r="AZ914" s="108">
        <f t="shared" si="233"/>
        <v>1.6125</v>
      </c>
      <c r="BA914" s="1">
        <f t="shared" si="234"/>
        <v>8.0625</v>
      </c>
      <c r="BB914" s="106">
        <f t="shared" si="235"/>
        <v>8.7074999999999996</v>
      </c>
      <c r="BC914" s="105" t="s">
        <v>53</v>
      </c>
      <c r="BD914" s="105" t="s">
        <v>885</v>
      </c>
    </row>
    <row r="915" spans="1:56" s="105" customFormat="1" ht="24.75" hidden="1" customHeight="1">
      <c r="A915" s="9">
        <v>921</v>
      </c>
      <c r="B915" s="7">
        <v>16472</v>
      </c>
      <c r="C915" s="7"/>
      <c r="D915" s="8"/>
      <c r="E915" s="1" t="s">
        <v>4065</v>
      </c>
      <c r="F915" s="1" t="s">
        <v>4066</v>
      </c>
      <c r="G915" s="1" t="s">
        <v>1567</v>
      </c>
      <c r="H915" s="8" t="s">
        <v>1150</v>
      </c>
      <c r="I915" s="1" t="s">
        <v>1063</v>
      </c>
      <c r="J915" s="1" t="s">
        <v>3565</v>
      </c>
      <c r="K915" s="9">
        <v>100</v>
      </c>
      <c r="L915" s="1" t="s">
        <v>91</v>
      </c>
      <c r="M915" s="7">
        <v>1</v>
      </c>
      <c r="N915" s="1" t="s">
        <v>46</v>
      </c>
      <c r="O915" s="1" t="s">
        <v>3985</v>
      </c>
      <c r="P915" s="1" t="s">
        <v>4068</v>
      </c>
      <c r="Q915" s="1" t="s">
        <v>4071</v>
      </c>
      <c r="R915" s="101">
        <v>16.0931</v>
      </c>
      <c r="S915" s="102"/>
      <c r="T915" s="116" t="s">
        <v>58</v>
      </c>
      <c r="U915" s="84">
        <v>21.140599999999999</v>
      </c>
      <c r="V915" s="102">
        <v>8.8000000000000007</v>
      </c>
      <c r="W915" s="102"/>
      <c r="X915" s="102"/>
      <c r="Y915" s="102"/>
      <c r="Z915" s="102"/>
      <c r="AA915" s="102"/>
      <c r="AB915" s="102"/>
      <c r="AC915" s="102"/>
      <c r="AD915" s="102"/>
      <c r="AE915" s="104">
        <v>21.140599999999999</v>
      </c>
      <c r="AN915" s="106">
        <v>16.09</v>
      </c>
      <c r="AO915" s="105" t="s">
        <v>50</v>
      </c>
      <c r="AP915" s="104" t="s">
        <v>51</v>
      </c>
      <c r="AQ915" s="105" t="e">
        <f t="shared" si="240"/>
        <v>#NUM!</v>
      </c>
      <c r="AR915" s="105" t="e">
        <f t="shared" si="241"/>
        <v>#NUM!</v>
      </c>
      <c r="AS915" s="105" t="e">
        <f t="shared" si="242"/>
        <v>#NUM!</v>
      </c>
      <c r="AT915" s="105" t="e">
        <f>#REF!*1.075</f>
        <v>#REF!</v>
      </c>
      <c r="AU915" s="105" t="e">
        <f t="shared" si="243"/>
        <v>#VALUE!</v>
      </c>
      <c r="AV915" s="102" t="e">
        <f t="shared" si="232"/>
        <v>#REF!</v>
      </c>
      <c r="AW915" s="125" t="s">
        <v>52</v>
      </c>
      <c r="AX915" s="125" t="s">
        <v>51</v>
      </c>
      <c r="AY915" s="106">
        <v>16.09</v>
      </c>
      <c r="AZ915" s="108">
        <f t="shared" si="233"/>
        <v>2.7353000000000001</v>
      </c>
      <c r="BA915" s="1">
        <f t="shared" si="234"/>
        <v>18.825299999999999</v>
      </c>
      <c r="BB915" s="106">
        <f t="shared" si="235"/>
        <v>20.331323999999999</v>
      </c>
      <c r="BC915" s="105" t="s">
        <v>53</v>
      </c>
    </row>
    <row r="916" spans="1:56" s="105" customFormat="1" ht="24.75" hidden="1" customHeight="1">
      <c r="A916" s="9">
        <v>922</v>
      </c>
      <c r="B916" s="7">
        <v>5869</v>
      </c>
      <c r="C916" s="7"/>
      <c r="D916" s="8"/>
      <c r="E916" s="1" t="s">
        <v>4072</v>
      </c>
      <c r="F916" s="1" t="s">
        <v>3410</v>
      </c>
      <c r="G916" s="1" t="s">
        <v>3411</v>
      </c>
      <c r="H916" s="8" t="s">
        <v>4009</v>
      </c>
      <c r="I916" s="1" t="s">
        <v>702</v>
      </c>
      <c r="J916" s="1" t="s">
        <v>4073</v>
      </c>
      <c r="K916" s="9">
        <v>15</v>
      </c>
      <c r="L916" s="1" t="s">
        <v>80</v>
      </c>
      <c r="M916" s="7">
        <v>1</v>
      </c>
      <c r="N916" s="1" t="s">
        <v>46</v>
      </c>
      <c r="O916" s="1" t="s">
        <v>4074</v>
      </c>
      <c r="P916" s="1" t="s">
        <v>4075</v>
      </c>
      <c r="Q916" s="1" t="s">
        <v>4076</v>
      </c>
      <c r="R916" s="101"/>
      <c r="S916" s="102">
        <v>5.65</v>
      </c>
      <c r="T916" s="116"/>
      <c r="U916" s="84"/>
      <c r="V916" s="102"/>
      <c r="W916" s="102"/>
      <c r="X916" s="102"/>
      <c r="Y916" s="102"/>
      <c r="Z916" s="102"/>
      <c r="AA916" s="102"/>
      <c r="AB916" s="102"/>
      <c r="AC916" s="102"/>
      <c r="AD916" s="102"/>
      <c r="AE916" s="104">
        <v>10.5154</v>
      </c>
      <c r="AN916" s="106">
        <v>9</v>
      </c>
      <c r="AO916" s="105" t="s">
        <v>277</v>
      </c>
      <c r="AP916" s="104" t="s">
        <v>278</v>
      </c>
      <c r="AQ916" s="105" t="e">
        <f t="shared" si="240"/>
        <v>#NUM!</v>
      </c>
      <c r="AR916" s="105" t="e">
        <f t="shared" si="241"/>
        <v>#NUM!</v>
      </c>
      <c r="AS916" s="105" t="e">
        <f t="shared" si="242"/>
        <v>#NUM!</v>
      </c>
      <c r="AT916" s="105" t="e">
        <f>#REF!*1.075</f>
        <v>#REF!</v>
      </c>
      <c r="AU916" s="105">
        <f t="shared" si="243"/>
        <v>0</v>
      </c>
      <c r="AV916" s="102" t="e">
        <f t="shared" si="232"/>
        <v>#REF!</v>
      </c>
      <c r="AW916" s="105" t="s">
        <v>172</v>
      </c>
      <c r="AX916" s="105" t="s">
        <v>173</v>
      </c>
      <c r="AY916" s="106">
        <v>2.15</v>
      </c>
      <c r="AZ916" s="108">
        <f t="shared" si="233"/>
        <v>0.53749999999999998</v>
      </c>
      <c r="BA916" s="1">
        <f t="shared" si="234"/>
        <v>2.6875</v>
      </c>
      <c r="BB916" s="106">
        <f t="shared" si="235"/>
        <v>2.9024999999999999</v>
      </c>
      <c r="BC916" s="105" t="s">
        <v>53</v>
      </c>
      <c r="BD916" s="105" t="s">
        <v>2280</v>
      </c>
    </row>
    <row r="917" spans="1:56" s="105" customFormat="1" ht="24.75" customHeight="1">
      <c r="A917" s="9">
        <v>923</v>
      </c>
      <c r="B917" s="7">
        <v>6941</v>
      </c>
      <c r="C917" s="7"/>
      <c r="D917" s="127" t="s">
        <v>3954</v>
      </c>
      <c r="E917" s="1" t="s">
        <v>4077</v>
      </c>
      <c r="F917" s="1" t="s">
        <v>4078</v>
      </c>
      <c r="G917" s="1" t="s">
        <v>2710</v>
      </c>
      <c r="H917" s="8" t="s">
        <v>1421</v>
      </c>
      <c r="I917" s="1" t="s">
        <v>44</v>
      </c>
      <c r="J917" s="1" t="s">
        <v>4079</v>
      </c>
      <c r="K917" s="9"/>
      <c r="L917" s="1"/>
      <c r="M917" s="7">
        <v>20</v>
      </c>
      <c r="N917" s="1" t="s">
        <v>46</v>
      </c>
      <c r="O917" s="1" t="s">
        <v>4074</v>
      </c>
      <c r="P917" s="1" t="s">
        <v>4075</v>
      </c>
      <c r="Q917" s="1" t="s">
        <v>4080</v>
      </c>
      <c r="R917" s="101"/>
      <c r="S917" s="102">
        <v>4.84</v>
      </c>
      <c r="T917" s="116">
        <v>4.5</v>
      </c>
      <c r="U917" s="84"/>
      <c r="V917" s="102"/>
      <c r="W917" s="102"/>
      <c r="X917" s="102"/>
      <c r="Y917" s="102"/>
      <c r="Z917" s="102"/>
      <c r="AA917" s="102"/>
      <c r="AB917" s="102"/>
      <c r="AC917" s="102"/>
      <c r="AD917" s="102"/>
      <c r="AE917" s="104"/>
      <c r="AF917" s="105">
        <v>3.24</v>
      </c>
      <c r="AN917" s="106">
        <v>11.18</v>
      </c>
      <c r="AO917" s="105" t="s">
        <v>50</v>
      </c>
      <c r="AP917" s="104" t="s">
        <v>51</v>
      </c>
      <c r="AQ917" s="105" t="e">
        <f t="shared" si="240"/>
        <v>#NUM!</v>
      </c>
      <c r="AR917" s="105" t="e">
        <f t="shared" si="241"/>
        <v>#NUM!</v>
      </c>
      <c r="AS917" s="105" t="e">
        <f t="shared" si="242"/>
        <v>#NUM!</v>
      </c>
      <c r="AT917" s="105" t="e">
        <f>#REF!*1.075</f>
        <v>#REF!</v>
      </c>
      <c r="AU917" s="105">
        <f t="shared" si="243"/>
        <v>4.8374999999999995</v>
      </c>
      <c r="AV917" s="102" t="e">
        <f t="shared" si="232"/>
        <v>#REF!</v>
      </c>
      <c r="AW917" s="105" t="s">
        <v>172</v>
      </c>
      <c r="AX917" s="105" t="s">
        <v>173</v>
      </c>
      <c r="AY917" s="106">
        <v>4.8369999999999997</v>
      </c>
      <c r="AZ917" s="108">
        <f t="shared" si="233"/>
        <v>1.2092499999999999</v>
      </c>
      <c r="BA917" s="1">
        <f t="shared" si="234"/>
        <v>6.0462499999999997</v>
      </c>
      <c r="BB917" s="106">
        <f t="shared" si="235"/>
        <v>6.5299499999999995</v>
      </c>
      <c r="BC917" s="105" t="s">
        <v>53</v>
      </c>
      <c r="BD917" s="105" t="s">
        <v>885</v>
      </c>
    </row>
    <row r="918" spans="1:56" s="105" customFormat="1" ht="24.75" hidden="1" customHeight="1">
      <c r="A918" s="9">
        <v>924</v>
      </c>
      <c r="B918" s="7">
        <v>6945</v>
      </c>
      <c r="C918" s="7"/>
      <c r="D918" s="8"/>
      <c r="E918" s="1" t="s">
        <v>4077</v>
      </c>
      <c r="F918" s="1" t="s">
        <v>4078</v>
      </c>
      <c r="G918" s="1" t="s">
        <v>2710</v>
      </c>
      <c r="H918" s="8" t="s">
        <v>4081</v>
      </c>
      <c r="I918" s="1" t="s">
        <v>551</v>
      </c>
      <c r="J918" s="1" t="s">
        <v>4082</v>
      </c>
      <c r="K918" s="9"/>
      <c r="L918" s="1"/>
      <c r="M918" s="7">
        <v>6</v>
      </c>
      <c r="N918" s="1" t="s">
        <v>46</v>
      </c>
      <c r="O918" s="1" t="s">
        <v>4074</v>
      </c>
      <c r="P918" s="1" t="s">
        <v>4083</v>
      </c>
      <c r="Q918" s="1" t="s">
        <v>4084</v>
      </c>
      <c r="R918" s="101">
        <v>7.9024000000000001</v>
      </c>
      <c r="S918" s="102"/>
      <c r="T918" s="116">
        <v>1.3</v>
      </c>
      <c r="U918" s="84">
        <v>10.5154</v>
      </c>
      <c r="V918" s="102">
        <v>4.1867000000000001</v>
      </c>
      <c r="W918" s="102"/>
      <c r="X918" s="102"/>
      <c r="Y918" s="102"/>
      <c r="Z918" s="102"/>
      <c r="AA918" s="102"/>
      <c r="AB918" s="102"/>
      <c r="AC918" s="102"/>
      <c r="AD918" s="102"/>
      <c r="AE918" s="104">
        <v>10.5154</v>
      </c>
      <c r="AN918" s="106">
        <v>7.9</v>
      </c>
      <c r="AO918" s="105" t="s">
        <v>50</v>
      </c>
      <c r="AP918" s="104" t="s">
        <v>51</v>
      </c>
      <c r="AQ918" s="105" t="e">
        <f t="shared" si="240"/>
        <v>#NUM!</v>
      </c>
      <c r="AR918" s="105" t="e">
        <f t="shared" si="241"/>
        <v>#NUM!</v>
      </c>
      <c r="AS918" s="105" t="e">
        <f t="shared" si="242"/>
        <v>#NUM!</v>
      </c>
      <c r="AT918" s="105" t="e">
        <f>#REF!*1.075</f>
        <v>#REF!</v>
      </c>
      <c r="AU918" s="105">
        <f t="shared" si="243"/>
        <v>1.3975</v>
      </c>
      <c r="AV918" s="102" t="e">
        <f t="shared" si="232"/>
        <v>#REF!</v>
      </c>
      <c r="AW918" s="105" t="s">
        <v>172</v>
      </c>
      <c r="AX918" s="105" t="s">
        <v>173</v>
      </c>
      <c r="AY918" s="106">
        <v>1.397</v>
      </c>
      <c r="AZ918" s="108">
        <f t="shared" si="233"/>
        <v>0.34925</v>
      </c>
      <c r="BA918" s="1">
        <f t="shared" si="234"/>
        <v>1.7462500000000001</v>
      </c>
      <c r="BB918" s="106">
        <f t="shared" si="235"/>
        <v>1.88595</v>
      </c>
      <c r="BC918" s="105" t="s">
        <v>53</v>
      </c>
    </row>
    <row r="919" spans="1:56" s="105" customFormat="1" ht="24.75" hidden="1" customHeight="1">
      <c r="A919" s="9">
        <v>925</v>
      </c>
      <c r="B919" s="7">
        <v>11697</v>
      </c>
      <c r="C919" s="7"/>
      <c r="D919" s="8"/>
      <c r="E919" s="1" t="s">
        <v>4036</v>
      </c>
      <c r="F919" s="1" t="s">
        <v>4037</v>
      </c>
      <c r="G919" s="1" t="s">
        <v>448</v>
      </c>
      <c r="H919" s="8" t="s">
        <v>67</v>
      </c>
      <c r="I919" s="1" t="s">
        <v>1461</v>
      </c>
      <c r="J919" s="1" t="s">
        <v>4085</v>
      </c>
      <c r="K919" s="9"/>
      <c r="L919" s="1"/>
      <c r="M919" s="7">
        <v>10</v>
      </c>
      <c r="N919" s="1" t="s">
        <v>46</v>
      </c>
      <c r="O919" s="1" t="s">
        <v>4074</v>
      </c>
      <c r="P919" s="1" t="s">
        <v>4086</v>
      </c>
      <c r="Q919" s="1" t="s">
        <v>4087</v>
      </c>
      <c r="R919" s="101">
        <v>11.3041</v>
      </c>
      <c r="S919" s="102"/>
      <c r="T919" s="116">
        <v>1.4</v>
      </c>
      <c r="U919" s="84">
        <v>10.5154</v>
      </c>
      <c r="V919" s="102"/>
      <c r="W919" s="102"/>
      <c r="X919" s="102"/>
      <c r="Y919" s="102"/>
      <c r="Z919" s="102"/>
      <c r="AA919" s="102"/>
      <c r="AB919" s="102"/>
      <c r="AC919" s="102"/>
      <c r="AD919" s="102"/>
      <c r="AE919" s="104">
        <v>10.5154</v>
      </c>
      <c r="AN919" s="106">
        <v>11.3</v>
      </c>
      <c r="AO919" s="105" t="s">
        <v>50</v>
      </c>
      <c r="AP919" s="104" t="s">
        <v>51</v>
      </c>
      <c r="AQ919" s="105" t="e">
        <f t="shared" si="240"/>
        <v>#NUM!</v>
      </c>
      <c r="AR919" s="105" t="e">
        <f t="shared" si="241"/>
        <v>#NUM!</v>
      </c>
      <c r="AS919" s="105" t="e">
        <f t="shared" si="242"/>
        <v>#NUM!</v>
      </c>
      <c r="AT919" s="105" t="e">
        <f>#REF!*1.075</f>
        <v>#REF!</v>
      </c>
      <c r="AU919" s="105">
        <f t="shared" si="243"/>
        <v>1.5049999999999999</v>
      </c>
      <c r="AV919" s="102" t="e">
        <f t="shared" ref="AV919:AV950" si="244">MIN(AN919,AT919,AU919)</f>
        <v>#REF!</v>
      </c>
      <c r="AW919" s="105" t="s">
        <v>172</v>
      </c>
      <c r="AX919" s="105" t="s">
        <v>173</v>
      </c>
      <c r="AY919" s="106">
        <v>1.5049999999999999</v>
      </c>
      <c r="AZ919" s="108">
        <f t="shared" ref="AZ919:AZ950" si="245">IF(AND(AY919&gt;0,AY919&lt;=10),AY919*0.25,IF(AND(AY919&gt;10,AY919&lt;=50),AY919*0.17,IF(AND(AY919&gt;10,AY919&lt;=100),AY919*0.12,IF(AY919&gt;100,AY919*0.1))))</f>
        <v>0.37624999999999997</v>
      </c>
      <c r="BA919" s="1">
        <f t="shared" si="234"/>
        <v>1.8812499999999999</v>
      </c>
      <c r="BB919" s="106">
        <f t="shared" si="235"/>
        <v>2.0317499999999997</v>
      </c>
      <c r="BC919" s="105" t="s">
        <v>53</v>
      </c>
    </row>
    <row r="920" spans="1:56" s="105" customFormat="1" ht="24.75" hidden="1" customHeight="1">
      <c r="A920" s="9">
        <v>926</v>
      </c>
      <c r="B920" s="34">
        <v>3915</v>
      </c>
      <c r="C920" s="34"/>
      <c r="D920" s="5"/>
      <c r="E920" s="35" t="s">
        <v>4088</v>
      </c>
      <c r="F920" s="34" t="s">
        <v>4089</v>
      </c>
      <c r="G920" s="34" t="s">
        <v>4090</v>
      </c>
      <c r="H920" s="34" t="s">
        <v>60</v>
      </c>
      <c r="I920" s="34" t="s">
        <v>488</v>
      </c>
      <c r="J920" s="35" t="s">
        <v>425</v>
      </c>
      <c r="K920" s="48"/>
      <c r="L920" s="34"/>
      <c r="M920" s="34"/>
      <c r="N920" s="34"/>
      <c r="O920" s="34" t="s">
        <v>4074</v>
      </c>
      <c r="P920" s="34" t="s">
        <v>4091</v>
      </c>
      <c r="Q920" s="34" t="s">
        <v>4092</v>
      </c>
      <c r="R920" s="101"/>
      <c r="S920" s="102"/>
      <c r="T920" s="116"/>
      <c r="U920" s="84"/>
      <c r="V920" s="102"/>
      <c r="W920" s="102"/>
      <c r="X920" s="102"/>
      <c r="Y920" s="102"/>
      <c r="Z920" s="102"/>
      <c r="AA920" s="102"/>
      <c r="AB920" s="102"/>
      <c r="AC920" s="102"/>
      <c r="AD920" s="102"/>
      <c r="AE920" s="104"/>
      <c r="AN920" s="106"/>
      <c r="AP920" s="104"/>
      <c r="AT920" s="105" t="e">
        <f>#REF!*1.075</f>
        <v>#REF!</v>
      </c>
      <c r="AV920" s="102" t="e">
        <f t="shared" si="244"/>
        <v>#REF!</v>
      </c>
      <c r="AY920" s="106"/>
      <c r="AZ920" s="108" t="b">
        <f t="shared" si="245"/>
        <v>0</v>
      </c>
      <c r="BA920" s="1">
        <f t="shared" si="234"/>
        <v>0</v>
      </c>
      <c r="BB920" s="106">
        <f t="shared" si="235"/>
        <v>0</v>
      </c>
    </row>
    <row r="921" spans="1:56" s="105" customFormat="1" ht="24.75" customHeight="1">
      <c r="A921" s="9">
        <v>927</v>
      </c>
      <c r="B921" s="7">
        <v>3916</v>
      </c>
      <c r="C921" s="7"/>
      <c r="D921" s="127" t="s">
        <v>3954</v>
      </c>
      <c r="E921" s="1" t="s">
        <v>4093</v>
      </c>
      <c r="F921" s="1" t="s">
        <v>4094</v>
      </c>
      <c r="G921" s="1" t="s">
        <v>4095</v>
      </c>
      <c r="H921" s="8" t="s">
        <v>4096</v>
      </c>
      <c r="I921" s="1" t="s">
        <v>177</v>
      </c>
      <c r="J921" s="1" t="s">
        <v>4097</v>
      </c>
      <c r="K921" s="9">
        <v>30</v>
      </c>
      <c r="L921" s="1" t="s">
        <v>80</v>
      </c>
      <c r="M921" s="7">
        <v>1</v>
      </c>
      <c r="N921" s="1" t="s">
        <v>46</v>
      </c>
      <c r="O921" s="1" t="s">
        <v>4074</v>
      </c>
      <c r="P921" s="1" t="s">
        <v>4068</v>
      </c>
      <c r="Q921" s="1" t="s">
        <v>4098</v>
      </c>
      <c r="R921" s="101"/>
      <c r="S921" s="102">
        <v>4.4400000000000004</v>
      </c>
      <c r="T921" s="116">
        <v>4.13</v>
      </c>
      <c r="U921" s="84"/>
      <c r="V921" s="102"/>
      <c r="W921" s="102"/>
      <c r="X921" s="102"/>
      <c r="Y921" s="102"/>
      <c r="Z921" s="102"/>
      <c r="AA921" s="102"/>
      <c r="AB921" s="102"/>
      <c r="AC921" s="102"/>
      <c r="AD921" s="102"/>
      <c r="AE921" s="104"/>
      <c r="AF921" s="105">
        <v>5.14</v>
      </c>
      <c r="AN921" s="106">
        <v>7.88</v>
      </c>
      <c r="AO921" s="105" t="s">
        <v>277</v>
      </c>
      <c r="AP921" s="104" t="s">
        <v>278</v>
      </c>
      <c r="AQ921" s="105" t="e">
        <f>AVERAGE(SMALL(AE921:AI921,1),SMALL(AE921:AI921,2))</f>
        <v>#NUM!</v>
      </c>
      <c r="AR921" s="105" t="e">
        <f>IF(R921 &lt;=( AVERAGE(SMALL(AE921:AI921,1),SMALL(AE921:AI921,2))), R921, "")</f>
        <v>#NUM!</v>
      </c>
      <c r="AS921" s="105" t="e">
        <f>AVERAGE(SMALL(AJ921:AM921,1),SMALL(AJ921:AM921,2))</f>
        <v>#NUM!</v>
      </c>
      <c r="AT921" s="105" t="e">
        <f>#REF!*1.075</f>
        <v>#REF!</v>
      </c>
      <c r="AU921" s="105">
        <f>T921*1.075</f>
        <v>4.4397500000000001</v>
      </c>
      <c r="AV921" s="102" t="e">
        <f t="shared" si="244"/>
        <v>#REF!</v>
      </c>
      <c r="AW921" s="105" t="s">
        <v>172</v>
      </c>
      <c r="AX921" s="105" t="s">
        <v>173</v>
      </c>
      <c r="AY921" s="106">
        <v>4.4390000000000001</v>
      </c>
      <c r="AZ921" s="108">
        <f t="shared" si="245"/>
        <v>1.10975</v>
      </c>
      <c r="BA921" s="1">
        <f t="shared" si="234"/>
        <v>5.5487500000000001</v>
      </c>
      <c r="BB921" s="106">
        <f t="shared" si="235"/>
        <v>5.9926500000000003</v>
      </c>
      <c r="BC921" s="105" t="s">
        <v>53</v>
      </c>
      <c r="BD921" s="105" t="s">
        <v>885</v>
      </c>
    </row>
    <row r="922" spans="1:56" s="105" customFormat="1" ht="24.75" customHeight="1">
      <c r="A922" s="9">
        <v>928</v>
      </c>
      <c r="B922" s="7">
        <v>5651</v>
      </c>
      <c r="C922" s="7"/>
      <c r="D922" s="127" t="s">
        <v>3954</v>
      </c>
      <c r="E922" s="1" t="s">
        <v>4099</v>
      </c>
      <c r="F922" s="1" t="s">
        <v>202</v>
      </c>
      <c r="G922" s="1" t="s">
        <v>203</v>
      </c>
      <c r="H922" s="8" t="s">
        <v>105</v>
      </c>
      <c r="I922" s="1" t="s">
        <v>44</v>
      </c>
      <c r="J922" s="1" t="s">
        <v>4100</v>
      </c>
      <c r="K922" s="9"/>
      <c r="L922" s="1"/>
      <c r="M922" s="7">
        <v>14</v>
      </c>
      <c r="N922" s="1" t="s">
        <v>46</v>
      </c>
      <c r="O922" s="1" t="s">
        <v>4074</v>
      </c>
      <c r="P922" s="1" t="s">
        <v>4101</v>
      </c>
      <c r="Q922" s="1" t="s">
        <v>4102</v>
      </c>
      <c r="R922" s="101"/>
      <c r="S922" s="102">
        <v>4.3</v>
      </c>
      <c r="T922" s="116">
        <v>4</v>
      </c>
      <c r="U922" s="84"/>
      <c r="V922" s="102"/>
      <c r="W922" s="102"/>
      <c r="X922" s="102"/>
      <c r="Y922" s="102"/>
      <c r="Z922" s="102"/>
      <c r="AA922" s="102"/>
      <c r="AB922" s="102"/>
      <c r="AC922" s="102"/>
      <c r="AD922" s="102"/>
      <c r="AE922" s="104"/>
      <c r="AF922" s="105">
        <v>5.4</v>
      </c>
      <c r="AN922" s="106">
        <v>8.01</v>
      </c>
      <c r="AO922" s="105" t="s">
        <v>277</v>
      </c>
      <c r="AP922" s="104" t="s">
        <v>278</v>
      </c>
      <c r="AQ922" s="105" t="e">
        <f>AVERAGE(SMALL(AE922:AI922,1),SMALL(AE922:AI922,2))</f>
        <v>#NUM!</v>
      </c>
      <c r="AR922" s="105" t="e">
        <f>IF(R922 &lt;=( AVERAGE(SMALL(AE922:AI922,1),SMALL(AE922:AI922,2))), R922, "")</f>
        <v>#NUM!</v>
      </c>
      <c r="AS922" s="105" t="e">
        <f>AVERAGE(SMALL(AJ922:AM922,1),SMALL(AJ922:AM922,2))</f>
        <v>#NUM!</v>
      </c>
      <c r="AT922" s="105" t="e">
        <f>#REF!*1.075</f>
        <v>#REF!</v>
      </c>
      <c r="AU922" s="105">
        <f>T922*1.075</f>
        <v>4.3</v>
      </c>
      <c r="AV922" s="102" t="e">
        <f t="shared" si="244"/>
        <v>#REF!</v>
      </c>
      <c r="AW922" s="105" t="s">
        <v>172</v>
      </c>
      <c r="AX922" s="105" t="s">
        <v>173</v>
      </c>
      <c r="AY922" s="106">
        <v>4.3</v>
      </c>
      <c r="AZ922" s="108">
        <f t="shared" si="245"/>
        <v>1.075</v>
      </c>
      <c r="BA922" s="1">
        <f t="shared" si="234"/>
        <v>5.375</v>
      </c>
      <c r="BB922" s="106">
        <f t="shared" si="235"/>
        <v>5.8049999999999997</v>
      </c>
      <c r="BC922" s="105" t="s">
        <v>53</v>
      </c>
      <c r="BD922" s="105" t="s">
        <v>885</v>
      </c>
    </row>
    <row r="923" spans="1:56" s="105" customFormat="1" ht="24.75" hidden="1" customHeight="1">
      <c r="A923" s="9">
        <v>929</v>
      </c>
      <c r="B923" s="4">
        <v>14365</v>
      </c>
      <c r="C923" s="4"/>
      <c r="D923" s="5"/>
      <c r="E923" s="3" t="s">
        <v>4103</v>
      </c>
      <c r="F923" s="3" t="s">
        <v>4104</v>
      </c>
      <c r="G923" s="3" t="s">
        <v>798</v>
      </c>
      <c r="H923" s="5" t="s">
        <v>4105</v>
      </c>
      <c r="I923" s="3" t="s">
        <v>44</v>
      </c>
      <c r="J923" s="3" t="s">
        <v>4106</v>
      </c>
      <c r="K923" s="6"/>
      <c r="L923" s="3"/>
      <c r="M923" s="4">
        <v>30</v>
      </c>
      <c r="N923" s="3" t="s">
        <v>46</v>
      </c>
      <c r="O923" s="3" t="s">
        <v>4107</v>
      </c>
      <c r="P923" s="3" t="s">
        <v>4108</v>
      </c>
      <c r="Q923" s="3" t="s">
        <v>4109</v>
      </c>
      <c r="R923" s="101">
        <v>7.17</v>
      </c>
      <c r="S923" s="102">
        <v>4.9000000000000004</v>
      </c>
      <c r="T923" s="116">
        <v>1.8</v>
      </c>
      <c r="U923" s="84">
        <v>7.1760000000000002</v>
      </c>
      <c r="V923" s="102"/>
      <c r="W923" s="102"/>
      <c r="X923" s="102"/>
      <c r="Y923" s="102"/>
      <c r="Z923" s="102"/>
      <c r="AA923" s="102"/>
      <c r="AB923" s="102"/>
      <c r="AC923" s="102"/>
      <c r="AD923" s="102"/>
      <c r="AE923" s="104"/>
      <c r="AN923" s="106"/>
      <c r="AP923" s="104"/>
      <c r="AQ923" s="105" t="e">
        <f>AVERAGE(SMALL(AE923:AI923,1),SMALL(AE923:AI923,2))</f>
        <v>#NUM!</v>
      </c>
      <c r="AR923" s="105" t="e">
        <f>IF(R923 &lt;=( AVERAGE(SMALL(AE923:AI923,1),SMALL(AE923:AI923,2))), R923, "")</f>
        <v>#NUM!</v>
      </c>
      <c r="AS923" s="105" t="e">
        <f>AVERAGE(SMALL(AJ923:AM923,1),SMALL(AJ923:AM923,2))</f>
        <v>#NUM!</v>
      </c>
      <c r="AT923" s="105" t="e">
        <f>#REF!*1.075</f>
        <v>#REF!</v>
      </c>
      <c r="AU923" s="105">
        <f>T923*1.075</f>
        <v>1.9350000000000001</v>
      </c>
      <c r="AV923" s="102" t="e">
        <f t="shared" si="244"/>
        <v>#REF!</v>
      </c>
      <c r="AW923" s="105" t="s">
        <v>172</v>
      </c>
      <c r="AX923" s="105" t="s">
        <v>173</v>
      </c>
      <c r="AY923" s="106">
        <v>1.9350000000000001</v>
      </c>
      <c r="AZ923" s="108">
        <f t="shared" si="245"/>
        <v>0.48375000000000001</v>
      </c>
      <c r="BA923" s="1">
        <f t="shared" si="234"/>
        <v>2.4187500000000002</v>
      </c>
      <c r="BB923" s="106">
        <f t="shared" si="235"/>
        <v>2.6122500000000004</v>
      </c>
      <c r="BC923" s="105" t="s">
        <v>53</v>
      </c>
    </row>
    <row r="924" spans="1:56" s="105" customFormat="1" ht="24.75" hidden="1" customHeight="1">
      <c r="A924" s="9">
        <v>930</v>
      </c>
      <c r="B924" s="34">
        <v>19821</v>
      </c>
      <c r="C924" s="34"/>
      <c r="D924" s="5"/>
      <c r="E924" s="35" t="s">
        <v>4110</v>
      </c>
      <c r="F924" s="34" t="s">
        <v>4111</v>
      </c>
      <c r="G924" s="34" t="s">
        <v>4112</v>
      </c>
      <c r="H924" s="34" t="s">
        <v>4113</v>
      </c>
      <c r="I924" s="34" t="s">
        <v>44</v>
      </c>
      <c r="J924" s="35" t="s">
        <v>4114</v>
      </c>
      <c r="K924" s="48"/>
      <c r="L924" s="34"/>
      <c r="M924" s="34"/>
      <c r="N924" s="34"/>
      <c r="O924" s="34" t="s">
        <v>4107</v>
      </c>
      <c r="P924" s="34" t="s">
        <v>4115</v>
      </c>
      <c r="Q924" s="34" t="s">
        <v>4116</v>
      </c>
      <c r="R924" s="101"/>
      <c r="S924" s="102"/>
      <c r="T924" s="116"/>
      <c r="U924" s="84"/>
      <c r="V924" s="102"/>
      <c r="W924" s="102"/>
      <c r="X924" s="102"/>
      <c r="Y924" s="102"/>
      <c r="Z924" s="102"/>
      <c r="AA924" s="102"/>
      <c r="AB924" s="102"/>
      <c r="AC924" s="102"/>
      <c r="AD924" s="102"/>
      <c r="AE924" s="104"/>
      <c r="AN924" s="106"/>
      <c r="AP924" s="104"/>
      <c r="AT924" s="105" t="e">
        <f>#REF!*1.075</f>
        <v>#REF!</v>
      </c>
      <c r="AV924" s="102" t="e">
        <f t="shared" si="244"/>
        <v>#REF!</v>
      </c>
      <c r="AY924" s="106"/>
      <c r="AZ924" s="108" t="b">
        <f t="shared" si="245"/>
        <v>0</v>
      </c>
      <c r="BA924" s="1">
        <f t="shared" si="234"/>
        <v>0</v>
      </c>
      <c r="BB924" s="106">
        <f t="shared" si="235"/>
        <v>0</v>
      </c>
    </row>
    <row r="925" spans="1:56" s="105" customFormat="1" ht="24.75" hidden="1" customHeight="1">
      <c r="A925" s="9">
        <v>931</v>
      </c>
      <c r="B925" s="34">
        <v>19844</v>
      </c>
      <c r="C925" s="34"/>
      <c r="D925" s="5"/>
      <c r="E925" s="35" t="s">
        <v>4110</v>
      </c>
      <c r="F925" s="34" t="s">
        <v>4111</v>
      </c>
      <c r="G925" s="34" t="s">
        <v>4112</v>
      </c>
      <c r="H925" s="34" t="s">
        <v>4117</v>
      </c>
      <c r="I925" s="34" t="s">
        <v>44</v>
      </c>
      <c r="J925" s="35" t="s">
        <v>4114</v>
      </c>
      <c r="K925" s="48"/>
      <c r="L925" s="34"/>
      <c r="M925" s="34"/>
      <c r="N925" s="34"/>
      <c r="O925" s="34" t="s">
        <v>4107</v>
      </c>
      <c r="P925" s="34" t="s">
        <v>4115</v>
      </c>
      <c r="Q925" s="34" t="s">
        <v>4118</v>
      </c>
      <c r="R925" s="101"/>
      <c r="S925" s="102"/>
      <c r="T925" s="116"/>
      <c r="U925" s="84"/>
      <c r="V925" s="102"/>
      <c r="W925" s="102"/>
      <c r="X925" s="102"/>
      <c r="Y925" s="102"/>
      <c r="Z925" s="102"/>
      <c r="AA925" s="102"/>
      <c r="AB925" s="102"/>
      <c r="AC925" s="102"/>
      <c r="AD925" s="102"/>
      <c r="AE925" s="104"/>
      <c r="AN925" s="106"/>
      <c r="AP925" s="104"/>
      <c r="AT925" s="105" t="e">
        <f>#REF!*1.075</f>
        <v>#REF!</v>
      </c>
      <c r="AV925" s="102" t="e">
        <f t="shared" si="244"/>
        <v>#REF!</v>
      </c>
      <c r="AY925" s="106"/>
      <c r="AZ925" s="108" t="b">
        <f t="shared" si="245"/>
        <v>0</v>
      </c>
      <c r="BA925" s="1">
        <f t="shared" si="234"/>
        <v>0</v>
      </c>
      <c r="BB925" s="106">
        <f t="shared" si="235"/>
        <v>0</v>
      </c>
    </row>
    <row r="926" spans="1:56" s="105" customFormat="1" ht="24.75" hidden="1" customHeight="1">
      <c r="A926" s="9">
        <v>932</v>
      </c>
      <c r="B926" s="4">
        <v>18086</v>
      </c>
      <c r="C926" s="4"/>
      <c r="D926" s="5"/>
      <c r="E926" s="3" t="s">
        <v>4119</v>
      </c>
      <c r="F926" s="3" t="s">
        <v>3796</v>
      </c>
      <c r="G926" s="3" t="s">
        <v>3791</v>
      </c>
      <c r="H926" s="5" t="s">
        <v>310</v>
      </c>
      <c r="I926" s="3" t="s">
        <v>68</v>
      </c>
      <c r="J926" s="3" t="s">
        <v>4120</v>
      </c>
      <c r="K926" s="6"/>
      <c r="L926" s="3"/>
      <c r="M926" s="4">
        <v>30</v>
      </c>
      <c r="N926" s="3" t="s">
        <v>46</v>
      </c>
      <c r="O926" s="3" t="s">
        <v>4107</v>
      </c>
      <c r="P926" s="3" t="s">
        <v>4108</v>
      </c>
      <c r="Q926" s="3" t="s">
        <v>4121</v>
      </c>
      <c r="R926" s="101">
        <v>4.3</v>
      </c>
      <c r="S926" s="102">
        <v>2.9</v>
      </c>
      <c r="T926" s="116">
        <v>0.72</v>
      </c>
      <c r="U926" s="84">
        <v>4.2960000000000003</v>
      </c>
      <c r="V926" s="102"/>
      <c r="W926" s="102"/>
      <c r="X926" s="102"/>
      <c r="Y926" s="102"/>
      <c r="Z926" s="102"/>
      <c r="AA926" s="102"/>
      <c r="AB926" s="102"/>
      <c r="AC926" s="102"/>
      <c r="AD926" s="102"/>
      <c r="AE926" s="104"/>
      <c r="AN926" s="106"/>
      <c r="AP926" s="104"/>
      <c r="AQ926" s="105" t="e">
        <f t="shared" ref="AQ926:AQ936" si="246">AVERAGE(SMALL(AE926:AI926,1),SMALL(AE926:AI926,2))</f>
        <v>#NUM!</v>
      </c>
      <c r="AR926" s="105" t="e">
        <f t="shared" ref="AR926:AR936" si="247">IF(R926 &lt;=( AVERAGE(SMALL(AE926:AI926,1),SMALL(AE926:AI926,2))), R926, "")</f>
        <v>#NUM!</v>
      </c>
      <c r="AS926" s="105" t="e">
        <f t="shared" ref="AS926:AS936" si="248">AVERAGE(SMALL(AJ926:AM926,1),SMALL(AJ926:AM926,2))</f>
        <v>#NUM!</v>
      </c>
      <c r="AT926" s="105" t="e">
        <f>#REF!*1.075</f>
        <v>#REF!</v>
      </c>
      <c r="AU926" s="105">
        <f t="shared" ref="AU926:AU936" si="249">T926*1.075</f>
        <v>0.77399999999999991</v>
      </c>
      <c r="AV926" s="102" t="e">
        <f t="shared" si="244"/>
        <v>#REF!</v>
      </c>
      <c r="AW926" s="105" t="s">
        <v>172</v>
      </c>
      <c r="AX926" s="105" t="s">
        <v>173</v>
      </c>
      <c r="AY926" s="106">
        <v>0.77400000000000002</v>
      </c>
      <c r="AZ926" s="108">
        <f t="shared" si="245"/>
        <v>0.19350000000000001</v>
      </c>
      <c r="BA926" s="1">
        <f t="shared" si="234"/>
        <v>0.96750000000000003</v>
      </c>
      <c r="BB926" s="106">
        <f t="shared" si="235"/>
        <v>1.0448999999999999</v>
      </c>
      <c r="BC926" s="105" t="s">
        <v>53</v>
      </c>
    </row>
    <row r="927" spans="1:56" s="105" customFormat="1" ht="24.75" hidden="1" customHeight="1">
      <c r="A927" s="9">
        <v>933</v>
      </c>
      <c r="B927" s="4">
        <v>18087</v>
      </c>
      <c r="C927" s="4"/>
      <c r="D927" s="5"/>
      <c r="E927" s="3" t="s">
        <v>4119</v>
      </c>
      <c r="F927" s="3" t="s">
        <v>3796</v>
      </c>
      <c r="G927" s="3" t="s">
        <v>3791</v>
      </c>
      <c r="H927" s="5" t="s">
        <v>123</v>
      </c>
      <c r="I927" s="3" t="s">
        <v>68</v>
      </c>
      <c r="J927" s="3" t="s">
        <v>4120</v>
      </c>
      <c r="K927" s="6"/>
      <c r="L927" s="3"/>
      <c r="M927" s="4">
        <v>30</v>
      </c>
      <c r="N927" s="3" t="s">
        <v>46</v>
      </c>
      <c r="O927" s="3" t="s">
        <v>4107</v>
      </c>
      <c r="P927" s="3" t="s">
        <v>4108</v>
      </c>
      <c r="Q927" s="3" t="s">
        <v>4122</v>
      </c>
      <c r="R927" s="101">
        <v>4.9400000000000004</v>
      </c>
      <c r="S927" s="102">
        <v>3.95</v>
      </c>
      <c r="T927" s="116">
        <v>1.1399999999999999</v>
      </c>
      <c r="U927" s="84">
        <v>4.944</v>
      </c>
      <c r="V927" s="102"/>
      <c r="W927" s="102"/>
      <c r="X927" s="102"/>
      <c r="Y927" s="102"/>
      <c r="Z927" s="102"/>
      <c r="AA927" s="102"/>
      <c r="AB927" s="102"/>
      <c r="AC927" s="102"/>
      <c r="AD927" s="102"/>
      <c r="AE927" s="104"/>
      <c r="AN927" s="106"/>
      <c r="AP927" s="104"/>
      <c r="AQ927" s="105" t="e">
        <f t="shared" si="246"/>
        <v>#NUM!</v>
      </c>
      <c r="AR927" s="105" t="e">
        <f t="shared" si="247"/>
        <v>#NUM!</v>
      </c>
      <c r="AS927" s="105" t="e">
        <f t="shared" si="248"/>
        <v>#NUM!</v>
      </c>
      <c r="AT927" s="105" t="e">
        <f>#REF!*1.075</f>
        <v>#REF!</v>
      </c>
      <c r="AU927" s="105">
        <f t="shared" si="249"/>
        <v>1.2254999999999998</v>
      </c>
      <c r="AV927" s="102" t="e">
        <f t="shared" si="244"/>
        <v>#REF!</v>
      </c>
      <c r="AW927" s="105" t="s">
        <v>172</v>
      </c>
      <c r="AX927" s="105" t="s">
        <v>173</v>
      </c>
      <c r="AY927" s="106">
        <v>1.23</v>
      </c>
      <c r="AZ927" s="108">
        <f t="shared" si="245"/>
        <v>0.3075</v>
      </c>
      <c r="BA927" s="1">
        <f t="shared" si="234"/>
        <v>1.5375000000000001</v>
      </c>
      <c r="BB927" s="106">
        <f t="shared" si="235"/>
        <v>1.6605000000000001</v>
      </c>
      <c r="BC927" s="105" t="s">
        <v>53</v>
      </c>
    </row>
    <row r="928" spans="1:56" s="105" customFormat="1" ht="24.75" hidden="1" customHeight="1">
      <c r="A928" s="9">
        <v>934</v>
      </c>
      <c r="B928" s="4">
        <v>7086</v>
      </c>
      <c r="C928" s="4"/>
      <c r="D928" s="5"/>
      <c r="E928" s="3" t="s">
        <v>4123</v>
      </c>
      <c r="F928" s="3" t="s">
        <v>4124</v>
      </c>
      <c r="G928" s="3" t="s">
        <v>4125</v>
      </c>
      <c r="H928" s="5" t="s">
        <v>1187</v>
      </c>
      <c r="I928" s="3" t="s">
        <v>44</v>
      </c>
      <c r="J928" s="3" t="s">
        <v>425</v>
      </c>
      <c r="K928" s="6"/>
      <c r="L928" s="3"/>
      <c r="M928" s="4">
        <v>28</v>
      </c>
      <c r="N928" s="3" t="s">
        <v>46</v>
      </c>
      <c r="O928" s="3" t="s">
        <v>4107</v>
      </c>
      <c r="P928" s="3" t="s">
        <v>4108</v>
      </c>
      <c r="Q928" s="3" t="s">
        <v>4126</v>
      </c>
      <c r="R928" s="101">
        <v>3.75</v>
      </c>
      <c r="S928" s="102">
        <v>3.7</v>
      </c>
      <c r="T928" s="116">
        <v>1.2</v>
      </c>
      <c r="U928" s="84">
        <v>3.7584</v>
      </c>
      <c r="V928" s="102"/>
      <c r="W928" s="102"/>
      <c r="X928" s="102"/>
      <c r="Y928" s="102"/>
      <c r="Z928" s="102"/>
      <c r="AA928" s="102"/>
      <c r="AB928" s="102"/>
      <c r="AC928" s="102"/>
      <c r="AD928" s="102"/>
      <c r="AE928" s="104"/>
      <c r="AN928" s="106"/>
      <c r="AP928" s="104"/>
      <c r="AQ928" s="105" t="e">
        <f t="shared" si="246"/>
        <v>#NUM!</v>
      </c>
      <c r="AR928" s="105" t="e">
        <f t="shared" si="247"/>
        <v>#NUM!</v>
      </c>
      <c r="AS928" s="105" t="e">
        <f t="shared" si="248"/>
        <v>#NUM!</v>
      </c>
      <c r="AT928" s="105" t="e">
        <f>#REF!*1.075</f>
        <v>#REF!</v>
      </c>
      <c r="AU928" s="105">
        <f t="shared" si="249"/>
        <v>1.2899999999999998</v>
      </c>
      <c r="AV928" s="102" t="e">
        <f t="shared" si="244"/>
        <v>#REF!</v>
      </c>
      <c r="AW928" s="105" t="s">
        <v>172</v>
      </c>
      <c r="AX928" s="105" t="s">
        <v>173</v>
      </c>
      <c r="AY928" s="106">
        <v>1.29</v>
      </c>
      <c r="AZ928" s="108">
        <f t="shared" si="245"/>
        <v>0.32250000000000001</v>
      </c>
      <c r="BA928" s="1">
        <f t="shared" si="234"/>
        <v>1.6125</v>
      </c>
      <c r="BB928" s="106">
        <f t="shared" si="235"/>
        <v>1.7415</v>
      </c>
      <c r="BC928" s="105" t="s">
        <v>53</v>
      </c>
    </row>
    <row r="929" spans="1:58" s="105" customFormat="1" ht="24.75" hidden="1" customHeight="1">
      <c r="A929" s="9">
        <v>935</v>
      </c>
      <c r="B929" s="4">
        <v>7087</v>
      </c>
      <c r="C929" s="4"/>
      <c r="D929" s="5"/>
      <c r="E929" s="3" t="s">
        <v>4123</v>
      </c>
      <c r="F929" s="3" t="s">
        <v>4124</v>
      </c>
      <c r="G929" s="3" t="s">
        <v>4125</v>
      </c>
      <c r="H929" s="5" t="s">
        <v>320</v>
      </c>
      <c r="I929" s="3" t="s">
        <v>44</v>
      </c>
      <c r="J929" s="3" t="s">
        <v>425</v>
      </c>
      <c r="K929" s="6"/>
      <c r="L929" s="3"/>
      <c r="M929" s="4">
        <v>28</v>
      </c>
      <c r="N929" s="3" t="s">
        <v>46</v>
      </c>
      <c r="O929" s="3" t="s">
        <v>4107</v>
      </c>
      <c r="P929" s="3" t="s">
        <v>4108</v>
      </c>
      <c r="Q929" s="3" t="s">
        <v>4127</v>
      </c>
      <c r="R929" s="101">
        <v>7.38</v>
      </c>
      <c r="S929" s="102">
        <v>6.95</v>
      </c>
      <c r="T929" s="116">
        <v>1.85</v>
      </c>
      <c r="U929" s="84">
        <v>7.3872</v>
      </c>
      <c r="V929" s="102"/>
      <c r="W929" s="102"/>
      <c r="X929" s="102"/>
      <c r="Y929" s="102"/>
      <c r="Z929" s="102"/>
      <c r="AA929" s="102"/>
      <c r="AB929" s="102"/>
      <c r="AC929" s="102"/>
      <c r="AD929" s="102"/>
      <c r="AE929" s="104"/>
      <c r="AN929" s="106"/>
      <c r="AP929" s="104"/>
      <c r="AQ929" s="105" t="e">
        <f t="shared" si="246"/>
        <v>#NUM!</v>
      </c>
      <c r="AR929" s="105" t="e">
        <f t="shared" si="247"/>
        <v>#NUM!</v>
      </c>
      <c r="AS929" s="105" t="e">
        <f t="shared" si="248"/>
        <v>#NUM!</v>
      </c>
      <c r="AT929" s="105" t="e">
        <f>#REF!*1.075</f>
        <v>#REF!</v>
      </c>
      <c r="AU929" s="105">
        <f t="shared" si="249"/>
        <v>1.98875</v>
      </c>
      <c r="AV929" s="102" t="e">
        <f t="shared" si="244"/>
        <v>#REF!</v>
      </c>
      <c r="AW929" s="105" t="s">
        <v>172</v>
      </c>
      <c r="AX929" s="105" t="s">
        <v>173</v>
      </c>
      <c r="AY929" s="106">
        <v>1.988</v>
      </c>
      <c r="AZ929" s="108">
        <f t="shared" si="245"/>
        <v>0.497</v>
      </c>
      <c r="BA929" s="1">
        <f t="shared" si="234"/>
        <v>2.4849999999999999</v>
      </c>
      <c r="BB929" s="106">
        <f t="shared" si="235"/>
        <v>2.6837999999999997</v>
      </c>
      <c r="BC929" s="105" t="s">
        <v>53</v>
      </c>
    </row>
    <row r="930" spans="1:58" s="105" customFormat="1" ht="24.75" hidden="1" customHeight="1">
      <c r="A930" s="9">
        <v>936</v>
      </c>
      <c r="B930" s="4">
        <v>14667</v>
      </c>
      <c r="C930" s="4"/>
      <c r="D930" s="5"/>
      <c r="E930" s="3" t="s">
        <v>4123</v>
      </c>
      <c r="F930" s="3" t="s">
        <v>4124</v>
      </c>
      <c r="G930" s="3" t="s">
        <v>4125</v>
      </c>
      <c r="H930" s="5" t="s">
        <v>650</v>
      </c>
      <c r="I930" s="3" t="s">
        <v>44</v>
      </c>
      <c r="J930" s="3" t="s">
        <v>4128</v>
      </c>
      <c r="K930" s="6"/>
      <c r="L930" s="3"/>
      <c r="M930" s="4">
        <v>28</v>
      </c>
      <c r="N930" s="3" t="s">
        <v>46</v>
      </c>
      <c r="O930" s="3" t="s">
        <v>4107</v>
      </c>
      <c r="P930" s="3" t="s">
        <v>4129</v>
      </c>
      <c r="Q930" s="3" t="s">
        <v>4130</v>
      </c>
      <c r="R930" s="101">
        <v>10.91</v>
      </c>
      <c r="S930" s="102">
        <v>7.5</v>
      </c>
      <c r="T930" s="116">
        <v>2.5</v>
      </c>
      <c r="U930" s="84">
        <v>10.9176</v>
      </c>
      <c r="V930" s="102"/>
      <c r="W930" s="102"/>
      <c r="X930" s="102"/>
      <c r="Y930" s="102"/>
      <c r="Z930" s="102"/>
      <c r="AA930" s="102"/>
      <c r="AB930" s="102"/>
      <c r="AC930" s="102"/>
      <c r="AD930" s="102"/>
      <c r="AE930" s="104"/>
      <c r="AN930" s="106"/>
      <c r="AP930" s="104"/>
      <c r="AQ930" s="105" t="e">
        <f t="shared" si="246"/>
        <v>#NUM!</v>
      </c>
      <c r="AR930" s="105" t="e">
        <f t="shared" si="247"/>
        <v>#NUM!</v>
      </c>
      <c r="AS930" s="105" t="e">
        <f t="shared" si="248"/>
        <v>#NUM!</v>
      </c>
      <c r="AT930" s="105" t="e">
        <f>#REF!*1.075</f>
        <v>#REF!</v>
      </c>
      <c r="AU930" s="105">
        <f t="shared" si="249"/>
        <v>2.6875</v>
      </c>
      <c r="AV930" s="102" t="e">
        <f t="shared" si="244"/>
        <v>#REF!</v>
      </c>
      <c r="AW930" s="105" t="s">
        <v>172</v>
      </c>
      <c r="AX930" s="105" t="s">
        <v>173</v>
      </c>
      <c r="AY930" s="106">
        <v>2.6869999999999998</v>
      </c>
      <c r="AZ930" s="108">
        <f t="shared" si="245"/>
        <v>0.67174999999999996</v>
      </c>
      <c r="BA930" s="1">
        <f t="shared" si="234"/>
        <v>3.3587499999999997</v>
      </c>
      <c r="BB930" s="106">
        <f t="shared" si="235"/>
        <v>3.6274499999999996</v>
      </c>
      <c r="BC930" s="105" t="s">
        <v>53</v>
      </c>
    </row>
    <row r="931" spans="1:58" s="105" customFormat="1" ht="24.75" hidden="1" customHeight="1">
      <c r="A931" s="9">
        <v>937</v>
      </c>
      <c r="B931" s="4">
        <v>18084</v>
      </c>
      <c r="C931" s="4"/>
      <c r="D931" s="5"/>
      <c r="E931" s="3" t="s">
        <v>4131</v>
      </c>
      <c r="F931" s="3" t="s">
        <v>3603</v>
      </c>
      <c r="G931" s="3" t="s">
        <v>309</v>
      </c>
      <c r="H931" s="5" t="s">
        <v>310</v>
      </c>
      <c r="I931" s="3" t="s">
        <v>68</v>
      </c>
      <c r="J931" s="3" t="s">
        <v>4132</v>
      </c>
      <c r="K931" s="6"/>
      <c r="L931" s="3"/>
      <c r="M931" s="4">
        <v>28</v>
      </c>
      <c r="N931" s="3" t="s">
        <v>46</v>
      </c>
      <c r="O931" s="3" t="s">
        <v>4107</v>
      </c>
      <c r="P931" s="3" t="s">
        <v>4108</v>
      </c>
      <c r="Q931" s="3" t="s">
        <v>4133</v>
      </c>
      <c r="R931" s="101">
        <v>3.95</v>
      </c>
      <c r="S931" s="102">
        <v>3.8</v>
      </c>
      <c r="T931" s="116">
        <v>1.33</v>
      </c>
      <c r="U931" s="84">
        <v>3.9552</v>
      </c>
      <c r="V931" s="102"/>
      <c r="W931" s="102"/>
      <c r="X931" s="102"/>
      <c r="Y931" s="102"/>
      <c r="Z931" s="102"/>
      <c r="AA931" s="102"/>
      <c r="AB931" s="102"/>
      <c r="AC931" s="102"/>
      <c r="AD931" s="102"/>
      <c r="AE931" s="104"/>
      <c r="AN931" s="106"/>
      <c r="AP931" s="104"/>
      <c r="AQ931" s="105" t="e">
        <f t="shared" si="246"/>
        <v>#NUM!</v>
      </c>
      <c r="AR931" s="105" t="e">
        <f t="shared" si="247"/>
        <v>#NUM!</v>
      </c>
      <c r="AS931" s="105" t="e">
        <f t="shared" si="248"/>
        <v>#NUM!</v>
      </c>
      <c r="AT931" s="105" t="e">
        <f>#REF!*1.075</f>
        <v>#REF!</v>
      </c>
      <c r="AU931" s="105">
        <f t="shared" si="249"/>
        <v>1.4297500000000001</v>
      </c>
      <c r="AV931" s="102" t="e">
        <f t="shared" si="244"/>
        <v>#REF!</v>
      </c>
      <c r="AW931" s="105" t="s">
        <v>172</v>
      </c>
      <c r="AX931" s="105" t="s">
        <v>173</v>
      </c>
      <c r="AY931" s="106">
        <v>1.43</v>
      </c>
      <c r="AZ931" s="108">
        <f t="shared" si="245"/>
        <v>0.35749999999999998</v>
      </c>
      <c r="BA931" s="1">
        <f t="shared" si="234"/>
        <v>1.7874999999999999</v>
      </c>
      <c r="BB931" s="106">
        <f t="shared" si="235"/>
        <v>1.9304999999999999</v>
      </c>
      <c r="BC931" s="105" t="s">
        <v>53</v>
      </c>
    </row>
    <row r="932" spans="1:58" s="105" customFormat="1" ht="24.75" hidden="1" customHeight="1">
      <c r="A932" s="9">
        <v>938</v>
      </c>
      <c r="B932" s="4">
        <v>18085</v>
      </c>
      <c r="C932" s="4"/>
      <c r="D932" s="5"/>
      <c r="E932" s="3" t="s">
        <v>4131</v>
      </c>
      <c r="F932" s="3" t="s">
        <v>3603</v>
      </c>
      <c r="G932" s="3" t="s">
        <v>309</v>
      </c>
      <c r="H932" s="5" t="s">
        <v>123</v>
      </c>
      <c r="I932" s="3" t="s">
        <v>68</v>
      </c>
      <c r="J932" s="3" t="s">
        <v>4132</v>
      </c>
      <c r="K932" s="6"/>
      <c r="L932" s="3"/>
      <c r="M932" s="4">
        <v>28</v>
      </c>
      <c r="N932" s="3" t="s">
        <v>46</v>
      </c>
      <c r="O932" s="3" t="s">
        <v>4107</v>
      </c>
      <c r="P932" s="3" t="s">
        <v>4108</v>
      </c>
      <c r="Q932" s="3" t="s">
        <v>4134</v>
      </c>
      <c r="R932" s="101">
        <v>5.54</v>
      </c>
      <c r="S932" s="102">
        <v>5.5</v>
      </c>
      <c r="T932" s="116">
        <v>2.58</v>
      </c>
      <c r="U932" s="84">
        <v>5.5415999999999999</v>
      </c>
      <c r="V932" s="102"/>
      <c r="W932" s="102"/>
      <c r="X932" s="102"/>
      <c r="Y932" s="102"/>
      <c r="Z932" s="102"/>
      <c r="AA932" s="102"/>
      <c r="AB932" s="102"/>
      <c r="AC932" s="102"/>
      <c r="AD932" s="102"/>
      <c r="AE932" s="104"/>
      <c r="AN932" s="106"/>
      <c r="AP932" s="104"/>
      <c r="AQ932" s="105" t="e">
        <f t="shared" si="246"/>
        <v>#NUM!</v>
      </c>
      <c r="AR932" s="105" t="e">
        <f t="shared" si="247"/>
        <v>#NUM!</v>
      </c>
      <c r="AS932" s="105" t="e">
        <f t="shared" si="248"/>
        <v>#NUM!</v>
      </c>
      <c r="AT932" s="105" t="e">
        <f>#REF!*1.075</f>
        <v>#REF!</v>
      </c>
      <c r="AU932" s="105">
        <f t="shared" si="249"/>
        <v>2.7734999999999999</v>
      </c>
      <c r="AV932" s="102" t="e">
        <f t="shared" si="244"/>
        <v>#REF!</v>
      </c>
      <c r="AW932" s="105" t="s">
        <v>172</v>
      </c>
      <c r="AX932" s="105" t="s">
        <v>173</v>
      </c>
      <c r="AY932" s="106">
        <v>2.77</v>
      </c>
      <c r="AZ932" s="108">
        <f t="shared" si="245"/>
        <v>0.6925</v>
      </c>
      <c r="BA932" s="1">
        <f t="shared" si="234"/>
        <v>3.4624999999999999</v>
      </c>
      <c r="BB932" s="106">
        <f t="shared" si="235"/>
        <v>3.7395</v>
      </c>
      <c r="BC932" s="105" t="s">
        <v>53</v>
      </c>
    </row>
    <row r="933" spans="1:58" s="128" customFormat="1" ht="24.75" hidden="1" customHeight="1">
      <c r="A933" s="9">
        <v>939</v>
      </c>
      <c r="B933" s="4">
        <v>6971</v>
      </c>
      <c r="C933" s="4"/>
      <c r="D933" s="5"/>
      <c r="E933" s="3" t="s">
        <v>4135</v>
      </c>
      <c r="F933" s="3" t="s">
        <v>4136</v>
      </c>
      <c r="G933" s="3" t="s">
        <v>380</v>
      </c>
      <c r="H933" s="5" t="s">
        <v>123</v>
      </c>
      <c r="I933" s="3" t="s">
        <v>44</v>
      </c>
      <c r="J933" s="3" t="s">
        <v>425</v>
      </c>
      <c r="K933" s="6"/>
      <c r="L933" s="3"/>
      <c r="M933" s="4">
        <v>28</v>
      </c>
      <c r="N933" s="3" t="s">
        <v>46</v>
      </c>
      <c r="O933" s="3" t="s">
        <v>4107</v>
      </c>
      <c r="P933" s="3" t="s">
        <v>4108</v>
      </c>
      <c r="Q933" s="3" t="s">
        <v>4137</v>
      </c>
      <c r="R933" s="101">
        <v>3.99</v>
      </c>
      <c r="S933" s="102">
        <v>3.6</v>
      </c>
      <c r="T933" s="116">
        <v>1.49</v>
      </c>
      <c r="U933" s="84">
        <v>3.9935999999999998</v>
      </c>
      <c r="V933" s="102"/>
      <c r="W933" s="102"/>
      <c r="X933" s="102"/>
      <c r="Y933" s="102"/>
      <c r="Z933" s="102"/>
      <c r="AA933" s="102"/>
      <c r="AB933" s="102"/>
      <c r="AC933" s="102"/>
      <c r="AD933" s="102"/>
      <c r="AE933" s="104"/>
      <c r="AF933" s="105"/>
      <c r="AG933" s="105"/>
      <c r="AH933" s="105"/>
      <c r="AI933" s="105"/>
      <c r="AJ933" s="105"/>
      <c r="AK933" s="105"/>
      <c r="AL933" s="105"/>
      <c r="AM933" s="105"/>
      <c r="AN933" s="106"/>
      <c r="AO933" s="105"/>
      <c r="AP933" s="104"/>
      <c r="AQ933" s="105" t="e">
        <f t="shared" si="246"/>
        <v>#NUM!</v>
      </c>
      <c r="AR933" s="105" t="e">
        <f t="shared" si="247"/>
        <v>#NUM!</v>
      </c>
      <c r="AS933" s="105" t="e">
        <f t="shared" si="248"/>
        <v>#NUM!</v>
      </c>
      <c r="AT933" s="105" t="e">
        <f>#REF!*1.075</f>
        <v>#REF!</v>
      </c>
      <c r="AU933" s="105">
        <f t="shared" si="249"/>
        <v>1.60175</v>
      </c>
      <c r="AV933" s="102" t="e">
        <f t="shared" si="244"/>
        <v>#REF!</v>
      </c>
      <c r="AW933" s="105" t="s">
        <v>172</v>
      </c>
      <c r="AX933" s="105" t="s">
        <v>173</v>
      </c>
      <c r="AY933" s="106">
        <v>1.6</v>
      </c>
      <c r="AZ933" s="108">
        <f t="shared" si="245"/>
        <v>0.4</v>
      </c>
      <c r="BA933" s="1">
        <f t="shared" si="234"/>
        <v>2</v>
      </c>
      <c r="BB933" s="106">
        <f t="shared" si="235"/>
        <v>2.16</v>
      </c>
      <c r="BC933" s="105" t="s">
        <v>53</v>
      </c>
      <c r="BD933" s="105"/>
      <c r="BE933" s="105"/>
      <c r="BF933" s="105"/>
    </row>
    <row r="934" spans="1:58" s="105" customFormat="1" ht="24.75" hidden="1" customHeight="1">
      <c r="A934" s="9">
        <v>940</v>
      </c>
      <c r="B934" s="4">
        <v>6972</v>
      </c>
      <c r="C934" s="4"/>
      <c r="D934" s="5"/>
      <c r="E934" s="3" t="s">
        <v>4135</v>
      </c>
      <c r="F934" s="3" t="s">
        <v>4136</v>
      </c>
      <c r="G934" s="3" t="s">
        <v>380</v>
      </c>
      <c r="H934" s="5" t="s">
        <v>60</v>
      </c>
      <c r="I934" s="3" t="s">
        <v>44</v>
      </c>
      <c r="J934" s="3" t="s">
        <v>425</v>
      </c>
      <c r="K934" s="6"/>
      <c r="L934" s="3"/>
      <c r="M934" s="4">
        <v>28</v>
      </c>
      <c r="N934" s="3" t="s">
        <v>46</v>
      </c>
      <c r="O934" s="3" t="s">
        <v>4107</v>
      </c>
      <c r="P934" s="3" t="s">
        <v>4108</v>
      </c>
      <c r="Q934" s="3" t="s">
        <v>4138</v>
      </c>
      <c r="R934" s="101">
        <v>7.55</v>
      </c>
      <c r="S934" s="102">
        <v>5.55</v>
      </c>
      <c r="T934" s="116">
        <v>2.2999999999999998</v>
      </c>
      <c r="U934" s="84">
        <v>7.5528000000000004</v>
      </c>
      <c r="V934" s="102"/>
      <c r="W934" s="102"/>
      <c r="X934" s="102"/>
      <c r="Y934" s="102"/>
      <c r="Z934" s="102"/>
      <c r="AA934" s="102"/>
      <c r="AB934" s="102"/>
      <c r="AC934" s="102"/>
      <c r="AD934" s="102"/>
      <c r="AE934" s="104"/>
      <c r="AN934" s="106"/>
      <c r="AP934" s="104"/>
      <c r="AQ934" s="105" t="e">
        <f t="shared" si="246"/>
        <v>#NUM!</v>
      </c>
      <c r="AR934" s="105" t="e">
        <f t="shared" si="247"/>
        <v>#NUM!</v>
      </c>
      <c r="AS934" s="105" t="e">
        <f t="shared" si="248"/>
        <v>#NUM!</v>
      </c>
      <c r="AT934" s="105" t="e">
        <f>#REF!*1.075</f>
        <v>#REF!</v>
      </c>
      <c r="AU934" s="105">
        <f t="shared" si="249"/>
        <v>2.4724999999999997</v>
      </c>
      <c r="AV934" s="102" t="e">
        <f t="shared" si="244"/>
        <v>#REF!</v>
      </c>
      <c r="AW934" s="105" t="s">
        <v>172</v>
      </c>
      <c r="AX934" s="105" t="s">
        <v>173</v>
      </c>
      <c r="AY934" s="106">
        <v>2.4700000000000002</v>
      </c>
      <c r="AZ934" s="108">
        <f t="shared" si="245"/>
        <v>0.61750000000000005</v>
      </c>
      <c r="BA934" s="1">
        <f t="shared" si="234"/>
        <v>3.0875000000000004</v>
      </c>
      <c r="BB934" s="106">
        <f t="shared" si="235"/>
        <v>3.3345000000000002</v>
      </c>
      <c r="BC934" s="105" t="s">
        <v>53</v>
      </c>
    </row>
    <row r="935" spans="1:58" s="105" customFormat="1" ht="24.75" hidden="1" customHeight="1">
      <c r="A935" s="9">
        <v>941</v>
      </c>
      <c r="B935" s="4">
        <v>14364</v>
      </c>
      <c r="C935" s="4"/>
      <c r="D935" s="5"/>
      <c r="E935" s="3" t="s">
        <v>4135</v>
      </c>
      <c r="F935" s="3" t="s">
        <v>4136</v>
      </c>
      <c r="G935" s="3" t="s">
        <v>380</v>
      </c>
      <c r="H935" s="5" t="s">
        <v>189</v>
      </c>
      <c r="I935" s="3" t="s">
        <v>44</v>
      </c>
      <c r="J935" s="3" t="s">
        <v>4139</v>
      </c>
      <c r="K935" s="6"/>
      <c r="L935" s="3"/>
      <c r="M935" s="4">
        <v>28</v>
      </c>
      <c r="N935" s="3" t="s">
        <v>46</v>
      </c>
      <c r="O935" s="3" t="s">
        <v>4107</v>
      </c>
      <c r="P935" s="3" t="s">
        <v>4108</v>
      </c>
      <c r="Q935" s="3" t="s">
        <v>4140</v>
      </c>
      <c r="R935" s="101">
        <v>14.19</v>
      </c>
      <c r="S935" s="102">
        <v>6.95</v>
      </c>
      <c r="T935" s="116">
        <v>3.45</v>
      </c>
      <c r="U935" s="84">
        <v>14.1936</v>
      </c>
      <c r="V935" s="102"/>
      <c r="W935" s="102"/>
      <c r="X935" s="102"/>
      <c r="Y935" s="102"/>
      <c r="Z935" s="102"/>
      <c r="AA935" s="102"/>
      <c r="AB935" s="102"/>
      <c r="AC935" s="102"/>
      <c r="AD935" s="102"/>
      <c r="AE935" s="104"/>
      <c r="AN935" s="106"/>
      <c r="AP935" s="104"/>
      <c r="AQ935" s="105" t="e">
        <f t="shared" si="246"/>
        <v>#NUM!</v>
      </c>
      <c r="AR935" s="105" t="e">
        <f t="shared" si="247"/>
        <v>#NUM!</v>
      </c>
      <c r="AS935" s="105" t="e">
        <f t="shared" si="248"/>
        <v>#NUM!</v>
      </c>
      <c r="AT935" s="105" t="e">
        <f>#REF!*1.075</f>
        <v>#REF!</v>
      </c>
      <c r="AU935" s="105">
        <f t="shared" si="249"/>
        <v>3.7087500000000002</v>
      </c>
      <c r="AV935" s="102" t="e">
        <f t="shared" si="244"/>
        <v>#REF!</v>
      </c>
      <c r="AW935" s="105" t="s">
        <v>172</v>
      </c>
      <c r="AX935" s="105" t="s">
        <v>173</v>
      </c>
      <c r="AY935" s="106">
        <v>3.7080000000000002</v>
      </c>
      <c r="AZ935" s="108">
        <f t="shared" si="245"/>
        <v>0.92700000000000005</v>
      </c>
      <c r="BA935" s="1">
        <f t="shared" si="234"/>
        <v>4.6349999999999998</v>
      </c>
      <c r="BB935" s="106">
        <f t="shared" si="235"/>
        <v>5.0057999999999998</v>
      </c>
      <c r="BC935" s="105" t="s">
        <v>53</v>
      </c>
    </row>
    <row r="936" spans="1:58" s="105" customFormat="1" ht="24.75" hidden="1" customHeight="1">
      <c r="A936" s="9">
        <v>942</v>
      </c>
      <c r="B936" s="7">
        <v>19816</v>
      </c>
      <c r="C936" s="7"/>
      <c r="D936" s="8"/>
      <c r="E936" s="1" t="s">
        <v>4141</v>
      </c>
      <c r="F936" s="1" t="s">
        <v>4142</v>
      </c>
      <c r="G936" s="1" t="s">
        <v>4143</v>
      </c>
      <c r="H936" s="8" t="s">
        <v>123</v>
      </c>
      <c r="I936" s="1" t="s">
        <v>68</v>
      </c>
      <c r="J936" s="1" t="s">
        <v>4144</v>
      </c>
      <c r="K936" s="9"/>
      <c r="L936" s="1"/>
      <c r="M936" s="7">
        <v>90</v>
      </c>
      <c r="N936" s="1" t="s">
        <v>46</v>
      </c>
      <c r="O936" s="1" t="s">
        <v>4107</v>
      </c>
      <c r="P936" s="1" t="s">
        <v>4108</v>
      </c>
      <c r="Q936" s="1" t="s">
        <v>4145</v>
      </c>
      <c r="R936" s="101">
        <v>15.695</v>
      </c>
      <c r="S936" s="102"/>
      <c r="T936" s="116">
        <v>10.96</v>
      </c>
      <c r="U936" s="84">
        <v>16</v>
      </c>
      <c r="V936" s="102">
        <v>13.2</v>
      </c>
      <c r="W936" s="102"/>
      <c r="X936" s="102"/>
      <c r="Y936" s="102"/>
      <c r="Z936" s="102"/>
      <c r="AA936" s="102"/>
      <c r="AB936" s="102"/>
      <c r="AC936" s="102"/>
      <c r="AD936" s="102"/>
      <c r="AE936" s="104">
        <v>16</v>
      </c>
      <c r="AF936" s="105">
        <v>15.249000000000001</v>
      </c>
      <c r="AN936" s="106">
        <v>15.624499999999999</v>
      </c>
      <c r="AO936" s="105" t="s">
        <v>277</v>
      </c>
      <c r="AP936" s="104" t="s">
        <v>278</v>
      </c>
      <c r="AQ936" s="105">
        <f t="shared" si="246"/>
        <v>15.624500000000001</v>
      </c>
      <c r="AR936" s="105" t="str">
        <f t="shared" si="247"/>
        <v/>
      </c>
      <c r="AS936" s="105" t="e">
        <f t="shared" si="248"/>
        <v>#NUM!</v>
      </c>
      <c r="AT936" s="105" t="e">
        <f>#REF!*1.075</f>
        <v>#REF!</v>
      </c>
      <c r="AU936" s="105">
        <f t="shared" si="249"/>
        <v>11.782</v>
      </c>
      <c r="AV936" s="102" t="e">
        <f t="shared" si="244"/>
        <v>#REF!</v>
      </c>
      <c r="AW936" s="137" t="s">
        <v>172</v>
      </c>
      <c r="AX936" s="105" t="s">
        <v>173</v>
      </c>
      <c r="AY936" s="106">
        <v>11.782</v>
      </c>
      <c r="AZ936" s="108">
        <f t="shared" si="245"/>
        <v>2.0029400000000002</v>
      </c>
      <c r="BA936" s="1">
        <f t="shared" si="234"/>
        <v>13.784940000000001</v>
      </c>
      <c r="BB936" s="106">
        <f t="shared" si="235"/>
        <v>14.887735200000002</v>
      </c>
      <c r="BC936" s="105" t="s">
        <v>53</v>
      </c>
    </row>
    <row r="937" spans="1:58" s="105" customFormat="1" ht="24.75" hidden="1" customHeight="1">
      <c r="A937" s="9">
        <v>943</v>
      </c>
      <c r="B937" s="34">
        <v>20490</v>
      </c>
      <c r="C937" s="34"/>
      <c r="D937" s="5"/>
      <c r="E937" s="34" t="s">
        <v>4146</v>
      </c>
      <c r="F937" s="34"/>
      <c r="G937" s="34" t="s">
        <v>411</v>
      </c>
      <c r="H937" s="34" t="s">
        <v>60</v>
      </c>
      <c r="I937" s="34" t="s">
        <v>44</v>
      </c>
      <c r="J937" s="34"/>
      <c r="K937" s="48"/>
      <c r="L937" s="34"/>
      <c r="M937" s="34"/>
      <c r="N937" s="34"/>
      <c r="O937" s="34" t="s">
        <v>4107</v>
      </c>
      <c r="P937" s="3"/>
      <c r="Q937" s="3" t="s">
        <v>480</v>
      </c>
      <c r="R937" s="101"/>
      <c r="S937" s="102"/>
      <c r="T937" s="116"/>
      <c r="U937" s="84"/>
      <c r="V937" s="102"/>
      <c r="W937" s="102"/>
      <c r="X937" s="102"/>
      <c r="Y937" s="102"/>
      <c r="Z937" s="102"/>
      <c r="AA937" s="102"/>
      <c r="AB937" s="102"/>
      <c r="AC937" s="102"/>
      <c r="AD937" s="102"/>
      <c r="AE937" s="104"/>
      <c r="AN937" s="106"/>
      <c r="AP937" s="104"/>
      <c r="AT937" s="105" t="e">
        <f>#REF!*1.075</f>
        <v>#REF!</v>
      </c>
      <c r="AV937" s="102" t="e">
        <f t="shared" si="244"/>
        <v>#REF!</v>
      </c>
      <c r="AW937" s="137"/>
      <c r="AY937" s="106"/>
      <c r="AZ937" s="108" t="b">
        <f t="shared" si="245"/>
        <v>0</v>
      </c>
      <c r="BA937" s="1">
        <f t="shared" si="234"/>
        <v>0</v>
      </c>
      <c r="BB937" s="106">
        <f t="shared" si="235"/>
        <v>0</v>
      </c>
      <c r="BD937" s="110"/>
      <c r="BE937" s="110"/>
      <c r="BF937" s="110"/>
    </row>
    <row r="938" spans="1:58" s="105" customFormat="1" ht="24.75" hidden="1" customHeight="1">
      <c r="A938" s="9">
        <v>944</v>
      </c>
      <c r="B938" s="7">
        <v>7043</v>
      </c>
      <c r="C938" s="7"/>
      <c r="D938" s="8"/>
      <c r="E938" s="1" t="s">
        <v>4147</v>
      </c>
      <c r="F938" s="1" t="s">
        <v>4148</v>
      </c>
      <c r="G938" s="1" t="s">
        <v>315</v>
      </c>
      <c r="H938" s="8" t="s">
        <v>320</v>
      </c>
      <c r="I938" s="1" t="s">
        <v>321</v>
      </c>
      <c r="J938" s="1" t="s">
        <v>4149</v>
      </c>
      <c r="K938" s="9"/>
      <c r="L938" s="1"/>
      <c r="M938" s="7">
        <v>28</v>
      </c>
      <c r="N938" s="1" t="s">
        <v>46</v>
      </c>
      <c r="O938" s="1" t="s">
        <v>4150</v>
      </c>
      <c r="P938" s="1" t="s">
        <v>4151</v>
      </c>
      <c r="Q938" s="1" t="s">
        <v>4152</v>
      </c>
      <c r="R938" s="101">
        <v>4.66</v>
      </c>
      <c r="S938" s="102"/>
      <c r="T938" s="116">
        <v>2.6</v>
      </c>
      <c r="U938" s="84">
        <v>4.3342000000000001</v>
      </c>
      <c r="V938" s="102"/>
      <c r="W938" s="102"/>
      <c r="X938" s="102"/>
      <c r="Y938" s="102"/>
      <c r="Z938" s="102"/>
      <c r="AA938" s="102"/>
      <c r="AB938" s="102"/>
      <c r="AC938" s="102"/>
      <c r="AD938" s="102"/>
      <c r="AE938" s="104">
        <v>4.3342000000000001</v>
      </c>
      <c r="AN938" s="106">
        <v>4.66</v>
      </c>
      <c r="AO938" s="105" t="s">
        <v>50</v>
      </c>
      <c r="AP938" s="104" t="s">
        <v>51</v>
      </c>
      <c r="AQ938" s="105" t="e">
        <f>AVERAGE(SMALL(AE938:AI938,1),SMALL(AE938:AI938,2))</f>
        <v>#NUM!</v>
      </c>
      <c r="AR938" s="105" t="e">
        <f>IF(R938 &lt;=( AVERAGE(SMALL(AE938:AI938,1),SMALL(AE938:AI938,2))), R938, "")</f>
        <v>#NUM!</v>
      </c>
      <c r="AS938" s="105" t="e">
        <f>AVERAGE(SMALL(AJ938:AM938,1),SMALL(AJ938:AM938,2))</f>
        <v>#NUM!</v>
      </c>
      <c r="AT938" s="105" t="e">
        <f>#REF!*1.075</f>
        <v>#REF!</v>
      </c>
      <c r="AU938" s="105">
        <f>T938*1.075</f>
        <v>2.7949999999999999</v>
      </c>
      <c r="AV938" s="102" t="e">
        <f t="shared" si="244"/>
        <v>#REF!</v>
      </c>
      <c r="AW938" s="105" t="s">
        <v>172</v>
      </c>
      <c r="AX938" s="105" t="s">
        <v>173</v>
      </c>
      <c r="AY938" s="106">
        <v>2.8</v>
      </c>
      <c r="AZ938" s="108">
        <f t="shared" si="245"/>
        <v>0.7</v>
      </c>
      <c r="BA938" s="1">
        <f t="shared" si="234"/>
        <v>3.5</v>
      </c>
      <c r="BB938" s="106">
        <f t="shared" si="235"/>
        <v>3.7800000000000002</v>
      </c>
      <c r="BC938" s="105" t="s">
        <v>53</v>
      </c>
    </row>
    <row r="939" spans="1:58" s="105" customFormat="1" ht="24.75" hidden="1" customHeight="1">
      <c r="A939" s="9">
        <v>945</v>
      </c>
      <c r="B939" s="7">
        <v>7044</v>
      </c>
      <c r="C939" s="7"/>
      <c r="D939" s="8"/>
      <c r="E939" s="1" t="s">
        <v>4147</v>
      </c>
      <c r="F939" s="1" t="s">
        <v>4148</v>
      </c>
      <c r="G939" s="1" t="s">
        <v>315</v>
      </c>
      <c r="H939" s="8" t="s">
        <v>310</v>
      </c>
      <c r="I939" s="1" t="s">
        <v>321</v>
      </c>
      <c r="J939" s="1" t="s">
        <v>4149</v>
      </c>
      <c r="K939" s="9"/>
      <c r="L939" s="1"/>
      <c r="M939" s="7">
        <v>28</v>
      </c>
      <c r="N939" s="1" t="s">
        <v>46</v>
      </c>
      <c r="O939" s="1" t="s">
        <v>4150</v>
      </c>
      <c r="P939" s="1" t="s">
        <v>4151</v>
      </c>
      <c r="Q939" s="1" t="s">
        <v>4153</v>
      </c>
      <c r="R939" s="101">
        <v>4.66</v>
      </c>
      <c r="S939" s="102"/>
      <c r="T939" s="116">
        <v>3</v>
      </c>
      <c r="U939" s="84">
        <v>4.3342000000000001</v>
      </c>
      <c r="V939" s="102"/>
      <c r="W939" s="102"/>
      <c r="X939" s="102"/>
      <c r="Y939" s="102"/>
      <c r="Z939" s="102"/>
      <c r="AA939" s="102"/>
      <c r="AB939" s="102"/>
      <c r="AC939" s="102"/>
      <c r="AD939" s="102"/>
      <c r="AE939" s="104">
        <v>4.3342000000000001</v>
      </c>
      <c r="AN939" s="106">
        <v>4.66</v>
      </c>
      <c r="AO939" s="105" t="s">
        <v>50</v>
      </c>
      <c r="AP939" s="104" t="s">
        <v>51</v>
      </c>
      <c r="AQ939" s="105" t="e">
        <f>AVERAGE(SMALL(AE939:AI939,1),SMALL(AE939:AI939,2))</f>
        <v>#NUM!</v>
      </c>
      <c r="AR939" s="105" t="e">
        <f>IF(R939 &lt;=( AVERAGE(SMALL(AE939:AI939,1),SMALL(AE939:AI939,2))), R939, "")</f>
        <v>#NUM!</v>
      </c>
      <c r="AS939" s="105" t="e">
        <f>AVERAGE(SMALL(AJ939:AM939,1),SMALL(AJ939:AM939,2))</f>
        <v>#NUM!</v>
      </c>
      <c r="AT939" s="105" t="e">
        <f>#REF!*1.075</f>
        <v>#REF!</v>
      </c>
      <c r="AU939" s="105">
        <f>T939*1.075</f>
        <v>3.2249999999999996</v>
      </c>
      <c r="AV939" s="102" t="e">
        <f t="shared" si="244"/>
        <v>#REF!</v>
      </c>
      <c r="AW939" s="105" t="s">
        <v>172</v>
      </c>
      <c r="AX939" s="105" t="s">
        <v>173</v>
      </c>
      <c r="AY939" s="106">
        <v>3.23</v>
      </c>
      <c r="AZ939" s="108">
        <f t="shared" si="245"/>
        <v>0.8075</v>
      </c>
      <c r="BA939" s="1">
        <f t="shared" si="234"/>
        <v>4.0374999999999996</v>
      </c>
      <c r="BB939" s="106">
        <f t="shared" si="235"/>
        <v>4.3605</v>
      </c>
      <c r="BC939" s="105" t="s">
        <v>53</v>
      </c>
    </row>
    <row r="940" spans="1:58" s="105" customFormat="1" ht="24.75" hidden="1" customHeight="1">
      <c r="A940" s="9">
        <v>946</v>
      </c>
      <c r="B940" s="7">
        <v>7045</v>
      </c>
      <c r="C940" s="7"/>
      <c r="D940" s="8"/>
      <c r="E940" s="1" t="s">
        <v>4147</v>
      </c>
      <c r="F940" s="1" t="s">
        <v>4148</v>
      </c>
      <c r="G940" s="1" t="s">
        <v>315</v>
      </c>
      <c r="H940" s="8" t="s">
        <v>123</v>
      </c>
      <c r="I940" s="1" t="s">
        <v>44</v>
      </c>
      <c r="J940" s="1" t="s">
        <v>4154</v>
      </c>
      <c r="K940" s="9"/>
      <c r="L940" s="1"/>
      <c r="M940" s="7">
        <v>28</v>
      </c>
      <c r="N940" s="1" t="s">
        <v>46</v>
      </c>
      <c r="O940" s="1" t="s">
        <v>4150</v>
      </c>
      <c r="P940" s="1" t="s">
        <v>4151</v>
      </c>
      <c r="Q940" s="1" t="s">
        <v>4155</v>
      </c>
      <c r="R940" s="101">
        <v>4.66</v>
      </c>
      <c r="S940" s="102"/>
      <c r="T940" s="116">
        <v>3.6</v>
      </c>
      <c r="U940" s="84">
        <v>4.3342000000000001</v>
      </c>
      <c r="V940" s="102"/>
      <c r="W940" s="102"/>
      <c r="X940" s="102"/>
      <c r="Y940" s="102"/>
      <c r="Z940" s="102"/>
      <c r="AA940" s="102"/>
      <c r="AB940" s="102"/>
      <c r="AC940" s="102"/>
      <c r="AD940" s="102"/>
      <c r="AE940" s="104">
        <v>4.3342000000000001</v>
      </c>
      <c r="AN940" s="106">
        <v>4.66</v>
      </c>
      <c r="AO940" s="105" t="s">
        <v>50</v>
      </c>
      <c r="AP940" s="104" t="s">
        <v>51</v>
      </c>
      <c r="AQ940" s="105" t="e">
        <f>AVERAGE(SMALL(AE940:AI940,1),SMALL(AE940:AI940,2))</f>
        <v>#NUM!</v>
      </c>
      <c r="AR940" s="105" t="e">
        <f>IF(R940 &lt;=( AVERAGE(SMALL(AE940:AI940,1),SMALL(AE940:AI940,2))), R940, "")</f>
        <v>#NUM!</v>
      </c>
      <c r="AS940" s="105" t="e">
        <f>AVERAGE(SMALL(AJ940:AM940,1),SMALL(AJ940:AM940,2))</f>
        <v>#NUM!</v>
      </c>
      <c r="AT940" s="105" t="e">
        <f>#REF!*1.075</f>
        <v>#REF!</v>
      </c>
      <c r="AU940" s="105">
        <f>T940*1.075</f>
        <v>3.87</v>
      </c>
      <c r="AV940" s="102" t="e">
        <f t="shared" si="244"/>
        <v>#REF!</v>
      </c>
      <c r="AW940" s="105" t="s">
        <v>172</v>
      </c>
      <c r="AX940" s="105" t="s">
        <v>173</v>
      </c>
      <c r="AY940" s="106">
        <v>3.78</v>
      </c>
      <c r="AZ940" s="108">
        <f t="shared" si="245"/>
        <v>0.94499999999999995</v>
      </c>
      <c r="BA940" s="1">
        <f t="shared" si="234"/>
        <v>4.7249999999999996</v>
      </c>
      <c r="BB940" s="106">
        <f t="shared" si="235"/>
        <v>5.1029999999999998</v>
      </c>
      <c r="BC940" s="105" t="s">
        <v>53</v>
      </c>
    </row>
    <row r="941" spans="1:58" s="105" customFormat="1" ht="24.75" hidden="1" customHeight="1">
      <c r="A941" s="9">
        <v>947</v>
      </c>
      <c r="B941" s="7">
        <v>14206</v>
      </c>
      <c r="C941" s="7"/>
      <c r="D941" s="8"/>
      <c r="E941" s="1" t="s">
        <v>4156</v>
      </c>
      <c r="F941" s="1" t="s">
        <v>4157</v>
      </c>
      <c r="G941" s="1" t="s">
        <v>1383</v>
      </c>
      <c r="H941" s="8" t="s">
        <v>4158</v>
      </c>
      <c r="I941" s="1" t="s">
        <v>4159</v>
      </c>
      <c r="J941" s="1" t="s">
        <v>4160</v>
      </c>
      <c r="K941" s="9" t="s">
        <v>4161</v>
      </c>
      <c r="L941" s="1" t="s">
        <v>91</v>
      </c>
      <c r="M941" s="7">
        <v>1</v>
      </c>
      <c r="N941" s="1" t="s">
        <v>46</v>
      </c>
      <c r="O941" s="1" t="s">
        <v>4150</v>
      </c>
      <c r="P941" s="1" t="s">
        <v>4162</v>
      </c>
      <c r="Q941" s="1" t="s">
        <v>4163</v>
      </c>
      <c r="R941" s="101"/>
      <c r="S941" s="102"/>
      <c r="T941" s="116">
        <v>0.88</v>
      </c>
      <c r="U941" s="84"/>
      <c r="V941" s="102"/>
      <c r="W941" s="102"/>
      <c r="X941" s="102"/>
      <c r="Y941" s="102"/>
      <c r="Z941" s="102"/>
      <c r="AA941" s="102"/>
      <c r="AB941" s="102"/>
      <c r="AC941" s="102"/>
      <c r="AD941" s="102"/>
      <c r="AE941" s="104"/>
      <c r="AN941" s="106"/>
      <c r="AP941" s="104"/>
      <c r="AT941" s="105" t="e">
        <f>#REF!*1.075</f>
        <v>#REF!</v>
      </c>
      <c r="AU941" s="105">
        <f>T941*1.075</f>
        <v>0.94599999999999995</v>
      </c>
      <c r="AV941" s="102" t="e">
        <f t="shared" si="244"/>
        <v>#REF!</v>
      </c>
      <c r="AW941" s="105" t="s">
        <v>172</v>
      </c>
      <c r="AX941" s="105" t="s">
        <v>173</v>
      </c>
      <c r="AY941" s="106">
        <v>0.94599999999999995</v>
      </c>
      <c r="AZ941" s="108">
        <f t="shared" si="245"/>
        <v>0.23649999999999999</v>
      </c>
      <c r="BA941" s="1">
        <f t="shared" si="234"/>
        <v>1.1824999999999999</v>
      </c>
      <c r="BB941" s="106">
        <f t="shared" si="235"/>
        <v>1.2770999999999999</v>
      </c>
      <c r="BC941" s="105" t="s">
        <v>53</v>
      </c>
    </row>
    <row r="942" spans="1:58" s="105" customFormat="1" ht="24.75" hidden="1" customHeight="1">
      <c r="A942" s="9">
        <v>948</v>
      </c>
      <c r="B942" s="7">
        <v>17957</v>
      </c>
      <c r="C942" s="7"/>
      <c r="D942" s="8"/>
      <c r="E942" s="1" t="s">
        <v>4164</v>
      </c>
      <c r="F942" s="1" t="s">
        <v>202</v>
      </c>
      <c r="G942" s="1" t="s">
        <v>203</v>
      </c>
      <c r="H942" s="8" t="s">
        <v>105</v>
      </c>
      <c r="I942" s="1" t="s">
        <v>44</v>
      </c>
      <c r="J942" s="1" t="s">
        <v>4165</v>
      </c>
      <c r="K942" s="9"/>
      <c r="L942" s="1"/>
      <c r="M942" s="7">
        <v>14</v>
      </c>
      <c r="N942" s="1" t="s">
        <v>46</v>
      </c>
      <c r="O942" s="1" t="s">
        <v>4150</v>
      </c>
      <c r="P942" s="1" t="s">
        <v>4166</v>
      </c>
      <c r="Q942" s="1" t="s">
        <v>4167</v>
      </c>
      <c r="R942" s="101">
        <v>3.82</v>
      </c>
      <c r="S942" s="102"/>
      <c r="T942" s="116" t="s">
        <v>58</v>
      </c>
      <c r="U942" s="84">
        <v>2.1128999999999998</v>
      </c>
      <c r="V942" s="102">
        <v>5</v>
      </c>
      <c r="W942" s="102"/>
      <c r="X942" s="102"/>
      <c r="Y942" s="102"/>
      <c r="Z942" s="102"/>
      <c r="AA942" s="102"/>
      <c r="AB942" s="102"/>
      <c r="AC942" s="102"/>
      <c r="AD942" s="102"/>
      <c r="AE942" s="104">
        <v>2.1128999999999998</v>
      </c>
      <c r="AN942" s="106">
        <v>3.56</v>
      </c>
      <c r="AO942" s="105" t="s">
        <v>277</v>
      </c>
      <c r="AP942" s="104" t="s">
        <v>278</v>
      </c>
      <c r="AQ942" s="105" t="e">
        <f>AVERAGE(SMALL(AE942:AI942,1),SMALL(AE942:AI942,2))</f>
        <v>#NUM!</v>
      </c>
      <c r="AR942" s="105" t="e">
        <f>IF(R942 &lt;=( AVERAGE(SMALL(AE942:AI942,1),SMALL(AE942:AI942,2))), R942, "")</f>
        <v>#NUM!</v>
      </c>
      <c r="AS942" s="105" t="e">
        <f>AVERAGE(SMALL(AJ942:AM942,1),SMALL(AJ942:AM942,2))</f>
        <v>#NUM!</v>
      </c>
      <c r="AT942" s="105" t="e">
        <f>#REF!*1.075</f>
        <v>#REF!</v>
      </c>
      <c r="AU942" s="105" t="e">
        <f>T942*1.075</f>
        <v>#VALUE!</v>
      </c>
      <c r="AV942" s="102" t="e">
        <f t="shared" si="244"/>
        <v>#REF!</v>
      </c>
      <c r="AW942" s="125" t="s">
        <v>52</v>
      </c>
      <c r="AX942" s="105" t="s">
        <v>51</v>
      </c>
      <c r="AY942" s="106">
        <v>3.82</v>
      </c>
      <c r="AZ942" s="108">
        <f t="shared" si="245"/>
        <v>0.95499999999999996</v>
      </c>
      <c r="BA942" s="1">
        <f t="shared" si="234"/>
        <v>4.7749999999999995</v>
      </c>
      <c r="BB942" s="106">
        <f t="shared" si="235"/>
        <v>5.1569999999999991</v>
      </c>
      <c r="BC942" s="105" t="s">
        <v>53</v>
      </c>
    </row>
    <row r="943" spans="1:58" s="105" customFormat="1" ht="24.75" customHeight="1">
      <c r="A943" s="9">
        <v>949</v>
      </c>
      <c r="B943" s="34">
        <v>19301</v>
      </c>
      <c r="C943" s="34"/>
      <c r="D943" s="127" t="s">
        <v>4168</v>
      </c>
      <c r="E943" s="35" t="s">
        <v>4169</v>
      </c>
      <c r="F943" s="34" t="s">
        <v>4170</v>
      </c>
      <c r="G943" s="34" t="s">
        <v>1342</v>
      </c>
      <c r="H943" s="34" t="s">
        <v>189</v>
      </c>
      <c r="I943" s="34" t="s">
        <v>44</v>
      </c>
      <c r="J943" s="35" t="s">
        <v>4171</v>
      </c>
      <c r="K943" s="48"/>
      <c r="L943" s="34"/>
      <c r="M943" s="34">
        <v>30</v>
      </c>
      <c r="N943" s="34" t="s">
        <v>46</v>
      </c>
      <c r="O943" s="35" t="s">
        <v>4150</v>
      </c>
      <c r="P943" s="34" t="s">
        <v>4172</v>
      </c>
      <c r="Q943" s="34" t="s">
        <v>4173</v>
      </c>
      <c r="R943" s="101">
        <v>1.9</v>
      </c>
      <c r="S943" s="102">
        <v>1.77</v>
      </c>
      <c r="T943" s="116"/>
      <c r="U943" s="84">
        <v>1.7685999999999999</v>
      </c>
      <c r="V943" s="102"/>
      <c r="W943" s="102"/>
      <c r="X943" s="102"/>
      <c r="Y943" s="102"/>
      <c r="Z943" s="102"/>
      <c r="AA943" s="102"/>
      <c r="AB943" s="102"/>
      <c r="AC943" s="102"/>
      <c r="AD943" s="102"/>
      <c r="AE943" s="104"/>
      <c r="AN943" s="106"/>
      <c r="AP943" s="104"/>
      <c r="AT943" s="105" t="e">
        <f>#REF!*1.075</f>
        <v>#REF!</v>
      </c>
      <c r="AV943" s="102" t="e">
        <f t="shared" si="244"/>
        <v>#REF!</v>
      </c>
      <c r="AW943" s="125" t="s">
        <v>52</v>
      </c>
      <c r="AX943" s="105" t="s">
        <v>51</v>
      </c>
      <c r="AY943" s="106">
        <v>1.9</v>
      </c>
      <c r="AZ943" s="108">
        <f t="shared" si="245"/>
        <v>0.47499999999999998</v>
      </c>
      <c r="BA943" s="1">
        <f t="shared" si="234"/>
        <v>2.375</v>
      </c>
      <c r="BB943" s="106">
        <f t="shared" si="235"/>
        <v>2.5649999999999999</v>
      </c>
      <c r="BD943" s="105" t="s">
        <v>200</v>
      </c>
    </row>
    <row r="944" spans="1:58" s="105" customFormat="1" ht="24.75" hidden="1" customHeight="1">
      <c r="A944" s="9">
        <v>950</v>
      </c>
      <c r="B944" s="7">
        <v>17871</v>
      </c>
      <c r="C944" s="7"/>
      <c r="D944" s="8"/>
      <c r="E944" s="1" t="s">
        <v>4174</v>
      </c>
      <c r="F944" s="1" t="s">
        <v>4175</v>
      </c>
      <c r="G944" s="1" t="s">
        <v>3383</v>
      </c>
      <c r="H944" s="8" t="s">
        <v>43</v>
      </c>
      <c r="I944" s="1" t="s">
        <v>183</v>
      </c>
      <c r="J944" s="1" t="s">
        <v>4176</v>
      </c>
      <c r="K944" s="9"/>
      <c r="L944" s="1"/>
      <c r="M944" s="7">
        <v>20</v>
      </c>
      <c r="N944" s="1" t="s">
        <v>46</v>
      </c>
      <c r="O944" s="1" t="s">
        <v>4150</v>
      </c>
      <c r="P944" s="1" t="s">
        <v>4177</v>
      </c>
      <c r="Q944" s="1" t="s">
        <v>4178</v>
      </c>
      <c r="R944" s="101">
        <v>1.57</v>
      </c>
      <c r="S944" s="102"/>
      <c r="T944" s="116">
        <v>2.4</v>
      </c>
      <c r="U944" s="84">
        <v>1.7949999999999999</v>
      </c>
      <c r="V944" s="102"/>
      <c r="W944" s="102"/>
      <c r="X944" s="102"/>
      <c r="Y944" s="102"/>
      <c r="Z944" s="102"/>
      <c r="AA944" s="102"/>
      <c r="AB944" s="102"/>
      <c r="AC944" s="102"/>
      <c r="AD944" s="102"/>
      <c r="AE944" s="104">
        <v>1.7949999999999999</v>
      </c>
      <c r="AN944" s="106">
        <v>1.57</v>
      </c>
      <c r="AO944" s="105" t="s">
        <v>50</v>
      </c>
      <c r="AP944" s="104" t="s">
        <v>51</v>
      </c>
      <c r="AQ944" s="105" t="e">
        <f t="shared" ref="AQ944:AQ970" si="250">AVERAGE(SMALL(AE944:AI944,1),SMALL(AE944:AI944,2))</f>
        <v>#NUM!</v>
      </c>
      <c r="AR944" s="105" t="e">
        <f t="shared" ref="AR944:AR970" si="251">IF(R944 &lt;=( AVERAGE(SMALL(AE944:AI944,1),SMALL(AE944:AI944,2))), R944, "")</f>
        <v>#NUM!</v>
      </c>
      <c r="AS944" s="105" t="e">
        <f t="shared" ref="AS944:AS970" si="252">AVERAGE(SMALL(AJ944:AM944,1),SMALL(AJ944:AM944,2))</f>
        <v>#NUM!</v>
      </c>
      <c r="AT944" s="105" t="e">
        <f>#REF!*1.075</f>
        <v>#REF!</v>
      </c>
      <c r="AU944" s="105">
        <f t="shared" ref="AU944:AU970" si="253">T944*1.075</f>
        <v>2.5799999999999996</v>
      </c>
      <c r="AV944" s="102" t="e">
        <f t="shared" si="244"/>
        <v>#REF!</v>
      </c>
      <c r="AW944" s="105" t="s">
        <v>172</v>
      </c>
      <c r="AX944" s="105" t="s">
        <v>173</v>
      </c>
      <c r="AY944" s="106">
        <v>1.57</v>
      </c>
      <c r="AZ944" s="108">
        <f t="shared" si="245"/>
        <v>0.39250000000000002</v>
      </c>
      <c r="BA944" s="1">
        <f t="shared" si="234"/>
        <v>1.9625000000000001</v>
      </c>
      <c r="BB944" s="106">
        <f t="shared" si="235"/>
        <v>2.1194999999999999</v>
      </c>
      <c r="BC944" s="105" t="s">
        <v>53</v>
      </c>
    </row>
    <row r="945" spans="1:58" s="105" customFormat="1" ht="24.75" hidden="1" customHeight="1">
      <c r="A945" s="9">
        <v>951</v>
      </c>
      <c r="B945" s="7">
        <v>17926</v>
      </c>
      <c r="C945" s="7"/>
      <c r="D945" s="8"/>
      <c r="E945" s="1" t="s">
        <v>4174</v>
      </c>
      <c r="F945" s="1" t="s">
        <v>4175</v>
      </c>
      <c r="G945" s="1" t="s">
        <v>3383</v>
      </c>
      <c r="H945" s="8" t="s">
        <v>3388</v>
      </c>
      <c r="I945" s="1" t="s">
        <v>183</v>
      </c>
      <c r="J945" s="1" t="s">
        <v>4179</v>
      </c>
      <c r="K945" s="9"/>
      <c r="L945" s="1"/>
      <c r="M945" s="7">
        <v>50</v>
      </c>
      <c r="N945" s="1" t="s">
        <v>46</v>
      </c>
      <c r="O945" s="1" t="s">
        <v>4150</v>
      </c>
      <c r="P945" s="1" t="s">
        <v>4177</v>
      </c>
      <c r="Q945" s="1" t="s">
        <v>4180</v>
      </c>
      <c r="R945" s="101">
        <v>2.78</v>
      </c>
      <c r="S945" s="102"/>
      <c r="T945" s="116">
        <v>7.5</v>
      </c>
      <c r="U945" s="84">
        <v>2.7683</v>
      </c>
      <c r="V945" s="102">
        <v>2.4</v>
      </c>
      <c r="W945" s="102"/>
      <c r="X945" s="102"/>
      <c r="Y945" s="102"/>
      <c r="Z945" s="102"/>
      <c r="AA945" s="102"/>
      <c r="AB945" s="102"/>
      <c r="AC945" s="102"/>
      <c r="AD945" s="102"/>
      <c r="AE945" s="104">
        <v>2.7683</v>
      </c>
      <c r="AN945" s="106">
        <v>2.78</v>
      </c>
      <c r="AO945" s="105" t="s">
        <v>50</v>
      </c>
      <c r="AP945" s="104" t="s">
        <v>51</v>
      </c>
      <c r="AQ945" s="105" t="e">
        <f t="shared" si="250"/>
        <v>#NUM!</v>
      </c>
      <c r="AR945" s="105" t="e">
        <f t="shared" si="251"/>
        <v>#NUM!</v>
      </c>
      <c r="AS945" s="105" t="e">
        <f t="shared" si="252"/>
        <v>#NUM!</v>
      </c>
      <c r="AT945" s="105" t="e">
        <f>#REF!*1.075</f>
        <v>#REF!</v>
      </c>
      <c r="AU945" s="105">
        <f t="shared" si="253"/>
        <v>8.0625</v>
      </c>
      <c r="AV945" s="102" t="e">
        <f t="shared" si="244"/>
        <v>#REF!</v>
      </c>
      <c r="AW945" s="105" t="s">
        <v>172</v>
      </c>
      <c r="AX945" s="105" t="s">
        <v>173</v>
      </c>
      <c r="AY945" s="106">
        <v>2.7839999999999998</v>
      </c>
      <c r="AZ945" s="108">
        <f t="shared" si="245"/>
        <v>0.69599999999999995</v>
      </c>
      <c r="BA945" s="1">
        <f t="shared" si="234"/>
        <v>3.4799999999999995</v>
      </c>
      <c r="BB945" s="106">
        <f t="shared" si="235"/>
        <v>3.7583999999999995</v>
      </c>
      <c r="BC945" s="105" t="s">
        <v>53</v>
      </c>
    </row>
    <row r="946" spans="1:58" s="128" customFormat="1" ht="24.75" hidden="1" customHeight="1">
      <c r="A946" s="9">
        <v>952</v>
      </c>
      <c r="B946" s="7">
        <v>19323</v>
      </c>
      <c r="C946" s="7"/>
      <c r="D946" s="8"/>
      <c r="E946" s="1" t="s">
        <v>4181</v>
      </c>
      <c r="F946" s="1" t="s">
        <v>4182</v>
      </c>
      <c r="G946" s="1" t="s">
        <v>4183</v>
      </c>
      <c r="H946" s="8" t="s">
        <v>60</v>
      </c>
      <c r="I946" s="1" t="s">
        <v>68</v>
      </c>
      <c r="J946" s="1" t="s">
        <v>4184</v>
      </c>
      <c r="K946" s="9"/>
      <c r="L946" s="1"/>
      <c r="M946" s="7">
        <v>20</v>
      </c>
      <c r="N946" s="1" t="s">
        <v>46</v>
      </c>
      <c r="O946" s="1" t="s">
        <v>4150</v>
      </c>
      <c r="P946" s="1" t="s">
        <v>4185</v>
      </c>
      <c r="Q946" s="1" t="s">
        <v>4186</v>
      </c>
      <c r="R946" s="101">
        <v>1.8</v>
      </c>
      <c r="S946" s="102"/>
      <c r="T946" s="116">
        <v>1.27</v>
      </c>
      <c r="U946" s="84">
        <v>1.6994</v>
      </c>
      <c r="V946" s="102"/>
      <c r="W946" s="102"/>
      <c r="X946" s="102"/>
      <c r="Y946" s="102"/>
      <c r="Z946" s="102"/>
      <c r="AA946" s="102"/>
      <c r="AB946" s="102"/>
      <c r="AC946" s="102"/>
      <c r="AD946" s="102"/>
      <c r="AE946" s="104">
        <v>1.6994</v>
      </c>
      <c r="AF946" s="105"/>
      <c r="AG946" s="105"/>
      <c r="AH946" s="105"/>
      <c r="AI946" s="105"/>
      <c r="AJ946" s="105"/>
      <c r="AK946" s="105"/>
      <c r="AL946" s="105"/>
      <c r="AM946" s="105"/>
      <c r="AN946" s="106">
        <v>1.8</v>
      </c>
      <c r="AO946" s="105" t="s">
        <v>50</v>
      </c>
      <c r="AP946" s="104" t="s">
        <v>51</v>
      </c>
      <c r="AQ946" s="105" t="e">
        <f t="shared" si="250"/>
        <v>#NUM!</v>
      </c>
      <c r="AR946" s="105" t="e">
        <f t="shared" si="251"/>
        <v>#NUM!</v>
      </c>
      <c r="AS946" s="105" t="e">
        <f t="shared" si="252"/>
        <v>#NUM!</v>
      </c>
      <c r="AT946" s="105" t="e">
        <f>#REF!*1.075</f>
        <v>#REF!</v>
      </c>
      <c r="AU946" s="105">
        <f t="shared" si="253"/>
        <v>1.3652499999999999</v>
      </c>
      <c r="AV946" s="102" t="e">
        <f t="shared" si="244"/>
        <v>#REF!</v>
      </c>
      <c r="AW946" s="105" t="s">
        <v>172</v>
      </c>
      <c r="AX946" s="105" t="s">
        <v>173</v>
      </c>
      <c r="AY946" s="106">
        <v>1.37</v>
      </c>
      <c r="AZ946" s="108">
        <f t="shared" si="245"/>
        <v>0.34250000000000003</v>
      </c>
      <c r="BA946" s="1">
        <f t="shared" si="234"/>
        <v>1.7125000000000001</v>
      </c>
      <c r="BB946" s="106">
        <f t="shared" si="235"/>
        <v>1.8495000000000001</v>
      </c>
      <c r="BC946" s="105" t="s">
        <v>53</v>
      </c>
      <c r="BD946" s="105"/>
      <c r="BE946" s="105"/>
      <c r="BF946" s="105"/>
    </row>
    <row r="947" spans="1:58" s="105" customFormat="1" ht="24.75" hidden="1" customHeight="1">
      <c r="A947" s="9">
        <v>953</v>
      </c>
      <c r="B947" s="7">
        <v>18020</v>
      </c>
      <c r="C947" s="7"/>
      <c r="D947" s="8"/>
      <c r="E947" s="1" t="s">
        <v>4187</v>
      </c>
      <c r="F947" s="1" t="s">
        <v>4188</v>
      </c>
      <c r="G947" s="1" t="s">
        <v>4189</v>
      </c>
      <c r="H947" s="8" t="s">
        <v>310</v>
      </c>
      <c r="I947" s="1" t="s">
        <v>44</v>
      </c>
      <c r="J947" s="1" t="s">
        <v>4190</v>
      </c>
      <c r="K947" s="9"/>
      <c r="L947" s="1"/>
      <c r="M947" s="7">
        <v>20</v>
      </c>
      <c r="N947" s="1" t="s">
        <v>46</v>
      </c>
      <c r="O947" s="1" t="s">
        <v>4150</v>
      </c>
      <c r="P947" s="1" t="s">
        <v>4191</v>
      </c>
      <c r="Q947" s="1" t="s">
        <v>4192</v>
      </c>
      <c r="R947" s="101">
        <v>1.47</v>
      </c>
      <c r="S947" s="102"/>
      <c r="T947" s="116">
        <v>1.37</v>
      </c>
      <c r="U947" s="84">
        <v>1.3749</v>
      </c>
      <c r="V947" s="102"/>
      <c r="W947" s="102"/>
      <c r="X947" s="102"/>
      <c r="Y947" s="102"/>
      <c r="Z947" s="102"/>
      <c r="AA947" s="102"/>
      <c r="AB947" s="102"/>
      <c r="AC947" s="102"/>
      <c r="AD947" s="102"/>
      <c r="AE947" s="104">
        <v>1.3749</v>
      </c>
      <c r="AN947" s="106">
        <v>1.47</v>
      </c>
      <c r="AO947" s="105" t="s">
        <v>50</v>
      </c>
      <c r="AP947" s="104" t="s">
        <v>51</v>
      </c>
      <c r="AQ947" s="105" t="e">
        <f t="shared" si="250"/>
        <v>#NUM!</v>
      </c>
      <c r="AR947" s="105" t="e">
        <f t="shared" si="251"/>
        <v>#NUM!</v>
      </c>
      <c r="AS947" s="105" t="e">
        <f t="shared" si="252"/>
        <v>#NUM!</v>
      </c>
      <c r="AT947" s="105" t="e">
        <f>#REF!*1.075</f>
        <v>#REF!</v>
      </c>
      <c r="AU947" s="105">
        <f t="shared" si="253"/>
        <v>1.47275</v>
      </c>
      <c r="AV947" s="102" t="e">
        <f t="shared" si="244"/>
        <v>#REF!</v>
      </c>
      <c r="AW947" s="125" t="s">
        <v>52</v>
      </c>
      <c r="AX947" s="105" t="s">
        <v>51</v>
      </c>
      <c r="AY947" s="106">
        <v>1.47</v>
      </c>
      <c r="AZ947" s="108">
        <f t="shared" si="245"/>
        <v>0.36749999999999999</v>
      </c>
      <c r="BA947" s="1">
        <f t="shared" si="234"/>
        <v>1.8374999999999999</v>
      </c>
      <c r="BB947" s="106">
        <f t="shared" si="235"/>
        <v>1.9844999999999999</v>
      </c>
      <c r="BC947" s="105" t="s">
        <v>53</v>
      </c>
    </row>
    <row r="948" spans="1:58" s="105" customFormat="1" ht="24.75" hidden="1" customHeight="1">
      <c r="A948" s="9">
        <v>954</v>
      </c>
      <c r="B948" s="7">
        <v>18047</v>
      </c>
      <c r="C948" s="7"/>
      <c r="D948" s="8"/>
      <c r="E948" s="1" t="s">
        <v>4193</v>
      </c>
      <c r="F948" s="1" t="s">
        <v>3856</v>
      </c>
      <c r="G948" s="1" t="s">
        <v>3857</v>
      </c>
      <c r="H948" s="8" t="s">
        <v>1306</v>
      </c>
      <c r="I948" s="1" t="s">
        <v>150</v>
      </c>
      <c r="J948" s="1" t="s">
        <v>4194</v>
      </c>
      <c r="K948" s="9"/>
      <c r="L948" s="1"/>
      <c r="M948" s="7">
        <v>14</v>
      </c>
      <c r="N948" s="1" t="s">
        <v>46</v>
      </c>
      <c r="O948" s="1" t="s">
        <v>4150</v>
      </c>
      <c r="P948" s="1" t="s">
        <v>4191</v>
      </c>
      <c r="Q948" s="1" t="s">
        <v>4195</v>
      </c>
      <c r="R948" s="101">
        <v>2.5099999999999998</v>
      </c>
      <c r="S948" s="102"/>
      <c r="T948" s="116" t="s">
        <v>58</v>
      </c>
      <c r="U948" s="84">
        <v>2.3409</v>
      </c>
      <c r="V948" s="102"/>
      <c r="W948" s="102"/>
      <c r="X948" s="102"/>
      <c r="Y948" s="102"/>
      <c r="Z948" s="102"/>
      <c r="AA948" s="102"/>
      <c r="AB948" s="102"/>
      <c r="AC948" s="102"/>
      <c r="AD948" s="102"/>
      <c r="AE948" s="104">
        <v>2.3409</v>
      </c>
      <c r="AN948" s="106">
        <v>1.8779999999999999</v>
      </c>
      <c r="AO948" s="105" t="s">
        <v>372</v>
      </c>
      <c r="AP948" s="104" t="s">
        <v>373</v>
      </c>
      <c r="AQ948" s="105" t="e">
        <f t="shared" si="250"/>
        <v>#NUM!</v>
      </c>
      <c r="AR948" s="105" t="e">
        <f t="shared" si="251"/>
        <v>#NUM!</v>
      </c>
      <c r="AS948" s="105" t="e">
        <f t="shared" si="252"/>
        <v>#NUM!</v>
      </c>
      <c r="AT948" s="105" t="e">
        <f>#REF!*1.075</f>
        <v>#REF!</v>
      </c>
      <c r="AU948" s="105" t="e">
        <f t="shared" si="253"/>
        <v>#VALUE!</v>
      </c>
      <c r="AV948" s="102" t="e">
        <f t="shared" si="244"/>
        <v>#REF!</v>
      </c>
      <c r="AW948" s="105" t="s">
        <v>372</v>
      </c>
      <c r="AX948" s="105" t="s">
        <v>373</v>
      </c>
      <c r="AY948" s="106">
        <v>1.8779999999999999</v>
      </c>
      <c r="AZ948" s="108">
        <f t="shared" si="245"/>
        <v>0.46949999999999997</v>
      </c>
      <c r="BA948" s="1">
        <f t="shared" si="234"/>
        <v>2.3474999999999997</v>
      </c>
      <c r="BB948" s="106">
        <f t="shared" si="235"/>
        <v>2.5352999999999994</v>
      </c>
      <c r="BC948" s="105" t="s">
        <v>53</v>
      </c>
    </row>
    <row r="949" spans="1:58" s="105" customFormat="1" ht="24.75" hidden="1" customHeight="1">
      <c r="A949" s="9">
        <v>955</v>
      </c>
      <c r="B949" s="7">
        <v>17710</v>
      </c>
      <c r="C949" s="7"/>
      <c r="D949" s="8"/>
      <c r="E949" s="1" t="s">
        <v>4193</v>
      </c>
      <c r="F949" s="1" t="s">
        <v>3856</v>
      </c>
      <c r="G949" s="1" t="s">
        <v>3857</v>
      </c>
      <c r="H949" s="8" t="s">
        <v>935</v>
      </c>
      <c r="I949" s="1" t="s">
        <v>150</v>
      </c>
      <c r="J949" s="1" t="s">
        <v>4196</v>
      </c>
      <c r="K949" s="9"/>
      <c r="L949" s="1"/>
      <c r="M949" s="7">
        <v>56</v>
      </c>
      <c r="N949" s="1" t="s">
        <v>46</v>
      </c>
      <c r="O949" s="1" t="s">
        <v>4150</v>
      </c>
      <c r="P949" s="1" t="s">
        <v>4191</v>
      </c>
      <c r="Q949" s="1" t="s">
        <v>4197</v>
      </c>
      <c r="R949" s="101">
        <v>6.26</v>
      </c>
      <c r="S949" s="102"/>
      <c r="T949" s="116" t="s">
        <v>58</v>
      </c>
      <c r="U949" s="84">
        <v>5.8246000000000002</v>
      </c>
      <c r="V949" s="102"/>
      <c r="W949" s="102"/>
      <c r="X949" s="102"/>
      <c r="Y949" s="102"/>
      <c r="Z949" s="102"/>
      <c r="AA949" s="102"/>
      <c r="AB949" s="102"/>
      <c r="AC949" s="102"/>
      <c r="AD949" s="102"/>
      <c r="AE949" s="104">
        <v>5.8246000000000002</v>
      </c>
      <c r="AN949" s="106">
        <v>6.26</v>
      </c>
      <c r="AO949" s="105" t="s">
        <v>50</v>
      </c>
      <c r="AP949" s="104" t="s">
        <v>51</v>
      </c>
      <c r="AQ949" s="105" t="e">
        <f t="shared" si="250"/>
        <v>#NUM!</v>
      </c>
      <c r="AR949" s="105" t="e">
        <f t="shared" si="251"/>
        <v>#NUM!</v>
      </c>
      <c r="AS949" s="105" t="e">
        <f t="shared" si="252"/>
        <v>#NUM!</v>
      </c>
      <c r="AT949" s="105" t="e">
        <f>#REF!*1.075</f>
        <v>#REF!</v>
      </c>
      <c r="AU949" s="105" t="e">
        <f t="shared" si="253"/>
        <v>#VALUE!</v>
      </c>
      <c r="AV949" s="102" t="e">
        <f t="shared" si="244"/>
        <v>#REF!</v>
      </c>
      <c r="AW949" s="125" t="s">
        <v>52</v>
      </c>
      <c r="AX949" s="105" t="s">
        <v>51</v>
      </c>
      <c r="AY949" s="106">
        <v>6.2350000000000003</v>
      </c>
      <c r="AZ949" s="108">
        <f t="shared" si="245"/>
        <v>1.5587500000000001</v>
      </c>
      <c r="BA949" s="1">
        <f t="shared" si="234"/>
        <v>7.7937500000000002</v>
      </c>
      <c r="BB949" s="106">
        <f t="shared" si="235"/>
        <v>8.417250000000001</v>
      </c>
      <c r="BC949" s="105" t="s">
        <v>53</v>
      </c>
    </row>
    <row r="950" spans="1:58" s="105" customFormat="1" ht="24.75" hidden="1" customHeight="1">
      <c r="A950" s="9">
        <v>956</v>
      </c>
      <c r="B950" s="7">
        <v>18043</v>
      </c>
      <c r="C950" s="7"/>
      <c r="D950" s="8"/>
      <c r="E950" s="1" t="s">
        <v>4193</v>
      </c>
      <c r="F950" s="1" t="s">
        <v>3856</v>
      </c>
      <c r="G950" s="1" t="s">
        <v>3857</v>
      </c>
      <c r="H950" s="8" t="s">
        <v>3388</v>
      </c>
      <c r="I950" s="1" t="s">
        <v>150</v>
      </c>
      <c r="J950" s="1" t="s">
        <v>4196</v>
      </c>
      <c r="K950" s="9"/>
      <c r="L950" s="1"/>
      <c r="M950" s="7">
        <v>56</v>
      </c>
      <c r="N950" s="1" t="s">
        <v>46</v>
      </c>
      <c r="O950" s="1" t="s">
        <v>4150</v>
      </c>
      <c r="P950" s="1" t="s">
        <v>4191</v>
      </c>
      <c r="Q950" s="1" t="s">
        <v>4198</v>
      </c>
      <c r="R950" s="101">
        <v>11.56</v>
      </c>
      <c r="S950" s="102"/>
      <c r="T950" s="116" t="s">
        <v>58</v>
      </c>
      <c r="U950" s="84">
        <v>10.7569</v>
      </c>
      <c r="V950" s="102"/>
      <c r="W950" s="102"/>
      <c r="X950" s="102"/>
      <c r="Y950" s="102"/>
      <c r="Z950" s="102"/>
      <c r="AA950" s="102"/>
      <c r="AB950" s="102"/>
      <c r="AC950" s="102"/>
      <c r="AD950" s="102"/>
      <c r="AE950" s="104">
        <v>10.7569</v>
      </c>
      <c r="AN950" s="106">
        <v>11.56</v>
      </c>
      <c r="AO950" s="105" t="s">
        <v>50</v>
      </c>
      <c r="AP950" s="104" t="s">
        <v>51</v>
      </c>
      <c r="AQ950" s="105" t="e">
        <f t="shared" si="250"/>
        <v>#NUM!</v>
      </c>
      <c r="AR950" s="105" t="e">
        <f t="shared" si="251"/>
        <v>#NUM!</v>
      </c>
      <c r="AS950" s="105" t="e">
        <f t="shared" si="252"/>
        <v>#NUM!</v>
      </c>
      <c r="AT950" s="105" t="e">
        <f>#REF!*1.075</f>
        <v>#REF!</v>
      </c>
      <c r="AU950" s="105" t="e">
        <f t="shared" si="253"/>
        <v>#VALUE!</v>
      </c>
      <c r="AV950" s="102" t="e">
        <f t="shared" si="244"/>
        <v>#REF!</v>
      </c>
      <c r="AW950" s="125" t="s">
        <v>52</v>
      </c>
      <c r="AX950" s="105" t="s">
        <v>51</v>
      </c>
      <c r="AY950" s="106">
        <v>11.555999999999999</v>
      </c>
      <c r="AZ950" s="108">
        <f t="shared" si="245"/>
        <v>1.96452</v>
      </c>
      <c r="BA950" s="1">
        <f t="shared" si="234"/>
        <v>13.520519999999999</v>
      </c>
      <c r="BB950" s="106">
        <f t="shared" si="235"/>
        <v>14.602161599999999</v>
      </c>
      <c r="BC950" s="105" t="s">
        <v>53</v>
      </c>
    </row>
    <row r="951" spans="1:58" s="105" customFormat="1" ht="24.75" hidden="1" customHeight="1">
      <c r="A951" s="9">
        <v>957</v>
      </c>
      <c r="B951" s="7">
        <v>18119</v>
      </c>
      <c r="C951" s="7"/>
      <c r="D951" s="8"/>
      <c r="E951" s="1" t="s">
        <v>4199</v>
      </c>
      <c r="F951" s="1" t="s">
        <v>4200</v>
      </c>
      <c r="G951" s="1" t="s">
        <v>1943</v>
      </c>
      <c r="H951" s="8" t="s">
        <v>4201</v>
      </c>
      <c r="I951" s="1" t="s">
        <v>109</v>
      </c>
      <c r="J951" s="1" t="s">
        <v>4202</v>
      </c>
      <c r="K951" s="9">
        <v>100</v>
      </c>
      <c r="L951" s="1" t="s">
        <v>91</v>
      </c>
      <c r="M951" s="7">
        <v>1</v>
      </c>
      <c r="N951" s="1" t="s">
        <v>46</v>
      </c>
      <c r="O951" s="1" t="s">
        <v>4150</v>
      </c>
      <c r="P951" s="1" t="s">
        <v>4191</v>
      </c>
      <c r="Q951" s="1" t="s">
        <v>4203</v>
      </c>
      <c r="R951" s="101">
        <v>2.06</v>
      </c>
      <c r="S951" s="102"/>
      <c r="T951" s="116" t="s">
        <v>58</v>
      </c>
      <c r="U951" s="84">
        <v>1.9236</v>
      </c>
      <c r="V951" s="102"/>
      <c r="W951" s="102"/>
      <c r="X951" s="102"/>
      <c r="Y951" s="102"/>
      <c r="Z951" s="102"/>
      <c r="AA951" s="102"/>
      <c r="AB951" s="102"/>
      <c r="AC951" s="102"/>
      <c r="AD951" s="102"/>
      <c r="AE951" s="104">
        <v>1.9236</v>
      </c>
      <c r="AN951" s="106">
        <v>2.06</v>
      </c>
      <c r="AO951" s="105" t="s">
        <v>50</v>
      </c>
      <c r="AP951" s="104" t="s">
        <v>51</v>
      </c>
      <c r="AQ951" s="105" t="e">
        <f t="shared" si="250"/>
        <v>#NUM!</v>
      </c>
      <c r="AR951" s="105" t="e">
        <f t="shared" si="251"/>
        <v>#NUM!</v>
      </c>
      <c r="AS951" s="105" t="e">
        <f t="shared" si="252"/>
        <v>#NUM!</v>
      </c>
      <c r="AT951" s="105" t="e">
        <f>#REF!*1.075</f>
        <v>#REF!</v>
      </c>
      <c r="AU951" s="105" t="e">
        <f t="shared" si="253"/>
        <v>#VALUE!</v>
      </c>
      <c r="AV951" s="102" t="e">
        <f t="shared" ref="AV951:AV982" si="254">MIN(AN951,AT951,AU951)</f>
        <v>#REF!</v>
      </c>
      <c r="AW951" s="125" t="s">
        <v>52</v>
      </c>
      <c r="AX951" s="125" t="s">
        <v>51</v>
      </c>
      <c r="AY951" s="106">
        <v>2.0640000000000001</v>
      </c>
      <c r="AZ951" s="108">
        <f t="shared" ref="AZ951:AZ982" si="255">IF(AND(AY951&gt;0,AY951&lt;=10),AY951*0.25,IF(AND(AY951&gt;10,AY951&lt;=50),AY951*0.17,IF(AND(AY951&gt;10,AY951&lt;=100),AY951*0.12,IF(AY951&gt;100,AY951*0.1))))</f>
        <v>0.51600000000000001</v>
      </c>
      <c r="BA951" s="1">
        <f t="shared" ref="BA951:BA1014" si="256">AZ951+AY951</f>
        <v>2.58</v>
      </c>
      <c r="BB951" s="106">
        <f t="shared" ref="BB951:BB1014" si="257">BA951+BA951*0.08</f>
        <v>2.7864</v>
      </c>
      <c r="BC951" s="105" t="s">
        <v>53</v>
      </c>
    </row>
    <row r="952" spans="1:58" s="105" customFormat="1" ht="24.75" hidden="1" customHeight="1">
      <c r="A952" s="9">
        <v>958</v>
      </c>
      <c r="B952" s="7">
        <v>7063</v>
      </c>
      <c r="C952" s="7"/>
      <c r="D952" s="8"/>
      <c r="E952" s="1" t="s">
        <v>4204</v>
      </c>
      <c r="F952" s="1" t="s">
        <v>4205</v>
      </c>
      <c r="G952" s="1" t="s">
        <v>4206</v>
      </c>
      <c r="H952" s="8" t="s">
        <v>4207</v>
      </c>
      <c r="I952" s="1" t="s">
        <v>196</v>
      </c>
      <c r="J952" s="1" t="s">
        <v>4208</v>
      </c>
      <c r="K952" s="9">
        <v>250</v>
      </c>
      <c r="L952" s="1" t="s">
        <v>91</v>
      </c>
      <c r="M952" s="7">
        <v>1</v>
      </c>
      <c r="N952" s="1" t="s">
        <v>46</v>
      </c>
      <c r="O952" s="1" t="s">
        <v>4150</v>
      </c>
      <c r="P952" s="1" t="s">
        <v>4209</v>
      </c>
      <c r="Q952" s="1" t="s">
        <v>4210</v>
      </c>
      <c r="R952" s="101">
        <v>2.93</v>
      </c>
      <c r="S952" s="102"/>
      <c r="T952" s="116">
        <v>2.65</v>
      </c>
      <c r="U952" s="84">
        <v>2.8448000000000002</v>
      </c>
      <c r="V952" s="102"/>
      <c r="W952" s="102">
        <v>2.6019999999999999</v>
      </c>
      <c r="X952" s="102"/>
      <c r="Y952" s="102"/>
      <c r="Z952" s="102"/>
      <c r="AA952" s="102"/>
      <c r="AB952" s="102"/>
      <c r="AC952" s="102"/>
      <c r="AD952" s="102"/>
      <c r="AE952" s="104">
        <v>2.8448000000000002</v>
      </c>
      <c r="AG952" s="105">
        <v>2.5872000000000002</v>
      </c>
      <c r="AN952" s="106">
        <v>2.7160000000000002</v>
      </c>
      <c r="AO952" s="105" t="s">
        <v>277</v>
      </c>
      <c r="AP952" s="104" t="s">
        <v>278</v>
      </c>
      <c r="AQ952" s="105">
        <f t="shared" si="250"/>
        <v>2.7160000000000002</v>
      </c>
      <c r="AR952" s="105" t="str">
        <f t="shared" si="251"/>
        <v/>
      </c>
      <c r="AS952" s="105" t="e">
        <f t="shared" si="252"/>
        <v>#NUM!</v>
      </c>
      <c r="AT952" s="105" t="e">
        <f>#REF!*1.075</f>
        <v>#REF!</v>
      </c>
      <c r="AU952" s="105">
        <f t="shared" si="253"/>
        <v>2.8487499999999999</v>
      </c>
      <c r="AV952" s="102" t="e">
        <f t="shared" si="254"/>
        <v>#REF!</v>
      </c>
      <c r="AW952" s="105" t="s">
        <v>279</v>
      </c>
      <c r="AX952" s="105" t="s">
        <v>278</v>
      </c>
      <c r="AY952" s="106">
        <v>2.72</v>
      </c>
      <c r="AZ952" s="108">
        <f t="shared" si="255"/>
        <v>0.68</v>
      </c>
      <c r="BA952" s="1">
        <f t="shared" si="256"/>
        <v>3.4000000000000004</v>
      </c>
      <c r="BB952" s="106">
        <f t="shared" si="257"/>
        <v>3.6720000000000006</v>
      </c>
      <c r="BC952" s="105" t="s">
        <v>53</v>
      </c>
    </row>
    <row r="953" spans="1:58" s="105" customFormat="1" ht="24.75" hidden="1" customHeight="1">
      <c r="A953" s="9">
        <v>959</v>
      </c>
      <c r="B953" s="7">
        <v>7074</v>
      </c>
      <c r="C953" s="7"/>
      <c r="D953" s="8"/>
      <c r="E953" s="1" t="s">
        <v>4211</v>
      </c>
      <c r="F953" s="1" t="s">
        <v>4212</v>
      </c>
      <c r="G953" s="1" t="s">
        <v>4213</v>
      </c>
      <c r="H953" s="8" t="s">
        <v>43</v>
      </c>
      <c r="I953" s="1" t="s">
        <v>68</v>
      </c>
      <c r="J953" s="1" t="s">
        <v>4214</v>
      </c>
      <c r="K953" s="9"/>
      <c r="L953" s="1"/>
      <c r="M953" s="7">
        <v>30</v>
      </c>
      <c r="N953" s="1" t="s">
        <v>46</v>
      </c>
      <c r="O953" s="1" t="s">
        <v>4150</v>
      </c>
      <c r="P953" s="1" t="s">
        <v>4151</v>
      </c>
      <c r="Q953" s="1" t="s">
        <v>4215</v>
      </c>
      <c r="R953" s="101">
        <v>2.15</v>
      </c>
      <c r="S953" s="102"/>
      <c r="T953" s="116">
        <v>2.5</v>
      </c>
      <c r="U953" s="84">
        <v>1.8884000000000001</v>
      </c>
      <c r="V953" s="102"/>
      <c r="W953" s="102">
        <v>3.1004</v>
      </c>
      <c r="X953" s="102"/>
      <c r="Y953" s="102"/>
      <c r="Z953" s="102"/>
      <c r="AA953" s="102"/>
      <c r="AB953" s="102"/>
      <c r="AC953" s="102"/>
      <c r="AD953" s="102"/>
      <c r="AE953" s="104">
        <v>1.8884000000000001</v>
      </c>
      <c r="AN953" s="106">
        <v>2.15</v>
      </c>
      <c r="AO953" s="105" t="s">
        <v>50</v>
      </c>
      <c r="AP953" s="104" t="s">
        <v>51</v>
      </c>
      <c r="AQ953" s="105" t="e">
        <f t="shared" si="250"/>
        <v>#NUM!</v>
      </c>
      <c r="AR953" s="105" t="e">
        <f t="shared" si="251"/>
        <v>#NUM!</v>
      </c>
      <c r="AS953" s="105" t="e">
        <f t="shared" si="252"/>
        <v>#NUM!</v>
      </c>
      <c r="AT953" s="105" t="e">
        <f>#REF!*1.075</f>
        <v>#REF!</v>
      </c>
      <c r="AU953" s="105">
        <f t="shared" si="253"/>
        <v>2.6875</v>
      </c>
      <c r="AV953" s="102" t="e">
        <f t="shared" si="254"/>
        <v>#REF!</v>
      </c>
      <c r="AW953" s="105" t="s">
        <v>172</v>
      </c>
      <c r="AX953" s="105" t="s">
        <v>173</v>
      </c>
      <c r="AY953" s="106">
        <v>2.15</v>
      </c>
      <c r="AZ953" s="108">
        <f t="shared" si="255"/>
        <v>0.53749999999999998</v>
      </c>
      <c r="BA953" s="1">
        <f t="shared" si="256"/>
        <v>2.6875</v>
      </c>
      <c r="BB953" s="106">
        <f t="shared" si="257"/>
        <v>2.9024999999999999</v>
      </c>
      <c r="BC953" s="105" t="s">
        <v>53</v>
      </c>
    </row>
    <row r="954" spans="1:58" s="105" customFormat="1" ht="24.75" hidden="1" customHeight="1">
      <c r="A954" s="9">
        <v>960</v>
      </c>
      <c r="B954" s="7">
        <v>7064</v>
      </c>
      <c r="C954" s="7"/>
      <c r="D954" s="8"/>
      <c r="E954" s="1" t="s">
        <v>4211</v>
      </c>
      <c r="F954" s="1" t="s">
        <v>4216</v>
      </c>
      <c r="G954" s="1" t="s">
        <v>4213</v>
      </c>
      <c r="H954" s="8" t="s">
        <v>1327</v>
      </c>
      <c r="I954" s="1" t="s">
        <v>292</v>
      </c>
      <c r="J954" s="1" t="s">
        <v>4217</v>
      </c>
      <c r="K954" s="9">
        <v>100</v>
      </c>
      <c r="L954" s="1" t="s">
        <v>91</v>
      </c>
      <c r="M954" s="7">
        <v>1</v>
      </c>
      <c r="N954" s="1" t="s">
        <v>46</v>
      </c>
      <c r="O954" s="1" t="s">
        <v>4150</v>
      </c>
      <c r="P954" s="1" t="s">
        <v>4151</v>
      </c>
      <c r="Q954" s="1" t="s">
        <v>4218</v>
      </c>
      <c r="R954" s="101">
        <v>1.73</v>
      </c>
      <c r="S954" s="102"/>
      <c r="T954" s="116">
        <v>2.5</v>
      </c>
      <c r="U954" s="84">
        <v>1.6113</v>
      </c>
      <c r="V954" s="102"/>
      <c r="W954" s="102"/>
      <c r="X954" s="102"/>
      <c r="Y954" s="102"/>
      <c r="Z954" s="102"/>
      <c r="AA954" s="102"/>
      <c r="AB954" s="102"/>
      <c r="AC954" s="102"/>
      <c r="AD954" s="102"/>
      <c r="AE954" s="104">
        <v>1.6113</v>
      </c>
      <c r="AN954" s="106">
        <v>1.73</v>
      </c>
      <c r="AO954" s="105" t="s">
        <v>50</v>
      </c>
      <c r="AP954" s="104" t="s">
        <v>51</v>
      </c>
      <c r="AQ954" s="105" t="e">
        <f t="shared" si="250"/>
        <v>#NUM!</v>
      </c>
      <c r="AR954" s="105" t="e">
        <f t="shared" si="251"/>
        <v>#NUM!</v>
      </c>
      <c r="AS954" s="105" t="e">
        <f t="shared" si="252"/>
        <v>#NUM!</v>
      </c>
      <c r="AT954" s="105" t="e">
        <f>#REF!*1.075</f>
        <v>#REF!</v>
      </c>
      <c r="AU954" s="105">
        <f t="shared" si="253"/>
        <v>2.6875</v>
      </c>
      <c r="AV954" s="102" t="e">
        <f t="shared" si="254"/>
        <v>#REF!</v>
      </c>
      <c r="AW954" s="105" t="s">
        <v>172</v>
      </c>
      <c r="AX954" s="105" t="s">
        <v>173</v>
      </c>
      <c r="AY954" s="106">
        <v>1.73</v>
      </c>
      <c r="AZ954" s="108">
        <f t="shared" si="255"/>
        <v>0.4325</v>
      </c>
      <c r="BA954" s="1">
        <f t="shared" si="256"/>
        <v>2.1625000000000001</v>
      </c>
      <c r="BB954" s="106">
        <f t="shared" si="257"/>
        <v>2.3355000000000001</v>
      </c>
      <c r="BC954" s="105" t="s">
        <v>53</v>
      </c>
    </row>
    <row r="955" spans="1:58" s="105" customFormat="1" ht="24.75" hidden="1" customHeight="1">
      <c r="A955" s="9">
        <v>961</v>
      </c>
      <c r="B955" s="7">
        <v>17582</v>
      </c>
      <c r="C955" s="7"/>
      <c r="D955" s="8"/>
      <c r="E955" s="1" t="s">
        <v>4219</v>
      </c>
      <c r="F955" s="1" t="s">
        <v>4220</v>
      </c>
      <c r="G955" s="1" t="s">
        <v>1648</v>
      </c>
      <c r="H955" s="8" t="s">
        <v>565</v>
      </c>
      <c r="I955" s="1" t="s">
        <v>44</v>
      </c>
      <c r="J955" s="1" t="s">
        <v>4221</v>
      </c>
      <c r="K955" s="9"/>
      <c r="L955" s="1"/>
      <c r="M955" s="7">
        <v>20</v>
      </c>
      <c r="N955" s="1" t="s">
        <v>46</v>
      </c>
      <c r="O955" s="1" t="s">
        <v>4150</v>
      </c>
      <c r="P955" s="1" t="s">
        <v>4191</v>
      </c>
      <c r="Q955" s="1" t="s">
        <v>4222</v>
      </c>
      <c r="R955" s="101">
        <v>0.98</v>
      </c>
      <c r="S955" s="102"/>
      <c r="T955" s="116">
        <v>1.24</v>
      </c>
      <c r="U955" s="84">
        <v>0.92179999999999995</v>
      </c>
      <c r="V955" s="102"/>
      <c r="W955" s="102"/>
      <c r="X955" s="102"/>
      <c r="Y955" s="102"/>
      <c r="Z955" s="102"/>
      <c r="AA955" s="102"/>
      <c r="AB955" s="102"/>
      <c r="AC955" s="102"/>
      <c r="AD955" s="102"/>
      <c r="AE955" s="104">
        <v>0.92179999999999995</v>
      </c>
      <c r="AN955" s="106">
        <v>0.98</v>
      </c>
      <c r="AO955" s="105" t="s">
        <v>50</v>
      </c>
      <c r="AP955" s="104" t="s">
        <v>51</v>
      </c>
      <c r="AQ955" s="105" t="e">
        <f t="shared" si="250"/>
        <v>#NUM!</v>
      </c>
      <c r="AR955" s="105" t="e">
        <f t="shared" si="251"/>
        <v>#NUM!</v>
      </c>
      <c r="AS955" s="105" t="e">
        <f t="shared" si="252"/>
        <v>#NUM!</v>
      </c>
      <c r="AT955" s="105" t="e">
        <f>#REF!*1.075</f>
        <v>#REF!</v>
      </c>
      <c r="AU955" s="105">
        <f t="shared" si="253"/>
        <v>1.333</v>
      </c>
      <c r="AV955" s="102" t="e">
        <f t="shared" si="254"/>
        <v>#REF!</v>
      </c>
      <c r="AW955" s="125" t="s">
        <v>52</v>
      </c>
      <c r="AX955" s="105" t="s">
        <v>51</v>
      </c>
      <c r="AY955" s="106">
        <v>0.98</v>
      </c>
      <c r="AZ955" s="108">
        <f t="shared" si="255"/>
        <v>0.245</v>
      </c>
      <c r="BA955" s="1">
        <f t="shared" si="256"/>
        <v>1.2250000000000001</v>
      </c>
      <c r="BB955" s="106">
        <f t="shared" si="257"/>
        <v>1.3230000000000002</v>
      </c>
      <c r="BC955" s="105" t="s">
        <v>53</v>
      </c>
    </row>
    <row r="956" spans="1:58" s="105" customFormat="1" ht="24.75" hidden="1" customHeight="1">
      <c r="A956" s="9">
        <v>962</v>
      </c>
      <c r="B956" s="7">
        <v>17647</v>
      </c>
      <c r="C956" s="7"/>
      <c r="D956" s="8"/>
      <c r="E956" s="1" t="s">
        <v>4219</v>
      </c>
      <c r="F956" s="1" t="s">
        <v>4220</v>
      </c>
      <c r="G956" s="1" t="s">
        <v>1648</v>
      </c>
      <c r="H956" s="8" t="s">
        <v>1187</v>
      </c>
      <c r="I956" s="1" t="s">
        <v>44</v>
      </c>
      <c r="J956" s="1" t="s">
        <v>4221</v>
      </c>
      <c r="K956" s="9"/>
      <c r="L956" s="1"/>
      <c r="M956" s="7">
        <v>20</v>
      </c>
      <c r="N956" s="1" t="s">
        <v>46</v>
      </c>
      <c r="O956" s="1" t="s">
        <v>4150</v>
      </c>
      <c r="P956" s="1" t="s">
        <v>4191</v>
      </c>
      <c r="Q956" s="1" t="s">
        <v>4223</v>
      </c>
      <c r="R956" s="101">
        <v>1.65</v>
      </c>
      <c r="S956" s="102"/>
      <c r="T956" s="116">
        <v>1.64</v>
      </c>
      <c r="U956" s="84">
        <v>2.3769999999999998</v>
      </c>
      <c r="V956" s="102"/>
      <c r="W956" s="102">
        <v>1.4636</v>
      </c>
      <c r="X956" s="102"/>
      <c r="Y956" s="102"/>
      <c r="Z956" s="102"/>
      <c r="AA956" s="102"/>
      <c r="AB956" s="102"/>
      <c r="AC956" s="102"/>
      <c r="AD956" s="102"/>
      <c r="AE956" s="104">
        <v>2.3769999999999998</v>
      </c>
      <c r="AN956" s="106">
        <v>1.65</v>
      </c>
      <c r="AO956" s="105" t="s">
        <v>50</v>
      </c>
      <c r="AP956" s="104" t="s">
        <v>51</v>
      </c>
      <c r="AQ956" s="105" t="e">
        <f t="shared" si="250"/>
        <v>#NUM!</v>
      </c>
      <c r="AR956" s="105" t="e">
        <f t="shared" si="251"/>
        <v>#NUM!</v>
      </c>
      <c r="AS956" s="105" t="e">
        <f t="shared" si="252"/>
        <v>#NUM!</v>
      </c>
      <c r="AT956" s="105" t="e">
        <f>#REF!*1.075</f>
        <v>#REF!</v>
      </c>
      <c r="AU956" s="105">
        <f t="shared" si="253"/>
        <v>1.7629999999999999</v>
      </c>
      <c r="AV956" s="102" t="e">
        <f t="shared" si="254"/>
        <v>#REF!</v>
      </c>
      <c r="AW956" s="105" t="s">
        <v>172</v>
      </c>
      <c r="AX956" s="105" t="s">
        <v>173</v>
      </c>
      <c r="AY956" s="106">
        <v>1.6439999999999999</v>
      </c>
      <c r="AZ956" s="108">
        <f t="shared" si="255"/>
        <v>0.41099999999999998</v>
      </c>
      <c r="BA956" s="1">
        <f t="shared" si="256"/>
        <v>2.0549999999999997</v>
      </c>
      <c r="BB956" s="106">
        <f t="shared" si="257"/>
        <v>2.2193999999999998</v>
      </c>
      <c r="BC956" s="105" t="s">
        <v>53</v>
      </c>
    </row>
    <row r="957" spans="1:58" s="105" customFormat="1" ht="24.75" hidden="1" customHeight="1">
      <c r="A957" s="9">
        <v>963</v>
      </c>
      <c r="B957" s="7">
        <v>17648</v>
      </c>
      <c r="C957" s="7"/>
      <c r="D957" s="8"/>
      <c r="E957" s="1" t="s">
        <v>4219</v>
      </c>
      <c r="F957" s="1" t="s">
        <v>4220</v>
      </c>
      <c r="G957" s="1" t="s">
        <v>1648</v>
      </c>
      <c r="H957" s="8" t="s">
        <v>1469</v>
      </c>
      <c r="I957" s="1" t="s">
        <v>44</v>
      </c>
      <c r="J957" s="1" t="s">
        <v>4224</v>
      </c>
      <c r="K957" s="9"/>
      <c r="L957" s="1"/>
      <c r="M957" s="7">
        <v>20</v>
      </c>
      <c r="N957" s="1" t="s">
        <v>46</v>
      </c>
      <c r="O957" s="1" t="s">
        <v>4150</v>
      </c>
      <c r="P957" s="1" t="s">
        <v>4191</v>
      </c>
      <c r="Q957" s="1" t="s">
        <v>4225</v>
      </c>
      <c r="R957" s="101">
        <v>2.27</v>
      </c>
      <c r="S957" s="102"/>
      <c r="T957" s="116">
        <v>2.1</v>
      </c>
      <c r="U957" s="84">
        <v>2.1149</v>
      </c>
      <c r="V957" s="102"/>
      <c r="W957" s="102"/>
      <c r="X957" s="102"/>
      <c r="Y957" s="102"/>
      <c r="Z957" s="102"/>
      <c r="AA957" s="102"/>
      <c r="AB957" s="102"/>
      <c r="AC957" s="102"/>
      <c r="AD957" s="102"/>
      <c r="AE957" s="104">
        <v>2.1149</v>
      </c>
      <c r="AN957" s="106">
        <v>2.27</v>
      </c>
      <c r="AO957" s="105" t="s">
        <v>50</v>
      </c>
      <c r="AP957" s="104" t="s">
        <v>51</v>
      </c>
      <c r="AQ957" s="105" t="e">
        <f t="shared" si="250"/>
        <v>#NUM!</v>
      </c>
      <c r="AR957" s="105" t="e">
        <f t="shared" si="251"/>
        <v>#NUM!</v>
      </c>
      <c r="AS957" s="105" t="e">
        <f t="shared" si="252"/>
        <v>#NUM!</v>
      </c>
      <c r="AT957" s="105" t="e">
        <f>#REF!*1.075</f>
        <v>#REF!</v>
      </c>
      <c r="AU957" s="105">
        <f t="shared" si="253"/>
        <v>2.2574999999999998</v>
      </c>
      <c r="AV957" s="102" t="e">
        <f t="shared" si="254"/>
        <v>#REF!</v>
      </c>
      <c r="AW957" s="105" t="s">
        <v>172</v>
      </c>
      <c r="AX957" s="105" t="s">
        <v>173</v>
      </c>
      <c r="AY957" s="106">
        <v>2.2570000000000001</v>
      </c>
      <c r="AZ957" s="108">
        <f t="shared" si="255"/>
        <v>0.56425000000000003</v>
      </c>
      <c r="BA957" s="1">
        <f t="shared" si="256"/>
        <v>2.82125</v>
      </c>
      <c r="BB957" s="106">
        <f t="shared" si="257"/>
        <v>3.0469499999999998</v>
      </c>
      <c r="BC957" s="105" t="s">
        <v>53</v>
      </c>
    </row>
    <row r="958" spans="1:58" s="105" customFormat="1" ht="24.75" hidden="1" customHeight="1">
      <c r="A958" s="9">
        <v>964</v>
      </c>
      <c r="B958" s="7">
        <v>15003</v>
      </c>
      <c r="C958" s="7"/>
      <c r="D958" s="8"/>
      <c r="E958" s="1" t="s">
        <v>4226</v>
      </c>
      <c r="F958" s="1" t="s">
        <v>4227</v>
      </c>
      <c r="G958" s="1" t="s">
        <v>2400</v>
      </c>
      <c r="H958" s="8" t="s">
        <v>310</v>
      </c>
      <c r="I958" s="1" t="s">
        <v>44</v>
      </c>
      <c r="J958" s="1" t="s">
        <v>4228</v>
      </c>
      <c r="K958" s="9"/>
      <c r="L958" s="1"/>
      <c r="M958" s="7">
        <v>30</v>
      </c>
      <c r="N958" s="1" t="s">
        <v>46</v>
      </c>
      <c r="O958" s="1" t="s">
        <v>4150</v>
      </c>
      <c r="P958" s="1" t="s">
        <v>4151</v>
      </c>
      <c r="Q958" s="1" t="s">
        <v>4229</v>
      </c>
      <c r="R958" s="101">
        <v>4.5</v>
      </c>
      <c r="S958" s="102"/>
      <c r="T958" s="116">
        <v>4.5</v>
      </c>
      <c r="U958" s="84">
        <v>5.7115999999999998</v>
      </c>
      <c r="V958" s="102"/>
      <c r="W958" s="102">
        <v>14.9613</v>
      </c>
      <c r="X958" s="102"/>
      <c r="Y958" s="102"/>
      <c r="Z958" s="102"/>
      <c r="AA958" s="102"/>
      <c r="AB958" s="102"/>
      <c r="AC958" s="102"/>
      <c r="AD958" s="102"/>
      <c r="AE958" s="104">
        <v>5.7115999999999998</v>
      </c>
      <c r="AG958" s="105">
        <v>14.8764</v>
      </c>
      <c r="AN958" s="106">
        <v>4.5</v>
      </c>
      <c r="AO958" s="105" t="s">
        <v>50</v>
      </c>
      <c r="AP958" s="104" t="s">
        <v>51</v>
      </c>
      <c r="AQ958" s="105">
        <f t="shared" si="250"/>
        <v>10.294</v>
      </c>
      <c r="AR958" s="105">
        <f t="shared" si="251"/>
        <v>4.5</v>
      </c>
      <c r="AS958" s="105" t="e">
        <f t="shared" si="252"/>
        <v>#NUM!</v>
      </c>
      <c r="AT958" s="105" t="e">
        <f>#REF!*1.075</f>
        <v>#REF!</v>
      </c>
      <c r="AU958" s="105">
        <f t="shared" si="253"/>
        <v>4.8374999999999995</v>
      </c>
      <c r="AV958" s="102" t="e">
        <f t="shared" si="254"/>
        <v>#REF!</v>
      </c>
      <c r="AW958" s="125" t="s">
        <v>52</v>
      </c>
      <c r="AX958" s="105" t="s">
        <v>51</v>
      </c>
      <c r="AY958" s="106">
        <v>4.5</v>
      </c>
      <c r="AZ958" s="108">
        <f t="shared" si="255"/>
        <v>1.125</v>
      </c>
      <c r="BA958" s="1">
        <f t="shared" si="256"/>
        <v>5.625</v>
      </c>
      <c r="BB958" s="106">
        <f t="shared" si="257"/>
        <v>6.0750000000000002</v>
      </c>
      <c r="BC958" s="105" t="s">
        <v>53</v>
      </c>
    </row>
    <row r="959" spans="1:58" s="105" customFormat="1" ht="24.75" hidden="1" customHeight="1">
      <c r="A959" s="9">
        <v>965</v>
      </c>
      <c r="B959" s="7">
        <v>15006</v>
      </c>
      <c r="C959" s="7"/>
      <c r="D959" s="8"/>
      <c r="E959" s="1" t="s">
        <v>4226</v>
      </c>
      <c r="F959" s="1" t="s">
        <v>4227</v>
      </c>
      <c r="G959" s="1" t="s">
        <v>2400</v>
      </c>
      <c r="H959" s="8" t="s">
        <v>123</v>
      </c>
      <c r="I959" s="1" t="s">
        <v>44</v>
      </c>
      <c r="J959" s="1" t="s">
        <v>4228</v>
      </c>
      <c r="K959" s="9"/>
      <c r="L959" s="1"/>
      <c r="M959" s="7">
        <v>30</v>
      </c>
      <c r="N959" s="1" t="s">
        <v>46</v>
      </c>
      <c r="O959" s="1" t="s">
        <v>4150</v>
      </c>
      <c r="P959" s="1" t="s">
        <v>4151</v>
      </c>
      <c r="Q959" s="1" t="s">
        <v>4230</v>
      </c>
      <c r="R959" s="101">
        <v>5.2</v>
      </c>
      <c r="S959" s="102"/>
      <c r="T959" s="116">
        <v>5.2</v>
      </c>
      <c r="U959" s="84">
        <v>5.7115999999999998</v>
      </c>
      <c r="V959" s="102"/>
      <c r="W959" s="102">
        <v>18.6203</v>
      </c>
      <c r="X959" s="102"/>
      <c r="Y959" s="102"/>
      <c r="Z959" s="102"/>
      <c r="AA959" s="102"/>
      <c r="AB959" s="102"/>
      <c r="AC959" s="102"/>
      <c r="AD959" s="102"/>
      <c r="AE959" s="104">
        <v>5.7115999999999998</v>
      </c>
      <c r="AG959" s="105">
        <v>18.514600000000002</v>
      </c>
      <c r="AN959" s="106">
        <v>5.2</v>
      </c>
      <c r="AO959" s="105" t="s">
        <v>50</v>
      </c>
      <c r="AP959" s="104" t="s">
        <v>51</v>
      </c>
      <c r="AQ959" s="105">
        <f t="shared" si="250"/>
        <v>12.113100000000001</v>
      </c>
      <c r="AR959" s="105">
        <f t="shared" si="251"/>
        <v>5.2</v>
      </c>
      <c r="AS959" s="105" t="e">
        <f t="shared" si="252"/>
        <v>#NUM!</v>
      </c>
      <c r="AT959" s="105" t="e">
        <f>#REF!*1.075</f>
        <v>#REF!</v>
      </c>
      <c r="AU959" s="105">
        <f t="shared" si="253"/>
        <v>5.59</v>
      </c>
      <c r="AV959" s="102" t="e">
        <f t="shared" si="254"/>
        <v>#REF!</v>
      </c>
      <c r="AW959" s="125" t="s">
        <v>52</v>
      </c>
      <c r="AX959" s="105" t="s">
        <v>51</v>
      </c>
      <c r="AY959" s="106">
        <v>5.2</v>
      </c>
      <c r="AZ959" s="108">
        <f t="shared" si="255"/>
        <v>1.3</v>
      </c>
      <c r="BA959" s="1">
        <f t="shared" si="256"/>
        <v>6.5</v>
      </c>
      <c r="BB959" s="106">
        <f t="shared" si="257"/>
        <v>7.02</v>
      </c>
      <c r="BC959" s="105" t="s">
        <v>53</v>
      </c>
    </row>
    <row r="960" spans="1:58" s="105" customFormat="1" ht="24.75" hidden="1" customHeight="1">
      <c r="A960" s="9">
        <v>966</v>
      </c>
      <c r="B960" s="7">
        <v>18022</v>
      </c>
      <c r="C960" s="7"/>
      <c r="D960" s="8"/>
      <c r="E960" s="1" t="s">
        <v>4231</v>
      </c>
      <c r="F960" s="1" t="s">
        <v>4232</v>
      </c>
      <c r="G960" s="1" t="s">
        <v>223</v>
      </c>
      <c r="H960" s="8" t="s">
        <v>123</v>
      </c>
      <c r="I960" s="1" t="s">
        <v>44</v>
      </c>
      <c r="J960" s="1" t="s">
        <v>4233</v>
      </c>
      <c r="K960" s="9"/>
      <c r="L960" s="1"/>
      <c r="M960" s="7">
        <v>28</v>
      </c>
      <c r="N960" s="1" t="s">
        <v>46</v>
      </c>
      <c r="O960" s="1" t="s">
        <v>4150</v>
      </c>
      <c r="P960" s="1" t="s">
        <v>4234</v>
      </c>
      <c r="Q960" s="1" t="s">
        <v>4235</v>
      </c>
      <c r="R960" s="101">
        <v>2.56</v>
      </c>
      <c r="S960" s="102"/>
      <c r="T960" s="116" t="s">
        <v>58</v>
      </c>
      <c r="U960" s="84">
        <v>2.3816000000000002</v>
      </c>
      <c r="V960" s="102"/>
      <c r="W960" s="102"/>
      <c r="X960" s="102"/>
      <c r="Y960" s="102"/>
      <c r="Z960" s="102"/>
      <c r="AA960" s="102"/>
      <c r="AB960" s="102"/>
      <c r="AC960" s="102"/>
      <c r="AD960" s="102"/>
      <c r="AE960" s="104">
        <v>2.3816000000000002</v>
      </c>
      <c r="AN960" s="106">
        <v>2.56</v>
      </c>
      <c r="AO960" s="105" t="s">
        <v>50</v>
      </c>
      <c r="AP960" s="104" t="s">
        <v>51</v>
      </c>
      <c r="AQ960" s="105" t="e">
        <f t="shared" si="250"/>
        <v>#NUM!</v>
      </c>
      <c r="AR960" s="105" t="e">
        <f t="shared" si="251"/>
        <v>#NUM!</v>
      </c>
      <c r="AS960" s="105" t="e">
        <f t="shared" si="252"/>
        <v>#NUM!</v>
      </c>
      <c r="AT960" s="105" t="e">
        <f>#REF!*1.075</f>
        <v>#REF!</v>
      </c>
      <c r="AU960" s="105" t="e">
        <f t="shared" si="253"/>
        <v>#VALUE!</v>
      </c>
      <c r="AV960" s="102" t="e">
        <f t="shared" si="254"/>
        <v>#REF!</v>
      </c>
      <c r="AW960" s="125" t="s">
        <v>52</v>
      </c>
      <c r="AX960" s="105" t="s">
        <v>51</v>
      </c>
      <c r="AY960" s="106">
        <v>2.5579999999999998</v>
      </c>
      <c r="AZ960" s="108">
        <f t="shared" si="255"/>
        <v>0.63949999999999996</v>
      </c>
      <c r="BA960" s="1">
        <f t="shared" si="256"/>
        <v>3.1974999999999998</v>
      </c>
      <c r="BB960" s="106">
        <f t="shared" si="257"/>
        <v>3.4532999999999996</v>
      </c>
      <c r="BC960" s="105" t="s">
        <v>53</v>
      </c>
    </row>
    <row r="961" spans="1:55" s="105" customFormat="1" ht="24.75" hidden="1" customHeight="1">
      <c r="A961" s="9">
        <v>967</v>
      </c>
      <c r="B961" s="7">
        <v>18029</v>
      </c>
      <c r="C961" s="7"/>
      <c r="D961" s="8"/>
      <c r="E961" s="1" t="s">
        <v>4231</v>
      </c>
      <c r="F961" s="1" t="s">
        <v>4232</v>
      </c>
      <c r="G961" s="1" t="s">
        <v>223</v>
      </c>
      <c r="H961" s="8" t="s">
        <v>60</v>
      </c>
      <c r="I961" s="1" t="s">
        <v>44</v>
      </c>
      <c r="J961" s="1" t="s">
        <v>4233</v>
      </c>
      <c r="K961" s="9"/>
      <c r="L961" s="1"/>
      <c r="M961" s="7">
        <v>28</v>
      </c>
      <c r="N961" s="1" t="s">
        <v>46</v>
      </c>
      <c r="O961" s="1" t="s">
        <v>4150</v>
      </c>
      <c r="P961" s="1" t="s">
        <v>4234</v>
      </c>
      <c r="Q961" s="1" t="s">
        <v>4236</v>
      </c>
      <c r="R961" s="101">
        <v>2.86</v>
      </c>
      <c r="S961" s="102"/>
      <c r="T961" s="116" t="s">
        <v>58</v>
      </c>
      <c r="U961" s="84">
        <v>2.6644999999999999</v>
      </c>
      <c r="V961" s="102"/>
      <c r="W961" s="102"/>
      <c r="X961" s="102"/>
      <c r="Y961" s="102"/>
      <c r="Z961" s="102"/>
      <c r="AA961" s="102"/>
      <c r="AB961" s="102"/>
      <c r="AC961" s="102"/>
      <c r="AD961" s="102"/>
      <c r="AE961" s="104">
        <v>2.6644999999999999</v>
      </c>
      <c r="AN961" s="106">
        <v>2.86</v>
      </c>
      <c r="AO961" s="105" t="s">
        <v>50</v>
      </c>
      <c r="AP961" s="104" t="s">
        <v>51</v>
      </c>
      <c r="AQ961" s="105" t="e">
        <f t="shared" si="250"/>
        <v>#NUM!</v>
      </c>
      <c r="AR961" s="105" t="e">
        <f t="shared" si="251"/>
        <v>#NUM!</v>
      </c>
      <c r="AS961" s="105" t="e">
        <f t="shared" si="252"/>
        <v>#NUM!</v>
      </c>
      <c r="AT961" s="105" t="e">
        <f>#REF!*1.075</f>
        <v>#REF!</v>
      </c>
      <c r="AU961" s="105" t="e">
        <f t="shared" si="253"/>
        <v>#VALUE!</v>
      </c>
      <c r="AV961" s="102" t="e">
        <f t="shared" si="254"/>
        <v>#REF!</v>
      </c>
      <c r="AW961" s="125" t="s">
        <v>52</v>
      </c>
      <c r="AX961" s="105" t="s">
        <v>51</v>
      </c>
      <c r="AY961" s="106">
        <v>2.8595000000000002</v>
      </c>
      <c r="AZ961" s="108">
        <f t="shared" si="255"/>
        <v>0.71487500000000004</v>
      </c>
      <c r="BA961" s="1">
        <f t="shared" si="256"/>
        <v>3.5743750000000003</v>
      </c>
      <c r="BB961" s="106">
        <f t="shared" si="257"/>
        <v>3.8603250000000005</v>
      </c>
      <c r="BC961" s="105" t="s">
        <v>53</v>
      </c>
    </row>
    <row r="962" spans="1:55" s="105" customFormat="1" ht="24.75" hidden="1" customHeight="1">
      <c r="A962" s="9">
        <v>968</v>
      </c>
      <c r="B962" s="7">
        <v>19267</v>
      </c>
      <c r="C962" s="7"/>
      <c r="D962" s="8"/>
      <c r="E962" s="1" t="s">
        <v>4237</v>
      </c>
      <c r="F962" s="1" t="s">
        <v>4238</v>
      </c>
      <c r="G962" s="1" t="s">
        <v>4239</v>
      </c>
      <c r="H962" s="8" t="s">
        <v>320</v>
      </c>
      <c r="I962" s="1" t="s">
        <v>1798</v>
      </c>
      <c r="J962" s="1" t="s">
        <v>4240</v>
      </c>
      <c r="K962" s="9"/>
      <c r="L962" s="1"/>
      <c r="M962" s="7">
        <v>28</v>
      </c>
      <c r="N962" s="1" t="s">
        <v>46</v>
      </c>
      <c r="O962" s="1" t="s">
        <v>4150</v>
      </c>
      <c r="P962" s="1" t="s">
        <v>4241</v>
      </c>
      <c r="Q962" s="1" t="s">
        <v>4242</v>
      </c>
      <c r="R962" s="101">
        <v>9.36</v>
      </c>
      <c r="S962" s="102"/>
      <c r="T962" s="116" t="s">
        <v>58</v>
      </c>
      <c r="U962" s="84">
        <v>15.2249</v>
      </c>
      <c r="V962" s="102"/>
      <c r="W962" s="102"/>
      <c r="X962" s="102"/>
      <c r="Y962" s="102"/>
      <c r="Z962" s="102"/>
      <c r="AA962" s="102"/>
      <c r="AB962" s="102"/>
      <c r="AC962" s="102"/>
      <c r="AD962" s="102"/>
      <c r="AE962" s="104">
        <v>15.2249</v>
      </c>
      <c r="AN962" s="106">
        <v>9.36</v>
      </c>
      <c r="AO962" s="105" t="s">
        <v>50</v>
      </c>
      <c r="AP962" s="104" t="s">
        <v>51</v>
      </c>
      <c r="AQ962" s="105" t="e">
        <f t="shared" si="250"/>
        <v>#NUM!</v>
      </c>
      <c r="AR962" s="105" t="e">
        <f t="shared" si="251"/>
        <v>#NUM!</v>
      </c>
      <c r="AS962" s="105" t="e">
        <f t="shared" si="252"/>
        <v>#NUM!</v>
      </c>
      <c r="AT962" s="105" t="e">
        <f>#REF!*1.075</f>
        <v>#REF!</v>
      </c>
      <c r="AU962" s="105" t="e">
        <f t="shared" si="253"/>
        <v>#VALUE!</v>
      </c>
      <c r="AV962" s="102" t="e">
        <f t="shared" si="254"/>
        <v>#REF!</v>
      </c>
      <c r="AW962" s="125" t="s">
        <v>52</v>
      </c>
      <c r="AX962" s="105" t="s">
        <v>51</v>
      </c>
      <c r="AY962" s="106">
        <v>9.36</v>
      </c>
      <c r="AZ962" s="108">
        <f t="shared" si="255"/>
        <v>2.34</v>
      </c>
      <c r="BA962" s="1">
        <f t="shared" si="256"/>
        <v>11.7</v>
      </c>
      <c r="BB962" s="106">
        <f t="shared" si="257"/>
        <v>12.635999999999999</v>
      </c>
      <c r="BC962" s="105" t="s">
        <v>53</v>
      </c>
    </row>
    <row r="963" spans="1:55" s="105" customFormat="1" ht="24.75" hidden="1" customHeight="1">
      <c r="A963" s="9">
        <v>969</v>
      </c>
      <c r="B963" s="7">
        <v>7079</v>
      </c>
      <c r="C963" s="7"/>
      <c r="D963" s="8"/>
      <c r="E963" s="1" t="s">
        <v>4243</v>
      </c>
      <c r="F963" s="1" t="s">
        <v>4244</v>
      </c>
      <c r="G963" s="1" t="s">
        <v>4245</v>
      </c>
      <c r="H963" s="8" t="s">
        <v>1037</v>
      </c>
      <c r="I963" s="1" t="s">
        <v>68</v>
      </c>
      <c r="J963" s="1" t="s">
        <v>4246</v>
      </c>
      <c r="K963" s="9"/>
      <c r="L963" s="1"/>
      <c r="M963" s="7">
        <v>20</v>
      </c>
      <c r="N963" s="1" t="s">
        <v>46</v>
      </c>
      <c r="O963" s="1" t="s">
        <v>4150</v>
      </c>
      <c r="P963" s="1" t="s">
        <v>4151</v>
      </c>
      <c r="Q963" s="1" t="s">
        <v>4247</v>
      </c>
      <c r="R963" s="101">
        <v>3.77</v>
      </c>
      <c r="S963" s="102"/>
      <c r="T963" s="116">
        <v>2.88</v>
      </c>
      <c r="U963" s="84">
        <v>1.8884000000000001</v>
      </c>
      <c r="V963" s="102">
        <v>5.14</v>
      </c>
      <c r="W963" s="102"/>
      <c r="X963" s="102"/>
      <c r="Y963" s="102"/>
      <c r="Z963" s="102"/>
      <c r="AA963" s="102"/>
      <c r="AB963" s="102"/>
      <c r="AC963" s="102"/>
      <c r="AD963" s="102"/>
      <c r="AE963" s="104">
        <v>1.8884000000000001</v>
      </c>
      <c r="AN963" s="106">
        <v>3.77</v>
      </c>
      <c r="AO963" s="105" t="s">
        <v>50</v>
      </c>
      <c r="AP963" s="104" t="s">
        <v>51</v>
      </c>
      <c r="AQ963" s="105" t="e">
        <f t="shared" si="250"/>
        <v>#NUM!</v>
      </c>
      <c r="AR963" s="105" t="e">
        <f t="shared" si="251"/>
        <v>#NUM!</v>
      </c>
      <c r="AS963" s="105" t="e">
        <f t="shared" si="252"/>
        <v>#NUM!</v>
      </c>
      <c r="AT963" s="105" t="e">
        <f>#REF!*1.075</f>
        <v>#REF!</v>
      </c>
      <c r="AU963" s="105">
        <f t="shared" si="253"/>
        <v>3.0959999999999996</v>
      </c>
      <c r="AV963" s="102" t="e">
        <f t="shared" si="254"/>
        <v>#REF!</v>
      </c>
      <c r="AW963" s="105" t="s">
        <v>172</v>
      </c>
      <c r="AX963" s="105" t="s">
        <v>173</v>
      </c>
      <c r="AY963" s="106">
        <v>3.0960000000000001</v>
      </c>
      <c r="AZ963" s="108">
        <f t="shared" si="255"/>
        <v>0.77400000000000002</v>
      </c>
      <c r="BA963" s="1">
        <f t="shared" si="256"/>
        <v>3.87</v>
      </c>
      <c r="BB963" s="106">
        <f t="shared" si="257"/>
        <v>4.1795999999999998</v>
      </c>
      <c r="BC963" s="105" t="s">
        <v>53</v>
      </c>
    </row>
    <row r="964" spans="1:55" s="105" customFormat="1" ht="24.75" hidden="1" customHeight="1">
      <c r="A964" s="9">
        <v>970</v>
      </c>
      <c r="B964" s="7">
        <v>18101</v>
      </c>
      <c r="C964" s="7"/>
      <c r="D964" s="8"/>
      <c r="E964" s="1" t="s">
        <v>4248</v>
      </c>
      <c r="F964" s="1" t="s">
        <v>4249</v>
      </c>
      <c r="G964" s="1" t="s">
        <v>357</v>
      </c>
      <c r="H964" s="8" t="s">
        <v>310</v>
      </c>
      <c r="I964" s="1" t="s">
        <v>44</v>
      </c>
      <c r="J964" s="1" t="s">
        <v>4250</v>
      </c>
      <c r="K964" s="9"/>
      <c r="L964" s="1"/>
      <c r="M964" s="7">
        <v>28</v>
      </c>
      <c r="N964" s="1" t="s">
        <v>46</v>
      </c>
      <c r="O964" s="1" t="s">
        <v>4150</v>
      </c>
      <c r="P964" s="1" t="s">
        <v>4185</v>
      </c>
      <c r="Q964" s="1" t="s">
        <v>4251</v>
      </c>
      <c r="R964" s="101">
        <v>3.5</v>
      </c>
      <c r="S964" s="102"/>
      <c r="T964" s="116">
        <v>3.26</v>
      </c>
      <c r="U964" s="84">
        <v>5.4870999999999999</v>
      </c>
      <c r="V964" s="102"/>
      <c r="W964" s="102"/>
      <c r="X964" s="102"/>
      <c r="Y964" s="102"/>
      <c r="Z964" s="102"/>
      <c r="AA964" s="102"/>
      <c r="AB964" s="102"/>
      <c r="AC964" s="102"/>
      <c r="AD964" s="102"/>
      <c r="AE964" s="104">
        <v>5.4870999999999999</v>
      </c>
      <c r="AN964" s="106">
        <v>3.5</v>
      </c>
      <c r="AO964" s="105" t="s">
        <v>50</v>
      </c>
      <c r="AP964" s="104" t="s">
        <v>51</v>
      </c>
      <c r="AQ964" s="105" t="e">
        <f t="shared" si="250"/>
        <v>#NUM!</v>
      </c>
      <c r="AR964" s="105" t="e">
        <f t="shared" si="251"/>
        <v>#NUM!</v>
      </c>
      <c r="AS964" s="105" t="e">
        <f t="shared" si="252"/>
        <v>#NUM!</v>
      </c>
      <c r="AT964" s="105" t="e">
        <f>#REF!*1.075</f>
        <v>#REF!</v>
      </c>
      <c r="AU964" s="105">
        <f t="shared" si="253"/>
        <v>3.5044999999999997</v>
      </c>
      <c r="AV964" s="102" t="e">
        <f t="shared" si="254"/>
        <v>#REF!</v>
      </c>
      <c r="AW964" s="105" t="s">
        <v>172</v>
      </c>
      <c r="AX964" s="105" t="s">
        <v>173</v>
      </c>
      <c r="AY964" s="106">
        <v>3.504</v>
      </c>
      <c r="AZ964" s="108">
        <f t="shared" si="255"/>
        <v>0.876</v>
      </c>
      <c r="BA964" s="1">
        <f t="shared" si="256"/>
        <v>4.38</v>
      </c>
      <c r="BB964" s="106">
        <f t="shared" si="257"/>
        <v>4.7303999999999995</v>
      </c>
      <c r="BC964" s="105" t="s">
        <v>53</v>
      </c>
    </row>
    <row r="965" spans="1:55" s="105" customFormat="1" ht="24.75" hidden="1" customHeight="1">
      <c r="A965" s="9">
        <v>971</v>
      </c>
      <c r="B965" s="7">
        <v>18104</v>
      </c>
      <c r="C965" s="7"/>
      <c r="D965" s="8"/>
      <c r="E965" s="1" t="s">
        <v>4248</v>
      </c>
      <c r="F965" s="1" t="s">
        <v>4249</v>
      </c>
      <c r="G965" s="1" t="s">
        <v>357</v>
      </c>
      <c r="H965" s="8" t="s">
        <v>123</v>
      </c>
      <c r="I965" s="1" t="s">
        <v>44</v>
      </c>
      <c r="J965" s="1" t="s">
        <v>4252</v>
      </c>
      <c r="K965" s="9"/>
      <c r="L965" s="1"/>
      <c r="M965" s="7">
        <v>28</v>
      </c>
      <c r="N965" s="1" t="s">
        <v>46</v>
      </c>
      <c r="O965" s="1" t="s">
        <v>4150</v>
      </c>
      <c r="P965" s="1" t="s">
        <v>4185</v>
      </c>
      <c r="Q965" s="1" t="s">
        <v>4253</v>
      </c>
      <c r="R965" s="101">
        <v>5</v>
      </c>
      <c r="S965" s="102"/>
      <c r="T965" s="116">
        <v>4.6500000000000004</v>
      </c>
      <c r="U965" s="84">
        <v>10.4284</v>
      </c>
      <c r="V965" s="102">
        <v>8</v>
      </c>
      <c r="W965" s="102"/>
      <c r="X965" s="102"/>
      <c r="Y965" s="102"/>
      <c r="Z965" s="102"/>
      <c r="AA965" s="102"/>
      <c r="AB965" s="102"/>
      <c r="AC965" s="102"/>
      <c r="AD965" s="102"/>
      <c r="AE965" s="104">
        <v>10.4284</v>
      </c>
      <c r="AF965" s="105">
        <v>10.1655</v>
      </c>
      <c r="AN965" s="106">
        <v>5</v>
      </c>
      <c r="AO965" s="105" t="s">
        <v>50</v>
      </c>
      <c r="AP965" s="104" t="s">
        <v>51</v>
      </c>
      <c r="AQ965" s="105">
        <f t="shared" si="250"/>
        <v>10.296949999999999</v>
      </c>
      <c r="AR965" s="105">
        <f t="shared" si="251"/>
        <v>5</v>
      </c>
      <c r="AS965" s="105" t="e">
        <f t="shared" si="252"/>
        <v>#NUM!</v>
      </c>
      <c r="AT965" s="105" t="e">
        <f>#REF!*1.075</f>
        <v>#REF!</v>
      </c>
      <c r="AU965" s="105">
        <f t="shared" si="253"/>
        <v>4.9987500000000002</v>
      </c>
      <c r="AV965" s="102" t="e">
        <f t="shared" si="254"/>
        <v>#REF!</v>
      </c>
      <c r="AW965" s="125" t="s">
        <v>52</v>
      </c>
      <c r="AX965" s="105" t="s">
        <v>51</v>
      </c>
      <c r="AY965" s="106">
        <v>5</v>
      </c>
      <c r="AZ965" s="108">
        <f t="shared" si="255"/>
        <v>1.25</v>
      </c>
      <c r="BA965" s="1">
        <f t="shared" si="256"/>
        <v>6.25</v>
      </c>
      <c r="BB965" s="106">
        <f t="shared" si="257"/>
        <v>6.75</v>
      </c>
      <c r="BC965" s="105" t="s">
        <v>53</v>
      </c>
    </row>
    <row r="966" spans="1:55" s="105" customFormat="1" ht="24.75" hidden="1" customHeight="1">
      <c r="A966" s="9">
        <v>972</v>
      </c>
      <c r="B966" s="7">
        <v>8386</v>
      </c>
      <c r="C966" s="7"/>
      <c r="D966" s="8"/>
      <c r="E966" s="1" t="s">
        <v>4254</v>
      </c>
      <c r="F966" s="1" t="s">
        <v>4255</v>
      </c>
      <c r="G966" s="1" t="s">
        <v>1205</v>
      </c>
      <c r="H966" s="8" t="s">
        <v>4256</v>
      </c>
      <c r="I966" s="1" t="s">
        <v>183</v>
      </c>
      <c r="J966" s="1" t="s">
        <v>4257</v>
      </c>
      <c r="K966" s="9"/>
      <c r="L966" s="1"/>
      <c r="M966" s="7">
        <v>15</v>
      </c>
      <c r="N966" s="1" t="s">
        <v>46</v>
      </c>
      <c r="O966" s="1" t="s">
        <v>4258</v>
      </c>
      <c r="P966" s="1" t="s">
        <v>4259</v>
      </c>
      <c r="Q966" s="1" t="s">
        <v>4260</v>
      </c>
      <c r="R966" s="101">
        <v>0.96</v>
      </c>
      <c r="S966" s="102"/>
      <c r="T966" s="116">
        <v>0.89</v>
      </c>
      <c r="U966" s="84">
        <v>0.69710000000000005</v>
      </c>
      <c r="V966" s="102">
        <v>2</v>
      </c>
      <c r="W966" s="102"/>
      <c r="X966" s="102"/>
      <c r="Y966" s="102"/>
      <c r="Z966" s="102"/>
      <c r="AA966" s="102"/>
      <c r="AB966" s="102"/>
      <c r="AC966" s="102"/>
      <c r="AD966" s="102"/>
      <c r="AE966" s="104">
        <v>0.69710000000000005</v>
      </c>
      <c r="AN966" s="106">
        <v>0.96</v>
      </c>
      <c r="AO966" s="105" t="s">
        <v>50</v>
      </c>
      <c r="AP966" s="104" t="s">
        <v>51</v>
      </c>
      <c r="AQ966" s="105" t="e">
        <f t="shared" si="250"/>
        <v>#NUM!</v>
      </c>
      <c r="AR966" s="105" t="e">
        <f t="shared" si="251"/>
        <v>#NUM!</v>
      </c>
      <c r="AS966" s="105" t="e">
        <f t="shared" si="252"/>
        <v>#NUM!</v>
      </c>
      <c r="AT966" s="105" t="e">
        <f>#REF!*1.075</f>
        <v>#REF!</v>
      </c>
      <c r="AU966" s="105">
        <f t="shared" si="253"/>
        <v>0.95674999999999999</v>
      </c>
      <c r="AV966" s="102" t="e">
        <f t="shared" si="254"/>
        <v>#REF!</v>
      </c>
      <c r="AW966" s="105" t="s">
        <v>172</v>
      </c>
      <c r="AX966" s="105" t="s">
        <v>173</v>
      </c>
      <c r="AY966" s="106">
        <v>0.95669999999999999</v>
      </c>
      <c r="AZ966" s="108">
        <f t="shared" si="255"/>
        <v>0.239175</v>
      </c>
      <c r="BA966" s="1">
        <f t="shared" si="256"/>
        <v>1.195875</v>
      </c>
      <c r="BB966" s="106">
        <f t="shared" si="257"/>
        <v>1.2915449999999999</v>
      </c>
      <c r="BC966" s="105" t="s">
        <v>53</v>
      </c>
    </row>
    <row r="967" spans="1:55" s="105" customFormat="1" ht="24.75" hidden="1" customHeight="1">
      <c r="A967" s="9">
        <v>973</v>
      </c>
      <c r="B967" s="7">
        <v>8387</v>
      </c>
      <c r="C967" s="7"/>
      <c r="D967" s="8"/>
      <c r="E967" s="1" t="s">
        <v>4261</v>
      </c>
      <c r="F967" s="1" t="s">
        <v>4262</v>
      </c>
      <c r="G967" s="1" t="s">
        <v>1205</v>
      </c>
      <c r="H967" s="8" t="s">
        <v>4263</v>
      </c>
      <c r="I967" s="1" t="s">
        <v>44</v>
      </c>
      <c r="J967" s="1" t="s">
        <v>1817</v>
      </c>
      <c r="K967" s="9"/>
      <c r="L967" s="1"/>
      <c r="M967" s="7">
        <v>10</v>
      </c>
      <c r="N967" s="1" t="s">
        <v>46</v>
      </c>
      <c r="O967" s="1" t="s">
        <v>4258</v>
      </c>
      <c r="P967" s="1" t="s">
        <v>4264</v>
      </c>
      <c r="Q967" s="1" t="s">
        <v>4265</v>
      </c>
      <c r="R967" s="101">
        <v>1.3</v>
      </c>
      <c r="S967" s="102"/>
      <c r="T967" s="116">
        <v>1.21</v>
      </c>
      <c r="U967" s="84">
        <v>0.87429999999999997</v>
      </c>
      <c r="V967" s="102">
        <v>2</v>
      </c>
      <c r="W967" s="102"/>
      <c r="X967" s="102"/>
      <c r="Y967" s="102"/>
      <c r="Z967" s="102"/>
      <c r="AA967" s="102"/>
      <c r="AB967" s="102"/>
      <c r="AC967" s="102"/>
      <c r="AD967" s="102"/>
      <c r="AE967" s="104">
        <v>0.87429999999999997</v>
      </c>
      <c r="AN967" s="106">
        <v>1.3</v>
      </c>
      <c r="AO967" s="105" t="s">
        <v>50</v>
      </c>
      <c r="AP967" s="104" t="s">
        <v>51</v>
      </c>
      <c r="AQ967" s="105" t="e">
        <f t="shared" si="250"/>
        <v>#NUM!</v>
      </c>
      <c r="AR967" s="105" t="e">
        <f t="shared" si="251"/>
        <v>#NUM!</v>
      </c>
      <c r="AS967" s="105" t="e">
        <f t="shared" si="252"/>
        <v>#NUM!</v>
      </c>
      <c r="AT967" s="105" t="e">
        <f>#REF!*1.075</f>
        <v>#REF!</v>
      </c>
      <c r="AU967" s="105">
        <f t="shared" si="253"/>
        <v>1.3007499999999999</v>
      </c>
      <c r="AV967" s="102" t="e">
        <f t="shared" si="254"/>
        <v>#REF!</v>
      </c>
      <c r="AW967" s="125" t="s">
        <v>52</v>
      </c>
      <c r="AX967" s="105" t="s">
        <v>51</v>
      </c>
      <c r="AY967" s="106">
        <v>1.3007</v>
      </c>
      <c r="AZ967" s="108">
        <f t="shared" si="255"/>
        <v>0.32517499999999999</v>
      </c>
      <c r="BA967" s="1">
        <f t="shared" si="256"/>
        <v>1.625875</v>
      </c>
      <c r="BB967" s="106">
        <f t="shared" si="257"/>
        <v>1.7559449999999999</v>
      </c>
      <c r="BC967" s="105" t="s">
        <v>53</v>
      </c>
    </row>
    <row r="968" spans="1:55" s="105" customFormat="1" ht="24.75" hidden="1" customHeight="1">
      <c r="A968" s="9">
        <v>974</v>
      </c>
      <c r="B968" s="7">
        <v>8370</v>
      </c>
      <c r="C968" s="7"/>
      <c r="D968" s="8"/>
      <c r="E968" s="1" t="s">
        <v>4266</v>
      </c>
      <c r="F968" s="1" t="s">
        <v>4255</v>
      </c>
      <c r="G968" s="1" t="s">
        <v>1205</v>
      </c>
      <c r="H968" s="8" t="s">
        <v>4267</v>
      </c>
      <c r="I968" s="1" t="s">
        <v>109</v>
      </c>
      <c r="J968" s="1" t="s">
        <v>1107</v>
      </c>
      <c r="K968" s="9">
        <v>100</v>
      </c>
      <c r="L968" s="1" t="s">
        <v>91</v>
      </c>
      <c r="M968" s="7">
        <v>1</v>
      </c>
      <c r="N968" s="1" t="s">
        <v>46</v>
      </c>
      <c r="O968" s="1" t="s">
        <v>4258</v>
      </c>
      <c r="P968" s="1" t="s">
        <v>4259</v>
      </c>
      <c r="Q968" s="1" t="s">
        <v>4268</v>
      </c>
      <c r="R968" s="101">
        <v>2.74</v>
      </c>
      <c r="S968" s="102"/>
      <c r="T968" s="116">
        <v>2.74</v>
      </c>
      <c r="U968" s="84">
        <v>2.8188</v>
      </c>
      <c r="V968" s="102">
        <v>5</v>
      </c>
      <c r="W968" s="102"/>
      <c r="X968" s="102"/>
      <c r="Y968" s="102"/>
      <c r="Z968" s="102"/>
      <c r="AA968" s="102"/>
      <c r="AB968" s="102"/>
      <c r="AC968" s="102"/>
      <c r="AD968" s="102"/>
      <c r="AE968" s="104">
        <v>2.8188</v>
      </c>
      <c r="AN968" s="106">
        <v>2.74</v>
      </c>
      <c r="AO968" s="105" t="s">
        <v>50</v>
      </c>
      <c r="AP968" s="104" t="s">
        <v>51</v>
      </c>
      <c r="AQ968" s="105" t="e">
        <f t="shared" si="250"/>
        <v>#NUM!</v>
      </c>
      <c r="AR968" s="105" t="e">
        <f t="shared" si="251"/>
        <v>#NUM!</v>
      </c>
      <c r="AS968" s="105" t="e">
        <f t="shared" si="252"/>
        <v>#NUM!</v>
      </c>
      <c r="AT968" s="105" t="e">
        <f>#REF!*1.075</f>
        <v>#REF!</v>
      </c>
      <c r="AU968" s="105">
        <f t="shared" si="253"/>
        <v>2.9455</v>
      </c>
      <c r="AV968" s="102" t="e">
        <f t="shared" si="254"/>
        <v>#REF!</v>
      </c>
      <c r="AW968" s="125" t="s">
        <v>52</v>
      </c>
      <c r="AX968" s="105" t="s">
        <v>51</v>
      </c>
      <c r="AY968" s="106">
        <v>2.74</v>
      </c>
      <c r="AZ968" s="108">
        <f t="shared" si="255"/>
        <v>0.68500000000000005</v>
      </c>
      <c r="BA968" s="1">
        <f t="shared" si="256"/>
        <v>3.4250000000000003</v>
      </c>
      <c r="BB968" s="106">
        <f t="shared" si="257"/>
        <v>3.6990000000000003</v>
      </c>
      <c r="BC968" s="105" t="s">
        <v>53</v>
      </c>
    </row>
    <row r="969" spans="1:55" s="105" customFormat="1" ht="24.75" hidden="1" customHeight="1">
      <c r="A969" s="9">
        <v>975</v>
      </c>
      <c r="B969" s="7">
        <v>3993</v>
      </c>
      <c r="C969" s="7"/>
      <c r="D969" s="8"/>
      <c r="E969" s="1" t="s">
        <v>4269</v>
      </c>
      <c r="F969" s="1" t="s">
        <v>4270</v>
      </c>
      <c r="G969" s="1" t="s">
        <v>4055</v>
      </c>
      <c r="H969" s="8" t="s">
        <v>4271</v>
      </c>
      <c r="I969" s="1" t="s">
        <v>78</v>
      </c>
      <c r="J969" s="1" t="s">
        <v>4272</v>
      </c>
      <c r="K969" s="9">
        <v>15</v>
      </c>
      <c r="L969" s="1" t="s">
        <v>80</v>
      </c>
      <c r="M969" s="7">
        <v>1</v>
      </c>
      <c r="N969" s="1" t="s">
        <v>46</v>
      </c>
      <c r="O969" s="1" t="s">
        <v>4258</v>
      </c>
      <c r="P969" s="1" t="s">
        <v>4185</v>
      </c>
      <c r="Q969" s="1" t="s">
        <v>4273</v>
      </c>
      <c r="R969" s="101">
        <v>1.87</v>
      </c>
      <c r="S969" s="102"/>
      <c r="T969" s="116">
        <v>2.1</v>
      </c>
      <c r="U969" s="84">
        <v>2.5520999999999998</v>
      </c>
      <c r="V969" s="102"/>
      <c r="W969" s="102"/>
      <c r="X969" s="102"/>
      <c r="Y969" s="102"/>
      <c r="Z969" s="102"/>
      <c r="AA969" s="102"/>
      <c r="AB969" s="102"/>
      <c r="AC969" s="102"/>
      <c r="AD969" s="102"/>
      <c r="AE969" s="104">
        <v>2.5520999999999998</v>
      </c>
      <c r="AN969" s="106">
        <v>1.87</v>
      </c>
      <c r="AO969" s="105" t="s">
        <v>50</v>
      </c>
      <c r="AP969" s="104" t="s">
        <v>51</v>
      </c>
      <c r="AQ969" s="105" t="e">
        <f t="shared" si="250"/>
        <v>#NUM!</v>
      </c>
      <c r="AR969" s="105" t="e">
        <f t="shared" si="251"/>
        <v>#NUM!</v>
      </c>
      <c r="AS969" s="105" t="e">
        <f t="shared" si="252"/>
        <v>#NUM!</v>
      </c>
      <c r="AT969" s="105" t="e">
        <f>#REF!*1.075</f>
        <v>#REF!</v>
      </c>
      <c r="AU969" s="105">
        <f t="shared" si="253"/>
        <v>2.2574999999999998</v>
      </c>
      <c r="AV969" s="102" t="e">
        <f t="shared" si="254"/>
        <v>#REF!</v>
      </c>
      <c r="AW969" s="105" t="s">
        <v>172</v>
      </c>
      <c r="AX969" s="105" t="s">
        <v>173</v>
      </c>
      <c r="AY969" s="106">
        <v>1.87</v>
      </c>
      <c r="AZ969" s="108">
        <f t="shared" si="255"/>
        <v>0.46750000000000003</v>
      </c>
      <c r="BA969" s="1">
        <f t="shared" si="256"/>
        <v>2.3375000000000004</v>
      </c>
      <c r="BB969" s="106">
        <f t="shared" si="257"/>
        <v>2.5245000000000002</v>
      </c>
      <c r="BC969" s="105" t="s">
        <v>53</v>
      </c>
    </row>
    <row r="970" spans="1:55" s="105" customFormat="1" ht="24.75" hidden="1" customHeight="1">
      <c r="A970" s="9">
        <v>976</v>
      </c>
      <c r="B970" s="7">
        <v>14205</v>
      </c>
      <c r="C970" s="7"/>
      <c r="D970" s="8"/>
      <c r="E970" s="1" t="s">
        <v>4243</v>
      </c>
      <c r="F970" s="1" t="s">
        <v>4274</v>
      </c>
      <c r="G970" s="1" t="s">
        <v>4245</v>
      </c>
      <c r="H970" s="8" t="s">
        <v>4275</v>
      </c>
      <c r="I970" s="1" t="s">
        <v>819</v>
      </c>
      <c r="J970" s="1" t="s">
        <v>4276</v>
      </c>
      <c r="K970" s="9">
        <v>250</v>
      </c>
      <c r="L970" s="1" t="s">
        <v>91</v>
      </c>
      <c r="M970" s="7">
        <v>1</v>
      </c>
      <c r="N970" s="1" t="s">
        <v>46</v>
      </c>
      <c r="O970" s="1" t="s">
        <v>4258</v>
      </c>
      <c r="P970" s="1" t="s">
        <v>4151</v>
      </c>
      <c r="Q970" s="1" t="s">
        <v>4277</v>
      </c>
      <c r="R970" s="101">
        <v>2.0299999999999998</v>
      </c>
      <c r="S970" s="102"/>
      <c r="T970" s="116">
        <v>2.8</v>
      </c>
      <c r="U970" s="84">
        <v>1.8884000000000001</v>
      </c>
      <c r="V970" s="102"/>
      <c r="W970" s="102"/>
      <c r="X970" s="102"/>
      <c r="Y970" s="102"/>
      <c r="Z970" s="102"/>
      <c r="AA970" s="102"/>
      <c r="AB970" s="102"/>
      <c r="AC970" s="102"/>
      <c r="AD970" s="102"/>
      <c r="AE970" s="104">
        <v>1.8884000000000001</v>
      </c>
      <c r="AN970" s="106">
        <v>2.0299999999999998</v>
      </c>
      <c r="AO970" s="105" t="s">
        <v>50</v>
      </c>
      <c r="AP970" s="104" t="s">
        <v>51</v>
      </c>
      <c r="AQ970" s="105" t="e">
        <f t="shared" si="250"/>
        <v>#NUM!</v>
      </c>
      <c r="AR970" s="105" t="e">
        <f t="shared" si="251"/>
        <v>#NUM!</v>
      </c>
      <c r="AS970" s="105" t="e">
        <f t="shared" si="252"/>
        <v>#NUM!</v>
      </c>
      <c r="AT970" s="105" t="e">
        <f>#REF!*1.075</f>
        <v>#REF!</v>
      </c>
      <c r="AU970" s="105">
        <f t="shared" si="253"/>
        <v>3.01</v>
      </c>
      <c r="AV970" s="102" t="e">
        <f t="shared" si="254"/>
        <v>#REF!</v>
      </c>
      <c r="AW970" s="125" t="s">
        <v>52</v>
      </c>
      <c r="AX970" s="105" t="s">
        <v>51</v>
      </c>
      <c r="AY970" s="106">
        <v>2.0299999999999998</v>
      </c>
      <c r="AZ970" s="108">
        <f t="shared" si="255"/>
        <v>0.50749999999999995</v>
      </c>
      <c r="BA970" s="1">
        <f t="shared" si="256"/>
        <v>2.5374999999999996</v>
      </c>
      <c r="BB970" s="106">
        <f t="shared" si="257"/>
        <v>2.7404999999999995</v>
      </c>
      <c r="BC970" s="105" t="s">
        <v>53</v>
      </c>
    </row>
    <row r="971" spans="1:55" s="105" customFormat="1" ht="24.75" hidden="1" customHeight="1">
      <c r="A971" s="9">
        <v>977</v>
      </c>
      <c r="B971" s="34">
        <v>16206</v>
      </c>
      <c r="C971" s="34"/>
      <c r="D971" s="5"/>
      <c r="E971" s="35" t="s">
        <v>4278</v>
      </c>
      <c r="F971" s="34" t="s">
        <v>4279</v>
      </c>
      <c r="G971" s="34" t="s">
        <v>1821</v>
      </c>
      <c r="H971" s="34" t="s">
        <v>224</v>
      </c>
      <c r="I971" s="34" t="s">
        <v>68</v>
      </c>
      <c r="J971" s="35" t="s">
        <v>4280</v>
      </c>
      <c r="K971" s="48"/>
      <c r="L971" s="34"/>
      <c r="M971" s="34"/>
      <c r="N971" s="34"/>
      <c r="O971" s="34" t="s">
        <v>4281</v>
      </c>
      <c r="P971" s="34" t="s">
        <v>4282</v>
      </c>
      <c r="Q971" s="34" t="s">
        <v>4283</v>
      </c>
      <c r="R971" s="101"/>
      <c r="S971" s="102"/>
      <c r="T971" s="116"/>
      <c r="U971" s="84"/>
      <c r="V971" s="102"/>
      <c r="W971" s="102"/>
      <c r="X971" s="102"/>
      <c r="Y971" s="102"/>
      <c r="Z971" s="102"/>
      <c r="AA971" s="102"/>
      <c r="AB971" s="102"/>
      <c r="AC971" s="102"/>
      <c r="AD971" s="102"/>
      <c r="AE971" s="104"/>
      <c r="AN971" s="106"/>
      <c r="AP971" s="104"/>
      <c r="AT971" s="105" t="e">
        <f>#REF!*1.075</f>
        <v>#REF!</v>
      </c>
      <c r="AV971" s="102" t="e">
        <f t="shared" si="254"/>
        <v>#REF!</v>
      </c>
      <c r="AY971" s="106"/>
      <c r="AZ971" s="108" t="b">
        <f t="shared" si="255"/>
        <v>0</v>
      </c>
      <c r="BA971" s="1">
        <f t="shared" si="256"/>
        <v>0</v>
      </c>
      <c r="BB971" s="106">
        <f t="shared" si="257"/>
        <v>0</v>
      </c>
    </row>
    <row r="972" spans="1:55" s="105" customFormat="1" ht="24.75" hidden="1" customHeight="1">
      <c r="A972" s="9">
        <v>978</v>
      </c>
      <c r="B972" s="34">
        <v>17494</v>
      </c>
      <c r="C972" s="34"/>
      <c r="D972" s="5"/>
      <c r="E972" s="35" t="s">
        <v>4284</v>
      </c>
      <c r="F972" s="34" t="s">
        <v>4285</v>
      </c>
      <c r="G972" s="34" t="s">
        <v>4286</v>
      </c>
      <c r="H972" s="34" t="s">
        <v>4287</v>
      </c>
      <c r="I972" s="34" t="s">
        <v>551</v>
      </c>
      <c r="J972" s="35" t="s">
        <v>4288</v>
      </c>
      <c r="K972" s="48"/>
      <c r="L972" s="34"/>
      <c r="M972" s="34"/>
      <c r="N972" s="34"/>
      <c r="O972" s="34" t="s">
        <v>4289</v>
      </c>
      <c r="P972" s="34" t="s">
        <v>4290</v>
      </c>
      <c r="Q972" s="34" t="s">
        <v>4291</v>
      </c>
      <c r="R972" s="101"/>
      <c r="S972" s="102"/>
      <c r="T972" s="116"/>
      <c r="U972" s="84"/>
      <c r="V972" s="102"/>
      <c r="W972" s="102"/>
      <c r="X972" s="102"/>
      <c r="Y972" s="102"/>
      <c r="Z972" s="102"/>
      <c r="AA972" s="102"/>
      <c r="AB972" s="102"/>
      <c r="AC972" s="102"/>
      <c r="AD972" s="102"/>
      <c r="AE972" s="104"/>
      <c r="AN972" s="106"/>
      <c r="AP972" s="104"/>
      <c r="AT972" s="105" t="e">
        <f>#REF!*1.075</f>
        <v>#REF!</v>
      </c>
      <c r="AV972" s="102" t="e">
        <f t="shared" si="254"/>
        <v>#REF!</v>
      </c>
      <c r="AY972" s="106"/>
      <c r="AZ972" s="108" t="b">
        <f t="shared" si="255"/>
        <v>0</v>
      </c>
      <c r="BA972" s="1">
        <f t="shared" si="256"/>
        <v>0</v>
      </c>
      <c r="BB972" s="106">
        <f t="shared" si="257"/>
        <v>0</v>
      </c>
    </row>
    <row r="973" spans="1:55" s="105" customFormat="1" ht="24.75" hidden="1" customHeight="1">
      <c r="A973" s="9">
        <v>979</v>
      </c>
      <c r="B973" s="34">
        <v>19300</v>
      </c>
      <c r="C973" s="34"/>
      <c r="D973" s="5"/>
      <c r="E973" s="35" t="s">
        <v>4292</v>
      </c>
      <c r="F973" s="34" t="s">
        <v>4293</v>
      </c>
      <c r="G973" s="34" t="s">
        <v>4294</v>
      </c>
      <c r="H973" s="34" t="s">
        <v>4295</v>
      </c>
      <c r="I973" s="34" t="s">
        <v>574</v>
      </c>
      <c r="J973" s="35" t="s">
        <v>4296</v>
      </c>
      <c r="K973" s="48"/>
      <c r="L973" s="34"/>
      <c r="M973" s="34"/>
      <c r="N973" s="34"/>
      <c r="O973" s="34" t="s">
        <v>4289</v>
      </c>
      <c r="P973" s="34" t="s">
        <v>4290</v>
      </c>
      <c r="Q973" s="34" t="s">
        <v>4297</v>
      </c>
      <c r="R973" s="101"/>
      <c r="S973" s="102"/>
      <c r="T973" s="116"/>
      <c r="U973" s="84"/>
      <c r="V973" s="102"/>
      <c r="W973" s="102"/>
      <c r="X973" s="102"/>
      <c r="Y973" s="102"/>
      <c r="Z973" s="102"/>
      <c r="AA973" s="102"/>
      <c r="AB973" s="102"/>
      <c r="AC973" s="102"/>
      <c r="AD973" s="102"/>
      <c r="AE973" s="104"/>
      <c r="AN973" s="106"/>
      <c r="AP973" s="104"/>
      <c r="AT973" s="105" t="e">
        <f>#REF!*1.075</f>
        <v>#REF!</v>
      </c>
      <c r="AV973" s="102" t="e">
        <f t="shared" si="254"/>
        <v>#REF!</v>
      </c>
      <c r="AY973" s="106"/>
      <c r="AZ973" s="108" t="b">
        <f t="shared" si="255"/>
        <v>0</v>
      </c>
      <c r="BA973" s="1">
        <f t="shared" si="256"/>
        <v>0</v>
      </c>
      <c r="BB973" s="106">
        <f t="shared" si="257"/>
        <v>0</v>
      </c>
    </row>
    <row r="974" spans="1:55" s="105" customFormat="1" ht="24.75" hidden="1" customHeight="1">
      <c r="A974" s="9">
        <v>980</v>
      </c>
      <c r="B974" s="34">
        <v>15045</v>
      </c>
      <c r="C974" s="34"/>
      <c r="D974" s="5"/>
      <c r="E974" s="35" t="s">
        <v>4298</v>
      </c>
      <c r="F974" s="34" t="s">
        <v>4299</v>
      </c>
      <c r="G974" s="34" t="s">
        <v>2549</v>
      </c>
      <c r="H974" s="34" t="s">
        <v>611</v>
      </c>
      <c r="I974" s="34" t="s">
        <v>551</v>
      </c>
      <c r="J974" s="35" t="s">
        <v>4300</v>
      </c>
      <c r="K974" s="48"/>
      <c r="L974" s="34"/>
      <c r="M974" s="34"/>
      <c r="N974" s="34"/>
      <c r="O974" s="34" t="s">
        <v>4289</v>
      </c>
      <c r="P974" s="34" t="s">
        <v>4290</v>
      </c>
      <c r="Q974" s="34" t="s">
        <v>4301</v>
      </c>
      <c r="R974" s="101"/>
      <c r="S974" s="102"/>
      <c r="T974" s="116"/>
      <c r="U974" s="84"/>
      <c r="V974" s="102"/>
      <c r="W974" s="102"/>
      <c r="X974" s="102"/>
      <c r="Y974" s="102"/>
      <c r="Z974" s="102"/>
      <c r="AA974" s="102"/>
      <c r="AB974" s="102"/>
      <c r="AC974" s="102"/>
      <c r="AD974" s="102"/>
      <c r="AE974" s="104"/>
      <c r="AN974" s="106"/>
      <c r="AP974" s="104"/>
      <c r="AT974" s="105" t="e">
        <f>#REF!*1.075</f>
        <v>#REF!</v>
      </c>
      <c r="AV974" s="102" t="e">
        <f t="shared" si="254"/>
        <v>#REF!</v>
      </c>
      <c r="AY974" s="106"/>
      <c r="AZ974" s="108" t="b">
        <f t="shared" si="255"/>
        <v>0</v>
      </c>
      <c r="BA974" s="1">
        <f t="shared" si="256"/>
        <v>0</v>
      </c>
      <c r="BB974" s="106">
        <f t="shared" si="257"/>
        <v>0</v>
      </c>
    </row>
    <row r="975" spans="1:55" s="105" customFormat="1" ht="24.75" hidden="1" customHeight="1">
      <c r="A975" s="9">
        <v>981</v>
      </c>
      <c r="B975" s="34">
        <v>19295</v>
      </c>
      <c r="C975" s="34"/>
      <c r="D975" s="5"/>
      <c r="E975" s="35" t="s">
        <v>4302</v>
      </c>
      <c r="F975" s="34" t="s">
        <v>4303</v>
      </c>
      <c r="G975" s="34" t="s">
        <v>557</v>
      </c>
      <c r="H975" s="34" t="s">
        <v>4304</v>
      </c>
      <c r="I975" s="34" t="s">
        <v>574</v>
      </c>
      <c r="J975" s="35" t="s">
        <v>4305</v>
      </c>
      <c r="K975" s="48"/>
      <c r="L975" s="34"/>
      <c r="M975" s="34"/>
      <c r="N975" s="34"/>
      <c r="O975" s="34" t="s">
        <v>4289</v>
      </c>
      <c r="P975" s="34" t="s">
        <v>4290</v>
      </c>
      <c r="Q975" s="34" t="s">
        <v>4306</v>
      </c>
      <c r="R975" s="101"/>
      <c r="S975" s="102"/>
      <c r="T975" s="116"/>
      <c r="U975" s="84"/>
      <c r="V975" s="102"/>
      <c r="W975" s="102"/>
      <c r="X975" s="102"/>
      <c r="Y975" s="102"/>
      <c r="Z975" s="102"/>
      <c r="AA975" s="102"/>
      <c r="AB975" s="102"/>
      <c r="AC975" s="102"/>
      <c r="AD975" s="102"/>
      <c r="AE975" s="104"/>
      <c r="AN975" s="106"/>
      <c r="AP975" s="104"/>
      <c r="AT975" s="105" t="e">
        <f>#REF!*1.075</f>
        <v>#REF!</v>
      </c>
      <c r="AV975" s="102" t="e">
        <f t="shared" si="254"/>
        <v>#REF!</v>
      </c>
      <c r="AY975" s="106"/>
      <c r="AZ975" s="108" t="b">
        <f t="shared" si="255"/>
        <v>0</v>
      </c>
      <c r="BA975" s="1">
        <f t="shared" si="256"/>
        <v>0</v>
      </c>
      <c r="BB975" s="106">
        <f t="shared" si="257"/>
        <v>0</v>
      </c>
    </row>
    <row r="976" spans="1:55" s="105" customFormat="1" ht="24.75" hidden="1" customHeight="1">
      <c r="A976" s="9">
        <v>982</v>
      </c>
      <c r="B976" s="34">
        <v>19266</v>
      </c>
      <c r="C976" s="34"/>
      <c r="D976" s="5"/>
      <c r="E976" s="35" t="s">
        <v>4307</v>
      </c>
      <c r="F976" s="34" t="s">
        <v>4308</v>
      </c>
      <c r="G976" s="34" t="s">
        <v>4309</v>
      </c>
      <c r="H976" s="34" t="s">
        <v>2091</v>
      </c>
      <c r="I976" s="34" t="s">
        <v>551</v>
      </c>
      <c r="J976" s="35" t="s">
        <v>4310</v>
      </c>
      <c r="K976" s="48"/>
      <c r="L976" s="34"/>
      <c r="M976" s="34"/>
      <c r="N976" s="34"/>
      <c r="O976" s="34" t="s">
        <v>4289</v>
      </c>
      <c r="P976" s="34" t="s">
        <v>4290</v>
      </c>
      <c r="Q976" s="34" t="s">
        <v>4311</v>
      </c>
      <c r="R976" s="101"/>
      <c r="S976" s="102"/>
      <c r="T976" s="116"/>
      <c r="U976" s="84"/>
      <c r="V976" s="102"/>
      <c r="W976" s="102"/>
      <c r="X976" s="102"/>
      <c r="Y976" s="102"/>
      <c r="Z976" s="102"/>
      <c r="AA976" s="102"/>
      <c r="AB976" s="102"/>
      <c r="AC976" s="102"/>
      <c r="AD976" s="102"/>
      <c r="AE976" s="104"/>
      <c r="AN976" s="106"/>
      <c r="AP976" s="104"/>
      <c r="AT976" s="105" t="e">
        <f>#REF!*1.075</f>
        <v>#REF!</v>
      </c>
      <c r="AV976" s="102" t="e">
        <f t="shared" si="254"/>
        <v>#REF!</v>
      </c>
      <c r="AY976" s="106"/>
      <c r="AZ976" s="108" t="b">
        <f t="shared" si="255"/>
        <v>0</v>
      </c>
      <c r="BA976" s="1">
        <f t="shared" si="256"/>
        <v>0</v>
      </c>
      <c r="BB976" s="106">
        <f t="shared" si="257"/>
        <v>0</v>
      </c>
    </row>
    <row r="977" spans="1:56" s="105" customFormat="1" ht="24.75" hidden="1" customHeight="1">
      <c r="A977" s="9">
        <v>983</v>
      </c>
      <c r="B977" s="7">
        <v>18015</v>
      </c>
      <c r="C977" s="7"/>
      <c r="D977" s="126" t="s">
        <v>4312</v>
      </c>
      <c r="E977" s="1" t="s">
        <v>4313</v>
      </c>
      <c r="F977" s="1" t="s">
        <v>4314</v>
      </c>
      <c r="G977" s="1" t="s">
        <v>4315</v>
      </c>
      <c r="H977" s="8" t="s">
        <v>4316</v>
      </c>
      <c r="I977" s="1" t="s">
        <v>551</v>
      </c>
      <c r="J977" s="1" t="s">
        <v>4317</v>
      </c>
      <c r="K977" s="9">
        <v>2.2000000000000002</v>
      </c>
      <c r="L977" s="1" t="s">
        <v>91</v>
      </c>
      <c r="M977" s="7">
        <v>10</v>
      </c>
      <c r="N977" s="1" t="s">
        <v>46</v>
      </c>
      <c r="O977" s="1" t="s">
        <v>4318</v>
      </c>
      <c r="P977" s="1" t="s">
        <v>4319</v>
      </c>
      <c r="Q977" s="1" t="s">
        <v>4320</v>
      </c>
      <c r="R977" s="101">
        <v>28.62</v>
      </c>
      <c r="S977" s="102">
        <v>26.5</v>
      </c>
      <c r="T977" s="116">
        <v>8.35</v>
      </c>
      <c r="U977" s="84">
        <v>28.62</v>
      </c>
      <c r="V977" s="102"/>
      <c r="W977" s="102"/>
      <c r="X977" s="102"/>
      <c r="Y977" s="102"/>
      <c r="Z977" s="102"/>
      <c r="AA977" s="102"/>
      <c r="AB977" s="102"/>
      <c r="AC977" s="102"/>
      <c r="AD977" s="102"/>
      <c r="AE977" s="104">
        <v>28.62</v>
      </c>
      <c r="AN977" s="106">
        <v>28.62</v>
      </c>
      <c r="AO977" s="105" t="s">
        <v>50</v>
      </c>
      <c r="AP977" s="104" t="s">
        <v>51</v>
      </c>
      <c r="AQ977" s="105" t="e">
        <f t="shared" ref="AQ977:AQ987" si="258">AVERAGE(SMALL(AE977:AI977,1),SMALL(AE977:AI977,2))</f>
        <v>#NUM!</v>
      </c>
      <c r="AR977" s="105" t="e">
        <f t="shared" ref="AR977:AR987" si="259">IF(R977 &lt;=( AVERAGE(SMALL(AE977:AI977,1),SMALL(AE977:AI977,2))), R977, "")</f>
        <v>#NUM!</v>
      </c>
      <c r="AS977" s="105" t="e">
        <f t="shared" ref="AS977:AS987" si="260">AVERAGE(SMALL(AJ977:AM977,1),SMALL(AJ977:AM977,2))</f>
        <v>#NUM!</v>
      </c>
      <c r="AT977" s="105" t="e">
        <f>#REF!*1.075</f>
        <v>#REF!</v>
      </c>
      <c r="AU977" s="105">
        <f t="shared" ref="AU977:AU987" si="261">T977*1.075</f>
        <v>8.9762499999999985</v>
      </c>
      <c r="AV977" s="102" t="e">
        <f t="shared" si="254"/>
        <v>#REF!</v>
      </c>
      <c r="AW977" s="105" t="s">
        <v>172</v>
      </c>
      <c r="AX977" s="105" t="s">
        <v>173</v>
      </c>
      <c r="AY977" s="106">
        <v>8.9760000000000009</v>
      </c>
      <c r="AZ977" s="108">
        <f t="shared" si="255"/>
        <v>2.2440000000000002</v>
      </c>
      <c r="BA977" s="1">
        <f t="shared" si="256"/>
        <v>11.22</v>
      </c>
      <c r="BB977" s="106">
        <f t="shared" si="257"/>
        <v>12.117600000000001</v>
      </c>
      <c r="BC977" s="105" t="s">
        <v>53</v>
      </c>
      <c r="BD977" s="105" t="s">
        <v>885</v>
      </c>
    </row>
    <row r="978" spans="1:56" s="105" customFormat="1" ht="24.75" hidden="1" customHeight="1">
      <c r="A978" s="9">
        <v>984</v>
      </c>
      <c r="B978" s="7">
        <v>17736</v>
      </c>
      <c r="C978" s="7"/>
      <c r="D978" s="126" t="s">
        <v>4312</v>
      </c>
      <c r="E978" s="1" t="s">
        <v>4321</v>
      </c>
      <c r="F978" s="1" t="s">
        <v>4322</v>
      </c>
      <c r="G978" s="1" t="s">
        <v>4323</v>
      </c>
      <c r="H978" s="8" t="s">
        <v>4324</v>
      </c>
      <c r="I978" s="1" t="s">
        <v>68</v>
      </c>
      <c r="J978" s="1" t="s">
        <v>4325</v>
      </c>
      <c r="K978" s="9"/>
      <c r="L978" s="1"/>
      <c r="M978" s="7">
        <v>50</v>
      </c>
      <c r="N978" s="1" t="s">
        <v>46</v>
      </c>
      <c r="O978" s="1" t="s">
        <v>4318</v>
      </c>
      <c r="P978" s="1" t="s">
        <v>4319</v>
      </c>
      <c r="Q978" s="1" t="s">
        <v>4326</v>
      </c>
      <c r="R978" s="101">
        <v>13.93</v>
      </c>
      <c r="S978" s="102">
        <v>9.5</v>
      </c>
      <c r="T978" s="116">
        <v>2.75</v>
      </c>
      <c r="U978" s="84">
        <v>13.93</v>
      </c>
      <c r="V978" s="102"/>
      <c r="W978" s="102"/>
      <c r="X978" s="102"/>
      <c r="Y978" s="102"/>
      <c r="Z978" s="102"/>
      <c r="AA978" s="102"/>
      <c r="AB978" s="102"/>
      <c r="AC978" s="102"/>
      <c r="AD978" s="102"/>
      <c r="AE978" s="104">
        <v>13.93</v>
      </c>
      <c r="AN978" s="106">
        <v>13.93</v>
      </c>
      <c r="AO978" s="105" t="s">
        <v>50</v>
      </c>
      <c r="AP978" s="104" t="s">
        <v>51</v>
      </c>
      <c r="AQ978" s="105" t="e">
        <f t="shared" si="258"/>
        <v>#NUM!</v>
      </c>
      <c r="AR978" s="105" t="e">
        <f t="shared" si="259"/>
        <v>#NUM!</v>
      </c>
      <c r="AS978" s="105" t="e">
        <f t="shared" si="260"/>
        <v>#NUM!</v>
      </c>
      <c r="AT978" s="105" t="e">
        <f>#REF!*1.075</f>
        <v>#REF!</v>
      </c>
      <c r="AU978" s="105">
        <f t="shared" si="261"/>
        <v>2.9562499999999998</v>
      </c>
      <c r="AV978" s="102" t="e">
        <f t="shared" si="254"/>
        <v>#REF!</v>
      </c>
      <c r="AW978" s="105" t="s">
        <v>172</v>
      </c>
      <c r="AX978" s="105" t="s">
        <v>173</v>
      </c>
      <c r="AY978" s="106">
        <v>2.956</v>
      </c>
      <c r="AZ978" s="108">
        <f t="shared" si="255"/>
        <v>0.73899999999999999</v>
      </c>
      <c r="BA978" s="1">
        <f t="shared" si="256"/>
        <v>3.6949999999999998</v>
      </c>
      <c r="BB978" s="106">
        <f t="shared" si="257"/>
        <v>3.9905999999999997</v>
      </c>
      <c r="BC978" s="105" t="s">
        <v>53</v>
      </c>
      <c r="BD978" s="105" t="s">
        <v>885</v>
      </c>
    </row>
    <row r="979" spans="1:56" s="105" customFormat="1" ht="24.75" hidden="1" customHeight="1">
      <c r="A979" s="9">
        <v>985</v>
      </c>
      <c r="B979" s="7">
        <v>20021</v>
      </c>
      <c r="C979" s="7"/>
      <c r="D979" s="8"/>
      <c r="E979" s="1" t="s">
        <v>4327</v>
      </c>
      <c r="F979" s="1" t="s">
        <v>4328</v>
      </c>
      <c r="G979" s="1" t="s">
        <v>4323</v>
      </c>
      <c r="H979" s="8" t="s">
        <v>4329</v>
      </c>
      <c r="I979" s="1" t="s">
        <v>68</v>
      </c>
      <c r="J979" s="1" t="s">
        <v>4330</v>
      </c>
      <c r="K979" s="9"/>
      <c r="L979" s="1"/>
      <c r="M979" s="7">
        <v>100</v>
      </c>
      <c r="N979" s="1" t="s">
        <v>46</v>
      </c>
      <c r="O979" s="1" t="s">
        <v>4318</v>
      </c>
      <c r="P979" s="1" t="s">
        <v>4319</v>
      </c>
      <c r="Q979" s="1" t="s">
        <v>4331</v>
      </c>
      <c r="R979" s="101">
        <v>23.4</v>
      </c>
      <c r="S979" s="102"/>
      <c r="T979" s="116" t="s">
        <v>58</v>
      </c>
      <c r="U979" s="84">
        <v>23.4</v>
      </c>
      <c r="V979" s="102"/>
      <c r="W979" s="102"/>
      <c r="X979" s="102"/>
      <c r="Y979" s="102"/>
      <c r="Z979" s="102"/>
      <c r="AA979" s="102"/>
      <c r="AB979" s="102"/>
      <c r="AC979" s="102"/>
      <c r="AD979" s="102"/>
      <c r="AE979" s="104">
        <v>23.4</v>
      </c>
      <c r="AN979" s="106">
        <v>23.4</v>
      </c>
      <c r="AO979" s="105" t="s">
        <v>50</v>
      </c>
      <c r="AP979" s="104" t="s">
        <v>51</v>
      </c>
      <c r="AQ979" s="105" t="e">
        <f t="shared" si="258"/>
        <v>#NUM!</v>
      </c>
      <c r="AR979" s="105" t="e">
        <f t="shared" si="259"/>
        <v>#NUM!</v>
      </c>
      <c r="AS979" s="105" t="e">
        <f t="shared" si="260"/>
        <v>#NUM!</v>
      </c>
      <c r="AT979" s="105" t="e">
        <f>#REF!*1.075</f>
        <v>#REF!</v>
      </c>
      <c r="AU979" s="105" t="e">
        <f t="shared" si="261"/>
        <v>#VALUE!</v>
      </c>
      <c r="AV979" s="102" t="e">
        <f t="shared" si="254"/>
        <v>#REF!</v>
      </c>
      <c r="AW979" s="125" t="s">
        <v>52</v>
      </c>
      <c r="AX979" s="125" t="s">
        <v>51</v>
      </c>
      <c r="AY979" s="106">
        <v>23.4</v>
      </c>
      <c r="AZ979" s="108">
        <f t="shared" si="255"/>
        <v>3.9780000000000002</v>
      </c>
      <c r="BA979" s="1">
        <f t="shared" si="256"/>
        <v>27.378</v>
      </c>
      <c r="BB979" s="106">
        <f t="shared" si="257"/>
        <v>29.568239999999999</v>
      </c>
      <c r="BC979" s="105" t="s">
        <v>53</v>
      </c>
    </row>
    <row r="980" spans="1:56" s="105" customFormat="1" ht="24.75" hidden="1" customHeight="1">
      <c r="A980" s="9">
        <v>986</v>
      </c>
      <c r="B980" s="7">
        <v>20020</v>
      </c>
      <c r="C980" s="7"/>
      <c r="D980" s="8"/>
      <c r="E980" s="1" t="s">
        <v>4332</v>
      </c>
      <c r="F980" s="1" t="s">
        <v>4333</v>
      </c>
      <c r="G980" s="1" t="s">
        <v>4323</v>
      </c>
      <c r="H980" s="8" t="s">
        <v>4334</v>
      </c>
      <c r="I980" s="1" t="s">
        <v>551</v>
      </c>
      <c r="J980" s="1" t="s">
        <v>4335</v>
      </c>
      <c r="K980" s="9">
        <v>1.1000000000000001</v>
      </c>
      <c r="L980" s="1" t="s">
        <v>91</v>
      </c>
      <c r="M980" s="7">
        <v>10</v>
      </c>
      <c r="N980" s="1" t="s">
        <v>46</v>
      </c>
      <c r="O980" s="1" t="s">
        <v>4318</v>
      </c>
      <c r="P980" s="1" t="s">
        <v>4319</v>
      </c>
      <c r="Q980" s="1" t="s">
        <v>4336</v>
      </c>
      <c r="R980" s="101">
        <v>23</v>
      </c>
      <c r="S980" s="102"/>
      <c r="T980" s="116" t="s">
        <v>58</v>
      </c>
      <c r="U980" s="84">
        <v>23</v>
      </c>
      <c r="V980" s="102"/>
      <c r="W980" s="102"/>
      <c r="X980" s="102"/>
      <c r="Y980" s="102"/>
      <c r="Z980" s="102"/>
      <c r="AA980" s="102"/>
      <c r="AB980" s="102"/>
      <c r="AC980" s="102"/>
      <c r="AD980" s="102"/>
      <c r="AE980" s="104">
        <v>23</v>
      </c>
      <c r="AN980" s="106">
        <v>23</v>
      </c>
      <c r="AO980" s="105" t="s">
        <v>50</v>
      </c>
      <c r="AP980" s="104" t="s">
        <v>51</v>
      </c>
      <c r="AQ980" s="105" t="e">
        <f t="shared" si="258"/>
        <v>#NUM!</v>
      </c>
      <c r="AR980" s="105" t="e">
        <f t="shared" si="259"/>
        <v>#NUM!</v>
      </c>
      <c r="AS980" s="105" t="e">
        <f t="shared" si="260"/>
        <v>#NUM!</v>
      </c>
      <c r="AT980" s="105" t="e">
        <f>#REF!*1.075</f>
        <v>#REF!</v>
      </c>
      <c r="AU980" s="105" t="e">
        <f t="shared" si="261"/>
        <v>#VALUE!</v>
      </c>
      <c r="AV980" s="102" t="e">
        <f t="shared" si="254"/>
        <v>#REF!</v>
      </c>
      <c r="AW980" s="125" t="s">
        <v>52</v>
      </c>
      <c r="AX980" s="125" t="s">
        <v>51</v>
      </c>
      <c r="AY980" s="106">
        <v>23</v>
      </c>
      <c r="AZ980" s="108">
        <f t="shared" si="255"/>
        <v>3.91</v>
      </c>
      <c r="BA980" s="1">
        <f t="shared" si="256"/>
        <v>26.91</v>
      </c>
      <c r="BB980" s="106">
        <f t="shared" si="257"/>
        <v>29.062799999999999</v>
      </c>
      <c r="BC980" s="105" t="s">
        <v>53</v>
      </c>
    </row>
    <row r="981" spans="1:56" s="105" customFormat="1" ht="24.75" hidden="1" customHeight="1">
      <c r="A981" s="9">
        <v>987</v>
      </c>
      <c r="B981" s="7">
        <v>19498</v>
      </c>
      <c r="C981" s="7"/>
      <c r="D981" s="126" t="s">
        <v>4312</v>
      </c>
      <c r="E981" s="1" t="s">
        <v>4337</v>
      </c>
      <c r="F981" s="1" t="s">
        <v>4338</v>
      </c>
      <c r="G981" s="1" t="s">
        <v>4339</v>
      </c>
      <c r="H981" s="8" t="s">
        <v>4340</v>
      </c>
      <c r="I981" s="1" t="s">
        <v>68</v>
      </c>
      <c r="J981" s="1" t="s">
        <v>4341</v>
      </c>
      <c r="K981" s="9"/>
      <c r="L981" s="1"/>
      <c r="M981" s="7">
        <v>50</v>
      </c>
      <c r="N981" s="1" t="s">
        <v>46</v>
      </c>
      <c r="O981" s="1" t="s">
        <v>4318</v>
      </c>
      <c r="P981" s="1" t="s">
        <v>4319</v>
      </c>
      <c r="Q981" s="1" t="s">
        <v>4342</v>
      </c>
      <c r="R981" s="101">
        <v>14.89</v>
      </c>
      <c r="S981" s="102">
        <v>8.5</v>
      </c>
      <c r="T981" s="116">
        <v>2.61</v>
      </c>
      <c r="U981" s="84">
        <v>14.89</v>
      </c>
      <c r="V981" s="102"/>
      <c r="W981" s="102"/>
      <c r="X981" s="102"/>
      <c r="Y981" s="102"/>
      <c r="Z981" s="102"/>
      <c r="AA981" s="102"/>
      <c r="AB981" s="102"/>
      <c r="AC981" s="102"/>
      <c r="AD981" s="102"/>
      <c r="AE981" s="104">
        <v>15.59</v>
      </c>
      <c r="AN981" s="106">
        <v>15.59</v>
      </c>
      <c r="AO981" s="105" t="s">
        <v>50</v>
      </c>
      <c r="AP981" s="104" t="s">
        <v>51</v>
      </c>
      <c r="AQ981" s="105" t="e">
        <f t="shared" si="258"/>
        <v>#NUM!</v>
      </c>
      <c r="AR981" s="105" t="e">
        <f t="shared" si="259"/>
        <v>#NUM!</v>
      </c>
      <c r="AS981" s="105" t="e">
        <f t="shared" si="260"/>
        <v>#NUM!</v>
      </c>
      <c r="AT981" s="105" t="e">
        <f>#REF!*1.075</f>
        <v>#REF!</v>
      </c>
      <c r="AU981" s="105">
        <f t="shared" si="261"/>
        <v>2.8057499999999997</v>
      </c>
      <c r="AV981" s="102" t="e">
        <f t="shared" si="254"/>
        <v>#REF!</v>
      </c>
      <c r="AW981" s="105" t="s">
        <v>172</v>
      </c>
      <c r="AX981" s="105" t="s">
        <v>173</v>
      </c>
      <c r="AY981" s="106">
        <v>2.67</v>
      </c>
      <c r="AZ981" s="108">
        <v>2.8075000000000001</v>
      </c>
      <c r="BA981" s="1">
        <f t="shared" si="256"/>
        <v>5.4775</v>
      </c>
      <c r="BB981" s="106">
        <f t="shared" si="257"/>
        <v>5.9157000000000002</v>
      </c>
      <c r="BC981" s="105" t="s">
        <v>53</v>
      </c>
      <c r="BD981" s="105" t="s">
        <v>885</v>
      </c>
    </row>
    <row r="982" spans="1:56" s="105" customFormat="1" ht="24.75" hidden="1" customHeight="1">
      <c r="A982" s="9">
        <v>988</v>
      </c>
      <c r="B982" s="7">
        <v>19553</v>
      </c>
      <c r="C982" s="7"/>
      <c r="D982" s="8"/>
      <c r="E982" s="1" t="s">
        <v>4343</v>
      </c>
      <c r="F982" s="1" t="s">
        <v>4344</v>
      </c>
      <c r="G982" s="1" t="s">
        <v>4323</v>
      </c>
      <c r="H982" s="8" t="s">
        <v>4345</v>
      </c>
      <c r="I982" s="1" t="s">
        <v>68</v>
      </c>
      <c r="J982" s="1" t="s">
        <v>4346</v>
      </c>
      <c r="K982" s="9"/>
      <c r="L982" s="1"/>
      <c r="M982" s="7">
        <v>50</v>
      </c>
      <c r="N982" s="1" t="s">
        <v>46</v>
      </c>
      <c r="O982" s="1" t="s">
        <v>4318</v>
      </c>
      <c r="P982" s="1" t="s">
        <v>4319</v>
      </c>
      <c r="Q982" s="1" t="s">
        <v>4347</v>
      </c>
      <c r="R982" s="101">
        <v>15.59</v>
      </c>
      <c r="S982" s="102">
        <v>8.8000000000000007</v>
      </c>
      <c r="T982" s="116"/>
      <c r="U982" s="84">
        <v>15.59</v>
      </c>
      <c r="V982" s="102"/>
      <c r="W982" s="102"/>
      <c r="X982" s="102"/>
      <c r="Y982" s="102"/>
      <c r="Z982" s="102"/>
      <c r="AA982" s="102"/>
      <c r="AB982" s="102"/>
      <c r="AC982" s="102"/>
      <c r="AD982" s="102"/>
      <c r="AE982" s="104">
        <v>14.89</v>
      </c>
      <c r="AN982" s="106">
        <v>14.89</v>
      </c>
      <c r="AO982" s="105" t="s">
        <v>50</v>
      </c>
      <c r="AP982" s="104" t="s">
        <v>51</v>
      </c>
      <c r="AQ982" s="105" t="e">
        <f t="shared" si="258"/>
        <v>#NUM!</v>
      </c>
      <c r="AR982" s="105" t="e">
        <f t="shared" si="259"/>
        <v>#NUM!</v>
      </c>
      <c r="AS982" s="105" t="e">
        <f t="shared" si="260"/>
        <v>#NUM!</v>
      </c>
      <c r="AT982" s="105" t="e">
        <f>#REF!*1.075</f>
        <v>#REF!</v>
      </c>
      <c r="AU982" s="105">
        <f t="shared" si="261"/>
        <v>0</v>
      </c>
      <c r="AV982" s="102" t="e">
        <f t="shared" si="254"/>
        <v>#REF!</v>
      </c>
      <c r="AW982" s="105" t="s">
        <v>172</v>
      </c>
      <c r="AX982" s="105" t="s">
        <v>173</v>
      </c>
      <c r="AY982" s="106">
        <v>2.5154999999999998</v>
      </c>
      <c r="AZ982" s="108">
        <f t="shared" ref="AZ982:AZ1013" si="262">IF(AND(AY982&gt;0,AY982&lt;=10),AY982*0.25,IF(AND(AY982&gt;10,AY982&lt;=50),AY982*0.17,IF(AND(AY982&gt;10,AY982&lt;=100),AY982*0.12,IF(AY982&gt;100,AY982*0.1))))</f>
        <v>0.62887499999999996</v>
      </c>
      <c r="BA982" s="1">
        <f t="shared" si="256"/>
        <v>3.1443749999999997</v>
      </c>
      <c r="BB982" s="106">
        <f t="shared" si="257"/>
        <v>3.3959249999999996</v>
      </c>
      <c r="BC982" s="105" t="s">
        <v>53</v>
      </c>
      <c r="BD982" s="105" t="s">
        <v>885</v>
      </c>
    </row>
    <row r="983" spans="1:56" s="105" customFormat="1" ht="24.75" hidden="1" customHeight="1">
      <c r="A983" s="9">
        <v>989</v>
      </c>
      <c r="B983" s="7">
        <v>19554</v>
      </c>
      <c r="C983" s="7"/>
      <c r="D983" s="126" t="s">
        <v>4312</v>
      </c>
      <c r="E983" s="1" t="s">
        <v>4343</v>
      </c>
      <c r="F983" s="1" t="s">
        <v>4348</v>
      </c>
      <c r="G983" s="1" t="s">
        <v>4323</v>
      </c>
      <c r="H983" s="8" t="s">
        <v>4349</v>
      </c>
      <c r="I983" s="1" t="s">
        <v>551</v>
      </c>
      <c r="J983" s="1" t="s">
        <v>4350</v>
      </c>
      <c r="K983" s="9">
        <v>2.2000000000000002</v>
      </c>
      <c r="L983" s="1" t="s">
        <v>91</v>
      </c>
      <c r="M983" s="7">
        <v>10</v>
      </c>
      <c r="N983" s="1" t="s">
        <v>46</v>
      </c>
      <c r="O983" s="1" t="s">
        <v>4318</v>
      </c>
      <c r="P983" s="1" t="s">
        <v>4319</v>
      </c>
      <c r="Q983" s="1" t="s">
        <v>4351</v>
      </c>
      <c r="R983" s="101">
        <v>32.69</v>
      </c>
      <c r="S983" s="102">
        <v>27</v>
      </c>
      <c r="T983" s="116">
        <v>8.02</v>
      </c>
      <c r="U983" s="84">
        <v>32.69</v>
      </c>
      <c r="V983" s="102"/>
      <c r="W983" s="102"/>
      <c r="X983" s="102"/>
      <c r="Y983" s="102"/>
      <c r="Z983" s="102"/>
      <c r="AA983" s="102"/>
      <c r="AB983" s="102"/>
      <c r="AC983" s="102"/>
      <c r="AD983" s="102"/>
      <c r="AE983" s="104">
        <v>32.69</v>
      </c>
      <c r="AN983" s="106">
        <v>32.69</v>
      </c>
      <c r="AO983" s="105" t="s">
        <v>50</v>
      </c>
      <c r="AP983" s="104" t="s">
        <v>51</v>
      </c>
      <c r="AQ983" s="105" t="e">
        <f t="shared" si="258"/>
        <v>#NUM!</v>
      </c>
      <c r="AR983" s="105" t="e">
        <f t="shared" si="259"/>
        <v>#NUM!</v>
      </c>
      <c r="AS983" s="105" t="e">
        <f t="shared" si="260"/>
        <v>#NUM!</v>
      </c>
      <c r="AT983" s="105" t="e">
        <f>#REF!*1.075</f>
        <v>#REF!</v>
      </c>
      <c r="AU983" s="105">
        <f t="shared" si="261"/>
        <v>8.6214999999999993</v>
      </c>
      <c r="AV983" s="102" t="e">
        <f t="shared" ref="AV983:AV1014" si="263">MIN(AN983,AT983,AU983)</f>
        <v>#REF!</v>
      </c>
      <c r="AW983" s="105" t="s">
        <v>172</v>
      </c>
      <c r="AX983" s="105" t="s">
        <v>173</v>
      </c>
      <c r="AY983" s="106">
        <v>8.6214999999999993</v>
      </c>
      <c r="AZ983" s="108">
        <f t="shared" si="262"/>
        <v>2.1553749999999998</v>
      </c>
      <c r="BA983" s="1">
        <f t="shared" si="256"/>
        <v>10.776874999999999</v>
      </c>
      <c r="BB983" s="106">
        <f t="shared" si="257"/>
        <v>11.639024999999998</v>
      </c>
      <c r="BC983" s="105" t="s">
        <v>53</v>
      </c>
      <c r="BD983" s="105" t="s">
        <v>885</v>
      </c>
    </row>
    <row r="984" spans="1:56" s="105" customFormat="1" ht="24.75" hidden="1" customHeight="1">
      <c r="A984" s="9">
        <v>990</v>
      </c>
      <c r="B984" s="7">
        <v>19556</v>
      </c>
      <c r="C984" s="7"/>
      <c r="D984" s="126" t="s">
        <v>4312</v>
      </c>
      <c r="E984" s="1" t="s">
        <v>4343</v>
      </c>
      <c r="F984" s="1" t="s">
        <v>4352</v>
      </c>
      <c r="G984" s="1" t="s">
        <v>4323</v>
      </c>
      <c r="H984" s="8" t="s">
        <v>4353</v>
      </c>
      <c r="I984" s="1" t="s">
        <v>78</v>
      </c>
      <c r="J984" s="1" t="s">
        <v>4354</v>
      </c>
      <c r="K984" s="9">
        <v>50</v>
      </c>
      <c r="L984" s="1" t="s">
        <v>80</v>
      </c>
      <c r="M984" s="7">
        <v>1</v>
      </c>
      <c r="N984" s="1" t="s">
        <v>46</v>
      </c>
      <c r="O984" s="1" t="s">
        <v>4318</v>
      </c>
      <c r="P984" s="1" t="s">
        <v>4319</v>
      </c>
      <c r="Q984" s="1" t="s">
        <v>4355</v>
      </c>
      <c r="R984" s="101">
        <v>10.69</v>
      </c>
      <c r="S984" s="102">
        <v>7.5</v>
      </c>
      <c r="T984" s="116">
        <v>3.27</v>
      </c>
      <c r="U984" s="84">
        <v>10.69</v>
      </c>
      <c r="V984" s="102"/>
      <c r="W984" s="102"/>
      <c r="X984" s="102"/>
      <c r="Y984" s="102"/>
      <c r="Z984" s="102"/>
      <c r="AA984" s="102"/>
      <c r="AB984" s="102"/>
      <c r="AC984" s="102"/>
      <c r="AD984" s="102"/>
      <c r="AE984" s="104">
        <v>10.69</v>
      </c>
      <c r="AN984" s="106">
        <v>10.69</v>
      </c>
      <c r="AO984" s="105" t="s">
        <v>50</v>
      </c>
      <c r="AP984" s="104" t="s">
        <v>51</v>
      </c>
      <c r="AQ984" s="105" t="e">
        <f t="shared" si="258"/>
        <v>#NUM!</v>
      </c>
      <c r="AR984" s="105" t="e">
        <f t="shared" si="259"/>
        <v>#NUM!</v>
      </c>
      <c r="AS984" s="105" t="e">
        <f t="shared" si="260"/>
        <v>#NUM!</v>
      </c>
      <c r="AT984" s="105" t="e">
        <f>#REF!*1.075</f>
        <v>#REF!</v>
      </c>
      <c r="AU984" s="105">
        <f t="shared" si="261"/>
        <v>3.51525</v>
      </c>
      <c r="AV984" s="102" t="e">
        <f t="shared" si="263"/>
        <v>#REF!</v>
      </c>
      <c r="AW984" s="105" t="s">
        <v>172</v>
      </c>
      <c r="AX984" s="105" t="s">
        <v>173</v>
      </c>
      <c r="AY984" s="106">
        <v>3.5125000000000002</v>
      </c>
      <c r="AZ984" s="108">
        <f t="shared" si="262"/>
        <v>0.87812500000000004</v>
      </c>
      <c r="BA984" s="1">
        <f t="shared" si="256"/>
        <v>4.390625</v>
      </c>
      <c r="BB984" s="106">
        <f t="shared" si="257"/>
        <v>4.7418750000000003</v>
      </c>
      <c r="BC984" s="105" t="s">
        <v>53</v>
      </c>
      <c r="BD984" s="105" t="s">
        <v>885</v>
      </c>
    </row>
    <row r="985" spans="1:56" s="105" customFormat="1" ht="24.75" hidden="1" customHeight="1">
      <c r="A985" s="9">
        <v>991</v>
      </c>
      <c r="B985" s="7">
        <v>20023</v>
      </c>
      <c r="C985" s="7"/>
      <c r="D985" s="8"/>
      <c r="E985" s="1" t="s">
        <v>4356</v>
      </c>
      <c r="F985" s="1" t="s">
        <v>4357</v>
      </c>
      <c r="G985" s="1" t="s">
        <v>4323</v>
      </c>
      <c r="H985" s="8" t="s">
        <v>4358</v>
      </c>
      <c r="I985" s="1" t="s">
        <v>68</v>
      </c>
      <c r="J985" s="1" t="s">
        <v>4359</v>
      </c>
      <c r="K985" s="9"/>
      <c r="L985" s="1"/>
      <c r="M985" s="7">
        <v>100</v>
      </c>
      <c r="N985" s="1" t="s">
        <v>46</v>
      </c>
      <c r="O985" s="1" t="s">
        <v>4318</v>
      </c>
      <c r="P985" s="1" t="s">
        <v>4319</v>
      </c>
      <c r="Q985" s="1" t="s">
        <v>4360</v>
      </c>
      <c r="R985" s="101">
        <v>19.62</v>
      </c>
      <c r="S985" s="102"/>
      <c r="T985" s="116" t="s">
        <v>58</v>
      </c>
      <c r="U985" s="84">
        <v>19.62</v>
      </c>
      <c r="V985" s="102"/>
      <c r="W985" s="102"/>
      <c r="X985" s="102"/>
      <c r="Y985" s="102"/>
      <c r="Z985" s="102"/>
      <c r="AA985" s="102"/>
      <c r="AB985" s="102"/>
      <c r="AC985" s="102"/>
      <c r="AD985" s="102"/>
      <c r="AE985" s="104">
        <v>19.62</v>
      </c>
      <c r="AN985" s="106">
        <v>19.62</v>
      </c>
      <c r="AO985" s="105" t="s">
        <v>50</v>
      </c>
      <c r="AP985" s="104" t="s">
        <v>51</v>
      </c>
      <c r="AQ985" s="105" t="e">
        <f t="shared" si="258"/>
        <v>#NUM!</v>
      </c>
      <c r="AR985" s="105" t="e">
        <f t="shared" si="259"/>
        <v>#NUM!</v>
      </c>
      <c r="AS985" s="105" t="e">
        <f t="shared" si="260"/>
        <v>#NUM!</v>
      </c>
      <c r="AT985" s="105" t="e">
        <f>#REF!*1.075</f>
        <v>#REF!</v>
      </c>
      <c r="AU985" s="105" t="e">
        <f t="shared" si="261"/>
        <v>#VALUE!</v>
      </c>
      <c r="AV985" s="102" t="e">
        <f t="shared" si="263"/>
        <v>#REF!</v>
      </c>
      <c r="AW985" s="125" t="s">
        <v>52</v>
      </c>
      <c r="AX985" s="125" t="s">
        <v>51</v>
      </c>
      <c r="AY985" s="106">
        <v>19.62</v>
      </c>
      <c r="AZ985" s="108">
        <f t="shared" si="262"/>
        <v>3.3354000000000004</v>
      </c>
      <c r="BA985" s="1">
        <f t="shared" si="256"/>
        <v>22.955400000000001</v>
      </c>
      <c r="BB985" s="106">
        <f t="shared" si="257"/>
        <v>24.791831999999999</v>
      </c>
      <c r="BC985" s="105" t="s">
        <v>53</v>
      </c>
    </row>
    <row r="986" spans="1:56" s="105" customFormat="1" ht="24.75" hidden="1" customHeight="1">
      <c r="A986" s="9">
        <v>992</v>
      </c>
      <c r="B986" s="7">
        <v>19412</v>
      </c>
      <c r="C986" s="7"/>
      <c r="D986" s="8"/>
      <c r="E986" s="1" t="s">
        <v>4361</v>
      </c>
      <c r="F986" s="1" t="s">
        <v>4362</v>
      </c>
      <c r="G986" s="1" t="s">
        <v>4363</v>
      </c>
      <c r="H986" s="8" t="s">
        <v>4364</v>
      </c>
      <c r="I986" s="1" t="s">
        <v>2108</v>
      </c>
      <c r="J986" s="1" t="s">
        <v>4365</v>
      </c>
      <c r="K986" s="9"/>
      <c r="L986" s="1"/>
      <c r="M986" s="7">
        <v>12</v>
      </c>
      <c r="N986" s="1" t="s">
        <v>46</v>
      </c>
      <c r="O986" s="1" t="s">
        <v>4318</v>
      </c>
      <c r="P986" s="1" t="s">
        <v>4319</v>
      </c>
      <c r="Q986" s="1" t="s">
        <v>4366</v>
      </c>
      <c r="R986" s="101">
        <v>11.97</v>
      </c>
      <c r="S986" s="102">
        <v>7.35</v>
      </c>
      <c r="T986" s="116"/>
      <c r="U986" s="84">
        <v>11.97</v>
      </c>
      <c r="V986" s="102"/>
      <c r="W986" s="102"/>
      <c r="X986" s="102"/>
      <c r="Y986" s="102"/>
      <c r="Z986" s="102"/>
      <c r="AA986" s="102"/>
      <c r="AB986" s="102"/>
      <c r="AC986" s="102"/>
      <c r="AD986" s="102"/>
      <c r="AE986" s="104">
        <v>11.97</v>
      </c>
      <c r="AN986" s="106">
        <v>11.97</v>
      </c>
      <c r="AO986" s="105" t="s">
        <v>50</v>
      </c>
      <c r="AP986" s="104" t="s">
        <v>51</v>
      </c>
      <c r="AQ986" s="105" t="e">
        <f t="shared" si="258"/>
        <v>#NUM!</v>
      </c>
      <c r="AR986" s="105" t="e">
        <f t="shared" si="259"/>
        <v>#NUM!</v>
      </c>
      <c r="AS986" s="105" t="e">
        <f t="shared" si="260"/>
        <v>#NUM!</v>
      </c>
      <c r="AT986" s="105" t="e">
        <f>#REF!*1.075</f>
        <v>#REF!</v>
      </c>
      <c r="AU986" s="105">
        <f t="shared" si="261"/>
        <v>0</v>
      </c>
      <c r="AV986" s="102" t="e">
        <f t="shared" si="263"/>
        <v>#REF!</v>
      </c>
      <c r="AW986" s="105" t="s">
        <v>172</v>
      </c>
      <c r="AX986" s="105" t="s">
        <v>173</v>
      </c>
      <c r="AY986" s="106">
        <v>2.6760000000000002</v>
      </c>
      <c r="AZ986" s="108">
        <f t="shared" si="262"/>
        <v>0.66900000000000004</v>
      </c>
      <c r="BA986" s="1">
        <f t="shared" si="256"/>
        <v>3.3450000000000002</v>
      </c>
      <c r="BB986" s="106">
        <f t="shared" si="257"/>
        <v>3.6126</v>
      </c>
      <c r="BC986" s="105" t="s">
        <v>53</v>
      </c>
      <c r="BD986" s="105" t="s">
        <v>885</v>
      </c>
    </row>
    <row r="987" spans="1:56" s="105" customFormat="1" ht="24.75" hidden="1" customHeight="1">
      <c r="A987" s="9">
        <v>993</v>
      </c>
      <c r="B987" s="7">
        <v>19497</v>
      </c>
      <c r="C987" s="7"/>
      <c r="D987" s="126" t="s">
        <v>4312</v>
      </c>
      <c r="E987" s="1" t="s">
        <v>4367</v>
      </c>
      <c r="F987" s="1" t="s">
        <v>4368</v>
      </c>
      <c r="G987" s="1" t="s">
        <v>4369</v>
      </c>
      <c r="H987" s="8" t="s">
        <v>4370</v>
      </c>
      <c r="I987" s="1" t="s">
        <v>551</v>
      </c>
      <c r="J987" s="1" t="s">
        <v>4371</v>
      </c>
      <c r="K987" s="9">
        <v>2</v>
      </c>
      <c r="L987" s="1" t="s">
        <v>91</v>
      </c>
      <c r="M987" s="7">
        <v>10</v>
      </c>
      <c r="N987" s="1" t="s">
        <v>46</v>
      </c>
      <c r="O987" s="1" t="s">
        <v>4318</v>
      </c>
      <c r="P987" s="1" t="s">
        <v>4319</v>
      </c>
      <c r="Q987" s="1" t="s">
        <v>4372</v>
      </c>
      <c r="R987" s="101">
        <v>28.99</v>
      </c>
      <c r="S987" s="102">
        <v>28.99</v>
      </c>
      <c r="T987" s="116">
        <v>12.06</v>
      </c>
      <c r="U987" s="84">
        <v>28.99</v>
      </c>
      <c r="V987" s="102"/>
      <c r="W987" s="102"/>
      <c r="X987" s="102"/>
      <c r="Y987" s="102"/>
      <c r="Z987" s="102"/>
      <c r="AA987" s="102"/>
      <c r="AB987" s="102"/>
      <c r="AC987" s="102"/>
      <c r="AD987" s="102"/>
      <c r="AE987" s="104">
        <v>28.89</v>
      </c>
      <c r="AN987" s="106">
        <v>28.89</v>
      </c>
      <c r="AO987" s="105" t="s">
        <v>50</v>
      </c>
      <c r="AP987" s="104" t="s">
        <v>51</v>
      </c>
      <c r="AQ987" s="105" t="e">
        <f t="shared" si="258"/>
        <v>#NUM!</v>
      </c>
      <c r="AR987" s="105" t="e">
        <f t="shared" si="259"/>
        <v>#NUM!</v>
      </c>
      <c r="AS987" s="105" t="e">
        <f t="shared" si="260"/>
        <v>#NUM!</v>
      </c>
      <c r="AT987" s="105" t="e">
        <f>#REF!*1.075</f>
        <v>#REF!</v>
      </c>
      <c r="AU987" s="105">
        <f t="shared" si="261"/>
        <v>12.964499999999999</v>
      </c>
      <c r="AV987" s="102" t="e">
        <f t="shared" si="263"/>
        <v>#REF!</v>
      </c>
      <c r="AW987" s="105" t="s">
        <v>172</v>
      </c>
      <c r="AX987" s="105" t="s">
        <v>173</v>
      </c>
      <c r="AY987" s="106">
        <v>12.964499999999999</v>
      </c>
      <c r="AZ987" s="108">
        <f t="shared" si="262"/>
        <v>2.2039650000000002</v>
      </c>
      <c r="BA987" s="1">
        <f t="shared" si="256"/>
        <v>15.168464999999999</v>
      </c>
      <c r="BB987" s="106">
        <f t="shared" si="257"/>
        <v>16.381942200000001</v>
      </c>
      <c r="BC987" s="105" t="s">
        <v>53</v>
      </c>
    </row>
    <row r="988" spans="1:56" s="105" customFormat="1" ht="24.75" hidden="1" customHeight="1">
      <c r="A988" s="9">
        <v>994</v>
      </c>
      <c r="B988" s="34">
        <v>7150</v>
      </c>
      <c r="C988" s="34"/>
      <c r="D988" s="5"/>
      <c r="E988" s="35" t="s">
        <v>4373</v>
      </c>
      <c r="F988" s="34" t="s">
        <v>4374</v>
      </c>
      <c r="G988" s="34" t="s">
        <v>3132</v>
      </c>
      <c r="H988" s="34" t="s">
        <v>945</v>
      </c>
      <c r="I988" s="34" t="s">
        <v>68</v>
      </c>
      <c r="J988" s="35" t="s">
        <v>3481</v>
      </c>
      <c r="K988" s="48"/>
      <c r="L988" s="34"/>
      <c r="M988" s="34"/>
      <c r="N988" s="34"/>
      <c r="O988" s="34" t="s">
        <v>4375</v>
      </c>
      <c r="P988" s="34" t="s">
        <v>4376</v>
      </c>
      <c r="Q988" s="34" t="s">
        <v>4377</v>
      </c>
      <c r="R988" s="101"/>
      <c r="S988" s="102"/>
      <c r="T988" s="116"/>
      <c r="U988" s="84"/>
      <c r="V988" s="102"/>
      <c r="W988" s="102"/>
      <c r="X988" s="102"/>
      <c r="Y988" s="102"/>
      <c r="Z988" s="102"/>
      <c r="AA988" s="102"/>
      <c r="AB988" s="102"/>
      <c r="AC988" s="102"/>
      <c r="AD988" s="102"/>
      <c r="AE988" s="104"/>
      <c r="AN988" s="106"/>
      <c r="AP988" s="104"/>
      <c r="AT988" s="105" t="e">
        <f>#REF!*1.075</f>
        <v>#REF!</v>
      </c>
      <c r="AV988" s="102" t="e">
        <f t="shared" si="263"/>
        <v>#REF!</v>
      </c>
      <c r="AY988" s="106"/>
      <c r="AZ988" s="108" t="b">
        <f t="shared" si="262"/>
        <v>0</v>
      </c>
      <c r="BA988" s="1">
        <f t="shared" si="256"/>
        <v>0</v>
      </c>
      <c r="BB988" s="106">
        <f t="shared" si="257"/>
        <v>0</v>
      </c>
    </row>
    <row r="989" spans="1:56" s="105" customFormat="1" ht="24.75" hidden="1" customHeight="1">
      <c r="A989" s="9">
        <v>995</v>
      </c>
      <c r="B989" s="13">
        <v>7239</v>
      </c>
      <c r="C989" s="13"/>
      <c r="D989" s="15"/>
      <c r="E989" s="14" t="s">
        <v>4378</v>
      </c>
      <c r="F989" s="14" t="s">
        <v>4379</v>
      </c>
      <c r="G989" s="14" t="s">
        <v>4380</v>
      </c>
      <c r="H989" s="15" t="s">
        <v>4381</v>
      </c>
      <c r="I989" s="14" t="s">
        <v>4382</v>
      </c>
      <c r="J989" s="14" t="s">
        <v>4383</v>
      </c>
      <c r="K989" s="16">
        <v>30</v>
      </c>
      <c r="L989" s="14" t="s">
        <v>80</v>
      </c>
      <c r="M989" s="13">
        <v>1</v>
      </c>
      <c r="N989" s="14" t="s">
        <v>46</v>
      </c>
      <c r="O989" s="14" t="s">
        <v>4375</v>
      </c>
      <c r="P989" s="14" t="s">
        <v>4384</v>
      </c>
      <c r="Q989" s="14" t="s">
        <v>4385</v>
      </c>
      <c r="R989" s="101">
        <v>8.5</v>
      </c>
      <c r="S989" s="102"/>
      <c r="T989" s="116">
        <v>8.5</v>
      </c>
      <c r="U989" s="84"/>
      <c r="V989" s="102">
        <v>9.0987899999999993</v>
      </c>
      <c r="W989" s="102">
        <v>7.7328099999999997</v>
      </c>
      <c r="X989" s="102"/>
      <c r="Y989" s="102"/>
      <c r="Z989" s="102"/>
      <c r="AA989" s="102"/>
      <c r="AB989" s="102"/>
      <c r="AC989" s="102"/>
      <c r="AD989" s="102"/>
      <c r="AE989" s="104"/>
      <c r="AG989" s="105">
        <v>6.06</v>
      </c>
      <c r="AN989" s="106"/>
      <c r="AP989" s="104"/>
      <c r="AQ989" s="105" t="e">
        <f>AVERAGE(SMALL(AE989:AI989,1),SMALL(AE989:AI989,2))</f>
        <v>#NUM!</v>
      </c>
      <c r="AR989" s="105" t="e">
        <f>IF(R989 &lt;=( AVERAGE(SMALL(AE989:AI989,1),SMALL(AE989:AI989,2))), R989, "")</f>
        <v>#NUM!</v>
      </c>
      <c r="AS989" s="105" t="e">
        <f>AVERAGE(SMALL(AJ989:AM989,1),SMALL(AJ989:AM989,2))</f>
        <v>#NUM!</v>
      </c>
      <c r="AT989" s="105" t="e">
        <f>#REF!*1.075</f>
        <v>#REF!</v>
      </c>
      <c r="AU989" s="105">
        <f>T989*1.075</f>
        <v>9.1374999999999993</v>
      </c>
      <c r="AV989" s="102" t="e">
        <f t="shared" si="263"/>
        <v>#REF!</v>
      </c>
      <c r="AW989" s="125" t="s">
        <v>52</v>
      </c>
      <c r="AX989" s="105" t="s">
        <v>51</v>
      </c>
      <c r="AY989" s="106">
        <v>8.5</v>
      </c>
      <c r="AZ989" s="108">
        <f t="shared" si="262"/>
        <v>2.125</v>
      </c>
      <c r="BA989" s="1">
        <f t="shared" si="256"/>
        <v>10.625</v>
      </c>
      <c r="BB989" s="106">
        <f t="shared" si="257"/>
        <v>11.475</v>
      </c>
      <c r="BC989" s="105" t="s">
        <v>53</v>
      </c>
    </row>
    <row r="990" spans="1:56" s="105" customFormat="1" ht="24.75" hidden="1" customHeight="1">
      <c r="A990" s="9">
        <v>996</v>
      </c>
      <c r="B990" s="34">
        <v>16153</v>
      </c>
      <c r="C990" s="34"/>
      <c r="D990" s="5"/>
      <c r="E990" s="35" t="s">
        <v>4386</v>
      </c>
      <c r="F990" s="34" t="s">
        <v>4387</v>
      </c>
      <c r="G990" s="34" t="s">
        <v>4388</v>
      </c>
      <c r="H990" s="34" t="s">
        <v>4389</v>
      </c>
      <c r="I990" s="34" t="s">
        <v>78</v>
      </c>
      <c r="J990" s="35" t="s">
        <v>4390</v>
      </c>
      <c r="K990" s="48"/>
      <c r="L990" s="34"/>
      <c r="M990" s="34"/>
      <c r="N990" s="34"/>
      <c r="O990" s="34" t="s">
        <v>4375</v>
      </c>
      <c r="P990" s="34" t="s">
        <v>4391</v>
      </c>
      <c r="Q990" s="34" t="s">
        <v>4392</v>
      </c>
      <c r="R990" s="101"/>
      <c r="S990" s="102"/>
      <c r="T990" s="116"/>
      <c r="U990" s="84"/>
      <c r="V990" s="102"/>
      <c r="W990" s="102"/>
      <c r="X990" s="102"/>
      <c r="Y990" s="102"/>
      <c r="Z990" s="102"/>
      <c r="AA990" s="102"/>
      <c r="AB990" s="102"/>
      <c r="AC990" s="102"/>
      <c r="AD990" s="102"/>
      <c r="AE990" s="104"/>
      <c r="AN990" s="106"/>
      <c r="AP990" s="104"/>
      <c r="AT990" s="105" t="e">
        <f>#REF!*1.075</f>
        <v>#REF!</v>
      </c>
      <c r="AV990" s="102" t="e">
        <f t="shared" si="263"/>
        <v>#REF!</v>
      </c>
      <c r="AY990" s="106"/>
      <c r="AZ990" s="108" t="b">
        <f t="shared" si="262"/>
        <v>0</v>
      </c>
      <c r="BA990" s="1">
        <f t="shared" si="256"/>
        <v>0</v>
      </c>
      <c r="BB990" s="106">
        <f t="shared" si="257"/>
        <v>0</v>
      </c>
    </row>
    <row r="991" spans="1:56" s="105" customFormat="1" ht="24.75" hidden="1" customHeight="1">
      <c r="A991" s="9">
        <v>997</v>
      </c>
      <c r="B991" s="4">
        <v>16144</v>
      </c>
      <c r="C991" s="4"/>
      <c r="D991" s="5"/>
      <c r="E991" s="3" t="s">
        <v>4393</v>
      </c>
      <c r="F991" s="3" t="s">
        <v>4394</v>
      </c>
      <c r="G991" s="3" t="s">
        <v>871</v>
      </c>
      <c r="H991" s="5" t="s">
        <v>945</v>
      </c>
      <c r="I991" s="3" t="s">
        <v>68</v>
      </c>
      <c r="J991" s="3" t="s">
        <v>4395</v>
      </c>
      <c r="K991" s="6"/>
      <c r="L991" s="3"/>
      <c r="M991" s="4">
        <v>30</v>
      </c>
      <c r="N991" s="3" t="s">
        <v>46</v>
      </c>
      <c r="O991" s="3" t="s">
        <v>4375</v>
      </c>
      <c r="P991" s="3" t="s">
        <v>4396</v>
      </c>
      <c r="Q991" s="3" t="s">
        <v>4397</v>
      </c>
      <c r="R991" s="101">
        <v>5.4</v>
      </c>
      <c r="S991" s="102"/>
      <c r="T991" s="116">
        <v>5</v>
      </c>
      <c r="U991" s="84"/>
      <c r="V991" s="102"/>
      <c r="W991" s="102">
        <v>2.9546800000000002</v>
      </c>
      <c r="X991" s="102"/>
      <c r="Y991" s="102"/>
      <c r="Z991" s="102"/>
      <c r="AA991" s="102"/>
      <c r="AB991" s="102"/>
      <c r="AC991" s="102">
        <v>33.28</v>
      </c>
      <c r="AD991" s="102"/>
      <c r="AE991" s="104"/>
      <c r="AN991" s="106"/>
      <c r="AP991" s="104"/>
      <c r="AQ991" s="105" t="e">
        <f>AVERAGE(SMALL(AE991:AI991,1),SMALL(AE991:AI991,2))</f>
        <v>#NUM!</v>
      </c>
      <c r="AR991" s="105" t="e">
        <f>IF(R991 &lt;=( AVERAGE(SMALL(AE991:AI991,1),SMALL(AE991:AI991,2))), R991, "")</f>
        <v>#NUM!</v>
      </c>
      <c r="AS991" s="105" t="e">
        <f>AVERAGE(SMALL(AJ991:AM991,1),SMALL(AJ991:AM991,2))</f>
        <v>#NUM!</v>
      </c>
      <c r="AT991" s="105" t="e">
        <f>#REF!*1.075</f>
        <v>#REF!</v>
      </c>
      <c r="AU991" s="105">
        <f>T991*1.075</f>
        <v>5.375</v>
      </c>
      <c r="AV991" s="102" t="e">
        <f t="shared" si="263"/>
        <v>#REF!</v>
      </c>
      <c r="AW991" s="105" t="s">
        <v>172</v>
      </c>
      <c r="AX991" s="105" t="s">
        <v>173</v>
      </c>
      <c r="AY991" s="106">
        <v>5.375</v>
      </c>
      <c r="AZ991" s="108">
        <f t="shared" si="262"/>
        <v>1.34375</v>
      </c>
      <c r="BA991" s="1">
        <f t="shared" si="256"/>
        <v>6.71875</v>
      </c>
      <c r="BB991" s="106">
        <f t="shared" si="257"/>
        <v>7.2562499999999996</v>
      </c>
      <c r="BC991" s="105" t="s">
        <v>53</v>
      </c>
    </row>
    <row r="992" spans="1:56" s="105" customFormat="1" ht="24.75" hidden="1" customHeight="1">
      <c r="A992" s="9">
        <v>998</v>
      </c>
      <c r="B992" s="34">
        <v>5174</v>
      </c>
      <c r="C992" s="34"/>
      <c r="D992" s="5"/>
      <c r="E992" s="35" t="s">
        <v>4398</v>
      </c>
      <c r="F992" s="34" t="s">
        <v>4399</v>
      </c>
      <c r="G992" s="34" t="s">
        <v>4400</v>
      </c>
      <c r="H992" s="34" t="s">
        <v>4401</v>
      </c>
      <c r="I992" s="34" t="s">
        <v>3207</v>
      </c>
      <c r="J992" s="35" t="s">
        <v>4402</v>
      </c>
      <c r="K992" s="48"/>
      <c r="L992" s="34"/>
      <c r="M992" s="34"/>
      <c r="N992" s="34"/>
      <c r="O992" s="34" t="s">
        <v>4375</v>
      </c>
      <c r="P992" s="34" t="s">
        <v>4403</v>
      </c>
      <c r="Q992" s="34" t="s">
        <v>4404</v>
      </c>
      <c r="R992" s="101"/>
      <c r="S992" s="102"/>
      <c r="T992" s="116"/>
      <c r="U992" s="84"/>
      <c r="V992" s="102"/>
      <c r="W992" s="102"/>
      <c r="X992" s="102"/>
      <c r="Y992" s="102"/>
      <c r="Z992" s="102"/>
      <c r="AA992" s="102"/>
      <c r="AB992" s="102"/>
      <c r="AC992" s="102"/>
      <c r="AD992" s="102"/>
      <c r="AE992" s="104"/>
      <c r="AN992" s="106"/>
      <c r="AP992" s="104"/>
      <c r="AT992" s="105" t="e">
        <f>#REF!*1.075</f>
        <v>#REF!</v>
      </c>
      <c r="AV992" s="102" t="e">
        <f t="shared" si="263"/>
        <v>#REF!</v>
      </c>
      <c r="AY992" s="106"/>
      <c r="AZ992" s="108" t="b">
        <f t="shared" si="262"/>
        <v>0</v>
      </c>
      <c r="BA992" s="1">
        <f t="shared" si="256"/>
        <v>0</v>
      </c>
      <c r="BB992" s="106">
        <f t="shared" si="257"/>
        <v>0</v>
      </c>
    </row>
    <row r="993" spans="1:58" s="105" customFormat="1" ht="24.75" hidden="1" customHeight="1">
      <c r="A993" s="9">
        <v>999</v>
      </c>
      <c r="B993" s="34">
        <v>7149</v>
      </c>
      <c r="C993" s="34"/>
      <c r="D993" s="5"/>
      <c r="E993" s="35" t="s">
        <v>4405</v>
      </c>
      <c r="F993" s="34" t="s">
        <v>4406</v>
      </c>
      <c r="G993" s="34" t="s">
        <v>2139</v>
      </c>
      <c r="H993" s="34" t="s">
        <v>1105</v>
      </c>
      <c r="I993" s="34" t="s">
        <v>78</v>
      </c>
      <c r="J993" s="35" t="s">
        <v>4407</v>
      </c>
      <c r="K993" s="48"/>
      <c r="L993" s="34"/>
      <c r="M993" s="34"/>
      <c r="N993" s="34"/>
      <c r="O993" s="34" t="s">
        <v>4375</v>
      </c>
      <c r="P993" s="34" t="s">
        <v>4391</v>
      </c>
      <c r="Q993" s="34" t="s">
        <v>4408</v>
      </c>
      <c r="R993" s="101"/>
      <c r="S993" s="102"/>
      <c r="T993" s="116"/>
      <c r="U993" s="84"/>
      <c r="V993" s="102"/>
      <c r="W993" s="102"/>
      <c r="X993" s="102"/>
      <c r="Y993" s="102"/>
      <c r="Z993" s="102"/>
      <c r="AA993" s="102"/>
      <c r="AB993" s="102"/>
      <c r="AC993" s="102"/>
      <c r="AD993" s="102"/>
      <c r="AE993" s="104"/>
      <c r="AN993" s="106"/>
      <c r="AP993" s="104"/>
      <c r="AT993" s="105" t="e">
        <f>#REF!*1.075</f>
        <v>#REF!</v>
      </c>
      <c r="AV993" s="102" t="e">
        <f t="shared" si="263"/>
        <v>#REF!</v>
      </c>
      <c r="AY993" s="106"/>
      <c r="AZ993" s="108" t="b">
        <f t="shared" si="262"/>
        <v>0</v>
      </c>
      <c r="BA993" s="1">
        <f t="shared" si="256"/>
        <v>0</v>
      </c>
      <c r="BB993" s="106">
        <f t="shared" si="257"/>
        <v>0</v>
      </c>
    </row>
    <row r="994" spans="1:58" s="128" customFormat="1" ht="24.75" hidden="1" customHeight="1">
      <c r="A994" s="9">
        <v>1000</v>
      </c>
      <c r="B994" s="34">
        <v>7146</v>
      </c>
      <c r="C994" s="34"/>
      <c r="D994" s="5"/>
      <c r="E994" s="35" t="s">
        <v>4409</v>
      </c>
      <c r="F994" s="34" t="s">
        <v>4406</v>
      </c>
      <c r="G994" s="34" t="s">
        <v>3146</v>
      </c>
      <c r="H994" s="34" t="s">
        <v>251</v>
      </c>
      <c r="I994" s="34" t="s">
        <v>298</v>
      </c>
      <c r="J994" s="35" t="s">
        <v>4410</v>
      </c>
      <c r="K994" s="48"/>
      <c r="L994" s="34"/>
      <c r="M994" s="34"/>
      <c r="N994" s="34"/>
      <c r="O994" s="34" t="s">
        <v>4375</v>
      </c>
      <c r="P994" s="34" t="s">
        <v>4391</v>
      </c>
      <c r="Q994" s="34" t="s">
        <v>4411</v>
      </c>
      <c r="R994" s="101"/>
      <c r="S994" s="102"/>
      <c r="T994" s="116"/>
      <c r="U994" s="84"/>
      <c r="V994" s="102"/>
      <c r="W994" s="102"/>
      <c r="X994" s="102"/>
      <c r="Y994" s="102"/>
      <c r="Z994" s="102"/>
      <c r="AA994" s="102"/>
      <c r="AB994" s="102"/>
      <c r="AC994" s="102"/>
      <c r="AD994" s="102"/>
      <c r="AE994" s="104"/>
      <c r="AF994" s="105"/>
      <c r="AG994" s="105"/>
      <c r="AH994" s="105"/>
      <c r="AI994" s="105"/>
      <c r="AJ994" s="105"/>
      <c r="AK994" s="105"/>
      <c r="AL994" s="105"/>
      <c r="AM994" s="105"/>
      <c r="AN994" s="106"/>
      <c r="AO994" s="105"/>
      <c r="AP994" s="104"/>
      <c r="AQ994" s="105"/>
      <c r="AR994" s="105"/>
      <c r="AS994" s="105"/>
      <c r="AT994" s="105" t="e">
        <f>#REF!*1.075</f>
        <v>#REF!</v>
      </c>
      <c r="AU994" s="105"/>
      <c r="AV994" s="102" t="e">
        <f t="shared" si="263"/>
        <v>#REF!</v>
      </c>
      <c r="AW994" s="105"/>
      <c r="AX994" s="105"/>
      <c r="AY994" s="106"/>
      <c r="AZ994" s="108" t="b">
        <f t="shared" si="262"/>
        <v>0</v>
      </c>
      <c r="BA994" s="1">
        <f t="shared" si="256"/>
        <v>0</v>
      </c>
      <c r="BB994" s="106">
        <f t="shared" si="257"/>
        <v>0</v>
      </c>
      <c r="BC994" s="105"/>
      <c r="BD994" s="105"/>
      <c r="BE994" s="105"/>
      <c r="BF994" s="105"/>
    </row>
    <row r="995" spans="1:58" s="105" customFormat="1" ht="24.75" hidden="1" customHeight="1">
      <c r="A995" s="9">
        <v>1001</v>
      </c>
      <c r="B995" s="34">
        <v>7147</v>
      </c>
      <c r="C995" s="34"/>
      <c r="D995" s="5"/>
      <c r="E995" s="35" t="s">
        <v>4412</v>
      </c>
      <c r="F995" s="34" t="s">
        <v>4406</v>
      </c>
      <c r="G995" s="34" t="s">
        <v>3146</v>
      </c>
      <c r="H995" s="34" t="s">
        <v>4009</v>
      </c>
      <c r="I995" s="34" t="s">
        <v>3147</v>
      </c>
      <c r="J995" s="35" t="s">
        <v>4413</v>
      </c>
      <c r="K995" s="48"/>
      <c r="L995" s="34"/>
      <c r="M995" s="34"/>
      <c r="N995" s="34"/>
      <c r="O995" s="34" t="s">
        <v>4375</v>
      </c>
      <c r="P995" s="34" t="s">
        <v>4391</v>
      </c>
      <c r="Q995" s="34" t="s">
        <v>4414</v>
      </c>
      <c r="R995" s="101"/>
      <c r="S995" s="102"/>
      <c r="T995" s="116"/>
      <c r="U995" s="84"/>
      <c r="V995" s="102"/>
      <c r="W995" s="102"/>
      <c r="X995" s="102"/>
      <c r="Y995" s="102"/>
      <c r="Z995" s="102"/>
      <c r="AA995" s="102"/>
      <c r="AB995" s="102"/>
      <c r="AC995" s="102"/>
      <c r="AD995" s="102"/>
      <c r="AE995" s="104"/>
      <c r="AN995" s="106"/>
      <c r="AP995" s="104"/>
      <c r="AT995" s="105" t="e">
        <f>#REF!*1.075</f>
        <v>#REF!</v>
      </c>
      <c r="AV995" s="102" t="e">
        <f t="shared" si="263"/>
        <v>#REF!</v>
      </c>
      <c r="AY995" s="106"/>
      <c r="AZ995" s="108" t="b">
        <f t="shared" si="262"/>
        <v>0</v>
      </c>
      <c r="BA995" s="1">
        <f t="shared" si="256"/>
        <v>0</v>
      </c>
      <c r="BB995" s="106">
        <f t="shared" si="257"/>
        <v>0</v>
      </c>
    </row>
    <row r="996" spans="1:58" s="105" customFormat="1" ht="24.75" hidden="1" customHeight="1">
      <c r="A996" s="9">
        <v>1002</v>
      </c>
      <c r="B996" s="34">
        <v>7148</v>
      </c>
      <c r="C996" s="34"/>
      <c r="D996" s="5"/>
      <c r="E996" s="35" t="s">
        <v>4412</v>
      </c>
      <c r="F996" s="34" t="s">
        <v>4406</v>
      </c>
      <c r="G996" s="34" t="s">
        <v>3146</v>
      </c>
      <c r="H996" s="34" t="s">
        <v>1037</v>
      </c>
      <c r="I996" s="34" t="s">
        <v>298</v>
      </c>
      <c r="J996" s="35" t="s">
        <v>4415</v>
      </c>
      <c r="K996" s="48"/>
      <c r="L996" s="34"/>
      <c r="M996" s="34"/>
      <c r="N996" s="34"/>
      <c r="O996" s="34" t="s">
        <v>4375</v>
      </c>
      <c r="P996" s="34" t="s">
        <v>4391</v>
      </c>
      <c r="Q996" s="34" t="s">
        <v>4416</v>
      </c>
      <c r="R996" s="101"/>
      <c r="S996" s="102"/>
      <c r="T996" s="116"/>
      <c r="U996" s="84"/>
      <c r="V996" s="102"/>
      <c r="W996" s="102"/>
      <c r="X996" s="102"/>
      <c r="Y996" s="102"/>
      <c r="Z996" s="102"/>
      <c r="AA996" s="102"/>
      <c r="AB996" s="102"/>
      <c r="AC996" s="102"/>
      <c r="AD996" s="102"/>
      <c r="AE996" s="104"/>
      <c r="AN996" s="106"/>
      <c r="AP996" s="104"/>
      <c r="AT996" s="105" t="e">
        <f>#REF!*1.075</f>
        <v>#REF!</v>
      </c>
      <c r="AV996" s="102" t="e">
        <f t="shared" si="263"/>
        <v>#REF!</v>
      </c>
      <c r="AY996" s="106"/>
      <c r="AZ996" s="108" t="b">
        <f t="shared" si="262"/>
        <v>0</v>
      </c>
      <c r="BA996" s="1">
        <f t="shared" si="256"/>
        <v>0</v>
      </c>
      <c r="BB996" s="106">
        <f t="shared" si="257"/>
        <v>0</v>
      </c>
      <c r="BF996" s="128"/>
    </row>
    <row r="997" spans="1:58" s="105" customFormat="1" ht="24.75" hidden="1" customHeight="1">
      <c r="A997" s="9">
        <v>1003</v>
      </c>
      <c r="B997" s="4">
        <v>18159</v>
      </c>
      <c r="C997" s="4"/>
      <c r="D997" s="5"/>
      <c r="E997" s="3" t="s">
        <v>4417</v>
      </c>
      <c r="F997" s="3" t="s">
        <v>4418</v>
      </c>
      <c r="G997" s="3" t="s">
        <v>4419</v>
      </c>
      <c r="H997" s="5" t="s">
        <v>251</v>
      </c>
      <c r="I997" s="3" t="s">
        <v>2108</v>
      </c>
      <c r="J997" s="3" t="s">
        <v>4420</v>
      </c>
      <c r="K997" s="6"/>
      <c r="L997" s="3"/>
      <c r="M997" s="4">
        <v>12</v>
      </c>
      <c r="N997" s="3" t="s">
        <v>46</v>
      </c>
      <c r="O997" s="3" t="s">
        <v>4375</v>
      </c>
      <c r="P997" s="3" t="s">
        <v>4421</v>
      </c>
      <c r="Q997" s="3" t="s">
        <v>4422</v>
      </c>
      <c r="R997" s="101">
        <v>15.23</v>
      </c>
      <c r="S997" s="102"/>
      <c r="T997" s="116" t="s">
        <v>58</v>
      </c>
      <c r="U997" s="84">
        <v>24.2</v>
      </c>
      <c r="V997" s="102"/>
      <c r="W997" s="102">
        <v>6.2193899999999998</v>
      </c>
      <c r="X997" s="102"/>
      <c r="Y997" s="102"/>
      <c r="Z997" s="102"/>
      <c r="AA997" s="102"/>
      <c r="AB997" s="102"/>
      <c r="AC997" s="102"/>
      <c r="AD997" s="102"/>
      <c r="AE997" s="104"/>
      <c r="AG997" s="105">
        <v>6.2310999999999996</v>
      </c>
      <c r="AN997" s="106">
        <v>15.23</v>
      </c>
      <c r="AP997" s="104" t="s">
        <v>51</v>
      </c>
      <c r="AQ997" s="105" t="e">
        <f>AVERAGE(SMALL(AE997:AI997,1),SMALL(AE997:AI997,2))</f>
        <v>#NUM!</v>
      </c>
      <c r="AR997" s="105" t="e">
        <f>IF(R997 &lt;=( AVERAGE(SMALL(AE997:AI997,1),SMALL(AE997:AI997,2))), R997, "")</f>
        <v>#NUM!</v>
      </c>
      <c r="AS997" s="105" t="e">
        <f>AVERAGE(SMALL(AJ997:AM997,1),SMALL(AJ997:AM997,2))</f>
        <v>#NUM!</v>
      </c>
      <c r="AT997" s="105" t="e">
        <f>#REF!*1.075</f>
        <v>#REF!</v>
      </c>
      <c r="AU997" s="105" t="e">
        <f>T997*1.075</f>
        <v>#VALUE!</v>
      </c>
      <c r="AV997" s="102" t="e">
        <f t="shared" si="263"/>
        <v>#REF!</v>
      </c>
      <c r="AW997" s="125" t="s">
        <v>52</v>
      </c>
      <c r="AX997" s="105" t="s">
        <v>51</v>
      </c>
      <c r="AY997" s="106">
        <v>15.23</v>
      </c>
      <c r="AZ997" s="108">
        <f t="shared" si="262"/>
        <v>2.5891000000000002</v>
      </c>
      <c r="BA997" s="1">
        <f t="shared" si="256"/>
        <v>17.819099999999999</v>
      </c>
      <c r="BB997" s="106">
        <f t="shared" si="257"/>
        <v>19.244627999999999</v>
      </c>
      <c r="BC997" s="105" t="s">
        <v>53</v>
      </c>
    </row>
    <row r="998" spans="1:58" s="105" customFormat="1" ht="24.75" hidden="1" customHeight="1">
      <c r="A998" s="9">
        <v>1004</v>
      </c>
      <c r="B998" s="13">
        <v>18021</v>
      </c>
      <c r="C998" s="13"/>
      <c r="D998" s="15"/>
      <c r="E998" s="14" t="s">
        <v>4417</v>
      </c>
      <c r="F998" s="14" t="s">
        <v>4418</v>
      </c>
      <c r="G998" s="14" t="s">
        <v>4419</v>
      </c>
      <c r="H998" s="15" t="s">
        <v>251</v>
      </c>
      <c r="I998" s="14" t="s">
        <v>488</v>
      </c>
      <c r="J998" s="14" t="s">
        <v>4423</v>
      </c>
      <c r="K998" s="16"/>
      <c r="L998" s="14"/>
      <c r="M998" s="13">
        <v>100</v>
      </c>
      <c r="N998" s="14" t="s">
        <v>46</v>
      </c>
      <c r="O998" s="14" t="s">
        <v>4375</v>
      </c>
      <c r="P998" s="14" t="s">
        <v>4424</v>
      </c>
      <c r="Q998" s="14" t="s">
        <v>4425</v>
      </c>
      <c r="R998" s="101">
        <v>23</v>
      </c>
      <c r="S998" s="102"/>
      <c r="T998" s="116">
        <v>23.4</v>
      </c>
      <c r="U998" s="84">
        <v>28.01</v>
      </c>
      <c r="V998" s="102"/>
      <c r="W998" s="102">
        <v>17.861999999999998</v>
      </c>
      <c r="X998" s="102"/>
      <c r="Y998" s="102"/>
      <c r="Z998" s="102"/>
      <c r="AA998" s="102"/>
      <c r="AB998" s="102"/>
      <c r="AC998" s="102"/>
      <c r="AD998" s="102"/>
      <c r="AE998" s="104"/>
      <c r="AG998" s="105">
        <v>17.895</v>
      </c>
      <c r="AN998" s="106">
        <v>23</v>
      </c>
      <c r="AP998" s="104" t="s">
        <v>51</v>
      </c>
      <c r="AQ998" s="105" t="e">
        <f>AVERAGE(SMALL(AE998:AI998,1),SMALL(AE998:AI998,2))</f>
        <v>#NUM!</v>
      </c>
      <c r="AR998" s="105" t="e">
        <f>IF(R998 &lt;=( AVERAGE(SMALL(AE998:AI998,1),SMALL(AE998:AI998,2))), R998, "")</f>
        <v>#NUM!</v>
      </c>
      <c r="AS998" s="105" t="e">
        <f>AVERAGE(SMALL(AJ998:AM998,1),SMALL(AJ998:AM998,2))</f>
        <v>#NUM!</v>
      </c>
      <c r="AT998" s="105" t="e">
        <f>#REF!*1.075</f>
        <v>#REF!</v>
      </c>
      <c r="AU998" s="105">
        <f>T998*1.075</f>
        <v>25.154999999999998</v>
      </c>
      <c r="AV998" s="102" t="e">
        <f t="shared" si="263"/>
        <v>#REF!</v>
      </c>
      <c r="AW998" s="125" t="s">
        <v>52</v>
      </c>
      <c r="AX998" s="105" t="s">
        <v>51</v>
      </c>
      <c r="AY998" s="106">
        <v>23</v>
      </c>
      <c r="AZ998" s="108">
        <f t="shared" si="262"/>
        <v>3.91</v>
      </c>
      <c r="BA998" s="1">
        <f t="shared" si="256"/>
        <v>26.91</v>
      </c>
      <c r="BB998" s="106">
        <f t="shared" si="257"/>
        <v>29.062799999999999</v>
      </c>
      <c r="BC998" s="105" t="s">
        <v>53</v>
      </c>
    </row>
    <row r="999" spans="1:58" s="105" customFormat="1" ht="24.75" hidden="1" customHeight="1">
      <c r="A999" s="9">
        <v>1005</v>
      </c>
      <c r="B999" s="34">
        <v>561</v>
      </c>
      <c r="C999" s="34"/>
      <c r="D999" s="5"/>
      <c r="E999" s="35" t="s">
        <v>4426</v>
      </c>
      <c r="F999" s="34" t="s">
        <v>4427</v>
      </c>
      <c r="G999" s="34" t="s">
        <v>4428</v>
      </c>
      <c r="H999" s="34" t="s">
        <v>4429</v>
      </c>
      <c r="I999" s="34" t="s">
        <v>4430</v>
      </c>
      <c r="J999" s="35" t="s">
        <v>4431</v>
      </c>
      <c r="K999" s="48"/>
      <c r="L999" s="34"/>
      <c r="M999" s="34"/>
      <c r="N999" s="34"/>
      <c r="O999" s="34" t="s">
        <v>4432</v>
      </c>
      <c r="P999" s="34" t="s">
        <v>4433</v>
      </c>
      <c r="Q999" s="34" t="s">
        <v>4434</v>
      </c>
      <c r="R999" s="101"/>
      <c r="S999" s="102"/>
      <c r="T999" s="116"/>
      <c r="U999" s="84"/>
      <c r="V999" s="102"/>
      <c r="W999" s="102"/>
      <c r="X999" s="102"/>
      <c r="Y999" s="102"/>
      <c r="Z999" s="102"/>
      <c r="AA999" s="102"/>
      <c r="AB999" s="102"/>
      <c r="AC999" s="102"/>
      <c r="AD999" s="102"/>
      <c r="AE999" s="104"/>
      <c r="AN999" s="106"/>
      <c r="AP999" s="104"/>
      <c r="AT999" s="105" t="e">
        <f>#REF!*1.075</f>
        <v>#REF!</v>
      </c>
      <c r="AV999" s="102" t="e">
        <f t="shared" si="263"/>
        <v>#REF!</v>
      </c>
      <c r="AY999" s="106"/>
      <c r="AZ999" s="108" t="b">
        <f t="shared" si="262"/>
        <v>0</v>
      </c>
      <c r="BA999" s="1">
        <f t="shared" si="256"/>
        <v>0</v>
      </c>
      <c r="BB999" s="106">
        <f t="shared" si="257"/>
        <v>0</v>
      </c>
    </row>
    <row r="1000" spans="1:58" s="105" customFormat="1" ht="24.75" hidden="1" customHeight="1">
      <c r="A1000" s="9">
        <v>1006</v>
      </c>
      <c r="B1000" s="34">
        <v>562</v>
      </c>
      <c r="C1000" s="34"/>
      <c r="D1000" s="5"/>
      <c r="E1000" s="35" t="s">
        <v>4435</v>
      </c>
      <c r="F1000" s="34" t="s">
        <v>4427</v>
      </c>
      <c r="G1000" s="34" t="s">
        <v>4428</v>
      </c>
      <c r="H1000" s="34" t="s">
        <v>4429</v>
      </c>
      <c r="I1000" s="34" t="s">
        <v>4430</v>
      </c>
      <c r="J1000" s="35" t="s">
        <v>4436</v>
      </c>
      <c r="K1000" s="48"/>
      <c r="L1000" s="34"/>
      <c r="M1000" s="34"/>
      <c r="N1000" s="34"/>
      <c r="O1000" s="34" t="s">
        <v>4432</v>
      </c>
      <c r="P1000" s="34" t="s">
        <v>4433</v>
      </c>
      <c r="Q1000" s="34" t="s">
        <v>4437</v>
      </c>
      <c r="R1000" s="101"/>
      <c r="S1000" s="102"/>
      <c r="T1000" s="116"/>
      <c r="U1000" s="84"/>
      <c r="V1000" s="102"/>
      <c r="W1000" s="102"/>
      <c r="X1000" s="102"/>
      <c r="Y1000" s="102"/>
      <c r="Z1000" s="102"/>
      <c r="AA1000" s="102"/>
      <c r="AB1000" s="102"/>
      <c r="AC1000" s="102"/>
      <c r="AD1000" s="102"/>
      <c r="AE1000" s="104"/>
      <c r="AN1000" s="106"/>
      <c r="AP1000" s="104"/>
      <c r="AT1000" s="105" t="e">
        <f>#REF!*1.075</f>
        <v>#REF!</v>
      </c>
      <c r="AV1000" s="102" t="e">
        <f t="shared" si="263"/>
        <v>#REF!</v>
      </c>
      <c r="AY1000" s="106"/>
      <c r="AZ1000" s="108" t="b">
        <f t="shared" si="262"/>
        <v>0</v>
      </c>
      <c r="BA1000" s="1">
        <f t="shared" si="256"/>
        <v>0</v>
      </c>
      <c r="BB1000" s="106">
        <f t="shared" si="257"/>
        <v>0</v>
      </c>
    </row>
    <row r="1001" spans="1:58" s="105" customFormat="1" ht="24.75" hidden="1" customHeight="1">
      <c r="A1001" s="9">
        <v>1007</v>
      </c>
      <c r="B1001" s="34">
        <v>563</v>
      </c>
      <c r="C1001" s="34"/>
      <c r="D1001" s="5"/>
      <c r="E1001" s="35" t="s">
        <v>4438</v>
      </c>
      <c r="F1001" s="34" t="s">
        <v>4427</v>
      </c>
      <c r="G1001" s="34" t="s">
        <v>4428</v>
      </c>
      <c r="H1001" s="34" t="s">
        <v>4429</v>
      </c>
      <c r="I1001" s="34" t="s">
        <v>551</v>
      </c>
      <c r="J1001" s="35" t="s">
        <v>4431</v>
      </c>
      <c r="K1001" s="48"/>
      <c r="L1001" s="34"/>
      <c r="M1001" s="34"/>
      <c r="N1001" s="34"/>
      <c r="O1001" s="34" t="s">
        <v>4432</v>
      </c>
      <c r="P1001" s="34" t="s">
        <v>4433</v>
      </c>
      <c r="Q1001" s="34" t="s">
        <v>4439</v>
      </c>
      <c r="R1001" s="101"/>
      <c r="S1001" s="102"/>
      <c r="T1001" s="116"/>
      <c r="U1001" s="84"/>
      <c r="V1001" s="102"/>
      <c r="W1001" s="102"/>
      <c r="X1001" s="102"/>
      <c r="Y1001" s="102"/>
      <c r="Z1001" s="102"/>
      <c r="AA1001" s="102"/>
      <c r="AB1001" s="102"/>
      <c r="AC1001" s="102"/>
      <c r="AD1001" s="102"/>
      <c r="AE1001" s="104"/>
      <c r="AN1001" s="106"/>
      <c r="AP1001" s="104"/>
      <c r="AT1001" s="105" t="e">
        <f>#REF!*1.075</f>
        <v>#REF!</v>
      </c>
      <c r="AV1001" s="102" t="e">
        <f t="shared" si="263"/>
        <v>#REF!</v>
      </c>
      <c r="AY1001" s="106"/>
      <c r="AZ1001" s="108" t="b">
        <f t="shared" si="262"/>
        <v>0</v>
      </c>
      <c r="BA1001" s="1">
        <f t="shared" si="256"/>
        <v>0</v>
      </c>
      <c r="BB1001" s="106">
        <f t="shared" si="257"/>
        <v>0</v>
      </c>
    </row>
    <row r="1002" spans="1:58" s="105" customFormat="1" ht="24.75" hidden="1" customHeight="1">
      <c r="A1002" s="9">
        <v>1008</v>
      </c>
      <c r="B1002" s="34">
        <v>14911</v>
      </c>
      <c r="C1002" s="34"/>
      <c r="D1002" s="5"/>
      <c r="E1002" s="35" t="s">
        <v>4440</v>
      </c>
      <c r="F1002" s="34" t="s">
        <v>4441</v>
      </c>
      <c r="G1002" s="34" t="s">
        <v>344</v>
      </c>
      <c r="H1002" s="34" t="s">
        <v>227</v>
      </c>
      <c r="I1002" s="34" t="s">
        <v>488</v>
      </c>
      <c r="J1002" s="35" t="s">
        <v>4442</v>
      </c>
      <c r="K1002" s="48"/>
      <c r="L1002" s="34"/>
      <c r="M1002" s="34"/>
      <c r="N1002" s="34"/>
      <c r="O1002" s="34" t="s">
        <v>4443</v>
      </c>
      <c r="P1002" s="34" t="s">
        <v>4444</v>
      </c>
      <c r="Q1002" s="34" t="s">
        <v>4445</v>
      </c>
      <c r="R1002" s="101"/>
      <c r="S1002" s="102"/>
      <c r="T1002" s="116"/>
      <c r="U1002" s="84"/>
      <c r="V1002" s="102"/>
      <c r="W1002" s="102"/>
      <c r="X1002" s="102"/>
      <c r="Y1002" s="102"/>
      <c r="Z1002" s="102"/>
      <c r="AA1002" s="102"/>
      <c r="AB1002" s="102"/>
      <c r="AC1002" s="102"/>
      <c r="AD1002" s="102"/>
      <c r="AE1002" s="104"/>
      <c r="AN1002" s="106"/>
      <c r="AP1002" s="104"/>
      <c r="AT1002" s="105" t="e">
        <f>#REF!*1.075</f>
        <v>#REF!</v>
      </c>
      <c r="AV1002" s="102" t="e">
        <f t="shared" si="263"/>
        <v>#REF!</v>
      </c>
      <c r="AY1002" s="106"/>
      <c r="AZ1002" s="108" t="b">
        <f t="shared" si="262"/>
        <v>0</v>
      </c>
      <c r="BA1002" s="1">
        <f t="shared" si="256"/>
        <v>0</v>
      </c>
      <c r="BB1002" s="106">
        <f t="shared" si="257"/>
        <v>0</v>
      </c>
    </row>
    <row r="1003" spans="1:58" s="105" customFormat="1" ht="24.75" hidden="1" customHeight="1">
      <c r="A1003" s="9">
        <v>1009</v>
      </c>
      <c r="B1003" s="34">
        <v>15004</v>
      </c>
      <c r="C1003" s="34"/>
      <c r="D1003" s="5"/>
      <c r="E1003" s="35" t="s">
        <v>4446</v>
      </c>
      <c r="F1003" s="34" t="s">
        <v>4447</v>
      </c>
      <c r="G1003" s="34" t="s">
        <v>344</v>
      </c>
      <c r="H1003" s="34" t="s">
        <v>189</v>
      </c>
      <c r="I1003" s="34" t="s">
        <v>488</v>
      </c>
      <c r="J1003" s="35" t="s">
        <v>4448</v>
      </c>
      <c r="K1003" s="48"/>
      <c r="L1003" s="34"/>
      <c r="M1003" s="34"/>
      <c r="N1003" s="34"/>
      <c r="O1003" s="34" t="s">
        <v>4443</v>
      </c>
      <c r="P1003" s="34" t="s">
        <v>4444</v>
      </c>
      <c r="Q1003" s="34" t="s">
        <v>4449</v>
      </c>
      <c r="R1003" s="101"/>
      <c r="S1003" s="102"/>
      <c r="T1003" s="116"/>
      <c r="U1003" s="84"/>
      <c r="V1003" s="102"/>
      <c r="W1003" s="102"/>
      <c r="X1003" s="102"/>
      <c r="Y1003" s="102"/>
      <c r="Z1003" s="102"/>
      <c r="AA1003" s="102"/>
      <c r="AB1003" s="102"/>
      <c r="AC1003" s="102"/>
      <c r="AD1003" s="102"/>
      <c r="AE1003" s="104"/>
      <c r="AN1003" s="106"/>
      <c r="AP1003" s="104"/>
      <c r="AT1003" s="105" t="e">
        <f>#REF!*1.075</f>
        <v>#REF!</v>
      </c>
      <c r="AV1003" s="102" t="e">
        <f t="shared" si="263"/>
        <v>#REF!</v>
      </c>
      <c r="AY1003" s="106"/>
      <c r="AZ1003" s="108" t="b">
        <f t="shared" si="262"/>
        <v>0</v>
      </c>
      <c r="BA1003" s="1">
        <f t="shared" si="256"/>
        <v>0</v>
      </c>
      <c r="BB1003" s="106">
        <f t="shared" si="257"/>
        <v>0</v>
      </c>
    </row>
    <row r="1004" spans="1:58" s="105" customFormat="1" ht="24.75" hidden="1" customHeight="1">
      <c r="A1004" s="9">
        <v>1010</v>
      </c>
      <c r="B1004" s="34">
        <v>16347</v>
      </c>
      <c r="C1004" s="34"/>
      <c r="D1004" s="5"/>
      <c r="E1004" s="35" t="s">
        <v>4450</v>
      </c>
      <c r="F1004" s="34" t="s">
        <v>4451</v>
      </c>
      <c r="G1004" s="34" t="s">
        <v>4452</v>
      </c>
      <c r="H1004" s="34" t="s">
        <v>1460</v>
      </c>
      <c r="I1004" s="34" t="s">
        <v>150</v>
      </c>
      <c r="J1004" s="35" t="s">
        <v>4453</v>
      </c>
      <c r="K1004" s="48"/>
      <c r="L1004" s="34"/>
      <c r="M1004" s="34"/>
      <c r="N1004" s="34"/>
      <c r="O1004" s="34" t="s">
        <v>4454</v>
      </c>
      <c r="P1004" s="34" t="s">
        <v>4455</v>
      </c>
      <c r="Q1004" s="34" t="s">
        <v>4456</v>
      </c>
      <c r="R1004" s="101"/>
      <c r="S1004" s="102"/>
      <c r="T1004" s="116"/>
      <c r="U1004" s="84"/>
      <c r="V1004" s="102"/>
      <c r="W1004" s="102"/>
      <c r="X1004" s="102"/>
      <c r="Y1004" s="102"/>
      <c r="Z1004" s="102"/>
      <c r="AA1004" s="102"/>
      <c r="AB1004" s="102"/>
      <c r="AC1004" s="102"/>
      <c r="AD1004" s="102"/>
      <c r="AE1004" s="104"/>
      <c r="AN1004" s="106"/>
      <c r="AP1004" s="104"/>
      <c r="AT1004" s="105" t="e">
        <f>#REF!*1.075</f>
        <v>#REF!</v>
      </c>
      <c r="AV1004" s="102" t="e">
        <f t="shared" si="263"/>
        <v>#REF!</v>
      </c>
      <c r="AY1004" s="106"/>
      <c r="AZ1004" s="108" t="b">
        <f t="shared" si="262"/>
        <v>0</v>
      </c>
      <c r="BA1004" s="1">
        <f t="shared" si="256"/>
        <v>0</v>
      </c>
      <c r="BB1004" s="106">
        <f t="shared" si="257"/>
        <v>0</v>
      </c>
    </row>
    <row r="1005" spans="1:58" s="105" customFormat="1" ht="24.75" hidden="1" customHeight="1">
      <c r="A1005" s="9">
        <v>1011</v>
      </c>
      <c r="B1005" s="34">
        <v>19846</v>
      </c>
      <c r="C1005" s="34"/>
      <c r="D1005" s="5"/>
      <c r="E1005" s="35" t="s">
        <v>4457</v>
      </c>
      <c r="F1005" s="34" t="s">
        <v>4458</v>
      </c>
      <c r="G1005" s="34" t="s">
        <v>4459</v>
      </c>
      <c r="H1005" s="34" t="s">
        <v>945</v>
      </c>
      <c r="I1005" s="34" t="s">
        <v>4460</v>
      </c>
      <c r="J1005" s="35" t="s">
        <v>4461</v>
      </c>
      <c r="K1005" s="48"/>
      <c r="L1005" s="34"/>
      <c r="M1005" s="34"/>
      <c r="N1005" s="34"/>
      <c r="O1005" s="34" t="s">
        <v>4462</v>
      </c>
      <c r="P1005" s="34" t="s">
        <v>4463</v>
      </c>
      <c r="Q1005" s="34" t="s">
        <v>4464</v>
      </c>
      <c r="R1005" s="101"/>
      <c r="S1005" s="102"/>
      <c r="T1005" s="116"/>
      <c r="U1005" s="84"/>
      <c r="V1005" s="102"/>
      <c r="W1005" s="102"/>
      <c r="X1005" s="102"/>
      <c r="Y1005" s="102"/>
      <c r="Z1005" s="102"/>
      <c r="AA1005" s="102"/>
      <c r="AB1005" s="102"/>
      <c r="AC1005" s="102"/>
      <c r="AD1005" s="102"/>
      <c r="AE1005" s="104"/>
      <c r="AN1005" s="106"/>
      <c r="AP1005" s="104"/>
      <c r="AT1005" s="105" t="e">
        <f>#REF!*1.075</f>
        <v>#REF!</v>
      </c>
      <c r="AV1005" s="102" t="e">
        <f t="shared" si="263"/>
        <v>#REF!</v>
      </c>
      <c r="AY1005" s="106"/>
      <c r="AZ1005" s="108" t="b">
        <f t="shared" si="262"/>
        <v>0</v>
      </c>
      <c r="BA1005" s="1">
        <f t="shared" si="256"/>
        <v>0</v>
      </c>
      <c r="BB1005" s="106">
        <f t="shared" si="257"/>
        <v>0</v>
      </c>
    </row>
    <row r="1006" spans="1:58" s="105" customFormat="1" ht="24.75" hidden="1" customHeight="1">
      <c r="A1006" s="9">
        <v>1012</v>
      </c>
      <c r="B1006" s="7">
        <v>5783</v>
      </c>
      <c r="C1006" s="7"/>
      <c r="D1006" s="8"/>
      <c r="E1006" s="1" t="s">
        <v>4465</v>
      </c>
      <c r="F1006" s="1" t="s">
        <v>4466</v>
      </c>
      <c r="G1006" s="1" t="s">
        <v>4467</v>
      </c>
      <c r="H1006" s="8" t="s">
        <v>3686</v>
      </c>
      <c r="I1006" s="1" t="s">
        <v>44</v>
      </c>
      <c r="J1006" s="1" t="s">
        <v>1817</v>
      </c>
      <c r="K1006" s="9"/>
      <c r="L1006" s="1"/>
      <c r="M1006" s="7">
        <v>10</v>
      </c>
      <c r="N1006" s="1" t="s">
        <v>46</v>
      </c>
      <c r="O1006" s="1" t="s">
        <v>4468</v>
      </c>
      <c r="P1006" s="1" t="s">
        <v>4469</v>
      </c>
      <c r="Q1006" s="1" t="s">
        <v>4470</v>
      </c>
      <c r="R1006" s="101">
        <v>3.17</v>
      </c>
      <c r="S1006" s="102"/>
      <c r="T1006" s="116">
        <v>3.5</v>
      </c>
      <c r="U1006" s="84">
        <v>3.63</v>
      </c>
      <c r="V1006" s="102">
        <v>2.7</v>
      </c>
      <c r="W1006" s="102">
        <v>3.63</v>
      </c>
      <c r="X1006" s="102"/>
      <c r="Y1006" s="102"/>
      <c r="Z1006" s="102"/>
      <c r="AA1006" s="102"/>
      <c r="AB1006" s="102"/>
      <c r="AC1006" s="102"/>
      <c r="AD1006" s="102"/>
      <c r="AE1006" s="104">
        <v>3.63</v>
      </c>
      <c r="AN1006" s="106">
        <v>3.17</v>
      </c>
      <c r="AO1006" s="105" t="s">
        <v>277</v>
      </c>
      <c r="AP1006" s="104" t="s">
        <v>278</v>
      </c>
      <c r="AQ1006" s="105" t="e">
        <f t="shared" ref="AQ1006:AQ1037" si="264">AVERAGE(SMALL(AE1006:AI1006,1),SMALL(AE1006:AI1006,2))</f>
        <v>#NUM!</v>
      </c>
      <c r="AR1006" s="105" t="e">
        <f t="shared" ref="AR1006:AR1037" si="265">IF(R1006 &lt;=( AVERAGE(SMALL(AE1006:AI1006,1),SMALL(AE1006:AI1006,2))), R1006, "")</f>
        <v>#NUM!</v>
      </c>
      <c r="AS1006" s="105" t="e">
        <f t="shared" ref="AS1006:AS1037" si="266">AVERAGE(SMALL(AJ1006:AM1006,1),SMALL(AJ1006:AM1006,2))</f>
        <v>#NUM!</v>
      </c>
      <c r="AT1006" s="105" t="e">
        <f>#REF!*1.075</f>
        <v>#REF!</v>
      </c>
      <c r="AU1006" s="105">
        <f t="shared" ref="AU1006:AU1037" si="267">T1006*1.075</f>
        <v>3.7624999999999997</v>
      </c>
      <c r="AV1006" s="102" t="e">
        <f t="shared" si="263"/>
        <v>#REF!</v>
      </c>
      <c r="AW1006" s="105" t="s">
        <v>279</v>
      </c>
      <c r="AX1006" s="105" t="s">
        <v>278</v>
      </c>
      <c r="AY1006" s="106">
        <v>3.17</v>
      </c>
      <c r="AZ1006" s="108">
        <f t="shared" si="262"/>
        <v>0.79249999999999998</v>
      </c>
      <c r="BA1006" s="1">
        <f t="shared" si="256"/>
        <v>3.9624999999999999</v>
      </c>
      <c r="BB1006" s="106">
        <f t="shared" si="257"/>
        <v>4.2794999999999996</v>
      </c>
      <c r="BC1006" s="105" t="s">
        <v>53</v>
      </c>
    </row>
    <row r="1007" spans="1:58" s="105" customFormat="1" ht="24.75" hidden="1" customHeight="1">
      <c r="A1007" s="9">
        <v>1013</v>
      </c>
      <c r="B1007" s="7">
        <v>598</v>
      </c>
      <c r="C1007" s="7"/>
      <c r="D1007" s="8"/>
      <c r="E1007" s="1" t="s">
        <v>4471</v>
      </c>
      <c r="F1007" s="1" t="s">
        <v>4472</v>
      </c>
      <c r="G1007" s="1" t="s">
        <v>2835</v>
      </c>
      <c r="H1007" s="8" t="s">
        <v>945</v>
      </c>
      <c r="I1007" s="1" t="s">
        <v>68</v>
      </c>
      <c r="J1007" s="1" t="s">
        <v>4473</v>
      </c>
      <c r="K1007" s="9"/>
      <c r="L1007" s="1"/>
      <c r="M1007" s="7">
        <v>20</v>
      </c>
      <c r="N1007" s="1" t="s">
        <v>46</v>
      </c>
      <c r="O1007" s="1" t="s">
        <v>4468</v>
      </c>
      <c r="P1007" s="1" t="s">
        <v>4474</v>
      </c>
      <c r="Q1007" s="1" t="s">
        <v>4475</v>
      </c>
      <c r="R1007" s="101">
        <v>1.43</v>
      </c>
      <c r="S1007" s="102"/>
      <c r="T1007" s="116">
        <v>1.55</v>
      </c>
      <c r="U1007" s="84">
        <v>1.43</v>
      </c>
      <c r="V1007" s="102"/>
      <c r="W1007" s="102"/>
      <c r="X1007" s="102"/>
      <c r="Y1007" s="102"/>
      <c r="Z1007" s="102"/>
      <c r="AA1007" s="102"/>
      <c r="AB1007" s="102"/>
      <c r="AC1007" s="102"/>
      <c r="AD1007" s="102"/>
      <c r="AE1007" s="104">
        <v>1.43</v>
      </c>
      <c r="AN1007" s="106">
        <v>1.43</v>
      </c>
      <c r="AO1007" s="105" t="s">
        <v>50</v>
      </c>
      <c r="AP1007" s="104" t="s">
        <v>51</v>
      </c>
      <c r="AQ1007" s="105" t="e">
        <f t="shared" si="264"/>
        <v>#NUM!</v>
      </c>
      <c r="AR1007" s="105" t="e">
        <f t="shared" si="265"/>
        <v>#NUM!</v>
      </c>
      <c r="AS1007" s="105" t="e">
        <f t="shared" si="266"/>
        <v>#NUM!</v>
      </c>
      <c r="AT1007" s="105" t="e">
        <f>#REF!*1.075</f>
        <v>#REF!</v>
      </c>
      <c r="AU1007" s="105">
        <f t="shared" si="267"/>
        <v>1.66625</v>
      </c>
      <c r="AV1007" s="102" t="e">
        <f t="shared" si="263"/>
        <v>#REF!</v>
      </c>
      <c r="AW1007" s="105" t="s">
        <v>172</v>
      </c>
      <c r="AX1007" s="105" t="s">
        <v>173</v>
      </c>
      <c r="AY1007" s="106">
        <v>1.43</v>
      </c>
      <c r="AZ1007" s="108">
        <f t="shared" si="262"/>
        <v>0.35749999999999998</v>
      </c>
      <c r="BA1007" s="1">
        <f t="shared" si="256"/>
        <v>1.7874999999999999</v>
      </c>
      <c r="BB1007" s="106">
        <f t="shared" si="257"/>
        <v>1.9304999999999999</v>
      </c>
      <c r="BC1007" s="105" t="s">
        <v>53</v>
      </c>
    </row>
    <row r="1008" spans="1:58" s="105" customFormat="1" ht="24.75" hidden="1" customHeight="1">
      <c r="A1008" s="9">
        <v>1014</v>
      </c>
      <c r="B1008" s="7">
        <v>5563</v>
      </c>
      <c r="C1008" s="7"/>
      <c r="D1008" s="8"/>
      <c r="E1008" s="1" t="s">
        <v>4476</v>
      </c>
      <c r="F1008" s="1" t="s">
        <v>4477</v>
      </c>
      <c r="G1008" s="1" t="s">
        <v>96</v>
      </c>
      <c r="H1008" s="8" t="s">
        <v>251</v>
      </c>
      <c r="I1008" s="1" t="s">
        <v>150</v>
      </c>
      <c r="J1008" s="1" t="s">
        <v>4478</v>
      </c>
      <c r="K1008" s="9"/>
      <c r="L1008" s="1"/>
      <c r="M1008" s="7">
        <v>16</v>
      </c>
      <c r="N1008" s="1" t="s">
        <v>46</v>
      </c>
      <c r="O1008" s="1" t="s">
        <v>4468</v>
      </c>
      <c r="P1008" s="1" t="s">
        <v>4479</v>
      </c>
      <c r="Q1008" s="1" t="s">
        <v>4480</v>
      </c>
      <c r="R1008" s="101">
        <v>1.64</v>
      </c>
      <c r="S1008" s="102"/>
      <c r="T1008" s="116" t="s">
        <v>58</v>
      </c>
      <c r="U1008" s="84">
        <v>1.64</v>
      </c>
      <c r="V1008" s="102"/>
      <c r="W1008" s="102"/>
      <c r="X1008" s="102"/>
      <c r="Y1008" s="102"/>
      <c r="Z1008" s="102"/>
      <c r="AA1008" s="102"/>
      <c r="AB1008" s="102"/>
      <c r="AC1008" s="102"/>
      <c r="AD1008" s="102"/>
      <c r="AE1008" s="104">
        <v>1.64</v>
      </c>
      <c r="AN1008" s="106">
        <v>1.64</v>
      </c>
      <c r="AO1008" s="105" t="s">
        <v>50</v>
      </c>
      <c r="AP1008" s="104" t="s">
        <v>51</v>
      </c>
      <c r="AQ1008" s="105" t="e">
        <f t="shared" si="264"/>
        <v>#NUM!</v>
      </c>
      <c r="AR1008" s="105" t="e">
        <f t="shared" si="265"/>
        <v>#NUM!</v>
      </c>
      <c r="AS1008" s="105" t="e">
        <f t="shared" si="266"/>
        <v>#NUM!</v>
      </c>
      <c r="AT1008" s="105" t="e">
        <f>#REF!*1.075</f>
        <v>#REF!</v>
      </c>
      <c r="AU1008" s="105" t="e">
        <f t="shared" si="267"/>
        <v>#VALUE!</v>
      </c>
      <c r="AV1008" s="102" t="e">
        <f t="shared" si="263"/>
        <v>#REF!</v>
      </c>
      <c r="AW1008" s="125" t="s">
        <v>52</v>
      </c>
      <c r="AX1008" s="125" t="s">
        <v>51</v>
      </c>
      <c r="AY1008" s="106">
        <v>1.64</v>
      </c>
      <c r="AZ1008" s="108">
        <f t="shared" si="262"/>
        <v>0.41</v>
      </c>
      <c r="BA1008" s="1">
        <f t="shared" si="256"/>
        <v>2.0499999999999998</v>
      </c>
      <c r="BB1008" s="106">
        <f t="shared" si="257"/>
        <v>2.214</v>
      </c>
      <c r="BC1008" s="105" t="s">
        <v>53</v>
      </c>
    </row>
    <row r="1009" spans="1:57" s="105" customFormat="1" ht="24.75" hidden="1" customHeight="1">
      <c r="A1009" s="9">
        <v>1015</v>
      </c>
      <c r="B1009" s="7">
        <v>3798</v>
      </c>
      <c r="C1009" s="7"/>
      <c r="D1009" s="8"/>
      <c r="E1009" s="1" t="s">
        <v>4481</v>
      </c>
      <c r="F1009" s="1" t="s">
        <v>4482</v>
      </c>
      <c r="G1009" s="1" t="s">
        <v>1111</v>
      </c>
      <c r="H1009" s="8" t="s">
        <v>2909</v>
      </c>
      <c r="I1009" s="1" t="s">
        <v>4483</v>
      </c>
      <c r="J1009" s="1" t="s">
        <v>4484</v>
      </c>
      <c r="K1009" s="9">
        <v>100</v>
      </c>
      <c r="L1009" s="1" t="s">
        <v>91</v>
      </c>
      <c r="M1009" s="7">
        <v>1</v>
      </c>
      <c r="N1009" s="1" t="s">
        <v>46</v>
      </c>
      <c r="O1009" s="1" t="s">
        <v>4468</v>
      </c>
      <c r="P1009" s="1" t="s">
        <v>4485</v>
      </c>
      <c r="Q1009" s="1" t="s">
        <v>4486</v>
      </c>
      <c r="R1009" s="101">
        <v>2.0499999999999998</v>
      </c>
      <c r="S1009" s="102"/>
      <c r="T1009" s="116" t="s">
        <v>58</v>
      </c>
      <c r="U1009" s="84">
        <v>2.0499999999999998</v>
      </c>
      <c r="V1009" s="102"/>
      <c r="W1009" s="102"/>
      <c r="X1009" s="102"/>
      <c r="Y1009" s="102"/>
      <c r="Z1009" s="102"/>
      <c r="AA1009" s="102"/>
      <c r="AB1009" s="102"/>
      <c r="AC1009" s="102"/>
      <c r="AD1009" s="102"/>
      <c r="AE1009" s="104">
        <v>2.0499999999999998</v>
      </c>
      <c r="AN1009" s="106">
        <v>2.0499999999999998</v>
      </c>
      <c r="AO1009" s="105" t="s">
        <v>50</v>
      </c>
      <c r="AP1009" s="104" t="s">
        <v>51</v>
      </c>
      <c r="AQ1009" s="105" t="e">
        <f t="shared" si="264"/>
        <v>#NUM!</v>
      </c>
      <c r="AR1009" s="105" t="e">
        <f t="shared" si="265"/>
        <v>#NUM!</v>
      </c>
      <c r="AS1009" s="105" t="e">
        <f t="shared" si="266"/>
        <v>#NUM!</v>
      </c>
      <c r="AT1009" s="105" t="e">
        <f>#REF!*1.075</f>
        <v>#REF!</v>
      </c>
      <c r="AU1009" s="105" t="e">
        <f t="shared" si="267"/>
        <v>#VALUE!</v>
      </c>
      <c r="AV1009" s="102" t="e">
        <f t="shared" si="263"/>
        <v>#REF!</v>
      </c>
      <c r="AW1009" s="125" t="s">
        <v>52</v>
      </c>
      <c r="AX1009" s="105" t="s">
        <v>51</v>
      </c>
      <c r="AY1009" s="106">
        <v>2.0499999999999998</v>
      </c>
      <c r="AZ1009" s="108">
        <f t="shared" si="262"/>
        <v>0.51249999999999996</v>
      </c>
      <c r="BA1009" s="1">
        <f t="shared" si="256"/>
        <v>2.5625</v>
      </c>
      <c r="BB1009" s="106">
        <f t="shared" si="257"/>
        <v>2.7675000000000001</v>
      </c>
      <c r="BC1009" s="105" t="s">
        <v>53</v>
      </c>
    </row>
    <row r="1010" spans="1:57" s="105" customFormat="1" ht="24.75" hidden="1" customHeight="1">
      <c r="A1010" s="9">
        <v>1016</v>
      </c>
      <c r="B1010" s="7">
        <v>449</v>
      </c>
      <c r="C1010" s="7"/>
      <c r="D1010" s="8"/>
      <c r="E1010" s="1" t="s">
        <v>4487</v>
      </c>
      <c r="F1010" s="1" t="s">
        <v>4488</v>
      </c>
      <c r="G1010" s="1" t="s">
        <v>4489</v>
      </c>
      <c r="H1010" s="8" t="s">
        <v>1105</v>
      </c>
      <c r="I1010" s="1" t="s">
        <v>78</v>
      </c>
      <c r="J1010" s="11" t="s">
        <v>4490</v>
      </c>
      <c r="K1010" s="9">
        <v>40</v>
      </c>
      <c r="L1010" s="1" t="s">
        <v>80</v>
      </c>
      <c r="M1010" s="7">
        <v>1</v>
      </c>
      <c r="N1010" s="1" t="s">
        <v>46</v>
      </c>
      <c r="O1010" s="1" t="s">
        <v>4468</v>
      </c>
      <c r="P1010" s="1" t="s">
        <v>4491</v>
      </c>
      <c r="Q1010" s="1" t="s">
        <v>4492</v>
      </c>
      <c r="R1010" s="101">
        <v>1.24</v>
      </c>
      <c r="S1010" s="102"/>
      <c r="T1010" s="116">
        <v>2.2999999999999998</v>
      </c>
      <c r="U1010" s="84">
        <v>3.63</v>
      </c>
      <c r="V1010" s="102">
        <v>1.18</v>
      </c>
      <c r="W1010" s="102">
        <v>1.3</v>
      </c>
      <c r="X1010" s="102">
        <v>2.4500000000000002</v>
      </c>
      <c r="Y1010" s="102"/>
      <c r="Z1010" s="102"/>
      <c r="AA1010" s="102"/>
      <c r="AB1010" s="102"/>
      <c r="AC1010" s="102"/>
      <c r="AD1010" s="102"/>
      <c r="AE1010" s="104">
        <v>3.63</v>
      </c>
      <c r="AF1010" s="105">
        <v>1.6051</v>
      </c>
      <c r="AH1010" s="105">
        <v>2.4500000000000002</v>
      </c>
      <c r="AN1010" s="106">
        <v>1.24</v>
      </c>
      <c r="AO1010" s="105" t="s">
        <v>50</v>
      </c>
      <c r="AP1010" s="104" t="s">
        <v>51</v>
      </c>
      <c r="AQ1010" s="105">
        <f t="shared" si="264"/>
        <v>2.0275500000000002</v>
      </c>
      <c r="AR1010" s="105">
        <f t="shared" si="265"/>
        <v>1.24</v>
      </c>
      <c r="AS1010" s="105" t="e">
        <f t="shared" si="266"/>
        <v>#NUM!</v>
      </c>
      <c r="AT1010" s="105" t="e">
        <f>#REF!*1.075</f>
        <v>#REF!</v>
      </c>
      <c r="AU1010" s="105">
        <f t="shared" si="267"/>
        <v>2.4724999999999997</v>
      </c>
      <c r="AV1010" s="102" t="e">
        <f t="shared" si="263"/>
        <v>#REF!</v>
      </c>
      <c r="AW1010" s="125" t="s">
        <v>52</v>
      </c>
      <c r="AX1010" s="105" t="s">
        <v>51</v>
      </c>
      <c r="AY1010" s="106">
        <v>1.24</v>
      </c>
      <c r="AZ1010" s="108">
        <f t="shared" si="262"/>
        <v>0.31</v>
      </c>
      <c r="BA1010" s="1">
        <f t="shared" si="256"/>
        <v>1.55</v>
      </c>
      <c r="BB1010" s="106">
        <f t="shared" si="257"/>
        <v>1.6740000000000002</v>
      </c>
      <c r="BC1010" s="105" t="s">
        <v>53</v>
      </c>
      <c r="BD1010" s="110"/>
      <c r="BE1010" s="110"/>
    </row>
    <row r="1011" spans="1:57" s="105" customFormat="1" ht="24.75" hidden="1" customHeight="1">
      <c r="A1011" s="9">
        <v>1017</v>
      </c>
      <c r="B1011" s="7">
        <v>3440</v>
      </c>
      <c r="C1011" s="7"/>
      <c r="D1011" s="8"/>
      <c r="E1011" s="1" t="s">
        <v>4493</v>
      </c>
      <c r="F1011" s="1" t="s">
        <v>4494</v>
      </c>
      <c r="G1011" s="1" t="s">
        <v>3932</v>
      </c>
      <c r="H1011" s="8" t="s">
        <v>4495</v>
      </c>
      <c r="I1011" s="1" t="s">
        <v>44</v>
      </c>
      <c r="J1011" s="11" t="s">
        <v>1207</v>
      </c>
      <c r="K1011" s="9"/>
      <c r="L1011" s="1"/>
      <c r="M1011" s="7">
        <v>10</v>
      </c>
      <c r="N1011" s="1" t="s">
        <v>46</v>
      </c>
      <c r="O1011" s="1" t="s">
        <v>4468</v>
      </c>
      <c r="P1011" s="1" t="s">
        <v>4496</v>
      </c>
      <c r="Q1011" s="1" t="s">
        <v>4497</v>
      </c>
      <c r="R1011" s="101">
        <v>1.46</v>
      </c>
      <c r="S1011" s="102"/>
      <c r="T1011" s="116">
        <v>2.5</v>
      </c>
      <c r="U1011" s="84">
        <v>3.83</v>
      </c>
      <c r="V1011" s="102">
        <v>1.1100000000000001</v>
      </c>
      <c r="W1011" s="102">
        <v>1.8</v>
      </c>
      <c r="X1011" s="102">
        <v>3.07</v>
      </c>
      <c r="Y1011" s="102"/>
      <c r="Z1011" s="102"/>
      <c r="AA1011" s="102"/>
      <c r="AB1011" s="102"/>
      <c r="AC1011" s="102"/>
      <c r="AD1011" s="102"/>
      <c r="AE1011" s="104">
        <v>3.83</v>
      </c>
      <c r="AN1011" s="106">
        <v>1.46</v>
      </c>
      <c r="AO1011" s="105" t="s">
        <v>50</v>
      </c>
      <c r="AP1011" s="104" t="s">
        <v>51</v>
      </c>
      <c r="AQ1011" s="105" t="e">
        <f t="shared" si="264"/>
        <v>#NUM!</v>
      </c>
      <c r="AR1011" s="105" t="e">
        <f t="shared" si="265"/>
        <v>#NUM!</v>
      </c>
      <c r="AS1011" s="105" t="e">
        <f t="shared" si="266"/>
        <v>#NUM!</v>
      </c>
      <c r="AT1011" s="105" t="e">
        <f>#REF!*1.075</f>
        <v>#REF!</v>
      </c>
      <c r="AU1011" s="105">
        <f t="shared" si="267"/>
        <v>2.6875</v>
      </c>
      <c r="AV1011" s="102" t="e">
        <f t="shared" si="263"/>
        <v>#REF!</v>
      </c>
      <c r="AW1011" s="125" t="s">
        <v>52</v>
      </c>
      <c r="AX1011" s="105" t="s">
        <v>51</v>
      </c>
      <c r="AY1011" s="106">
        <v>1.46</v>
      </c>
      <c r="AZ1011" s="108">
        <f t="shared" si="262"/>
        <v>0.36499999999999999</v>
      </c>
      <c r="BA1011" s="1">
        <f t="shared" si="256"/>
        <v>1.825</v>
      </c>
      <c r="BB1011" s="106">
        <f t="shared" si="257"/>
        <v>1.9709999999999999</v>
      </c>
      <c r="BC1011" s="105" t="s">
        <v>53</v>
      </c>
      <c r="BD1011" s="110"/>
      <c r="BE1011" s="110"/>
    </row>
    <row r="1012" spans="1:57" s="105" customFormat="1" ht="24.75" hidden="1" customHeight="1">
      <c r="A1012" s="9">
        <v>1018</v>
      </c>
      <c r="B1012" s="7">
        <v>3835</v>
      </c>
      <c r="C1012" s="7"/>
      <c r="D1012" s="8"/>
      <c r="E1012" s="1" t="s">
        <v>4498</v>
      </c>
      <c r="F1012" s="1" t="s">
        <v>4499</v>
      </c>
      <c r="G1012" s="1" t="s">
        <v>2103</v>
      </c>
      <c r="H1012" s="8" t="s">
        <v>4500</v>
      </c>
      <c r="I1012" s="1" t="s">
        <v>1063</v>
      </c>
      <c r="J1012" s="1" t="s">
        <v>4501</v>
      </c>
      <c r="K1012" s="9">
        <v>15</v>
      </c>
      <c r="L1012" s="1" t="s">
        <v>91</v>
      </c>
      <c r="M1012" s="7">
        <v>1</v>
      </c>
      <c r="N1012" s="1" t="s">
        <v>46</v>
      </c>
      <c r="O1012" s="1" t="s">
        <v>4468</v>
      </c>
      <c r="P1012" s="1" t="s">
        <v>4502</v>
      </c>
      <c r="Q1012" s="1" t="s">
        <v>4503</v>
      </c>
      <c r="R1012" s="101">
        <v>4.5</v>
      </c>
      <c r="S1012" s="102"/>
      <c r="T1012" s="116">
        <v>4.5</v>
      </c>
      <c r="U1012" s="84"/>
      <c r="V1012" s="102"/>
      <c r="W1012" s="102"/>
      <c r="X1012" s="102"/>
      <c r="Y1012" s="102"/>
      <c r="Z1012" s="102"/>
      <c r="AA1012" s="102"/>
      <c r="AB1012" s="102"/>
      <c r="AC1012" s="102"/>
      <c r="AD1012" s="102"/>
      <c r="AE1012" s="104"/>
      <c r="AG1012" s="105">
        <v>2.7549999999999999</v>
      </c>
      <c r="AN1012" s="106">
        <v>4.5</v>
      </c>
      <c r="AO1012" s="105" t="s">
        <v>50</v>
      </c>
      <c r="AP1012" s="104" t="s">
        <v>51</v>
      </c>
      <c r="AQ1012" s="105" t="e">
        <f t="shared" si="264"/>
        <v>#NUM!</v>
      </c>
      <c r="AR1012" s="105" t="e">
        <f t="shared" si="265"/>
        <v>#NUM!</v>
      </c>
      <c r="AS1012" s="105" t="e">
        <f t="shared" si="266"/>
        <v>#NUM!</v>
      </c>
      <c r="AT1012" s="105" t="e">
        <f>#REF!*1.075</f>
        <v>#REF!</v>
      </c>
      <c r="AU1012" s="105">
        <f t="shared" si="267"/>
        <v>4.8374999999999995</v>
      </c>
      <c r="AV1012" s="102" t="e">
        <f t="shared" si="263"/>
        <v>#REF!</v>
      </c>
      <c r="AW1012" s="125" t="s">
        <v>52</v>
      </c>
      <c r="AX1012" s="125" t="s">
        <v>51</v>
      </c>
      <c r="AY1012" s="106">
        <v>4.5</v>
      </c>
      <c r="AZ1012" s="108">
        <f t="shared" si="262"/>
        <v>1.125</v>
      </c>
      <c r="BA1012" s="1">
        <f t="shared" si="256"/>
        <v>5.625</v>
      </c>
      <c r="BB1012" s="106">
        <f t="shared" si="257"/>
        <v>6.0750000000000002</v>
      </c>
      <c r="BC1012" s="105" t="s">
        <v>53</v>
      </c>
    </row>
    <row r="1013" spans="1:57" s="105" customFormat="1" ht="24.75" hidden="1" customHeight="1">
      <c r="A1013" s="9">
        <v>1019</v>
      </c>
      <c r="B1013" s="7">
        <v>601</v>
      </c>
      <c r="C1013" s="7"/>
      <c r="D1013" s="8"/>
      <c r="E1013" s="1" t="s">
        <v>4504</v>
      </c>
      <c r="F1013" s="1" t="s">
        <v>4505</v>
      </c>
      <c r="G1013" s="1" t="s">
        <v>2103</v>
      </c>
      <c r="H1013" s="8" t="s">
        <v>251</v>
      </c>
      <c r="I1013" s="1" t="s">
        <v>44</v>
      </c>
      <c r="J1013" s="1" t="s">
        <v>4506</v>
      </c>
      <c r="K1013" s="9"/>
      <c r="L1013" s="1"/>
      <c r="M1013" s="7">
        <v>3</v>
      </c>
      <c r="N1013" s="1" t="s">
        <v>46</v>
      </c>
      <c r="O1013" s="1" t="s">
        <v>4468</v>
      </c>
      <c r="P1013" s="1" t="s">
        <v>4474</v>
      </c>
      <c r="Q1013" s="1" t="s">
        <v>4507</v>
      </c>
      <c r="R1013" s="101">
        <v>2.46</v>
      </c>
      <c r="S1013" s="102"/>
      <c r="T1013" s="116">
        <v>4.3</v>
      </c>
      <c r="U1013" s="84">
        <v>3.45</v>
      </c>
      <c r="V1013" s="102">
        <v>2.33</v>
      </c>
      <c r="W1013" s="102">
        <v>2.58</v>
      </c>
      <c r="X1013" s="102"/>
      <c r="Y1013" s="102"/>
      <c r="Z1013" s="102"/>
      <c r="AA1013" s="102"/>
      <c r="AB1013" s="102"/>
      <c r="AC1013" s="102"/>
      <c r="AD1013" s="102"/>
      <c r="AE1013" s="104">
        <v>3.45</v>
      </c>
      <c r="AG1013" s="105">
        <v>2.5720000000000001</v>
      </c>
      <c r="AN1013" s="106">
        <v>2.46</v>
      </c>
      <c r="AO1013" s="105" t="s">
        <v>50</v>
      </c>
      <c r="AP1013" s="104" t="s">
        <v>51</v>
      </c>
      <c r="AQ1013" s="105">
        <f t="shared" si="264"/>
        <v>3.0110000000000001</v>
      </c>
      <c r="AR1013" s="105">
        <f t="shared" si="265"/>
        <v>2.46</v>
      </c>
      <c r="AS1013" s="105" t="e">
        <f t="shared" si="266"/>
        <v>#NUM!</v>
      </c>
      <c r="AT1013" s="105" t="e">
        <f>#REF!*1.075</f>
        <v>#REF!</v>
      </c>
      <c r="AU1013" s="105">
        <f t="shared" si="267"/>
        <v>4.6224999999999996</v>
      </c>
      <c r="AV1013" s="102" t="e">
        <f t="shared" si="263"/>
        <v>#REF!</v>
      </c>
      <c r="AW1013" s="125" t="s">
        <v>52</v>
      </c>
      <c r="AX1013" s="125" t="s">
        <v>51</v>
      </c>
      <c r="AY1013" s="106">
        <v>2.46</v>
      </c>
      <c r="AZ1013" s="108">
        <f t="shared" si="262"/>
        <v>0.61499999999999999</v>
      </c>
      <c r="BA1013" s="1">
        <f t="shared" si="256"/>
        <v>3.0750000000000002</v>
      </c>
      <c r="BB1013" s="106">
        <f t="shared" si="257"/>
        <v>3.3210000000000002</v>
      </c>
      <c r="BC1013" s="105" t="s">
        <v>53</v>
      </c>
    </row>
    <row r="1014" spans="1:57" s="105" customFormat="1" ht="24.75" hidden="1" customHeight="1">
      <c r="A1014" s="9">
        <v>1020</v>
      </c>
      <c r="B1014" s="7">
        <v>669</v>
      </c>
      <c r="C1014" s="7"/>
      <c r="D1014" s="8"/>
      <c r="E1014" s="1" t="s">
        <v>4508</v>
      </c>
      <c r="F1014" s="1" t="s">
        <v>4509</v>
      </c>
      <c r="G1014" s="1" t="s">
        <v>1258</v>
      </c>
      <c r="H1014" s="8" t="s">
        <v>251</v>
      </c>
      <c r="I1014" s="1" t="s">
        <v>44</v>
      </c>
      <c r="J1014" s="1" t="s">
        <v>4510</v>
      </c>
      <c r="K1014" s="9"/>
      <c r="L1014" s="1"/>
      <c r="M1014" s="7">
        <v>10</v>
      </c>
      <c r="N1014" s="1" t="s">
        <v>46</v>
      </c>
      <c r="O1014" s="1" t="s">
        <v>4468</v>
      </c>
      <c r="P1014" s="1" t="s">
        <v>4474</v>
      </c>
      <c r="Q1014" s="1" t="s">
        <v>4511</v>
      </c>
      <c r="R1014" s="101">
        <v>4.37</v>
      </c>
      <c r="S1014" s="102"/>
      <c r="T1014" s="116" t="s">
        <v>58</v>
      </c>
      <c r="U1014" s="84">
        <v>5.37</v>
      </c>
      <c r="V1014" s="102"/>
      <c r="W1014" s="102"/>
      <c r="X1014" s="102"/>
      <c r="Y1014" s="102">
        <v>3.37</v>
      </c>
      <c r="Z1014" s="102"/>
      <c r="AA1014" s="102"/>
      <c r="AB1014" s="102"/>
      <c r="AC1014" s="102"/>
      <c r="AD1014" s="102"/>
      <c r="AE1014" s="104">
        <v>5.37</v>
      </c>
      <c r="AN1014" s="106">
        <v>4.37</v>
      </c>
      <c r="AO1014" s="105" t="s">
        <v>50</v>
      </c>
      <c r="AP1014" s="104" t="s">
        <v>51</v>
      </c>
      <c r="AQ1014" s="105" t="e">
        <f t="shared" si="264"/>
        <v>#NUM!</v>
      </c>
      <c r="AR1014" s="105" t="e">
        <f t="shared" si="265"/>
        <v>#NUM!</v>
      </c>
      <c r="AS1014" s="105" t="e">
        <f t="shared" si="266"/>
        <v>#NUM!</v>
      </c>
      <c r="AT1014" s="105" t="e">
        <f>#REF!*1.075</f>
        <v>#REF!</v>
      </c>
      <c r="AU1014" s="105" t="e">
        <f t="shared" si="267"/>
        <v>#VALUE!</v>
      </c>
      <c r="AV1014" s="102" t="e">
        <f t="shared" si="263"/>
        <v>#REF!</v>
      </c>
      <c r="AW1014" s="125" t="s">
        <v>52</v>
      </c>
      <c r="AX1014" s="105" t="s">
        <v>51</v>
      </c>
      <c r="AY1014" s="106">
        <v>4.37</v>
      </c>
      <c r="AZ1014" s="108">
        <f t="shared" ref="AZ1014:AZ1045" si="268">IF(AND(AY1014&gt;0,AY1014&lt;=10),AY1014*0.25,IF(AND(AY1014&gt;10,AY1014&lt;=50),AY1014*0.17,IF(AND(AY1014&gt;10,AY1014&lt;=100),AY1014*0.12,IF(AY1014&gt;100,AY1014*0.1))))</f>
        <v>1.0925</v>
      </c>
      <c r="BA1014" s="1">
        <f t="shared" si="256"/>
        <v>5.4625000000000004</v>
      </c>
      <c r="BB1014" s="106">
        <f t="shared" si="257"/>
        <v>5.8995000000000006</v>
      </c>
      <c r="BC1014" s="105" t="s">
        <v>53</v>
      </c>
    </row>
    <row r="1015" spans="1:57" s="105" customFormat="1" ht="24.75" hidden="1" customHeight="1">
      <c r="A1015" s="9">
        <v>1021</v>
      </c>
      <c r="B1015" s="7">
        <v>5876</v>
      </c>
      <c r="C1015" s="7"/>
      <c r="D1015" s="8"/>
      <c r="E1015" s="1" t="s">
        <v>4512</v>
      </c>
      <c r="F1015" s="1" t="s">
        <v>4232</v>
      </c>
      <c r="G1015" s="1" t="s">
        <v>223</v>
      </c>
      <c r="H1015" s="8" t="s">
        <v>123</v>
      </c>
      <c r="I1015" s="1" t="s">
        <v>44</v>
      </c>
      <c r="J1015" s="1" t="s">
        <v>412</v>
      </c>
      <c r="K1015" s="9"/>
      <c r="L1015" s="1"/>
      <c r="M1015" s="7">
        <v>30</v>
      </c>
      <c r="N1015" s="1" t="s">
        <v>46</v>
      </c>
      <c r="O1015" s="1" t="s">
        <v>4468</v>
      </c>
      <c r="P1015" s="1" t="s">
        <v>4491</v>
      </c>
      <c r="Q1015" s="1" t="s">
        <v>4513</v>
      </c>
      <c r="R1015" s="101">
        <v>2.82</v>
      </c>
      <c r="S1015" s="102"/>
      <c r="T1015" s="116">
        <v>4.8</v>
      </c>
      <c r="U1015" s="84">
        <v>3.53</v>
      </c>
      <c r="V1015" s="102">
        <v>3.31</v>
      </c>
      <c r="W1015" s="102">
        <v>3.7</v>
      </c>
      <c r="X1015" s="102">
        <v>2.33</v>
      </c>
      <c r="Y1015" s="102"/>
      <c r="Z1015" s="102"/>
      <c r="AA1015" s="102"/>
      <c r="AB1015" s="102"/>
      <c r="AC1015" s="102"/>
      <c r="AD1015" s="102"/>
      <c r="AE1015" s="104">
        <v>3.53</v>
      </c>
      <c r="AF1015" s="105">
        <v>2.33</v>
      </c>
      <c r="AG1015" s="105">
        <v>3.7191000000000001</v>
      </c>
      <c r="AN1015" s="106">
        <v>2.82</v>
      </c>
      <c r="AO1015" s="105" t="s">
        <v>50</v>
      </c>
      <c r="AP1015" s="104" t="s">
        <v>51</v>
      </c>
      <c r="AQ1015" s="105">
        <f t="shared" si="264"/>
        <v>2.9299999999999997</v>
      </c>
      <c r="AR1015" s="105">
        <f t="shared" si="265"/>
        <v>2.82</v>
      </c>
      <c r="AS1015" s="105" t="e">
        <f t="shared" si="266"/>
        <v>#NUM!</v>
      </c>
      <c r="AT1015" s="105" t="e">
        <f>#REF!*1.075</f>
        <v>#REF!</v>
      </c>
      <c r="AU1015" s="105">
        <f t="shared" si="267"/>
        <v>5.1599999999999993</v>
      </c>
      <c r="AV1015" s="102" t="e">
        <f t="shared" ref="AV1015:AV1046" si="269">MIN(AN1015,AT1015,AU1015)</f>
        <v>#REF!</v>
      </c>
      <c r="AW1015" s="125" t="s">
        <v>52</v>
      </c>
      <c r="AX1015" s="105" t="s">
        <v>51</v>
      </c>
      <c r="AY1015" s="106">
        <v>2.82</v>
      </c>
      <c r="AZ1015" s="108">
        <f t="shared" si="268"/>
        <v>0.70499999999999996</v>
      </c>
      <c r="BA1015" s="1">
        <f t="shared" ref="BA1015:BA1078" si="270">AZ1015+AY1015</f>
        <v>3.5249999999999999</v>
      </c>
      <c r="BB1015" s="106">
        <f t="shared" ref="BB1015:BB1078" si="271">BA1015+BA1015*0.08</f>
        <v>3.8069999999999999</v>
      </c>
      <c r="BC1015" s="105" t="s">
        <v>53</v>
      </c>
    </row>
    <row r="1016" spans="1:57" s="105" customFormat="1" ht="24.75" hidden="1" customHeight="1">
      <c r="A1016" s="9">
        <v>1022</v>
      </c>
      <c r="B1016" s="7">
        <v>5784</v>
      </c>
      <c r="C1016" s="7"/>
      <c r="D1016" s="8"/>
      <c r="E1016" s="1" t="s">
        <v>4514</v>
      </c>
      <c r="F1016" s="1" t="s">
        <v>4003</v>
      </c>
      <c r="G1016" s="1" t="s">
        <v>1726</v>
      </c>
      <c r="H1016" s="8" t="s">
        <v>1306</v>
      </c>
      <c r="I1016" s="1" t="s">
        <v>44</v>
      </c>
      <c r="J1016" s="1" t="s">
        <v>4515</v>
      </c>
      <c r="K1016" s="9"/>
      <c r="L1016" s="1"/>
      <c r="M1016" s="7">
        <v>30</v>
      </c>
      <c r="N1016" s="1" t="s">
        <v>46</v>
      </c>
      <c r="O1016" s="1" t="s">
        <v>4468</v>
      </c>
      <c r="P1016" s="1" t="s">
        <v>4491</v>
      </c>
      <c r="Q1016" s="1" t="s">
        <v>4516</v>
      </c>
      <c r="R1016" s="101">
        <v>8.9</v>
      </c>
      <c r="S1016" s="102"/>
      <c r="T1016" s="116">
        <v>6</v>
      </c>
      <c r="U1016" s="84">
        <v>8.9</v>
      </c>
      <c r="V1016" s="102"/>
      <c r="W1016" s="102"/>
      <c r="X1016" s="102"/>
      <c r="Y1016" s="102"/>
      <c r="Z1016" s="102"/>
      <c r="AA1016" s="102"/>
      <c r="AB1016" s="102"/>
      <c r="AC1016" s="102"/>
      <c r="AD1016" s="102"/>
      <c r="AE1016" s="104">
        <v>8.9</v>
      </c>
      <c r="AN1016" s="106">
        <v>8.9</v>
      </c>
      <c r="AO1016" s="105" t="s">
        <v>50</v>
      </c>
      <c r="AP1016" s="104" t="s">
        <v>51</v>
      </c>
      <c r="AQ1016" s="105" t="e">
        <f t="shared" si="264"/>
        <v>#NUM!</v>
      </c>
      <c r="AR1016" s="105" t="e">
        <f t="shared" si="265"/>
        <v>#NUM!</v>
      </c>
      <c r="AS1016" s="105" t="e">
        <f t="shared" si="266"/>
        <v>#NUM!</v>
      </c>
      <c r="AT1016" s="105" t="e">
        <f>#REF!*1.075</f>
        <v>#REF!</v>
      </c>
      <c r="AU1016" s="105">
        <f t="shared" si="267"/>
        <v>6.4499999999999993</v>
      </c>
      <c r="AV1016" s="102" t="e">
        <f t="shared" si="269"/>
        <v>#REF!</v>
      </c>
      <c r="AW1016" s="105" t="s">
        <v>172</v>
      </c>
      <c r="AX1016" s="105" t="s">
        <v>173</v>
      </c>
      <c r="AY1016" s="106">
        <v>6.45</v>
      </c>
      <c r="AZ1016" s="108">
        <f t="shared" si="268"/>
        <v>1.6125</v>
      </c>
      <c r="BA1016" s="1">
        <f t="shared" si="270"/>
        <v>8.0625</v>
      </c>
      <c r="BB1016" s="106">
        <f t="shared" si="271"/>
        <v>8.7074999999999996</v>
      </c>
      <c r="BC1016" s="105" t="s">
        <v>53</v>
      </c>
    </row>
    <row r="1017" spans="1:57" s="105" customFormat="1" ht="24.75" hidden="1" customHeight="1">
      <c r="A1017" s="9">
        <v>1023</v>
      </c>
      <c r="B1017" s="7">
        <v>236</v>
      </c>
      <c r="C1017" s="7"/>
      <c r="D1017" s="8"/>
      <c r="E1017" s="1" t="s">
        <v>4517</v>
      </c>
      <c r="F1017" s="1" t="s">
        <v>1408</v>
      </c>
      <c r="G1017" s="1" t="s">
        <v>1409</v>
      </c>
      <c r="H1017" s="8" t="s">
        <v>310</v>
      </c>
      <c r="I1017" s="1" t="s">
        <v>68</v>
      </c>
      <c r="J1017" s="11" t="s">
        <v>1078</v>
      </c>
      <c r="K1017" s="9"/>
      <c r="L1017" s="1"/>
      <c r="M1017" s="7">
        <v>30</v>
      </c>
      <c r="N1017" s="1" t="s">
        <v>46</v>
      </c>
      <c r="O1017" s="1" t="s">
        <v>4468</v>
      </c>
      <c r="P1017" s="1" t="s">
        <v>4491</v>
      </c>
      <c r="Q1017" s="1" t="s">
        <v>4518</v>
      </c>
      <c r="R1017" s="101">
        <v>2.2999999999999998</v>
      </c>
      <c r="S1017" s="102"/>
      <c r="T1017" s="116">
        <v>1.85</v>
      </c>
      <c r="U1017" s="84">
        <v>2.2999999999999998</v>
      </c>
      <c r="V1017" s="102"/>
      <c r="W1017" s="102"/>
      <c r="X1017" s="102"/>
      <c r="Y1017" s="102"/>
      <c r="Z1017" s="102"/>
      <c r="AA1017" s="102"/>
      <c r="AB1017" s="102"/>
      <c r="AC1017" s="102"/>
      <c r="AD1017" s="102"/>
      <c r="AE1017" s="104">
        <v>2.2999999999999998</v>
      </c>
      <c r="AN1017" s="106">
        <v>2.2999999999999998</v>
      </c>
      <c r="AO1017" s="105" t="s">
        <v>50</v>
      </c>
      <c r="AP1017" s="104" t="s">
        <v>51</v>
      </c>
      <c r="AQ1017" s="105" t="e">
        <f t="shared" si="264"/>
        <v>#NUM!</v>
      </c>
      <c r="AR1017" s="105" t="e">
        <f t="shared" si="265"/>
        <v>#NUM!</v>
      </c>
      <c r="AS1017" s="105" t="e">
        <f t="shared" si="266"/>
        <v>#NUM!</v>
      </c>
      <c r="AT1017" s="105" t="e">
        <f>#REF!*1.075</f>
        <v>#REF!</v>
      </c>
      <c r="AU1017" s="105">
        <f t="shared" si="267"/>
        <v>1.98875</v>
      </c>
      <c r="AV1017" s="102" t="e">
        <f t="shared" si="269"/>
        <v>#REF!</v>
      </c>
      <c r="AW1017" s="105" t="s">
        <v>172</v>
      </c>
      <c r="AX1017" s="105" t="s">
        <v>173</v>
      </c>
      <c r="AY1017" s="106">
        <v>1.99</v>
      </c>
      <c r="AZ1017" s="108">
        <f t="shared" si="268"/>
        <v>0.4975</v>
      </c>
      <c r="BA1017" s="1">
        <f t="shared" si="270"/>
        <v>2.4874999999999998</v>
      </c>
      <c r="BB1017" s="106">
        <f t="shared" si="271"/>
        <v>2.6864999999999997</v>
      </c>
      <c r="BC1017" s="105" t="s">
        <v>53</v>
      </c>
      <c r="BD1017" s="110"/>
      <c r="BE1017" s="110"/>
    </row>
    <row r="1018" spans="1:57" s="105" customFormat="1" ht="24.75" hidden="1" customHeight="1">
      <c r="A1018" s="9">
        <v>1024</v>
      </c>
      <c r="B1018" s="7">
        <v>1069</v>
      </c>
      <c r="C1018" s="7"/>
      <c r="D1018" s="8"/>
      <c r="E1018" s="1" t="s">
        <v>4519</v>
      </c>
      <c r="F1018" s="1" t="s">
        <v>4520</v>
      </c>
      <c r="G1018" s="1" t="s">
        <v>4521</v>
      </c>
      <c r="H1018" s="8" t="s">
        <v>1105</v>
      </c>
      <c r="I1018" s="1" t="s">
        <v>177</v>
      </c>
      <c r="J1018" s="1" t="s">
        <v>4522</v>
      </c>
      <c r="K1018" s="9">
        <v>40</v>
      </c>
      <c r="L1018" s="1" t="s">
        <v>80</v>
      </c>
      <c r="M1018" s="7">
        <v>1</v>
      </c>
      <c r="N1018" s="1" t="s">
        <v>46</v>
      </c>
      <c r="O1018" s="1" t="s">
        <v>4523</v>
      </c>
      <c r="P1018" s="1" t="s">
        <v>4496</v>
      </c>
      <c r="Q1018" s="1" t="s">
        <v>4524</v>
      </c>
      <c r="R1018" s="101">
        <v>2.91</v>
      </c>
      <c r="S1018" s="102"/>
      <c r="T1018" s="116" t="s">
        <v>58</v>
      </c>
      <c r="U1018" s="84">
        <v>2.91</v>
      </c>
      <c r="V1018" s="102"/>
      <c r="W1018" s="102"/>
      <c r="X1018" s="102"/>
      <c r="Y1018" s="102"/>
      <c r="Z1018" s="102"/>
      <c r="AA1018" s="102"/>
      <c r="AB1018" s="102"/>
      <c r="AC1018" s="102"/>
      <c r="AD1018" s="102"/>
      <c r="AE1018" s="104">
        <v>2.91</v>
      </c>
      <c r="AN1018" s="106">
        <v>2.91</v>
      </c>
      <c r="AO1018" s="105" t="s">
        <v>50</v>
      </c>
      <c r="AP1018" s="104" t="s">
        <v>51</v>
      </c>
      <c r="AQ1018" s="105" t="e">
        <f t="shared" si="264"/>
        <v>#NUM!</v>
      </c>
      <c r="AR1018" s="105" t="e">
        <f t="shared" si="265"/>
        <v>#NUM!</v>
      </c>
      <c r="AS1018" s="105" t="e">
        <f t="shared" si="266"/>
        <v>#NUM!</v>
      </c>
      <c r="AT1018" s="105" t="e">
        <f>#REF!*1.075</f>
        <v>#REF!</v>
      </c>
      <c r="AU1018" s="105" t="e">
        <f t="shared" si="267"/>
        <v>#VALUE!</v>
      </c>
      <c r="AV1018" s="102" t="e">
        <f t="shared" si="269"/>
        <v>#REF!</v>
      </c>
      <c r="AW1018" s="125" t="s">
        <v>52</v>
      </c>
      <c r="AX1018" s="125" t="s">
        <v>51</v>
      </c>
      <c r="AY1018" s="106">
        <v>2.91</v>
      </c>
      <c r="AZ1018" s="108">
        <f t="shared" si="268"/>
        <v>0.72750000000000004</v>
      </c>
      <c r="BA1018" s="1">
        <f t="shared" si="270"/>
        <v>3.6375000000000002</v>
      </c>
      <c r="BB1018" s="106">
        <f t="shared" si="271"/>
        <v>3.9285000000000001</v>
      </c>
      <c r="BC1018" s="105" t="s">
        <v>53</v>
      </c>
    </row>
    <row r="1019" spans="1:57" s="105" customFormat="1" ht="24.75" hidden="1" customHeight="1">
      <c r="A1019" s="9">
        <v>1025</v>
      </c>
      <c r="B1019" s="7">
        <v>5785</v>
      </c>
      <c r="C1019" s="7"/>
      <c r="D1019" s="8"/>
      <c r="E1019" s="1" t="s">
        <v>4525</v>
      </c>
      <c r="F1019" s="1" t="s">
        <v>4526</v>
      </c>
      <c r="G1019" s="1" t="s">
        <v>1305</v>
      </c>
      <c r="H1019" s="8" t="s">
        <v>43</v>
      </c>
      <c r="I1019" s="1" t="s">
        <v>205</v>
      </c>
      <c r="J1019" s="1" t="s">
        <v>4527</v>
      </c>
      <c r="K1019" s="9"/>
      <c r="L1019" s="1"/>
      <c r="M1019" s="7">
        <v>20</v>
      </c>
      <c r="N1019" s="1" t="s">
        <v>46</v>
      </c>
      <c r="O1019" s="1" t="s">
        <v>4468</v>
      </c>
      <c r="P1019" s="1" t="s">
        <v>4491</v>
      </c>
      <c r="Q1019" s="1" t="s">
        <v>4528</v>
      </c>
      <c r="R1019" s="101">
        <v>1.94</v>
      </c>
      <c r="S1019" s="102"/>
      <c r="T1019" s="116" t="s">
        <v>58</v>
      </c>
      <c r="U1019" s="84">
        <v>1.94</v>
      </c>
      <c r="V1019" s="102"/>
      <c r="W1019" s="102"/>
      <c r="X1019" s="102"/>
      <c r="Y1019" s="102"/>
      <c r="Z1019" s="102"/>
      <c r="AA1019" s="102"/>
      <c r="AB1019" s="102"/>
      <c r="AC1019" s="102"/>
      <c r="AD1019" s="102"/>
      <c r="AE1019" s="104">
        <v>1.94</v>
      </c>
      <c r="AN1019" s="106">
        <v>1.94</v>
      </c>
      <c r="AO1019" s="105" t="s">
        <v>50</v>
      </c>
      <c r="AP1019" s="104" t="s">
        <v>51</v>
      </c>
      <c r="AQ1019" s="105" t="e">
        <f t="shared" si="264"/>
        <v>#NUM!</v>
      </c>
      <c r="AR1019" s="105" t="e">
        <f t="shared" si="265"/>
        <v>#NUM!</v>
      </c>
      <c r="AS1019" s="105" t="e">
        <f t="shared" si="266"/>
        <v>#NUM!</v>
      </c>
      <c r="AT1019" s="105" t="e">
        <f>#REF!*1.075</f>
        <v>#REF!</v>
      </c>
      <c r="AU1019" s="105" t="e">
        <f t="shared" si="267"/>
        <v>#VALUE!</v>
      </c>
      <c r="AV1019" s="102" t="e">
        <f t="shared" si="269"/>
        <v>#REF!</v>
      </c>
      <c r="AW1019" s="125" t="s">
        <v>52</v>
      </c>
      <c r="AX1019" s="125" t="s">
        <v>51</v>
      </c>
      <c r="AY1019" s="106">
        <v>1.94</v>
      </c>
      <c r="AZ1019" s="108">
        <f t="shared" si="268"/>
        <v>0.48499999999999999</v>
      </c>
      <c r="BA1019" s="1">
        <f t="shared" si="270"/>
        <v>2.4249999999999998</v>
      </c>
      <c r="BB1019" s="106">
        <f t="shared" si="271"/>
        <v>2.6189999999999998</v>
      </c>
      <c r="BC1019" s="105" t="s">
        <v>53</v>
      </c>
    </row>
    <row r="1020" spans="1:57" s="105" customFormat="1" ht="24.75" hidden="1" customHeight="1">
      <c r="A1020" s="9">
        <v>1026</v>
      </c>
      <c r="B1020" s="7">
        <v>8374</v>
      </c>
      <c r="C1020" s="7"/>
      <c r="D1020" s="8"/>
      <c r="E1020" s="1" t="s">
        <v>4529</v>
      </c>
      <c r="F1020" s="1" t="s">
        <v>4078</v>
      </c>
      <c r="G1020" s="1" t="s">
        <v>2710</v>
      </c>
      <c r="H1020" s="8" t="s">
        <v>4530</v>
      </c>
      <c r="I1020" s="1" t="s">
        <v>44</v>
      </c>
      <c r="J1020" s="1" t="s">
        <v>4531</v>
      </c>
      <c r="K1020" s="9"/>
      <c r="L1020" s="1"/>
      <c r="M1020" s="7">
        <v>10</v>
      </c>
      <c r="N1020" s="1" t="s">
        <v>46</v>
      </c>
      <c r="O1020" s="1" t="s">
        <v>4468</v>
      </c>
      <c r="P1020" s="1" t="s">
        <v>4491</v>
      </c>
      <c r="Q1020" s="1" t="s">
        <v>4532</v>
      </c>
      <c r="R1020" s="101">
        <v>2.04</v>
      </c>
      <c r="S1020" s="102"/>
      <c r="T1020" s="116">
        <v>2.6</v>
      </c>
      <c r="U1020" s="84">
        <v>2.61</v>
      </c>
      <c r="V1020" s="102">
        <v>2.2000000000000002</v>
      </c>
      <c r="W1020" s="102">
        <v>1.87</v>
      </c>
      <c r="X1020" s="102"/>
      <c r="Y1020" s="102"/>
      <c r="Z1020" s="102"/>
      <c r="AA1020" s="102"/>
      <c r="AB1020" s="102"/>
      <c r="AC1020" s="102"/>
      <c r="AD1020" s="102"/>
      <c r="AE1020" s="104">
        <v>2.61</v>
      </c>
      <c r="AN1020" s="106">
        <v>2.04</v>
      </c>
      <c r="AO1020" s="105" t="s">
        <v>277</v>
      </c>
      <c r="AP1020" s="104" t="s">
        <v>278</v>
      </c>
      <c r="AQ1020" s="105" t="e">
        <f t="shared" si="264"/>
        <v>#NUM!</v>
      </c>
      <c r="AR1020" s="105" t="e">
        <f t="shared" si="265"/>
        <v>#NUM!</v>
      </c>
      <c r="AS1020" s="105" t="e">
        <f t="shared" si="266"/>
        <v>#NUM!</v>
      </c>
      <c r="AT1020" s="105" t="e">
        <f>#REF!*1.075</f>
        <v>#REF!</v>
      </c>
      <c r="AU1020" s="105">
        <f t="shared" si="267"/>
        <v>2.7949999999999999</v>
      </c>
      <c r="AV1020" s="102" t="e">
        <f t="shared" si="269"/>
        <v>#REF!</v>
      </c>
      <c r="AW1020" s="105" t="s">
        <v>279</v>
      </c>
      <c r="AX1020" s="105" t="s">
        <v>278</v>
      </c>
      <c r="AY1020" s="106">
        <v>2.04</v>
      </c>
      <c r="AZ1020" s="108">
        <f t="shared" si="268"/>
        <v>0.51</v>
      </c>
      <c r="BA1020" s="1">
        <f t="shared" si="270"/>
        <v>2.5499999999999998</v>
      </c>
      <c r="BB1020" s="106">
        <f t="shared" si="271"/>
        <v>2.754</v>
      </c>
      <c r="BC1020" s="105" t="s">
        <v>53</v>
      </c>
    </row>
    <row r="1021" spans="1:57" s="105" customFormat="1" ht="24.75" hidden="1" customHeight="1">
      <c r="A1021" s="9">
        <v>1027</v>
      </c>
      <c r="B1021" s="7">
        <v>19581</v>
      </c>
      <c r="C1021" s="7"/>
      <c r="D1021" s="8"/>
      <c r="E1021" s="1" t="s">
        <v>4533</v>
      </c>
      <c r="F1021" s="1" t="s">
        <v>4534</v>
      </c>
      <c r="G1021" s="1" t="s">
        <v>4535</v>
      </c>
      <c r="H1021" s="8" t="s">
        <v>4536</v>
      </c>
      <c r="I1021" s="1" t="s">
        <v>177</v>
      </c>
      <c r="J1021" s="1" t="s">
        <v>4537</v>
      </c>
      <c r="K1021" s="9">
        <v>40</v>
      </c>
      <c r="L1021" s="1" t="s">
        <v>80</v>
      </c>
      <c r="M1021" s="7">
        <v>1</v>
      </c>
      <c r="N1021" s="1" t="s">
        <v>46</v>
      </c>
      <c r="O1021" s="1" t="s">
        <v>4468</v>
      </c>
      <c r="P1021" s="1" t="s">
        <v>4491</v>
      </c>
      <c r="Q1021" s="1" t="s">
        <v>4538</v>
      </c>
      <c r="R1021" s="101">
        <v>2.04</v>
      </c>
      <c r="S1021" s="102"/>
      <c r="T1021" s="116">
        <v>2.6</v>
      </c>
      <c r="U1021" s="84">
        <v>3.12</v>
      </c>
      <c r="V1021" s="102"/>
      <c r="W1021" s="102"/>
      <c r="X1021" s="102"/>
      <c r="Y1021" s="102"/>
      <c r="Z1021" s="102"/>
      <c r="AA1021" s="102"/>
      <c r="AB1021" s="102"/>
      <c r="AC1021" s="102"/>
      <c r="AD1021" s="102"/>
      <c r="AE1021" s="104">
        <v>3.12</v>
      </c>
      <c r="AN1021" s="106">
        <v>2.04</v>
      </c>
      <c r="AO1021" s="105" t="s">
        <v>50</v>
      </c>
      <c r="AP1021" s="104" t="s">
        <v>51</v>
      </c>
      <c r="AQ1021" s="105" t="e">
        <f t="shared" si="264"/>
        <v>#NUM!</v>
      </c>
      <c r="AR1021" s="105" t="e">
        <f t="shared" si="265"/>
        <v>#NUM!</v>
      </c>
      <c r="AS1021" s="105" t="e">
        <f t="shared" si="266"/>
        <v>#NUM!</v>
      </c>
      <c r="AT1021" s="105" t="e">
        <f>#REF!*1.075</f>
        <v>#REF!</v>
      </c>
      <c r="AU1021" s="105">
        <f t="shared" si="267"/>
        <v>2.7949999999999999</v>
      </c>
      <c r="AV1021" s="102" t="e">
        <f t="shared" si="269"/>
        <v>#REF!</v>
      </c>
      <c r="AW1021" s="105" t="s">
        <v>172</v>
      </c>
      <c r="AX1021" s="105" t="s">
        <v>173</v>
      </c>
      <c r="AY1021" s="106">
        <v>2.7949999999999999</v>
      </c>
      <c r="AZ1021" s="108">
        <f t="shared" si="268"/>
        <v>0.69874999999999998</v>
      </c>
      <c r="BA1021" s="1">
        <f t="shared" si="270"/>
        <v>3.4937499999999999</v>
      </c>
      <c r="BB1021" s="106">
        <f t="shared" si="271"/>
        <v>3.77325</v>
      </c>
      <c r="BC1021" s="105" t="s">
        <v>53</v>
      </c>
    </row>
    <row r="1022" spans="1:57" s="105" customFormat="1" ht="24.75" hidden="1" customHeight="1">
      <c r="A1022" s="9">
        <v>1028</v>
      </c>
      <c r="B1022" s="7">
        <v>17739</v>
      </c>
      <c r="C1022" s="7"/>
      <c r="D1022" s="8"/>
      <c r="E1022" s="1" t="s">
        <v>4539</v>
      </c>
      <c r="F1022" s="1" t="s">
        <v>4540</v>
      </c>
      <c r="G1022" s="1" t="s">
        <v>921</v>
      </c>
      <c r="H1022" s="8" t="s">
        <v>922</v>
      </c>
      <c r="I1022" s="1" t="s">
        <v>44</v>
      </c>
      <c r="J1022" s="1" t="s">
        <v>4541</v>
      </c>
      <c r="K1022" s="9"/>
      <c r="L1022" s="1"/>
      <c r="M1022" s="7">
        <v>10</v>
      </c>
      <c r="N1022" s="1" t="s">
        <v>46</v>
      </c>
      <c r="O1022" s="1" t="s">
        <v>4468</v>
      </c>
      <c r="P1022" s="1" t="s">
        <v>4491</v>
      </c>
      <c r="Q1022" s="1" t="s">
        <v>4542</v>
      </c>
      <c r="R1022" s="101">
        <v>4.8099999999999996</v>
      </c>
      <c r="S1022" s="102"/>
      <c r="T1022" s="116">
        <v>3.4</v>
      </c>
      <c r="U1022" s="84">
        <v>4.8099999999999996</v>
      </c>
      <c r="V1022" s="102"/>
      <c r="W1022" s="102"/>
      <c r="X1022" s="102"/>
      <c r="Y1022" s="102"/>
      <c r="Z1022" s="102"/>
      <c r="AA1022" s="102"/>
      <c r="AB1022" s="102"/>
      <c r="AC1022" s="102"/>
      <c r="AD1022" s="102"/>
      <c r="AE1022" s="104">
        <v>4.8099999999999996</v>
      </c>
      <c r="AN1022" s="106">
        <v>4.8099999999999996</v>
      </c>
      <c r="AO1022" s="105" t="s">
        <v>50</v>
      </c>
      <c r="AP1022" s="104" t="s">
        <v>51</v>
      </c>
      <c r="AQ1022" s="105" t="e">
        <f t="shared" si="264"/>
        <v>#NUM!</v>
      </c>
      <c r="AR1022" s="105" t="e">
        <f t="shared" si="265"/>
        <v>#NUM!</v>
      </c>
      <c r="AS1022" s="105" t="e">
        <f t="shared" si="266"/>
        <v>#NUM!</v>
      </c>
      <c r="AT1022" s="105" t="e">
        <f>#REF!*1.075</f>
        <v>#REF!</v>
      </c>
      <c r="AU1022" s="105">
        <f t="shared" si="267"/>
        <v>3.6549999999999998</v>
      </c>
      <c r="AV1022" s="102" t="e">
        <f t="shared" si="269"/>
        <v>#REF!</v>
      </c>
      <c r="AW1022" s="125" t="s">
        <v>52</v>
      </c>
      <c r="AX1022" s="125" t="s">
        <v>51</v>
      </c>
      <c r="AY1022" s="106">
        <v>3.66</v>
      </c>
      <c r="AZ1022" s="108">
        <f t="shared" si="268"/>
        <v>0.91500000000000004</v>
      </c>
      <c r="BA1022" s="1">
        <f t="shared" si="270"/>
        <v>4.5750000000000002</v>
      </c>
      <c r="BB1022" s="106">
        <f t="shared" si="271"/>
        <v>4.9409999999999998</v>
      </c>
      <c r="BC1022" s="105" t="s">
        <v>53</v>
      </c>
    </row>
    <row r="1023" spans="1:57" s="105" customFormat="1" ht="24.75" hidden="1" customHeight="1">
      <c r="A1023" s="9">
        <v>1029</v>
      </c>
      <c r="B1023" s="7">
        <v>19242</v>
      </c>
      <c r="C1023" s="7"/>
      <c r="D1023" s="8"/>
      <c r="E1023" s="1" t="s">
        <v>4539</v>
      </c>
      <c r="F1023" s="1" t="s">
        <v>4540</v>
      </c>
      <c r="G1023" s="1" t="s">
        <v>921</v>
      </c>
      <c r="H1023" s="8" t="s">
        <v>4543</v>
      </c>
      <c r="I1023" s="1" t="s">
        <v>44</v>
      </c>
      <c r="J1023" s="1" t="s">
        <v>4544</v>
      </c>
      <c r="K1023" s="9"/>
      <c r="L1023" s="1"/>
      <c r="M1023" s="7">
        <v>15</v>
      </c>
      <c r="N1023" s="1" t="s">
        <v>46</v>
      </c>
      <c r="O1023" s="1" t="s">
        <v>4468</v>
      </c>
      <c r="P1023" s="1" t="s">
        <v>4491</v>
      </c>
      <c r="Q1023" s="1" t="s">
        <v>4545</v>
      </c>
      <c r="R1023" s="101">
        <v>8.0500000000000007</v>
      </c>
      <c r="S1023" s="102"/>
      <c r="T1023" s="116" t="s">
        <v>58</v>
      </c>
      <c r="U1023" s="84">
        <v>8.0500000000000007</v>
      </c>
      <c r="V1023" s="102"/>
      <c r="W1023" s="102"/>
      <c r="X1023" s="102"/>
      <c r="Y1023" s="102"/>
      <c r="Z1023" s="102"/>
      <c r="AA1023" s="102"/>
      <c r="AB1023" s="102"/>
      <c r="AC1023" s="102"/>
      <c r="AD1023" s="102"/>
      <c r="AE1023" s="104">
        <v>8.0500000000000007</v>
      </c>
      <c r="AN1023" s="106">
        <v>8.0500000000000007</v>
      </c>
      <c r="AO1023" s="105" t="s">
        <v>50</v>
      </c>
      <c r="AP1023" s="104" t="s">
        <v>51</v>
      </c>
      <c r="AQ1023" s="105" t="e">
        <f t="shared" si="264"/>
        <v>#NUM!</v>
      </c>
      <c r="AR1023" s="105" t="e">
        <f t="shared" si="265"/>
        <v>#NUM!</v>
      </c>
      <c r="AS1023" s="105" t="e">
        <f t="shared" si="266"/>
        <v>#NUM!</v>
      </c>
      <c r="AT1023" s="105" t="e">
        <f>#REF!*1.075</f>
        <v>#REF!</v>
      </c>
      <c r="AU1023" s="105" t="e">
        <f t="shared" si="267"/>
        <v>#VALUE!</v>
      </c>
      <c r="AV1023" s="102" t="e">
        <f t="shared" si="269"/>
        <v>#REF!</v>
      </c>
      <c r="AW1023" s="125" t="s">
        <v>52</v>
      </c>
      <c r="AX1023" s="125" t="s">
        <v>51</v>
      </c>
      <c r="AY1023" s="106">
        <v>8.0500000000000007</v>
      </c>
      <c r="AZ1023" s="108">
        <f t="shared" si="268"/>
        <v>2.0125000000000002</v>
      </c>
      <c r="BA1023" s="1">
        <f t="shared" si="270"/>
        <v>10.0625</v>
      </c>
      <c r="BB1023" s="106">
        <f t="shared" si="271"/>
        <v>10.8675</v>
      </c>
      <c r="BC1023" s="105" t="s">
        <v>53</v>
      </c>
    </row>
    <row r="1024" spans="1:57" s="105" customFormat="1" ht="24.75" hidden="1" customHeight="1">
      <c r="A1024" s="9">
        <v>1030</v>
      </c>
      <c r="B1024" s="7">
        <v>600</v>
      </c>
      <c r="C1024" s="7"/>
      <c r="D1024" s="8"/>
      <c r="E1024" s="1" t="s">
        <v>4546</v>
      </c>
      <c r="F1024" s="1" t="s">
        <v>4547</v>
      </c>
      <c r="G1024" s="1" t="s">
        <v>1383</v>
      </c>
      <c r="H1024" s="8" t="s">
        <v>43</v>
      </c>
      <c r="I1024" s="1" t="s">
        <v>183</v>
      </c>
      <c r="J1024" s="11" t="s">
        <v>1733</v>
      </c>
      <c r="K1024" s="9"/>
      <c r="L1024" s="1"/>
      <c r="M1024" s="7">
        <v>30</v>
      </c>
      <c r="N1024" s="1" t="s">
        <v>46</v>
      </c>
      <c r="O1024" s="1" t="s">
        <v>4468</v>
      </c>
      <c r="P1024" s="1" t="s">
        <v>4548</v>
      </c>
      <c r="Q1024" s="1" t="s">
        <v>4549</v>
      </c>
      <c r="R1024" s="101">
        <v>2.17</v>
      </c>
      <c r="S1024" s="102"/>
      <c r="T1024" s="116">
        <v>2.4</v>
      </c>
      <c r="U1024" s="84">
        <v>2.13</v>
      </c>
      <c r="V1024" s="102">
        <v>2.0699999999999998</v>
      </c>
      <c r="W1024" s="102">
        <v>2.2599999999999998</v>
      </c>
      <c r="X1024" s="102">
        <v>2.4</v>
      </c>
      <c r="Y1024" s="102"/>
      <c r="Z1024" s="102"/>
      <c r="AA1024" s="102"/>
      <c r="AB1024" s="102"/>
      <c r="AC1024" s="102"/>
      <c r="AD1024" s="102"/>
      <c r="AE1024" s="104">
        <v>2.13</v>
      </c>
      <c r="AG1024" s="105">
        <v>2.29</v>
      </c>
      <c r="AN1024" s="106">
        <v>2.17</v>
      </c>
      <c r="AO1024" s="105" t="s">
        <v>50</v>
      </c>
      <c r="AP1024" s="104" t="s">
        <v>51</v>
      </c>
      <c r="AQ1024" s="105">
        <f t="shared" si="264"/>
        <v>2.21</v>
      </c>
      <c r="AR1024" s="105">
        <f t="shared" si="265"/>
        <v>2.17</v>
      </c>
      <c r="AS1024" s="105" t="e">
        <f t="shared" si="266"/>
        <v>#NUM!</v>
      </c>
      <c r="AT1024" s="105" t="e">
        <f>#REF!*1.075</f>
        <v>#REF!</v>
      </c>
      <c r="AU1024" s="105">
        <f t="shared" si="267"/>
        <v>2.5799999999999996</v>
      </c>
      <c r="AV1024" s="102" t="e">
        <f t="shared" si="269"/>
        <v>#REF!</v>
      </c>
      <c r="AW1024" s="125" t="s">
        <v>52</v>
      </c>
      <c r="AX1024" s="105" t="s">
        <v>51</v>
      </c>
      <c r="AY1024" s="106">
        <v>2.17</v>
      </c>
      <c r="AZ1024" s="108">
        <f t="shared" si="268"/>
        <v>0.54249999999999998</v>
      </c>
      <c r="BA1024" s="1">
        <f t="shared" si="270"/>
        <v>2.7124999999999999</v>
      </c>
      <c r="BB1024" s="106">
        <f t="shared" si="271"/>
        <v>2.9295</v>
      </c>
      <c r="BC1024" s="105" t="s">
        <v>53</v>
      </c>
      <c r="BD1024" s="110"/>
      <c r="BE1024" s="110"/>
    </row>
    <row r="1025" spans="1:58" s="105" customFormat="1" ht="24.75" hidden="1" customHeight="1">
      <c r="A1025" s="9">
        <v>1031</v>
      </c>
      <c r="B1025" s="7">
        <v>369</v>
      </c>
      <c r="C1025" s="7"/>
      <c r="D1025" s="8"/>
      <c r="E1025" s="1" t="s">
        <v>4546</v>
      </c>
      <c r="F1025" s="1" t="s">
        <v>4547</v>
      </c>
      <c r="G1025" s="1" t="s">
        <v>1383</v>
      </c>
      <c r="H1025" s="8" t="s">
        <v>1037</v>
      </c>
      <c r="I1025" s="1" t="s">
        <v>1461</v>
      </c>
      <c r="J1025" s="11" t="s">
        <v>4550</v>
      </c>
      <c r="K1025" s="9"/>
      <c r="L1025" s="1"/>
      <c r="M1025" s="7">
        <v>8</v>
      </c>
      <c r="N1025" s="1" t="s">
        <v>46</v>
      </c>
      <c r="O1025" s="1" t="s">
        <v>4468</v>
      </c>
      <c r="P1025" s="1" t="s">
        <v>4548</v>
      </c>
      <c r="Q1025" s="1" t="s">
        <v>4551</v>
      </c>
      <c r="R1025" s="101">
        <v>1.07</v>
      </c>
      <c r="S1025" s="102"/>
      <c r="T1025" s="116">
        <v>1.6</v>
      </c>
      <c r="U1025" s="84">
        <v>1.35</v>
      </c>
      <c r="V1025" s="102">
        <v>1.02</v>
      </c>
      <c r="W1025" s="102">
        <v>1.1200000000000001</v>
      </c>
      <c r="X1025" s="102">
        <v>2.1</v>
      </c>
      <c r="Y1025" s="102"/>
      <c r="Z1025" s="102"/>
      <c r="AA1025" s="102"/>
      <c r="AB1025" s="102"/>
      <c r="AC1025" s="102"/>
      <c r="AD1025" s="102"/>
      <c r="AE1025" s="104">
        <v>1.35</v>
      </c>
      <c r="AG1025" s="105">
        <v>1.125</v>
      </c>
      <c r="AN1025" s="106">
        <v>1.07</v>
      </c>
      <c r="AO1025" s="105" t="s">
        <v>50</v>
      </c>
      <c r="AP1025" s="104" t="s">
        <v>51</v>
      </c>
      <c r="AQ1025" s="105">
        <f t="shared" si="264"/>
        <v>1.2375</v>
      </c>
      <c r="AR1025" s="105">
        <f t="shared" si="265"/>
        <v>1.07</v>
      </c>
      <c r="AS1025" s="105" t="e">
        <f t="shared" si="266"/>
        <v>#NUM!</v>
      </c>
      <c r="AT1025" s="105" t="e">
        <f>#REF!*1.075</f>
        <v>#REF!</v>
      </c>
      <c r="AU1025" s="105">
        <f t="shared" si="267"/>
        <v>1.72</v>
      </c>
      <c r="AV1025" s="102" t="e">
        <f t="shared" si="269"/>
        <v>#REF!</v>
      </c>
      <c r="AW1025" s="125" t="s">
        <v>52</v>
      </c>
      <c r="AX1025" s="105" t="s">
        <v>51</v>
      </c>
      <c r="AY1025" s="106">
        <v>1.07</v>
      </c>
      <c r="AZ1025" s="108">
        <f t="shared" si="268"/>
        <v>0.26750000000000002</v>
      </c>
      <c r="BA1025" s="1">
        <f t="shared" si="270"/>
        <v>1.3375000000000001</v>
      </c>
      <c r="BB1025" s="106">
        <f t="shared" si="271"/>
        <v>1.4445000000000001</v>
      </c>
      <c r="BC1025" s="105" t="s">
        <v>53</v>
      </c>
      <c r="BD1025" s="110"/>
      <c r="BE1025" s="110"/>
    </row>
    <row r="1026" spans="1:58" s="105" customFormat="1" ht="24.75" hidden="1" customHeight="1">
      <c r="A1026" s="9">
        <v>1032</v>
      </c>
      <c r="B1026" s="7">
        <v>370</v>
      </c>
      <c r="C1026" s="7"/>
      <c r="D1026" s="8"/>
      <c r="E1026" s="1" t="s">
        <v>4546</v>
      </c>
      <c r="F1026" s="1" t="s">
        <v>4547</v>
      </c>
      <c r="G1026" s="1" t="s">
        <v>1383</v>
      </c>
      <c r="H1026" s="8" t="s">
        <v>1163</v>
      </c>
      <c r="I1026" s="1" t="s">
        <v>292</v>
      </c>
      <c r="J1026" s="11" t="s">
        <v>4552</v>
      </c>
      <c r="K1026" s="9">
        <v>90</v>
      </c>
      <c r="L1026" s="1" t="s">
        <v>91</v>
      </c>
      <c r="M1026" s="7">
        <v>1</v>
      </c>
      <c r="N1026" s="1" t="s">
        <v>46</v>
      </c>
      <c r="O1026" s="1" t="s">
        <v>4468</v>
      </c>
      <c r="P1026" s="1" t="s">
        <v>4548</v>
      </c>
      <c r="Q1026" s="1" t="s">
        <v>4553</v>
      </c>
      <c r="R1026" s="101">
        <v>2.34</v>
      </c>
      <c r="S1026" s="102"/>
      <c r="T1026" s="116">
        <v>2.8</v>
      </c>
      <c r="U1026" s="84">
        <v>3.22</v>
      </c>
      <c r="V1026" s="102">
        <v>1.8</v>
      </c>
      <c r="W1026" s="102">
        <v>2.87</v>
      </c>
      <c r="X1026" s="102">
        <v>3.2</v>
      </c>
      <c r="Y1026" s="102"/>
      <c r="Z1026" s="102"/>
      <c r="AA1026" s="102"/>
      <c r="AB1026" s="102"/>
      <c r="AC1026" s="102"/>
      <c r="AD1026" s="102"/>
      <c r="AE1026" s="104">
        <v>3.22</v>
      </c>
      <c r="AG1026" s="105">
        <v>3.03</v>
      </c>
      <c r="AN1026" s="106">
        <v>2.34</v>
      </c>
      <c r="AO1026" s="105" t="s">
        <v>50</v>
      </c>
      <c r="AP1026" s="104" t="s">
        <v>51</v>
      </c>
      <c r="AQ1026" s="105">
        <f t="shared" si="264"/>
        <v>3.125</v>
      </c>
      <c r="AR1026" s="105">
        <f t="shared" si="265"/>
        <v>2.34</v>
      </c>
      <c r="AS1026" s="105" t="e">
        <f t="shared" si="266"/>
        <v>#NUM!</v>
      </c>
      <c r="AT1026" s="105" t="e">
        <f>#REF!*1.075</f>
        <v>#REF!</v>
      </c>
      <c r="AU1026" s="105">
        <f t="shared" si="267"/>
        <v>3.01</v>
      </c>
      <c r="AV1026" s="102" t="e">
        <f t="shared" si="269"/>
        <v>#REF!</v>
      </c>
      <c r="AW1026" s="125" t="s">
        <v>52</v>
      </c>
      <c r="AX1026" s="105" t="s">
        <v>51</v>
      </c>
      <c r="AY1026" s="106">
        <v>2.34</v>
      </c>
      <c r="AZ1026" s="108">
        <f t="shared" si="268"/>
        <v>0.58499999999999996</v>
      </c>
      <c r="BA1026" s="1">
        <f t="shared" si="270"/>
        <v>2.9249999999999998</v>
      </c>
      <c r="BB1026" s="106">
        <f t="shared" si="271"/>
        <v>3.1589999999999998</v>
      </c>
      <c r="BC1026" s="105" t="s">
        <v>53</v>
      </c>
      <c r="BD1026" s="110"/>
      <c r="BE1026" s="110"/>
    </row>
    <row r="1027" spans="1:58" s="105" customFormat="1" ht="24.75" hidden="1" customHeight="1">
      <c r="A1027" s="9">
        <v>1033</v>
      </c>
      <c r="B1027" s="7">
        <v>5259</v>
      </c>
      <c r="C1027" s="7"/>
      <c r="D1027" s="8"/>
      <c r="E1027" s="1" t="s">
        <v>4554</v>
      </c>
      <c r="F1027" s="1" t="s">
        <v>1382</v>
      </c>
      <c r="G1027" s="1" t="s">
        <v>1383</v>
      </c>
      <c r="H1027" s="8" t="s">
        <v>1037</v>
      </c>
      <c r="I1027" s="1" t="s">
        <v>150</v>
      </c>
      <c r="J1027" s="1" t="s">
        <v>4555</v>
      </c>
      <c r="K1027" s="9"/>
      <c r="L1027" s="1"/>
      <c r="M1027" s="7">
        <v>12</v>
      </c>
      <c r="N1027" s="1" t="s">
        <v>46</v>
      </c>
      <c r="O1027" s="1" t="s">
        <v>4468</v>
      </c>
      <c r="P1027" s="1" t="s">
        <v>4491</v>
      </c>
      <c r="Q1027" s="1" t="s">
        <v>4556</v>
      </c>
      <c r="R1027" s="101">
        <v>3.48</v>
      </c>
      <c r="S1027" s="102"/>
      <c r="T1027" s="116">
        <v>3.4</v>
      </c>
      <c r="U1027" s="84">
        <v>3.48</v>
      </c>
      <c r="V1027" s="102"/>
      <c r="W1027" s="102"/>
      <c r="X1027" s="102"/>
      <c r="Y1027" s="102"/>
      <c r="Z1027" s="102"/>
      <c r="AA1027" s="102"/>
      <c r="AB1027" s="102"/>
      <c r="AC1027" s="102"/>
      <c r="AD1027" s="102"/>
      <c r="AE1027" s="104">
        <v>3.48</v>
      </c>
      <c r="AN1027" s="106">
        <v>3.84</v>
      </c>
      <c r="AO1027" s="105" t="s">
        <v>50</v>
      </c>
      <c r="AP1027" s="104" t="s">
        <v>51</v>
      </c>
      <c r="AQ1027" s="105" t="e">
        <f t="shared" si="264"/>
        <v>#NUM!</v>
      </c>
      <c r="AR1027" s="105" t="e">
        <f t="shared" si="265"/>
        <v>#NUM!</v>
      </c>
      <c r="AS1027" s="105" t="e">
        <f t="shared" si="266"/>
        <v>#NUM!</v>
      </c>
      <c r="AT1027" s="105" t="e">
        <f>#REF!*1.075</f>
        <v>#REF!</v>
      </c>
      <c r="AU1027" s="105">
        <f t="shared" si="267"/>
        <v>3.6549999999999998</v>
      </c>
      <c r="AV1027" s="102" t="e">
        <f t="shared" si="269"/>
        <v>#REF!</v>
      </c>
      <c r="AW1027" s="105" t="s">
        <v>172</v>
      </c>
      <c r="AX1027" s="105" t="s">
        <v>173</v>
      </c>
      <c r="AY1027" s="106">
        <v>3.66</v>
      </c>
      <c r="AZ1027" s="108">
        <f t="shared" si="268"/>
        <v>0.91500000000000004</v>
      </c>
      <c r="BA1027" s="1">
        <f t="shared" si="270"/>
        <v>4.5750000000000002</v>
      </c>
      <c r="BB1027" s="106">
        <f t="shared" si="271"/>
        <v>4.9409999999999998</v>
      </c>
      <c r="BC1027" s="105" t="s">
        <v>53</v>
      </c>
    </row>
    <row r="1028" spans="1:58" s="105" customFormat="1" ht="24.75" hidden="1" customHeight="1">
      <c r="A1028" s="9">
        <v>1034</v>
      </c>
      <c r="B1028" s="7">
        <v>5135</v>
      </c>
      <c r="C1028" s="7"/>
      <c r="D1028" s="8"/>
      <c r="E1028" s="1" t="s">
        <v>4557</v>
      </c>
      <c r="F1028" s="1" t="s">
        <v>3856</v>
      </c>
      <c r="G1028" s="1" t="s">
        <v>3857</v>
      </c>
      <c r="H1028" s="8" t="s">
        <v>1306</v>
      </c>
      <c r="I1028" s="1" t="s">
        <v>150</v>
      </c>
      <c r="J1028" s="1" t="s">
        <v>4558</v>
      </c>
      <c r="K1028" s="9"/>
      <c r="L1028" s="1"/>
      <c r="M1028" s="7">
        <v>56</v>
      </c>
      <c r="N1028" s="1" t="s">
        <v>46</v>
      </c>
      <c r="O1028" s="1" t="s">
        <v>4468</v>
      </c>
      <c r="P1028" s="1" t="s">
        <v>4491</v>
      </c>
      <c r="Q1028" s="1" t="s">
        <v>4559</v>
      </c>
      <c r="R1028" s="101">
        <v>7.73</v>
      </c>
      <c r="S1028" s="102"/>
      <c r="T1028" s="116">
        <v>12</v>
      </c>
      <c r="U1028" s="84">
        <v>7.73</v>
      </c>
      <c r="V1028" s="102"/>
      <c r="W1028" s="102"/>
      <c r="X1028" s="102"/>
      <c r="Y1028" s="102"/>
      <c r="Z1028" s="102"/>
      <c r="AA1028" s="102"/>
      <c r="AB1028" s="102"/>
      <c r="AC1028" s="102"/>
      <c r="AD1028" s="102"/>
      <c r="AE1028" s="104">
        <v>7.73</v>
      </c>
      <c r="AN1028" s="106">
        <v>7.5128000000000004</v>
      </c>
      <c r="AO1028" s="105" t="s">
        <v>372</v>
      </c>
      <c r="AP1028" s="104" t="s">
        <v>373</v>
      </c>
      <c r="AQ1028" s="105" t="e">
        <f t="shared" si="264"/>
        <v>#NUM!</v>
      </c>
      <c r="AR1028" s="105" t="e">
        <f t="shared" si="265"/>
        <v>#NUM!</v>
      </c>
      <c r="AS1028" s="105" t="e">
        <f t="shared" si="266"/>
        <v>#NUM!</v>
      </c>
      <c r="AT1028" s="105" t="e">
        <f>#REF!*1.075</f>
        <v>#REF!</v>
      </c>
      <c r="AU1028" s="105">
        <f t="shared" si="267"/>
        <v>12.899999999999999</v>
      </c>
      <c r="AV1028" s="102" t="e">
        <f t="shared" si="269"/>
        <v>#REF!</v>
      </c>
      <c r="AW1028" s="105" t="s">
        <v>372</v>
      </c>
      <c r="AX1028" s="105" t="s">
        <v>373</v>
      </c>
      <c r="AY1028" s="106">
        <v>7.51</v>
      </c>
      <c r="AZ1028" s="108">
        <f t="shared" si="268"/>
        <v>1.8774999999999999</v>
      </c>
      <c r="BA1028" s="1">
        <f t="shared" si="270"/>
        <v>9.3874999999999993</v>
      </c>
      <c r="BB1028" s="106">
        <f t="shared" si="271"/>
        <v>10.138499999999999</v>
      </c>
      <c r="BC1028" s="105" t="s">
        <v>53</v>
      </c>
    </row>
    <row r="1029" spans="1:58" s="105" customFormat="1" ht="24.75" hidden="1" customHeight="1">
      <c r="A1029" s="9">
        <v>1035</v>
      </c>
      <c r="B1029" s="7">
        <v>5134</v>
      </c>
      <c r="C1029" s="7"/>
      <c r="D1029" s="8"/>
      <c r="E1029" s="1" t="s">
        <v>4557</v>
      </c>
      <c r="F1029" s="1" t="s">
        <v>3856</v>
      </c>
      <c r="G1029" s="1" t="s">
        <v>3857</v>
      </c>
      <c r="H1029" s="8" t="s">
        <v>935</v>
      </c>
      <c r="I1029" s="1" t="s">
        <v>150</v>
      </c>
      <c r="J1029" s="1" t="s">
        <v>4558</v>
      </c>
      <c r="K1029" s="9"/>
      <c r="L1029" s="1"/>
      <c r="M1029" s="7">
        <v>56</v>
      </c>
      <c r="N1029" s="1" t="s">
        <v>46</v>
      </c>
      <c r="O1029" s="1" t="s">
        <v>4468</v>
      </c>
      <c r="P1029" s="1" t="s">
        <v>4491</v>
      </c>
      <c r="Q1029" s="1" t="s">
        <v>4560</v>
      </c>
      <c r="R1029" s="101">
        <v>11.7</v>
      </c>
      <c r="S1029" s="102"/>
      <c r="T1029" s="116">
        <v>16</v>
      </c>
      <c r="U1029" s="84">
        <v>11.7</v>
      </c>
      <c r="V1029" s="102"/>
      <c r="W1029" s="102"/>
      <c r="X1029" s="102"/>
      <c r="Y1029" s="102"/>
      <c r="Z1029" s="102"/>
      <c r="AA1029" s="102"/>
      <c r="AB1029" s="102"/>
      <c r="AC1029" s="102"/>
      <c r="AD1029" s="102"/>
      <c r="AE1029" s="104">
        <v>11.7</v>
      </c>
      <c r="AN1029" s="106">
        <v>10.48</v>
      </c>
      <c r="AO1029" s="105" t="s">
        <v>372</v>
      </c>
      <c r="AP1029" s="104" t="s">
        <v>373</v>
      </c>
      <c r="AQ1029" s="105" t="e">
        <f t="shared" si="264"/>
        <v>#NUM!</v>
      </c>
      <c r="AR1029" s="105" t="e">
        <f t="shared" si="265"/>
        <v>#NUM!</v>
      </c>
      <c r="AS1029" s="105" t="e">
        <f t="shared" si="266"/>
        <v>#NUM!</v>
      </c>
      <c r="AT1029" s="105" t="e">
        <f>#REF!*1.075</f>
        <v>#REF!</v>
      </c>
      <c r="AU1029" s="105">
        <f t="shared" si="267"/>
        <v>17.2</v>
      </c>
      <c r="AV1029" s="102" t="e">
        <f t="shared" si="269"/>
        <v>#REF!</v>
      </c>
      <c r="AW1029" s="105" t="s">
        <v>372</v>
      </c>
      <c r="AX1029" s="105" t="s">
        <v>373</v>
      </c>
      <c r="AY1029" s="106">
        <v>10.48</v>
      </c>
      <c r="AZ1029" s="108">
        <f t="shared" si="268"/>
        <v>1.7816000000000003</v>
      </c>
      <c r="BA1029" s="1">
        <f t="shared" si="270"/>
        <v>12.261600000000001</v>
      </c>
      <c r="BB1029" s="106">
        <f t="shared" si="271"/>
        <v>13.242528000000002</v>
      </c>
      <c r="BC1029" s="105" t="s">
        <v>53</v>
      </c>
    </row>
    <row r="1030" spans="1:58" s="105" customFormat="1" ht="24.75" hidden="1" customHeight="1">
      <c r="A1030" s="9">
        <v>1036</v>
      </c>
      <c r="B1030" s="7">
        <v>639</v>
      </c>
      <c r="C1030" s="7"/>
      <c r="D1030" s="8"/>
      <c r="E1030" s="1" t="s">
        <v>4561</v>
      </c>
      <c r="F1030" s="1" t="s">
        <v>4562</v>
      </c>
      <c r="G1030" s="1" t="s">
        <v>4563</v>
      </c>
      <c r="H1030" s="8" t="s">
        <v>60</v>
      </c>
      <c r="I1030" s="1" t="s">
        <v>68</v>
      </c>
      <c r="J1030" s="1" t="s">
        <v>4564</v>
      </c>
      <c r="K1030" s="9"/>
      <c r="L1030" s="1"/>
      <c r="M1030" s="7">
        <v>20</v>
      </c>
      <c r="N1030" s="1" t="s">
        <v>46</v>
      </c>
      <c r="O1030" s="1" t="s">
        <v>4468</v>
      </c>
      <c r="P1030" s="1" t="s">
        <v>4565</v>
      </c>
      <c r="Q1030" s="1" t="s">
        <v>4566</v>
      </c>
      <c r="R1030" s="101">
        <v>1.44</v>
      </c>
      <c r="S1030" s="102"/>
      <c r="T1030" s="116">
        <v>2.5</v>
      </c>
      <c r="U1030" s="84">
        <v>1.71</v>
      </c>
      <c r="V1030" s="102"/>
      <c r="W1030" s="102">
        <v>1.28</v>
      </c>
      <c r="X1030" s="102">
        <v>1.6</v>
      </c>
      <c r="Y1030" s="102"/>
      <c r="Z1030" s="102"/>
      <c r="AA1030" s="102"/>
      <c r="AB1030" s="102"/>
      <c r="AC1030" s="102"/>
      <c r="AD1030" s="102"/>
      <c r="AE1030" s="104">
        <v>1.71</v>
      </c>
      <c r="AG1030" s="105">
        <v>1.3515999999999999</v>
      </c>
      <c r="AN1030" s="106">
        <v>1.44</v>
      </c>
      <c r="AO1030" s="105" t="s">
        <v>50</v>
      </c>
      <c r="AP1030" s="104" t="s">
        <v>51</v>
      </c>
      <c r="AQ1030" s="105">
        <f t="shared" si="264"/>
        <v>1.5307999999999999</v>
      </c>
      <c r="AR1030" s="105">
        <f t="shared" si="265"/>
        <v>1.44</v>
      </c>
      <c r="AS1030" s="105" t="e">
        <f t="shared" si="266"/>
        <v>#NUM!</v>
      </c>
      <c r="AT1030" s="105" t="e">
        <f>#REF!*1.075</f>
        <v>#REF!</v>
      </c>
      <c r="AU1030" s="105">
        <f t="shared" si="267"/>
        <v>2.6875</v>
      </c>
      <c r="AV1030" s="102" t="e">
        <f t="shared" si="269"/>
        <v>#REF!</v>
      </c>
      <c r="AW1030" s="125" t="s">
        <v>52</v>
      </c>
      <c r="AX1030" s="105" t="s">
        <v>51</v>
      </c>
      <c r="AY1030" s="106">
        <v>1.44</v>
      </c>
      <c r="AZ1030" s="108">
        <f t="shared" si="268"/>
        <v>0.36</v>
      </c>
      <c r="BA1030" s="1">
        <f t="shared" si="270"/>
        <v>1.7999999999999998</v>
      </c>
      <c r="BB1030" s="106">
        <f t="shared" si="271"/>
        <v>1.9439999999999997</v>
      </c>
      <c r="BC1030" s="105" t="s">
        <v>53</v>
      </c>
    </row>
    <row r="1031" spans="1:58" s="105" customFormat="1" ht="24.75" hidden="1" customHeight="1">
      <c r="A1031" s="9">
        <v>1037</v>
      </c>
      <c r="B1031" s="7">
        <v>17820</v>
      </c>
      <c r="C1031" s="7"/>
      <c r="D1031" s="8"/>
      <c r="E1031" s="1" t="s">
        <v>4567</v>
      </c>
      <c r="F1031" s="1" t="s">
        <v>4568</v>
      </c>
      <c r="G1031" s="1" t="s">
        <v>344</v>
      </c>
      <c r="H1031" s="8" t="s">
        <v>189</v>
      </c>
      <c r="I1031" s="1" t="s">
        <v>488</v>
      </c>
      <c r="J1031" s="1" t="s">
        <v>4569</v>
      </c>
      <c r="K1031" s="9"/>
      <c r="L1031" s="1"/>
      <c r="M1031" s="7">
        <v>14</v>
      </c>
      <c r="N1031" s="1" t="s">
        <v>46</v>
      </c>
      <c r="O1031" s="1" t="s">
        <v>4468</v>
      </c>
      <c r="P1031" s="1" t="s">
        <v>4491</v>
      </c>
      <c r="Q1031" s="1" t="s">
        <v>4570</v>
      </c>
      <c r="R1031" s="101">
        <v>1.73</v>
      </c>
      <c r="S1031" s="102"/>
      <c r="T1031" s="116" t="s">
        <v>58</v>
      </c>
      <c r="U1031" s="84">
        <v>1.86</v>
      </c>
      <c r="V1031" s="102"/>
      <c r="W1031" s="102"/>
      <c r="X1031" s="102">
        <v>1.6</v>
      </c>
      <c r="Y1031" s="102"/>
      <c r="Z1031" s="102"/>
      <c r="AA1031" s="102"/>
      <c r="AB1031" s="102"/>
      <c r="AC1031" s="102"/>
      <c r="AD1031" s="102"/>
      <c r="AE1031" s="104">
        <v>1.86</v>
      </c>
      <c r="AN1031" s="106">
        <v>1.73</v>
      </c>
      <c r="AO1031" s="105" t="s">
        <v>50</v>
      </c>
      <c r="AP1031" s="104" t="s">
        <v>51</v>
      </c>
      <c r="AQ1031" s="105" t="e">
        <f t="shared" si="264"/>
        <v>#NUM!</v>
      </c>
      <c r="AR1031" s="105" t="e">
        <f t="shared" si="265"/>
        <v>#NUM!</v>
      </c>
      <c r="AS1031" s="105" t="e">
        <f t="shared" si="266"/>
        <v>#NUM!</v>
      </c>
      <c r="AT1031" s="105" t="e">
        <f>#REF!*1.075</f>
        <v>#REF!</v>
      </c>
      <c r="AU1031" s="105" t="e">
        <f t="shared" si="267"/>
        <v>#VALUE!</v>
      </c>
      <c r="AV1031" s="102" t="e">
        <f t="shared" si="269"/>
        <v>#REF!</v>
      </c>
      <c r="AW1031" s="132" t="s">
        <v>52</v>
      </c>
      <c r="AX1031" s="105" t="s">
        <v>51</v>
      </c>
      <c r="AY1031" s="106">
        <v>1.73</v>
      </c>
      <c r="AZ1031" s="108">
        <f t="shared" si="268"/>
        <v>0.4325</v>
      </c>
      <c r="BA1031" s="1">
        <f t="shared" si="270"/>
        <v>2.1625000000000001</v>
      </c>
      <c r="BB1031" s="106">
        <f t="shared" si="271"/>
        <v>2.3355000000000001</v>
      </c>
      <c r="BC1031" s="105" t="s">
        <v>53</v>
      </c>
    </row>
    <row r="1032" spans="1:58" s="105" customFormat="1" ht="24.75" hidden="1" customHeight="1">
      <c r="A1032" s="9">
        <v>1038</v>
      </c>
      <c r="B1032" s="7">
        <v>17813</v>
      </c>
      <c r="C1032" s="7"/>
      <c r="D1032" s="8"/>
      <c r="E1032" s="1" t="s">
        <v>4567</v>
      </c>
      <c r="F1032" s="1" t="s">
        <v>4568</v>
      </c>
      <c r="G1032" s="1" t="s">
        <v>344</v>
      </c>
      <c r="H1032" s="8" t="s">
        <v>60</v>
      </c>
      <c r="I1032" s="1" t="s">
        <v>488</v>
      </c>
      <c r="J1032" s="1" t="s">
        <v>4571</v>
      </c>
      <c r="K1032" s="9"/>
      <c r="L1032" s="1"/>
      <c r="M1032" s="7">
        <v>28</v>
      </c>
      <c r="N1032" s="1" t="s">
        <v>46</v>
      </c>
      <c r="O1032" s="1" t="s">
        <v>4468</v>
      </c>
      <c r="P1032" s="1" t="s">
        <v>4491</v>
      </c>
      <c r="Q1032" s="1" t="s">
        <v>4572</v>
      </c>
      <c r="R1032" s="101">
        <v>2.0699999999999998</v>
      </c>
      <c r="S1032" s="102"/>
      <c r="T1032" s="116" t="s">
        <v>58</v>
      </c>
      <c r="U1032" s="84">
        <v>2.15</v>
      </c>
      <c r="V1032" s="102"/>
      <c r="W1032" s="102"/>
      <c r="X1032" s="102">
        <v>2</v>
      </c>
      <c r="Y1032" s="102"/>
      <c r="Z1032" s="102"/>
      <c r="AA1032" s="102"/>
      <c r="AB1032" s="102"/>
      <c r="AC1032" s="102"/>
      <c r="AD1032" s="102"/>
      <c r="AE1032" s="104">
        <v>2.15</v>
      </c>
      <c r="AN1032" s="106">
        <v>2.0699999999999998</v>
      </c>
      <c r="AO1032" s="105" t="s">
        <v>50</v>
      </c>
      <c r="AP1032" s="104" t="s">
        <v>51</v>
      </c>
      <c r="AQ1032" s="105" t="e">
        <f t="shared" si="264"/>
        <v>#NUM!</v>
      </c>
      <c r="AR1032" s="105" t="e">
        <f t="shared" si="265"/>
        <v>#NUM!</v>
      </c>
      <c r="AS1032" s="105" t="e">
        <f t="shared" si="266"/>
        <v>#NUM!</v>
      </c>
      <c r="AT1032" s="105" t="e">
        <f>#REF!*1.075</f>
        <v>#REF!</v>
      </c>
      <c r="AU1032" s="105" t="e">
        <f t="shared" si="267"/>
        <v>#VALUE!</v>
      </c>
      <c r="AV1032" s="102" t="e">
        <f t="shared" si="269"/>
        <v>#REF!</v>
      </c>
      <c r="AW1032" s="125" t="s">
        <v>52</v>
      </c>
      <c r="AX1032" s="105" t="s">
        <v>51</v>
      </c>
      <c r="AY1032" s="106">
        <v>2.0699999999999998</v>
      </c>
      <c r="AZ1032" s="108">
        <f t="shared" si="268"/>
        <v>0.51749999999999996</v>
      </c>
      <c r="BA1032" s="1">
        <f t="shared" si="270"/>
        <v>2.5874999999999999</v>
      </c>
      <c r="BB1032" s="106">
        <f t="shared" si="271"/>
        <v>2.7944999999999998</v>
      </c>
      <c r="BC1032" s="105" t="s">
        <v>53</v>
      </c>
    </row>
    <row r="1033" spans="1:58" s="105" customFormat="1" ht="24.75" hidden="1" customHeight="1">
      <c r="A1033" s="9">
        <v>1039</v>
      </c>
      <c r="B1033" s="7">
        <v>5083</v>
      </c>
      <c r="C1033" s="7"/>
      <c r="D1033" s="8"/>
      <c r="E1033" s="1" t="s">
        <v>4573</v>
      </c>
      <c r="F1033" s="1" t="s">
        <v>4574</v>
      </c>
      <c r="G1033" s="1" t="s">
        <v>303</v>
      </c>
      <c r="H1033" s="8" t="s">
        <v>105</v>
      </c>
      <c r="I1033" s="1" t="s">
        <v>44</v>
      </c>
      <c r="J1033" s="1" t="s">
        <v>4575</v>
      </c>
      <c r="K1033" s="9"/>
      <c r="L1033" s="1"/>
      <c r="M1033" s="7">
        <v>5</v>
      </c>
      <c r="N1033" s="1" t="s">
        <v>46</v>
      </c>
      <c r="O1033" s="1" t="s">
        <v>4468</v>
      </c>
      <c r="P1033" s="1" t="s">
        <v>4576</v>
      </c>
      <c r="Q1033" s="1" t="s">
        <v>4577</v>
      </c>
      <c r="R1033" s="101">
        <v>4.42</v>
      </c>
      <c r="S1033" s="102"/>
      <c r="T1033" s="116">
        <v>4.3</v>
      </c>
      <c r="U1033" s="84">
        <v>4.42</v>
      </c>
      <c r="V1033" s="102"/>
      <c r="W1033" s="102"/>
      <c r="X1033" s="102"/>
      <c r="Y1033" s="102"/>
      <c r="Z1033" s="102"/>
      <c r="AA1033" s="102"/>
      <c r="AB1033" s="102"/>
      <c r="AC1033" s="102"/>
      <c r="AD1033" s="102"/>
      <c r="AE1033" s="104">
        <v>4.42</v>
      </c>
      <c r="AN1033" s="106">
        <v>4.42</v>
      </c>
      <c r="AO1033" s="105" t="s">
        <v>50</v>
      </c>
      <c r="AP1033" s="104" t="s">
        <v>51</v>
      </c>
      <c r="AQ1033" s="105" t="e">
        <f t="shared" si="264"/>
        <v>#NUM!</v>
      </c>
      <c r="AR1033" s="105" t="e">
        <f t="shared" si="265"/>
        <v>#NUM!</v>
      </c>
      <c r="AS1033" s="105" t="e">
        <f t="shared" si="266"/>
        <v>#NUM!</v>
      </c>
      <c r="AT1033" s="105" t="e">
        <f>#REF!*1.075</f>
        <v>#REF!</v>
      </c>
      <c r="AU1033" s="105">
        <f t="shared" si="267"/>
        <v>4.6224999999999996</v>
      </c>
      <c r="AV1033" s="102" t="e">
        <f t="shared" si="269"/>
        <v>#REF!</v>
      </c>
      <c r="AW1033" s="132" t="s">
        <v>52</v>
      </c>
      <c r="AX1033" s="105" t="s">
        <v>51</v>
      </c>
      <c r="AY1033" s="106">
        <v>4.42</v>
      </c>
      <c r="AZ1033" s="108">
        <f t="shared" si="268"/>
        <v>1.105</v>
      </c>
      <c r="BA1033" s="1">
        <f t="shared" si="270"/>
        <v>5.5250000000000004</v>
      </c>
      <c r="BB1033" s="106">
        <f t="shared" si="271"/>
        <v>5.9670000000000005</v>
      </c>
      <c r="BC1033" s="105" t="s">
        <v>53</v>
      </c>
    </row>
    <row r="1034" spans="1:58" s="105" customFormat="1" ht="24.75" hidden="1" customHeight="1">
      <c r="A1034" s="9">
        <v>1040</v>
      </c>
      <c r="B1034" s="7">
        <v>3691</v>
      </c>
      <c r="C1034" s="7"/>
      <c r="D1034" s="8"/>
      <c r="E1034" s="1" t="s">
        <v>4578</v>
      </c>
      <c r="F1034" s="1" t="s">
        <v>4579</v>
      </c>
      <c r="G1034" s="1" t="s">
        <v>1369</v>
      </c>
      <c r="H1034" s="8" t="s">
        <v>60</v>
      </c>
      <c r="I1034" s="1" t="s">
        <v>44</v>
      </c>
      <c r="J1034" s="1" t="s">
        <v>4580</v>
      </c>
      <c r="K1034" s="9"/>
      <c r="L1034" s="1"/>
      <c r="M1034" s="7">
        <v>20</v>
      </c>
      <c r="N1034" s="1" t="s">
        <v>46</v>
      </c>
      <c r="O1034" s="1" t="s">
        <v>4468</v>
      </c>
      <c r="P1034" s="1" t="s">
        <v>4474</v>
      </c>
      <c r="Q1034" s="1" t="s">
        <v>4581</v>
      </c>
      <c r="R1034" s="101">
        <v>1.55</v>
      </c>
      <c r="S1034" s="102"/>
      <c r="T1034" s="116">
        <v>4.5</v>
      </c>
      <c r="U1034" s="84">
        <v>3.07</v>
      </c>
      <c r="V1034" s="102">
        <v>1.6</v>
      </c>
      <c r="W1034" s="102"/>
      <c r="X1034" s="102">
        <v>1.5</v>
      </c>
      <c r="Y1034" s="102"/>
      <c r="Z1034" s="102"/>
      <c r="AA1034" s="102"/>
      <c r="AB1034" s="102"/>
      <c r="AC1034" s="102"/>
      <c r="AD1034" s="102"/>
      <c r="AE1034" s="104">
        <v>3.07</v>
      </c>
      <c r="AF1034" s="105">
        <v>2.1768999999999998</v>
      </c>
      <c r="AH1034" s="105">
        <v>2.1</v>
      </c>
      <c r="AN1034" s="106">
        <v>1.5</v>
      </c>
      <c r="AO1034" s="105" t="s">
        <v>50</v>
      </c>
      <c r="AP1034" s="104" t="s">
        <v>51</v>
      </c>
      <c r="AQ1034" s="105">
        <f t="shared" si="264"/>
        <v>2.1384499999999997</v>
      </c>
      <c r="AR1034" s="105">
        <f t="shared" si="265"/>
        <v>1.55</v>
      </c>
      <c r="AS1034" s="105" t="e">
        <f t="shared" si="266"/>
        <v>#NUM!</v>
      </c>
      <c r="AT1034" s="105" t="e">
        <f>#REF!*1.075</f>
        <v>#REF!</v>
      </c>
      <c r="AU1034" s="105">
        <f t="shared" si="267"/>
        <v>4.8374999999999995</v>
      </c>
      <c r="AV1034" s="102" t="e">
        <f t="shared" si="269"/>
        <v>#REF!</v>
      </c>
      <c r="AW1034" s="125" t="s">
        <v>52</v>
      </c>
      <c r="AX1034" s="105" t="s">
        <v>51</v>
      </c>
      <c r="AY1034" s="106">
        <v>1.55</v>
      </c>
      <c r="AZ1034" s="108">
        <f t="shared" si="268"/>
        <v>0.38750000000000001</v>
      </c>
      <c r="BA1034" s="1">
        <f t="shared" si="270"/>
        <v>1.9375</v>
      </c>
      <c r="BB1034" s="106">
        <f t="shared" si="271"/>
        <v>2.0924999999999998</v>
      </c>
      <c r="BC1034" s="105" t="s">
        <v>53</v>
      </c>
    </row>
    <row r="1035" spans="1:58" s="105" customFormat="1" ht="24.75" hidden="1" customHeight="1">
      <c r="A1035" s="9">
        <v>1041</v>
      </c>
      <c r="B1035" s="7">
        <v>5562</v>
      </c>
      <c r="C1035" s="7"/>
      <c r="D1035" s="8"/>
      <c r="E1035" s="1" t="s">
        <v>4582</v>
      </c>
      <c r="F1035" s="1" t="s">
        <v>4583</v>
      </c>
      <c r="G1035" s="1" t="s">
        <v>1050</v>
      </c>
      <c r="H1035" s="8" t="s">
        <v>1054</v>
      </c>
      <c r="I1035" s="1" t="s">
        <v>44</v>
      </c>
      <c r="J1035" s="1" t="s">
        <v>4584</v>
      </c>
      <c r="K1035" s="9"/>
      <c r="L1035" s="1"/>
      <c r="M1035" s="7">
        <v>60</v>
      </c>
      <c r="N1035" s="1" t="s">
        <v>46</v>
      </c>
      <c r="O1035" s="1" t="s">
        <v>4468</v>
      </c>
      <c r="P1035" s="1" t="s">
        <v>4474</v>
      </c>
      <c r="Q1035" s="1" t="s">
        <v>4585</v>
      </c>
      <c r="R1035" s="101">
        <v>2.4500000000000002</v>
      </c>
      <c r="S1035" s="102"/>
      <c r="T1035" s="116">
        <v>2.7</v>
      </c>
      <c r="U1035" s="84">
        <v>2.4500000000000002</v>
      </c>
      <c r="V1035" s="102"/>
      <c r="W1035" s="102"/>
      <c r="X1035" s="102"/>
      <c r="Y1035" s="102"/>
      <c r="Z1035" s="102"/>
      <c r="AA1035" s="102"/>
      <c r="AB1035" s="102"/>
      <c r="AC1035" s="102"/>
      <c r="AD1035" s="102"/>
      <c r="AE1035" s="104">
        <v>2.4500000000000002</v>
      </c>
      <c r="AN1035" s="106">
        <v>2.4159999999999999</v>
      </c>
      <c r="AO1035" s="105" t="s">
        <v>372</v>
      </c>
      <c r="AP1035" s="104" t="s">
        <v>373</v>
      </c>
      <c r="AQ1035" s="105" t="e">
        <f t="shared" si="264"/>
        <v>#NUM!</v>
      </c>
      <c r="AR1035" s="105" t="e">
        <f t="shared" si="265"/>
        <v>#NUM!</v>
      </c>
      <c r="AS1035" s="105" t="e">
        <f t="shared" si="266"/>
        <v>#NUM!</v>
      </c>
      <c r="AT1035" s="105" t="e">
        <f>#REF!*1.075</f>
        <v>#REF!</v>
      </c>
      <c r="AU1035" s="105">
        <f t="shared" si="267"/>
        <v>2.9024999999999999</v>
      </c>
      <c r="AV1035" s="102" t="e">
        <f t="shared" si="269"/>
        <v>#REF!</v>
      </c>
      <c r="AW1035" s="105" t="s">
        <v>372</v>
      </c>
      <c r="AX1035" s="105" t="s">
        <v>373</v>
      </c>
      <c r="AY1035" s="106">
        <v>2.4159999999999999</v>
      </c>
      <c r="AZ1035" s="108">
        <f t="shared" si="268"/>
        <v>0.60399999999999998</v>
      </c>
      <c r="BA1035" s="1">
        <f t="shared" si="270"/>
        <v>3.02</v>
      </c>
      <c r="BB1035" s="106">
        <f t="shared" si="271"/>
        <v>3.2616000000000001</v>
      </c>
      <c r="BC1035" s="105" t="s">
        <v>53</v>
      </c>
    </row>
    <row r="1036" spans="1:58" s="128" customFormat="1" ht="24.75" hidden="1" customHeight="1">
      <c r="A1036" s="9">
        <v>1042</v>
      </c>
      <c r="B1036" s="7">
        <v>14401</v>
      </c>
      <c r="C1036" s="7"/>
      <c r="D1036" s="8"/>
      <c r="E1036" s="1" t="s">
        <v>4586</v>
      </c>
      <c r="F1036" s="1" t="s">
        <v>4587</v>
      </c>
      <c r="G1036" s="1" t="s">
        <v>1050</v>
      </c>
      <c r="H1036" s="8" t="s">
        <v>1056</v>
      </c>
      <c r="I1036" s="1" t="s">
        <v>44</v>
      </c>
      <c r="J1036" s="1" t="s">
        <v>4588</v>
      </c>
      <c r="K1036" s="9"/>
      <c r="L1036" s="1"/>
      <c r="M1036" s="7">
        <v>60</v>
      </c>
      <c r="N1036" s="1" t="s">
        <v>46</v>
      </c>
      <c r="O1036" s="1" t="s">
        <v>4468</v>
      </c>
      <c r="P1036" s="1" t="s">
        <v>4491</v>
      </c>
      <c r="Q1036" s="1" t="s">
        <v>4589</v>
      </c>
      <c r="R1036" s="101">
        <v>2.4300000000000002</v>
      </c>
      <c r="S1036" s="102"/>
      <c r="T1036" s="116">
        <v>3.1</v>
      </c>
      <c r="U1036" s="84">
        <v>2.76</v>
      </c>
      <c r="V1036" s="102"/>
      <c r="W1036" s="102"/>
      <c r="X1036" s="102">
        <v>2.1</v>
      </c>
      <c r="Y1036" s="102"/>
      <c r="Z1036" s="102"/>
      <c r="AA1036" s="102"/>
      <c r="AB1036" s="102"/>
      <c r="AC1036" s="102"/>
      <c r="AD1036" s="102"/>
      <c r="AE1036" s="104">
        <v>2.76</v>
      </c>
      <c r="AF1036" s="105"/>
      <c r="AG1036" s="105"/>
      <c r="AH1036" s="105"/>
      <c r="AI1036" s="105"/>
      <c r="AJ1036" s="105"/>
      <c r="AK1036" s="105"/>
      <c r="AL1036" s="105"/>
      <c r="AM1036" s="105"/>
      <c r="AN1036" s="106">
        <v>2.4159999999999999</v>
      </c>
      <c r="AO1036" s="105" t="s">
        <v>372</v>
      </c>
      <c r="AP1036" s="104" t="s">
        <v>373</v>
      </c>
      <c r="AQ1036" s="105" t="e">
        <f t="shared" si="264"/>
        <v>#NUM!</v>
      </c>
      <c r="AR1036" s="105" t="e">
        <f t="shared" si="265"/>
        <v>#NUM!</v>
      </c>
      <c r="AS1036" s="105" t="e">
        <f t="shared" si="266"/>
        <v>#NUM!</v>
      </c>
      <c r="AT1036" s="105" t="e">
        <f>#REF!*1.075</f>
        <v>#REF!</v>
      </c>
      <c r="AU1036" s="105">
        <f t="shared" si="267"/>
        <v>3.3325</v>
      </c>
      <c r="AV1036" s="102" t="e">
        <f t="shared" si="269"/>
        <v>#REF!</v>
      </c>
      <c r="AW1036" s="125" t="s">
        <v>52</v>
      </c>
      <c r="AX1036" s="105" t="s">
        <v>51</v>
      </c>
      <c r="AY1036" s="106">
        <v>2.4300000000000002</v>
      </c>
      <c r="AZ1036" s="108">
        <f t="shared" si="268"/>
        <v>0.60750000000000004</v>
      </c>
      <c r="BA1036" s="1">
        <f t="shared" si="270"/>
        <v>3.0375000000000001</v>
      </c>
      <c r="BB1036" s="106">
        <f t="shared" si="271"/>
        <v>3.2805</v>
      </c>
      <c r="BC1036" s="105" t="s">
        <v>53</v>
      </c>
      <c r="BD1036" s="105"/>
      <c r="BE1036" s="105"/>
      <c r="BF1036" s="105"/>
    </row>
    <row r="1037" spans="1:58" s="128" customFormat="1" ht="24.75" hidden="1" customHeight="1">
      <c r="A1037" s="9">
        <v>1043</v>
      </c>
      <c r="B1037" s="7">
        <v>3969</v>
      </c>
      <c r="C1037" s="7"/>
      <c r="D1037" s="8"/>
      <c r="E1037" s="1" t="s">
        <v>4590</v>
      </c>
      <c r="F1037" s="1" t="s">
        <v>4591</v>
      </c>
      <c r="G1037" s="1" t="s">
        <v>929</v>
      </c>
      <c r="H1037" s="8" t="s">
        <v>945</v>
      </c>
      <c r="I1037" s="1" t="s">
        <v>150</v>
      </c>
      <c r="J1037" s="1" t="s">
        <v>4592</v>
      </c>
      <c r="K1037" s="9"/>
      <c r="L1037" s="1"/>
      <c r="M1037" s="7">
        <v>7</v>
      </c>
      <c r="N1037" s="1" t="s">
        <v>46</v>
      </c>
      <c r="O1037" s="1" t="s">
        <v>4468</v>
      </c>
      <c r="P1037" s="1" t="s">
        <v>4593</v>
      </c>
      <c r="Q1037" s="1" t="s">
        <v>4594</v>
      </c>
      <c r="R1037" s="101">
        <v>3.58</v>
      </c>
      <c r="S1037" s="102"/>
      <c r="T1037" s="116" t="s">
        <v>58</v>
      </c>
      <c r="U1037" s="84">
        <v>5.19</v>
      </c>
      <c r="V1037" s="102"/>
      <c r="W1037" s="102"/>
      <c r="X1037" s="102">
        <v>1.98</v>
      </c>
      <c r="Y1037" s="102"/>
      <c r="Z1037" s="102"/>
      <c r="AA1037" s="102"/>
      <c r="AB1037" s="102"/>
      <c r="AC1037" s="102"/>
      <c r="AD1037" s="102"/>
      <c r="AE1037" s="104">
        <v>5.19</v>
      </c>
      <c r="AF1037" s="105"/>
      <c r="AG1037" s="105"/>
      <c r="AH1037" s="105">
        <v>1.98</v>
      </c>
      <c r="AI1037" s="105"/>
      <c r="AJ1037" s="105"/>
      <c r="AK1037" s="105"/>
      <c r="AL1037" s="105"/>
      <c r="AM1037" s="105"/>
      <c r="AN1037" s="106">
        <v>3.58</v>
      </c>
      <c r="AO1037" s="105" t="s">
        <v>50</v>
      </c>
      <c r="AP1037" s="104" t="s">
        <v>51</v>
      </c>
      <c r="AQ1037" s="105">
        <f t="shared" si="264"/>
        <v>3.585</v>
      </c>
      <c r="AR1037" s="105">
        <f t="shared" si="265"/>
        <v>3.58</v>
      </c>
      <c r="AS1037" s="105" t="e">
        <f t="shared" si="266"/>
        <v>#NUM!</v>
      </c>
      <c r="AT1037" s="105" t="e">
        <f>#REF!*1.075</f>
        <v>#REF!</v>
      </c>
      <c r="AU1037" s="105" t="e">
        <f t="shared" si="267"/>
        <v>#VALUE!</v>
      </c>
      <c r="AV1037" s="102" t="e">
        <f t="shared" si="269"/>
        <v>#REF!</v>
      </c>
      <c r="AW1037" s="125" t="s">
        <v>52</v>
      </c>
      <c r="AX1037" s="105" t="s">
        <v>51</v>
      </c>
      <c r="AY1037" s="106">
        <v>3.58</v>
      </c>
      <c r="AZ1037" s="108">
        <f t="shared" si="268"/>
        <v>0.89500000000000002</v>
      </c>
      <c r="BA1037" s="1">
        <f t="shared" si="270"/>
        <v>4.4749999999999996</v>
      </c>
      <c r="BB1037" s="106">
        <f t="shared" si="271"/>
        <v>4.8329999999999993</v>
      </c>
      <c r="BC1037" s="105" t="s">
        <v>53</v>
      </c>
      <c r="BD1037" s="105"/>
      <c r="BE1037" s="105"/>
      <c r="BF1037" s="105"/>
    </row>
    <row r="1038" spans="1:58" s="128" customFormat="1" ht="24.75" hidden="1" customHeight="1">
      <c r="A1038" s="9">
        <v>1044</v>
      </c>
      <c r="B1038" s="7">
        <v>3968</v>
      </c>
      <c r="C1038" s="7"/>
      <c r="D1038" s="8"/>
      <c r="E1038" s="1" t="s">
        <v>4595</v>
      </c>
      <c r="F1038" s="1" t="s">
        <v>928</v>
      </c>
      <c r="G1038" s="1" t="s">
        <v>929</v>
      </c>
      <c r="H1038" s="8" t="s">
        <v>935</v>
      </c>
      <c r="I1038" s="1" t="s">
        <v>150</v>
      </c>
      <c r="J1038" s="1" t="s">
        <v>4596</v>
      </c>
      <c r="K1038" s="9"/>
      <c r="L1038" s="1"/>
      <c r="M1038" s="7">
        <v>7</v>
      </c>
      <c r="N1038" s="1" t="s">
        <v>46</v>
      </c>
      <c r="O1038" s="1" t="s">
        <v>4468</v>
      </c>
      <c r="P1038" s="1" t="s">
        <v>4597</v>
      </c>
      <c r="Q1038" s="1" t="s">
        <v>4598</v>
      </c>
      <c r="R1038" s="101">
        <v>1.99</v>
      </c>
      <c r="S1038" s="102"/>
      <c r="T1038" s="116" t="s">
        <v>58</v>
      </c>
      <c r="U1038" s="84">
        <v>2.6</v>
      </c>
      <c r="V1038" s="102"/>
      <c r="W1038" s="102"/>
      <c r="X1038" s="102">
        <v>1.39</v>
      </c>
      <c r="Y1038" s="102"/>
      <c r="Z1038" s="102"/>
      <c r="AA1038" s="102"/>
      <c r="AB1038" s="102"/>
      <c r="AC1038" s="102"/>
      <c r="AD1038" s="102"/>
      <c r="AE1038" s="104">
        <v>2.6</v>
      </c>
      <c r="AF1038" s="105"/>
      <c r="AG1038" s="105"/>
      <c r="AH1038" s="105">
        <v>9.73</v>
      </c>
      <c r="AI1038" s="105"/>
      <c r="AJ1038" s="105"/>
      <c r="AK1038" s="105"/>
      <c r="AL1038" s="105"/>
      <c r="AM1038" s="105"/>
      <c r="AN1038" s="106">
        <v>1.99</v>
      </c>
      <c r="AO1038" s="105" t="s">
        <v>50</v>
      </c>
      <c r="AP1038" s="104" t="s">
        <v>51</v>
      </c>
      <c r="AQ1038" s="105">
        <f t="shared" ref="AQ1038:AQ1062" si="272">AVERAGE(SMALL(AE1038:AI1038,1),SMALL(AE1038:AI1038,2))</f>
        <v>6.165</v>
      </c>
      <c r="AR1038" s="105">
        <f t="shared" ref="AR1038:AR1062" si="273">IF(R1038 &lt;=( AVERAGE(SMALL(AE1038:AI1038,1),SMALL(AE1038:AI1038,2))), R1038, "")</f>
        <v>1.99</v>
      </c>
      <c r="AS1038" s="105" t="e">
        <f t="shared" ref="AS1038:AS1062" si="274">AVERAGE(SMALL(AJ1038:AM1038,1),SMALL(AJ1038:AM1038,2))</f>
        <v>#NUM!</v>
      </c>
      <c r="AT1038" s="105" t="e">
        <f>#REF!*1.075</f>
        <v>#REF!</v>
      </c>
      <c r="AU1038" s="105" t="e">
        <f t="shared" ref="AU1038:AU1062" si="275">T1038*1.075</f>
        <v>#VALUE!</v>
      </c>
      <c r="AV1038" s="102" t="e">
        <f t="shared" si="269"/>
        <v>#REF!</v>
      </c>
      <c r="AW1038" s="105" t="s">
        <v>172</v>
      </c>
      <c r="AX1038" s="105" t="s">
        <v>173</v>
      </c>
      <c r="AY1038" s="106">
        <v>1.99</v>
      </c>
      <c r="AZ1038" s="108">
        <f t="shared" si="268"/>
        <v>0.4975</v>
      </c>
      <c r="BA1038" s="1">
        <f t="shared" si="270"/>
        <v>2.4874999999999998</v>
      </c>
      <c r="BB1038" s="106">
        <f t="shared" si="271"/>
        <v>2.6864999999999997</v>
      </c>
      <c r="BC1038" s="105" t="s">
        <v>53</v>
      </c>
      <c r="BD1038" s="105"/>
      <c r="BE1038" s="105"/>
      <c r="BF1038" s="105"/>
    </row>
    <row r="1039" spans="1:58" s="128" customFormat="1" ht="24.75" hidden="1" customHeight="1">
      <c r="A1039" s="9">
        <v>1045</v>
      </c>
      <c r="B1039" s="7">
        <v>3967</v>
      </c>
      <c r="C1039" s="7"/>
      <c r="D1039" s="8"/>
      <c r="E1039" s="1" t="s">
        <v>4590</v>
      </c>
      <c r="F1039" s="1" t="s">
        <v>934</v>
      </c>
      <c r="G1039" s="1" t="s">
        <v>929</v>
      </c>
      <c r="H1039" s="8" t="s">
        <v>43</v>
      </c>
      <c r="I1039" s="1" t="s">
        <v>150</v>
      </c>
      <c r="J1039" s="1" t="s">
        <v>4599</v>
      </c>
      <c r="K1039" s="9"/>
      <c r="L1039" s="1"/>
      <c r="M1039" s="7">
        <v>7</v>
      </c>
      <c r="N1039" s="1" t="s">
        <v>46</v>
      </c>
      <c r="O1039" s="1" t="s">
        <v>4468</v>
      </c>
      <c r="P1039" s="1" t="s">
        <v>4593</v>
      </c>
      <c r="Q1039" s="1" t="s">
        <v>4600</v>
      </c>
      <c r="R1039" s="101">
        <v>10.77</v>
      </c>
      <c r="S1039" s="102"/>
      <c r="T1039" s="116" t="s">
        <v>58</v>
      </c>
      <c r="U1039" s="84">
        <v>10.77</v>
      </c>
      <c r="V1039" s="102"/>
      <c r="W1039" s="102"/>
      <c r="X1039" s="102"/>
      <c r="Y1039" s="102"/>
      <c r="Z1039" s="102"/>
      <c r="AA1039" s="102"/>
      <c r="AB1039" s="102"/>
      <c r="AC1039" s="102"/>
      <c r="AD1039" s="102"/>
      <c r="AE1039" s="104">
        <v>10.77</v>
      </c>
      <c r="AF1039" s="105"/>
      <c r="AG1039" s="105"/>
      <c r="AH1039" s="105"/>
      <c r="AI1039" s="105"/>
      <c r="AJ1039" s="105"/>
      <c r="AK1039" s="105"/>
      <c r="AL1039" s="105"/>
      <c r="AM1039" s="105"/>
      <c r="AN1039" s="106">
        <v>10.77</v>
      </c>
      <c r="AO1039" s="105" t="s">
        <v>50</v>
      </c>
      <c r="AP1039" s="104" t="s">
        <v>51</v>
      </c>
      <c r="AQ1039" s="105" t="e">
        <f t="shared" si="272"/>
        <v>#NUM!</v>
      </c>
      <c r="AR1039" s="105" t="e">
        <f t="shared" si="273"/>
        <v>#NUM!</v>
      </c>
      <c r="AS1039" s="105" t="e">
        <f t="shared" si="274"/>
        <v>#NUM!</v>
      </c>
      <c r="AT1039" s="105" t="e">
        <f>#REF!*1.075</f>
        <v>#REF!</v>
      </c>
      <c r="AU1039" s="105" t="e">
        <f t="shared" si="275"/>
        <v>#VALUE!</v>
      </c>
      <c r="AV1039" s="102" t="e">
        <f t="shared" si="269"/>
        <v>#REF!</v>
      </c>
      <c r="AW1039" s="125" t="s">
        <v>52</v>
      </c>
      <c r="AX1039" s="105" t="s">
        <v>51</v>
      </c>
      <c r="AY1039" s="106">
        <v>10.77</v>
      </c>
      <c r="AZ1039" s="108">
        <f t="shared" si="268"/>
        <v>1.8309</v>
      </c>
      <c r="BA1039" s="1">
        <f t="shared" si="270"/>
        <v>12.600899999999999</v>
      </c>
      <c r="BB1039" s="106">
        <f t="shared" si="271"/>
        <v>13.608972</v>
      </c>
      <c r="BC1039" s="105" t="s">
        <v>53</v>
      </c>
      <c r="BD1039" s="105"/>
      <c r="BE1039" s="105"/>
      <c r="BF1039" s="105"/>
    </row>
    <row r="1040" spans="1:58" s="128" customFormat="1" ht="24.75" hidden="1" customHeight="1">
      <c r="A1040" s="9">
        <v>1046</v>
      </c>
      <c r="B1040" s="7">
        <v>5770</v>
      </c>
      <c r="C1040" s="7"/>
      <c r="D1040" s="8"/>
      <c r="E1040" s="1" t="s">
        <v>4601</v>
      </c>
      <c r="F1040" s="1" t="s">
        <v>4602</v>
      </c>
      <c r="G1040" s="1" t="s">
        <v>4603</v>
      </c>
      <c r="H1040" s="8" t="s">
        <v>4604</v>
      </c>
      <c r="I1040" s="1" t="s">
        <v>702</v>
      </c>
      <c r="J1040" s="1" t="s">
        <v>4605</v>
      </c>
      <c r="K1040" s="9">
        <v>15</v>
      </c>
      <c r="L1040" s="1" t="s">
        <v>80</v>
      </c>
      <c r="M1040" s="7">
        <v>1</v>
      </c>
      <c r="N1040" s="1" t="s">
        <v>46</v>
      </c>
      <c r="O1040" s="1" t="s">
        <v>4468</v>
      </c>
      <c r="P1040" s="1" t="s">
        <v>4491</v>
      </c>
      <c r="Q1040" s="1" t="s">
        <v>4606</v>
      </c>
      <c r="R1040" s="101">
        <v>0.95</v>
      </c>
      <c r="S1040" s="102"/>
      <c r="T1040" s="116">
        <v>2.5</v>
      </c>
      <c r="U1040" s="84">
        <v>5.22</v>
      </c>
      <c r="V1040" s="102">
        <v>0.9</v>
      </c>
      <c r="W1040" s="102">
        <v>0.99</v>
      </c>
      <c r="X1040" s="102">
        <v>1.6</v>
      </c>
      <c r="Y1040" s="102"/>
      <c r="Z1040" s="102"/>
      <c r="AA1040" s="102"/>
      <c r="AB1040" s="102"/>
      <c r="AC1040" s="102"/>
      <c r="AD1040" s="102"/>
      <c r="AE1040" s="104">
        <v>5.22</v>
      </c>
      <c r="AF1040" s="105"/>
      <c r="AG1040" s="105"/>
      <c r="AH1040" s="105"/>
      <c r="AI1040" s="105"/>
      <c r="AJ1040" s="105"/>
      <c r="AK1040" s="105"/>
      <c r="AL1040" s="105"/>
      <c r="AM1040" s="105"/>
      <c r="AN1040" s="106">
        <v>0.95</v>
      </c>
      <c r="AO1040" s="105" t="s">
        <v>277</v>
      </c>
      <c r="AP1040" s="104" t="s">
        <v>278</v>
      </c>
      <c r="AQ1040" s="105" t="e">
        <f t="shared" si="272"/>
        <v>#NUM!</v>
      </c>
      <c r="AR1040" s="105" t="e">
        <f t="shared" si="273"/>
        <v>#NUM!</v>
      </c>
      <c r="AS1040" s="105" t="e">
        <f t="shared" si="274"/>
        <v>#NUM!</v>
      </c>
      <c r="AT1040" s="105" t="e">
        <f>#REF!*1.075</f>
        <v>#REF!</v>
      </c>
      <c r="AU1040" s="105">
        <f t="shared" si="275"/>
        <v>2.6875</v>
      </c>
      <c r="AV1040" s="102" t="e">
        <f t="shared" si="269"/>
        <v>#REF!</v>
      </c>
      <c r="AW1040" s="105" t="s">
        <v>172</v>
      </c>
      <c r="AX1040" s="105" t="s">
        <v>173</v>
      </c>
      <c r="AY1040" s="106">
        <v>2.6875</v>
      </c>
      <c r="AZ1040" s="108">
        <f t="shared" si="268"/>
        <v>0.671875</v>
      </c>
      <c r="BA1040" s="1">
        <f t="shared" si="270"/>
        <v>3.359375</v>
      </c>
      <c r="BB1040" s="106">
        <f t="shared" si="271"/>
        <v>3.6281249999999998</v>
      </c>
      <c r="BC1040" s="105" t="s">
        <v>53</v>
      </c>
      <c r="BD1040" s="105"/>
      <c r="BE1040" s="105"/>
      <c r="BF1040" s="105"/>
    </row>
    <row r="1041" spans="1:58" s="128" customFormat="1" ht="24.75" hidden="1" customHeight="1">
      <c r="A1041" s="9">
        <v>1047</v>
      </c>
      <c r="B1041" s="7">
        <v>12024</v>
      </c>
      <c r="C1041" s="7"/>
      <c r="D1041" s="8"/>
      <c r="E1041" s="1" t="s">
        <v>4607</v>
      </c>
      <c r="F1041" s="1" t="s">
        <v>1644</v>
      </c>
      <c r="G1041" s="1" t="s">
        <v>1640</v>
      </c>
      <c r="H1041" s="8" t="s">
        <v>1187</v>
      </c>
      <c r="I1041" s="1" t="s">
        <v>68</v>
      </c>
      <c r="J1041" s="1" t="s">
        <v>545</v>
      </c>
      <c r="K1041" s="9"/>
      <c r="L1041" s="1"/>
      <c r="M1041" s="7">
        <v>30</v>
      </c>
      <c r="N1041" s="1" t="s">
        <v>46</v>
      </c>
      <c r="O1041" s="1" t="s">
        <v>4468</v>
      </c>
      <c r="P1041" s="1" t="s">
        <v>4491</v>
      </c>
      <c r="Q1041" s="1" t="s">
        <v>4608</v>
      </c>
      <c r="R1041" s="101">
        <v>1.93</v>
      </c>
      <c r="S1041" s="102"/>
      <c r="T1041" s="116" t="s">
        <v>58</v>
      </c>
      <c r="U1041" s="84">
        <v>2.4500000000000002</v>
      </c>
      <c r="V1041" s="102"/>
      <c r="W1041" s="102"/>
      <c r="X1041" s="102">
        <v>1.4</v>
      </c>
      <c r="Y1041" s="102"/>
      <c r="Z1041" s="102"/>
      <c r="AA1041" s="102"/>
      <c r="AB1041" s="102"/>
      <c r="AC1041" s="102"/>
      <c r="AD1041" s="102"/>
      <c r="AE1041" s="104">
        <v>2.4500000000000002</v>
      </c>
      <c r="AF1041" s="105"/>
      <c r="AG1041" s="105"/>
      <c r="AH1041" s="105"/>
      <c r="AI1041" s="105"/>
      <c r="AJ1041" s="105"/>
      <c r="AK1041" s="105"/>
      <c r="AL1041" s="105"/>
      <c r="AM1041" s="105"/>
      <c r="AN1041" s="106">
        <v>1.93</v>
      </c>
      <c r="AO1041" s="105" t="s">
        <v>50</v>
      </c>
      <c r="AP1041" s="104" t="s">
        <v>51</v>
      </c>
      <c r="AQ1041" s="105" t="e">
        <f t="shared" si="272"/>
        <v>#NUM!</v>
      </c>
      <c r="AR1041" s="105" t="e">
        <f t="shared" si="273"/>
        <v>#NUM!</v>
      </c>
      <c r="AS1041" s="105" t="e">
        <f t="shared" si="274"/>
        <v>#NUM!</v>
      </c>
      <c r="AT1041" s="105" t="e">
        <f>#REF!*1.075</f>
        <v>#REF!</v>
      </c>
      <c r="AU1041" s="105" t="e">
        <f t="shared" si="275"/>
        <v>#VALUE!</v>
      </c>
      <c r="AV1041" s="102" t="e">
        <f t="shared" si="269"/>
        <v>#REF!</v>
      </c>
      <c r="AW1041" s="125" t="s">
        <v>52</v>
      </c>
      <c r="AX1041" s="105" t="s">
        <v>51</v>
      </c>
      <c r="AY1041" s="106">
        <v>1.93</v>
      </c>
      <c r="AZ1041" s="108">
        <f t="shared" si="268"/>
        <v>0.48249999999999998</v>
      </c>
      <c r="BA1041" s="1">
        <f t="shared" si="270"/>
        <v>2.4125000000000001</v>
      </c>
      <c r="BB1041" s="106">
        <f t="shared" si="271"/>
        <v>2.6055000000000001</v>
      </c>
      <c r="BC1041" s="105" t="s">
        <v>53</v>
      </c>
      <c r="BD1041" s="105"/>
      <c r="BE1041" s="105"/>
      <c r="BF1041" s="105"/>
    </row>
    <row r="1042" spans="1:58" s="128" customFormat="1" ht="24.75" hidden="1" customHeight="1">
      <c r="A1042" s="9">
        <v>1048</v>
      </c>
      <c r="B1042" s="7">
        <v>8425</v>
      </c>
      <c r="C1042" s="7"/>
      <c r="D1042" s="8"/>
      <c r="E1042" s="1" t="s">
        <v>4607</v>
      </c>
      <c r="F1042" s="1" t="s">
        <v>1644</v>
      </c>
      <c r="G1042" s="1" t="s">
        <v>1640</v>
      </c>
      <c r="H1042" s="8" t="s">
        <v>320</v>
      </c>
      <c r="I1042" s="1" t="s">
        <v>68</v>
      </c>
      <c r="J1042" s="1" t="s">
        <v>545</v>
      </c>
      <c r="K1042" s="9"/>
      <c r="L1042" s="1"/>
      <c r="M1042" s="7">
        <v>30</v>
      </c>
      <c r="N1042" s="1" t="s">
        <v>46</v>
      </c>
      <c r="O1042" s="1" t="s">
        <v>4468</v>
      </c>
      <c r="P1042" s="1" t="s">
        <v>4491</v>
      </c>
      <c r="Q1042" s="1" t="s">
        <v>4609</v>
      </c>
      <c r="R1042" s="101">
        <v>2</v>
      </c>
      <c r="S1042" s="102"/>
      <c r="T1042" s="116">
        <v>3.6</v>
      </c>
      <c r="U1042" s="84">
        <v>2.76</v>
      </c>
      <c r="V1042" s="102">
        <v>2</v>
      </c>
      <c r="W1042" s="102"/>
      <c r="X1042" s="102">
        <v>2</v>
      </c>
      <c r="Y1042" s="102"/>
      <c r="Z1042" s="102"/>
      <c r="AA1042" s="102"/>
      <c r="AB1042" s="102"/>
      <c r="AC1042" s="102"/>
      <c r="AD1042" s="102"/>
      <c r="AE1042" s="104">
        <v>2.76</v>
      </c>
      <c r="AF1042" s="105"/>
      <c r="AG1042" s="105"/>
      <c r="AH1042" s="105"/>
      <c r="AI1042" s="105"/>
      <c r="AJ1042" s="105"/>
      <c r="AK1042" s="105"/>
      <c r="AL1042" s="105"/>
      <c r="AM1042" s="105"/>
      <c r="AN1042" s="106">
        <v>2</v>
      </c>
      <c r="AO1042" s="105" t="s">
        <v>50</v>
      </c>
      <c r="AP1042" s="104" t="s">
        <v>51</v>
      </c>
      <c r="AQ1042" s="105" t="e">
        <f t="shared" si="272"/>
        <v>#NUM!</v>
      </c>
      <c r="AR1042" s="105" t="e">
        <f t="shared" si="273"/>
        <v>#NUM!</v>
      </c>
      <c r="AS1042" s="105" t="e">
        <f t="shared" si="274"/>
        <v>#NUM!</v>
      </c>
      <c r="AT1042" s="105" t="e">
        <f>#REF!*1.075</f>
        <v>#REF!</v>
      </c>
      <c r="AU1042" s="105">
        <f t="shared" si="275"/>
        <v>3.87</v>
      </c>
      <c r="AV1042" s="102" t="e">
        <f t="shared" si="269"/>
        <v>#REF!</v>
      </c>
      <c r="AW1042" s="125" t="s">
        <v>52</v>
      </c>
      <c r="AX1042" s="105" t="s">
        <v>51</v>
      </c>
      <c r="AY1042" s="106">
        <v>2</v>
      </c>
      <c r="AZ1042" s="108">
        <f t="shared" si="268"/>
        <v>0.5</v>
      </c>
      <c r="BA1042" s="1">
        <f t="shared" si="270"/>
        <v>2.5</v>
      </c>
      <c r="BB1042" s="106">
        <f t="shared" si="271"/>
        <v>2.7</v>
      </c>
      <c r="BC1042" s="105" t="s">
        <v>53</v>
      </c>
      <c r="BD1042" s="105"/>
      <c r="BE1042" s="105"/>
      <c r="BF1042" s="105"/>
    </row>
    <row r="1043" spans="1:58" s="128" customFormat="1" ht="24.75" hidden="1" customHeight="1">
      <c r="A1043" s="9">
        <v>1049</v>
      </c>
      <c r="B1043" s="7">
        <v>8427</v>
      </c>
      <c r="C1043" s="7"/>
      <c r="D1043" s="8"/>
      <c r="E1043" s="1" t="s">
        <v>4607</v>
      </c>
      <c r="F1043" s="1" t="s">
        <v>1644</v>
      </c>
      <c r="G1043" s="1" t="s">
        <v>1640</v>
      </c>
      <c r="H1043" s="8" t="s">
        <v>67</v>
      </c>
      <c r="I1043" s="1" t="s">
        <v>68</v>
      </c>
      <c r="J1043" s="1" t="s">
        <v>545</v>
      </c>
      <c r="K1043" s="9"/>
      <c r="L1043" s="1"/>
      <c r="M1043" s="7">
        <v>30</v>
      </c>
      <c r="N1043" s="1" t="s">
        <v>46</v>
      </c>
      <c r="O1043" s="1" t="s">
        <v>4468</v>
      </c>
      <c r="P1043" s="1" t="s">
        <v>4491</v>
      </c>
      <c r="Q1043" s="1" t="s">
        <v>4610</v>
      </c>
      <c r="R1043" s="101">
        <v>2.85</v>
      </c>
      <c r="S1043" s="102"/>
      <c r="T1043" s="116">
        <v>4.7</v>
      </c>
      <c r="U1043" s="84">
        <v>4.91</v>
      </c>
      <c r="V1043" s="102">
        <v>3</v>
      </c>
      <c r="W1043" s="102"/>
      <c r="X1043" s="102">
        <v>2.7</v>
      </c>
      <c r="Y1043" s="102"/>
      <c r="Z1043" s="102"/>
      <c r="AA1043" s="102"/>
      <c r="AB1043" s="102"/>
      <c r="AC1043" s="102"/>
      <c r="AD1043" s="102"/>
      <c r="AE1043" s="104">
        <v>4.91</v>
      </c>
      <c r="AF1043" s="105"/>
      <c r="AG1043" s="105"/>
      <c r="AH1043" s="105"/>
      <c r="AI1043" s="105"/>
      <c r="AJ1043" s="105"/>
      <c r="AK1043" s="105"/>
      <c r="AL1043" s="105"/>
      <c r="AM1043" s="105"/>
      <c r="AN1043" s="106">
        <v>2.85</v>
      </c>
      <c r="AO1043" s="105" t="s">
        <v>50</v>
      </c>
      <c r="AP1043" s="104" t="s">
        <v>51</v>
      </c>
      <c r="AQ1043" s="105" t="e">
        <f t="shared" si="272"/>
        <v>#NUM!</v>
      </c>
      <c r="AR1043" s="105" t="e">
        <f t="shared" si="273"/>
        <v>#NUM!</v>
      </c>
      <c r="AS1043" s="105" t="e">
        <f t="shared" si="274"/>
        <v>#NUM!</v>
      </c>
      <c r="AT1043" s="105" t="e">
        <f>#REF!*1.075</f>
        <v>#REF!</v>
      </c>
      <c r="AU1043" s="105">
        <f t="shared" si="275"/>
        <v>5.0525000000000002</v>
      </c>
      <c r="AV1043" s="102" t="e">
        <f t="shared" si="269"/>
        <v>#REF!</v>
      </c>
      <c r="AW1043" s="125" t="s">
        <v>52</v>
      </c>
      <c r="AX1043" s="105" t="s">
        <v>51</v>
      </c>
      <c r="AY1043" s="106">
        <v>2.85</v>
      </c>
      <c r="AZ1043" s="108">
        <f t="shared" si="268"/>
        <v>0.71250000000000002</v>
      </c>
      <c r="BA1043" s="1">
        <f t="shared" si="270"/>
        <v>3.5625</v>
      </c>
      <c r="BB1043" s="106">
        <f t="shared" si="271"/>
        <v>3.8475000000000001</v>
      </c>
      <c r="BC1043" s="105" t="s">
        <v>53</v>
      </c>
      <c r="BD1043" s="105"/>
      <c r="BE1043" s="105"/>
      <c r="BF1043" s="105"/>
    </row>
    <row r="1044" spans="1:58" s="128" customFormat="1" ht="24.75" hidden="1" customHeight="1">
      <c r="A1044" s="9">
        <v>1050</v>
      </c>
      <c r="B1044" s="7">
        <v>5585</v>
      </c>
      <c r="C1044" s="7"/>
      <c r="D1044" s="8"/>
      <c r="E1044" s="1" t="s">
        <v>4611</v>
      </c>
      <c r="F1044" s="1" t="s">
        <v>4612</v>
      </c>
      <c r="G1044" s="1" t="s">
        <v>4613</v>
      </c>
      <c r="H1044" s="8" t="s">
        <v>4614</v>
      </c>
      <c r="I1044" s="1" t="s">
        <v>68</v>
      </c>
      <c r="J1044" s="1" t="s">
        <v>545</v>
      </c>
      <c r="K1044" s="9"/>
      <c r="L1044" s="1"/>
      <c r="M1044" s="7">
        <v>30</v>
      </c>
      <c r="N1044" s="1" t="s">
        <v>46</v>
      </c>
      <c r="O1044" s="1" t="s">
        <v>4468</v>
      </c>
      <c r="P1044" s="1" t="s">
        <v>4593</v>
      </c>
      <c r="Q1044" s="1" t="s">
        <v>4615</v>
      </c>
      <c r="R1044" s="101">
        <v>2.86</v>
      </c>
      <c r="S1044" s="102"/>
      <c r="T1044" s="116">
        <v>3.8</v>
      </c>
      <c r="U1044" s="84">
        <v>3.53</v>
      </c>
      <c r="V1044" s="102">
        <v>2.2000000000000002</v>
      </c>
      <c r="W1044" s="102"/>
      <c r="X1044" s="102"/>
      <c r="Y1044" s="102"/>
      <c r="Z1044" s="102"/>
      <c r="AA1044" s="102"/>
      <c r="AB1044" s="102"/>
      <c r="AC1044" s="102"/>
      <c r="AD1044" s="102"/>
      <c r="AE1044" s="104">
        <v>3.53</v>
      </c>
      <c r="AF1044" s="105"/>
      <c r="AG1044" s="105"/>
      <c r="AH1044" s="105"/>
      <c r="AI1044" s="105"/>
      <c r="AJ1044" s="105"/>
      <c r="AK1044" s="105"/>
      <c r="AL1044" s="105"/>
      <c r="AM1044" s="105"/>
      <c r="AN1044" s="106">
        <v>2.86</v>
      </c>
      <c r="AO1044" s="105" t="s">
        <v>50</v>
      </c>
      <c r="AP1044" s="104" t="s">
        <v>51</v>
      </c>
      <c r="AQ1044" s="105" t="e">
        <f t="shared" si="272"/>
        <v>#NUM!</v>
      </c>
      <c r="AR1044" s="105" t="e">
        <f t="shared" si="273"/>
        <v>#NUM!</v>
      </c>
      <c r="AS1044" s="105" t="e">
        <f t="shared" si="274"/>
        <v>#NUM!</v>
      </c>
      <c r="AT1044" s="105" t="e">
        <f>#REF!*1.075</f>
        <v>#REF!</v>
      </c>
      <c r="AU1044" s="105">
        <f t="shared" si="275"/>
        <v>4.085</v>
      </c>
      <c r="AV1044" s="102" t="e">
        <f t="shared" si="269"/>
        <v>#REF!</v>
      </c>
      <c r="AW1044" s="132" t="s">
        <v>52</v>
      </c>
      <c r="AX1044" s="105" t="s">
        <v>51</v>
      </c>
      <c r="AY1044" s="106">
        <v>2.86</v>
      </c>
      <c r="AZ1044" s="108">
        <f t="shared" si="268"/>
        <v>0.71499999999999997</v>
      </c>
      <c r="BA1044" s="1">
        <f t="shared" si="270"/>
        <v>3.5749999999999997</v>
      </c>
      <c r="BB1044" s="106">
        <f t="shared" si="271"/>
        <v>3.8609999999999998</v>
      </c>
      <c r="BC1044" s="105" t="s">
        <v>53</v>
      </c>
      <c r="BD1044" s="105"/>
      <c r="BE1044" s="105"/>
    </row>
    <row r="1045" spans="1:58" s="128" customFormat="1" ht="24.75" hidden="1" customHeight="1">
      <c r="A1045" s="9">
        <v>1051</v>
      </c>
      <c r="B1045" s="7">
        <v>5586</v>
      </c>
      <c r="C1045" s="7"/>
      <c r="D1045" s="8"/>
      <c r="E1045" s="1" t="s">
        <v>4616</v>
      </c>
      <c r="F1045" s="1" t="s">
        <v>4612</v>
      </c>
      <c r="G1045" s="1" t="s">
        <v>4613</v>
      </c>
      <c r="H1045" s="8" t="s">
        <v>4617</v>
      </c>
      <c r="I1045" s="1" t="s">
        <v>68</v>
      </c>
      <c r="J1045" s="1" t="s">
        <v>545</v>
      </c>
      <c r="K1045" s="9"/>
      <c r="L1045" s="1"/>
      <c r="M1045" s="7">
        <v>30</v>
      </c>
      <c r="N1045" s="1" t="s">
        <v>46</v>
      </c>
      <c r="O1045" s="1" t="s">
        <v>4468</v>
      </c>
      <c r="P1045" s="1" t="s">
        <v>4593</v>
      </c>
      <c r="Q1045" s="1" t="s">
        <v>4618</v>
      </c>
      <c r="R1045" s="101">
        <v>3.42</v>
      </c>
      <c r="S1045" s="102"/>
      <c r="T1045" s="116">
        <v>4.45</v>
      </c>
      <c r="U1045" s="84">
        <v>4.1399999999999997</v>
      </c>
      <c r="V1045" s="102">
        <v>2.7</v>
      </c>
      <c r="W1045" s="102"/>
      <c r="X1045" s="102"/>
      <c r="Y1045" s="102"/>
      <c r="Z1045" s="102"/>
      <c r="AA1045" s="102"/>
      <c r="AB1045" s="102"/>
      <c r="AC1045" s="102"/>
      <c r="AD1045" s="102"/>
      <c r="AE1045" s="104">
        <v>4.1399999999999997</v>
      </c>
      <c r="AF1045" s="105"/>
      <c r="AG1045" s="105"/>
      <c r="AH1045" s="105"/>
      <c r="AI1045" s="105"/>
      <c r="AJ1045" s="105"/>
      <c r="AK1045" s="105"/>
      <c r="AL1045" s="105"/>
      <c r="AM1045" s="105"/>
      <c r="AN1045" s="106">
        <v>3.42</v>
      </c>
      <c r="AO1045" s="105" t="s">
        <v>50</v>
      </c>
      <c r="AP1045" s="104" t="s">
        <v>51</v>
      </c>
      <c r="AQ1045" s="105" t="e">
        <f t="shared" si="272"/>
        <v>#NUM!</v>
      </c>
      <c r="AR1045" s="105" t="e">
        <f t="shared" si="273"/>
        <v>#NUM!</v>
      </c>
      <c r="AS1045" s="105" t="e">
        <f t="shared" si="274"/>
        <v>#NUM!</v>
      </c>
      <c r="AT1045" s="105" t="e">
        <f>#REF!*1.075</f>
        <v>#REF!</v>
      </c>
      <c r="AU1045" s="105">
        <f t="shared" si="275"/>
        <v>4.7837500000000004</v>
      </c>
      <c r="AV1045" s="102" t="e">
        <f t="shared" si="269"/>
        <v>#REF!</v>
      </c>
      <c r="AW1045" s="125" t="s">
        <v>52</v>
      </c>
      <c r="AX1045" s="105" t="s">
        <v>51</v>
      </c>
      <c r="AY1045" s="106">
        <v>3.42</v>
      </c>
      <c r="AZ1045" s="108">
        <f t="shared" si="268"/>
        <v>0.85499999999999998</v>
      </c>
      <c r="BA1045" s="1">
        <f t="shared" si="270"/>
        <v>4.2750000000000004</v>
      </c>
      <c r="BB1045" s="106">
        <f t="shared" si="271"/>
        <v>4.617</v>
      </c>
      <c r="BC1045" s="105" t="s">
        <v>53</v>
      </c>
      <c r="BD1045" s="105"/>
      <c r="BE1045" s="105"/>
      <c r="BF1045" s="105"/>
    </row>
    <row r="1046" spans="1:58" s="128" customFormat="1" ht="24.75" hidden="1" customHeight="1">
      <c r="A1046" s="9">
        <v>1052</v>
      </c>
      <c r="B1046" s="7">
        <v>97</v>
      </c>
      <c r="C1046" s="7"/>
      <c r="D1046" s="8"/>
      <c r="E1046" s="1" t="s">
        <v>4619</v>
      </c>
      <c r="F1046" s="1" t="s">
        <v>4620</v>
      </c>
      <c r="G1046" s="1" t="s">
        <v>4621</v>
      </c>
      <c r="H1046" s="8" t="s">
        <v>4622</v>
      </c>
      <c r="I1046" s="1" t="s">
        <v>78</v>
      </c>
      <c r="J1046" s="11" t="s">
        <v>4623</v>
      </c>
      <c r="K1046" s="9">
        <v>40</v>
      </c>
      <c r="L1046" s="1" t="s">
        <v>80</v>
      </c>
      <c r="M1046" s="7">
        <v>1</v>
      </c>
      <c r="N1046" s="1" t="s">
        <v>46</v>
      </c>
      <c r="O1046" s="1" t="s">
        <v>4468</v>
      </c>
      <c r="P1046" s="1" t="s">
        <v>4576</v>
      </c>
      <c r="Q1046" s="1" t="s">
        <v>4624</v>
      </c>
      <c r="R1046" s="101">
        <v>2.46</v>
      </c>
      <c r="S1046" s="102"/>
      <c r="T1046" s="116" t="s">
        <v>58</v>
      </c>
      <c r="U1046" s="84">
        <v>2.71</v>
      </c>
      <c r="V1046" s="102">
        <v>2.42</v>
      </c>
      <c r="W1046" s="102">
        <v>2.5</v>
      </c>
      <c r="X1046" s="102">
        <v>2.5</v>
      </c>
      <c r="Y1046" s="102"/>
      <c r="Z1046" s="102"/>
      <c r="AA1046" s="102"/>
      <c r="AB1046" s="102"/>
      <c r="AC1046" s="102"/>
      <c r="AD1046" s="102"/>
      <c r="AE1046" s="104">
        <v>2.71</v>
      </c>
      <c r="AF1046" s="105"/>
      <c r="AG1046" s="105"/>
      <c r="AH1046" s="105"/>
      <c r="AI1046" s="105"/>
      <c r="AJ1046" s="105"/>
      <c r="AK1046" s="105"/>
      <c r="AL1046" s="105"/>
      <c r="AM1046" s="105"/>
      <c r="AN1046" s="106">
        <v>2.46</v>
      </c>
      <c r="AO1046" s="105" t="s">
        <v>277</v>
      </c>
      <c r="AP1046" s="104" t="s">
        <v>278</v>
      </c>
      <c r="AQ1046" s="105" t="e">
        <f t="shared" si="272"/>
        <v>#NUM!</v>
      </c>
      <c r="AR1046" s="105" t="e">
        <f t="shared" si="273"/>
        <v>#NUM!</v>
      </c>
      <c r="AS1046" s="105" t="e">
        <f t="shared" si="274"/>
        <v>#NUM!</v>
      </c>
      <c r="AT1046" s="105" t="e">
        <f>#REF!*1.075</f>
        <v>#REF!</v>
      </c>
      <c r="AU1046" s="105" t="e">
        <f t="shared" si="275"/>
        <v>#VALUE!</v>
      </c>
      <c r="AV1046" s="102" t="e">
        <f t="shared" si="269"/>
        <v>#REF!</v>
      </c>
      <c r="AW1046" s="125" t="s">
        <v>52</v>
      </c>
      <c r="AX1046" s="125" t="s">
        <v>51</v>
      </c>
      <c r="AY1046" s="106">
        <v>2.46</v>
      </c>
      <c r="AZ1046" s="108">
        <f t="shared" ref="AZ1046:AZ1077" si="276">IF(AND(AY1046&gt;0,AY1046&lt;=10),AY1046*0.25,IF(AND(AY1046&gt;10,AY1046&lt;=50),AY1046*0.17,IF(AND(AY1046&gt;10,AY1046&lt;=100),AY1046*0.12,IF(AY1046&gt;100,AY1046*0.1))))</f>
        <v>0.61499999999999999</v>
      </c>
      <c r="BA1046" s="1">
        <f t="shared" si="270"/>
        <v>3.0750000000000002</v>
      </c>
      <c r="BB1046" s="106">
        <f t="shared" si="271"/>
        <v>3.3210000000000002</v>
      </c>
      <c r="BC1046" s="105" t="s">
        <v>53</v>
      </c>
      <c r="BD1046" s="110"/>
      <c r="BE1046" s="110"/>
      <c r="BF1046" s="105"/>
    </row>
    <row r="1047" spans="1:58" s="128" customFormat="1" ht="24.75" hidden="1" customHeight="1">
      <c r="A1047" s="9">
        <v>1053</v>
      </c>
      <c r="B1047" s="7">
        <v>594</v>
      </c>
      <c r="C1047" s="7"/>
      <c r="D1047" s="8"/>
      <c r="E1047" s="1" t="s">
        <v>4625</v>
      </c>
      <c r="F1047" s="1" t="s">
        <v>4626</v>
      </c>
      <c r="G1047" s="1" t="s">
        <v>904</v>
      </c>
      <c r="H1047" s="8" t="s">
        <v>4627</v>
      </c>
      <c r="I1047" s="1" t="s">
        <v>68</v>
      </c>
      <c r="J1047" s="11" t="s">
        <v>2785</v>
      </c>
      <c r="K1047" s="9"/>
      <c r="L1047" s="1"/>
      <c r="M1047" s="7">
        <v>10</v>
      </c>
      <c r="N1047" s="1" t="s">
        <v>46</v>
      </c>
      <c r="O1047" s="1" t="s">
        <v>4468</v>
      </c>
      <c r="P1047" s="1" t="s">
        <v>4491</v>
      </c>
      <c r="Q1047" s="1" t="s">
        <v>4628</v>
      </c>
      <c r="R1047" s="101">
        <v>1.2</v>
      </c>
      <c r="S1047" s="102"/>
      <c r="T1047" s="116" t="s">
        <v>58</v>
      </c>
      <c r="U1047" s="84">
        <v>0.92</v>
      </c>
      <c r="V1047" s="102">
        <v>0.9</v>
      </c>
      <c r="W1047" s="102">
        <v>0.75</v>
      </c>
      <c r="X1047" s="102"/>
      <c r="Y1047" s="102"/>
      <c r="Z1047" s="102"/>
      <c r="AA1047" s="102"/>
      <c r="AB1047" s="102"/>
      <c r="AC1047" s="102"/>
      <c r="AD1047" s="102"/>
      <c r="AE1047" s="104">
        <v>0.92</v>
      </c>
      <c r="AF1047" s="105"/>
      <c r="AG1047" s="105"/>
      <c r="AH1047" s="105"/>
      <c r="AI1047" s="105"/>
      <c r="AJ1047" s="105"/>
      <c r="AK1047" s="105"/>
      <c r="AL1047" s="105"/>
      <c r="AM1047" s="105"/>
      <c r="AN1047" s="106">
        <v>1.2</v>
      </c>
      <c r="AO1047" s="105" t="s">
        <v>50</v>
      </c>
      <c r="AP1047" s="104" t="s">
        <v>51</v>
      </c>
      <c r="AQ1047" s="105" t="e">
        <f t="shared" si="272"/>
        <v>#NUM!</v>
      </c>
      <c r="AR1047" s="105" t="e">
        <f t="shared" si="273"/>
        <v>#NUM!</v>
      </c>
      <c r="AS1047" s="105" t="e">
        <f t="shared" si="274"/>
        <v>#NUM!</v>
      </c>
      <c r="AT1047" s="105" t="e">
        <f>#REF!*1.075</f>
        <v>#REF!</v>
      </c>
      <c r="AU1047" s="105" t="e">
        <f t="shared" si="275"/>
        <v>#VALUE!</v>
      </c>
      <c r="AV1047" s="102" t="e">
        <f t="shared" ref="AV1047:AV1078" si="277">MIN(AN1047,AT1047,AU1047)</f>
        <v>#REF!</v>
      </c>
      <c r="AW1047" s="132" t="s">
        <v>52</v>
      </c>
      <c r="AX1047" s="105" t="s">
        <v>51</v>
      </c>
      <c r="AY1047" s="106">
        <v>1.2</v>
      </c>
      <c r="AZ1047" s="108">
        <f t="shared" si="276"/>
        <v>0.3</v>
      </c>
      <c r="BA1047" s="1">
        <f t="shared" si="270"/>
        <v>1.5</v>
      </c>
      <c r="BB1047" s="106">
        <f t="shared" si="271"/>
        <v>1.62</v>
      </c>
      <c r="BC1047" s="105" t="s">
        <v>53</v>
      </c>
      <c r="BD1047" s="110"/>
      <c r="BE1047" s="110"/>
      <c r="BF1047" s="105"/>
    </row>
    <row r="1048" spans="1:58" s="128" customFormat="1" ht="24.75" hidden="1" customHeight="1">
      <c r="A1048" s="9">
        <v>1054</v>
      </c>
      <c r="B1048" s="7">
        <v>5198</v>
      </c>
      <c r="C1048" s="7"/>
      <c r="D1048" s="8"/>
      <c r="E1048" s="1" t="s">
        <v>4629</v>
      </c>
      <c r="F1048" s="1" t="s">
        <v>4630</v>
      </c>
      <c r="G1048" s="1" t="s">
        <v>1971</v>
      </c>
      <c r="H1048" s="8" t="s">
        <v>1507</v>
      </c>
      <c r="I1048" s="1" t="s">
        <v>68</v>
      </c>
      <c r="J1048" s="1" t="s">
        <v>4631</v>
      </c>
      <c r="K1048" s="9"/>
      <c r="L1048" s="1"/>
      <c r="M1048" s="7">
        <v>20</v>
      </c>
      <c r="N1048" s="1" t="s">
        <v>46</v>
      </c>
      <c r="O1048" s="1" t="s">
        <v>4468</v>
      </c>
      <c r="P1048" s="1" t="s">
        <v>4632</v>
      </c>
      <c r="Q1048" s="1" t="s">
        <v>4633</v>
      </c>
      <c r="R1048" s="101">
        <v>0.68</v>
      </c>
      <c r="S1048" s="102"/>
      <c r="T1048" s="116" t="s">
        <v>58</v>
      </c>
      <c r="U1048" s="84">
        <v>0.72</v>
      </c>
      <c r="V1048" s="102"/>
      <c r="W1048" s="102"/>
      <c r="X1048" s="102">
        <v>0.64</v>
      </c>
      <c r="Y1048" s="102"/>
      <c r="Z1048" s="102"/>
      <c r="AA1048" s="102"/>
      <c r="AB1048" s="102"/>
      <c r="AC1048" s="102"/>
      <c r="AD1048" s="102"/>
      <c r="AE1048" s="104">
        <v>0.72</v>
      </c>
      <c r="AF1048" s="105"/>
      <c r="AG1048" s="105"/>
      <c r="AH1048" s="105">
        <v>0.64</v>
      </c>
      <c r="AI1048" s="105"/>
      <c r="AJ1048" s="105"/>
      <c r="AK1048" s="105"/>
      <c r="AL1048" s="105"/>
      <c r="AM1048" s="105"/>
      <c r="AN1048" s="106">
        <v>0.68</v>
      </c>
      <c r="AO1048" s="105" t="s">
        <v>50</v>
      </c>
      <c r="AP1048" s="104" t="s">
        <v>51</v>
      </c>
      <c r="AQ1048" s="105">
        <f t="shared" si="272"/>
        <v>0.67999999999999994</v>
      </c>
      <c r="AR1048" s="105">
        <f t="shared" si="273"/>
        <v>0.68</v>
      </c>
      <c r="AS1048" s="105" t="e">
        <f t="shared" si="274"/>
        <v>#NUM!</v>
      </c>
      <c r="AT1048" s="105" t="e">
        <f>#REF!*1.075</f>
        <v>#REF!</v>
      </c>
      <c r="AU1048" s="105" t="e">
        <f t="shared" si="275"/>
        <v>#VALUE!</v>
      </c>
      <c r="AV1048" s="102" t="e">
        <f t="shared" si="277"/>
        <v>#REF!</v>
      </c>
      <c r="AW1048" s="132" t="s">
        <v>52</v>
      </c>
      <c r="AX1048" s="125" t="s">
        <v>51</v>
      </c>
      <c r="AY1048" s="106">
        <v>0.68</v>
      </c>
      <c r="AZ1048" s="108">
        <f t="shared" si="276"/>
        <v>0.17</v>
      </c>
      <c r="BA1048" s="1">
        <f t="shared" si="270"/>
        <v>0.85000000000000009</v>
      </c>
      <c r="BB1048" s="106">
        <f t="shared" si="271"/>
        <v>0.91800000000000015</v>
      </c>
      <c r="BC1048" s="105" t="s">
        <v>53</v>
      </c>
      <c r="BD1048" s="105"/>
      <c r="BE1048" s="105"/>
      <c r="BF1048" s="105"/>
    </row>
    <row r="1049" spans="1:58" s="128" customFormat="1" ht="24.75" hidden="1" customHeight="1">
      <c r="A1049" s="9">
        <v>1055</v>
      </c>
      <c r="B1049" s="7">
        <v>14695</v>
      </c>
      <c r="C1049" s="7"/>
      <c r="D1049" s="8"/>
      <c r="E1049" s="1" t="s">
        <v>4634</v>
      </c>
      <c r="F1049" s="1" t="s">
        <v>4635</v>
      </c>
      <c r="G1049" s="1" t="s">
        <v>3442</v>
      </c>
      <c r="H1049" s="8" t="s">
        <v>123</v>
      </c>
      <c r="I1049" s="1" t="s">
        <v>44</v>
      </c>
      <c r="J1049" s="1" t="s">
        <v>4636</v>
      </c>
      <c r="K1049" s="9"/>
      <c r="L1049" s="1"/>
      <c r="M1049" s="7">
        <v>30</v>
      </c>
      <c r="N1049" s="1" t="s">
        <v>46</v>
      </c>
      <c r="O1049" s="1" t="s">
        <v>4468</v>
      </c>
      <c r="P1049" s="1" t="s">
        <v>4491</v>
      </c>
      <c r="Q1049" s="1" t="s">
        <v>4637</v>
      </c>
      <c r="R1049" s="101">
        <v>2.98</v>
      </c>
      <c r="S1049" s="102"/>
      <c r="T1049" s="116">
        <v>4.8</v>
      </c>
      <c r="U1049" s="84">
        <v>3.07</v>
      </c>
      <c r="V1049" s="102"/>
      <c r="W1049" s="102"/>
      <c r="X1049" s="102">
        <v>2.9</v>
      </c>
      <c r="Y1049" s="102"/>
      <c r="Z1049" s="102"/>
      <c r="AA1049" s="102"/>
      <c r="AB1049" s="102"/>
      <c r="AC1049" s="102"/>
      <c r="AD1049" s="102"/>
      <c r="AE1049" s="104">
        <v>3.07</v>
      </c>
      <c r="AF1049" s="105"/>
      <c r="AG1049" s="105"/>
      <c r="AH1049" s="105"/>
      <c r="AI1049" s="105"/>
      <c r="AJ1049" s="105"/>
      <c r="AK1049" s="105"/>
      <c r="AL1049" s="105"/>
      <c r="AM1049" s="105"/>
      <c r="AN1049" s="106">
        <v>2.9</v>
      </c>
      <c r="AO1049" s="105" t="s">
        <v>372</v>
      </c>
      <c r="AP1049" s="104" t="s">
        <v>373</v>
      </c>
      <c r="AQ1049" s="105" t="e">
        <f t="shared" si="272"/>
        <v>#NUM!</v>
      </c>
      <c r="AR1049" s="105" t="e">
        <f t="shared" si="273"/>
        <v>#NUM!</v>
      </c>
      <c r="AS1049" s="105" t="e">
        <f t="shared" si="274"/>
        <v>#NUM!</v>
      </c>
      <c r="AT1049" s="105" t="e">
        <f>#REF!*1.075</f>
        <v>#REF!</v>
      </c>
      <c r="AU1049" s="105">
        <f t="shared" si="275"/>
        <v>5.1599999999999993</v>
      </c>
      <c r="AV1049" s="102" t="e">
        <f t="shared" si="277"/>
        <v>#REF!</v>
      </c>
      <c r="AW1049" s="137" t="s">
        <v>372</v>
      </c>
      <c r="AX1049" s="105" t="s">
        <v>373</v>
      </c>
      <c r="AY1049" s="106">
        <v>2.71</v>
      </c>
      <c r="AZ1049" s="108">
        <f t="shared" si="276"/>
        <v>0.67749999999999999</v>
      </c>
      <c r="BA1049" s="1">
        <f t="shared" si="270"/>
        <v>3.3875000000000002</v>
      </c>
      <c r="BB1049" s="106">
        <f t="shared" si="271"/>
        <v>3.6585000000000001</v>
      </c>
      <c r="BC1049" s="105" t="s">
        <v>53</v>
      </c>
      <c r="BD1049" s="105"/>
      <c r="BE1049" s="105"/>
      <c r="BF1049" s="105"/>
    </row>
    <row r="1050" spans="1:58" s="128" customFormat="1" ht="24.75" hidden="1" customHeight="1">
      <c r="A1050" s="9">
        <v>1056</v>
      </c>
      <c r="B1050" s="7">
        <v>14696</v>
      </c>
      <c r="C1050" s="7"/>
      <c r="D1050" s="8"/>
      <c r="E1050" s="1" t="s">
        <v>4638</v>
      </c>
      <c r="F1050" s="1" t="s">
        <v>4635</v>
      </c>
      <c r="G1050" s="1" t="s">
        <v>3442</v>
      </c>
      <c r="H1050" s="8" t="s">
        <v>60</v>
      </c>
      <c r="I1050" s="1" t="s">
        <v>44</v>
      </c>
      <c r="J1050" s="1" t="s">
        <v>4639</v>
      </c>
      <c r="K1050" s="9"/>
      <c r="L1050" s="1"/>
      <c r="M1050" s="7">
        <v>30</v>
      </c>
      <c r="N1050" s="1" t="s">
        <v>46</v>
      </c>
      <c r="O1050" s="1" t="s">
        <v>4468</v>
      </c>
      <c r="P1050" s="1" t="s">
        <v>4491</v>
      </c>
      <c r="Q1050" s="1" t="s">
        <v>4640</v>
      </c>
      <c r="R1050" s="101">
        <v>3.54</v>
      </c>
      <c r="S1050" s="102"/>
      <c r="T1050" s="116">
        <v>6.8</v>
      </c>
      <c r="U1050" s="84">
        <v>3.68</v>
      </c>
      <c r="V1050" s="102"/>
      <c r="W1050" s="102"/>
      <c r="X1050" s="102">
        <v>3.4</v>
      </c>
      <c r="Y1050" s="102"/>
      <c r="Z1050" s="102"/>
      <c r="AA1050" s="102"/>
      <c r="AB1050" s="102"/>
      <c r="AC1050" s="102"/>
      <c r="AD1050" s="102"/>
      <c r="AE1050" s="104">
        <v>3.68</v>
      </c>
      <c r="AF1050" s="105"/>
      <c r="AG1050" s="105"/>
      <c r="AH1050" s="105"/>
      <c r="AI1050" s="105"/>
      <c r="AJ1050" s="105"/>
      <c r="AK1050" s="105"/>
      <c r="AL1050" s="105"/>
      <c r="AM1050" s="105"/>
      <c r="AN1050" s="106">
        <v>3.54</v>
      </c>
      <c r="AO1050" s="105" t="s">
        <v>50</v>
      </c>
      <c r="AP1050" s="104" t="s">
        <v>51</v>
      </c>
      <c r="AQ1050" s="105" t="e">
        <f t="shared" si="272"/>
        <v>#NUM!</v>
      </c>
      <c r="AR1050" s="105" t="e">
        <f t="shared" si="273"/>
        <v>#NUM!</v>
      </c>
      <c r="AS1050" s="105" t="e">
        <f t="shared" si="274"/>
        <v>#NUM!</v>
      </c>
      <c r="AT1050" s="105" t="e">
        <f>#REF!*1.075</f>
        <v>#REF!</v>
      </c>
      <c r="AU1050" s="105">
        <f t="shared" si="275"/>
        <v>7.31</v>
      </c>
      <c r="AV1050" s="102" t="e">
        <f t="shared" si="277"/>
        <v>#REF!</v>
      </c>
      <c r="AW1050" s="132" t="s">
        <v>52</v>
      </c>
      <c r="AX1050" s="105" t="s">
        <v>51</v>
      </c>
      <c r="AY1050" s="106">
        <v>3.54</v>
      </c>
      <c r="AZ1050" s="108">
        <f t="shared" si="276"/>
        <v>0.88500000000000001</v>
      </c>
      <c r="BA1050" s="1">
        <f t="shared" si="270"/>
        <v>4.4249999999999998</v>
      </c>
      <c r="BB1050" s="106">
        <f t="shared" si="271"/>
        <v>4.7789999999999999</v>
      </c>
      <c r="BC1050" s="105" t="s">
        <v>53</v>
      </c>
      <c r="BD1050" s="105"/>
      <c r="BE1050" s="105"/>
      <c r="BF1050" s="105"/>
    </row>
    <row r="1051" spans="1:58" s="128" customFormat="1" ht="24.75" hidden="1" customHeight="1">
      <c r="A1051" s="9">
        <v>1057</v>
      </c>
      <c r="B1051" s="7">
        <v>3663</v>
      </c>
      <c r="C1051" s="7"/>
      <c r="D1051" s="8"/>
      <c r="E1051" s="1" t="s">
        <v>4641</v>
      </c>
      <c r="F1051" s="1" t="s">
        <v>1396</v>
      </c>
      <c r="G1051" s="1" t="s">
        <v>1397</v>
      </c>
      <c r="H1051" s="8" t="s">
        <v>189</v>
      </c>
      <c r="I1051" s="1" t="s">
        <v>68</v>
      </c>
      <c r="J1051" s="1" t="s">
        <v>2785</v>
      </c>
      <c r="K1051" s="9"/>
      <c r="L1051" s="1"/>
      <c r="M1051" s="7">
        <v>10</v>
      </c>
      <c r="N1051" s="1" t="s">
        <v>46</v>
      </c>
      <c r="O1051" s="1" t="s">
        <v>4468</v>
      </c>
      <c r="P1051" s="1" t="s">
        <v>4642</v>
      </c>
      <c r="Q1051" s="1" t="s">
        <v>4643</v>
      </c>
      <c r="R1051" s="101">
        <v>0.55000000000000004</v>
      </c>
      <c r="S1051" s="102"/>
      <c r="T1051" s="116">
        <v>0.75</v>
      </c>
      <c r="U1051" s="84">
        <v>0.66</v>
      </c>
      <c r="V1051" s="102"/>
      <c r="W1051" s="102"/>
      <c r="X1051" s="102">
        <v>0.43</v>
      </c>
      <c r="Y1051" s="102"/>
      <c r="Z1051" s="102"/>
      <c r="AA1051" s="102"/>
      <c r="AB1051" s="102"/>
      <c r="AC1051" s="102"/>
      <c r="AD1051" s="102"/>
      <c r="AE1051" s="104">
        <v>0.66</v>
      </c>
      <c r="AF1051" s="105"/>
      <c r="AG1051" s="105"/>
      <c r="AH1051" s="105">
        <v>0.43</v>
      </c>
      <c r="AI1051" s="105"/>
      <c r="AJ1051" s="105"/>
      <c r="AK1051" s="105"/>
      <c r="AL1051" s="105"/>
      <c r="AM1051" s="105"/>
      <c r="AN1051" s="106">
        <v>0.54500000000000004</v>
      </c>
      <c r="AO1051" s="105" t="s">
        <v>277</v>
      </c>
      <c r="AP1051" s="104" t="s">
        <v>278</v>
      </c>
      <c r="AQ1051" s="105">
        <f t="shared" si="272"/>
        <v>0.54500000000000004</v>
      </c>
      <c r="AR1051" s="105" t="str">
        <f t="shared" si="273"/>
        <v/>
      </c>
      <c r="AS1051" s="105" t="e">
        <f t="shared" si="274"/>
        <v>#NUM!</v>
      </c>
      <c r="AT1051" s="105" t="e">
        <f>#REF!*1.075</f>
        <v>#REF!</v>
      </c>
      <c r="AU1051" s="105">
        <f t="shared" si="275"/>
        <v>0.80624999999999991</v>
      </c>
      <c r="AV1051" s="102" t="e">
        <f t="shared" si="277"/>
        <v>#REF!</v>
      </c>
      <c r="AW1051" s="137" t="s">
        <v>172</v>
      </c>
      <c r="AX1051" s="105" t="s">
        <v>173</v>
      </c>
      <c r="AY1051" s="106">
        <v>0.54500000000000004</v>
      </c>
      <c r="AZ1051" s="108">
        <f t="shared" si="276"/>
        <v>0.13625000000000001</v>
      </c>
      <c r="BA1051" s="1">
        <f t="shared" si="270"/>
        <v>0.68125000000000002</v>
      </c>
      <c r="BB1051" s="106">
        <f t="shared" si="271"/>
        <v>0.73575000000000002</v>
      </c>
      <c r="BC1051" s="105" t="s">
        <v>53</v>
      </c>
      <c r="BD1051" s="105"/>
      <c r="BE1051" s="105"/>
      <c r="BF1051" s="105"/>
    </row>
    <row r="1052" spans="1:58" s="128" customFormat="1" ht="24.75" hidden="1" customHeight="1">
      <c r="A1052" s="9">
        <v>1058</v>
      </c>
      <c r="B1052" s="7">
        <v>298</v>
      </c>
      <c r="C1052" s="7"/>
      <c r="D1052" s="8"/>
      <c r="E1052" s="1" t="s">
        <v>4644</v>
      </c>
      <c r="F1052" s="1" t="s">
        <v>4645</v>
      </c>
      <c r="G1052" s="1" t="s">
        <v>527</v>
      </c>
      <c r="H1052" s="8" t="s">
        <v>310</v>
      </c>
      <c r="I1052" s="1" t="s">
        <v>68</v>
      </c>
      <c r="J1052" s="11" t="s">
        <v>1422</v>
      </c>
      <c r="K1052" s="9"/>
      <c r="L1052" s="1"/>
      <c r="M1052" s="7">
        <v>20</v>
      </c>
      <c r="N1052" s="1" t="s">
        <v>46</v>
      </c>
      <c r="O1052" s="1" t="s">
        <v>4468</v>
      </c>
      <c r="P1052" s="1" t="s">
        <v>4593</v>
      </c>
      <c r="Q1052" s="1" t="s">
        <v>4646</v>
      </c>
      <c r="R1052" s="101">
        <v>0.84</v>
      </c>
      <c r="S1052" s="102"/>
      <c r="T1052" s="116">
        <v>2.2000000000000002</v>
      </c>
      <c r="U1052" s="84">
        <v>0.92</v>
      </c>
      <c r="V1052" s="102"/>
      <c r="W1052" s="102">
        <v>1.4</v>
      </c>
      <c r="X1052" s="102">
        <v>0.5</v>
      </c>
      <c r="Y1052" s="102">
        <v>1.18</v>
      </c>
      <c r="Z1052" s="102"/>
      <c r="AA1052" s="102"/>
      <c r="AB1052" s="102"/>
      <c r="AC1052" s="102"/>
      <c r="AD1052" s="102"/>
      <c r="AE1052" s="104">
        <v>0.92</v>
      </c>
      <c r="AF1052" s="105"/>
      <c r="AG1052" s="105"/>
      <c r="AH1052" s="105">
        <v>0.5</v>
      </c>
      <c r="AI1052" s="105"/>
      <c r="AJ1052" s="105"/>
      <c r="AK1052" s="105"/>
      <c r="AL1052" s="105"/>
      <c r="AM1052" s="105"/>
      <c r="AN1052" s="106">
        <v>0.71</v>
      </c>
      <c r="AO1052" s="105" t="s">
        <v>277</v>
      </c>
      <c r="AP1052" s="104" t="s">
        <v>278</v>
      </c>
      <c r="AQ1052" s="105">
        <f t="shared" si="272"/>
        <v>0.71</v>
      </c>
      <c r="AR1052" s="105" t="str">
        <f t="shared" si="273"/>
        <v/>
      </c>
      <c r="AS1052" s="105" t="e">
        <f t="shared" si="274"/>
        <v>#NUM!</v>
      </c>
      <c r="AT1052" s="105" t="e">
        <f>#REF!*1.075</f>
        <v>#REF!</v>
      </c>
      <c r="AU1052" s="105">
        <f t="shared" si="275"/>
        <v>2.3650000000000002</v>
      </c>
      <c r="AV1052" s="102" t="e">
        <f t="shared" si="277"/>
        <v>#REF!</v>
      </c>
      <c r="AW1052" s="105" t="s">
        <v>279</v>
      </c>
      <c r="AX1052" s="105" t="s">
        <v>278</v>
      </c>
      <c r="AY1052" s="106">
        <v>0.71</v>
      </c>
      <c r="AZ1052" s="108">
        <f t="shared" si="276"/>
        <v>0.17749999999999999</v>
      </c>
      <c r="BA1052" s="1">
        <f t="shared" si="270"/>
        <v>0.88749999999999996</v>
      </c>
      <c r="BB1052" s="106">
        <f t="shared" si="271"/>
        <v>0.95849999999999991</v>
      </c>
      <c r="BC1052" s="105" t="s">
        <v>53</v>
      </c>
      <c r="BD1052" s="105"/>
      <c r="BE1052" s="105"/>
      <c r="BF1052" s="105"/>
    </row>
    <row r="1053" spans="1:58" s="128" customFormat="1" ht="24.75" hidden="1" customHeight="1">
      <c r="A1053" s="9">
        <v>1059</v>
      </c>
      <c r="B1053" s="7">
        <v>296</v>
      </c>
      <c r="C1053" s="7"/>
      <c r="D1053" s="8"/>
      <c r="E1053" s="1" t="s">
        <v>4644</v>
      </c>
      <c r="F1053" s="1" t="s">
        <v>4647</v>
      </c>
      <c r="G1053" s="1" t="s">
        <v>527</v>
      </c>
      <c r="H1053" s="8" t="s">
        <v>123</v>
      </c>
      <c r="I1053" s="1" t="s">
        <v>68</v>
      </c>
      <c r="J1053" s="11" t="s">
        <v>4473</v>
      </c>
      <c r="K1053" s="9"/>
      <c r="L1053" s="1"/>
      <c r="M1053" s="7">
        <v>20</v>
      </c>
      <c r="N1053" s="1" t="s">
        <v>46</v>
      </c>
      <c r="O1053" s="1" t="s">
        <v>4468</v>
      </c>
      <c r="P1053" s="1" t="s">
        <v>4491</v>
      </c>
      <c r="Q1053" s="1" t="s">
        <v>4648</v>
      </c>
      <c r="R1053" s="101">
        <v>0.85</v>
      </c>
      <c r="S1053" s="102"/>
      <c r="T1053" s="116">
        <v>3</v>
      </c>
      <c r="U1053" s="84">
        <v>1.02</v>
      </c>
      <c r="V1053" s="102">
        <v>0.66</v>
      </c>
      <c r="W1053" s="102">
        <v>1.05</v>
      </c>
      <c r="X1053" s="102">
        <v>1.08</v>
      </c>
      <c r="Y1053" s="102">
        <v>1.43</v>
      </c>
      <c r="Z1053" s="102"/>
      <c r="AA1053" s="102"/>
      <c r="AB1053" s="102"/>
      <c r="AC1053" s="102"/>
      <c r="AD1053" s="102"/>
      <c r="AE1053" s="104">
        <v>1.02</v>
      </c>
      <c r="AF1053" s="105"/>
      <c r="AG1053" s="105">
        <v>1.571</v>
      </c>
      <c r="AH1053" s="105">
        <v>1.08</v>
      </c>
      <c r="AI1053" s="105"/>
      <c r="AJ1053" s="105"/>
      <c r="AK1053" s="105"/>
      <c r="AL1053" s="105"/>
      <c r="AM1053" s="105"/>
      <c r="AN1053" s="106">
        <v>0.85</v>
      </c>
      <c r="AO1053" s="105" t="s">
        <v>50</v>
      </c>
      <c r="AP1053" s="104" t="s">
        <v>51</v>
      </c>
      <c r="AQ1053" s="105">
        <f t="shared" si="272"/>
        <v>1.05</v>
      </c>
      <c r="AR1053" s="105">
        <f t="shared" si="273"/>
        <v>0.85</v>
      </c>
      <c r="AS1053" s="105" t="e">
        <f t="shared" si="274"/>
        <v>#NUM!</v>
      </c>
      <c r="AT1053" s="105" t="e">
        <f>#REF!*1.075</f>
        <v>#REF!</v>
      </c>
      <c r="AU1053" s="105">
        <f t="shared" si="275"/>
        <v>3.2249999999999996</v>
      </c>
      <c r="AV1053" s="102" t="e">
        <f t="shared" si="277"/>
        <v>#REF!</v>
      </c>
      <c r="AW1053" s="125" t="s">
        <v>52</v>
      </c>
      <c r="AX1053" s="105" t="s">
        <v>51</v>
      </c>
      <c r="AY1053" s="106">
        <v>0.85</v>
      </c>
      <c r="AZ1053" s="108">
        <f t="shared" si="276"/>
        <v>0.21249999999999999</v>
      </c>
      <c r="BA1053" s="1">
        <f t="shared" si="270"/>
        <v>1.0625</v>
      </c>
      <c r="BB1053" s="106">
        <f t="shared" si="271"/>
        <v>1.1475</v>
      </c>
      <c r="BC1053" s="105" t="s">
        <v>53</v>
      </c>
      <c r="BD1053" s="105"/>
      <c r="BE1053" s="105"/>
      <c r="BF1053" s="105"/>
    </row>
    <row r="1054" spans="1:58" s="128" customFormat="1" ht="24.75" hidden="1" customHeight="1">
      <c r="A1054" s="9">
        <v>1060</v>
      </c>
      <c r="B1054" s="7">
        <v>297</v>
      </c>
      <c r="C1054" s="7"/>
      <c r="D1054" s="8"/>
      <c r="E1054" s="1" t="s">
        <v>4644</v>
      </c>
      <c r="F1054" s="1" t="s">
        <v>4645</v>
      </c>
      <c r="G1054" s="1" t="s">
        <v>527</v>
      </c>
      <c r="H1054" s="8" t="s">
        <v>60</v>
      </c>
      <c r="I1054" s="1" t="s">
        <v>68</v>
      </c>
      <c r="J1054" s="11" t="s">
        <v>1422</v>
      </c>
      <c r="K1054" s="9"/>
      <c r="L1054" s="1"/>
      <c r="M1054" s="7">
        <v>20</v>
      </c>
      <c r="N1054" s="1" t="s">
        <v>46</v>
      </c>
      <c r="O1054" s="1" t="s">
        <v>4468</v>
      </c>
      <c r="P1054" s="1" t="s">
        <v>4491</v>
      </c>
      <c r="Q1054" s="1" t="s">
        <v>4649</v>
      </c>
      <c r="R1054" s="101">
        <v>1.6</v>
      </c>
      <c r="S1054" s="102"/>
      <c r="T1054" s="116">
        <v>3.5</v>
      </c>
      <c r="U1054" s="84">
        <v>1.74</v>
      </c>
      <c r="V1054" s="102">
        <v>1.59</v>
      </c>
      <c r="W1054" s="102">
        <v>1.85</v>
      </c>
      <c r="X1054" s="102">
        <v>1.6</v>
      </c>
      <c r="Y1054" s="102">
        <v>2.19</v>
      </c>
      <c r="Z1054" s="102"/>
      <c r="AA1054" s="102"/>
      <c r="AB1054" s="102"/>
      <c r="AC1054" s="102"/>
      <c r="AD1054" s="102"/>
      <c r="AE1054" s="104">
        <v>1.74</v>
      </c>
      <c r="AF1054" s="105"/>
      <c r="AG1054" s="105">
        <v>2.7559999999999998</v>
      </c>
      <c r="AH1054" s="105">
        <v>1.6</v>
      </c>
      <c r="AI1054" s="105"/>
      <c r="AJ1054" s="105"/>
      <c r="AK1054" s="105"/>
      <c r="AL1054" s="105"/>
      <c r="AM1054" s="105"/>
      <c r="AN1054" s="106">
        <v>1.6</v>
      </c>
      <c r="AO1054" s="105" t="s">
        <v>50</v>
      </c>
      <c r="AP1054" s="104" t="s">
        <v>51</v>
      </c>
      <c r="AQ1054" s="105">
        <f t="shared" si="272"/>
        <v>1.67</v>
      </c>
      <c r="AR1054" s="105">
        <f t="shared" si="273"/>
        <v>1.6</v>
      </c>
      <c r="AS1054" s="105" t="e">
        <f t="shared" si="274"/>
        <v>#NUM!</v>
      </c>
      <c r="AT1054" s="105" t="e">
        <f>#REF!*1.075</f>
        <v>#REF!</v>
      </c>
      <c r="AU1054" s="105">
        <f t="shared" si="275"/>
        <v>3.7624999999999997</v>
      </c>
      <c r="AV1054" s="102" t="e">
        <f t="shared" si="277"/>
        <v>#REF!</v>
      </c>
      <c r="AW1054" s="125" t="s">
        <v>52</v>
      </c>
      <c r="AX1054" s="105" t="s">
        <v>51</v>
      </c>
      <c r="AY1054" s="106">
        <v>1.6</v>
      </c>
      <c r="AZ1054" s="108">
        <f t="shared" si="276"/>
        <v>0.4</v>
      </c>
      <c r="BA1054" s="1">
        <f t="shared" si="270"/>
        <v>2</v>
      </c>
      <c r="BB1054" s="106">
        <f t="shared" si="271"/>
        <v>2.16</v>
      </c>
      <c r="BC1054" s="105" t="s">
        <v>53</v>
      </c>
      <c r="BD1054" s="105"/>
      <c r="BE1054" s="105"/>
      <c r="BF1054" s="105"/>
    </row>
    <row r="1055" spans="1:58" s="128" customFormat="1" ht="24.75" hidden="1" customHeight="1">
      <c r="A1055" s="9">
        <v>1061</v>
      </c>
      <c r="B1055" s="7">
        <v>993</v>
      </c>
      <c r="C1055" s="7"/>
      <c r="D1055" s="8"/>
      <c r="E1055" s="1" t="s">
        <v>4650</v>
      </c>
      <c r="F1055" s="1" t="s">
        <v>4651</v>
      </c>
      <c r="G1055" s="1" t="s">
        <v>1682</v>
      </c>
      <c r="H1055" s="8" t="s">
        <v>1685</v>
      </c>
      <c r="I1055" s="1" t="s">
        <v>68</v>
      </c>
      <c r="J1055" s="11" t="s">
        <v>4652</v>
      </c>
      <c r="K1055" s="9"/>
      <c r="L1055" s="1"/>
      <c r="M1055" s="7">
        <v>20</v>
      </c>
      <c r="N1055" s="1" t="s">
        <v>46</v>
      </c>
      <c r="O1055" s="1" t="s">
        <v>4468</v>
      </c>
      <c r="P1055" s="1" t="s">
        <v>4491</v>
      </c>
      <c r="Q1055" s="1" t="s">
        <v>4653</v>
      </c>
      <c r="R1055" s="101">
        <v>1.86</v>
      </c>
      <c r="S1055" s="102"/>
      <c r="T1055" s="116">
        <v>5</v>
      </c>
      <c r="U1055" s="84">
        <v>2.35</v>
      </c>
      <c r="V1055" s="102">
        <v>1.97</v>
      </c>
      <c r="W1055" s="102">
        <v>2.17</v>
      </c>
      <c r="X1055" s="102">
        <v>1.75</v>
      </c>
      <c r="Y1055" s="102">
        <v>3.34</v>
      </c>
      <c r="Z1055" s="102"/>
      <c r="AA1055" s="102"/>
      <c r="AB1055" s="102"/>
      <c r="AC1055" s="102"/>
      <c r="AD1055" s="102"/>
      <c r="AE1055" s="104">
        <v>2.35</v>
      </c>
      <c r="AF1055" s="105"/>
      <c r="AG1055" s="105">
        <v>3.27</v>
      </c>
      <c r="AH1055" s="105">
        <v>1.75</v>
      </c>
      <c r="AI1055" s="105"/>
      <c r="AJ1055" s="105"/>
      <c r="AK1055" s="105"/>
      <c r="AL1055" s="105"/>
      <c r="AM1055" s="105"/>
      <c r="AN1055" s="106">
        <v>1.86</v>
      </c>
      <c r="AO1055" s="105" t="s">
        <v>50</v>
      </c>
      <c r="AP1055" s="104" t="s">
        <v>51</v>
      </c>
      <c r="AQ1055" s="105">
        <f t="shared" si="272"/>
        <v>2.0499999999999998</v>
      </c>
      <c r="AR1055" s="105">
        <f t="shared" si="273"/>
        <v>1.86</v>
      </c>
      <c r="AS1055" s="105" t="e">
        <f t="shared" si="274"/>
        <v>#NUM!</v>
      </c>
      <c r="AT1055" s="105" t="e">
        <f>#REF!*1.075</f>
        <v>#REF!</v>
      </c>
      <c r="AU1055" s="105">
        <f t="shared" si="275"/>
        <v>5.375</v>
      </c>
      <c r="AV1055" s="102" t="e">
        <f t="shared" si="277"/>
        <v>#REF!</v>
      </c>
      <c r="AW1055" s="125" t="s">
        <v>52</v>
      </c>
      <c r="AX1055" s="105" t="s">
        <v>51</v>
      </c>
      <c r="AY1055" s="106">
        <v>1.86</v>
      </c>
      <c r="AZ1055" s="108">
        <f t="shared" si="276"/>
        <v>0.46500000000000002</v>
      </c>
      <c r="BA1055" s="1">
        <f t="shared" si="270"/>
        <v>2.3250000000000002</v>
      </c>
      <c r="BB1055" s="106">
        <f t="shared" si="271"/>
        <v>2.5110000000000001</v>
      </c>
      <c r="BC1055" s="105" t="s">
        <v>53</v>
      </c>
      <c r="BF1055" s="105"/>
    </row>
    <row r="1056" spans="1:58" s="105" customFormat="1" ht="24.75" hidden="1" customHeight="1">
      <c r="A1056" s="9">
        <v>1062</v>
      </c>
      <c r="B1056" s="7">
        <v>5778</v>
      </c>
      <c r="C1056" s="7"/>
      <c r="D1056" s="8"/>
      <c r="E1056" s="1" t="s">
        <v>4654</v>
      </c>
      <c r="F1056" s="1" t="s">
        <v>4655</v>
      </c>
      <c r="G1056" s="1" t="s">
        <v>1682</v>
      </c>
      <c r="H1056" s="8" t="s">
        <v>1683</v>
      </c>
      <c r="I1056" s="1" t="s">
        <v>68</v>
      </c>
      <c r="J1056" s="1" t="s">
        <v>545</v>
      </c>
      <c r="K1056" s="9"/>
      <c r="L1056" s="1"/>
      <c r="M1056" s="7">
        <v>30</v>
      </c>
      <c r="N1056" s="1" t="s">
        <v>46</v>
      </c>
      <c r="O1056" s="1" t="s">
        <v>4468</v>
      </c>
      <c r="P1056" s="1" t="s">
        <v>4642</v>
      </c>
      <c r="Q1056" s="1" t="s">
        <v>4656</v>
      </c>
      <c r="R1056" s="101">
        <v>2.35</v>
      </c>
      <c r="S1056" s="102"/>
      <c r="T1056" s="116">
        <v>5.3</v>
      </c>
      <c r="U1056" s="84">
        <v>2.35</v>
      </c>
      <c r="V1056" s="102"/>
      <c r="W1056" s="102"/>
      <c r="X1056" s="102"/>
      <c r="Y1056" s="102"/>
      <c r="Z1056" s="102"/>
      <c r="AA1056" s="102"/>
      <c r="AB1056" s="102"/>
      <c r="AC1056" s="102"/>
      <c r="AD1056" s="102"/>
      <c r="AE1056" s="104">
        <v>2.35</v>
      </c>
      <c r="AN1056" s="106">
        <v>2.35</v>
      </c>
      <c r="AO1056" s="105" t="s">
        <v>50</v>
      </c>
      <c r="AP1056" s="104" t="s">
        <v>51</v>
      </c>
      <c r="AQ1056" s="105" t="e">
        <f t="shared" si="272"/>
        <v>#NUM!</v>
      </c>
      <c r="AR1056" s="105" t="e">
        <f t="shared" si="273"/>
        <v>#NUM!</v>
      </c>
      <c r="AS1056" s="105" t="e">
        <f t="shared" si="274"/>
        <v>#NUM!</v>
      </c>
      <c r="AT1056" s="105" t="e">
        <f>#REF!*1.075</f>
        <v>#REF!</v>
      </c>
      <c r="AU1056" s="105">
        <f t="shared" si="275"/>
        <v>5.6974999999999998</v>
      </c>
      <c r="AV1056" s="102" t="e">
        <f t="shared" si="277"/>
        <v>#REF!</v>
      </c>
      <c r="AW1056" s="125" t="s">
        <v>52</v>
      </c>
      <c r="AX1056" s="105" t="s">
        <v>51</v>
      </c>
      <c r="AY1056" s="106">
        <v>2.35</v>
      </c>
      <c r="AZ1056" s="108">
        <f t="shared" si="276"/>
        <v>0.58750000000000002</v>
      </c>
      <c r="BA1056" s="1">
        <f t="shared" si="270"/>
        <v>2.9375</v>
      </c>
      <c r="BB1056" s="106">
        <f t="shared" si="271"/>
        <v>3.1724999999999999</v>
      </c>
      <c r="BC1056" s="105" t="s">
        <v>53</v>
      </c>
    </row>
    <row r="1057" spans="1:58" s="105" customFormat="1" ht="24.75" hidden="1" customHeight="1">
      <c r="A1057" s="9">
        <v>1063</v>
      </c>
      <c r="B1057" s="7">
        <v>303</v>
      </c>
      <c r="C1057" s="7"/>
      <c r="D1057" s="8"/>
      <c r="E1057" s="1" t="s">
        <v>4657</v>
      </c>
      <c r="F1057" s="1" t="s">
        <v>4658</v>
      </c>
      <c r="G1057" s="1" t="s">
        <v>1682</v>
      </c>
      <c r="H1057" s="8" t="s">
        <v>3376</v>
      </c>
      <c r="I1057" s="1" t="s">
        <v>68</v>
      </c>
      <c r="J1057" s="11" t="s">
        <v>1422</v>
      </c>
      <c r="K1057" s="9"/>
      <c r="L1057" s="1"/>
      <c r="M1057" s="7">
        <v>20</v>
      </c>
      <c r="N1057" s="1" t="s">
        <v>46</v>
      </c>
      <c r="O1057" s="1" t="s">
        <v>4468</v>
      </c>
      <c r="P1057" s="1" t="s">
        <v>1079</v>
      </c>
      <c r="Q1057" s="1" t="s">
        <v>4659</v>
      </c>
      <c r="R1057" s="101">
        <v>1.07</v>
      </c>
      <c r="S1057" s="102"/>
      <c r="T1057" s="116">
        <v>3.8</v>
      </c>
      <c r="U1057" s="84">
        <v>2.0499999999999998</v>
      </c>
      <c r="V1057" s="102">
        <v>1.04</v>
      </c>
      <c r="W1057" s="102">
        <v>1.59</v>
      </c>
      <c r="X1057" s="102">
        <v>1.1000000000000001</v>
      </c>
      <c r="Y1057" s="102">
        <v>3.13</v>
      </c>
      <c r="Z1057" s="102"/>
      <c r="AA1057" s="102"/>
      <c r="AB1057" s="102"/>
      <c r="AC1057" s="102"/>
      <c r="AD1057" s="102"/>
      <c r="AE1057" s="104">
        <v>2.0499999999999998</v>
      </c>
      <c r="AG1057" s="105">
        <v>2.3759999999999999</v>
      </c>
      <c r="AN1057" s="106">
        <v>1.07</v>
      </c>
      <c r="AO1057" s="105" t="s">
        <v>50</v>
      </c>
      <c r="AP1057" s="104" t="s">
        <v>51</v>
      </c>
      <c r="AQ1057" s="105">
        <f t="shared" si="272"/>
        <v>2.2130000000000001</v>
      </c>
      <c r="AR1057" s="105">
        <f t="shared" si="273"/>
        <v>1.07</v>
      </c>
      <c r="AS1057" s="105" t="e">
        <f t="shared" si="274"/>
        <v>#NUM!</v>
      </c>
      <c r="AT1057" s="105" t="e">
        <f>#REF!*1.075</f>
        <v>#REF!</v>
      </c>
      <c r="AU1057" s="105">
        <f t="shared" si="275"/>
        <v>4.085</v>
      </c>
      <c r="AV1057" s="102" t="e">
        <f t="shared" si="277"/>
        <v>#REF!</v>
      </c>
      <c r="AW1057" s="125" t="s">
        <v>52</v>
      </c>
      <c r="AX1057" s="105" t="s">
        <v>51</v>
      </c>
      <c r="AY1057" s="106">
        <v>1.07</v>
      </c>
      <c r="AZ1057" s="108">
        <f t="shared" si="276"/>
        <v>0.26750000000000002</v>
      </c>
      <c r="BA1057" s="1">
        <f t="shared" si="270"/>
        <v>1.3375000000000001</v>
      </c>
      <c r="BB1057" s="106">
        <f t="shared" si="271"/>
        <v>1.4445000000000001</v>
      </c>
      <c r="BC1057" s="105" t="s">
        <v>53</v>
      </c>
    </row>
    <row r="1058" spans="1:58" s="105" customFormat="1" ht="24.75" hidden="1" customHeight="1">
      <c r="A1058" s="9">
        <v>1064</v>
      </c>
      <c r="B1058" s="7">
        <v>14709</v>
      </c>
      <c r="C1058" s="7"/>
      <c r="D1058" s="8"/>
      <c r="E1058" s="1" t="s">
        <v>4660</v>
      </c>
      <c r="F1058" s="1" t="s">
        <v>4661</v>
      </c>
      <c r="G1058" s="1" t="s">
        <v>3295</v>
      </c>
      <c r="H1058" s="8" t="s">
        <v>123</v>
      </c>
      <c r="I1058" s="1" t="s">
        <v>4662</v>
      </c>
      <c r="J1058" s="1" t="s">
        <v>4663</v>
      </c>
      <c r="K1058" s="9"/>
      <c r="L1058" s="1"/>
      <c r="M1058" s="7">
        <v>30</v>
      </c>
      <c r="N1058" s="1" t="s">
        <v>46</v>
      </c>
      <c r="O1058" s="1" t="s">
        <v>4468</v>
      </c>
      <c r="P1058" s="1" t="s">
        <v>4491</v>
      </c>
      <c r="Q1058" s="1" t="s">
        <v>4664</v>
      </c>
      <c r="R1058" s="101">
        <v>21.04</v>
      </c>
      <c r="S1058" s="102"/>
      <c r="T1058" s="116">
        <v>9</v>
      </c>
      <c r="U1058" s="84">
        <v>26.08</v>
      </c>
      <c r="V1058" s="102">
        <v>16</v>
      </c>
      <c r="W1058" s="102"/>
      <c r="X1058" s="102"/>
      <c r="Y1058" s="102"/>
      <c r="Z1058" s="102"/>
      <c r="AA1058" s="102"/>
      <c r="AB1058" s="102"/>
      <c r="AC1058" s="102"/>
      <c r="AD1058" s="102"/>
      <c r="AE1058" s="104">
        <v>26.08</v>
      </c>
      <c r="AN1058" s="106">
        <v>21.04</v>
      </c>
      <c r="AO1058" s="105" t="s">
        <v>277</v>
      </c>
      <c r="AP1058" s="104" t="s">
        <v>278</v>
      </c>
      <c r="AQ1058" s="105" t="e">
        <f t="shared" si="272"/>
        <v>#NUM!</v>
      </c>
      <c r="AR1058" s="105" t="e">
        <f t="shared" si="273"/>
        <v>#NUM!</v>
      </c>
      <c r="AS1058" s="105" t="e">
        <f t="shared" si="274"/>
        <v>#NUM!</v>
      </c>
      <c r="AT1058" s="105" t="e">
        <f>#REF!*1.075</f>
        <v>#REF!</v>
      </c>
      <c r="AU1058" s="105">
        <f t="shared" si="275"/>
        <v>9.6749999999999989</v>
      </c>
      <c r="AV1058" s="102" t="e">
        <f t="shared" si="277"/>
        <v>#REF!</v>
      </c>
      <c r="AW1058" s="105" t="s">
        <v>172</v>
      </c>
      <c r="AX1058" s="105" t="s">
        <v>173</v>
      </c>
      <c r="AY1058" s="106">
        <v>9.6750000000000007</v>
      </c>
      <c r="AZ1058" s="108">
        <f t="shared" si="276"/>
        <v>2.4187500000000002</v>
      </c>
      <c r="BA1058" s="1">
        <f t="shared" si="270"/>
        <v>12.09375</v>
      </c>
      <c r="BB1058" s="106">
        <f t="shared" si="271"/>
        <v>13.061249999999999</v>
      </c>
      <c r="BC1058" s="105" t="s">
        <v>53</v>
      </c>
    </row>
    <row r="1059" spans="1:58" s="105" customFormat="1" ht="24.75" hidden="1" customHeight="1">
      <c r="A1059" s="9">
        <v>1065</v>
      </c>
      <c r="B1059" s="7">
        <v>14712</v>
      </c>
      <c r="C1059" s="7"/>
      <c r="D1059" s="8"/>
      <c r="E1059" s="1" t="s">
        <v>4660</v>
      </c>
      <c r="F1059" s="1" t="s">
        <v>4661</v>
      </c>
      <c r="G1059" s="1" t="s">
        <v>3295</v>
      </c>
      <c r="H1059" s="8" t="s">
        <v>374</v>
      </c>
      <c r="I1059" s="1" t="s">
        <v>4662</v>
      </c>
      <c r="J1059" s="1" t="s">
        <v>4663</v>
      </c>
      <c r="K1059" s="9"/>
      <c r="L1059" s="1"/>
      <c r="M1059" s="7">
        <v>30</v>
      </c>
      <c r="N1059" s="1" t="s">
        <v>46</v>
      </c>
      <c r="O1059" s="1" t="s">
        <v>4468</v>
      </c>
      <c r="P1059" s="1" t="s">
        <v>4491</v>
      </c>
      <c r="Q1059" s="1" t="s">
        <v>4665</v>
      </c>
      <c r="R1059" s="101">
        <v>20.73</v>
      </c>
      <c r="S1059" s="102"/>
      <c r="T1059" s="116">
        <v>14</v>
      </c>
      <c r="U1059" s="84">
        <v>23.47</v>
      </c>
      <c r="V1059" s="102">
        <v>18</v>
      </c>
      <c r="W1059" s="102"/>
      <c r="X1059" s="102"/>
      <c r="Y1059" s="102"/>
      <c r="Z1059" s="102"/>
      <c r="AA1059" s="102"/>
      <c r="AB1059" s="102"/>
      <c r="AC1059" s="102"/>
      <c r="AD1059" s="102"/>
      <c r="AE1059" s="104">
        <v>23.47</v>
      </c>
      <c r="AN1059" s="106">
        <v>20.73</v>
      </c>
      <c r="AO1059" s="105" t="s">
        <v>277</v>
      </c>
      <c r="AP1059" s="104" t="s">
        <v>278</v>
      </c>
      <c r="AQ1059" s="105" t="e">
        <f t="shared" si="272"/>
        <v>#NUM!</v>
      </c>
      <c r="AR1059" s="105" t="e">
        <f t="shared" si="273"/>
        <v>#NUM!</v>
      </c>
      <c r="AS1059" s="105" t="e">
        <f t="shared" si="274"/>
        <v>#NUM!</v>
      </c>
      <c r="AT1059" s="105" t="e">
        <f>#REF!*1.075</f>
        <v>#REF!</v>
      </c>
      <c r="AU1059" s="105">
        <f t="shared" si="275"/>
        <v>15.049999999999999</v>
      </c>
      <c r="AV1059" s="102" t="e">
        <f t="shared" si="277"/>
        <v>#REF!</v>
      </c>
      <c r="AW1059" s="105" t="s">
        <v>172</v>
      </c>
      <c r="AX1059" s="105" t="s">
        <v>173</v>
      </c>
      <c r="AY1059" s="106">
        <v>15.05</v>
      </c>
      <c r="AZ1059" s="108">
        <f t="shared" si="276"/>
        <v>2.5585000000000004</v>
      </c>
      <c r="BA1059" s="1">
        <f t="shared" si="270"/>
        <v>17.608499999999999</v>
      </c>
      <c r="BB1059" s="106">
        <f t="shared" si="271"/>
        <v>19.01718</v>
      </c>
      <c r="BC1059" s="105" t="s">
        <v>53</v>
      </c>
    </row>
    <row r="1060" spans="1:58" s="105" customFormat="1" ht="24.75" hidden="1" customHeight="1">
      <c r="A1060" s="9">
        <v>1066</v>
      </c>
      <c r="B1060" s="7">
        <v>3648</v>
      </c>
      <c r="C1060" s="7"/>
      <c r="D1060" s="8"/>
      <c r="E1060" s="1" t="s">
        <v>4666</v>
      </c>
      <c r="F1060" s="1" t="s">
        <v>4667</v>
      </c>
      <c r="G1060" s="1" t="s">
        <v>4668</v>
      </c>
      <c r="H1060" s="8" t="s">
        <v>1623</v>
      </c>
      <c r="I1060" s="1" t="s">
        <v>760</v>
      </c>
      <c r="J1060" s="1" t="s">
        <v>4669</v>
      </c>
      <c r="K1060" s="9"/>
      <c r="L1060" s="1"/>
      <c r="M1060" s="7">
        <v>30</v>
      </c>
      <c r="N1060" s="1" t="s">
        <v>46</v>
      </c>
      <c r="O1060" s="1" t="s">
        <v>4468</v>
      </c>
      <c r="P1060" s="1" t="s">
        <v>4593</v>
      </c>
      <c r="Q1060" s="1" t="s">
        <v>4670</v>
      </c>
      <c r="R1060" s="101">
        <v>2.5</v>
      </c>
      <c r="S1060" s="102"/>
      <c r="T1060" s="116">
        <v>2.2000000000000002</v>
      </c>
      <c r="U1060" s="84">
        <v>3.07</v>
      </c>
      <c r="V1060" s="102">
        <v>2.5</v>
      </c>
      <c r="W1060" s="102">
        <v>2.5</v>
      </c>
      <c r="X1060" s="102">
        <v>2.8</v>
      </c>
      <c r="Y1060" s="102">
        <v>2.95</v>
      </c>
      <c r="Z1060" s="102"/>
      <c r="AA1060" s="102"/>
      <c r="AB1060" s="102"/>
      <c r="AC1060" s="102"/>
      <c r="AD1060" s="102"/>
      <c r="AE1060" s="104">
        <v>3.07</v>
      </c>
      <c r="AN1060" s="106">
        <v>2.5</v>
      </c>
      <c r="AO1060" s="105" t="s">
        <v>50</v>
      </c>
      <c r="AP1060" s="104" t="s">
        <v>51</v>
      </c>
      <c r="AQ1060" s="105" t="e">
        <f t="shared" si="272"/>
        <v>#NUM!</v>
      </c>
      <c r="AR1060" s="105" t="e">
        <f t="shared" si="273"/>
        <v>#NUM!</v>
      </c>
      <c r="AS1060" s="105" t="e">
        <f t="shared" si="274"/>
        <v>#NUM!</v>
      </c>
      <c r="AT1060" s="105" t="e">
        <f>#REF!*1.075</f>
        <v>#REF!</v>
      </c>
      <c r="AU1060" s="105">
        <f t="shared" si="275"/>
        <v>2.3650000000000002</v>
      </c>
      <c r="AV1060" s="102" t="e">
        <f t="shared" si="277"/>
        <v>#REF!</v>
      </c>
      <c r="AW1060" s="105" t="s">
        <v>172</v>
      </c>
      <c r="AX1060" s="105" t="s">
        <v>173</v>
      </c>
      <c r="AY1060" s="106">
        <v>2.3650000000000002</v>
      </c>
      <c r="AZ1060" s="108">
        <f t="shared" si="276"/>
        <v>0.59125000000000005</v>
      </c>
      <c r="BA1060" s="1">
        <f t="shared" si="270"/>
        <v>2.9562500000000003</v>
      </c>
      <c r="BB1060" s="106">
        <f t="shared" si="271"/>
        <v>3.1927500000000002</v>
      </c>
      <c r="BC1060" s="105" t="s">
        <v>53</v>
      </c>
    </row>
    <row r="1061" spans="1:58" s="105" customFormat="1" ht="24.75" hidden="1" customHeight="1">
      <c r="A1061" s="9">
        <v>1067</v>
      </c>
      <c r="B1061" s="7">
        <v>3768</v>
      </c>
      <c r="C1061" s="7"/>
      <c r="D1061" s="8"/>
      <c r="E1061" s="1" t="s">
        <v>4671</v>
      </c>
      <c r="F1061" s="1" t="s">
        <v>4672</v>
      </c>
      <c r="G1061" s="1" t="s">
        <v>4673</v>
      </c>
      <c r="H1061" s="8" t="s">
        <v>4674</v>
      </c>
      <c r="I1061" s="1" t="s">
        <v>394</v>
      </c>
      <c r="J1061" s="1" t="s">
        <v>4675</v>
      </c>
      <c r="K1061" s="9">
        <v>30</v>
      </c>
      <c r="L1061" s="1" t="s">
        <v>91</v>
      </c>
      <c r="M1061" s="7">
        <v>1</v>
      </c>
      <c r="N1061" s="1" t="s">
        <v>46</v>
      </c>
      <c r="O1061" s="1" t="s">
        <v>4468</v>
      </c>
      <c r="P1061" s="1" t="s">
        <v>4597</v>
      </c>
      <c r="Q1061" s="1" t="s">
        <v>4676</v>
      </c>
      <c r="R1061" s="101">
        <v>3.8</v>
      </c>
      <c r="S1061" s="102"/>
      <c r="T1061" s="116">
        <v>4.3499999999999996</v>
      </c>
      <c r="U1061" s="84">
        <v>5.88</v>
      </c>
      <c r="V1061" s="102">
        <v>3.5</v>
      </c>
      <c r="W1061" s="102">
        <v>4.0999999999999996</v>
      </c>
      <c r="X1061" s="102"/>
      <c r="Y1061" s="102"/>
      <c r="Z1061" s="102"/>
      <c r="AA1061" s="102"/>
      <c r="AB1061" s="102"/>
      <c r="AC1061" s="102"/>
      <c r="AD1061" s="102"/>
      <c r="AE1061" s="104">
        <v>5.88</v>
      </c>
      <c r="AN1061" s="106">
        <v>3.8</v>
      </c>
      <c r="AO1061" s="105" t="s">
        <v>50</v>
      </c>
      <c r="AP1061" s="104" t="s">
        <v>51</v>
      </c>
      <c r="AQ1061" s="105" t="e">
        <f t="shared" si="272"/>
        <v>#NUM!</v>
      </c>
      <c r="AR1061" s="105" t="e">
        <f t="shared" si="273"/>
        <v>#NUM!</v>
      </c>
      <c r="AS1061" s="105" t="e">
        <f t="shared" si="274"/>
        <v>#NUM!</v>
      </c>
      <c r="AT1061" s="105" t="e">
        <f>#REF!*1.075</f>
        <v>#REF!</v>
      </c>
      <c r="AU1061" s="105">
        <f t="shared" si="275"/>
        <v>4.6762499999999996</v>
      </c>
      <c r="AV1061" s="102" t="e">
        <f t="shared" si="277"/>
        <v>#REF!</v>
      </c>
      <c r="AW1061" s="125" t="s">
        <v>52</v>
      </c>
      <c r="AX1061" s="105" t="s">
        <v>51</v>
      </c>
      <c r="AY1061" s="106">
        <v>3.8</v>
      </c>
      <c r="AZ1061" s="108">
        <f t="shared" si="276"/>
        <v>0.95</v>
      </c>
      <c r="BA1061" s="1">
        <f t="shared" si="270"/>
        <v>4.75</v>
      </c>
      <c r="BB1061" s="106">
        <f t="shared" si="271"/>
        <v>5.13</v>
      </c>
      <c r="BC1061" s="105" t="s">
        <v>53</v>
      </c>
    </row>
    <row r="1062" spans="1:58" s="128" customFormat="1" ht="24.75" hidden="1" customHeight="1">
      <c r="A1062" s="9">
        <v>1068</v>
      </c>
      <c r="B1062" s="7">
        <v>3976</v>
      </c>
      <c r="C1062" s="7"/>
      <c r="D1062" s="8"/>
      <c r="E1062" s="1" t="s">
        <v>4677</v>
      </c>
      <c r="F1062" s="1" t="s">
        <v>4678</v>
      </c>
      <c r="G1062" s="1" t="s">
        <v>4679</v>
      </c>
      <c r="H1062" s="8" t="s">
        <v>4680</v>
      </c>
      <c r="I1062" s="1" t="s">
        <v>1811</v>
      </c>
      <c r="J1062" s="1" t="s">
        <v>4681</v>
      </c>
      <c r="K1062" s="9"/>
      <c r="L1062" s="1"/>
      <c r="M1062" s="7">
        <v>20</v>
      </c>
      <c r="N1062" s="1" t="s">
        <v>46</v>
      </c>
      <c r="O1062" s="1" t="s">
        <v>4468</v>
      </c>
      <c r="P1062" s="1" t="s">
        <v>4597</v>
      </c>
      <c r="Q1062" s="1" t="s">
        <v>4682</v>
      </c>
      <c r="R1062" s="101">
        <v>2.75</v>
      </c>
      <c r="S1062" s="102"/>
      <c r="T1062" s="116">
        <v>3.15</v>
      </c>
      <c r="U1062" s="84">
        <v>3.12</v>
      </c>
      <c r="V1062" s="102">
        <v>2.5</v>
      </c>
      <c r="W1062" s="102">
        <v>3</v>
      </c>
      <c r="X1062" s="102">
        <v>3.2</v>
      </c>
      <c r="Y1062" s="102"/>
      <c r="Z1062" s="102"/>
      <c r="AA1062" s="102"/>
      <c r="AB1062" s="102"/>
      <c r="AC1062" s="102"/>
      <c r="AD1062" s="102"/>
      <c r="AE1062" s="104">
        <v>3.12</v>
      </c>
      <c r="AF1062" s="105"/>
      <c r="AG1062" s="105"/>
      <c r="AH1062" s="105"/>
      <c r="AI1062" s="105"/>
      <c r="AJ1062" s="105"/>
      <c r="AK1062" s="105"/>
      <c r="AL1062" s="105"/>
      <c r="AM1062" s="105"/>
      <c r="AN1062" s="106">
        <v>2.75</v>
      </c>
      <c r="AO1062" s="105" t="s">
        <v>50</v>
      </c>
      <c r="AP1062" s="104" t="s">
        <v>51</v>
      </c>
      <c r="AQ1062" s="105" t="e">
        <f t="shared" si="272"/>
        <v>#NUM!</v>
      </c>
      <c r="AR1062" s="105" t="e">
        <f t="shared" si="273"/>
        <v>#NUM!</v>
      </c>
      <c r="AS1062" s="105" t="e">
        <f t="shared" si="274"/>
        <v>#NUM!</v>
      </c>
      <c r="AT1062" s="105" t="e">
        <f>#REF!*1.075</f>
        <v>#REF!</v>
      </c>
      <c r="AU1062" s="105">
        <f t="shared" si="275"/>
        <v>3.38625</v>
      </c>
      <c r="AV1062" s="102" t="e">
        <f t="shared" si="277"/>
        <v>#REF!</v>
      </c>
      <c r="AW1062" s="125" t="s">
        <v>52</v>
      </c>
      <c r="AX1062" s="105" t="s">
        <v>51</v>
      </c>
      <c r="AY1062" s="106">
        <v>2.75</v>
      </c>
      <c r="AZ1062" s="108">
        <f t="shared" si="276"/>
        <v>0.6875</v>
      </c>
      <c r="BA1062" s="1">
        <f t="shared" si="270"/>
        <v>3.4375</v>
      </c>
      <c r="BB1062" s="106">
        <f t="shared" si="271"/>
        <v>3.7124999999999999</v>
      </c>
      <c r="BC1062" s="105" t="s">
        <v>53</v>
      </c>
      <c r="BD1062" s="105"/>
      <c r="BE1062" s="105"/>
      <c r="BF1062" s="105"/>
    </row>
    <row r="1063" spans="1:58" s="128" customFormat="1" ht="24.75" hidden="1" customHeight="1">
      <c r="A1063" s="9">
        <v>1069</v>
      </c>
      <c r="B1063" s="34">
        <v>14396</v>
      </c>
      <c r="C1063" s="34"/>
      <c r="D1063" s="5"/>
      <c r="E1063" s="35" t="s">
        <v>4683</v>
      </c>
      <c r="F1063" s="34" t="s">
        <v>4684</v>
      </c>
      <c r="G1063" s="34" t="s">
        <v>4668</v>
      </c>
      <c r="H1063" s="34" t="s">
        <v>4685</v>
      </c>
      <c r="I1063" s="34" t="s">
        <v>394</v>
      </c>
      <c r="J1063" s="35" t="s">
        <v>4686</v>
      </c>
      <c r="K1063" s="48"/>
      <c r="L1063" s="34"/>
      <c r="M1063" s="34"/>
      <c r="N1063" s="34"/>
      <c r="O1063" s="34" t="s">
        <v>4468</v>
      </c>
      <c r="P1063" s="34" t="s">
        <v>4687</v>
      </c>
      <c r="Q1063" s="34" t="s">
        <v>4688</v>
      </c>
      <c r="R1063" s="101"/>
      <c r="S1063" s="102"/>
      <c r="T1063" s="116"/>
      <c r="U1063" s="84"/>
      <c r="V1063" s="102"/>
      <c r="W1063" s="102"/>
      <c r="X1063" s="102"/>
      <c r="Y1063" s="102"/>
      <c r="Z1063" s="102"/>
      <c r="AA1063" s="102"/>
      <c r="AB1063" s="102"/>
      <c r="AC1063" s="102"/>
      <c r="AD1063" s="102"/>
      <c r="AE1063" s="104"/>
      <c r="AF1063" s="105"/>
      <c r="AG1063" s="105"/>
      <c r="AH1063" s="105"/>
      <c r="AI1063" s="105"/>
      <c r="AJ1063" s="105"/>
      <c r="AK1063" s="105"/>
      <c r="AL1063" s="105"/>
      <c r="AM1063" s="105"/>
      <c r="AN1063" s="106"/>
      <c r="AO1063" s="105"/>
      <c r="AP1063" s="104"/>
      <c r="AQ1063" s="105"/>
      <c r="AR1063" s="105"/>
      <c r="AS1063" s="105"/>
      <c r="AT1063" s="105" t="e">
        <f>#REF!*1.075</f>
        <v>#REF!</v>
      </c>
      <c r="AU1063" s="105"/>
      <c r="AV1063" s="102" t="e">
        <f t="shared" si="277"/>
        <v>#REF!</v>
      </c>
      <c r="AW1063" s="105"/>
      <c r="AX1063" s="105"/>
      <c r="AY1063" s="106"/>
      <c r="AZ1063" s="108" t="b">
        <f t="shared" si="276"/>
        <v>0</v>
      </c>
      <c r="BA1063" s="1">
        <f t="shared" si="270"/>
        <v>0</v>
      </c>
      <c r="BB1063" s="106">
        <f t="shared" si="271"/>
        <v>0</v>
      </c>
      <c r="BC1063" s="105"/>
      <c r="BD1063" s="105"/>
      <c r="BE1063" s="105"/>
      <c r="BF1063" s="105"/>
    </row>
    <row r="1064" spans="1:58" s="128" customFormat="1" ht="24.75" hidden="1" customHeight="1">
      <c r="A1064" s="9">
        <v>1070</v>
      </c>
      <c r="B1064" s="7">
        <v>8590</v>
      </c>
      <c r="C1064" s="7"/>
      <c r="D1064" s="8"/>
      <c r="E1064" s="1" t="s">
        <v>4689</v>
      </c>
      <c r="F1064" s="1" t="s">
        <v>4690</v>
      </c>
      <c r="G1064" s="1" t="s">
        <v>4691</v>
      </c>
      <c r="H1064" s="8" t="s">
        <v>4692</v>
      </c>
      <c r="I1064" s="1" t="s">
        <v>4693</v>
      </c>
      <c r="J1064" s="1" t="s">
        <v>4686</v>
      </c>
      <c r="K1064" s="9">
        <v>30</v>
      </c>
      <c r="L1064" s="1" t="s">
        <v>91</v>
      </c>
      <c r="M1064" s="7">
        <v>1</v>
      </c>
      <c r="N1064" s="1" t="s">
        <v>46</v>
      </c>
      <c r="O1064" s="1" t="s">
        <v>4468</v>
      </c>
      <c r="P1064" s="1" t="s">
        <v>4491</v>
      </c>
      <c r="Q1064" s="1" t="s">
        <v>4694</v>
      </c>
      <c r="R1064" s="101">
        <v>3.8</v>
      </c>
      <c r="S1064" s="102"/>
      <c r="T1064" s="116">
        <v>4</v>
      </c>
      <c r="U1064" s="84">
        <v>4.04</v>
      </c>
      <c r="V1064" s="102"/>
      <c r="W1064" s="102">
        <v>3.8</v>
      </c>
      <c r="X1064" s="102">
        <v>3.8</v>
      </c>
      <c r="Y1064" s="102"/>
      <c r="Z1064" s="102"/>
      <c r="AA1064" s="102"/>
      <c r="AB1064" s="102"/>
      <c r="AC1064" s="102"/>
      <c r="AD1064" s="102"/>
      <c r="AE1064" s="104">
        <v>4.04</v>
      </c>
      <c r="AF1064" s="105"/>
      <c r="AG1064" s="105"/>
      <c r="AH1064" s="105"/>
      <c r="AI1064" s="105"/>
      <c r="AJ1064" s="105"/>
      <c r="AK1064" s="105"/>
      <c r="AL1064" s="105"/>
      <c r="AM1064" s="105"/>
      <c r="AN1064" s="106">
        <v>3.8</v>
      </c>
      <c r="AO1064" s="105" t="s">
        <v>50</v>
      </c>
      <c r="AP1064" s="104" t="s">
        <v>51</v>
      </c>
      <c r="AQ1064" s="105" t="e">
        <f t="shared" ref="AQ1064:AQ1109" si="278">AVERAGE(SMALL(AE1064:AI1064,1),SMALL(AE1064:AI1064,2))</f>
        <v>#NUM!</v>
      </c>
      <c r="AR1064" s="105" t="e">
        <f t="shared" ref="AR1064:AR1109" si="279">IF(R1064 &lt;=( AVERAGE(SMALL(AE1064:AI1064,1),SMALL(AE1064:AI1064,2))), R1064, "")</f>
        <v>#NUM!</v>
      </c>
      <c r="AS1064" s="105" t="e">
        <f t="shared" ref="AS1064:AS1109" si="280">AVERAGE(SMALL(AJ1064:AM1064,1),SMALL(AJ1064:AM1064,2))</f>
        <v>#NUM!</v>
      </c>
      <c r="AT1064" s="105" t="e">
        <f>#REF!*1.075</f>
        <v>#REF!</v>
      </c>
      <c r="AU1064" s="105">
        <f t="shared" ref="AU1064:AU1109" si="281">T1064*1.075</f>
        <v>4.3</v>
      </c>
      <c r="AV1064" s="102" t="e">
        <f t="shared" si="277"/>
        <v>#REF!</v>
      </c>
      <c r="AW1064" s="125" t="s">
        <v>52</v>
      </c>
      <c r="AX1064" s="105" t="s">
        <v>51</v>
      </c>
      <c r="AY1064" s="106">
        <v>3.8</v>
      </c>
      <c r="AZ1064" s="108">
        <f t="shared" si="276"/>
        <v>0.95</v>
      </c>
      <c r="BA1064" s="1">
        <f t="shared" si="270"/>
        <v>4.75</v>
      </c>
      <c r="BB1064" s="106">
        <f t="shared" si="271"/>
        <v>5.13</v>
      </c>
      <c r="BC1064" s="105" t="s">
        <v>53</v>
      </c>
      <c r="BD1064" s="105"/>
      <c r="BE1064" s="105"/>
      <c r="BF1064" s="105"/>
    </row>
    <row r="1065" spans="1:58" s="128" customFormat="1" ht="24.75" hidden="1" customHeight="1">
      <c r="A1065" s="9">
        <v>1071</v>
      </c>
      <c r="B1065" s="7">
        <v>14396</v>
      </c>
      <c r="C1065" s="7"/>
      <c r="D1065" s="8"/>
      <c r="E1065" s="1" t="s">
        <v>4695</v>
      </c>
      <c r="F1065" s="1" t="s">
        <v>4696</v>
      </c>
      <c r="G1065" s="1" t="s">
        <v>4668</v>
      </c>
      <c r="H1065" s="8" t="s">
        <v>4685</v>
      </c>
      <c r="I1065" s="1" t="s">
        <v>394</v>
      </c>
      <c r="J1065" s="1" t="s">
        <v>4686</v>
      </c>
      <c r="K1065" s="9">
        <v>30</v>
      </c>
      <c r="L1065" s="1" t="s">
        <v>91</v>
      </c>
      <c r="M1065" s="7">
        <v>1</v>
      </c>
      <c r="N1065" s="1" t="s">
        <v>46</v>
      </c>
      <c r="O1065" s="1" t="s">
        <v>4468</v>
      </c>
      <c r="P1065" s="1" t="s">
        <v>4491</v>
      </c>
      <c r="Q1065" s="1" t="s">
        <v>4688</v>
      </c>
      <c r="R1065" s="101">
        <v>3.75</v>
      </c>
      <c r="S1065" s="102"/>
      <c r="T1065" s="116">
        <v>4</v>
      </c>
      <c r="U1065" s="84">
        <v>5.85</v>
      </c>
      <c r="V1065" s="102">
        <v>3.5</v>
      </c>
      <c r="W1065" s="102">
        <v>4</v>
      </c>
      <c r="X1065" s="102"/>
      <c r="Y1065" s="102"/>
      <c r="Z1065" s="102"/>
      <c r="AA1065" s="102"/>
      <c r="AB1065" s="102"/>
      <c r="AC1065" s="102"/>
      <c r="AD1065" s="102"/>
      <c r="AE1065" s="104">
        <v>5.85</v>
      </c>
      <c r="AF1065" s="105"/>
      <c r="AG1065" s="105"/>
      <c r="AH1065" s="105"/>
      <c r="AI1065" s="105"/>
      <c r="AJ1065" s="105"/>
      <c r="AK1065" s="105"/>
      <c r="AL1065" s="105"/>
      <c r="AM1065" s="105"/>
      <c r="AN1065" s="106">
        <v>3.75</v>
      </c>
      <c r="AO1065" s="105" t="s">
        <v>50</v>
      </c>
      <c r="AP1065" s="104" t="s">
        <v>51</v>
      </c>
      <c r="AQ1065" s="105" t="e">
        <f t="shared" si="278"/>
        <v>#NUM!</v>
      </c>
      <c r="AR1065" s="105" t="e">
        <f t="shared" si="279"/>
        <v>#NUM!</v>
      </c>
      <c r="AS1065" s="105" t="e">
        <f t="shared" si="280"/>
        <v>#NUM!</v>
      </c>
      <c r="AT1065" s="105" t="e">
        <f>#REF!*1.075</f>
        <v>#REF!</v>
      </c>
      <c r="AU1065" s="105">
        <f t="shared" si="281"/>
        <v>4.3</v>
      </c>
      <c r="AV1065" s="102" t="e">
        <f t="shared" si="277"/>
        <v>#REF!</v>
      </c>
      <c r="AW1065" s="125" t="s">
        <v>52</v>
      </c>
      <c r="AX1065" s="105" t="s">
        <v>51</v>
      </c>
      <c r="AY1065" s="106">
        <v>3.75</v>
      </c>
      <c r="AZ1065" s="108">
        <f t="shared" si="276"/>
        <v>0.9375</v>
      </c>
      <c r="BA1065" s="1">
        <f t="shared" si="270"/>
        <v>4.6875</v>
      </c>
      <c r="BB1065" s="106">
        <f t="shared" si="271"/>
        <v>5.0625</v>
      </c>
      <c r="BC1065" s="105" t="s">
        <v>53</v>
      </c>
      <c r="BD1065" s="105"/>
      <c r="BE1065" s="105"/>
      <c r="BF1065" s="105"/>
    </row>
    <row r="1066" spans="1:58" s="128" customFormat="1" ht="24.75" hidden="1" customHeight="1">
      <c r="A1066" s="9">
        <v>1072</v>
      </c>
      <c r="B1066" s="7">
        <v>3860</v>
      </c>
      <c r="C1066" s="7"/>
      <c r="D1066" s="8"/>
      <c r="E1066" s="1" t="s">
        <v>4697</v>
      </c>
      <c r="F1066" s="1" t="s">
        <v>4698</v>
      </c>
      <c r="G1066" s="1" t="s">
        <v>4699</v>
      </c>
      <c r="H1066" s="8" t="s">
        <v>4700</v>
      </c>
      <c r="I1066" s="1" t="s">
        <v>78</v>
      </c>
      <c r="J1066" s="1" t="s">
        <v>3307</v>
      </c>
      <c r="K1066" s="9">
        <v>15</v>
      </c>
      <c r="L1066" s="1" t="s">
        <v>80</v>
      </c>
      <c r="M1066" s="7">
        <v>1</v>
      </c>
      <c r="N1066" s="1" t="s">
        <v>46</v>
      </c>
      <c r="O1066" s="1" t="s">
        <v>4468</v>
      </c>
      <c r="P1066" s="1" t="s">
        <v>4701</v>
      </c>
      <c r="Q1066" s="1" t="s">
        <v>4702</v>
      </c>
      <c r="R1066" s="101">
        <v>2.5</v>
      </c>
      <c r="S1066" s="102"/>
      <c r="T1066" s="116" t="s">
        <v>58</v>
      </c>
      <c r="U1066" s="84">
        <v>3.58</v>
      </c>
      <c r="V1066" s="102">
        <v>2.5</v>
      </c>
      <c r="W1066" s="102">
        <v>2.5</v>
      </c>
      <c r="X1066" s="102"/>
      <c r="Y1066" s="102"/>
      <c r="Z1066" s="102"/>
      <c r="AA1066" s="102"/>
      <c r="AB1066" s="102"/>
      <c r="AC1066" s="102"/>
      <c r="AD1066" s="102"/>
      <c r="AE1066" s="104">
        <v>3.58</v>
      </c>
      <c r="AF1066" s="105"/>
      <c r="AG1066" s="105"/>
      <c r="AH1066" s="105"/>
      <c r="AI1066" s="105"/>
      <c r="AJ1066" s="105"/>
      <c r="AK1066" s="105"/>
      <c r="AL1066" s="105"/>
      <c r="AM1066" s="105"/>
      <c r="AN1066" s="106">
        <v>2.5</v>
      </c>
      <c r="AO1066" s="105" t="s">
        <v>277</v>
      </c>
      <c r="AP1066" s="104" t="s">
        <v>278</v>
      </c>
      <c r="AQ1066" s="105" t="e">
        <f t="shared" si="278"/>
        <v>#NUM!</v>
      </c>
      <c r="AR1066" s="105" t="e">
        <f t="shared" si="279"/>
        <v>#NUM!</v>
      </c>
      <c r="AS1066" s="105" t="e">
        <f t="shared" si="280"/>
        <v>#NUM!</v>
      </c>
      <c r="AT1066" s="105" t="e">
        <f>#REF!*1.075</f>
        <v>#REF!</v>
      </c>
      <c r="AU1066" s="105" t="e">
        <f t="shared" si="281"/>
        <v>#VALUE!</v>
      </c>
      <c r="AV1066" s="102" t="e">
        <f t="shared" si="277"/>
        <v>#REF!</v>
      </c>
      <c r="AW1066" s="137" t="s">
        <v>279</v>
      </c>
      <c r="AX1066" s="105" t="s">
        <v>278</v>
      </c>
      <c r="AY1066" s="106">
        <v>2.5</v>
      </c>
      <c r="AZ1066" s="108">
        <f t="shared" si="276"/>
        <v>0.625</v>
      </c>
      <c r="BA1066" s="1">
        <f t="shared" si="270"/>
        <v>3.125</v>
      </c>
      <c r="BB1066" s="106">
        <f t="shared" si="271"/>
        <v>3.375</v>
      </c>
      <c r="BC1066" s="105" t="s">
        <v>53</v>
      </c>
      <c r="BD1066" s="105"/>
      <c r="BE1066" s="105"/>
      <c r="BF1066" s="105"/>
    </row>
    <row r="1067" spans="1:58" s="128" customFormat="1" ht="24.75" hidden="1" customHeight="1">
      <c r="A1067" s="9">
        <v>1073</v>
      </c>
      <c r="B1067" s="7">
        <v>1192</v>
      </c>
      <c r="C1067" s="7"/>
      <c r="D1067" s="8"/>
      <c r="E1067" s="1" t="s">
        <v>4703</v>
      </c>
      <c r="F1067" s="1" t="s">
        <v>1534</v>
      </c>
      <c r="G1067" s="1" t="s">
        <v>776</v>
      </c>
      <c r="H1067" s="8" t="s">
        <v>945</v>
      </c>
      <c r="I1067" s="1" t="s">
        <v>68</v>
      </c>
      <c r="J1067" s="1" t="s">
        <v>1078</v>
      </c>
      <c r="K1067" s="9"/>
      <c r="L1067" s="1"/>
      <c r="M1067" s="7">
        <v>30</v>
      </c>
      <c r="N1067" s="1" t="s">
        <v>46</v>
      </c>
      <c r="O1067" s="1" t="s">
        <v>4468</v>
      </c>
      <c r="P1067" s="1" t="s">
        <v>4474</v>
      </c>
      <c r="Q1067" s="1" t="s">
        <v>4704</v>
      </c>
      <c r="R1067" s="101">
        <v>1.23</v>
      </c>
      <c r="S1067" s="102"/>
      <c r="T1067" s="116" t="s">
        <v>58</v>
      </c>
      <c r="U1067" s="84">
        <v>1.23</v>
      </c>
      <c r="V1067" s="102"/>
      <c r="W1067" s="102"/>
      <c r="X1067" s="102"/>
      <c r="Y1067" s="102"/>
      <c r="Z1067" s="102"/>
      <c r="AA1067" s="102"/>
      <c r="AB1067" s="102"/>
      <c r="AC1067" s="102"/>
      <c r="AD1067" s="102"/>
      <c r="AE1067" s="104">
        <v>1.23</v>
      </c>
      <c r="AF1067" s="105"/>
      <c r="AG1067" s="105"/>
      <c r="AH1067" s="105"/>
      <c r="AI1067" s="105"/>
      <c r="AJ1067" s="105"/>
      <c r="AK1067" s="105"/>
      <c r="AL1067" s="105"/>
      <c r="AM1067" s="105"/>
      <c r="AN1067" s="106">
        <v>1.23</v>
      </c>
      <c r="AO1067" s="105" t="s">
        <v>50</v>
      </c>
      <c r="AP1067" s="104" t="s">
        <v>51</v>
      </c>
      <c r="AQ1067" s="105" t="e">
        <f t="shared" si="278"/>
        <v>#NUM!</v>
      </c>
      <c r="AR1067" s="105" t="e">
        <f t="shared" si="279"/>
        <v>#NUM!</v>
      </c>
      <c r="AS1067" s="105" t="e">
        <f t="shared" si="280"/>
        <v>#NUM!</v>
      </c>
      <c r="AT1067" s="105" t="e">
        <f>#REF!*1.075</f>
        <v>#REF!</v>
      </c>
      <c r="AU1067" s="105" t="e">
        <f t="shared" si="281"/>
        <v>#VALUE!</v>
      </c>
      <c r="AV1067" s="102" t="e">
        <f t="shared" si="277"/>
        <v>#REF!</v>
      </c>
      <c r="AW1067" s="125" t="s">
        <v>52</v>
      </c>
      <c r="AX1067" s="105" t="s">
        <v>51</v>
      </c>
      <c r="AY1067" s="106">
        <v>1.23</v>
      </c>
      <c r="AZ1067" s="108">
        <f t="shared" si="276"/>
        <v>0.3075</v>
      </c>
      <c r="BA1067" s="1">
        <f t="shared" si="270"/>
        <v>1.5375000000000001</v>
      </c>
      <c r="BB1067" s="106">
        <f t="shared" si="271"/>
        <v>1.6605000000000001</v>
      </c>
      <c r="BC1067" s="105" t="s">
        <v>53</v>
      </c>
      <c r="BD1067" s="105"/>
      <c r="BE1067" s="105"/>
      <c r="BF1067" s="105"/>
    </row>
    <row r="1068" spans="1:58" s="105" customFormat="1" ht="24.75" hidden="1" customHeight="1">
      <c r="A1068" s="9">
        <v>1074</v>
      </c>
      <c r="B1068" s="7">
        <v>1172</v>
      </c>
      <c r="C1068" s="7"/>
      <c r="D1068" s="8"/>
      <c r="E1068" s="1" t="s">
        <v>4703</v>
      </c>
      <c r="F1068" s="1" t="s">
        <v>1534</v>
      </c>
      <c r="G1068" s="1" t="s">
        <v>776</v>
      </c>
      <c r="H1068" s="8" t="s">
        <v>43</v>
      </c>
      <c r="I1068" s="1" t="s">
        <v>68</v>
      </c>
      <c r="J1068" s="1" t="s">
        <v>1078</v>
      </c>
      <c r="K1068" s="9"/>
      <c r="L1068" s="1"/>
      <c r="M1068" s="7">
        <v>30</v>
      </c>
      <c r="N1068" s="1" t="s">
        <v>46</v>
      </c>
      <c r="O1068" s="1" t="s">
        <v>4468</v>
      </c>
      <c r="P1068" s="1" t="s">
        <v>4474</v>
      </c>
      <c r="Q1068" s="1" t="s">
        <v>4705</v>
      </c>
      <c r="R1068" s="101">
        <v>2.61</v>
      </c>
      <c r="S1068" s="102"/>
      <c r="T1068" s="116" t="s">
        <v>58</v>
      </c>
      <c r="U1068" s="84">
        <v>2.61</v>
      </c>
      <c r="V1068" s="102"/>
      <c r="W1068" s="102"/>
      <c r="X1068" s="102"/>
      <c r="Y1068" s="102"/>
      <c r="Z1068" s="102"/>
      <c r="AA1068" s="102"/>
      <c r="AB1068" s="102"/>
      <c r="AC1068" s="102"/>
      <c r="AD1068" s="102"/>
      <c r="AE1068" s="104">
        <v>2.61</v>
      </c>
      <c r="AN1068" s="106">
        <v>2.61</v>
      </c>
      <c r="AO1068" s="105" t="s">
        <v>50</v>
      </c>
      <c r="AP1068" s="104" t="s">
        <v>51</v>
      </c>
      <c r="AQ1068" s="105" t="e">
        <f t="shared" si="278"/>
        <v>#NUM!</v>
      </c>
      <c r="AR1068" s="105" t="e">
        <f t="shared" si="279"/>
        <v>#NUM!</v>
      </c>
      <c r="AS1068" s="105" t="e">
        <f t="shared" si="280"/>
        <v>#NUM!</v>
      </c>
      <c r="AT1068" s="105" t="e">
        <f>#REF!*1.075</f>
        <v>#REF!</v>
      </c>
      <c r="AU1068" s="105" t="e">
        <f t="shared" si="281"/>
        <v>#VALUE!</v>
      </c>
      <c r="AV1068" s="102" t="e">
        <f t="shared" si="277"/>
        <v>#REF!</v>
      </c>
      <c r="AW1068" s="125" t="s">
        <v>52</v>
      </c>
      <c r="AX1068" s="105" t="s">
        <v>51</v>
      </c>
      <c r="AY1068" s="106">
        <v>2.61</v>
      </c>
      <c r="AZ1068" s="108">
        <f t="shared" si="276"/>
        <v>0.65249999999999997</v>
      </c>
      <c r="BA1068" s="1">
        <f t="shared" si="270"/>
        <v>3.2624999999999997</v>
      </c>
      <c r="BB1068" s="106">
        <f t="shared" si="271"/>
        <v>3.5234999999999999</v>
      </c>
      <c r="BC1068" s="105" t="s">
        <v>53</v>
      </c>
    </row>
    <row r="1069" spans="1:58" s="105" customFormat="1" ht="24.75" hidden="1" customHeight="1">
      <c r="A1069" s="9">
        <v>1075</v>
      </c>
      <c r="B1069" s="7">
        <v>5839</v>
      </c>
      <c r="C1069" s="7"/>
      <c r="D1069" s="8"/>
      <c r="E1069" s="1" t="s">
        <v>4706</v>
      </c>
      <c r="F1069" s="1" t="s">
        <v>3801</v>
      </c>
      <c r="G1069" s="1" t="s">
        <v>3802</v>
      </c>
      <c r="H1069" s="8" t="s">
        <v>1187</v>
      </c>
      <c r="I1069" s="1" t="s">
        <v>68</v>
      </c>
      <c r="J1069" s="1" t="s">
        <v>545</v>
      </c>
      <c r="K1069" s="9"/>
      <c r="L1069" s="1"/>
      <c r="M1069" s="7">
        <v>30</v>
      </c>
      <c r="N1069" s="1" t="s">
        <v>46</v>
      </c>
      <c r="O1069" s="1" t="s">
        <v>4468</v>
      </c>
      <c r="P1069" s="1" t="s">
        <v>4593</v>
      </c>
      <c r="Q1069" s="1" t="s">
        <v>4707</v>
      </c>
      <c r="R1069" s="101">
        <v>2.15</v>
      </c>
      <c r="S1069" s="102"/>
      <c r="T1069" s="116">
        <v>2.9</v>
      </c>
      <c r="U1069" s="84">
        <v>2.15</v>
      </c>
      <c r="V1069" s="102"/>
      <c r="W1069" s="102"/>
      <c r="X1069" s="102"/>
      <c r="Y1069" s="102"/>
      <c r="Z1069" s="102"/>
      <c r="AA1069" s="102"/>
      <c r="AB1069" s="102"/>
      <c r="AC1069" s="102"/>
      <c r="AD1069" s="102"/>
      <c r="AE1069" s="104">
        <v>2.15</v>
      </c>
      <c r="AN1069" s="106">
        <v>2.15</v>
      </c>
      <c r="AO1069" s="105" t="s">
        <v>50</v>
      </c>
      <c r="AP1069" s="104" t="s">
        <v>51</v>
      </c>
      <c r="AQ1069" s="105" t="e">
        <f t="shared" si="278"/>
        <v>#NUM!</v>
      </c>
      <c r="AR1069" s="105" t="e">
        <f t="shared" si="279"/>
        <v>#NUM!</v>
      </c>
      <c r="AS1069" s="105" t="e">
        <f t="shared" si="280"/>
        <v>#NUM!</v>
      </c>
      <c r="AT1069" s="105" t="e">
        <f>#REF!*1.075</f>
        <v>#REF!</v>
      </c>
      <c r="AU1069" s="105">
        <f t="shared" si="281"/>
        <v>3.1174999999999997</v>
      </c>
      <c r="AV1069" s="102" t="e">
        <f t="shared" si="277"/>
        <v>#REF!</v>
      </c>
      <c r="AW1069" s="125" t="s">
        <v>52</v>
      </c>
      <c r="AX1069" s="105" t="s">
        <v>51</v>
      </c>
      <c r="AY1069" s="106">
        <v>2.15</v>
      </c>
      <c r="AZ1069" s="108">
        <f t="shared" si="276"/>
        <v>0.53749999999999998</v>
      </c>
      <c r="BA1069" s="1">
        <f t="shared" si="270"/>
        <v>2.6875</v>
      </c>
      <c r="BB1069" s="106">
        <f t="shared" si="271"/>
        <v>2.9024999999999999</v>
      </c>
      <c r="BC1069" s="105" t="s">
        <v>53</v>
      </c>
    </row>
    <row r="1070" spans="1:58" s="105" customFormat="1" ht="24.75" hidden="1" customHeight="1">
      <c r="A1070" s="9">
        <v>1076</v>
      </c>
      <c r="B1070" s="7">
        <v>5840</v>
      </c>
      <c r="C1070" s="7"/>
      <c r="D1070" s="8"/>
      <c r="E1070" s="1" t="s">
        <v>4706</v>
      </c>
      <c r="F1070" s="1" t="s">
        <v>3801</v>
      </c>
      <c r="G1070" s="1" t="s">
        <v>3802</v>
      </c>
      <c r="H1070" s="8" t="s">
        <v>1469</v>
      </c>
      <c r="I1070" s="1" t="s">
        <v>68</v>
      </c>
      <c r="J1070" s="1" t="s">
        <v>545</v>
      </c>
      <c r="K1070" s="9"/>
      <c r="L1070" s="1"/>
      <c r="M1070" s="7">
        <v>30</v>
      </c>
      <c r="N1070" s="1" t="s">
        <v>46</v>
      </c>
      <c r="O1070" s="1" t="s">
        <v>4468</v>
      </c>
      <c r="P1070" s="1" t="s">
        <v>4593</v>
      </c>
      <c r="Q1070" s="1" t="s">
        <v>4708</v>
      </c>
      <c r="R1070" s="101">
        <v>3.07</v>
      </c>
      <c r="S1070" s="102"/>
      <c r="T1070" s="116">
        <v>3.95</v>
      </c>
      <c r="U1070" s="84">
        <v>3.07</v>
      </c>
      <c r="V1070" s="102"/>
      <c r="W1070" s="102"/>
      <c r="X1070" s="102"/>
      <c r="Y1070" s="102"/>
      <c r="Z1070" s="102"/>
      <c r="AA1070" s="102"/>
      <c r="AB1070" s="102"/>
      <c r="AC1070" s="102"/>
      <c r="AD1070" s="102"/>
      <c r="AE1070" s="104">
        <v>3.07</v>
      </c>
      <c r="AN1070" s="106">
        <v>3.07</v>
      </c>
      <c r="AO1070" s="105" t="s">
        <v>50</v>
      </c>
      <c r="AP1070" s="104" t="s">
        <v>51</v>
      </c>
      <c r="AQ1070" s="105" t="e">
        <f t="shared" si="278"/>
        <v>#NUM!</v>
      </c>
      <c r="AR1070" s="105" t="e">
        <f t="shared" si="279"/>
        <v>#NUM!</v>
      </c>
      <c r="AS1070" s="105" t="e">
        <f t="shared" si="280"/>
        <v>#NUM!</v>
      </c>
      <c r="AT1070" s="105" t="e">
        <f>#REF!*1.075</f>
        <v>#REF!</v>
      </c>
      <c r="AU1070" s="105">
        <f t="shared" si="281"/>
        <v>4.2462499999999999</v>
      </c>
      <c r="AV1070" s="102" t="e">
        <f t="shared" si="277"/>
        <v>#REF!</v>
      </c>
      <c r="AW1070" s="125" t="s">
        <v>52</v>
      </c>
      <c r="AX1070" s="105" t="s">
        <v>51</v>
      </c>
      <c r="AY1070" s="106">
        <v>3.07</v>
      </c>
      <c r="AZ1070" s="108">
        <f t="shared" si="276"/>
        <v>0.76749999999999996</v>
      </c>
      <c r="BA1070" s="1">
        <f t="shared" si="270"/>
        <v>3.8374999999999999</v>
      </c>
      <c r="BB1070" s="106">
        <f t="shared" si="271"/>
        <v>4.1444999999999999</v>
      </c>
      <c r="BC1070" s="105" t="s">
        <v>53</v>
      </c>
    </row>
    <row r="1071" spans="1:58" s="105" customFormat="1" ht="24.75" hidden="1" customHeight="1">
      <c r="A1071" s="9">
        <v>1077</v>
      </c>
      <c r="B1071" s="7">
        <v>5092</v>
      </c>
      <c r="C1071" s="7"/>
      <c r="D1071" s="8"/>
      <c r="E1071" s="1" t="s">
        <v>4709</v>
      </c>
      <c r="F1071" s="1" t="s">
        <v>4710</v>
      </c>
      <c r="G1071" s="1" t="s">
        <v>4711</v>
      </c>
      <c r="H1071" s="8" t="s">
        <v>251</v>
      </c>
      <c r="I1071" s="1" t="s">
        <v>68</v>
      </c>
      <c r="J1071" s="1" t="s">
        <v>2785</v>
      </c>
      <c r="K1071" s="9"/>
      <c r="L1071" s="1"/>
      <c r="M1071" s="7">
        <v>10</v>
      </c>
      <c r="N1071" s="1" t="s">
        <v>46</v>
      </c>
      <c r="O1071" s="1" t="s">
        <v>4468</v>
      </c>
      <c r="P1071" s="1" t="s">
        <v>4593</v>
      </c>
      <c r="Q1071" s="1" t="s">
        <v>4712</v>
      </c>
      <c r="R1071" s="101">
        <v>2.2000000000000002</v>
      </c>
      <c r="S1071" s="102"/>
      <c r="T1071" s="116">
        <v>2.35</v>
      </c>
      <c r="U1071" s="84">
        <v>2.41</v>
      </c>
      <c r="V1071" s="102">
        <v>2</v>
      </c>
      <c r="W1071" s="102"/>
      <c r="X1071" s="102"/>
      <c r="Y1071" s="102"/>
      <c r="Z1071" s="102"/>
      <c r="AA1071" s="102"/>
      <c r="AB1071" s="102"/>
      <c r="AC1071" s="102"/>
      <c r="AD1071" s="102"/>
      <c r="AE1071" s="104">
        <v>2.41</v>
      </c>
      <c r="AN1071" s="106">
        <v>2.2000000000000002</v>
      </c>
      <c r="AO1071" s="105" t="s">
        <v>50</v>
      </c>
      <c r="AP1071" s="104" t="s">
        <v>51</v>
      </c>
      <c r="AQ1071" s="105" t="e">
        <f t="shared" si="278"/>
        <v>#NUM!</v>
      </c>
      <c r="AR1071" s="105" t="e">
        <f t="shared" si="279"/>
        <v>#NUM!</v>
      </c>
      <c r="AS1071" s="105" t="e">
        <f t="shared" si="280"/>
        <v>#NUM!</v>
      </c>
      <c r="AT1071" s="105" t="e">
        <f>#REF!*1.075</f>
        <v>#REF!</v>
      </c>
      <c r="AU1071" s="105">
        <f t="shared" si="281"/>
        <v>2.5262500000000001</v>
      </c>
      <c r="AV1071" s="102" t="e">
        <f t="shared" si="277"/>
        <v>#REF!</v>
      </c>
      <c r="AW1071" s="125" t="s">
        <v>52</v>
      </c>
      <c r="AX1071" s="105" t="s">
        <v>51</v>
      </c>
      <c r="AY1071" s="106">
        <v>2.2000000000000002</v>
      </c>
      <c r="AZ1071" s="108">
        <f t="shared" si="276"/>
        <v>0.55000000000000004</v>
      </c>
      <c r="BA1071" s="1">
        <f t="shared" si="270"/>
        <v>2.75</v>
      </c>
      <c r="BB1071" s="106">
        <f t="shared" si="271"/>
        <v>2.97</v>
      </c>
      <c r="BC1071" s="105" t="s">
        <v>53</v>
      </c>
    </row>
    <row r="1072" spans="1:58" s="105" customFormat="1" ht="24.75" hidden="1" customHeight="1">
      <c r="A1072" s="9">
        <v>1078</v>
      </c>
      <c r="B1072" s="7">
        <v>5780</v>
      </c>
      <c r="C1072" s="7"/>
      <c r="D1072" s="8"/>
      <c r="E1072" s="1" t="s">
        <v>4713</v>
      </c>
      <c r="F1072" s="1" t="s">
        <v>4714</v>
      </c>
      <c r="G1072" s="1" t="s">
        <v>2728</v>
      </c>
      <c r="H1072" s="8" t="s">
        <v>251</v>
      </c>
      <c r="I1072" s="1" t="s">
        <v>44</v>
      </c>
      <c r="J1072" s="1" t="s">
        <v>4715</v>
      </c>
      <c r="K1072" s="9"/>
      <c r="L1072" s="1"/>
      <c r="M1072" s="7">
        <v>14</v>
      </c>
      <c r="N1072" s="1" t="s">
        <v>46</v>
      </c>
      <c r="O1072" s="1" t="s">
        <v>4468</v>
      </c>
      <c r="P1072" s="1" t="s">
        <v>4491</v>
      </c>
      <c r="Q1072" s="1" t="s">
        <v>4716</v>
      </c>
      <c r="R1072" s="101">
        <v>6.59</v>
      </c>
      <c r="S1072" s="102"/>
      <c r="T1072" s="116">
        <v>6.9</v>
      </c>
      <c r="U1072" s="84">
        <v>6.59</v>
      </c>
      <c r="V1072" s="102"/>
      <c r="W1072" s="102"/>
      <c r="X1072" s="102"/>
      <c r="Y1072" s="102"/>
      <c r="Z1072" s="102"/>
      <c r="AA1072" s="102"/>
      <c r="AB1072" s="102"/>
      <c r="AC1072" s="102"/>
      <c r="AD1072" s="102"/>
      <c r="AE1072" s="104">
        <v>6.59</v>
      </c>
      <c r="AN1072" s="106">
        <v>6.5</v>
      </c>
      <c r="AP1072" s="104"/>
      <c r="AQ1072" s="105" t="e">
        <f t="shared" si="278"/>
        <v>#NUM!</v>
      </c>
      <c r="AR1072" s="105" t="e">
        <f t="shared" si="279"/>
        <v>#NUM!</v>
      </c>
      <c r="AS1072" s="105" t="e">
        <f t="shared" si="280"/>
        <v>#NUM!</v>
      </c>
      <c r="AT1072" s="105" t="e">
        <f>#REF!*1.075</f>
        <v>#REF!</v>
      </c>
      <c r="AU1072" s="105">
        <f t="shared" si="281"/>
        <v>7.4175000000000004</v>
      </c>
      <c r="AV1072" s="102">
        <v>6.59</v>
      </c>
      <c r="AW1072" s="125" t="s">
        <v>52</v>
      </c>
      <c r="AX1072" s="105" t="s">
        <v>51</v>
      </c>
      <c r="AY1072" s="106">
        <v>6.59</v>
      </c>
      <c r="AZ1072" s="108">
        <f t="shared" si="276"/>
        <v>1.6475</v>
      </c>
      <c r="BA1072" s="1">
        <f t="shared" si="270"/>
        <v>8.2375000000000007</v>
      </c>
      <c r="BB1072" s="106">
        <f t="shared" si="271"/>
        <v>8.8965000000000014</v>
      </c>
      <c r="BC1072" s="105" t="s">
        <v>53</v>
      </c>
      <c r="BD1072" s="128"/>
      <c r="BE1072" s="128"/>
    </row>
    <row r="1073" spans="1:58" s="105" customFormat="1" ht="24.75" hidden="1" customHeight="1">
      <c r="A1073" s="9">
        <v>1079</v>
      </c>
      <c r="B1073" s="7">
        <v>5149</v>
      </c>
      <c r="C1073" s="7"/>
      <c r="D1073" s="8"/>
      <c r="E1073" s="1" t="s">
        <v>4717</v>
      </c>
      <c r="F1073" s="1" t="s">
        <v>4718</v>
      </c>
      <c r="G1073" s="1" t="s">
        <v>3383</v>
      </c>
      <c r="H1073" s="8" t="s">
        <v>3388</v>
      </c>
      <c r="I1073" s="1" t="s">
        <v>150</v>
      </c>
      <c r="J1073" s="1" t="s">
        <v>4719</v>
      </c>
      <c r="K1073" s="9"/>
      <c r="L1073" s="1"/>
      <c r="M1073" s="7">
        <v>50</v>
      </c>
      <c r="N1073" s="1" t="s">
        <v>46</v>
      </c>
      <c r="O1073" s="1" t="s">
        <v>4468</v>
      </c>
      <c r="P1073" s="1" t="s">
        <v>4720</v>
      </c>
      <c r="Q1073" s="1" t="s">
        <v>4721</v>
      </c>
      <c r="R1073" s="101">
        <v>10.09</v>
      </c>
      <c r="S1073" s="102"/>
      <c r="T1073" s="116" t="s">
        <v>58</v>
      </c>
      <c r="U1073" s="84">
        <v>9.9700000000000006</v>
      </c>
      <c r="V1073" s="102"/>
      <c r="W1073" s="102">
        <v>10.02</v>
      </c>
      <c r="X1073" s="102"/>
      <c r="Y1073" s="102"/>
      <c r="Z1073" s="102"/>
      <c r="AA1073" s="102"/>
      <c r="AB1073" s="102"/>
      <c r="AC1073" s="102"/>
      <c r="AD1073" s="102"/>
      <c r="AE1073" s="104">
        <v>9.9700000000000006</v>
      </c>
      <c r="AG1073" s="105">
        <v>10.218999999999999</v>
      </c>
      <c r="AN1073" s="106">
        <v>10.09</v>
      </c>
      <c r="AO1073" s="105" t="s">
        <v>50</v>
      </c>
      <c r="AP1073" s="104" t="s">
        <v>51</v>
      </c>
      <c r="AQ1073" s="105">
        <f t="shared" si="278"/>
        <v>10.0945</v>
      </c>
      <c r="AR1073" s="1">
        <f t="shared" si="279"/>
        <v>10.09</v>
      </c>
      <c r="AS1073" s="105" t="e">
        <f t="shared" si="280"/>
        <v>#NUM!</v>
      </c>
      <c r="AT1073" s="105" t="e">
        <f>#REF!*1.075</f>
        <v>#REF!</v>
      </c>
      <c r="AU1073" s="105" t="e">
        <f t="shared" si="281"/>
        <v>#VALUE!</v>
      </c>
      <c r="AV1073" s="102" t="e">
        <f t="shared" ref="AV1073:AV1104" si="282">MIN(AN1073,AT1073,AU1073)</f>
        <v>#REF!</v>
      </c>
      <c r="AW1073" s="125" t="s">
        <v>52</v>
      </c>
      <c r="AX1073" s="105" t="s">
        <v>51</v>
      </c>
      <c r="AY1073" s="106">
        <v>10.09</v>
      </c>
      <c r="AZ1073" s="108">
        <f t="shared" si="276"/>
        <v>1.7153</v>
      </c>
      <c r="BA1073" s="1">
        <f t="shared" si="270"/>
        <v>11.805299999999999</v>
      </c>
      <c r="BB1073" s="106">
        <f t="shared" si="271"/>
        <v>12.749723999999999</v>
      </c>
      <c r="BC1073" s="105" t="s">
        <v>53</v>
      </c>
    </row>
    <row r="1074" spans="1:58" s="105" customFormat="1" ht="24.75" hidden="1" customHeight="1">
      <c r="A1074" s="9">
        <v>1080</v>
      </c>
      <c r="B1074" s="7">
        <v>5148</v>
      </c>
      <c r="C1074" s="7"/>
      <c r="D1074" s="8"/>
      <c r="E1074" s="1" t="s">
        <v>4717</v>
      </c>
      <c r="F1074" s="1" t="s">
        <v>4718</v>
      </c>
      <c r="G1074" s="1" t="s">
        <v>3383</v>
      </c>
      <c r="H1074" s="8" t="s">
        <v>105</v>
      </c>
      <c r="I1074" s="1" t="s">
        <v>150</v>
      </c>
      <c r="J1074" s="1" t="s">
        <v>4719</v>
      </c>
      <c r="K1074" s="9"/>
      <c r="L1074" s="1"/>
      <c r="M1074" s="7">
        <v>50</v>
      </c>
      <c r="N1074" s="1" t="s">
        <v>46</v>
      </c>
      <c r="O1074" s="1" t="s">
        <v>4468</v>
      </c>
      <c r="P1074" s="1" t="s">
        <v>4720</v>
      </c>
      <c r="Q1074" s="1" t="s">
        <v>4722</v>
      </c>
      <c r="R1074" s="101">
        <v>10.54</v>
      </c>
      <c r="S1074" s="102"/>
      <c r="T1074" s="116" t="s">
        <v>58</v>
      </c>
      <c r="U1074" s="84">
        <v>10.48</v>
      </c>
      <c r="V1074" s="102"/>
      <c r="W1074" s="102">
        <v>10.6</v>
      </c>
      <c r="X1074" s="102"/>
      <c r="Y1074" s="102"/>
      <c r="Z1074" s="102"/>
      <c r="AA1074" s="102"/>
      <c r="AB1074" s="102"/>
      <c r="AC1074" s="102"/>
      <c r="AD1074" s="102"/>
      <c r="AE1074" s="104">
        <v>10.48</v>
      </c>
      <c r="AG1074" s="105">
        <v>10.579000000000001</v>
      </c>
      <c r="AN1074" s="106">
        <v>10.529</v>
      </c>
      <c r="AO1074" s="105" t="s">
        <v>277</v>
      </c>
      <c r="AP1074" s="104" t="s">
        <v>278</v>
      </c>
      <c r="AQ1074" s="105">
        <f t="shared" si="278"/>
        <v>10.529500000000001</v>
      </c>
      <c r="AR1074" s="105" t="str">
        <f t="shared" si="279"/>
        <v/>
      </c>
      <c r="AS1074" s="105" t="e">
        <f t="shared" si="280"/>
        <v>#NUM!</v>
      </c>
      <c r="AT1074" s="105" t="e">
        <f>#REF!*1.075</f>
        <v>#REF!</v>
      </c>
      <c r="AU1074" s="105" t="e">
        <f t="shared" si="281"/>
        <v>#VALUE!</v>
      </c>
      <c r="AV1074" s="102" t="e">
        <f t="shared" si="282"/>
        <v>#REF!</v>
      </c>
      <c r="AW1074" s="105" t="s">
        <v>279</v>
      </c>
      <c r="AX1074" s="105" t="s">
        <v>278</v>
      </c>
      <c r="AY1074" s="106">
        <v>10.529</v>
      </c>
      <c r="AZ1074" s="108">
        <f t="shared" si="276"/>
        <v>1.78993</v>
      </c>
      <c r="BA1074" s="1">
        <f t="shared" si="270"/>
        <v>12.31893</v>
      </c>
      <c r="BB1074" s="106">
        <f t="shared" si="271"/>
        <v>13.3044444</v>
      </c>
      <c r="BC1074" s="105" t="s">
        <v>53</v>
      </c>
    </row>
    <row r="1075" spans="1:58" s="105" customFormat="1" ht="24.75" hidden="1" customHeight="1">
      <c r="A1075" s="9">
        <v>1081</v>
      </c>
      <c r="B1075" s="7">
        <v>4006</v>
      </c>
      <c r="C1075" s="7"/>
      <c r="D1075" s="8"/>
      <c r="E1075" s="1" t="s">
        <v>4723</v>
      </c>
      <c r="F1075" s="1" t="s">
        <v>4724</v>
      </c>
      <c r="G1075" s="1" t="s">
        <v>4725</v>
      </c>
      <c r="H1075" s="8" t="s">
        <v>1187</v>
      </c>
      <c r="I1075" s="1" t="s">
        <v>68</v>
      </c>
      <c r="J1075" s="1" t="s">
        <v>1500</v>
      </c>
      <c r="K1075" s="9"/>
      <c r="L1075" s="1"/>
      <c r="M1075" s="7">
        <v>60</v>
      </c>
      <c r="N1075" s="1" t="s">
        <v>46</v>
      </c>
      <c r="O1075" s="1" t="s">
        <v>4468</v>
      </c>
      <c r="P1075" s="1" t="s">
        <v>4496</v>
      </c>
      <c r="Q1075" s="1" t="s">
        <v>4726</v>
      </c>
      <c r="R1075" s="101">
        <v>4.29</v>
      </c>
      <c r="S1075" s="102"/>
      <c r="T1075" s="116" t="s">
        <v>58</v>
      </c>
      <c r="U1075" s="84">
        <v>4.29</v>
      </c>
      <c r="V1075" s="102"/>
      <c r="W1075" s="102"/>
      <c r="X1075" s="102"/>
      <c r="Y1075" s="102"/>
      <c r="Z1075" s="102"/>
      <c r="AA1075" s="102"/>
      <c r="AB1075" s="102"/>
      <c r="AC1075" s="102"/>
      <c r="AD1075" s="102"/>
      <c r="AE1075" s="104">
        <v>4.29</v>
      </c>
      <c r="AN1075" s="106">
        <v>4.29</v>
      </c>
      <c r="AO1075" s="105" t="s">
        <v>50</v>
      </c>
      <c r="AP1075" s="104" t="s">
        <v>51</v>
      </c>
      <c r="AQ1075" s="105" t="e">
        <f t="shared" si="278"/>
        <v>#NUM!</v>
      </c>
      <c r="AR1075" s="105" t="e">
        <f t="shared" si="279"/>
        <v>#NUM!</v>
      </c>
      <c r="AS1075" s="105" t="e">
        <f t="shared" si="280"/>
        <v>#NUM!</v>
      </c>
      <c r="AT1075" s="105" t="e">
        <f>#REF!*1.075</f>
        <v>#REF!</v>
      </c>
      <c r="AU1075" s="105" t="e">
        <f t="shared" si="281"/>
        <v>#VALUE!</v>
      </c>
      <c r="AV1075" s="102" t="e">
        <f t="shared" si="282"/>
        <v>#REF!</v>
      </c>
      <c r="AW1075" s="125" t="s">
        <v>52</v>
      </c>
      <c r="AX1075" s="105" t="s">
        <v>51</v>
      </c>
      <c r="AY1075" s="106">
        <v>4.29</v>
      </c>
      <c r="AZ1075" s="108">
        <f t="shared" si="276"/>
        <v>1.0725</v>
      </c>
      <c r="BA1075" s="1">
        <f t="shared" si="270"/>
        <v>5.3624999999999998</v>
      </c>
      <c r="BB1075" s="106">
        <f t="shared" si="271"/>
        <v>5.7915000000000001</v>
      </c>
      <c r="BC1075" s="105" t="s">
        <v>53</v>
      </c>
    </row>
    <row r="1076" spans="1:58" s="105" customFormat="1" ht="24.75" hidden="1" customHeight="1">
      <c r="A1076" s="9">
        <v>1082</v>
      </c>
      <c r="B1076" s="7">
        <v>4005</v>
      </c>
      <c r="C1076" s="7"/>
      <c r="D1076" s="8"/>
      <c r="E1076" s="1" t="s">
        <v>4727</v>
      </c>
      <c r="F1076" s="1" t="s">
        <v>4728</v>
      </c>
      <c r="G1076" s="1" t="s">
        <v>4729</v>
      </c>
      <c r="H1076" s="8" t="s">
        <v>4730</v>
      </c>
      <c r="I1076" s="1" t="s">
        <v>109</v>
      </c>
      <c r="J1076" s="1" t="s">
        <v>3914</v>
      </c>
      <c r="K1076" s="9">
        <v>200</v>
      </c>
      <c r="L1076" s="1" t="s">
        <v>91</v>
      </c>
      <c r="M1076" s="7">
        <v>1</v>
      </c>
      <c r="N1076" s="1" t="s">
        <v>46</v>
      </c>
      <c r="O1076" s="1" t="s">
        <v>4468</v>
      </c>
      <c r="P1076" s="1" t="s">
        <v>4593</v>
      </c>
      <c r="Q1076" s="1" t="s">
        <v>4731</v>
      </c>
      <c r="R1076" s="101">
        <v>5.1100000000000003</v>
      </c>
      <c r="S1076" s="102"/>
      <c r="T1076" s="116" t="s">
        <v>58</v>
      </c>
      <c r="U1076" s="84">
        <v>5.1100000000000003</v>
      </c>
      <c r="V1076" s="102"/>
      <c r="W1076" s="102"/>
      <c r="X1076" s="102"/>
      <c r="Y1076" s="102"/>
      <c r="Z1076" s="102"/>
      <c r="AA1076" s="102"/>
      <c r="AB1076" s="102"/>
      <c r="AC1076" s="102"/>
      <c r="AD1076" s="102"/>
      <c r="AE1076" s="104">
        <v>5.1100000000000003</v>
      </c>
      <c r="AN1076" s="106">
        <v>5.1100000000000003</v>
      </c>
      <c r="AO1076" s="105" t="s">
        <v>50</v>
      </c>
      <c r="AP1076" s="104" t="s">
        <v>51</v>
      </c>
      <c r="AQ1076" s="105" t="e">
        <f t="shared" si="278"/>
        <v>#NUM!</v>
      </c>
      <c r="AR1076" s="105" t="e">
        <f t="shared" si="279"/>
        <v>#NUM!</v>
      </c>
      <c r="AS1076" s="105" t="e">
        <f t="shared" si="280"/>
        <v>#NUM!</v>
      </c>
      <c r="AT1076" s="105" t="e">
        <f>#REF!*1.075</f>
        <v>#REF!</v>
      </c>
      <c r="AU1076" s="105" t="e">
        <f t="shared" si="281"/>
        <v>#VALUE!</v>
      </c>
      <c r="AV1076" s="102" t="e">
        <f t="shared" si="282"/>
        <v>#REF!</v>
      </c>
      <c r="AW1076" s="125" t="s">
        <v>52</v>
      </c>
      <c r="AX1076" s="105" t="s">
        <v>51</v>
      </c>
      <c r="AY1076" s="106">
        <v>5.0999999999999996</v>
      </c>
      <c r="AZ1076" s="108">
        <f t="shared" si="276"/>
        <v>1.2749999999999999</v>
      </c>
      <c r="BA1076" s="1">
        <f t="shared" si="270"/>
        <v>6.375</v>
      </c>
      <c r="BB1076" s="106">
        <f t="shared" si="271"/>
        <v>6.8849999999999998</v>
      </c>
      <c r="BC1076" s="105" t="s">
        <v>53</v>
      </c>
    </row>
    <row r="1077" spans="1:58" s="105" customFormat="1" ht="24.75" hidden="1" customHeight="1">
      <c r="A1077" s="9">
        <v>1083</v>
      </c>
      <c r="B1077" s="7">
        <v>354</v>
      </c>
      <c r="C1077" s="7"/>
      <c r="D1077" s="8"/>
      <c r="E1077" s="1" t="s">
        <v>4732</v>
      </c>
      <c r="F1077" s="1" t="s">
        <v>4733</v>
      </c>
      <c r="G1077" s="1" t="s">
        <v>4734</v>
      </c>
      <c r="H1077" s="8" t="s">
        <v>4009</v>
      </c>
      <c r="I1077" s="1" t="s">
        <v>4735</v>
      </c>
      <c r="J1077" s="11" t="s">
        <v>4736</v>
      </c>
      <c r="K1077" s="9">
        <v>60</v>
      </c>
      <c r="L1077" s="1" t="s">
        <v>91</v>
      </c>
      <c r="M1077" s="7">
        <v>1</v>
      </c>
      <c r="N1077" s="1" t="s">
        <v>46</v>
      </c>
      <c r="O1077" s="1" t="s">
        <v>4468</v>
      </c>
      <c r="P1077" s="1" t="s">
        <v>1079</v>
      </c>
      <c r="Q1077" s="1" t="s">
        <v>4737</v>
      </c>
      <c r="R1077" s="101">
        <v>5.5</v>
      </c>
      <c r="S1077" s="102"/>
      <c r="T1077" s="116">
        <v>7.9</v>
      </c>
      <c r="U1077" s="84">
        <v>10.23</v>
      </c>
      <c r="V1077" s="102">
        <v>5</v>
      </c>
      <c r="W1077" s="102">
        <v>6</v>
      </c>
      <c r="X1077" s="102">
        <v>7</v>
      </c>
      <c r="Y1077" s="102"/>
      <c r="Z1077" s="102"/>
      <c r="AA1077" s="102"/>
      <c r="AB1077" s="102"/>
      <c r="AC1077" s="102"/>
      <c r="AD1077" s="102"/>
      <c r="AE1077" s="104">
        <v>10.23</v>
      </c>
      <c r="AN1077" s="106">
        <v>5.5</v>
      </c>
      <c r="AO1077" s="105" t="s">
        <v>50</v>
      </c>
      <c r="AP1077" s="104" t="s">
        <v>51</v>
      </c>
      <c r="AQ1077" s="105" t="e">
        <f t="shared" si="278"/>
        <v>#NUM!</v>
      </c>
      <c r="AR1077" s="105" t="e">
        <f t="shared" si="279"/>
        <v>#NUM!</v>
      </c>
      <c r="AS1077" s="105" t="e">
        <f t="shared" si="280"/>
        <v>#NUM!</v>
      </c>
      <c r="AT1077" s="105" t="e">
        <f>#REF!*1.075</f>
        <v>#REF!</v>
      </c>
      <c r="AU1077" s="105">
        <f t="shared" si="281"/>
        <v>8.4924999999999997</v>
      </c>
      <c r="AV1077" s="102" t="e">
        <f t="shared" si="282"/>
        <v>#REF!</v>
      </c>
      <c r="AW1077" s="125" t="s">
        <v>52</v>
      </c>
      <c r="AX1077" s="105" t="s">
        <v>51</v>
      </c>
      <c r="AY1077" s="106">
        <v>5.5</v>
      </c>
      <c r="AZ1077" s="108">
        <f t="shared" si="276"/>
        <v>1.375</v>
      </c>
      <c r="BA1077" s="1">
        <f t="shared" si="270"/>
        <v>6.875</v>
      </c>
      <c r="BB1077" s="106">
        <f t="shared" si="271"/>
        <v>7.4249999999999998</v>
      </c>
      <c r="BC1077" s="105" t="s">
        <v>53</v>
      </c>
      <c r="BD1077" s="110"/>
      <c r="BE1077" s="110"/>
    </row>
    <row r="1078" spans="1:58" s="105" customFormat="1" ht="24.75" hidden="1" customHeight="1">
      <c r="A1078" s="9">
        <v>1084</v>
      </c>
      <c r="B1078" s="7">
        <v>752</v>
      </c>
      <c r="C1078" s="7"/>
      <c r="D1078" s="8"/>
      <c r="E1078" s="1" t="s">
        <v>4738</v>
      </c>
      <c r="F1078" s="1" t="s">
        <v>4739</v>
      </c>
      <c r="G1078" s="1" t="s">
        <v>4734</v>
      </c>
      <c r="H1078" s="8" t="s">
        <v>77</v>
      </c>
      <c r="I1078" s="1" t="s">
        <v>4483</v>
      </c>
      <c r="J1078" s="11" t="s">
        <v>4740</v>
      </c>
      <c r="K1078" s="9">
        <v>60</v>
      </c>
      <c r="L1078" s="1" t="s">
        <v>91</v>
      </c>
      <c r="M1078" s="7">
        <v>1</v>
      </c>
      <c r="N1078" s="1" t="s">
        <v>46</v>
      </c>
      <c r="O1078" s="1" t="s">
        <v>4468</v>
      </c>
      <c r="P1078" s="1" t="s">
        <v>1079</v>
      </c>
      <c r="Q1078" s="1" t="s">
        <v>4741</v>
      </c>
      <c r="R1078" s="101">
        <v>7.85</v>
      </c>
      <c r="S1078" s="102"/>
      <c r="T1078" s="116">
        <v>9.3000000000000007</v>
      </c>
      <c r="U1078" s="84">
        <v>12.78</v>
      </c>
      <c r="V1078" s="102">
        <v>7.5</v>
      </c>
      <c r="W1078" s="102">
        <v>8.1999999999999993</v>
      </c>
      <c r="X1078" s="102">
        <v>9.5</v>
      </c>
      <c r="Y1078" s="102"/>
      <c r="Z1078" s="102"/>
      <c r="AA1078" s="102"/>
      <c r="AB1078" s="102"/>
      <c r="AC1078" s="102"/>
      <c r="AD1078" s="102"/>
      <c r="AE1078" s="104">
        <v>12.78</v>
      </c>
      <c r="AN1078" s="106">
        <v>7.85</v>
      </c>
      <c r="AO1078" s="105" t="s">
        <v>50</v>
      </c>
      <c r="AP1078" s="104" t="s">
        <v>51</v>
      </c>
      <c r="AQ1078" s="105" t="e">
        <f t="shared" si="278"/>
        <v>#NUM!</v>
      </c>
      <c r="AR1078" s="105" t="e">
        <f t="shared" si="279"/>
        <v>#NUM!</v>
      </c>
      <c r="AS1078" s="105" t="e">
        <f t="shared" si="280"/>
        <v>#NUM!</v>
      </c>
      <c r="AT1078" s="105" t="e">
        <f>#REF!*1.075</f>
        <v>#REF!</v>
      </c>
      <c r="AU1078" s="105">
        <f t="shared" si="281"/>
        <v>9.9975000000000005</v>
      </c>
      <c r="AV1078" s="102" t="e">
        <f t="shared" si="282"/>
        <v>#REF!</v>
      </c>
      <c r="AW1078" s="125" t="s">
        <v>52</v>
      </c>
      <c r="AX1078" s="105" t="s">
        <v>51</v>
      </c>
      <c r="AY1078" s="106">
        <v>7.85</v>
      </c>
      <c r="AZ1078" s="108">
        <f t="shared" ref="AZ1078:AZ1109" si="283">IF(AND(AY1078&gt;0,AY1078&lt;=10),AY1078*0.25,IF(AND(AY1078&gt;10,AY1078&lt;=50),AY1078*0.17,IF(AND(AY1078&gt;10,AY1078&lt;=100),AY1078*0.12,IF(AY1078&gt;100,AY1078*0.1))))</f>
        <v>1.9624999999999999</v>
      </c>
      <c r="BA1078" s="1">
        <f t="shared" si="270"/>
        <v>9.8125</v>
      </c>
      <c r="BB1078" s="106">
        <f t="shared" si="271"/>
        <v>10.5975</v>
      </c>
      <c r="BC1078" s="105" t="s">
        <v>53</v>
      </c>
      <c r="BD1078" s="110"/>
      <c r="BE1078" s="110"/>
    </row>
    <row r="1079" spans="1:58" s="105" customFormat="1" ht="24.75" hidden="1" customHeight="1">
      <c r="A1079" s="9">
        <v>1085</v>
      </c>
      <c r="B1079" s="7">
        <v>5710</v>
      </c>
      <c r="C1079" s="7"/>
      <c r="D1079" s="8"/>
      <c r="E1079" s="1" t="s">
        <v>4742</v>
      </c>
      <c r="F1079" s="1" t="s">
        <v>1130</v>
      </c>
      <c r="G1079" s="1" t="s">
        <v>1127</v>
      </c>
      <c r="H1079" s="8" t="s">
        <v>310</v>
      </c>
      <c r="I1079" s="1" t="s">
        <v>44</v>
      </c>
      <c r="J1079" s="1" t="s">
        <v>4743</v>
      </c>
      <c r="K1079" s="9"/>
      <c r="L1079" s="1"/>
      <c r="M1079" s="7">
        <v>30</v>
      </c>
      <c r="N1079" s="1" t="s">
        <v>46</v>
      </c>
      <c r="O1079" s="1" t="s">
        <v>4468</v>
      </c>
      <c r="P1079" s="1" t="s">
        <v>4576</v>
      </c>
      <c r="Q1079" s="1" t="s">
        <v>4744</v>
      </c>
      <c r="R1079" s="101">
        <v>1.84</v>
      </c>
      <c r="S1079" s="102"/>
      <c r="T1079" s="116">
        <v>2.5</v>
      </c>
      <c r="U1079" s="84">
        <v>1.84</v>
      </c>
      <c r="V1079" s="102"/>
      <c r="W1079" s="102"/>
      <c r="X1079" s="102"/>
      <c r="Y1079" s="102"/>
      <c r="Z1079" s="102"/>
      <c r="AA1079" s="102"/>
      <c r="AB1079" s="102"/>
      <c r="AC1079" s="102"/>
      <c r="AD1079" s="102"/>
      <c r="AE1079" s="104">
        <v>1.84</v>
      </c>
      <c r="AN1079" s="106">
        <v>1.84</v>
      </c>
      <c r="AO1079" s="105" t="s">
        <v>50</v>
      </c>
      <c r="AP1079" s="104" t="s">
        <v>51</v>
      </c>
      <c r="AQ1079" s="105" t="e">
        <f t="shared" si="278"/>
        <v>#NUM!</v>
      </c>
      <c r="AR1079" s="105" t="e">
        <f t="shared" si="279"/>
        <v>#NUM!</v>
      </c>
      <c r="AS1079" s="105" t="e">
        <f t="shared" si="280"/>
        <v>#NUM!</v>
      </c>
      <c r="AT1079" s="105" t="e">
        <f>#REF!*1.075</f>
        <v>#REF!</v>
      </c>
      <c r="AU1079" s="105">
        <f t="shared" si="281"/>
        <v>2.6875</v>
      </c>
      <c r="AV1079" s="102" t="e">
        <f t="shared" si="282"/>
        <v>#REF!</v>
      </c>
      <c r="AW1079" s="125" t="s">
        <v>52</v>
      </c>
      <c r="AX1079" s="125" t="s">
        <v>51</v>
      </c>
      <c r="AY1079" s="106">
        <v>1.84</v>
      </c>
      <c r="AZ1079" s="108">
        <f t="shared" si="283"/>
        <v>0.46</v>
      </c>
      <c r="BA1079" s="1">
        <f t="shared" ref="BA1079:BA1142" si="284">AZ1079+AY1079</f>
        <v>2.3000000000000003</v>
      </c>
      <c r="BB1079" s="106">
        <f t="shared" ref="BB1079:BB1142" si="285">BA1079+BA1079*0.08</f>
        <v>2.4840000000000004</v>
      </c>
      <c r="BC1079" s="105" t="s">
        <v>53</v>
      </c>
    </row>
    <row r="1080" spans="1:58" s="105" customFormat="1" ht="24.75" hidden="1" customHeight="1">
      <c r="A1080" s="9">
        <v>1086</v>
      </c>
      <c r="B1080" s="7">
        <v>5554</v>
      </c>
      <c r="C1080" s="7"/>
      <c r="D1080" s="8"/>
      <c r="E1080" s="1" t="s">
        <v>4742</v>
      </c>
      <c r="F1080" s="1" t="s">
        <v>1130</v>
      </c>
      <c r="G1080" s="1" t="s">
        <v>1127</v>
      </c>
      <c r="H1080" s="8" t="s">
        <v>123</v>
      </c>
      <c r="I1080" s="1" t="s">
        <v>44</v>
      </c>
      <c r="J1080" s="1" t="s">
        <v>4745</v>
      </c>
      <c r="K1080" s="9"/>
      <c r="L1080" s="1"/>
      <c r="M1080" s="7">
        <v>30</v>
      </c>
      <c r="N1080" s="1" t="s">
        <v>46</v>
      </c>
      <c r="O1080" s="1" t="s">
        <v>4468</v>
      </c>
      <c r="P1080" s="1" t="s">
        <v>4576</v>
      </c>
      <c r="Q1080" s="1" t="s">
        <v>4746</v>
      </c>
      <c r="R1080" s="101">
        <v>2.76</v>
      </c>
      <c r="S1080" s="102"/>
      <c r="T1080" s="116" t="s">
        <v>58</v>
      </c>
      <c r="U1080" s="84">
        <v>2.76</v>
      </c>
      <c r="V1080" s="102"/>
      <c r="W1080" s="102"/>
      <c r="X1080" s="102"/>
      <c r="Y1080" s="102"/>
      <c r="Z1080" s="102"/>
      <c r="AA1080" s="102"/>
      <c r="AB1080" s="102"/>
      <c r="AC1080" s="102"/>
      <c r="AD1080" s="102"/>
      <c r="AE1080" s="104">
        <v>2.76</v>
      </c>
      <c r="AN1080" s="106">
        <v>2.76</v>
      </c>
      <c r="AO1080" s="105" t="s">
        <v>50</v>
      </c>
      <c r="AP1080" s="104" t="s">
        <v>51</v>
      </c>
      <c r="AQ1080" s="105" t="e">
        <f t="shared" si="278"/>
        <v>#NUM!</v>
      </c>
      <c r="AR1080" s="105" t="e">
        <f t="shared" si="279"/>
        <v>#NUM!</v>
      </c>
      <c r="AS1080" s="105" t="e">
        <f t="shared" si="280"/>
        <v>#NUM!</v>
      </c>
      <c r="AT1080" s="105" t="e">
        <f>#REF!*1.075</f>
        <v>#REF!</v>
      </c>
      <c r="AU1080" s="105" t="e">
        <f t="shared" si="281"/>
        <v>#VALUE!</v>
      </c>
      <c r="AV1080" s="102" t="e">
        <f t="shared" si="282"/>
        <v>#REF!</v>
      </c>
      <c r="AW1080" s="125" t="s">
        <v>52</v>
      </c>
      <c r="AX1080" s="125" t="s">
        <v>51</v>
      </c>
      <c r="AY1080" s="106">
        <v>2.76</v>
      </c>
      <c r="AZ1080" s="108">
        <f t="shared" si="283"/>
        <v>0.69</v>
      </c>
      <c r="BA1080" s="1">
        <f t="shared" si="284"/>
        <v>3.4499999999999997</v>
      </c>
      <c r="BB1080" s="106">
        <f t="shared" si="285"/>
        <v>3.7259999999999995</v>
      </c>
      <c r="BC1080" s="105" t="s">
        <v>53</v>
      </c>
    </row>
    <row r="1081" spans="1:58" s="105" customFormat="1" ht="24.75" hidden="1" customHeight="1">
      <c r="A1081" s="9">
        <v>1087</v>
      </c>
      <c r="B1081" s="7">
        <v>5296</v>
      </c>
      <c r="C1081" s="7"/>
      <c r="D1081" s="8"/>
      <c r="E1081" s="1" t="s">
        <v>4747</v>
      </c>
      <c r="F1081" s="1" t="s">
        <v>4748</v>
      </c>
      <c r="G1081" s="1" t="s">
        <v>4749</v>
      </c>
      <c r="H1081" s="8" t="s">
        <v>4750</v>
      </c>
      <c r="I1081" s="1" t="s">
        <v>68</v>
      </c>
      <c r="J1081" s="1" t="s">
        <v>4751</v>
      </c>
      <c r="K1081" s="9"/>
      <c r="L1081" s="1"/>
      <c r="M1081" s="7">
        <v>4</v>
      </c>
      <c r="N1081" s="1" t="s">
        <v>46</v>
      </c>
      <c r="O1081" s="1" t="s">
        <v>4468</v>
      </c>
      <c r="P1081" s="1" t="s">
        <v>4597</v>
      </c>
      <c r="Q1081" s="1" t="s">
        <v>4752</v>
      </c>
      <c r="R1081" s="101">
        <v>8.06</v>
      </c>
      <c r="S1081" s="102"/>
      <c r="T1081" s="116" t="s">
        <v>58</v>
      </c>
      <c r="U1081" s="84">
        <v>8.06</v>
      </c>
      <c r="V1081" s="102"/>
      <c r="W1081" s="102"/>
      <c r="X1081" s="102"/>
      <c r="Y1081" s="102"/>
      <c r="Z1081" s="102"/>
      <c r="AA1081" s="102"/>
      <c r="AB1081" s="102"/>
      <c r="AC1081" s="102"/>
      <c r="AD1081" s="102"/>
      <c r="AE1081" s="104">
        <v>8.06</v>
      </c>
      <c r="AN1081" s="106">
        <v>8.06</v>
      </c>
      <c r="AO1081" s="105" t="s">
        <v>50</v>
      </c>
      <c r="AP1081" s="104" t="s">
        <v>51</v>
      </c>
      <c r="AQ1081" s="105" t="e">
        <f t="shared" si="278"/>
        <v>#NUM!</v>
      </c>
      <c r="AR1081" s="105" t="e">
        <f t="shared" si="279"/>
        <v>#NUM!</v>
      </c>
      <c r="AS1081" s="105" t="e">
        <f t="shared" si="280"/>
        <v>#NUM!</v>
      </c>
      <c r="AT1081" s="105" t="e">
        <f>#REF!*1.075</f>
        <v>#REF!</v>
      </c>
      <c r="AU1081" s="105" t="e">
        <f t="shared" si="281"/>
        <v>#VALUE!</v>
      </c>
      <c r="AV1081" s="102" t="e">
        <f t="shared" si="282"/>
        <v>#REF!</v>
      </c>
      <c r="AW1081" s="125" t="s">
        <v>52</v>
      </c>
      <c r="AX1081" s="125" t="s">
        <v>51</v>
      </c>
      <c r="AY1081" s="106">
        <v>8.06</v>
      </c>
      <c r="AZ1081" s="108">
        <f t="shared" si="283"/>
        <v>2.0150000000000001</v>
      </c>
      <c r="BA1081" s="1">
        <f t="shared" si="284"/>
        <v>10.075000000000001</v>
      </c>
      <c r="BB1081" s="106">
        <f t="shared" si="285"/>
        <v>10.881</v>
      </c>
      <c r="BC1081" s="105" t="s">
        <v>53</v>
      </c>
    </row>
    <row r="1082" spans="1:58" s="105" customFormat="1" ht="24.75" hidden="1" customHeight="1">
      <c r="A1082" s="9">
        <v>1088</v>
      </c>
      <c r="B1082" s="7">
        <v>405</v>
      </c>
      <c r="C1082" s="7"/>
      <c r="D1082" s="8"/>
      <c r="E1082" s="1" t="s">
        <v>4753</v>
      </c>
      <c r="F1082" s="1" t="s">
        <v>4754</v>
      </c>
      <c r="G1082" s="1" t="s">
        <v>1205</v>
      </c>
      <c r="H1082" s="8" t="s">
        <v>4755</v>
      </c>
      <c r="I1082" s="1" t="s">
        <v>109</v>
      </c>
      <c r="J1082" s="11" t="s">
        <v>4756</v>
      </c>
      <c r="K1082" s="9">
        <v>100</v>
      </c>
      <c r="L1082" s="1" t="s">
        <v>91</v>
      </c>
      <c r="M1082" s="7">
        <v>1</v>
      </c>
      <c r="N1082" s="1" t="s">
        <v>46</v>
      </c>
      <c r="O1082" s="1" t="s">
        <v>4468</v>
      </c>
      <c r="P1082" s="1" t="s">
        <v>4491</v>
      </c>
      <c r="Q1082" s="1" t="s">
        <v>4757</v>
      </c>
      <c r="R1082" s="101">
        <v>2.1</v>
      </c>
      <c r="S1082" s="102"/>
      <c r="T1082" s="116">
        <v>2.4</v>
      </c>
      <c r="U1082" s="84">
        <v>2.56</v>
      </c>
      <c r="V1082" s="102">
        <v>1.7</v>
      </c>
      <c r="W1082" s="102">
        <v>2.5</v>
      </c>
      <c r="X1082" s="102">
        <v>2.6</v>
      </c>
      <c r="Y1082" s="102"/>
      <c r="Z1082" s="102"/>
      <c r="AA1082" s="102"/>
      <c r="AB1082" s="102"/>
      <c r="AC1082" s="102"/>
      <c r="AD1082" s="102"/>
      <c r="AE1082" s="104">
        <v>2.56</v>
      </c>
      <c r="AN1082" s="106">
        <v>2.1</v>
      </c>
      <c r="AO1082" s="105" t="s">
        <v>50</v>
      </c>
      <c r="AP1082" s="104" t="s">
        <v>51</v>
      </c>
      <c r="AQ1082" s="105" t="e">
        <f t="shared" si="278"/>
        <v>#NUM!</v>
      </c>
      <c r="AR1082" s="105" t="e">
        <f t="shared" si="279"/>
        <v>#NUM!</v>
      </c>
      <c r="AS1082" s="105" t="e">
        <f t="shared" si="280"/>
        <v>#NUM!</v>
      </c>
      <c r="AT1082" s="105" t="e">
        <f>#REF!*1.075</f>
        <v>#REF!</v>
      </c>
      <c r="AU1082" s="105">
        <f t="shared" si="281"/>
        <v>2.5799999999999996</v>
      </c>
      <c r="AV1082" s="102" t="e">
        <f t="shared" si="282"/>
        <v>#REF!</v>
      </c>
      <c r="AW1082" s="125" t="s">
        <v>52</v>
      </c>
      <c r="AX1082" s="105" t="s">
        <v>51</v>
      </c>
      <c r="AY1082" s="106">
        <v>2.1</v>
      </c>
      <c r="AZ1082" s="108">
        <f t="shared" si="283"/>
        <v>0.52500000000000002</v>
      </c>
      <c r="BA1082" s="1">
        <f t="shared" si="284"/>
        <v>2.625</v>
      </c>
      <c r="BB1082" s="106">
        <f t="shared" si="285"/>
        <v>2.835</v>
      </c>
      <c r="BC1082" s="105" t="s">
        <v>53</v>
      </c>
      <c r="BD1082" s="110"/>
      <c r="BE1082" s="110"/>
    </row>
    <row r="1083" spans="1:58" s="105" customFormat="1" ht="24.75" hidden="1" customHeight="1">
      <c r="A1083" s="9">
        <v>1089</v>
      </c>
      <c r="B1083" s="7">
        <v>406</v>
      </c>
      <c r="C1083" s="7"/>
      <c r="D1083" s="8"/>
      <c r="E1083" s="1" t="s">
        <v>4753</v>
      </c>
      <c r="F1083" s="1" t="s">
        <v>4758</v>
      </c>
      <c r="G1083" s="1" t="s">
        <v>1205</v>
      </c>
      <c r="H1083" s="8" t="s">
        <v>4759</v>
      </c>
      <c r="I1083" s="1" t="s">
        <v>68</v>
      </c>
      <c r="J1083" s="11" t="s">
        <v>4760</v>
      </c>
      <c r="K1083" s="9"/>
      <c r="L1083" s="1"/>
      <c r="M1083" s="7">
        <v>10</v>
      </c>
      <c r="N1083" s="1" t="s">
        <v>46</v>
      </c>
      <c r="O1083" s="1" t="s">
        <v>4468</v>
      </c>
      <c r="P1083" s="1" t="s">
        <v>4491</v>
      </c>
      <c r="Q1083" s="1" t="s">
        <v>4761</v>
      </c>
      <c r="R1083" s="101">
        <v>1.72</v>
      </c>
      <c r="S1083" s="102"/>
      <c r="T1083" s="116">
        <v>1.9</v>
      </c>
      <c r="U1083" s="84">
        <v>2.61</v>
      </c>
      <c r="V1083" s="102">
        <v>1.49</v>
      </c>
      <c r="W1083" s="102">
        <v>1.95</v>
      </c>
      <c r="X1083" s="102">
        <v>2.5</v>
      </c>
      <c r="Y1083" s="102">
        <v>2.7</v>
      </c>
      <c r="Z1083" s="102"/>
      <c r="AA1083" s="102"/>
      <c r="AB1083" s="102"/>
      <c r="AC1083" s="102"/>
      <c r="AD1083" s="102"/>
      <c r="AE1083" s="104">
        <v>2.61</v>
      </c>
      <c r="AN1083" s="106">
        <v>1.72</v>
      </c>
      <c r="AO1083" s="105" t="s">
        <v>50</v>
      </c>
      <c r="AP1083" s="104" t="s">
        <v>51</v>
      </c>
      <c r="AQ1083" s="105" t="e">
        <f t="shared" si="278"/>
        <v>#NUM!</v>
      </c>
      <c r="AR1083" s="105" t="e">
        <f t="shared" si="279"/>
        <v>#NUM!</v>
      </c>
      <c r="AS1083" s="105" t="e">
        <f t="shared" si="280"/>
        <v>#NUM!</v>
      </c>
      <c r="AT1083" s="105" t="e">
        <f>#REF!*1.075</f>
        <v>#REF!</v>
      </c>
      <c r="AU1083" s="105">
        <f t="shared" si="281"/>
        <v>2.0425</v>
      </c>
      <c r="AV1083" s="102" t="e">
        <f t="shared" si="282"/>
        <v>#REF!</v>
      </c>
      <c r="AW1083" s="125" t="s">
        <v>52</v>
      </c>
      <c r="AX1083" s="105" t="s">
        <v>51</v>
      </c>
      <c r="AY1083" s="106">
        <v>1.72</v>
      </c>
      <c r="AZ1083" s="108">
        <f t="shared" si="283"/>
        <v>0.43</v>
      </c>
      <c r="BA1083" s="1">
        <f t="shared" si="284"/>
        <v>2.15</v>
      </c>
      <c r="BB1083" s="106">
        <f t="shared" si="285"/>
        <v>2.3220000000000001</v>
      </c>
      <c r="BC1083" s="105" t="s">
        <v>53</v>
      </c>
      <c r="BD1083" s="110"/>
      <c r="BE1083" s="110"/>
    </row>
    <row r="1084" spans="1:58" s="105" customFormat="1" ht="24.75" hidden="1" customHeight="1">
      <c r="A1084" s="9">
        <v>1090</v>
      </c>
      <c r="B1084" s="7">
        <v>8373</v>
      </c>
      <c r="C1084" s="7"/>
      <c r="D1084" s="8"/>
      <c r="E1084" s="1" t="s">
        <v>4762</v>
      </c>
      <c r="F1084" s="1" t="s">
        <v>4763</v>
      </c>
      <c r="G1084" s="1" t="s">
        <v>482</v>
      </c>
      <c r="H1084" s="8" t="s">
        <v>4764</v>
      </c>
      <c r="I1084" s="1" t="s">
        <v>4765</v>
      </c>
      <c r="J1084" s="1" t="s">
        <v>4766</v>
      </c>
      <c r="K1084" s="9"/>
      <c r="L1084" s="1"/>
      <c r="M1084" s="7">
        <v>8</v>
      </c>
      <c r="N1084" s="1" t="s">
        <v>46</v>
      </c>
      <c r="O1084" s="1" t="s">
        <v>4468</v>
      </c>
      <c r="P1084" s="1" t="s">
        <v>4491</v>
      </c>
      <c r="Q1084" s="1" t="s">
        <v>4767</v>
      </c>
      <c r="R1084" s="101">
        <v>2.36</v>
      </c>
      <c r="S1084" s="102"/>
      <c r="T1084" s="116">
        <v>2.7</v>
      </c>
      <c r="U1084" s="84">
        <v>2.48</v>
      </c>
      <c r="V1084" s="102">
        <v>2.25</v>
      </c>
      <c r="W1084" s="102">
        <v>2.7</v>
      </c>
      <c r="X1084" s="102"/>
      <c r="Y1084" s="102"/>
      <c r="Z1084" s="102"/>
      <c r="AA1084" s="102"/>
      <c r="AB1084" s="102"/>
      <c r="AC1084" s="102"/>
      <c r="AD1084" s="102"/>
      <c r="AE1084" s="104">
        <v>2.48</v>
      </c>
      <c r="AN1084" s="106">
        <v>2.37</v>
      </c>
      <c r="AO1084" s="105" t="s">
        <v>277</v>
      </c>
      <c r="AP1084" s="104" t="s">
        <v>278</v>
      </c>
      <c r="AQ1084" s="105" t="e">
        <f t="shared" si="278"/>
        <v>#NUM!</v>
      </c>
      <c r="AR1084" s="105" t="e">
        <f t="shared" si="279"/>
        <v>#NUM!</v>
      </c>
      <c r="AS1084" s="105" t="e">
        <f t="shared" si="280"/>
        <v>#NUM!</v>
      </c>
      <c r="AT1084" s="105" t="e">
        <f>#REF!*1.075</f>
        <v>#REF!</v>
      </c>
      <c r="AU1084" s="105">
        <f t="shared" si="281"/>
        <v>2.9024999999999999</v>
      </c>
      <c r="AV1084" s="102" t="e">
        <f t="shared" si="282"/>
        <v>#REF!</v>
      </c>
      <c r="AW1084" s="105" t="s">
        <v>279</v>
      </c>
      <c r="AX1084" s="105" t="s">
        <v>278</v>
      </c>
      <c r="AY1084" s="106">
        <v>2.37</v>
      </c>
      <c r="AZ1084" s="108">
        <f t="shared" si="283"/>
        <v>0.59250000000000003</v>
      </c>
      <c r="BA1084" s="1">
        <f t="shared" si="284"/>
        <v>2.9625000000000004</v>
      </c>
      <c r="BB1084" s="106">
        <f t="shared" si="285"/>
        <v>3.1995000000000005</v>
      </c>
      <c r="BC1084" s="105" t="s">
        <v>53</v>
      </c>
    </row>
    <row r="1085" spans="1:58" s="105" customFormat="1" ht="24.75" hidden="1" customHeight="1">
      <c r="A1085" s="9">
        <v>1091</v>
      </c>
      <c r="B1085" s="7">
        <v>8504</v>
      </c>
      <c r="C1085" s="7"/>
      <c r="D1085" s="8"/>
      <c r="E1085" s="1" t="s">
        <v>4768</v>
      </c>
      <c r="F1085" s="1" t="s">
        <v>4769</v>
      </c>
      <c r="G1085" s="1" t="s">
        <v>4770</v>
      </c>
      <c r="H1085" s="8" t="s">
        <v>4771</v>
      </c>
      <c r="I1085" s="1" t="s">
        <v>2457</v>
      </c>
      <c r="J1085" s="1" t="s">
        <v>4772</v>
      </c>
      <c r="K1085" s="9">
        <v>10</v>
      </c>
      <c r="L1085" s="1" t="s">
        <v>91</v>
      </c>
      <c r="M1085" s="7">
        <v>1</v>
      </c>
      <c r="N1085" s="1" t="s">
        <v>46</v>
      </c>
      <c r="O1085" s="1" t="s">
        <v>4468</v>
      </c>
      <c r="P1085" s="1" t="s">
        <v>4491</v>
      </c>
      <c r="Q1085" s="1" t="s">
        <v>4773</v>
      </c>
      <c r="R1085" s="101">
        <v>2.89</v>
      </c>
      <c r="S1085" s="102"/>
      <c r="T1085" s="116">
        <v>3.7</v>
      </c>
      <c r="U1085" s="84">
        <v>3.48</v>
      </c>
      <c r="V1085" s="102">
        <v>2.2999999999999998</v>
      </c>
      <c r="W1085" s="102"/>
      <c r="X1085" s="102"/>
      <c r="Y1085" s="102"/>
      <c r="Z1085" s="102"/>
      <c r="AA1085" s="102"/>
      <c r="AB1085" s="102"/>
      <c r="AC1085" s="102"/>
      <c r="AD1085" s="102"/>
      <c r="AE1085" s="104">
        <v>3.48</v>
      </c>
      <c r="AN1085" s="106">
        <v>2.89</v>
      </c>
      <c r="AO1085" s="105" t="s">
        <v>50</v>
      </c>
      <c r="AP1085" s="104" t="s">
        <v>51</v>
      </c>
      <c r="AQ1085" s="105" t="e">
        <f t="shared" si="278"/>
        <v>#NUM!</v>
      </c>
      <c r="AR1085" s="105" t="e">
        <f t="shared" si="279"/>
        <v>#NUM!</v>
      </c>
      <c r="AS1085" s="105" t="e">
        <f t="shared" si="280"/>
        <v>#NUM!</v>
      </c>
      <c r="AT1085" s="105" t="e">
        <f>#REF!*1.075</f>
        <v>#REF!</v>
      </c>
      <c r="AU1085" s="105">
        <f t="shared" si="281"/>
        <v>3.9775</v>
      </c>
      <c r="AV1085" s="102" t="e">
        <f t="shared" si="282"/>
        <v>#REF!</v>
      </c>
      <c r="AW1085" s="125" t="s">
        <v>52</v>
      </c>
      <c r="AX1085" s="105" t="s">
        <v>51</v>
      </c>
      <c r="AY1085" s="106">
        <v>2.89</v>
      </c>
      <c r="AZ1085" s="108">
        <f t="shared" si="283"/>
        <v>0.72250000000000003</v>
      </c>
      <c r="BA1085" s="1">
        <f t="shared" si="284"/>
        <v>3.6125000000000003</v>
      </c>
      <c r="BB1085" s="106">
        <f t="shared" si="285"/>
        <v>3.9015000000000004</v>
      </c>
      <c r="BC1085" s="105" t="s">
        <v>53</v>
      </c>
    </row>
    <row r="1086" spans="1:58" s="105" customFormat="1" ht="24.75" hidden="1" customHeight="1">
      <c r="A1086" s="9">
        <v>1092</v>
      </c>
      <c r="B1086" s="7">
        <v>8505</v>
      </c>
      <c r="C1086" s="7"/>
      <c r="D1086" s="8"/>
      <c r="E1086" s="1" t="s">
        <v>4774</v>
      </c>
      <c r="F1086" s="1" t="s">
        <v>4769</v>
      </c>
      <c r="G1086" s="1" t="s">
        <v>4770</v>
      </c>
      <c r="H1086" s="8" t="s">
        <v>4775</v>
      </c>
      <c r="I1086" s="1" t="s">
        <v>2457</v>
      </c>
      <c r="J1086" s="1" t="s">
        <v>4776</v>
      </c>
      <c r="K1086" s="9">
        <v>10</v>
      </c>
      <c r="L1086" s="1" t="s">
        <v>91</v>
      </c>
      <c r="M1086" s="7">
        <v>1</v>
      </c>
      <c r="N1086" s="1" t="s">
        <v>46</v>
      </c>
      <c r="O1086" s="1" t="s">
        <v>4468</v>
      </c>
      <c r="P1086" s="1" t="s">
        <v>4491</v>
      </c>
      <c r="Q1086" s="1" t="s">
        <v>4777</v>
      </c>
      <c r="R1086" s="101">
        <v>2.84</v>
      </c>
      <c r="S1086" s="102"/>
      <c r="T1086" s="116">
        <v>3.3</v>
      </c>
      <c r="U1086" s="84">
        <v>3.48</v>
      </c>
      <c r="V1086" s="102">
        <v>2.2000000000000002</v>
      </c>
      <c r="W1086" s="102"/>
      <c r="X1086" s="102"/>
      <c r="Y1086" s="102"/>
      <c r="Z1086" s="102"/>
      <c r="AA1086" s="102"/>
      <c r="AB1086" s="102"/>
      <c r="AC1086" s="102"/>
      <c r="AD1086" s="102"/>
      <c r="AE1086" s="104">
        <v>3.48</v>
      </c>
      <c r="AN1086" s="106">
        <v>2.84</v>
      </c>
      <c r="AO1086" s="105" t="s">
        <v>50</v>
      </c>
      <c r="AP1086" s="104" t="s">
        <v>51</v>
      </c>
      <c r="AQ1086" s="105" t="e">
        <f t="shared" si="278"/>
        <v>#NUM!</v>
      </c>
      <c r="AR1086" s="105" t="e">
        <f t="shared" si="279"/>
        <v>#NUM!</v>
      </c>
      <c r="AS1086" s="105" t="e">
        <f t="shared" si="280"/>
        <v>#NUM!</v>
      </c>
      <c r="AT1086" s="105" t="e">
        <f>#REF!*1.075</f>
        <v>#REF!</v>
      </c>
      <c r="AU1086" s="105">
        <f t="shared" si="281"/>
        <v>3.5474999999999999</v>
      </c>
      <c r="AV1086" s="102" t="e">
        <f t="shared" si="282"/>
        <v>#REF!</v>
      </c>
      <c r="AW1086" s="125" t="s">
        <v>52</v>
      </c>
      <c r="AX1086" s="105" t="s">
        <v>51</v>
      </c>
      <c r="AY1086" s="106">
        <v>2.84</v>
      </c>
      <c r="AZ1086" s="108">
        <f t="shared" si="283"/>
        <v>0.71</v>
      </c>
      <c r="BA1086" s="1">
        <f t="shared" si="284"/>
        <v>3.55</v>
      </c>
      <c r="BB1086" s="106">
        <f t="shared" si="285"/>
        <v>3.8339999999999996</v>
      </c>
      <c r="BC1086" s="105" t="s">
        <v>53</v>
      </c>
      <c r="BF1086" s="128"/>
    </row>
    <row r="1087" spans="1:58" s="105" customFormat="1" ht="24.75" hidden="1" customHeight="1">
      <c r="A1087" s="9">
        <v>1093</v>
      </c>
      <c r="B1087" s="7">
        <v>14974</v>
      </c>
      <c r="C1087" s="7"/>
      <c r="D1087" s="8"/>
      <c r="E1087" s="1" t="s">
        <v>4778</v>
      </c>
      <c r="F1087" s="1" t="s">
        <v>368</v>
      </c>
      <c r="G1087" s="1" t="s">
        <v>369</v>
      </c>
      <c r="H1087" s="8" t="s">
        <v>123</v>
      </c>
      <c r="I1087" s="1" t="s">
        <v>44</v>
      </c>
      <c r="J1087" s="1" t="s">
        <v>4779</v>
      </c>
      <c r="K1087" s="9"/>
      <c r="L1087" s="1"/>
      <c r="M1087" s="7">
        <v>10</v>
      </c>
      <c r="N1087" s="1" t="s">
        <v>46</v>
      </c>
      <c r="O1087" s="1" t="s">
        <v>4468</v>
      </c>
      <c r="P1087" s="1" t="s">
        <v>4491</v>
      </c>
      <c r="Q1087" s="1" t="s">
        <v>4780</v>
      </c>
      <c r="R1087" s="101">
        <v>8.5</v>
      </c>
      <c r="S1087" s="102"/>
      <c r="T1087" s="116">
        <v>15</v>
      </c>
      <c r="U1087" s="84">
        <v>15.44</v>
      </c>
      <c r="V1087" s="102"/>
      <c r="W1087" s="102">
        <v>11</v>
      </c>
      <c r="X1087" s="102"/>
      <c r="Y1087" s="102"/>
      <c r="Z1087" s="102"/>
      <c r="AA1087" s="102"/>
      <c r="AB1087" s="102"/>
      <c r="AC1087" s="102"/>
      <c r="AD1087" s="102"/>
      <c r="AE1087" s="104">
        <v>15.44</v>
      </c>
      <c r="AN1087" s="106">
        <v>8.5</v>
      </c>
      <c r="AO1087" s="105" t="s">
        <v>50</v>
      </c>
      <c r="AP1087" s="104" t="s">
        <v>51</v>
      </c>
      <c r="AQ1087" s="105" t="e">
        <f t="shared" si="278"/>
        <v>#NUM!</v>
      </c>
      <c r="AR1087" s="105" t="e">
        <f t="shared" si="279"/>
        <v>#NUM!</v>
      </c>
      <c r="AS1087" s="105" t="e">
        <f t="shared" si="280"/>
        <v>#NUM!</v>
      </c>
      <c r="AT1087" s="105" t="e">
        <f>#REF!*1.075</f>
        <v>#REF!</v>
      </c>
      <c r="AU1087" s="105">
        <f t="shared" si="281"/>
        <v>16.125</v>
      </c>
      <c r="AV1087" s="102" t="e">
        <f t="shared" si="282"/>
        <v>#REF!</v>
      </c>
      <c r="AW1087" s="125" t="s">
        <v>52</v>
      </c>
      <c r="AX1087" s="105" t="s">
        <v>51</v>
      </c>
      <c r="AY1087" s="106">
        <v>8.5</v>
      </c>
      <c r="AZ1087" s="108">
        <f t="shared" si="283"/>
        <v>2.125</v>
      </c>
      <c r="BA1087" s="1">
        <f t="shared" si="284"/>
        <v>10.625</v>
      </c>
      <c r="BB1087" s="106">
        <f t="shared" si="285"/>
        <v>11.475</v>
      </c>
      <c r="BC1087" s="105" t="s">
        <v>53</v>
      </c>
      <c r="BF1087" s="128"/>
    </row>
    <row r="1088" spans="1:58" s="105" customFormat="1" ht="24.75" hidden="1" customHeight="1">
      <c r="A1088" s="9">
        <v>1094</v>
      </c>
      <c r="B1088" s="7">
        <v>14977</v>
      </c>
      <c r="C1088" s="7"/>
      <c r="D1088" s="8"/>
      <c r="E1088" s="1" t="s">
        <v>4778</v>
      </c>
      <c r="F1088" s="1" t="s">
        <v>368</v>
      </c>
      <c r="G1088" s="1" t="s">
        <v>369</v>
      </c>
      <c r="H1088" s="8" t="s">
        <v>374</v>
      </c>
      <c r="I1088" s="1" t="s">
        <v>44</v>
      </c>
      <c r="J1088" s="1" t="s">
        <v>4781</v>
      </c>
      <c r="K1088" s="9"/>
      <c r="L1088" s="1"/>
      <c r="M1088" s="7">
        <v>30</v>
      </c>
      <c r="N1088" s="1" t="s">
        <v>46</v>
      </c>
      <c r="O1088" s="1" t="s">
        <v>4468</v>
      </c>
      <c r="P1088" s="1" t="s">
        <v>4491</v>
      </c>
      <c r="Q1088" s="1" t="s">
        <v>4782</v>
      </c>
      <c r="R1088" s="101">
        <v>24.9</v>
      </c>
      <c r="S1088" s="102"/>
      <c r="T1088" s="116">
        <v>35</v>
      </c>
      <c r="U1088" s="84">
        <v>46.78</v>
      </c>
      <c r="V1088" s="102"/>
      <c r="W1088" s="102">
        <v>35</v>
      </c>
      <c r="X1088" s="102"/>
      <c r="Y1088" s="102"/>
      <c r="Z1088" s="102"/>
      <c r="AA1088" s="102"/>
      <c r="AB1088" s="102"/>
      <c r="AC1088" s="102"/>
      <c r="AD1088" s="102"/>
      <c r="AE1088" s="104">
        <v>46.78</v>
      </c>
      <c r="AN1088" s="106">
        <v>24.9</v>
      </c>
      <c r="AO1088" s="105" t="s">
        <v>50</v>
      </c>
      <c r="AP1088" s="104" t="s">
        <v>51</v>
      </c>
      <c r="AQ1088" s="105" t="e">
        <f t="shared" si="278"/>
        <v>#NUM!</v>
      </c>
      <c r="AR1088" s="105" t="e">
        <f t="shared" si="279"/>
        <v>#NUM!</v>
      </c>
      <c r="AS1088" s="105" t="e">
        <f t="shared" si="280"/>
        <v>#NUM!</v>
      </c>
      <c r="AT1088" s="105" t="e">
        <f>#REF!*1.075</f>
        <v>#REF!</v>
      </c>
      <c r="AU1088" s="105">
        <f t="shared" si="281"/>
        <v>37.625</v>
      </c>
      <c r="AV1088" s="102" t="e">
        <f t="shared" si="282"/>
        <v>#REF!</v>
      </c>
      <c r="AW1088" s="125" t="s">
        <v>52</v>
      </c>
      <c r="AX1088" s="105" t="s">
        <v>51</v>
      </c>
      <c r="AY1088" s="106">
        <v>24.9</v>
      </c>
      <c r="AZ1088" s="108">
        <f t="shared" si="283"/>
        <v>4.2329999999999997</v>
      </c>
      <c r="BA1088" s="1">
        <f t="shared" si="284"/>
        <v>29.132999999999999</v>
      </c>
      <c r="BB1088" s="106">
        <f t="shared" si="285"/>
        <v>31.463639999999998</v>
      </c>
      <c r="BC1088" s="105" t="s">
        <v>53</v>
      </c>
      <c r="BF1088" s="128"/>
    </row>
    <row r="1089" spans="1:58" s="105" customFormat="1" ht="24.75" hidden="1" customHeight="1">
      <c r="A1089" s="9">
        <v>1095</v>
      </c>
      <c r="B1089" s="7">
        <v>14978</v>
      </c>
      <c r="C1089" s="7"/>
      <c r="D1089" s="8"/>
      <c r="E1089" s="1" t="s">
        <v>4778</v>
      </c>
      <c r="F1089" s="1" t="s">
        <v>368</v>
      </c>
      <c r="G1089" s="1" t="s">
        <v>369</v>
      </c>
      <c r="H1089" s="8" t="s">
        <v>60</v>
      </c>
      <c r="I1089" s="1" t="s">
        <v>44</v>
      </c>
      <c r="J1089" s="1" t="s">
        <v>4781</v>
      </c>
      <c r="K1089" s="9"/>
      <c r="L1089" s="1"/>
      <c r="M1089" s="7">
        <v>30</v>
      </c>
      <c r="N1089" s="1" t="s">
        <v>46</v>
      </c>
      <c r="O1089" s="1" t="s">
        <v>4468</v>
      </c>
      <c r="P1089" s="1" t="s">
        <v>4491</v>
      </c>
      <c r="Q1089" s="1" t="s">
        <v>4783</v>
      </c>
      <c r="R1089" s="101">
        <v>24.9</v>
      </c>
      <c r="S1089" s="102"/>
      <c r="T1089" s="116">
        <v>37</v>
      </c>
      <c r="U1089" s="84">
        <v>46.32</v>
      </c>
      <c r="V1089" s="102"/>
      <c r="W1089" s="102">
        <v>35</v>
      </c>
      <c r="X1089" s="102"/>
      <c r="Y1089" s="102"/>
      <c r="Z1089" s="102"/>
      <c r="AA1089" s="102"/>
      <c r="AB1089" s="102"/>
      <c r="AC1089" s="102"/>
      <c r="AD1089" s="102"/>
      <c r="AE1089" s="104">
        <v>46.32</v>
      </c>
      <c r="AN1089" s="106">
        <v>24.9</v>
      </c>
      <c r="AO1089" s="105" t="s">
        <v>50</v>
      </c>
      <c r="AP1089" s="104" t="s">
        <v>51</v>
      </c>
      <c r="AQ1089" s="105" t="e">
        <f t="shared" si="278"/>
        <v>#NUM!</v>
      </c>
      <c r="AR1089" s="105" t="e">
        <f t="shared" si="279"/>
        <v>#NUM!</v>
      </c>
      <c r="AS1089" s="105" t="e">
        <f t="shared" si="280"/>
        <v>#NUM!</v>
      </c>
      <c r="AT1089" s="105" t="e">
        <f>#REF!*1.075</f>
        <v>#REF!</v>
      </c>
      <c r="AU1089" s="105">
        <f t="shared" si="281"/>
        <v>39.774999999999999</v>
      </c>
      <c r="AV1089" s="102" t="e">
        <f t="shared" si="282"/>
        <v>#REF!</v>
      </c>
      <c r="AW1089" s="125" t="s">
        <v>52</v>
      </c>
      <c r="AX1089" s="105" t="s">
        <v>51</v>
      </c>
      <c r="AY1089" s="106">
        <v>24.9</v>
      </c>
      <c r="AZ1089" s="108">
        <f t="shared" si="283"/>
        <v>4.2329999999999997</v>
      </c>
      <c r="BA1089" s="1">
        <f t="shared" si="284"/>
        <v>29.132999999999999</v>
      </c>
      <c r="BB1089" s="106">
        <f t="shared" si="285"/>
        <v>31.463639999999998</v>
      </c>
      <c r="BC1089" s="105" t="s">
        <v>53</v>
      </c>
      <c r="BF1089" s="128"/>
    </row>
    <row r="1090" spans="1:58" s="105" customFormat="1" ht="24.75" hidden="1" customHeight="1">
      <c r="A1090" s="9">
        <v>1096</v>
      </c>
      <c r="B1090" s="7">
        <v>17882</v>
      </c>
      <c r="C1090" s="7"/>
      <c r="D1090" s="8"/>
      <c r="E1090" s="1" t="s">
        <v>4784</v>
      </c>
      <c r="F1090" s="1" t="s">
        <v>4785</v>
      </c>
      <c r="G1090" s="1" t="s">
        <v>380</v>
      </c>
      <c r="H1090" s="8" t="s">
        <v>310</v>
      </c>
      <c r="I1090" s="1" t="s">
        <v>44</v>
      </c>
      <c r="J1090" s="1" t="s">
        <v>4786</v>
      </c>
      <c r="K1090" s="9"/>
      <c r="L1090" s="1"/>
      <c r="M1090" s="7">
        <v>30</v>
      </c>
      <c r="N1090" s="1" t="s">
        <v>46</v>
      </c>
      <c r="O1090" s="1" t="s">
        <v>4468</v>
      </c>
      <c r="P1090" s="1" t="s">
        <v>4787</v>
      </c>
      <c r="Q1090" s="1" t="s">
        <v>4788</v>
      </c>
      <c r="R1090" s="101">
        <v>2.76</v>
      </c>
      <c r="S1090" s="102"/>
      <c r="T1090" s="116" t="s">
        <v>58</v>
      </c>
      <c r="U1090" s="84">
        <v>2.76</v>
      </c>
      <c r="V1090" s="102"/>
      <c r="W1090" s="102"/>
      <c r="X1090" s="102"/>
      <c r="Y1090" s="102"/>
      <c r="Z1090" s="102"/>
      <c r="AA1090" s="102"/>
      <c r="AB1090" s="102"/>
      <c r="AC1090" s="102"/>
      <c r="AD1090" s="102"/>
      <c r="AE1090" s="104">
        <v>2.76</v>
      </c>
      <c r="AN1090" s="106">
        <v>2.76</v>
      </c>
      <c r="AO1090" s="105" t="s">
        <v>50</v>
      </c>
      <c r="AP1090" s="104" t="s">
        <v>51</v>
      </c>
      <c r="AQ1090" s="105" t="e">
        <f t="shared" si="278"/>
        <v>#NUM!</v>
      </c>
      <c r="AR1090" s="105" t="e">
        <f t="shared" si="279"/>
        <v>#NUM!</v>
      </c>
      <c r="AS1090" s="105" t="e">
        <f t="shared" si="280"/>
        <v>#NUM!</v>
      </c>
      <c r="AT1090" s="105" t="e">
        <f>#REF!*1.075</f>
        <v>#REF!</v>
      </c>
      <c r="AU1090" s="105" t="e">
        <f t="shared" si="281"/>
        <v>#VALUE!</v>
      </c>
      <c r="AV1090" s="102" t="e">
        <f t="shared" si="282"/>
        <v>#REF!</v>
      </c>
      <c r="AW1090" s="125" t="s">
        <v>52</v>
      </c>
      <c r="AX1090" s="105" t="s">
        <v>51</v>
      </c>
      <c r="AY1090" s="106">
        <v>2.76</v>
      </c>
      <c r="AZ1090" s="108">
        <f t="shared" si="283"/>
        <v>0.69</v>
      </c>
      <c r="BA1090" s="1">
        <f t="shared" si="284"/>
        <v>3.4499999999999997</v>
      </c>
      <c r="BB1090" s="106">
        <f t="shared" si="285"/>
        <v>3.7259999999999995</v>
      </c>
      <c r="BC1090" s="105" t="s">
        <v>53</v>
      </c>
      <c r="BF1090" s="128"/>
    </row>
    <row r="1091" spans="1:58" s="105" customFormat="1" ht="24.75" hidden="1" customHeight="1">
      <c r="A1091" s="9">
        <v>1097</v>
      </c>
      <c r="B1091" s="7">
        <v>17883</v>
      </c>
      <c r="C1091" s="7"/>
      <c r="D1091" s="8"/>
      <c r="E1091" s="1" t="s">
        <v>4784</v>
      </c>
      <c r="F1091" s="1" t="s">
        <v>4785</v>
      </c>
      <c r="G1091" s="1" t="s">
        <v>380</v>
      </c>
      <c r="H1091" s="8" t="s">
        <v>123</v>
      </c>
      <c r="I1091" s="1" t="s">
        <v>44</v>
      </c>
      <c r="J1091" s="1" t="s">
        <v>4789</v>
      </c>
      <c r="K1091" s="9"/>
      <c r="L1091" s="1"/>
      <c r="M1091" s="7">
        <v>30</v>
      </c>
      <c r="N1091" s="1" t="s">
        <v>46</v>
      </c>
      <c r="O1091" s="1" t="s">
        <v>4468</v>
      </c>
      <c r="P1091" s="1" t="s">
        <v>4787</v>
      </c>
      <c r="Q1091" s="1" t="s">
        <v>4790</v>
      </c>
      <c r="R1091" s="101">
        <v>3.53</v>
      </c>
      <c r="S1091" s="102"/>
      <c r="T1091" s="116" t="s">
        <v>58</v>
      </c>
      <c r="U1091" s="84">
        <v>3.53</v>
      </c>
      <c r="V1091" s="102"/>
      <c r="W1091" s="102"/>
      <c r="X1091" s="102"/>
      <c r="Y1091" s="102"/>
      <c r="Z1091" s="102"/>
      <c r="AA1091" s="102"/>
      <c r="AB1091" s="102"/>
      <c r="AC1091" s="102"/>
      <c r="AD1091" s="102"/>
      <c r="AE1091" s="104">
        <v>3.53</v>
      </c>
      <c r="AN1091" s="106">
        <v>3.53</v>
      </c>
      <c r="AO1091" s="105" t="s">
        <v>50</v>
      </c>
      <c r="AP1091" s="104" t="s">
        <v>51</v>
      </c>
      <c r="AQ1091" s="105" t="e">
        <f t="shared" si="278"/>
        <v>#NUM!</v>
      </c>
      <c r="AR1091" s="105" t="e">
        <f t="shared" si="279"/>
        <v>#NUM!</v>
      </c>
      <c r="AS1091" s="105" t="e">
        <f t="shared" si="280"/>
        <v>#NUM!</v>
      </c>
      <c r="AT1091" s="105" t="e">
        <f>#REF!*1.075</f>
        <v>#REF!</v>
      </c>
      <c r="AU1091" s="105" t="e">
        <f t="shared" si="281"/>
        <v>#VALUE!</v>
      </c>
      <c r="AV1091" s="102" t="e">
        <f t="shared" si="282"/>
        <v>#REF!</v>
      </c>
      <c r="AW1091" s="125" t="s">
        <v>52</v>
      </c>
      <c r="AX1091" s="105" t="s">
        <v>51</v>
      </c>
      <c r="AY1091" s="106">
        <v>3.53</v>
      </c>
      <c r="AZ1091" s="108">
        <f t="shared" si="283"/>
        <v>0.88249999999999995</v>
      </c>
      <c r="BA1091" s="1">
        <f t="shared" si="284"/>
        <v>4.4124999999999996</v>
      </c>
      <c r="BB1091" s="106">
        <f t="shared" si="285"/>
        <v>4.7654999999999994</v>
      </c>
      <c r="BC1091" s="105" t="s">
        <v>53</v>
      </c>
      <c r="BF1091" s="128"/>
    </row>
    <row r="1092" spans="1:58" s="128" customFormat="1" ht="24.75" hidden="1" customHeight="1">
      <c r="A1092" s="9">
        <v>1098</v>
      </c>
      <c r="B1092" s="7">
        <v>17884</v>
      </c>
      <c r="C1092" s="7"/>
      <c r="D1092" s="8"/>
      <c r="E1092" s="1" t="s">
        <v>4784</v>
      </c>
      <c r="F1092" s="1" t="s">
        <v>4785</v>
      </c>
      <c r="G1092" s="1" t="s">
        <v>380</v>
      </c>
      <c r="H1092" s="8" t="s">
        <v>60</v>
      </c>
      <c r="I1092" s="1" t="s">
        <v>44</v>
      </c>
      <c r="J1092" s="1" t="s">
        <v>4789</v>
      </c>
      <c r="K1092" s="9"/>
      <c r="L1092" s="1"/>
      <c r="M1092" s="7">
        <v>30</v>
      </c>
      <c r="N1092" s="1" t="s">
        <v>46</v>
      </c>
      <c r="O1092" s="1" t="s">
        <v>4468</v>
      </c>
      <c r="P1092" s="1" t="s">
        <v>4787</v>
      </c>
      <c r="Q1092" s="1" t="s">
        <v>4791</v>
      </c>
      <c r="R1092" s="101">
        <v>4.76</v>
      </c>
      <c r="S1092" s="102"/>
      <c r="T1092" s="116" t="s">
        <v>58</v>
      </c>
      <c r="U1092" s="84">
        <v>4.76</v>
      </c>
      <c r="V1092" s="102"/>
      <c r="W1092" s="102"/>
      <c r="X1092" s="102"/>
      <c r="Y1092" s="102"/>
      <c r="Z1092" s="102"/>
      <c r="AA1092" s="102"/>
      <c r="AB1092" s="102"/>
      <c r="AC1092" s="102"/>
      <c r="AD1092" s="102"/>
      <c r="AE1092" s="104">
        <v>4.76</v>
      </c>
      <c r="AF1092" s="105"/>
      <c r="AG1092" s="105"/>
      <c r="AH1092" s="105"/>
      <c r="AI1092" s="105"/>
      <c r="AJ1092" s="105"/>
      <c r="AK1092" s="105"/>
      <c r="AL1092" s="105"/>
      <c r="AM1092" s="105"/>
      <c r="AN1092" s="106">
        <v>4.76</v>
      </c>
      <c r="AO1092" s="105" t="s">
        <v>50</v>
      </c>
      <c r="AP1092" s="104" t="s">
        <v>51</v>
      </c>
      <c r="AQ1092" s="105" t="e">
        <f t="shared" si="278"/>
        <v>#NUM!</v>
      </c>
      <c r="AR1092" s="105" t="e">
        <f t="shared" si="279"/>
        <v>#NUM!</v>
      </c>
      <c r="AS1092" s="105" t="e">
        <f t="shared" si="280"/>
        <v>#NUM!</v>
      </c>
      <c r="AT1092" s="105" t="e">
        <f>#REF!*1.075</f>
        <v>#REF!</v>
      </c>
      <c r="AU1092" s="105" t="e">
        <f t="shared" si="281"/>
        <v>#VALUE!</v>
      </c>
      <c r="AV1092" s="102" t="e">
        <f t="shared" si="282"/>
        <v>#REF!</v>
      </c>
      <c r="AW1092" s="125" t="s">
        <v>52</v>
      </c>
      <c r="AX1092" s="105" t="s">
        <v>51</v>
      </c>
      <c r="AY1092" s="106">
        <v>4.76</v>
      </c>
      <c r="AZ1092" s="108">
        <f t="shared" si="283"/>
        <v>1.19</v>
      </c>
      <c r="BA1092" s="1">
        <f t="shared" si="284"/>
        <v>5.9499999999999993</v>
      </c>
      <c r="BB1092" s="106">
        <f t="shared" si="285"/>
        <v>6.4259999999999993</v>
      </c>
      <c r="BC1092" s="105" t="s">
        <v>53</v>
      </c>
      <c r="BD1092" s="105"/>
      <c r="BE1092" s="105"/>
    </row>
    <row r="1093" spans="1:58" s="128" customFormat="1" ht="24.75" hidden="1" customHeight="1">
      <c r="A1093" s="9">
        <v>1099</v>
      </c>
      <c r="B1093" s="7">
        <v>250</v>
      </c>
      <c r="C1093" s="7"/>
      <c r="D1093" s="8"/>
      <c r="E1093" s="1" t="s">
        <v>4792</v>
      </c>
      <c r="F1093" s="1" t="s">
        <v>4793</v>
      </c>
      <c r="G1093" s="1" t="s">
        <v>4794</v>
      </c>
      <c r="H1093" s="8" t="s">
        <v>4795</v>
      </c>
      <c r="I1093" s="1" t="s">
        <v>4693</v>
      </c>
      <c r="J1093" s="11" t="s">
        <v>4796</v>
      </c>
      <c r="K1093" s="9">
        <v>200</v>
      </c>
      <c r="L1093" s="1" t="s">
        <v>91</v>
      </c>
      <c r="M1093" s="7">
        <v>1</v>
      </c>
      <c r="N1093" s="1" t="s">
        <v>46</v>
      </c>
      <c r="O1093" s="1" t="s">
        <v>4468</v>
      </c>
      <c r="P1093" s="1" t="s">
        <v>4491</v>
      </c>
      <c r="Q1093" s="1" t="s">
        <v>4797</v>
      </c>
      <c r="R1093" s="101">
        <v>2.2000000000000002</v>
      </c>
      <c r="S1093" s="102"/>
      <c r="T1093" s="116">
        <v>2.8</v>
      </c>
      <c r="U1093" s="84">
        <v>2.56</v>
      </c>
      <c r="V1093" s="102">
        <v>1.9</v>
      </c>
      <c r="W1093" s="102">
        <v>2.5</v>
      </c>
      <c r="X1093" s="102">
        <v>2.5499999999999998</v>
      </c>
      <c r="Y1093" s="102"/>
      <c r="Z1093" s="102"/>
      <c r="AA1093" s="102"/>
      <c r="AB1093" s="102"/>
      <c r="AC1093" s="102"/>
      <c r="AD1093" s="102"/>
      <c r="AE1093" s="104">
        <v>2.56</v>
      </c>
      <c r="AF1093" s="105"/>
      <c r="AG1093" s="105"/>
      <c r="AH1093" s="105"/>
      <c r="AI1093" s="105"/>
      <c r="AJ1093" s="105"/>
      <c r="AK1093" s="105"/>
      <c r="AL1093" s="105"/>
      <c r="AM1093" s="105"/>
      <c r="AN1093" s="106">
        <v>2.2000000000000002</v>
      </c>
      <c r="AO1093" s="105" t="s">
        <v>50</v>
      </c>
      <c r="AP1093" s="104" t="s">
        <v>51</v>
      </c>
      <c r="AQ1093" s="105" t="e">
        <f t="shared" si="278"/>
        <v>#NUM!</v>
      </c>
      <c r="AR1093" s="105" t="e">
        <f t="shared" si="279"/>
        <v>#NUM!</v>
      </c>
      <c r="AS1093" s="105" t="e">
        <f t="shared" si="280"/>
        <v>#NUM!</v>
      </c>
      <c r="AT1093" s="105" t="e">
        <f>#REF!*1.075</f>
        <v>#REF!</v>
      </c>
      <c r="AU1093" s="105">
        <f t="shared" si="281"/>
        <v>3.01</v>
      </c>
      <c r="AV1093" s="102" t="e">
        <f t="shared" si="282"/>
        <v>#REF!</v>
      </c>
      <c r="AW1093" s="125" t="s">
        <v>52</v>
      </c>
      <c r="AX1093" s="105" t="s">
        <v>51</v>
      </c>
      <c r="AY1093" s="106">
        <v>2.2000000000000002</v>
      </c>
      <c r="AZ1093" s="108">
        <f t="shared" si="283"/>
        <v>0.55000000000000004</v>
      </c>
      <c r="BA1093" s="1">
        <f t="shared" si="284"/>
        <v>2.75</v>
      </c>
      <c r="BB1093" s="106">
        <f t="shared" si="285"/>
        <v>2.97</v>
      </c>
      <c r="BC1093" s="105" t="s">
        <v>53</v>
      </c>
      <c r="BD1093" s="110"/>
      <c r="BE1093" s="110"/>
    </row>
    <row r="1094" spans="1:58" s="128" customFormat="1" ht="24.75" hidden="1" customHeight="1">
      <c r="A1094" s="9">
        <v>1100</v>
      </c>
      <c r="B1094" s="7">
        <v>3802</v>
      </c>
      <c r="C1094" s="7"/>
      <c r="D1094" s="8"/>
      <c r="E1094" s="1" t="s">
        <v>4798</v>
      </c>
      <c r="F1094" s="1" t="s">
        <v>4799</v>
      </c>
      <c r="G1094" s="1" t="s">
        <v>4800</v>
      </c>
      <c r="H1094" s="8" t="s">
        <v>945</v>
      </c>
      <c r="I1094" s="1" t="s">
        <v>44</v>
      </c>
      <c r="J1094" s="1" t="s">
        <v>418</v>
      </c>
      <c r="K1094" s="9"/>
      <c r="L1094" s="1"/>
      <c r="M1094" s="7">
        <v>30</v>
      </c>
      <c r="N1094" s="1" t="s">
        <v>46</v>
      </c>
      <c r="O1094" s="1" t="s">
        <v>4468</v>
      </c>
      <c r="P1094" s="1" t="s">
        <v>4576</v>
      </c>
      <c r="Q1094" s="1" t="s">
        <v>4801</v>
      </c>
      <c r="R1094" s="101">
        <v>2.76</v>
      </c>
      <c r="S1094" s="102"/>
      <c r="T1094" s="116" t="s">
        <v>58</v>
      </c>
      <c r="U1094" s="84">
        <v>2.76</v>
      </c>
      <c r="V1094" s="102"/>
      <c r="W1094" s="102"/>
      <c r="X1094" s="102"/>
      <c r="Y1094" s="102"/>
      <c r="Z1094" s="102"/>
      <c r="AA1094" s="102"/>
      <c r="AB1094" s="102"/>
      <c r="AC1094" s="102"/>
      <c r="AD1094" s="102"/>
      <c r="AE1094" s="104">
        <v>2.76</v>
      </c>
      <c r="AF1094" s="105"/>
      <c r="AG1094" s="105"/>
      <c r="AH1094" s="105"/>
      <c r="AI1094" s="105"/>
      <c r="AJ1094" s="105"/>
      <c r="AK1094" s="105"/>
      <c r="AL1094" s="105"/>
      <c r="AM1094" s="105"/>
      <c r="AN1094" s="106">
        <v>2.76</v>
      </c>
      <c r="AO1094" s="105" t="s">
        <v>50</v>
      </c>
      <c r="AP1094" s="104" t="s">
        <v>51</v>
      </c>
      <c r="AQ1094" s="105" t="e">
        <f t="shared" si="278"/>
        <v>#NUM!</v>
      </c>
      <c r="AR1094" s="105" t="e">
        <f t="shared" si="279"/>
        <v>#NUM!</v>
      </c>
      <c r="AS1094" s="105" t="e">
        <f t="shared" si="280"/>
        <v>#NUM!</v>
      </c>
      <c r="AT1094" s="105" t="e">
        <f>#REF!*1.075</f>
        <v>#REF!</v>
      </c>
      <c r="AU1094" s="105" t="e">
        <f t="shared" si="281"/>
        <v>#VALUE!</v>
      </c>
      <c r="AV1094" s="102" t="e">
        <f t="shared" si="282"/>
        <v>#REF!</v>
      </c>
      <c r="AW1094" s="125" t="s">
        <v>52</v>
      </c>
      <c r="AX1094" s="105" t="s">
        <v>51</v>
      </c>
      <c r="AY1094" s="106">
        <v>2.76</v>
      </c>
      <c r="AZ1094" s="108">
        <f t="shared" si="283"/>
        <v>0.69</v>
      </c>
      <c r="BA1094" s="1">
        <f t="shared" si="284"/>
        <v>3.4499999999999997</v>
      </c>
      <c r="BB1094" s="106">
        <f t="shared" si="285"/>
        <v>3.7259999999999995</v>
      </c>
      <c r="BC1094" s="105" t="s">
        <v>53</v>
      </c>
      <c r="BD1094" s="105"/>
      <c r="BE1094" s="105"/>
    </row>
    <row r="1095" spans="1:58" s="128" customFormat="1" ht="24.75" hidden="1" customHeight="1">
      <c r="A1095" s="9">
        <v>1101</v>
      </c>
      <c r="B1095" s="7">
        <v>526</v>
      </c>
      <c r="C1095" s="7"/>
      <c r="D1095" s="8"/>
      <c r="E1095" s="1" t="s">
        <v>4802</v>
      </c>
      <c r="F1095" s="1" t="s">
        <v>4803</v>
      </c>
      <c r="G1095" s="1" t="s">
        <v>4800</v>
      </c>
      <c r="H1095" s="8" t="s">
        <v>4804</v>
      </c>
      <c r="I1095" s="1" t="s">
        <v>44</v>
      </c>
      <c r="J1095" s="1" t="s">
        <v>418</v>
      </c>
      <c r="K1095" s="9"/>
      <c r="L1095" s="1"/>
      <c r="M1095" s="7">
        <v>30</v>
      </c>
      <c r="N1095" s="1" t="s">
        <v>46</v>
      </c>
      <c r="O1095" s="1" t="s">
        <v>4468</v>
      </c>
      <c r="P1095" s="1" t="s">
        <v>4805</v>
      </c>
      <c r="Q1095" s="1" t="s">
        <v>4806</v>
      </c>
      <c r="R1095" s="101">
        <v>3.37</v>
      </c>
      <c r="S1095" s="102"/>
      <c r="T1095" s="116">
        <v>4.5999999999999996</v>
      </c>
      <c r="U1095" s="84">
        <v>3.37</v>
      </c>
      <c r="V1095" s="102"/>
      <c r="W1095" s="102"/>
      <c r="X1095" s="102"/>
      <c r="Y1095" s="102"/>
      <c r="Z1095" s="102"/>
      <c r="AA1095" s="102"/>
      <c r="AB1095" s="102"/>
      <c r="AC1095" s="102"/>
      <c r="AD1095" s="102"/>
      <c r="AE1095" s="104">
        <v>3.37</v>
      </c>
      <c r="AF1095" s="105"/>
      <c r="AG1095" s="105"/>
      <c r="AH1095" s="105"/>
      <c r="AI1095" s="105"/>
      <c r="AJ1095" s="105"/>
      <c r="AK1095" s="105"/>
      <c r="AL1095" s="105"/>
      <c r="AM1095" s="105"/>
      <c r="AN1095" s="106">
        <v>3.37</v>
      </c>
      <c r="AO1095" s="105" t="s">
        <v>50</v>
      </c>
      <c r="AP1095" s="104" t="s">
        <v>51</v>
      </c>
      <c r="AQ1095" s="105" t="e">
        <f t="shared" si="278"/>
        <v>#NUM!</v>
      </c>
      <c r="AR1095" s="105" t="e">
        <f t="shared" si="279"/>
        <v>#NUM!</v>
      </c>
      <c r="AS1095" s="105" t="e">
        <f t="shared" si="280"/>
        <v>#NUM!</v>
      </c>
      <c r="AT1095" s="105" t="e">
        <f>#REF!*1.075</f>
        <v>#REF!</v>
      </c>
      <c r="AU1095" s="105">
        <f t="shared" si="281"/>
        <v>4.9449999999999994</v>
      </c>
      <c r="AV1095" s="102" t="e">
        <f t="shared" si="282"/>
        <v>#REF!</v>
      </c>
      <c r="AW1095" s="125" t="s">
        <v>52</v>
      </c>
      <c r="AX1095" s="105" t="s">
        <v>51</v>
      </c>
      <c r="AY1095" s="106">
        <v>3.37</v>
      </c>
      <c r="AZ1095" s="108">
        <f t="shared" si="283"/>
        <v>0.84250000000000003</v>
      </c>
      <c r="BA1095" s="1">
        <f t="shared" si="284"/>
        <v>4.2125000000000004</v>
      </c>
      <c r="BB1095" s="106">
        <f t="shared" si="285"/>
        <v>4.5495000000000001</v>
      </c>
      <c r="BC1095" s="105" t="s">
        <v>53</v>
      </c>
      <c r="BD1095" s="105"/>
      <c r="BE1095" s="105"/>
    </row>
    <row r="1096" spans="1:58" s="128" customFormat="1" ht="24.75" hidden="1" customHeight="1">
      <c r="A1096" s="9">
        <v>1102</v>
      </c>
      <c r="B1096" s="7">
        <v>524</v>
      </c>
      <c r="C1096" s="7"/>
      <c r="D1096" s="8"/>
      <c r="E1096" s="1" t="s">
        <v>4802</v>
      </c>
      <c r="F1096" s="1" t="s">
        <v>4807</v>
      </c>
      <c r="G1096" s="1" t="s">
        <v>4800</v>
      </c>
      <c r="H1096" s="8" t="s">
        <v>4808</v>
      </c>
      <c r="I1096" s="1" t="s">
        <v>44</v>
      </c>
      <c r="J1096" s="1" t="s">
        <v>418</v>
      </c>
      <c r="K1096" s="9"/>
      <c r="L1096" s="1"/>
      <c r="M1096" s="7">
        <v>30</v>
      </c>
      <c r="N1096" s="1" t="s">
        <v>46</v>
      </c>
      <c r="O1096" s="1" t="s">
        <v>4468</v>
      </c>
      <c r="P1096" s="1" t="s">
        <v>4805</v>
      </c>
      <c r="Q1096" s="1" t="s">
        <v>4809</v>
      </c>
      <c r="R1096" s="101">
        <v>4.1399999999999997</v>
      </c>
      <c r="S1096" s="102"/>
      <c r="T1096" s="116">
        <v>6.8</v>
      </c>
      <c r="U1096" s="84">
        <v>4.1399999999999997</v>
      </c>
      <c r="V1096" s="102"/>
      <c r="W1096" s="102"/>
      <c r="X1096" s="102"/>
      <c r="Y1096" s="102"/>
      <c r="Z1096" s="102"/>
      <c r="AA1096" s="102"/>
      <c r="AB1096" s="102"/>
      <c r="AC1096" s="102"/>
      <c r="AD1096" s="102"/>
      <c r="AE1096" s="104">
        <v>4.1399999999999997</v>
      </c>
      <c r="AF1096" s="105"/>
      <c r="AG1096" s="105"/>
      <c r="AH1096" s="105"/>
      <c r="AI1096" s="105"/>
      <c r="AJ1096" s="105"/>
      <c r="AK1096" s="105"/>
      <c r="AL1096" s="105"/>
      <c r="AM1096" s="105"/>
      <c r="AN1096" s="106">
        <v>4.1399999999999997</v>
      </c>
      <c r="AO1096" s="105" t="s">
        <v>50</v>
      </c>
      <c r="AP1096" s="104" t="s">
        <v>51</v>
      </c>
      <c r="AQ1096" s="105" t="e">
        <f t="shared" si="278"/>
        <v>#NUM!</v>
      </c>
      <c r="AR1096" s="105" t="e">
        <f t="shared" si="279"/>
        <v>#NUM!</v>
      </c>
      <c r="AS1096" s="105" t="e">
        <f t="shared" si="280"/>
        <v>#NUM!</v>
      </c>
      <c r="AT1096" s="105" t="e">
        <f>#REF!*1.075</f>
        <v>#REF!</v>
      </c>
      <c r="AU1096" s="105">
        <f t="shared" si="281"/>
        <v>7.31</v>
      </c>
      <c r="AV1096" s="102" t="e">
        <f t="shared" si="282"/>
        <v>#REF!</v>
      </c>
      <c r="AW1096" s="125" t="s">
        <v>52</v>
      </c>
      <c r="AX1096" s="105" t="s">
        <v>51</v>
      </c>
      <c r="AY1096" s="106">
        <v>4.1399999999999997</v>
      </c>
      <c r="AZ1096" s="108">
        <f t="shared" si="283"/>
        <v>1.0349999999999999</v>
      </c>
      <c r="BA1096" s="1">
        <f t="shared" si="284"/>
        <v>5.1749999999999998</v>
      </c>
      <c r="BB1096" s="106">
        <f t="shared" si="285"/>
        <v>5.5889999999999995</v>
      </c>
      <c r="BC1096" s="105" t="s">
        <v>53</v>
      </c>
      <c r="BD1096" s="105"/>
      <c r="BE1096" s="105"/>
    </row>
    <row r="1097" spans="1:58" s="128" customFormat="1" ht="24.75" hidden="1" customHeight="1">
      <c r="A1097" s="9">
        <v>1103</v>
      </c>
      <c r="B1097" s="7">
        <v>13192</v>
      </c>
      <c r="C1097" s="7"/>
      <c r="D1097" s="8"/>
      <c r="E1097" s="1" t="s">
        <v>4810</v>
      </c>
      <c r="F1097" s="1" t="s">
        <v>4811</v>
      </c>
      <c r="G1097" s="1" t="s">
        <v>4812</v>
      </c>
      <c r="H1097" s="8" t="s">
        <v>1135</v>
      </c>
      <c r="I1097" s="1" t="s">
        <v>68</v>
      </c>
      <c r="J1097" s="1" t="s">
        <v>4813</v>
      </c>
      <c r="K1097" s="9"/>
      <c r="L1097" s="1"/>
      <c r="M1097" s="7">
        <v>30</v>
      </c>
      <c r="N1097" s="1" t="s">
        <v>46</v>
      </c>
      <c r="O1097" s="1" t="s">
        <v>4468</v>
      </c>
      <c r="P1097" s="1" t="s">
        <v>4491</v>
      </c>
      <c r="Q1097" s="1" t="s">
        <v>4814</v>
      </c>
      <c r="R1097" s="101">
        <v>1.69</v>
      </c>
      <c r="S1097" s="102"/>
      <c r="T1097" s="116" t="s">
        <v>58</v>
      </c>
      <c r="U1097" s="84">
        <v>1.69</v>
      </c>
      <c r="V1097" s="102"/>
      <c r="W1097" s="102"/>
      <c r="X1097" s="102"/>
      <c r="Y1097" s="102"/>
      <c r="Z1097" s="102"/>
      <c r="AA1097" s="102"/>
      <c r="AB1097" s="102"/>
      <c r="AC1097" s="102"/>
      <c r="AD1097" s="102"/>
      <c r="AE1097" s="104">
        <v>1.69</v>
      </c>
      <c r="AF1097" s="105"/>
      <c r="AG1097" s="105"/>
      <c r="AH1097" s="105"/>
      <c r="AI1097" s="105"/>
      <c r="AJ1097" s="105"/>
      <c r="AK1097" s="105"/>
      <c r="AL1097" s="105"/>
      <c r="AM1097" s="105"/>
      <c r="AN1097" s="106">
        <v>1.69</v>
      </c>
      <c r="AO1097" s="105" t="s">
        <v>50</v>
      </c>
      <c r="AP1097" s="104" t="s">
        <v>51</v>
      </c>
      <c r="AQ1097" s="105" t="e">
        <f t="shared" si="278"/>
        <v>#NUM!</v>
      </c>
      <c r="AR1097" s="105" t="e">
        <f t="shared" si="279"/>
        <v>#NUM!</v>
      </c>
      <c r="AS1097" s="105" t="e">
        <f t="shared" si="280"/>
        <v>#NUM!</v>
      </c>
      <c r="AT1097" s="105" t="e">
        <f>#REF!*1.075</f>
        <v>#REF!</v>
      </c>
      <c r="AU1097" s="105" t="e">
        <f t="shared" si="281"/>
        <v>#VALUE!</v>
      </c>
      <c r="AV1097" s="102" t="e">
        <f t="shared" si="282"/>
        <v>#REF!</v>
      </c>
      <c r="AW1097" s="125" t="s">
        <v>52</v>
      </c>
      <c r="AX1097" s="105" t="s">
        <v>51</v>
      </c>
      <c r="AY1097" s="106">
        <v>1.69</v>
      </c>
      <c r="AZ1097" s="108">
        <f t="shared" si="283"/>
        <v>0.42249999999999999</v>
      </c>
      <c r="BA1097" s="1">
        <f t="shared" si="284"/>
        <v>2.1124999999999998</v>
      </c>
      <c r="BB1097" s="106">
        <f t="shared" si="285"/>
        <v>2.2814999999999999</v>
      </c>
      <c r="BC1097" s="105" t="s">
        <v>53</v>
      </c>
      <c r="BD1097" s="105"/>
      <c r="BE1097" s="105"/>
    </row>
    <row r="1098" spans="1:58" s="128" customFormat="1" ht="24.75" hidden="1" customHeight="1">
      <c r="A1098" s="9">
        <v>1104</v>
      </c>
      <c r="B1098" s="7">
        <v>8428</v>
      </c>
      <c r="C1098" s="7"/>
      <c r="D1098" s="8"/>
      <c r="E1098" s="1" t="s">
        <v>4810</v>
      </c>
      <c r="F1098" s="1" t="s">
        <v>4811</v>
      </c>
      <c r="G1098" s="1" t="s">
        <v>4812</v>
      </c>
      <c r="H1098" s="8" t="s">
        <v>310</v>
      </c>
      <c r="I1098" s="1" t="s">
        <v>68</v>
      </c>
      <c r="J1098" s="1" t="s">
        <v>4813</v>
      </c>
      <c r="K1098" s="9"/>
      <c r="L1098" s="1"/>
      <c r="M1098" s="7">
        <v>30</v>
      </c>
      <c r="N1098" s="1" t="s">
        <v>46</v>
      </c>
      <c r="O1098" s="1" t="s">
        <v>4468</v>
      </c>
      <c r="P1098" s="1" t="s">
        <v>4491</v>
      </c>
      <c r="Q1098" s="1" t="s">
        <v>4815</v>
      </c>
      <c r="R1098" s="101">
        <v>2.4500000000000002</v>
      </c>
      <c r="S1098" s="102"/>
      <c r="T1098" s="116">
        <v>3.9</v>
      </c>
      <c r="U1098" s="84">
        <v>2.4500000000000002</v>
      </c>
      <c r="V1098" s="102"/>
      <c r="W1098" s="102"/>
      <c r="X1098" s="102"/>
      <c r="Y1098" s="102"/>
      <c r="Z1098" s="102"/>
      <c r="AA1098" s="102"/>
      <c r="AB1098" s="102"/>
      <c r="AC1098" s="102"/>
      <c r="AD1098" s="102"/>
      <c r="AE1098" s="104">
        <v>2.4500000000000002</v>
      </c>
      <c r="AF1098" s="105"/>
      <c r="AG1098" s="105"/>
      <c r="AH1098" s="105"/>
      <c r="AI1098" s="105"/>
      <c r="AJ1098" s="105"/>
      <c r="AK1098" s="105"/>
      <c r="AL1098" s="105"/>
      <c r="AM1098" s="105"/>
      <c r="AN1098" s="106">
        <v>2.4500000000000002</v>
      </c>
      <c r="AO1098" s="105" t="s">
        <v>50</v>
      </c>
      <c r="AP1098" s="104" t="s">
        <v>51</v>
      </c>
      <c r="AQ1098" s="105" t="e">
        <f t="shared" si="278"/>
        <v>#NUM!</v>
      </c>
      <c r="AR1098" s="105" t="e">
        <f t="shared" si="279"/>
        <v>#NUM!</v>
      </c>
      <c r="AS1098" s="105" t="e">
        <f t="shared" si="280"/>
        <v>#NUM!</v>
      </c>
      <c r="AT1098" s="105" t="e">
        <f>#REF!*1.075</f>
        <v>#REF!</v>
      </c>
      <c r="AU1098" s="105">
        <f t="shared" si="281"/>
        <v>4.1924999999999999</v>
      </c>
      <c r="AV1098" s="102" t="e">
        <f t="shared" si="282"/>
        <v>#REF!</v>
      </c>
      <c r="AW1098" s="125" t="s">
        <v>52</v>
      </c>
      <c r="AX1098" s="105" t="s">
        <v>51</v>
      </c>
      <c r="AY1098" s="106">
        <v>2.4500000000000002</v>
      </c>
      <c r="AZ1098" s="108">
        <f t="shared" si="283"/>
        <v>0.61250000000000004</v>
      </c>
      <c r="BA1098" s="1">
        <f t="shared" si="284"/>
        <v>3.0625</v>
      </c>
      <c r="BB1098" s="106">
        <f t="shared" si="285"/>
        <v>3.3075000000000001</v>
      </c>
      <c r="BC1098" s="105" t="s">
        <v>53</v>
      </c>
      <c r="BD1098" s="105"/>
      <c r="BE1098" s="105"/>
    </row>
    <row r="1099" spans="1:58" s="128" customFormat="1" ht="24.75" hidden="1" customHeight="1">
      <c r="A1099" s="9">
        <v>1105</v>
      </c>
      <c r="B1099" s="7">
        <v>8429</v>
      </c>
      <c r="C1099" s="7"/>
      <c r="D1099" s="8"/>
      <c r="E1099" s="1" t="s">
        <v>4810</v>
      </c>
      <c r="F1099" s="1" t="s">
        <v>4811</v>
      </c>
      <c r="G1099" s="1" t="s">
        <v>4812</v>
      </c>
      <c r="H1099" s="8" t="s">
        <v>123</v>
      </c>
      <c r="I1099" s="1" t="s">
        <v>68</v>
      </c>
      <c r="J1099" s="1" t="s">
        <v>4813</v>
      </c>
      <c r="K1099" s="9"/>
      <c r="L1099" s="1"/>
      <c r="M1099" s="7">
        <v>30</v>
      </c>
      <c r="N1099" s="1" t="s">
        <v>46</v>
      </c>
      <c r="O1099" s="1" t="s">
        <v>4468</v>
      </c>
      <c r="P1099" s="1" t="s">
        <v>4491</v>
      </c>
      <c r="Q1099" s="1" t="s">
        <v>4816</v>
      </c>
      <c r="R1099" s="101">
        <v>3.22</v>
      </c>
      <c r="S1099" s="102"/>
      <c r="T1099" s="116">
        <v>6.3</v>
      </c>
      <c r="U1099" s="84">
        <v>3.22</v>
      </c>
      <c r="V1099" s="102"/>
      <c r="W1099" s="102"/>
      <c r="X1099" s="102"/>
      <c r="Y1099" s="102"/>
      <c r="Z1099" s="102"/>
      <c r="AA1099" s="102"/>
      <c r="AB1099" s="102"/>
      <c r="AC1099" s="102"/>
      <c r="AD1099" s="102"/>
      <c r="AE1099" s="104">
        <v>3.22</v>
      </c>
      <c r="AF1099" s="105"/>
      <c r="AG1099" s="105"/>
      <c r="AH1099" s="105"/>
      <c r="AI1099" s="105"/>
      <c r="AJ1099" s="105"/>
      <c r="AK1099" s="105"/>
      <c r="AL1099" s="105"/>
      <c r="AM1099" s="105"/>
      <c r="AN1099" s="106">
        <v>3.22</v>
      </c>
      <c r="AO1099" s="105" t="s">
        <v>50</v>
      </c>
      <c r="AP1099" s="104" t="s">
        <v>51</v>
      </c>
      <c r="AQ1099" s="105" t="e">
        <f t="shared" si="278"/>
        <v>#NUM!</v>
      </c>
      <c r="AR1099" s="105" t="e">
        <f t="shared" si="279"/>
        <v>#NUM!</v>
      </c>
      <c r="AS1099" s="105" t="e">
        <f t="shared" si="280"/>
        <v>#NUM!</v>
      </c>
      <c r="AT1099" s="105" t="e">
        <f>#REF!*1.075</f>
        <v>#REF!</v>
      </c>
      <c r="AU1099" s="105">
        <f t="shared" si="281"/>
        <v>6.7725</v>
      </c>
      <c r="AV1099" s="102" t="e">
        <f t="shared" si="282"/>
        <v>#REF!</v>
      </c>
      <c r="AW1099" s="125" t="s">
        <v>52</v>
      </c>
      <c r="AX1099" s="105" t="s">
        <v>51</v>
      </c>
      <c r="AY1099" s="106">
        <v>3.22</v>
      </c>
      <c r="AZ1099" s="108">
        <f t="shared" si="283"/>
        <v>0.80500000000000005</v>
      </c>
      <c r="BA1099" s="1">
        <f t="shared" si="284"/>
        <v>4.0250000000000004</v>
      </c>
      <c r="BB1099" s="106">
        <f t="shared" si="285"/>
        <v>4.3470000000000004</v>
      </c>
      <c r="BC1099" s="105" t="s">
        <v>53</v>
      </c>
      <c r="BD1099" s="105"/>
      <c r="BE1099" s="105"/>
    </row>
    <row r="1100" spans="1:58" s="128" customFormat="1" ht="24.75" hidden="1" customHeight="1">
      <c r="A1100" s="9">
        <v>1106</v>
      </c>
      <c r="B1100" s="7">
        <v>14507</v>
      </c>
      <c r="C1100" s="7"/>
      <c r="D1100" s="8"/>
      <c r="E1100" s="1" t="s">
        <v>4817</v>
      </c>
      <c r="F1100" s="1" t="s">
        <v>4818</v>
      </c>
      <c r="G1100" s="1" t="s">
        <v>4819</v>
      </c>
      <c r="H1100" s="8" t="s">
        <v>4820</v>
      </c>
      <c r="I1100" s="1" t="s">
        <v>68</v>
      </c>
      <c r="J1100" s="1" t="s">
        <v>545</v>
      </c>
      <c r="K1100" s="9"/>
      <c r="L1100" s="1"/>
      <c r="M1100" s="7">
        <v>30</v>
      </c>
      <c r="N1100" s="1" t="s">
        <v>46</v>
      </c>
      <c r="O1100" s="1" t="s">
        <v>4468</v>
      </c>
      <c r="P1100" s="1" t="s">
        <v>4491</v>
      </c>
      <c r="Q1100" s="1" t="s">
        <v>4821</v>
      </c>
      <c r="R1100" s="101">
        <v>2.2999999999999998</v>
      </c>
      <c r="S1100" s="102"/>
      <c r="T1100" s="116" t="s">
        <v>58</v>
      </c>
      <c r="U1100" s="84">
        <v>2.2999999999999998</v>
      </c>
      <c r="V1100" s="102"/>
      <c r="W1100" s="102"/>
      <c r="X1100" s="102"/>
      <c r="Y1100" s="102"/>
      <c r="Z1100" s="102"/>
      <c r="AA1100" s="102"/>
      <c r="AB1100" s="102"/>
      <c r="AC1100" s="102"/>
      <c r="AD1100" s="102"/>
      <c r="AE1100" s="104">
        <v>2.2999999999999998</v>
      </c>
      <c r="AF1100" s="105"/>
      <c r="AG1100" s="105"/>
      <c r="AH1100" s="105"/>
      <c r="AI1100" s="105"/>
      <c r="AJ1100" s="105"/>
      <c r="AK1100" s="105"/>
      <c r="AL1100" s="105"/>
      <c r="AM1100" s="105"/>
      <c r="AN1100" s="106">
        <v>2.2999999999999998</v>
      </c>
      <c r="AO1100" s="105" t="s">
        <v>50</v>
      </c>
      <c r="AP1100" s="104" t="s">
        <v>51</v>
      </c>
      <c r="AQ1100" s="105" t="e">
        <f t="shared" si="278"/>
        <v>#NUM!</v>
      </c>
      <c r="AR1100" s="105" t="e">
        <f t="shared" si="279"/>
        <v>#NUM!</v>
      </c>
      <c r="AS1100" s="105" t="e">
        <f t="shared" si="280"/>
        <v>#NUM!</v>
      </c>
      <c r="AT1100" s="105" t="e">
        <f>#REF!*1.075</f>
        <v>#REF!</v>
      </c>
      <c r="AU1100" s="105" t="e">
        <f t="shared" si="281"/>
        <v>#VALUE!</v>
      </c>
      <c r="AV1100" s="102" t="e">
        <f t="shared" si="282"/>
        <v>#REF!</v>
      </c>
      <c r="AW1100" s="125" t="s">
        <v>52</v>
      </c>
      <c r="AX1100" s="105" t="s">
        <v>51</v>
      </c>
      <c r="AY1100" s="106">
        <v>2.2999999999999998</v>
      </c>
      <c r="AZ1100" s="108">
        <f t="shared" si="283"/>
        <v>0.57499999999999996</v>
      </c>
      <c r="BA1100" s="1">
        <f t="shared" si="284"/>
        <v>2.875</v>
      </c>
      <c r="BB1100" s="106">
        <f t="shared" si="285"/>
        <v>3.105</v>
      </c>
      <c r="BC1100" s="105" t="s">
        <v>53</v>
      </c>
      <c r="BD1100" s="105"/>
      <c r="BE1100" s="105"/>
    </row>
    <row r="1101" spans="1:58" s="128" customFormat="1" ht="24.75" hidden="1" customHeight="1">
      <c r="A1101" s="9">
        <v>1107</v>
      </c>
      <c r="B1101" s="7">
        <v>14517</v>
      </c>
      <c r="C1101" s="7"/>
      <c r="D1101" s="8"/>
      <c r="E1101" s="1" t="s">
        <v>4822</v>
      </c>
      <c r="F1101" s="1" t="s">
        <v>4818</v>
      </c>
      <c r="G1101" s="1" t="s">
        <v>4819</v>
      </c>
      <c r="H1101" s="8" t="s">
        <v>4823</v>
      </c>
      <c r="I1101" s="1" t="s">
        <v>68</v>
      </c>
      <c r="J1101" s="1" t="s">
        <v>545</v>
      </c>
      <c r="K1101" s="9"/>
      <c r="L1101" s="1"/>
      <c r="M1101" s="7">
        <v>30</v>
      </c>
      <c r="N1101" s="1" t="s">
        <v>46</v>
      </c>
      <c r="O1101" s="1" t="s">
        <v>4468</v>
      </c>
      <c r="P1101" s="1" t="s">
        <v>4491</v>
      </c>
      <c r="Q1101" s="1" t="s">
        <v>4824</v>
      </c>
      <c r="R1101" s="101">
        <v>3.37</v>
      </c>
      <c r="S1101" s="102"/>
      <c r="T1101" s="116" t="s">
        <v>58</v>
      </c>
      <c r="U1101" s="84">
        <v>3.37</v>
      </c>
      <c r="V1101" s="102"/>
      <c r="W1101" s="102"/>
      <c r="X1101" s="102"/>
      <c r="Y1101" s="102"/>
      <c r="Z1101" s="102"/>
      <c r="AA1101" s="102"/>
      <c r="AB1101" s="102"/>
      <c r="AC1101" s="102"/>
      <c r="AD1101" s="102"/>
      <c r="AE1101" s="104">
        <v>3.37</v>
      </c>
      <c r="AF1101" s="105"/>
      <c r="AG1101" s="105"/>
      <c r="AH1101" s="105"/>
      <c r="AI1101" s="105"/>
      <c r="AJ1101" s="105"/>
      <c r="AK1101" s="105"/>
      <c r="AL1101" s="105"/>
      <c r="AM1101" s="105"/>
      <c r="AN1101" s="106">
        <v>3.37</v>
      </c>
      <c r="AO1101" s="105" t="s">
        <v>50</v>
      </c>
      <c r="AP1101" s="104" t="s">
        <v>51</v>
      </c>
      <c r="AQ1101" s="105" t="e">
        <f t="shared" si="278"/>
        <v>#NUM!</v>
      </c>
      <c r="AR1101" s="105" t="e">
        <f t="shared" si="279"/>
        <v>#NUM!</v>
      </c>
      <c r="AS1101" s="105" t="e">
        <f t="shared" si="280"/>
        <v>#NUM!</v>
      </c>
      <c r="AT1101" s="105" t="e">
        <f>#REF!*1.075</f>
        <v>#REF!</v>
      </c>
      <c r="AU1101" s="105" t="e">
        <f t="shared" si="281"/>
        <v>#VALUE!</v>
      </c>
      <c r="AV1101" s="102" t="e">
        <f t="shared" si="282"/>
        <v>#REF!</v>
      </c>
      <c r="AW1101" s="125" t="s">
        <v>52</v>
      </c>
      <c r="AX1101" s="105" t="s">
        <v>51</v>
      </c>
      <c r="AY1101" s="106">
        <v>3.37</v>
      </c>
      <c r="AZ1101" s="108">
        <f t="shared" si="283"/>
        <v>0.84250000000000003</v>
      </c>
      <c r="BA1101" s="1">
        <f t="shared" si="284"/>
        <v>4.2125000000000004</v>
      </c>
      <c r="BB1101" s="106">
        <f t="shared" si="285"/>
        <v>4.5495000000000001</v>
      </c>
      <c r="BC1101" s="105" t="s">
        <v>53</v>
      </c>
      <c r="BD1101" s="105"/>
      <c r="BE1101" s="105"/>
    </row>
    <row r="1102" spans="1:58" s="128" customFormat="1" ht="24.75" hidden="1" customHeight="1">
      <c r="A1102" s="9">
        <v>1108</v>
      </c>
      <c r="B1102" s="7">
        <v>3803</v>
      </c>
      <c r="C1102" s="7"/>
      <c r="D1102" s="8"/>
      <c r="E1102" s="1" t="s">
        <v>4825</v>
      </c>
      <c r="F1102" s="1" t="s">
        <v>4826</v>
      </c>
      <c r="G1102" s="1" t="s">
        <v>411</v>
      </c>
      <c r="H1102" s="8" t="s">
        <v>123</v>
      </c>
      <c r="I1102" s="1" t="s">
        <v>44</v>
      </c>
      <c r="J1102" s="1" t="s">
        <v>418</v>
      </c>
      <c r="K1102" s="9"/>
      <c r="L1102" s="1"/>
      <c r="M1102" s="7">
        <v>30</v>
      </c>
      <c r="N1102" s="1" t="s">
        <v>46</v>
      </c>
      <c r="O1102" s="1" t="s">
        <v>4468</v>
      </c>
      <c r="P1102" s="1" t="s">
        <v>4474</v>
      </c>
      <c r="Q1102" s="1" t="s">
        <v>4827</v>
      </c>
      <c r="R1102" s="101">
        <v>2.2999999999999998</v>
      </c>
      <c r="S1102" s="102"/>
      <c r="T1102" s="116" t="s">
        <v>58</v>
      </c>
      <c r="U1102" s="84">
        <v>2.2999999999999998</v>
      </c>
      <c r="V1102" s="102"/>
      <c r="W1102" s="102"/>
      <c r="X1102" s="102"/>
      <c r="Y1102" s="102"/>
      <c r="Z1102" s="102"/>
      <c r="AA1102" s="102"/>
      <c r="AB1102" s="102"/>
      <c r="AC1102" s="102"/>
      <c r="AD1102" s="102"/>
      <c r="AE1102" s="104">
        <v>2.2999999999999998</v>
      </c>
      <c r="AF1102" s="105"/>
      <c r="AG1102" s="105"/>
      <c r="AH1102" s="105"/>
      <c r="AI1102" s="105"/>
      <c r="AJ1102" s="105"/>
      <c r="AK1102" s="105"/>
      <c r="AL1102" s="105"/>
      <c r="AM1102" s="105"/>
      <c r="AN1102" s="106">
        <v>2.2999999999999998</v>
      </c>
      <c r="AO1102" s="105" t="s">
        <v>50</v>
      </c>
      <c r="AP1102" s="104" t="s">
        <v>51</v>
      </c>
      <c r="AQ1102" s="105" t="e">
        <f t="shared" si="278"/>
        <v>#NUM!</v>
      </c>
      <c r="AR1102" s="105" t="e">
        <f t="shared" si="279"/>
        <v>#NUM!</v>
      </c>
      <c r="AS1102" s="105" t="e">
        <f t="shared" si="280"/>
        <v>#NUM!</v>
      </c>
      <c r="AT1102" s="105" t="e">
        <f>#REF!*1.075</f>
        <v>#REF!</v>
      </c>
      <c r="AU1102" s="105" t="e">
        <f t="shared" si="281"/>
        <v>#VALUE!</v>
      </c>
      <c r="AV1102" s="102" t="e">
        <f t="shared" si="282"/>
        <v>#REF!</v>
      </c>
      <c r="AW1102" s="125" t="s">
        <v>52</v>
      </c>
      <c r="AX1102" s="125" t="s">
        <v>51</v>
      </c>
      <c r="AY1102" s="106">
        <v>2.2999999999999998</v>
      </c>
      <c r="AZ1102" s="108">
        <f t="shared" si="283"/>
        <v>0.57499999999999996</v>
      </c>
      <c r="BA1102" s="1">
        <f t="shared" si="284"/>
        <v>2.875</v>
      </c>
      <c r="BB1102" s="106">
        <f t="shared" si="285"/>
        <v>3.105</v>
      </c>
      <c r="BC1102" s="105" t="s">
        <v>53</v>
      </c>
      <c r="BD1102" s="105"/>
      <c r="BE1102" s="105"/>
    </row>
    <row r="1103" spans="1:58" s="128" customFormat="1" ht="24.75" hidden="1" customHeight="1">
      <c r="A1103" s="9">
        <v>1109</v>
      </c>
      <c r="B1103" s="7">
        <v>1128</v>
      </c>
      <c r="C1103" s="7"/>
      <c r="D1103" s="8"/>
      <c r="E1103" s="1" t="s">
        <v>4825</v>
      </c>
      <c r="F1103" s="1" t="s">
        <v>4826</v>
      </c>
      <c r="G1103" s="1" t="s">
        <v>411</v>
      </c>
      <c r="H1103" s="8" t="s">
        <v>60</v>
      </c>
      <c r="I1103" s="1" t="s">
        <v>44</v>
      </c>
      <c r="J1103" s="1" t="s">
        <v>418</v>
      </c>
      <c r="K1103" s="9"/>
      <c r="L1103" s="1"/>
      <c r="M1103" s="7">
        <v>30</v>
      </c>
      <c r="N1103" s="1" t="s">
        <v>46</v>
      </c>
      <c r="O1103" s="1" t="s">
        <v>4468</v>
      </c>
      <c r="P1103" s="1" t="s">
        <v>4805</v>
      </c>
      <c r="Q1103" s="1" t="s">
        <v>4828</v>
      </c>
      <c r="R1103" s="101">
        <v>3.68</v>
      </c>
      <c r="S1103" s="102"/>
      <c r="T1103" s="116">
        <v>2.5</v>
      </c>
      <c r="U1103" s="84">
        <v>3.68</v>
      </c>
      <c r="V1103" s="102"/>
      <c r="W1103" s="102"/>
      <c r="X1103" s="102"/>
      <c r="Y1103" s="102"/>
      <c r="Z1103" s="102"/>
      <c r="AA1103" s="102"/>
      <c r="AB1103" s="102"/>
      <c r="AC1103" s="102"/>
      <c r="AD1103" s="102"/>
      <c r="AE1103" s="104">
        <v>3.68</v>
      </c>
      <c r="AF1103" s="105"/>
      <c r="AG1103" s="105"/>
      <c r="AH1103" s="105"/>
      <c r="AI1103" s="105"/>
      <c r="AJ1103" s="105"/>
      <c r="AK1103" s="105"/>
      <c r="AL1103" s="105"/>
      <c r="AM1103" s="105"/>
      <c r="AN1103" s="106">
        <v>3.6880000000000002</v>
      </c>
      <c r="AO1103" s="105" t="s">
        <v>50</v>
      </c>
      <c r="AP1103" s="104" t="s">
        <v>51</v>
      </c>
      <c r="AQ1103" s="105" t="e">
        <f t="shared" si="278"/>
        <v>#NUM!</v>
      </c>
      <c r="AR1103" s="105" t="e">
        <f t="shared" si="279"/>
        <v>#NUM!</v>
      </c>
      <c r="AS1103" s="105" t="e">
        <f t="shared" si="280"/>
        <v>#NUM!</v>
      </c>
      <c r="AT1103" s="105" t="e">
        <f>#REF!*1.075</f>
        <v>#REF!</v>
      </c>
      <c r="AU1103" s="105">
        <f t="shared" si="281"/>
        <v>2.6875</v>
      </c>
      <c r="AV1103" s="102" t="e">
        <f t="shared" si="282"/>
        <v>#REF!</v>
      </c>
      <c r="AW1103" s="105" t="s">
        <v>172</v>
      </c>
      <c r="AX1103" s="105" t="s">
        <v>173</v>
      </c>
      <c r="AY1103" s="106">
        <v>2.6875</v>
      </c>
      <c r="AZ1103" s="108">
        <f t="shared" si="283"/>
        <v>0.671875</v>
      </c>
      <c r="BA1103" s="1">
        <f t="shared" si="284"/>
        <v>3.359375</v>
      </c>
      <c r="BB1103" s="106">
        <f t="shared" si="285"/>
        <v>3.6281249999999998</v>
      </c>
      <c r="BC1103" s="105" t="s">
        <v>53</v>
      </c>
      <c r="BD1103" s="105"/>
      <c r="BE1103" s="105"/>
    </row>
    <row r="1104" spans="1:58" s="128" customFormat="1" ht="24.75" hidden="1" customHeight="1">
      <c r="A1104" s="9">
        <v>1110</v>
      </c>
      <c r="B1104" s="7">
        <v>951</v>
      </c>
      <c r="C1104" s="7"/>
      <c r="D1104" s="8"/>
      <c r="E1104" s="1" t="s">
        <v>4829</v>
      </c>
      <c r="F1104" s="1" t="s">
        <v>4830</v>
      </c>
      <c r="G1104" s="1" t="s">
        <v>4831</v>
      </c>
      <c r="H1104" s="8" t="s">
        <v>310</v>
      </c>
      <c r="I1104" s="1" t="s">
        <v>68</v>
      </c>
      <c r="J1104" s="1" t="s">
        <v>2785</v>
      </c>
      <c r="K1104" s="9"/>
      <c r="L1104" s="1"/>
      <c r="M1104" s="7">
        <v>10</v>
      </c>
      <c r="N1104" s="1" t="s">
        <v>46</v>
      </c>
      <c r="O1104" s="1" t="s">
        <v>4468</v>
      </c>
      <c r="P1104" s="1" t="s">
        <v>4474</v>
      </c>
      <c r="Q1104" s="1" t="s">
        <v>4832</v>
      </c>
      <c r="R1104" s="101">
        <v>0.74</v>
      </c>
      <c r="S1104" s="102"/>
      <c r="T1104" s="116" t="s">
        <v>58</v>
      </c>
      <c r="U1104" s="84">
        <v>0.97</v>
      </c>
      <c r="V1104" s="102">
        <v>0.51</v>
      </c>
      <c r="W1104" s="102"/>
      <c r="X1104" s="102"/>
      <c r="Y1104" s="102"/>
      <c r="Z1104" s="102"/>
      <c r="AA1104" s="102"/>
      <c r="AB1104" s="102"/>
      <c r="AC1104" s="102"/>
      <c r="AD1104" s="102"/>
      <c r="AE1104" s="104">
        <v>0.97</v>
      </c>
      <c r="AF1104" s="105"/>
      <c r="AG1104" s="105"/>
      <c r="AH1104" s="105"/>
      <c r="AI1104" s="105"/>
      <c r="AJ1104" s="105"/>
      <c r="AK1104" s="105"/>
      <c r="AL1104" s="105"/>
      <c r="AM1104" s="105"/>
      <c r="AN1104" s="106">
        <v>0.74</v>
      </c>
      <c r="AO1104" s="105" t="s">
        <v>50</v>
      </c>
      <c r="AP1104" s="104" t="s">
        <v>51</v>
      </c>
      <c r="AQ1104" s="105" t="e">
        <f t="shared" si="278"/>
        <v>#NUM!</v>
      </c>
      <c r="AR1104" s="105" t="e">
        <f t="shared" si="279"/>
        <v>#NUM!</v>
      </c>
      <c r="AS1104" s="105" t="e">
        <f t="shared" si="280"/>
        <v>#NUM!</v>
      </c>
      <c r="AT1104" s="105" t="e">
        <f>#REF!*1.075</f>
        <v>#REF!</v>
      </c>
      <c r="AU1104" s="105" t="e">
        <f t="shared" si="281"/>
        <v>#VALUE!</v>
      </c>
      <c r="AV1104" s="102" t="e">
        <f t="shared" si="282"/>
        <v>#REF!</v>
      </c>
      <c r="AW1104" s="125" t="s">
        <v>52</v>
      </c>
      <c r="AX1104" s="105" t="s">
        <v>51</v>
      </c>
      <c r="AY1104" s="106">
        <v>0.74</v>
      </c>
      <c r="AZ1104" s="108">
        <f t="shared" si="283"/>
        <v>0.185</v>
      </c>
      <c r="BA1104" s="1">
        <f t="shared" si="284"/>
        <v>0.92500000000000004</v>
      </c>
      <c r="BB1104" s="106">
        <f t="shared" si="285"/>
        <v>0.99900000000000011</v>
      </c>
      <c r="BC1104" s="105" t="s">
        <v>53</v>
      </c>
      <c r="BD1104" s="105"/>
      <c r="BE1104" s="105"/>
    </row>
    <row r="1105" spans="1:58" s="128" customFormat="1" ht="24.75" hidden="1" customHeight="1">
      <c r="A1105" s="9">
        <v>1111</v>
      </c>
      <c r="B1105" s="7">
        <v>19689</v>
      </c>
      <c r="C1105" s="7"/>
      <c r="D1105" s="8"/>
      <c r="E1105" s="1" t="s">
        <v>4833</v>
      </c>
      <c r="F1105" s="1" t="s">
        <v>4066</v>
      </c>
      <c r="G1105" s="1" t="s">
        <v>1567</v>
      </c>
      <c r="H1105" s="8" t="s">
        <v>304</v>
      </c>
      <c r="I1105" s="1" t="s">
        <v>44</v>
      </c>
      <c r="J1105" s="1" t="s">
        <v>4834</v>
      </c>
      <c r="K1105" s="9"/>
      <c r="L1105" s="1"/>
      <c r="M1105" s="7">
        <v>5</v>
      </c>
      <c r="N1105" s="1" t="s">
        <v>46</v>
      </c>
      <c r="O1105" s="1" t="s">
        <v>4468</v>
      </c>
      <c r="P1105" s="1" t="s">
        <v>4491</v>
      </c>
      <c r="Q1105" s="1" t="s">
        <v>4835</v>
      </c>
      <c r="R1105" s="101">
        <v>6.62</v>
      </c>
      <c r="S1105" s="102"/>
      <c r="T1105" s="116" t="s">
        <v>161</v>
      </c>
      <c r="U1105" s="84">
        <v>6.62</v>
      </c>
      <c r="V1105" s="102"/>
      <c r="W1105" s="102"/>
      <c r="X1105" s="102"/>
      <c r="Y1105" s="102"/>
      <c r="Z1105" s="102"/>
      <c r="AA1105" s="102"/>
      <c r="AB1105" s="102"/>
      <c r="AC1105" s="102"/>
      <c r="AD1105" s="102"/>
      <c r="AE1105" s="104">
        <v>6.62</v>
      </c>
      <c r="AF1105" s="105"/>
      <c r="AG1105" s="105"/>
      <c r="AH1105" s="105"/>
      <c r="AI1105" s="105"/>
      <c r="AJ1105" s="105"/>
      <c r="AK1105" s="105"/>
      <c r="AL1105" s="105"/>
      <c r="AM1105" s="105"/>
      <c r="AN1105" s="106">
        <v>6.62</v>
      </c>
      <c r="AO1105" s="105" t="s">
        <v>50</v>
      </c>
      <c r="AP1105" s="104" t="s">
        <v>51</v>
      </c>
      <c r="AQ1105" s="105" t="e">
        <f t="shared" si="278"/>
        <v>#NUM!</v>
      </c>
      <c r="AR1105" s="105" t="e">
        <f t="shared" si="279"/>
        <v>#NUM!</v>
      </c>
      <c r="AS1105" s="105" t="e">
        <f t="shared" si="280"/>
        <v>#NUM!</v>
      </c>
      <c r="AT1105" s="105" t="e">
        <f>#REF!*1.075</f>
        <v>#REF!</v>
      </c>
      <c r="AU1105" s="105" t="e">
        <f t="shared" si="281"/>
        <v>#VALUE!</v>
      </c>
      <c r="AV1105" s="102" t="e">
        <f t="shared" ref="AV1105:AV1136" si="286">MIN(AN1105,AT1105,AU1105)</f>
        <v>#REF!</v>
      </c>
      <c r="AW1105" s="125" t="s">
        <v>52</v>
      </c>
      <c r="AX1105" s="125" t="s">
        <v>51</v>
      </c>
      <c r="AY1105" s="106">
        <v>6.62</v>
      </c>
      <c r="AZ1105" s="108">
        <f t="shared" si="283"/>
        <v>1.655</v>
      </c>
      <c r="BA1105" s="1">
        <f t="shared" si="284"/>
        <v>8.2750000000000004</v>
      </c>
      <c r="BB1105" s="106">
        <f t="shared" si="285"/>
        <v>8.9370000000000012</v>
      </c>
      <c r="BC1105" s="105" t="s">
        <v>53</v>
      </c>
      <c r="BD1105" s="105"/>
      <c r="BE1105" s="105"/>
    </row>
    <row r="1106" spans="1:58" s="128" customFormat="1" ht="24.75" hidden="1" customHeight="1">
      <c r="A1106" s="9">
        <v>1112</v>
      </c>
      <c r="B1106" s="7">
        <v>17642</v>
      </c>
      <c r="C1106" s="7"/>
      <c r="D1106" s="8"/>
      <c r="E1106" s="1" t="s">
        <v>4833</v>
      </c>
      <c r="F1106" s="1" t="s">
        <v>4066</v>
      </c>
      <c r="G1106" s="1" t="s">
        <v>1567</v>
      </c>
      <c r="H1106" s="8" t="s">
        <v>1150</v>
      </c>
      <c r="I1106" s="1" t="s">
        <v>1063</v>
      </c>
      <c r="J1106" s="1" t="s">
        <v>4836</v>
      </c>
      <c r="K1106" s="9">
        <v>100</v>
      </c>
      <c r="L1106" s="1" t="s">
        <v>91</v>
      </c>
      <c r="M1106" s="7">
        <v>1</v>
      </c>
      <c r="N1106" s="1" t="s">
        <v>46</v>
      </c>
      <c r="O1106" s="1" t="s">
        <v>4468</v>
      </c>
      <c r="P1106" s="1" t="s">
        <v>4491</v>
      </c>
      <c r="Q1106" s="1" t="s">
        <v>4837</v>
      </c>
      <c r="R1106" s="101">
        <v>13.8</v>
      </c>
      <c r="S1106" s="102"/>
      <c r="T1106" s="116">
        <v>6.7</v>
      </c>
      <c r="U1106" s="84">
        <v>13.8</v>
      </c>
      <c r="V1106" s="102"/>
      <c r="W1106" s="102"/>
      <c r="X1106" s="102"/>
      <c r="Y1106" s="102"/>
      <c r="Z1106" s="102"/>
      <c r="AA1106" s="102"/>
      <c r="AB1106" s="102"/>
      <c r="AC1106" s="102"/>
      <c r="AD1106" s="102"/>
      <c r="AE1106" s="104">
        <v>13.8</v>
      </c>
      <c r="AF1106" s="105"/>
      <c r="AG1106" s="105"/>
      <c r="AH1106" s="105"/>
      <c r="AI1106" s="105"/>
      <c r="AJ1106" s="105"/>
      <c r="AK1106" s="105"/>
      <c r="AL1106" s="105"/>
      <c r="AM1106" s="105"/>
      <c r="AN1106" s="106">
        <v>13.8</v>
      </c>
      <c r="AO1106" s="105" t="s">
        <v>50</v>
      </c>
      <c r="AP1106" s="104" t="s">
        <v>51</v>
      </c>
      <c r="AQ1106" s="105" t="e">
        <f t="shared" si="278"/>
        <v>#NUM!</v>
      </c>
      <c r="AR1106" s="105" t="e">
        <f t="shared" si="279"/>
        <v>#NUM!</v>
      </c>
      <c r="AS1106" s="105" t="e">
        <f t="shared" si="280"/>
        <v>#NUM!</v>
      </c>
      <c r="AT1106" s="105" t="e">
        <f>#REF!*1.075</f>
        <v>#REF!</v>
      </c>
      <c r="AU1106" s="105">
        <f t="shared" si="281"/>
        <v>7.2024999999999997</v>
      </c>
      <c r="AV1106" s="102" t="e">
        <f t="shared" si="286"/>
        <v>#REF!</v>
      </c>
      <c r="AW1106" s="105" t="s">
        <v>172</v>
      </c>
      <c r="AX1106" s="105" t="s">
        <v>173</v>
      </c>
      <c r="AY1106" s="106">
        <v>7.202</v>
      </c>
      <c r="AZ1106" s="108">
        <f t="shared" si="283"/>
        <v>1.8005</v>
      </c>
      <c r="BA1106" s="1">
        <f t="shared" si="284"/>
        <v>9.0024999999999995</v>
      </c>
      <c r="BB1106" s="106">
        <f t="shared" si="285"/>
        <v>9.7226999999999997</v>
      </c>
      <c r="BC1106" s="105" t="s">
        <v>53</v>
      </c>
      <c r="BD1106" s="105"/>
      <c r="BE1106" s="105"/>
      <c r="BF1106" s="105"/>
    </row>
    <row r="1107" spans="1:58" s="128" customFormat="1" ht="24.75" hidden="1" customHeight="1">
      <c r="A1107" s="9">
        <v>1113</v>
      </c>
      <c r="B1107" s="7">
        <v>19690</v>
      </c>
      <c r="C1107" s="7"/>
      <c r="D1107" s="8"/>
      <c r="E1107" s="1" t="s">
        <v>4833</v>
      </c>
      <c r="F1107" s="1" t="s">
        <v>4066</v>
      </c>
      <c r="G1107" s="1" t="s">
        <v>1567</v>
      </c>
      <c r="H1107" s="8" t="s">
        <v>304</v>
      </c>
      <c r="I1107" s="1" t="s">
        <v>44</v>
      </c>
      <c r="J1107" s="1" t="s">
        <v>4838</v>
      </c>
      <c r="K1107" s="9"/>
      <c r="L1107" s="1"/>
      <c r="M1107" s="7">
        <v>10</v>
      </c>
      <c r="N1107" s="1" t="s">
        <v>46</v>
      </c>
      <c r="O1107" s="1" t="s">
        <v>4468</v>
      </c>
      <c r="P1107" s="1" t="s">
        <v>4491</v>
      </c>
      <c r="Q1107" s="1" t="s">
        <v>4839</v>
      </c>
      <c r="R1107" s="101">
        <v>13.25</v>
      </c>
      <c r="S1107" s="102"/>
      <c r="T1107" s="116" t="s">
        <v>58</v>
      </c>
      <c r="U1107" s="84">
        <v>13.25</v>
      </c>
      <c r="V1107" s="102"/>
      <c r="W1107" s="102"/>
      <c r="X1107" s="102"/>
      <c r="Y1107" s="102"/>
      <c r="Z1107" s="102"/>
      <c r="AA1107" s="102"/>
      <c r="AB1107" s="102"/>
      <c r="AC1107" s="102"/>
      <c r="AD1107" s="102"/>
      <c r="AE1107" s="104">
        <v>13.25</v>
      </c>
      <c r="AF1107" s="105"/>
      <c r="AG1107" s="105"/>
      <c r="AH1107" s="105"/>
      <c r="AI1107" s="105"/>
      <c r="AJ1107" s="105"/>
      <c r="AK1107" s="105"/>
      <c r="AL1107" s="105"/>
      <c r="AM1107" s="105"/>
      <c r="AN1107" s="106">
        <v>13.25</v>
      </c>
      <c r="AO1107" s="105" t="s">
        <v>50</v>
      </c>
      <c r="AP1107" s="104" t="s">
        <v>51</v>
      </c>
      <c r="AQ1107" s="105" t="e">
        <f t="shared" si="278"/>
        <v>#NUM!</v>
      </c>
      <c r="AR1107" s="105" t="e">
        <f t="shared" si="279"/>
        <v>#NUM!</v>
      </c>
      <c r="AS1107" s="105" t="e">
        <f t="shared" si="280"/>
        <v>#NUM!</v>
      </c>
      <c r="AT1107" s="105" t="e">
        <f>#REF!*1.075</f>
        <v>#REF!</v>
      </c>
      <c r="AU1107" s="105" t="e">
        <f t="shared" si="281"/>
        <v>#VALUE!</v>
      </c>
      <c r="AV1107" s="102" t="e">
        <f t="shared" si="286"/>
        <v>#REF!</v>
      </c>
      <c r="AW1107" s="125" t="s">
        <v>52</v>
      </c>
      <c r="AX1107" s="125" t="s">
        <v>51</v>
      </c>
      <c r="AY1107" s="106">
        <v>13.25</v>
      </c>
      <c r="AZ1107" s="108">
        <f t="shared" si="283"/>
        <v>2.2524999999999999</v>
      </c>
      <c r="BA1107" s="1">
        <f t="shared" si="284"/>
        <v>15.5025</v>
      </c>
      <c r="BB1107" s="106">
        <f t="shared" si="285"/>
        <v>16.742699999999999</v>
      </c>
      <c r="BC1107" s="105" t="s">
        <v>53</v>
      </c>
      <c r="BD1107" s="105"/>
      <c r="BE1107" s="105"/>
      <c r="BF1107" s="105"/>
    </row>
    <row r="1108" spans="1:58" s="128" customFormat="1" ht="24.75" hidden="1" customHeight="1">
      <c r="A1108" s="9">
        <v>1114</v>
      </c>
      <c r="B1108" s="7">
        <v>670</v>
      </c>
      <c r="C1108" s="7"/>
      <c r="D1108" s="8"/>
      <c r="E1108" s="1" t="s">
        <v>4840</v>
      </c>
      <c r="F1108" s="1" t="s">
        <v>4841</v>
      </c>
      <c r="G1108" s="1" t="s">
        <v>4842</v>
      </c>
      <c r="H1108" s="8" t="s">
        <v>4843</v>
      </c>
      <c r="I1108" s="1" t="s">
        <v>177</v>
      </c>
      <c r="J1108" s="1" t="s">
        <v>4844</v>
      </c>
      <c r="K1108" s="9">
        <v>40</v>
      </c>
      <c r="L1108" s="1" t="s">
        <v>80</v>
      </c>
      <c r="M1108" s="7">
        <v>1</v>
      </c>
      <c r="N1108" s="1" t="s">
        <v>46</v>
      </c>
      <c r="O1108" s="1" t="s">
        <v>4468</v>
      </c>
      <c r="P1108" s="1" t="s">
        <v>1079</v>
      </c>
      <c r="Q1108" s="1" t="s">
        <v>4845</v>
      </c>
      <c r="R1108" s="101">
        <v>2.6</v>
      </c>
      <c r="S1108" s="102"/>
      <c r="T1108" s="116" t="s">
        <v>58</v>
      </c>
      <c r="U1108" s="84">
        <v>3.48</v>
      </c>
      <c r="V1108" s="102"/>
      <c r="W1108" s="102">
        <v>2.65</v>
      </c>
      <c r="X1108" s="102">
        <v>2.5499999999999998</v>
      </c>
      <c r="Y1108" s="102"/>
      <c r="Z1108" s="102"/>
      <c r="AA1108" s="102"/>
      <c r="AB1108" s="102"/>
      <c r="AC1108" s="102"/>
      <c r="AD1108" s="102"/>
      <c r="AE1108" s="104">
        <v>3.48</v>
      </c>
      <c r="AF1108" s="105"/>
      <c r="AG1108" s="105"/>
      <c r="AH1108" s="105"/>
      <c r="AI1108" s="105"/>
      <c r="AJ1108" s="105"/>
      <c r="AK1108" s="105"/>
      <c r="AL1108" s="105"/>
      <c r="AM1108" s="105"/>
      <c r="AN1108" s="106">
        <v>2.6</v>
      </c>
      <c r="AO1108" s="105" t="s">
        <v>50</v>
      </c>
      <c r="AP1108" s="104" t="s">
        <v>51</v>
      </c>
      <c r="AQ1108" s="105" t="e">
        <f t="shared" si="278"/>
        <v>#NUM!</v>
      </c>
      <c r="AR1108" s="105" t="e">
        <f t="shared" si="279"/>
        <v>#NUM!</v>
      </c>
      <c r="AS1108" s="105" t="e">
        <f t="shared" si="280"/>
        <v>#NUM!</v>
      </c>
      <c r="AT1108" s="105" t="e">
        <f>#REF!*1.075</f>
        <v>#REF!</v>
      </c>
      <c r="AU1108" s="105" t="e">
        <f t="shared" si="281"/>
        <v>#VALUE!</v>
      </c>
      <c r="AV1108" s="102" t="e">
        <f t="shared" si="286"/>
        <v>#REF!</v>
      </c>
      <c r="AW1108" s="125" t="s">
        <v>52</v>
      </c>
      <c r="AX1108" s="125" t="s">
        <v>51</v>
      </c>
      <c r="AY1108" s="106">
        <v>2.6</v>
      </c>
      <c r="AZ1108" s="108">
        <f t="shared" si="283"/>
        <v>0.65</v>
      </c>
      <c r="BA1108" s="1">
        <f t="shared" si="284"/>
        <v>3.25</v>
      </c>
      <c r="BB1108" s="106">
        <f t="shared" si="285"/>
        <v>3.51</v>
      </c>
      <c r="BC1108" s="105" t="s">
        <v>53</v>
      </c>
      <c r="BD1108" s="105"/>
      <c r="BE1108" s="105"/>
      <c r="BF1108" s="105"/>
    </row>
    <row r="1109" spans="1:58" s="128" customFormat="1" ht="24.75" hidden="1" customHeight="1">
      <c r="A1109" s="9">
        <v>1115</v>
      </c>
      <c r="B1109" s="7">
        <v>5802</v>
      </c>
      <c r="C1109" s="7"/>
      <c r="D1109" s="8"/>
      <c r="E1109" s="1" t="s">
        <v>4846</v>
      </c>
      <c r="F1109" s="1" t="s">
        <v>4847</v>
      </c>
      <c r="G1109" s="1" t="s">
        <v>1459</v>
      </c>
      <c r="H1109" s="8" t="s">
        <v>1460</v>
      </c>
      <c r="I1109" s="1" t="s">
        <v>1461</v>
      </c>
      <c r="J1109" s="1" t="s">
        <v>1324</v>
      </c>
      <c r="K1109" s="9"/>
      <c r="L1109" s="1"/>
      <c r="M1109" s="7">
        <v>30</v>
      </c>
      <c r="N1109" s="1" t="s">
        <v>46</v>
      </c>
      <c r="O1109" s="1" t="s">
        <v>4468</v>
      </c>
      <c r="P1109" s="1" t="s">
        <v>4491</v>
      </c>
      <c r="Q1109" s="1" t="s">
        <v>4848</v>
      </c>
      <c r="R1109" s="101">
        <v>5.0999999999999996</v>
      </c>
      <c r="S1109" s="102"/>
      <c r="T1109" s="116">
        <v>11</v>
      </c>
      <c r="U1109" s="84">
        <v>7.21</v>
      </c>
      <c r="V1109" s="102">
        <v>3.9</v>
      </c>
      <c r="W1109" s="102">
        <v>6.3</v>
      </c>
      <c r="X1109" s="102">
        <v>8.9700000000000006</v>
      </c>
      <c r="Y1109" s="102"/>
      <c r="Z1109" s="102"/>
      <c r="AA1109" s="102"/>
      <c r="AB1109" s="102"/>
      <c r="AC1109" s="102"/>
      <c r="AD1109" s="102"/>
      <c r="AE1109" s="104">
        <v>7.21</v>
      </c>
      <c r="AF1109" s="105">
        <v>4.7220000000000004</v>
      </c>
      <c r="AG1109" s="105">
        <v>4.6296999999999997</v>
      </c>
      <c r="AH1109" s="105">
        <v>8.9700000000000006</v>
      </c>
      <c r="AI1109" s="105"/>
      <c r="AJ1109" s="105"/>
      <c r="AK1109" s="105"/>
      <c r="AL1109" s="105"/>
      <c r="AM1109" s="105"/>
      <c r="AN1109" s="106">
        <v>4.6749999999999998</v>
      </c>
      <c r="AO1109" s="105" t="s">
        <v>277</v>
      </c>
      <c r="AP1109" s="104" t="s">
        <v>278</v>
      </c>
      <c r="AQ1109" s="105">
        <f t="shared" si="278"/>
        <v>4.6758500000000005</v>
      </c>
      <c r="AR1109" s="105" t="str">
        <f t="shared" si="279"/>
        <v/>
      </c>
      <c r="AS1109" s="105" t="e">
        <f t="shared" si="280"/>
        <v>#NUM!</v>
      </c>
      <c r="AT1109" s="105" t="e">
        <f>#REF!*1.075</f>
        <v>#REF!</v>
      </c>
      <c r="AU1109" s="105">
        <f t="shared" si="281"/>
        <v>11.824999999999999</v>
      </c>
      <c r="AV1109" s="102" t="e">
        <f t="shared" si="286"/>
        <v>#REF!</v>
      </c>
      <c r="AW1109" s="105" t="s">
        <v>172</v>
      </c>
      <c r="AX1109" s="105" t="s">
        <v>173</v>
      </c>
      <c r="AY1109" s="106">
        <v>4.68</v>
      </c>
      <c r="AZ1109" s="108">
        <f t="shared" si="283"/>
        <v>1.17</v>
      </c>
      <c r="BA1109" s="1">
        <f t="shared" si="284"/>
        <v>5.85</v>
      </c>
      <c r="BB1109" s="106">
        <f t="shared" si="285"/>
        <v>6.3179999999999996</v>
      </c>
      <c r="BC1109" s="105" t="s">
        <v>53</v>
      </c>
      <c r="BD1109" s="105"/>
      <c r="BE1109" s="105"/>
      <c r="BF1109" s="105"/>
    </row>
    <row r="1110" spans="1:58" s="128" customFormat="1" ht="24.75" customHeight="1">
      <c r="A1110" s="9">
        <v>1116</v>
      </c>
      <c r="B1110" s="34">
        <v>19671</v>
      </c>
      <c r="C1110" s="34"/>
      <c r="D1110" s="127" t="s">
        <v>4849</v>
      </c>
      <c r="E1110" s="35" t="s">
        <v>4850</v>
      </c>
      <c r="F1110" s="34" t="s">
        <v>4851</v>
      </c>
      <c r="G1110" s="34" t="s">
        <v>1738</v>
      </c>
      <c r="H1110" s="34" t="s">
        <v>4852</v>
      </c>
      <c r="I1110" s="34" t="s">
        <v>150</v>
      </c>
      <c r="J1110" s="35" t="s">
        <v>4853</v>
      </c>
      <c r="K1110" s="48"/>
      <c r="L1110" s="34"/>
      <c r="M1110" s="34">
        <v>30</v>
      </c>
      <c r="N1110" s="34" t="s">
        <v>46</v>
      </c>
      <c r="O1110" s="34" t="s">
        <v>4468</v>
      </c>
      <c r="P1110" s="34" t="s">
        <v>4687</v>
      </c>
      <c r="Q1110" s="34" t="s">
        <v>4854</v>
      </c>
      <c r="R1110" s="101">
        <v>9.1999999999999993</v>
      </c>
      <c r="S1110" s="102"/>
      <c r="T1110" s="116"/>
      <c r="U1110" s="84">
        <v>8.9</v>
      </c>
      <c r="V1110" s="102">
        <v>9.5</v>
      </c>
      <c r="W1110" s="102"/>
      <c r="X1110" s="102"/>
      <c r="Y1110" s="102"/>
      <c r="Z1110" s="102"/>
      <c r="AA1110" s="102"/>
      <c r="AB1110" s="102"/>
      <c r="AC1110" s="102"/>
      <c r="AD1110" s="102"/>
      <c r="AE1110" s="104"/>
      <c r="AF1110" s="105">
        <v>10.26</v>
      </c>
      <c r="AG1110" s="105"/>
      <c r="AH1110" s="105"/>
      <c r="AI1110" s="105"/>
      <c r="AJ1110" s="105"/>
      <c r="AK1110" s="105"/>
      <c r="AL1110" s="105"/>
      <c r="AM1110" s="105"/>
      <c r="AN1110" s="106"/>
      <c r="AO1110" s="105"/>
      <c r="AP1110" s="104"/>
      <c r="AQ1110" s="105"/>
      <c r="AR1110" s="105"/>
      <c r="AS1110" s="105"/>
      <c r="AT1110" s="105" t="e">
        <f>#REF!*1.075</f>
        <v>#REF!</v>
      </c>
      <c r="AU1110" s="105"/>
      <c r="AV1110" s="102" t="e">
        <f t="shared" si="286"/>
        <v>#REF!</v>
      </c>
      <c r="AW1110" s="105" t="s">
        <v>1679</v>
      </c>
      <c r="AX1110" s="105" t="s">
        <v>51</v>
      </c>
      <c r="AY1110" s="106">
        <v>9.1999999999999993</v>
      </c>
      <c r="AZ1110" s="108">
        <f t="shared" ref="AZ1110:AZ1141" si="287">IF(AND(AY1110&gt;0,AY1110&lt;=10),AY1110*0.25,IF(AND(AY1110&gt;10,AY1110&lt;=50),AY1110*0.17,IF(AND(AY1110&gt;10,AY1110&lt;=100),AY1110*0.12,IF(AY1110&gt;100,AY1110*0.1))))</f>
        <v>2.2999999999999998</v>
      </c>
      <c r="BA1110" s="1">
        <f t="shared" si="284"/>
        <v>11.5</v>
      </c>
      <c r="BB1110" s="106">
        <f t="shared" si="285"/>
        <v>12.42</v>
      </c>
      <c r="BC1110" s="105"/>
      <c r="BD1110" s="105" t="s">
        <v>497</v>
      </c>
      <c r="BE1110" s="105"/>
      <c r="BF1110" s="105"/>
    </row>
    <row r="1111" spans="1:58" s="128" customFormat="1" ht="24.75" hidden="1" customHeight="1">
      <c r="A1111" s="9">
        <v>1117</v>
      </c>
      <c r="B1111" s="7">
        <v>5553</v>
      </c>
      <c r="C1111" s="7"/>
      <c r="D1111" s="8"/>
      <c r="E1111" s="1" t="s">
        <v>4855</v>
      </c>
      <c r="F1111" s="1" t="s">
        <v>4856</v>
      </c>
      <c r="G1111" s="1" t="s">
        <v>2452</v>
      </c>
      <c r="H1111" s="8" t="s">
        <v>581</v>
      </c>
      <c r="I1111" s="1" t="s">
        <v>2457</v>
      </c>
      <c r="J1111" s="1" t="s">
        <v>1559</v>
      </c>
      <c r="K1111" s="9">
        <v>10</v>
      </c>
      <c r="L1111" s="1" t="s">
        <v>91</v>
      </c>
      <c r="M1111" s="7">
        <v>1</v>
      </c>
      <c r="N1111" s="1" t="s">
        <v>46</v>
      </c>
      <c r="O1111" s="1" t="s">
        <v>4468</v>
      </c>
      <c r="P1111" s="1" t="s">
        <v>4593</v>
      </c>
      <c r="Q1111" s="1" t="s">
        <v>4857</v>
      </c>
      <c r="R1111" s="101">
        <v>2.81</v>
      </c>
      <c r="S1111" s="102"/>
      <c r="T1111" s="116">
        <v>2.6</v>
      </c>
      <c r="U1111" s="84">
        <v>2.81</v>
      </c>
      <c r="V1111" s="102"/>
      <c r="W1111" s="102"/>
      <c r="X1111" s="102"/>
      <c r="Y1111" s="102"/>
      <c r="Z1111" s="102"/>
      <c r="AA1111" s="102"/>
      <c r="AB1111" s="102"/>
      <c r="AC1111" s="102"/>
      <c r="AD1111" s="102"/>
      <c r="AE1111" s="104">
        <v>2.81</v>
      </c>
      <c r="AF1111" s="105"/>
      <c r="AG1111" s="105"/>
      <c r="AH1111" s="105"/>
      <c r="AI1111" s="105"/>
      <c r="AJ1111" s="105"/>
      <c r="AK1111" s="105"/>
      <c r="AL1111" s="105"/>
      <c r="AM1111" s="105"/>
      <c r="AN1111" s="106">
        <v>2.81</v>
      </c>
      <c r="AO1111" s="105" t="s">
        <v>50</v>
      </c>
      <c r="AP1111" s="104" t="s">
        <v>51</v>
      </c>
      <c r="AQ1111" s="105" t="e">
        <f>AVERAGE(SMALL(AE1111:AI1111,1),SMALL(AE1111:AI1111,2))</f>
        <v>#NUM!</v>
      </c>
      <c r="AR1111" s="105" t="e">
        <f>IF(R1111 &lt;=( AVERAGE(SMALL(AE1111:AI1111,1),SMALL(AE1111:AI1111,2))), R1111, "")</f>
        <v>#NUM!</v>
      </c>
      <c r="AS1111" s="105" t="e">
        <f>AVERAGE(SMALL(AJ1111:AM1111,1),SMALL(AJ1111:AM1111,2))</f>
        <v>#NUM!</v>
      </c>
      <c r="AT1111" s="105" t="e">
        <f>#REF!*1.075</f>
        <v>#REF!</v>
      </c>
      <c r="AU1111" s="105">
        <f>T1111*1.075</f>
        <v>2.7949999999999999</v>
      </c>
      <c r="AV1111" s="102" t="e">
        <f t="shared" si="286"/>
        <v>#REF!</v>
      </c>
      <c r="AW1111" s="105" t="s">
        <v>172</v>
      </c>
      <c r="AX1111" s="105" t="s">
        <v>173</v>
      </c>
      <c r="AY1111" s="106">
        <v>2.7949999999999999</v>
      </c>
      <c r="AZ1111" s="108">
        <f t="shared" si="287"/>
        <v>0.69874999999999998</v>
      </c>
      <c r="BA1111" s="1">
        <f t="shared" si="284"/>
        <v>3.4937499999999999</v>
      </c>
      <c r="BB1111" s="106">
        <f t="shared" si="285"/>
        <v>3.77325</v>
      </c>
      <c r="BC1111" s="105" t="s">
        <v>53</v>
      </c>
      <c r="BD1111" s="105"/>
      <c r="BE1111" s="105"/>
      <c r="BF1111" s="105"/>
    </row>
    <row r="1112" spans="1:58" s="128" customFormat="1" ht="24.75" hidden="1" customHeight="1">
      <c r="A1112" s="9">
        <v>1118</v>
      </c>
      <c r="B1112" s="7">
        <v>5663</v>
      </c>
      <c r="C1112" s="7"/>
      <c r="D1112" s="8"/>
      <c r="E1112" s="1" t="s">
        <v>4858</v>
      </c>
      <c r="F1112" s="1" t="s">
        <v>4856</v>
      </c>
      <c r="G1112" s="1" t="s">
        <v>2452</v>
      </c>
      <c r="H1112" s="8" t="s">
        <v>1552</v>
      </c>
      <c r="I1112" s="1" t="s">
        <v>2457</v>
      </c>
      <c r="J1112" s="1" t="s">
        <v>1559</v>
      </c>
      <c r="K1112" s="9">
        <v>10</v>
      </c>
      <c r="L1112" s="1" t="s">
        <v>91</v>
      </c>
      <c r="M1112" s="7">
        <v>1</v>
      </c>
      <c r="N1112" s="1" t="s">
        <v>46</v>
      </c>
      <c r="O1112" s="1" t="s">
        <v>4468</v>
      </c>
      <c r="P1112" s="1" t="s">
        <v>4593</v>
      </c>
      <c r="Q1112" s="1" t="s">
        <v>4859</v>
      </c>
      <c r="R1112" s="101">
        <v>2.61</v>
      </c>
      <c r="S1112" s="102"/>
      <c r="T1112" s="116">
        <v>2.5</v>
      </c>
      <c r="U1112" s="84">
        <v>2.61</v>
      </c>
      <c r="V1112" s="102"/>
      <c r="W1112" s="102"/>
      <c r="X1112" s="102"/>
      <c r="Y1112" s="102"/>
      <c r="Z1112" s="102"/>
      <c r="AA1112" s="102"/>
      <c r="AB1112" s="102"/>
      <c r="AC1112" s="102"/>
      <c r="AD1112" s="102"/>
      <c r="AE1112" s="104">
        <v>2.61</v>
      </c>
      <c r="AF1112" s="105"/>
      <c r="AG1112" s="105"/>
      <c r="AH1112" s="105"/>
      <c r="AI1112" s="105"/>
      <c r="AJ1112" s="105"/>
      <c r="AK1112" s="105"/>
      <c r="AL1112" s="105"/>
      <c r="AM1112" s="105"/>
      <c r="AN1112" s="106">
        <v>2.61</v>
      </c>
      <c r="AO1112" s="105" t="s">
        <v>50</v>
      </c>
      <c r="AP1112" s="104" t="s">
        <v>51</v>
      </c>
      <c r="AQ1112" s="105" t="e">
        <f>AVERAGE(SMALL(AE1112:AI1112,1),SMALL(AE1112:AI1112,2))</f>
        <v>#NUM!</v>
      </c>
      <c r="AR1112" s="105" t="e">
        <f>IF(R1112 &lt;=( AVERAGE(SMALL(AE1112:AI1112,1),SMALL(AE1112:AI1112,2))), R1112, "")</f>
        <v>#NUM!</v>
      </c>
      <c r="AS1112" s="105" t="e">
        <f>AVERAGE(SMALL(AJ1112:AM1112,1),SMALL(AJ1112:AM1112,2))</f>
        <v>#NUM!</v>
      </c>
      <c r="AT1112" s="105" t="e">
        <f>#REF!*1.075</f>
        <v>#REF!</v>
      </c>
      <c r="AU1112" s="105">
        <f>T1112*1.075</f>
        <v>2.6875</v>
      </c>
      <c r="AV1112" s="102" t="e">
        <f t="shared" si="286"/>
        <v>#REF!</v>
      </c>
      <c r="AW1112" s="125" t="s">
        <v>52</v>
      </c>
      <c r="AX1112" s="105" t="s">
        <v>51</v>
      </c>
      <c r="AY1112" s="106">
        <v>2.61</v>
      </c>
      <c r="AZ1112" s="108">
        <f t="shared" si="287"/>
        <v>0.65249999999999997</v>
      </c>
      <c r="BA1112" s="1">
        <f t="shared" si="284"/>
        <v>3.2624999999999997</v>
      </c>
      <c r="BB1112" s="106">
        <f t="shared" si="285"/>
        <v>3.5234999999999999</v>
      </c>
      <c r="BC1112" s="105" t="s">
        <v>53</v>
      </c>
      <c r="BD1112" s="105"/>
      <c r="BE1112" s="105"/>
    </row>
    <row r="1113" spans="1:58" s="128" customFormat="1" ht="24.75" hidden="1" customHeight="1">
      <c r="A1113" s="9">
        <v>1119</v>
      </c>
      <c r="B1113" s="34">
        <v>20694</v>
      </c>
      <c r="C1113" s="34"/>
      <c r="D1113" s="5"/>
      <c r="E1113" s="34" t="s">
        <v>4860</v>
      </c>
      <c r="F1113" s="34"/>
      <c r="G1113" s="34" t="s">
        <v>4861</v>
      </c>
      <c r="H1113" s="34" t="s">
        <v>310</v>
      </c>
      <c r="I1113" s="34" t="s">
        <v>44</v>
      </c>
      <c r="J1113" s="34"/>
      <c r="K1113" s="48"/>
      <c r="L1113" s="34"/>
      <c r="M1113" s="34"/>
      <c r="N1113" s="34"/>
      <c r="O1113" s="34" t="s">
        <v>4468</v>
      </c>
      <c r="P1113" s="3"/>
      <c r="Q1113" s="3" t="s">
        <v>480</v>
      </c>
      <c r="R1113" s="101"/>
      <c r="S1113" s="102"/>
      <c r="T1113" s="116"/>
      <c r="U1113" s="84"/>
      <c r="V1113" s="102"/>
      <c r="W1113" s="102"/>
      <c r="X1113" s="102"/>
      <c r="Y1113" s="102"/>
      <c r="Z1113" s="102"/>
      <c r="AA1113" s="102"/>
      <c r="AB1113" s="102"/>
      <c r="AC1113" s="102"/>
      <c r="AD1113" s="102"/>
      <c r="AE1113" s="104"/>
      <c r="AF1113" s="105"/>
      <c r="AG1113" s="105"/>
      <c r="AH1113" s="105"/>
      <c r="AI1113" s="105"/>
      <c r="AJ1113" s="105"/>
      <c r="AK1113" s="105"/>
      <c r="AL1113" s="105"/>
      <c r="AM1113" s="105"/>
      <c r="AN1113" s="106"/>
      <c r="AO1113" s="105"/>
      <c r="AP1113" s="104"/>
      <c r="AQ1113" s="105"/>
      <c r="AR1113" s="105"/>
      <c r="AS1113" s="105"/>
      <c r="AT1113" s="105" t="e">
        <f>#REF!*1.075</f>
        <v>#REF!</v>
      </c>
      <c r="AU1113" s="105"/>
      <c r="AV1113" s="102" t="e">
        <f t="shared" si="286"/>
        <v>#REF!</v>
      </c>
      <c r="AW1113" s="105"/>
      <c r="AX1113" s="105"/>
      <c r="AY1113" s="106"/>
      <c r="AZ1113" s="108" t="b">
        <f t="shared" si="287"/>
        <v>0</v>
      </c>
      <c r="BA1113" s="1">
        <f t="shared" si="284"/>
        <v>0</v>
      </c>
      <c r="BB1113" s="106">
        <f t="shared" si="285"/>
        <v>0</v>
      </c>
      <c r="BC1113" s="105"/>
      <c r="BD1113" s="110"/>
      <c r="BE1113" s="110"/>
      <c r="BF1113" s="110"/>
    </row>
    <row r="1114" spans="1:58" s="128" customFormat="1" ht="24.75" hidden="1" customHeight="1">
      <c r="A1114" s="9">
        <v>1120</v>
      </c>
      <c r="B1114" s="34">
        <v>20693</v>
      </c>
      <c r="C1114" s="34"/>
      <c r="D1114" s="5"/>
      <c r="E1114" s="34" t="s">
        <v>4860</v>
      </c>
      <c r="F1114" s="34"/>
      <c r="G1114" s="34" t="s">
        <v>4861</v>
      </c>
      <c r="H1114" s="34" t="s">
        <v>1135</v>
      </c>
      <c r="I1114" s="34" t="s">
        <v>44</v>
      </c>
      <c r="J1114" s="34"/>
      <c r="K1114" s="48"/>
      <c r="L1114" s="34"/>
      <c r="M1114" s="34"/>
      <c r="N1114" s="34"/>
      <c r="O1114" s="34" t="s">
        <v>4468</v>
      </c>
      <c r="P1114" s="3"/>
      <c r="Q1114" s="3" t="s">
        <v>480</v>
      </c>
      <c r="R1114" s="101"/>
      <c r="S1114" s="102"/>
      <c r="T1114" s="116"/>
      <c r="U1114" s="84"/>
      <c r="V1114" s="102"/>
      <c r="W1114" s="102"/>
      <c r="X1114" s="102"/>
      <c r="Y1114" s="102"/>
      <c r="Z1114" s="102"/>
      <c r="AA1114" s="102"/>
      <c r="AB1114" s="102"/>
      <c r="AC1114" s="102"/>
      <c r="AD1114" s="102"/>
      <c r="AE1114" s="104"/>
      <c r="AF1114" s="105"/>
      <c r="AG1114" s="105"/>
      <c r="AH1114" s="105"/>
      <c r="AI1114" s="105"/>
      <c r="AJ1114" s="105"/>
      <c r="AK1114" s="105"/>
      <c r="AL1114" s="105"/>
      <c r="AM1114" s="105"/>
      <c r="AN1114" s="106"/>
      <c r="AO1114" s="105"/>
      <c r="AP1114" s="104"/>
      <c r="AQ1114" s="105"/>
      <c r="AR1114" s="105"/>
      <c r="AS1114" s="105"/>
      <c r="AT1114" s="105" t="e">
        <f>#REF!*1.075</f>
        <v>#REF!</v>
      </c>
      <c r="AU1114" s="105"/>
      <c r="AV1114" s="102" t="e">
        <f t="shared" si="286"/>
        <v>#REF!</v>
      </c>
      <c r="AW1114" s="105"/>
      <c r="AX1114" s="105"/>
      <c r="AY1114" s="106"/>
      <c r="AZ1114" s="108" t="b">
        <f t="shared" si="287"/>
        <v>0</v>
      </c>
      <c r="BA1114" s="1">
        <f t="shared" si="284"/>
        <v>0</v>
      </c>
      <c r="BB1114" s="106">
        <f t="shared" si="285"/>
        <v>0</v>
      </c>
      <c r="BC1114" s="105"/>
      <c r="BD1114" s="110"/>
      <c r="BE1114" s="110"/>
      <c r="BF1114" s="110"/>
    </row>
    <row r="1115" spans="1:58" s="128" customFormat="1" ht="24.75" hidden="1" customHeight="1">
      <c r="A1115" s="9">
        <v>1121</v>
      </c>
      <c r="B1115" s="34">
        <v>19604</v>
      </c>
      <c r="C1115" s="34"/>
      <c r="D1115" s="5"/>
      <c r="E1115" s="35" t="s">
        <v>4862</v>
      </c>
      <c r="F1115" s="34" t="s">
        <v>4863</v>
      </c>
      <c r="G1115" s="34" t="s">
        <v>3890</v>
      </c>
      <c r="H1115" s="34" t="s">
        <v>2909</v>
      </c>
      <c r="I1115" s="34" t="s">
        <v>551</v>
      </c>
      <c r="J1115" s="35" t="s">
        <v>4864</v>
      </c>
      <c r="K1115" s="48"/>
      <c r="L1115" s="34"/>
      <c r="M1115" s="34"/>
      <c r="N1115" s="34"/>
      <c r="O1115" s="34" t="s">
        <v>4865</v>
      </c>
      <c r="P1115" s="34" t="s">
        <v>4866</v>
      </c>
      <c r="Q1115" s="34" t="s">
        <v>4867</v>
      </c>
      <c r="R1115" s="101"/>
      <c r="S1115" s="102"/>
      <c r="T1115" s="116"/>
      <c r="U1115" s="84"/>
      <c r="V1115" s="102"/>
      <c r="W1115" s="102"/>
      <c r="X1115" s="102"/>
      <c r="Y1115" s="102"/>
      <c r="Z1115" s="102"/>
      <c r="AA1115" s="102"/>
      <c r="AB1115" s="102"/>
      <c r="AC1115" s="102"/>
      <c r="AD1115" s="102"/>
      <c r="AE1115" s="104"/>
      <c r="AF1115" s="105"/>
      <c r="AG1115" s="105"/>
      <c r="AH1115" s="105"/>
      <c r="AI1115" s="105"/>
      <c r="AJ1115" s="105"/>
      <c r="AK1115" s="105"/>
      <c r="AL1115" s="105"/>
      <c r="AM1115" s="105"/>
      <c r="AN1115" s="106"/>
      <c r="AO1115" s="105"/>
      <c r="AP1115" s="104"/>
      <c r="AQ1115" s="105"/>
      <c r="AR1115" s="105"/>
      <c r="AS1115" s="105"/>
      <c r="AT1115" s="105" t="e">
        <f>#REF!*1.075</f>
        <v>#REF!</v>
      </c>
      <c r="AU1115" s="105"/>
      <c r="AV1115" s="102" t="e">
        <f t="shared" si="286"/>
        <v>#REF!</v>
      </c>
      <c r="AW1115" s="105"/>
      <c r="AX1115" s="105"/>
      <c r="AY1115" s="106"/>
      <c r="AZ1115" s="108" t="b">
        <f t="shared" si="287"/>
        <v>0</v>
      </c>
      <c r="BA1115" s="1">
        <f t="shared" si="284"/>
        <v>0</v>
      </c>
      <c r="BB1115" s="106">
        <f t="shared" si="285"/>
        <v>0</v>
      </c>
      <c r="BC1115" s="105"/>
      <c r="BD1115" s="105"/>
      <c r="BE1115" s="105"/>
    </row>
    <row r="1116" spans="1:58" s="128" customFormat="1" ht="24.75" hidden="1" customHeight="1">
      <c r="A1116" s="9">
        <v>1122</v>
      </c>
      <c r="B1116" s="34">
        <v>19933</v>
      </c>
      <c r="C1116" s="34"/>
      <c r="D1116" s="5"/>
      <c r="E1116" s="35" t="s">
        <v>4868</v>
      </c>
      <c r="F1116" s="34" t="s">
        <v>4869</v>
      </c>
      <c r="G1116" s="34" t="s">
        <v>114</v>
      </c>
      <c r="H1116" s="34" t="s">
        <v>97</v>
      </c>
      <c r="I1116" s="34" t="s">
        <v>686</v>
      </c>
      <c r="J1116" s="35" t="s">
        <v>4870</v>
      </c>
      <c r="K1116" s="48"/>
      <c r="L1116" s="34"/>
      <c r="M1116" s="34"/>
      <c r="N1116" s="34"/>
      <c r="O1116" s="34" t="s">
        <v>4865</v>
      </c>
      <c r="P1116" s="34" t="s">
        <v>4871</v>
      </c>
      <c r="Q1116" s="34" t="s">
        <v>4872</v>
      </c>
      <c r="R1116" s="101"/>
      <c r="S1116" s="102"/>
      <c r="T1116" s="116"/>
      <c r="U1116" s="84"/>
      <c r="V1116" s="102"/>
      <c r="W1116" s="102"/>
      <c r="X1116" s="102"/>
      <c r="Y1116" s="102"/>
      <c r="Z1116" s="102"/>
      <c r="AA1116" s="102"/>
      <c r="AB1116" s="102"/>
      <c r="AC1116" s="102"/>
      <c r="AD1116" s="102"/>
      <c r="AE1116" s="104"/>
      <c r="AF1116" s="105"/>
      <c r="AG1116" s="105"/>
      <c r="AH1116" s="105"/>
      <c r="AI1116" s="105"/>
      <c r="AJ1116" s="105"/>
      <c r="AK1116" s="105"/>
      <c r="AL1116" s="105"/>
      <c r="AM1116" s="105"/>
      <c r="AN1116" s="106"/>
      <c r="AO1116" s="105"/>
      <c r="AP1116" s="104"/>
      <c r="AQ1116" s="105"/>
      <c r="AR1116" s="105"/>
      <c r="AS1116" s="105"/>
      <c r="AT1116" s="105" t="e">
        <f>#REF!*1.075</f>
        <v>#REF!</v>
      </c>
      <c r="AU1116" s="105"/>
      <c r="AV1116" s="102" t="e">
        <f t="shared" si="286"/>
        <v>#REF!</v>
      </c>
      <c r="AW1116" s="105"/>
      <c r="AX1116" s="105"/>
      <c r="AY1116" s="106"/>
      <c r="AZ1116" s="108" t="b">
        <f t="shared" si="287"/>
        <v>0</v>
      </c>
      <c r="BA1116" s="1">
        <f t="shared" si="284"/>
        <v>0</v>
      </c>
      <c r="BB1116" s="106">
        <f t="shared" si="285"/>
        <v>0</v>
      </c>
      <c r="BC1116" s="105"/>
    </row>
    <row r="1117" spans="1:58" s="128" customFormat="1" ht="24.75" hidden="1" customHeight="1">
      <c r="A1117" s="9">
        <v>1123</v>
      </c>
      <c r="B1117" s="34">
        <v>19602</v>
      </c>
      <c r="C1117" s="34"/>
      <c r="D1117" s="5"/>
      <c r="E1117" s="35" t="s">
        <v>4873</v>
      </c>
      <c r="F1117" s="34" t="s">
        <v>4874</v>
      </c>
      <c r="G1117" s="34" t="s">
        <v>1397</v>
      </c>
      <c r="H1117" s="34" t="s">
        <v>4875</v>
      </c>
      <c r="I1117" s="34" t="s">
        <v>551</v>
      </c>
      <c r="J1117" s="35" t="s">
        <v>4876</v>
      </c>
      <c r="K1117" s="48"/>
      <c r="L1117" s="34"/>
      <c r="M1117" s="34"/>
      <c r="N1117" s="34"/>
      <c r="O1117" s="34" t="s">
        <v>4865</v>
      </c>
      <c r="P1117" s="34" t="s">
        <v>4866</v>
      </c>
      <c r="Q1117" s="34" t="s">
        <v>4877</v>
      </c>
      <c r="R1117" s="101"/>
      <c r="S1117" s="102"/>
      <c r="T1117" s="116"/>
      <c r="U1117" s="84"/>
      <c r="V1117" s="102"/>
      <c r="W1117" s="102"/>
      <c r="X1117" s="102"/>
      <c r="Y1117" s="102"/>
      <c r="Z1117" s="102"/>
      <c r="AA1117" s="102"/>
      <c r="AB1117" s="102"/>
      <c r="AC1117" s="102"/>
      <c r="AD1117" s="102"/>
      <c r="AE1117" s="104"/>
      <c r="AF1117" s="105"/>
      <c r="AG1117" s="105"/>
      <c r="AH1117" s="105"/>
      <c r="AI1117" s="105"/>
      <c r="AJ1117" s="105"/>
      <c r="AK1117" s="105"/>
      <c r="AL1117" s="105"/>
      <c r="AM1117" s="105"/>
      <c r="AN1117" s="106"/>
      <c r="AO1117" s="105"/>
      <c r="AP1117" s="104"/>
      <c r="AQ1117" s="105"/>
      <c r="AR1117" s="105"/>
      <c r="AS1117" s="105"/>
      <c r="AT1117" s="105" t="e">
        <f>#REF!*1.075</f>
        <v>#REF!</v>
      </c>
      <c r="AU1117" s="105"/>
      <c r="AV1117" s="102" t="e">
        <f t="shared" si="286"/>
        <v>#REF!</v>
      </c>
      <c r="AW1117" s="105"/>
      <c r="AX1117" s="105"/>
      <c r="AY1117" s="106"/>
      <c r="AZ1117" s="108" t="b">
        <f t="shared" si="287"/>
        <v>0</v>
      </c>
      <c r="BA1117" s="1">
        <f t="shared" si="284"/>
        <v>0</v>
      </c>
      <c r="BB1117" s="106">
        <f t="shared" si="285"/>
        <v>0</v>
      </c>
      <c r="BC1117" s="105"/>
    </row>
    <row r="1118" spans="1:58" s="128" customFormat="1" ht="24.75" hidden="1" customHeight="1">
      <c r="A1118" s="9">
        <v>1124</v>
      </c>
      <c r="B1118" s="34">
        <v>19603</v>
      </c>
      <c r="C1118" s="34"/>
      <c r="D1118" s="5"/>
      <c r="E1118" s="35" t="s">
        <v>4878</v>
      </c>
      <c r="F1118" s="34" t="s">
        <v>4879</v>
      </c>
      <c r="G1118" s="34" t="s">
        <v>4880</v>
      </c>
      <c r="H1118" s="34" t="s">
        <v>108</v>
      </c>
      <c r="I1118" s="34" t="s">
        <v>551</v>
      </c>
      <c r="J1118" s="35" t="s">
        <v>4881</v>
      </c>
      <c r="K1118" s="48"/>
      <c r="L1118" s="34"/>
      <c r="M1118" s="34"/>
      <c r="N1118" s="34"/>
      <c r="O1118" s="34" t="s">
        <v>4865</v>
      </c>
      <c r="P1118" s="34" t="s">
        <v>4866</v>
      </c>
      <c r="Q1118" s="34" t="s">
        <v>4882</v>
      </c>
      <c r="R1118" s="101"/>
      <c r="S1118" s="102"/>
      <c r="T1118" s="116"/>
      <c r="U1118" s="84"/>
      <c r="V1118" s="102"/>
      <c r="W1118" s="102"/>
      <c r="X1118" s="102"/>
      <c r="Y1118" s="102"/>
      <c r="Z1118" s="102"/>
      <c r="AA1118" s="102"/>
      <c r="AB1118" s="102"/>
      <c r="AC1118" s="102"/>
      <c r="AD1118" s="102"/>
      <c r="AE1118" s="104"/>
      <c r="AF1118" s="105"/>
      <c r="AG1118" s="105"/>
      <c r="AH1118" s="105"/>
      <c r="AI1118" s="105"/>
      <c r="AJ1118" s="105"/>
      <c r="AK1118" s="105"/>
      <c r="AL1118" s="105"/>
      <c r="AM1118" s="105"/>
      <c r="AN1118" s="106"/>
      <c r="AO1118" s="105"/>
      <c r="AP1118" s="104"/>
      <c r="AQ1118" s="105"/>
      <c r="AR1118" s="105"/>
      <c r="AS1118" s="105"/>
      <c r="AT1118" s="105" t="e">
        <f>#REF!*1.075</f>
        <v>#REF!</v>
      </c>
      <c r="AU1118" s="105"/>
      <c r="AV1118" s="102" t="e">
        <f t="shared" si="286"/>
        <v>#REF!</v>
      </c>
      <c r="AW1118" s="105"/>
      <c r="AX1118" s="105"/>
      <c r="AY1118" s="106"/>
      <c r="AZ1118" s="108" t="b">
        <f t="shared" si="287"/>
        <v>0</v>
      </c>
      <c r="BA1118" s="1">
        <f t="shared" si="284"/>
        <v>0</v>
      </c>
      <c r="BB1118" s="106">
        <f t="shared" si="285"/>
        <v>0</v>
      </c>
      <c r="BC1118" s="105"/>
    </row>
    <row r="1119" spans="1:58" s="128" customFormat="1" ht="24.75" hidden="1" customHeight="1">
      <c r="A1119" s="9">
        <v>1125</v>
      </c>
      <c r="B1119" s="34">
        <v>19843</v>
      </c>
      <c r="C1119" s="34"/>
      <c r="D1119" s="5"/>
      <c r="E1119" s="35" t="s">
        <v>4883</v>
      </c>
      <c r="F1119" s="34" t="s">
        <v>4884</v>
      </c>
      <c r="G1119" s="34" t="s">
        <v>1305</v>
      </c>
      <c r="H1119" s="34" t="s">
        <v>4885</v>
      </c>
      <c r="I1119" s="34" t="s">
        <v>551</v>
      </c>
      <c r="J1119" s="35" t="s">
        <v>4886</v>
      </c>
      <c r="K1119" s="48"/>
      <c r="L1119" s="34"/>
      <c r="M1119" s="34"/>
      <c r="N1119" s="34"/>
      <c r="O1119" s="34" t="s">
        <v>4865</v>
      </c>
      <c r="P1119" s="34" t="s">
        <v>4866</v>
      </c>
      <c r="Q1119" s="34" t="s">
        <v>4887</v>
      </c>
      <c r="R1119" s="101"/>
      <c r="S1119" s="102"/>
      <c r="T1119" s="116"/>
      <c r="U1119" s="84"/>
      <c r="V1119" s="102"/>
      <c r="W1119" s="102"/>
      <c r="X1119" s="102"/>
      <c r="Y1119" s="102"/>
      <c r="Z1119" s="102"/>
      <c r="AA1119" s="102"/>
      <c r="AB1119" s="102"/>
      <c r="AC1119" s="102"/>
      <c r="AD1119" s="102"/>
      <c r="AE1119" s="104"/>
      <c r="AF1119" s="105"/>
      <c r="AG1119" s="105"/>
      <c r="AH1119" s="105"/>
      <c r="AI1119" s="105"/>
      <c r="AJ1119" s="105"/>
      <c r="AK1119" s="105"/>
      <c r="AL1119" s="105"/>
      <c r="AM1119" s="105"/>
      <c r="AN1119" s="106"/>
      <c r="AO1119" s="105"/>
      <c r="AP1119" s="104"/>
      <c r="AQ1119" s="105"/>
      <c r="AR1119" s="105"/>
      <c r="AS1119" s="105"/>
      <c r="AT1119" s="105" t="e">
        <f>#REF!*1.075</f>
        <v>#REF!</v>
      </c>
      <c r="AU1119" s="105"/>
      <c r="AV1119" s="102" t="e">
        <f t="shared" si="286"/>
        <v>#REF!</v>
      </c>
      <c r="AW1119" s="105"/>
      <c r="AX1119" s="105"/>
      <c r="AY1119" s="106"/>
      <c r="AZ1119" s="108" t="b">
        <f t="shared" si="287"/>
        <v>0</v>
      </c>
      <c r="BA1119" s="1">
        <f t="shared" si="284"/>
        <v>0</v>
      </c>
      <c r="BB1119" s="106">
        <f t="shared" si="285"/>
        <v>0</v>
      </c>
      <c r="BC1119" s="105"/>
    </row>
    <row r="1120" spans="1:58" s="128" customFormat="1" ht="24.75" hidden="1" customHeight="1">
      <c r="A1120" s="9">
        <v>1126</v>
      </c>
      <c r="B1120" s="34">
        <v>19914</v>
      </c>
      <c r="C1120" s="34"/>
      <c r="D1120" s="5"/>
      <c r="E1120" s="35" t="s">
        <v>4888</v>
      </c>
      <c r="F1120" s="34" t="s">
        <v>4889</v>
      </c>
      <c r="G1120" s="34" t="s">
        <v>961</v>
      </c>
      <c r="H1120" s="34" t="s">
        <v>4890</v>
      </c>
      <c r="I1120" s="34" t="s">
        <v>551</v>
      </c>
      <c r="J1120" s="35" t="s">
        <v>4891</v>
      </c>
      <c r="K1120" s="48"/>
      <c r="L1120" s="34"/>
      <c r="M1120" s="34"/>
      <c r="N1120" s="34"/>
      <c r="O1120" s="34" t="s">
        <v>4865</v>
      </c>
      <c r="P1120" s="34" t="s">
        <v>4866</v>
      </c>
      <c r="Q1120" s="34" t="s">
        <v>4892</v>
      </c>
      <c r="R1120" s="101"/>
      <c r="S1120" s="102"/>
      <c r="T1120" s="116"/>
      <c r="U1120" s="84"/>
      <c r="V1120" s="102"/>
      <c r="W1120" s="102"/>
      <c r="X1120" s="102"/>
      <c r="Y1120" s="102"/>
      <c r="Z1120" s="102"/>
      <c r="AA1120" s="102"/>
      <c r="AB1120" s="102"/>
      <c r="AC1120" s="102"/>
      <c r="AD1120" s="102"/>
      <c r="AE1120" s="104"/>
      <c r="AF1120" s="105"/>
      <c r="AG1120" s="105"/>
      <c r="AH1120" s="105"/>
      <c r="AI1120" s="105"/>
      <c r="AJ1120" s="105"/>
      <c r="AK1120" s="105"/>
      <c r="AL1120" s="105"/>
      <c r="AM1120" s="105"/>
      <c r="AN1120" s="106"/>
      <c r="AO1120" s="105"/>
      <c r="AP1120" s="104"/>
      <c r="AQ1120" s="105"/>
      <c r="AR1120" s="105"/>
      <c r="AS1120" s="105"/>
      <c r="AT1120" s="105" t="e">
        <f>#REF!*1.075</f>
        <v>#REF!</v>
      </c>
      <c r="AU1120" s="105"/>
      <c r="AV1120" s="102" t="e">
        <f t="shared" si="286"/>
        <v>#REF!</v>
      </c>
      <c r="AW1120" s="105"/>
      <c r="AX1120" s="105"/>
      <c r="AY1120" s="106"/>
      <c r="AZ1120" s="108" t="b">
        <f t="shared" si="287"/>
        <v>0</v>
      </c>
      <c r="BA1120" s="1">
        <f t="shared" si="284"/>
        <v>0</v>
      </c>
      <c r="BB1120" s="106">
        <f t="shared" si="285"/>
        <v>0</v>
      </c>
      <c r="BC1120" s="105"/>
      <c r="BF1120" s="105"/>
    </row>
    <row r="1121" spans="1:58" s="128" customFormat="1" ht="24.75" hidden="1" customHeight="1">
      <c r="A1121" s="9">
        <v>1127</v>
      </c>
      <c r="B1121" s="34">
        <v>19900</v>
      </c>
      <c r="C1121" s="34"/>
      <c r="D1121" s="5"/>
      <c r="E1121" s="35" t="s">
        <v>4893</v>
      </c>
      <c r="F1121" s="34" t="s">
        <v>4894</v>
      </c>
      <c r="G1121" s="34" t="s">
        <v>1631</v>
      </c>
      <c r="H1121" s="34" t="s">
        <v>4895</v>
      </c>
      <c r="I1121" s="34" t="s">
        <v>551</v>
      </c>
      <c r="J1121" s="35" t="s">
        <v>4896</v>
      </c>
      <c r="K1121" s="48"/>
      <c r="L1121" s="34"/>
      <c r="M1121" s="34"/>
      <c r="N1121" s="34"/>
      <c r="O1121" s="34" t="s">
        <v>4865</v>
      </c>
      <c r="P1121" s="34" t="s">
        <v>4871</v>
      </c>
      <c r="Q1121" s="34" t="s">
        <v>4897</v>
      </c>
      <c r="R1121" s="101"/>
      <c r="S1121" s="102"/>
      <c r="T1121" s="116"/>
      <c r="U1121" s="84"/>
      <c r="V1121" s="102"/>
      <c r="W1121" s="102"/>
      <c r="X1121" s="102"/>
      <c r="Y1121" s="102"/>
      <c r="Z1121" s="102"/>
      <c r="AA1121" s="102"/>
      <c r="AB1121" s="102"/>
      <c r="AC1121" s="102"/>
      <c r="AD1121" s="102"/>
      <c r="AE1121" s="104"/>
      <c r="AF1121" s="105"/>
      <c r="AG1121" s="105"/>
      <c r="AH1121" s="105"/>
      <c r="AI1121" s="105"/>
      <c r="AJ1121" s="105"/>
      <c r="AK1121" s="105"/>
      <c r="AL1121" s="105"/>
      <c r="AM1121" s="105"/>
      <c r="AN1121" s="106"/>
      <c r="AO1121" s="105"/>
      <c r="AP1121" s="104"/>
      <c r="AQ1121" s="105"/>
      <c r="AR1121" s="105"/>
      <c r="AS1121" s="105"/>
      <c r="AT1121" s="105" t="e">
        <f>#REF!*1.075</f>
        <v>#REF!</v>
      </c>
      <c r="AU1121" s="105"/>
      <c r="AV1121" s="102" t="e">
        <f t="shared" si="286"/>
        <v>#REF!</v>
      </c>
      <c r="AW1121" s="105"/>
      <c r="AX1121" s="105"/>
      <c r="AY1121" s="106"/>
      <c r="AZ1121" s="108" t="b">
        <f t="shared" si="287"/>
        <v>0</v>
      </c>
      <c r="BA1121" s="1">
        <f t="shared" si="284"/>
        <v>0</v>
      </c>
      <c r="BB1121" s="106">
        <f t="shared" si="285"/>
        <v>0</v>
      </c>
      <c r="BC1121" s="105"/>
      <c r="BF1121" s="105"/>
    </row>
    <row r="1122" spans="1:58" s="128" customFormat="1" ht="24.75" hidden="1" customHeight="1">
      <c r="A1122" s="9">
        <v>1128</v>
      </c>
      <c r="B1122" s="34">
        <v>19850</v>
      </c>
      <c r="C1122" s="34"/>
      <c r="D1122" s="5"/>
      <c r="E1122" s="35" t="s">
        <v>4898</v>
      </c>
      <c r="F1122" s="34" t="s">
        <v>4899</v>
      </c>
      <c r="G1122" s="34" t="s">
        <v>952</v>
      </c>
      <c r="H1122" s="34" t="s">
        <v>189</v>
      </c>
      <c r="I1122" s="34" t="s">
        <v>686</v>
      </c>
      <c r="J1122" s="35" t="s">
        <v>4900</v>
      </c>
      <c r="K1122" s="48"/>
      <c r="L1122" s="34"/>
      <c r="M1122" s="34"/>
      <c r="N1122" s="34"/>
      <c r="O1122" s="34" t="s">
        <v>4865</v>
      </c>
      <c r="P1122" s="34" t="s">
        <v>4871</v>
      </c>
      <c r="Q1122" s="34" t="s">
        <v>4901</v>
      </c>
      <c r="R1122" s="101"/>
      <c r="S1122" s="102"/>
      <c r="T1122" s="116"/>
      <c r="U1122" s="84"/>
      <c r="V1122" s="102"/>
      <c r="W1122" s="102"/>
      <c r="X1122" s="102"/>
      <c r="Y1122" s="102"/>
      <c r="Z1122" s="102"/>
      <c r="AA1122" s="102"/>
      <c r="AB1122" s="102"/>
      <c r="AC1122" s="102"/>
      <c r="AD1122" s="102"/>
      <c r="AE1122" s="104"/>
      <c r="AF1122" s="105"/>
      <c r="AG1122" s="105"/>
      <c r="AH1122" s="105"/>
      <c r="AI1122" s="105"/>
      <c r="AJ1122" s="105"/>
      <c r="AK1122" s="105"/>
      <c r="AL1122" s="105"/>
      <c r="AM1122" s="105"/>
      <c r="AN1122" s="106"/>
      <c r="AO1122" s="105"/>
      <c r="AP1122" s="104"/>
      <c r="AQ1122" s="105"/>
      <c r="AR1122" s="105"/>
      <c r="AS1122" s="105"/>
      <c r="AT1122" s="105" t="e">
        <f>#REF!*1.075</f>
        <v>#REF!</v>
      </c>
      <c r="AU1122" s="105"/>
      <c r="AV1122" s="102" t="e">
        <f t="shared" si="286"/>
        <v>#REF!</v>
      </c>
      <c r="AW1122" s="105"/>
      <c r="AX1122" s="105"/>
      <c r="AY1122" s="106"/>
      <c r="AZ1122" s="108" t="b">
        <f t="shared" si="287"/>
        <v>0</v>
      </c>
      <c r="BA1122" s="1">
        <f t="shared" si="284"/>
        <v>0</v>
      </c>
      <c r="BB1122" s="106">
        <f t="shared" si="285"/>
        <v>0</v>
      </c>
      <c r="BC1122" s="105"/>
      <c r="BF1122" s="105"/>
    </row>
    <row r="1123" spans="1:58" s="128" customFormat="1" ht="24.75" hidden="1" customHeight="1">
      <c r="A1123" s="9">
        <v>1129</v>
      </c>
      <c r="B1123" s="34">
        <v>19660</v>
      </c>
      <c r="C1123" s="34"/>
      <c r="D1123" s="5"/>
      <c r="E1123" s="35" t="s">
        <v>4902</v>
      </c>
      <c r="F1123" s="34" t="s">
        <v>4903</v>
      </c>
      <c r="G1123" s="34" t="s">
        <v>4904</v>
      </c>
      <c r="H1123" s="34" t="s">
        <v>4905</v>
      </c>
      <c r="I1123" s="34" t="s">
        <v>551</v>
      </c>
      <c r="J1123" s="35" t="s">
        <v>4906</v>
      </c>
      <c r="K1123" s="48"/>
      <c r="L1123" s="34"/>
      <c r="M1123" s="34"/>
      <c r="N1123" s="34"/>
      <c r="O1123" s="34" t="s">
        <v>4865</v>
      </c>
      <c r="P1123" s="34" t="s">
        <v>4866</v>
      </c>
      <c r="Q1123" s="34" t="s">
        <v>4907</v>
      </c>
      <c r="R1123" s="101"/>
      <c r="S1123" s="102"/>
      <c r="T1123" s="116"/>
      <c r="U1123" s="84"/>
      <c r="V1123" s="102"/>
      <c r="W1123" s="102"/>
      <c r="X1123" s="102"/>
      <c r="Y1123" s="102"/>
      <c r="Z1123" s="102"/>
      <c r="AA1123" s="102"/>
      <c r="AB1123" s="102"/>
      <c r="AC1123" s="102"/>
      <c r="AD1123" s="102"/>
      <c r="AE1123" s="104"/>
      <c r="AF1123" s="105"/>
      <c r="AG1123" s="105"/>
      <c r="AH1123" s="105"/>
      <c r="AI1123" s="105"/>
      <c r="AJ1123" s="105"/>
      <c r="AK1123" s="105"/>
      <c r="AL1123" s="105"/>
      <c r="AM1123" s="105"/>
      <c r="AN1123" s="106"/>
      <c r="AO1123" s="105"/>
      <c r="AP1123" s="104"/>
      <c r="AQ1123" s="105"/>
      <c r="AR1123" s="105"/>
      <c r="AS1123" s="105"/>
      <c r="AT1123" s="105" t="e">
        <f>#REF!*1.075</f>
        <v>#REF!</v>
      </c>
      <c r="AU1123" s="105"/>
      <c r="AV1123" s="102" t="e">
        <f t="shared" si="286"/>
        <v>#REF!</v>
      </c>
      <c r="AW1123" s="105"/>
      <c r="AX1123" s="105"/>
      <c r="AY1123" s="106"/>
      <c r="AZ1123" s="108" t="b">
        <f t="shared" si="287"/>
        <v>0</v>
      </c>
      <c r="BA1123" s="1">
        <f t="shared" si="284"/>
        <v>0</v>
      </c>
      <c r="BB1123" s="106">
        <f t="shared" si="285"/>
        <v>0</v>
      </c>
      <c r="BC1123" s="105"/>
      <c r="BF1123" s="105"/>
    </row>
    <row r="1124" spans="1:58" s="128" customFormat="1" ht="24.75" hidden="1" customHeight="1">
      <c r="A1124" s="9">
        <v>1130</v>
      </c>
      <c r="B1124" s="34">
        <v>20078</v>
      </c>
      <c r="C1124" s="34"/>
      <c r="D1124" s="5"/>
      <c r="E1124" s="34" t="s">
        <v>4908</v>
      </c>
      <c r="F1124" s="34"/>
      <c r="G1124" s="34" t="s">
        <v>4909</v>
      </c>
      <c r="H1124" s="34" t="s">
        <v>4910</v>
      </c>
      <c r="I1124" s="34" t="s">
        <v>2004</v>
      </c>
      <c r="J1124" s="34"/>
      <c r="K1124" s="48"/>
      <c r="L1124" s="34"/>
      <c r="M1124" s="34"/>
      <c r="N1124" s="34"/>
      <c r="O1124" s="34" t="s">
        <v>4865</v>
      </c>
      <c r="P1124" s="3"/>
      <c r="Q1124" s="3" t="s">
        <v>480</v>
      </c>
      <c r="R1124" s="101"/>
      <c r="S1124" s="102"/>
      <c r="T1124" s="116"/>
      <c r="U1124" s="84"/>
      <c r="V1124" s="102"/>
      <c r="W1124" s="102"/>
      <c r="X1124" s="102"/>
      <c r="Y1124" s="102"/>
      <c r="Z1124" s="102"/>
      <c r="AA1124" s="102"/>
      <c r="AB1124" s="102"/>
      <c r="AC1124" s="102"/>
      <c r="AD1124" s="102"/>
      <c r="AE1124" s="104"/>
      <c r="AF1124" s="105"/>
      <c r="AG1124" s="105"/>
      <c r="AH1124" s="105"/>
      <c r="AI1124" s="105"/>
      <c r="AJ1124" s="105"/>
      <c r="AK1124" s="105"/>
      <c r="AL1124" s="105"/>
      <c r="AM1124" s="105"/>
      <c r="AN1124" s="106"/>
      <c r="AO1124" s="105"/>
      <c r="AP1124" s="104"/>
      <c r="AQ1124" s="105"/>
      <c r="AR1124" s="105"/>
      <c r="AS1124" s="105"/>
      <c r="AT1124" s="105" t="e">
        <f>#REF!*1.075</f>
        <v>#REF!</v>
      </c>
      <c r="AU1124" s="105"/>
      <c r="AV1124" s="102" t="e">
        <f t="shared" si="286"/>
        <v>#REF!</v>
      </c>
      <c r="AW1124" s="105"/>
      <c r="AX1124" s="105"/>
      <c r="AY1124" s="106"/>
      <c r="AZ1124" s="108" t="b">
        <f t="shared" si="287"/>
        <v>0</v>
      </c>
      <c r="BA1124" s="1">
        <f t="shared" si="284"/>
        <v>0</v>
      </c>
      <c r="BB1124" s="106">
        <f t="shared" si="285"/>
        <v>0</v>
      </c>
      <c r="BC1124" s="105"/>
      <c r="BD1124" s="110"/>
      <c r="BE1124" s="110"/>
      <c r="BF1124" s="110"/>
    </row>
    <row r="1125" spans="1:58" s="128" customFormat="1" ht="24.75" hidden="1" customHeight="1">
      <c r="A1125" s="9">
        <v>1131</v>
      </c>
      <c r="B1125" s="34">
        <v>20486</v>
      </c>
      <c r="C1125" s="34"/>
      <c r="D1125" s="5"/>
      <c r="E1125" s="34" t="s">
        <v>4911</v>
      </c>
      <c r="F1125" s="34"/>
      <c r="G1125" s="34" t="s">
        <v>2073</v>
      </c>
      <c r="H1125" s="34" t="s">
        <v>251</v>
      </c>
      <c r="I1125" s="34" t="s">
        <v>2004</v>
      </c>
      <c r="J1125" s="34"/>
      <c r="K1125" s="48"/>
      <c r="L1125" s="34"/>
      <c r="M1125" s="34"/>
      <c r="N1125" s="34"/>
      <c r="O1125" s="34" t="s">
        <v>4865</v>
      </c>
      <c r="P1125" s="3"/>
      <c r="Q1125" s="3" t="s">
        <v>480</v>
      </c>
      <c r="R1125" s="101"/>
      <c r="S1125" s="102"/>
      <c r="T1125" s="116"/>
      <c r="U1125" s="84"/>
      <c r="V1125" s="102"/>
      <c r="W1125" s="102"/>
      <c r="X1125" s="102"/>
      <c r="Y1125" s="102"/>
      <c r="Z1125" s="102"/>
      <c r="AA1125" s="102"/>
      <c r="AB1125" s="102"/>
      <c r="AC1125" s="102"/>
      <c r="AD1125" s="102"/>
      <c r="AE1125" s="104"/>
      <c r="AF1125" s="105"/>
      <c r="AG1125" s="105"/>
      <c r="AH1125" s="105"/>
      <c r="AI1125" s="105"/>
      <c r="AJ1125" s="105"/>
      <c r="AK1125" s="105"/>
      <c r="AL1125" s="105"/>
      <c r="AM1125" s="105"/>
      <c r="AN1125" s="106"/>
      <c r="AO1125" s="105"/>
      <c r="AP1125" s="104"/>
      <c r="AQ1125" s="105"/>
      <c r="AR1125" s="105"/>
      <c r="AS1125" s="105"/>
      <c r="AT1125" s="105" t="e">
        <f>#REF!*1.075</f>
        <v>#REF!</v>
      </c>
      <c r="AU1125" s="105"/>
      <c r="AV1125" s="102" t="e">
        <f t="shared" si="286"/>
        <v>#REF!</v>
      </c>
      <c r="AW1125" s="105"/>
      <c r="AX1125" s="105"/>
      <c r="AY1125" s="106"/>
      <c r="AZ1125" s="108" t="b">
        <f t="shared" si="287"/>
        <v>0</v>
      </c>
      <c r="BA1125" s="1">
        <f t="shared" si="284"/>
        <v>0</v>
      </c>
      <c r="BB1125" s="106">
        <f t="shared" si="285"/>
        <v>0</v>
      </c>
      <c r="BC1125" s="105"/>
      <c r="BD1125" s="110"/>
      <c r="BE1125" s="110"/>
      <c r="BF1125" s="110"/>
    </row>
    <row r="1126" spans="1:58" s="128" customFormat="1" ht="24.75" hidden="1" customHeight="1">
      <c r="A1126" s="9">
        <v>1132</v>
      </c>
      <c r="B1126" s="34">
        <v>17677</v>
      </c>
      <c r="C1126" s="34"/>
      <c r="D1126" s="5" t="s">
        <v>504</v>
      </c>
      <c r="E1126" s="35" t="s">
        <v>4912</v>
      </c>
      <c r="F1126" s="34" t="s">
        <v>4913</v>
      </c>
      <c r="G1126" s="34" t="s">
        <v>4914</v>
      </c>
      <c r="H1126" s="34" t="s">
        <v>126</v>
      </c>
      <c r="I1126" s="34" t="s">
        <v>574</v>
      </c>
      <c r="J1126" s="35" t="s">
        <v>4915</v>
      </c>
      <c r="K1126" s="48"/>
      <c r="L1126" s="34"/>
      <c r="M1126" s="34"/>
      <c r="N1126" s="34"/>
      <c r="O1126" s="34" t="s">
        <v>4916</v>
      </c>
      <c r="P1126" s="34" t="s">
        <v>4917</v>
      </c>
      <c r="Q1126" s="34" t="s">
        <v>4918</v>
      </c>
      <c r="R1126" s="101">
        <v>3010.4</v>
      </c>
      <c r="S1126" s="102"/>
      <c r="T1126" s="116"/>
      <c r="U1126" s="84"/>
      <c r="V1126" s="102"/>
      <c r="W1126" s="102"/>
      <c r="X1126" s="102">
        <v>2732.65</v>
      </c>
      <c r="Y1126" s="102">
        <v>3288.15</v>
      </c>
      <c r="Z1126" s="102">
        <v>3466.27</v>
      </c>
      <c r="AA1126" s="102"/>
      <c r="AB1126" s="102"/>
      <c r="AC1126" s="102"/>
      <c r="AD1126" s="102"/>
      <c r="AE1126" s="104"/>
      <c r="AF1126" s="105"/>
      <c r="AG1126" s="105"/>
      <c r="AH1126" s="105"/>
      <c r="AI1126" s="105"/>
      <c r="AJ1126" s="105"/>
      <c r="AK1126" s="105"/>
      <c r="AL1126" s="105"/>
      <c r="AM1126" s="105"/>
      <c r="AN1126" s="106"/>
      <c r="AO1126" s="105"/>
      <c r="AP1126" s="104"/>
      <c r="AQ1126" s="105"/>
      <c r="AR1126" s="105"/>
      <c r="AS1126" s="105"/>
      <c r="AT1126" s="105" t="e">
        <f>#REF!*1.075</f>
        <v>#REF!</v>
      </c>
      <c r="AU1126" s="105"/>
      <c r="AV1126" s="102" t="e">
        <f t="shared" si="286"/>
        <v>#REF!</v>
      </c>
      <c r="AW1126" s="105"/>
      <c r="AX1126" s="105"/>
      <c r="AY1126" s="106"/>
      <c r="AZ1126" s="108" t="b">
        <f t="shared" si="287"/>
        <v>0</v>
      </c>
      <c r="BA1126" s="1">
        <f t="shared" si="284"/>
        <v>0</v>
      </c>
      <c r="BB1126" s="106">
        <f t="shared" si="285"/>
        <v>0</v>
      </c>
      <c r="BC1126" s="105"/>
      <c r="BD1126" s="105" t="s">
        <v>497</v>
      </c>
      <c r="BE1126" s="105"/>
      <c r="BF1126" s="105"/>
    </row>
    <row r="1127" spans="1:58" s="128" customFormat="1" ht="24.75" hidden="1" customHeight="1">
      <c r="A1127" s="9">
        <v>1135</v>
      </c>
      <c r="B1127" s="15">
        <v>17679</v>
      </c>
      <c r="C1127" s="15"/>
      <c r="D1127" s="15"/>
      <c r="E1127" s="15" t="s">
        <v>4919</v>
      </c>
      <c r="F1127" s="15" t="s">
        <v>4920</v>
      </c>
      <c r="G1127" s="15" t="s">
        <v>4921</v>
      </c>
      <c r="H1127" s="15" t="s">
        <v>611</v>
      </c>
      <c r="I1127" s="15" t="s">
        <v>574</v>
      </c>
      <c r="J1127" s="15" t="s">
        <v>4922</v>
      </c>
      <c r="K1127" s="33">
        <v>10</v>
      </c>
      <c r="L1127" s="15" t="s">
        <v>91</v>
      </c>
      <c r="M1127" s="13">
        <v>1</v>
      </c>
      <c r="N1127" s="15" t="s">
        <v>46</v>
      </c>
      <c r="O1127" s="15" t="s">
        <v>4916</v>
      </c>
      <c r="P1127" s="15" t="s">
        <v>4923</v>
      </c>
      <c r="Q1127" s="15" t="s">
        <v>4924</v>
      </c>
      <c r="R1127" s="101">
        <v>2958.7</v>
      </c>
      <c r="S1127" s="102"/>
      <c r="T1127" s="116">
        <v>2770.65</v>
      </c>
      <c r="U1127" s="84">
        <v>3658.11</v>
      </c>
      <c r="V1127" s="102"/>
      <c r="W1127" s="102">
        <v>2939.26</v>
      </c>
      <c r="X1127" s="102">
        <v>2978.13</v>
      </c>
      <c r="Y1127" s="102">
        <v>3448.36</v>
      </c>
      <c r="Z1127" s="102">
        <v>2827.2</v>
      </c>
      <c r="AA1127" s="102">
        <v>3235.82</v>
      </c>
      <c r="AB1127" s="102"/>
      <c r="AC1127" s="102"/>
      <c r="AD1127" s="102"/>
      <c r="AE1127" s="104"/>
      <c r="AF1127" s="105"/>
      <c r="AG1127" s="105"/>
      <c r="AH1127" s="105"/>
      <c r="AI1127" s="105"/>
      <c r="AJ1127" s="105"/>
      <c r="AK1127" s="105"/>
      <c r="AL1127" s="105"/>
      <c r="AM1127" s="105"/>
      <c r="AN1127" s="106"/>
      <c r="AO1127" s="105"/>
      <c r="AP1127" s="104"/>
      <c r="AQ1127" s="105"/>
      <c r="AR1127" s="105"/>
      <c r="AS1127" s="105"/>
      <c r="AT1127" s="105" t="e">
        <f>#REF!*1.075</f>
        <v>#REF!</v>
      </c>
      <c r="AU1127" s="105">
        <f>T1127*1.075</f>
        <v>2978.44875</v>
      </c>
      <c r="AV1127" s="102" t="e">
        <f t="shared" si="286"/>
        <v>#REF!</v>
      </c>
      <c r="AW1127" s="105" t="s">
        <v>172</v>
      </c>
      <c r="AX1127" s="105" t="s">
        <v>173</v>
      </c>
      <c r="AY1127" s="106">
        <v>2978.45</v>
      </c>
      <c r="AZ1127" s="108">
        <f t="shared" si="287"/>
        <v>297.84499999999997</v>
      </c>
      <c r="BA1127" s="1">
        <f t="shared" si="284"/>
        <v>3276.2949999999996</v>
      </c>
      <c r="BB1127" s="106">
        <f t="shared" si="285"/>
        <v>3538.3985999999995</v>
      </c>
      <c r="BC1127" s="105" t="s">
        <v>53</v>
      </c>
      <c r="BF1127" s="105"/>
    </row>
    <row r="1128" spans="1:58" s="128" customFormat="1" ht="24.75" hidden="1" customHeight="1">
      <c r="A1128" s="9">
        <v>1136</v>
      </c>
      <c r="B1128" s="4">
        <v>16440</v>
      </c>
      <c r="C1128" s="4"/>
      <c r="D1128" s="5"/>
      <c r="E1128" s="3" t="s">
        <v>4925</v>
      </c>
      <c r="F1128" s="3" t="s">
        <v>4926</v>
      </c>
      <c r="G1128" s="3" t="s">
        <v>122</v>
      </c>
      <c r="H1128" s="5" t="s">
        <v>123</v>
      </c>
      <c r="I1128" s="3" t="s">
        <v>44</v>
      </c>
      <c r="J1128" s="3" t="s">
        <v>4927</v>
      </c>
      <c r="K1128" s="6"/>
      <c r="L1128" s="3"/>
      <c r="M1128" s="4">
        <v>30</v>
      </c>
      <c r="N1128" s="3" t="s">
        <v>46</v>
      </c>
      <c r="O1128" s="3" t="s">
        <v>4928</v>
      </c>
      <c r="P1128" s="3" t="s">
        <v>4929</v>
      </c>
      <c r="Q1128" s="3" t="s">
        <v>4930</v>
      </c>
      <c r="R1128" s="101">
        <v>4.7220000000000004</v>
      </c>
      <c r="S1128" s="102">
        <v>1.5</v>
      </c>
      <c r="T1128" s="116">
        <v>0.5</v>
      </c>
      <c r="U1128" s="84">
        <v>7.9560000000000004</v>
      </c>
      <c r="V1128" s="102">
        <v>1.488</v>
      </c>
      <c r="W1128" s="102"/>
      <c r="X1128" s="102"/>
      <c r="Y1128" s="102"/>
      <c r="Z1128" s="102"/>
      <c r="AA1128" s="102"/>
      <c r="AB1128" s="102"/>
      <c r="AC1128" s="102"/>
      <c r="AD1128" s="102"/>
      <c r="AE1128" s="104"/>
      <c r="AF1128" s="105">
        <v>1.29</v>
      </c>
      <c r="AG1128" s="105"/>
      <c r="AH1128" s="105"/>
      <c r="AI1128" s="105"/>
      <c r="AJ1128" s="105"/>
      <c r="AK1128" s="105"/>
      <c r="AL1128" s="105"/>
      <c r="AM1128" s="105"/>
      <c r="AN1128" s="106"/>
      <c r="AO1128" s="105"/>
      <c r="AP1128" s="104"/>
      <c r="AQ1128" s="105" t="e">
        <f>AVERAGE(SMALL(AE1128:AI1128,1),SMALL(AE1128:AI1128,2))</f>
        <v>#NUM!</v>
      </c>
      <c r="AR1128" s="105" t="e">
        <f>IF(R1128 &lt;=( AVERAGE(SMALL(AE1128:AI1128,1),SMALL(AE1128:AI1128,2))), R1128, "")</f>
        <v>#NUM!</v>
      </c>
      <c r="AS1128" s="105" t="e">
        <f>AVERAGE(SMALL(AJ1128:AM1128,1),SMALL(AJ1128:AM1128,2))</f>
        <v>#NUM!</v>
      </c>
      <c r="AT1128" s="105" t="e">
        <f>#REF!*1.075</f>
        <v>#REF!</v>
      </c>
      <c r="AU1128" s="105">
        <f>T1128*1.075</f>
        <v>0.53749999999999998</v>
      </c>
      <c r="AV1128" s="102" t="e">
        <f t="shared" si="286"/>
        <v>#REF!</v>
      </c>
      <c r="AW1128" s="105" t="s">
        <v>172</v>
      </c>
      <c r="AX1128" s="105" t="s">
        <v>173</v>
      </c>
      <c r="AY1128" s="106">
        <v>0.53749999999999998</v>
      </c>
      <c r="AZ1128" s="108">
        <f t="shared" si="287"/>
        <v>0.13437499999999999</v>
      </c>
      <c r="BA1128" s="1">
        <f t="shared" si="284"/>
        <v>0.671875</v>
      </c>
      <c r="BB1128" s="106">
        <f t="shared" si="285"/>
        <v>0.72562499999999996</v>
      </c>
      <c r="BC1128" s="105" t="s">
        <v>53</v>
      </c>
      <c r="BF1128" s="105"/>
    </row>
    <row r="1129" spans="1:58" s="128" customFormat="1" ht="24.75" hidden="1" customHeight="1">
      <c r="A1129" s="9">
        <v>1137</v>
      </c>
      <c r="B1129" s="34">
        <v>17690</v>
      </c>
      <c r="C1129" s="34"/>
      <c r="D1129" s="5"/>
      <c r="E1129" s="35" t="s">
        <v>4931</v>
      </c>
      <c r="F1129" s="34" t="s">
        <v>4932</v>
      </c>
      <c r="G1129" s="34" t="s">
        <v>1753</v>
      </c>
      <c r="H1129" s="34" t="s">
        <v>1037</v>
      </c>
      <c r="I1129" s="34" t="s">
        <v>205</v>
      </c>
      <c r="J1129" s="35" t="s">
        <v>4933</v>
      </c>
      <c r="K1129" s="48"/>
      <c r="L1129" s="34"/>
      <c r="M1129" s="34"/>
      <c r="N1129" s="34"/>
      <c r="O1129" s="34" t="s">
        <v>4928</v>
      </c>
      <c r="P1129" s="34" t="s">
        <v>4934</v>
      </c>
      <c r="Q1129" s="34" t="s">
        <v>4935</v>
      </c>
      <c r="R1129" s="101"/>
      <c r="S1129" s="102"/>
      <c r="T1129" s="116"/>
      <c r="U1129" s="84"/>
      <c r="V1129" s="102"/>
      <c r="W1129" s="102"/>
      <c r="X1129" s="102"/>
      <c r="Y1129" s="102"/>
      <c r="Z1129" s="102"/>
      <c r="AA1129" s="102"/>
      <c r="AB1129" s="102"/>
      <c r="AC1129" s="102"/>
      <c r="AD1129" s="102"/>
      <c r="AE1129" s="104"/>
      <c r="AF1129" s="105"/>
      <c r="AG1129" s="105"/>
      <c r="AH1129" s="105"/>
      <c r="AI1129" s="105"/>
      <c r="AJ1129" s="105"/>
      <c r="AK1129" s="105"/>
      <c r="AL1129" s="105"/>
      <c r="AM1129" s="105"/>
      <c r="AN1129" s="106"/>
      <c r="AO1129" s="105"/>
      <c r="AP1129" s="104"/>
      <c r="AQ1129" s="105"/>
      <c r="AR1129" s="105"/>
      <c r="AS1129" s="105"/>
      <c r="AT1129" s="105" t="e">
        <f>#REF!*1.075</f>
        <v>#REF!</v>
      </c>
      <c r="AU1129" s="105"/>
      <c r="AV1129" s="102" t="e">
        <f t="shared" si="286"/>
        <v>#REF!</v>
      </c>
      <c r="AW1129" s="105"/>
      <c r="AX1129" s="105"/>
      <c r="AY1129" s="106"/>
      <c r="AZ1129" s="108" t="b">
        <f t="shared" si="287"/>
        <v>0</v>
      </c>
      <c r="BA1129" s="1">
        <f t="shared" si="284"/>
        <v>0</v>
      </c>
      <c r="BB1129" s="106">
        <f t="shared" si="285"/>
        <v>0</v>
      </c>
      <c r="BC1129" s="105"/>
      <c r="BF1129" s="105"/>
    </row>
    <row r="1130" spans="1:58" s="128" customFormat="1" ht="24.75" hidden="1" customHeight="1">
      <c r="A1130" s="9">
        <v>1138</v>
      </c>
      <c r="B1130" s="4">
        <v>18190</v>
      </c>
      <c r="C1130" s="4"/>
      <c r="D1130" s="5"/>
      <c r="E1130" s="3" t="s">
        <v>4936</v>
      </c>
      <c r="F1130" s="3" t="s">
        <v>4937</v>
      </c>
      <c r="G1130" s="3" t="s">
        <v>1726</v>
      </c>
      <c r="H1130" s="5" t="s">
        <v>1306</v>
      </c>
      <c r="I1130" s="3" t="s">
        <v>44</v>
      </c>
      <c r="J1130" s="3" t="s">
        <v>4938</v>
      </c>
      <c r="K1130" s="6"/>
      <c r="L1130" s="3"/>
      <c r="M1130" s="4">
        <v>28</v>
      </c>
      <c r="N1130" s="3" t="s">
        <v>46</v>
      </c>
      <c r="O1130" s="3" t="s">
        <v>4928</v>
      </c>
      <c r="P1130" s="3" t="s">
        <v>4929</v>
      </c>
      <c r="Q1130" s="3" t="s">
        <v>4939</v>
      </c>
      <c r="R1130" s="101">
        <v>12.98</v>
      </c>
      <c r="S1130" s="102">
        <v>2.9</v>
      </c>
      <c r="T1130" s="116">
        <v>1.2</v>
      </c>
      <c r="U1130" s="84">
        <v>12.987</v>
      </c>
      <c r="V1130" s="102"/>
      <c r="W1130" s="102"/>
      <c r="X1130" s="102"/>
      <c r="Y1130" s="102"/>
      <c r="Z1130" s="102"/>
      <c r="AA1130" s="102"/>
      <c r="AB1130" s="102"/>
      <c r="AC1130" s="102"/>
      <c r="AD1130" s="102"/>
      <c r="AE1130" s="104"/>
      <c r="AF1130" s="105"/>
      <c r="AG1130" s="105"/>
      <c r="AH1130" s="105"/>
      <c r="AI1130" s="105"/>
      <c r="AJ1130" s="105"/>
      <c r="AK1130" s="105"/>
      <c r="AL1130" s="105"/>
      <c r="AM1130" s="105"/>
      <c r="AN1130" s="106"/>
      <c r="AO1130" s="105"/>
      <c r="AP1130" s="104"/>
      <c r="AQ1130" s="105" t="e">
        <f>AVERAGE(SMALL(AE1130:AI1130,1),SMALL(AE1130:AI1130,2))</f>
        <v>#NUM!</v>
      </c>
      <c r="AR1130" s="105" t="e">
        <f>IF(R1130 &lt;=( AVERAGE(SMALL(AE1130:AI1130,1),SMALL(AE1130:AI1130,2))), R1130, "")</f>
        <v>#NUM!</v>
      </c>
      <c r="AS1130" s="105" t="e">
        <f>AVERAGE(SMALL(AJ1130:AM1130,1),SMALL(AJ1130:AM1130,2))</f>
        <v>#NUM!</v>
      </c>
      <c r="AT1130" s="105" t="e">
        <f>#REF!*1.075</f>
        <v>#REF!</v>
      </c>
      <c r="AU1130" s="105">
        <f>T1130*1.075</f>
        <v>1.2899999999999998</v>
      </c>
      <c r="AV1130" s="102" t="e">
        <f t="shared" si="286"/>
        <v>#REF!</v>
      </c>
      <c r="AW1130" s="105" t="s">
        <v>172</v>
      </c>
      <c r="AX1130" s="105" t="s">
        <v>173</v>
      </c>
      <c r="AY1130" s="106">
        <v>1.29</v>
      </c>
      <c r="AZ1130" s="108">
        <f t="shared" si="287"/>
        <v>0.32250000000000001</v>
      </c>
      <c r="BA1130" s="1">
        <f t="shared" si="284"/>
        <v>1.6125</v>
      </c>
      <c r="BB1130" s="106">
        <f t="shared" si="285"/>
        <v>1.7415</v>
      </c>
      <c r="BC1130" s="105" t="s">
        <v>53</v>
      </c>
      <c r="BF1130" s="105"/>
    </row>
    <row r="1131" spans="1:58" s="128" customFormat="1" ht="24.75" hidden="1" customHeight="1">
      <c r="A1131" s="9">
        <v>1139</v>
      </c>
      <c r="B1131" s="34">
        <v>17623</v>
      </c>
      <c r="C1131" s="34"/>
      <c r="D1131" s="5"/>
      <c r="E1131" s="35" t="s">
        <v>4940</v>
      </c>
      <c r="F1131" s="34" t="s">
        <v>4941</v>
      </c>
      <c r="G1131" s="34" t="s">
        <v>1369</v>
      </c>
      <c r="H1131" s="34" t="s">
        <v>60</v>
      </c>
      <c r="I1131" s="34" t="s">
        <v>150</v>
      </c>
      <c r="J1131" s="35" t="s">
        <v>4942</v>
      </c>
      <c r="K1131" s="48"/>
      <c r="L1131" s="34"/>
      <c r="M1131" s="34"/>
      <c r="N1131" s="34"/>
      <c r="O1131" s="34" t="s">
        <v>4928</v>
      </c>
      <c r="P1131" s="34" t="s">
        <v>4943</v>
      </c>
      <c r="Q1131" s="34" t="s">
        <v>4944</v>
      </c>
      <c r="R1131" s="101"/>
      <c r="S1131" s="102"/>
      <c r="T1131" s="116"/>
      <c r="U1131" s="84"/>
      <c r="V1131" s="102"/>
      <c r="W1131" s="102"/>
      <c r="X1131" s="102"/>
      <c r="Y1131" s="102"/>
      <c r="Z1131" s="102"/>
      <c r="AA1131" s="102"/>
      <c r="AB1131" s="102"/>
      <c r="AC1131" s="102"/>
      <c r="AD1131" s="102"/>
      <c r="AE1131" s="104"/>
      <c r="AF1131" s="105"/>
      <c r="AG1131" s="105"/>
      <c r="AH1131" s="105"/>
      <c r="AI1131" s="105"/>
      <c r="AJ1131" s="105"/>
      <c r="AK1131" s="105"/>
      <c r="AL1131" s="105"/>
      <c r="AM1131" s="105"/>
      <c r="AN1131" s="106"/>
      <c r="AO1131" s="105"/>
      <c r="AP1131" s="104"/>
      <c r="AQ1131" s="105"/>
      <c r="AR1131" s="105"/>
      <c r="AS1131" s="105"/>
      <c r="AT1131" s="105" t="e">
        <f>#REF!*1.075</f>
        <v>#REF!</v>
      </c>
      <c r="AU1131" s="105"/>
      <c r="AV1131" s="102" t="e">
        <f t="shared" si="286"/>
        <v>#REF!</v>
      </c>
      <c r="AW1131" s="105"/>
      <c r="AX1131" s="105"/>
      <c r="AY1131" s="106"/>
      <c r="AZ1131" s="108" t="b">
        <f t="shared" si="287"/>
        <v>0</v>
      </c>
      <c r="BA1131" s="1">
        <f t="shared" si="284"/>
        <v>0</v>
      </c>
      <c r="BB1131" s="106">
        <f t="shared" si="285"/>
        <v>0</v>
      </c>
      <c r="BC1131" s="105"/>
      <c r="BF1131" s="105"/>
    </row>
    <row r="1132" spans="1:58" s="128" customFormat="1" ht="24.75" hidden="1" customHeight="1">
      <c r="A1132" s="9">
        <v>1140</v>
      </c>
      <c r="B1132" s="34">
        <v>17703</v>
      </c>
      <c r="C1132" s="34"/>
      <c r="D1132" s="5"/>
      <c r="E1132" s="35" t="s">
        <v>4945</v>
      </c>
      <c r="F1132" s="34" t="s">
        <v>2674</v>
      </c>
      <c r="G1132" s="34" t="s">
        <v>1144</v>
      </c>
      <c r="H1132" s="34" t="s">
        <v>204</v>
      </c>
      <c r="I1132" s="34" t="s">
        <v>44</v>
      </c>
      <c r="J1132" s="35" t="s">
        <v>4946</v>
      </c>
      <c r="K1132" s="48"/>
      <c r="L1132" s="34"/>
      <c r="M1132" s="34"/>
      <c r="N1132" s="34"/>
      <c r="O1132" s="34" t="s">
        <v>4928</v>
      </c>
      <c r="P1132" s="34" t="s">
        <v>4947</v>
      </c>
      <c r="Q1132" s="34" t="s">
        <v>4948</v>
      </c>
      <c r="R1132" s="101"/>
      <c r="S1132" s="102"/>
      <c r="T1132" s="116"/>
      <c r="U1132" s="84"/>
      <c r="V1132" s="102"/>
      <c r="W1132" s="102"/>
      <c r="X1132" s="102"/>
      <c r="Y1132" s="102"/>
      <c r="Z1132" s="102"/>
      <c r="AA1132" s="102"/>
      <c r="AB1132" s="102"/>
      <c r="AC1132" s="102"/>
      <c r="AD1132" s="102"/>
      <c r="AE1132" s="104"/>
      <c r="AF1132" s="105"/>
      <c r="AG1132" s="105"/>
      <c r="AH1132" s="105"/>
      <c r="AI1132" s="105"/>
      <c r="AJ1132" s="105"/>
      <c r="AK1132" s="105"/>
      <c r="AL1132" s="105"/>
      <c r="AM1132" s="105"/>
      <c r="AN1132" s="106"/>
      <c r="AO1132" s="105"/>
      <c r="AP1132" s="104"/>
      <c r="AQ1132" s="105"/>
      <c r="AR1132" s="105"/>
      <c r="AS1132" s="105"/>
      <c r="AT1132" s="105" t="e">
        <f>#REF!*1.075</f>
        <v>#REF!</v>
      </c>
      <c r="AU1132" s="105"/>
      <c r="AV1132" s="102" t="e">
        <f t="shared" si="286"/>
        <v>#REF!</v>
      </c>
      <c r="AW1132" s="105"/>
      <c r="AX1132" s="105"/>
      <c r="AY1132" s="106"/>
      <c r="AZ1132" s="108" t="b">
        <f t="shared" si="287"/>
        <v>0</v>
      </c>
      <c r="BA1132" s="1">
        <f t="shared" si="284"/>
        <v>0</v>
      </c>
      <c r="BB1132" s="106">
        <f t="shared" si="285"/>
        <v>0</v>
      </c>
      <c r="BC1132" s="105"/>
      <c r="BF1132" s="105"/>
    </row>
    <row r="1133" spans="1:58" s="128" customFormat="1" ht="24.75" hidden="1" customHeight="1">
      <c r="A1133" s="9">
        <v>1141</v>
      </c>
      <c r="B1133" s="34">
        <v>17614</v>
      </c>
      <c r="C1133" s="34"/>
      <c r="D1133" s="5"/>
      <c r="E1133" s="35" t="s">
        <v>4949</v>
      </c>
      <c r="F1133" s="34" t="s">
        <v>4950</v>
      </c>
      <c r="G1133" s="34" t="s">
        <v>243</v>
      </c>
      <c r="H1133" s="34" t="s">
        <v>251</v>
      </c>
      <c r="I1133" s="34" t="s">
        <v>44</v>
      </c>
      <c r="J1133" s="35" t="s">
        <v>3774</v>
      </c>
      <c r="K1133" s="48"/>
      <c r="L1133" s="34"/>
      <c r="M1133" s="34"/>
      <c r="N1133" s="34"/>
      <c r="O1133" s="34" t="s">
        <v>4928</v>
      </c>
      <c r="P1133" s="34" t="s">
        <v>4943</v>
      </c>
      <c r="Q1133" s="34" t="s">
        <v>4951</v>
      </c>
      <c r="R1133" s="101"/>
      <c r="S1133" s="102"/>
      <c r="T1133" s="116"/>
      <c r="U1133" s="84"/>
      <c r="V1133" s="102"/>
      <c r="W1133" s="102"/>
      <c r="X1133" s="102"/>
      <c r="Y1133" s="102"/>
      <c r="Z1133" s="102"/>
      <c r="AA1133" s="102"/>
      <c r="AB1133" s="102"/>
      <c r="AC1133" s="102"/>
      <c r="AD1133" s="102"/>
      <c r="AE1133" s="104"/>
      <c r="AF1133" s="105"/>
      <c r="AG1133" s="105"/>
      <c r="AH1133" s="105"/>
      <c r="AI1133" s="105"/>
      <c r="AJ1133" s="105"/>
      <c r="AK1133" s="105"/>
      <c r="AL1133" s="105"/>
      <c r="AM1133" s="105"/>
      <c r="AN1133" s="106"/>
      <c r="AO1133" s="105"/>
      <c r="AP1133" s="104"/>
      <c r="AQ1133" s="105"/>
      <c r="AR1133" s="105"/>
      <c r="AS1133" s="105"/>
      <c r="AT1133" s="105" t="e">
        <f>#REF!*1.075</f>
        <v>#REF!</v>
      </c>
      <c r="AU1133" s="105"/>
      <c r="AV1133" s="102" t="e">
        <f t="shared" si="286"/>
        <v>#REF!</v>
      </c>
      <c r="AW1133" s="105"/>
      <c r="AX1133" s="105"/>
      <c r="AY1133" s="106"/>
      <c r="AZ1133" s="108" t="b">
        <f t="shared" si="287"/>
        <v>0</v>
      </c>
      <c r="BA1133" s="1">
        <f t="shared" si="284"/>
        <v>0</v>
      </c>
      <c r="BB1133" s="106">
        <f t="shared" si="285"/>
        <v>0</v>
      </c>
      <c r="BC1133" s="105"/>
      <c r="BF1133" s="105"/>
    </row>
    <row r="1134" spans="1:58" s="128" customFormat="1" ht="24.75" hidden="1" customHeight="1">
      <c r="A1134" s="9">
        <v>1142</v>
      </c>
      <c r="B1134" s="4">
        <v>18191</v>
      </c>
      <c r="C1134" s="4"/>
      <c r="D1134" s="5"/>
      <c r="E1134" s="3" t="s">
        <v>4952</v>
      </c>
      <c r="F1134" s="3" t="s">
        <v>3367</v>
      </c>
      <c r="G1134" s="3" t="s">
        <v>527</v>
      </c>
      <c r="H1134" s="5" t="s">
        <v>310</v>
      </c>
      <c r="I1134" s="3" t="s">
        <v>68</v>
      </c>
      <c r="J1134" s="3" t="s">
        <v>4953</v>
      </c>
      <c r="K1134" s="6"/>
      <c r="L1134" s="3"/>
      <c r="M1134" s="4">
        <v>28</v>
      </c>
      <c r="N1134" s="3" t="s">
        <v>46</v>
      </c>
      <c r="O1134" s="3" t="s">
        <v>4928</v>
      </c>
      <c r="P1134" s="3" t="s">
        <v>4929</v>
      </c>
      <c r="Q1134" s="3" t="s">
        <v>4954</v>
      </c>
      <c r="R1134" s="101">
        <v>7.95</v>
      </c>
      <c r="S1134" s="102">
        <v>0.95</v>
      </c>
      <c r="T1134" s="116">
        <v>0.3</v>
      </c>
      <c r="U1134" s="84">
        <v>7.9560000000000004</v>
      </c>
      <c r="V1134" s="102"/>
      <c r="W1134" s="102"/>
      <c r="X1134" s="102"/>
      <c r="Y1134" s="102"/>
      <c r="Z1134" s="102"/>
      <c r="AA1134" s="102"/>
      <c r="AB1134" s="102"/>
      <c r="AC1134" s="102"/>
      <c r="AD1134" s="102"/>
      <c r="AE1134" s="104"/>
      <c r="AF1134" s="105"/>
      <c r="AG1134" s="105"/>
      <c r="AH1134" s="105"/>
      <c r="AI1134" s="105"/>
      <c r="AJ1134" s="105"/>
      <c r="AK1134" s="105"/>
      <c r="AL1134" s="105"/>
      <c r="AM1134" s="105"/>
      <c r="AN1134" s="106"/>
      <c r="AO1134" s="105"/>
      <c r="AP1134" s="104"/>
      <c r="AQ1134" s="105" t="e">
        <f t="shared" ref="AQ1134:AQ1139" si="288">AVERAGE(SMALL(AE1134:AI1134,1),SMALL(AE1134:AI1134,2))</f>
        <v>#NUM!</v>
      </c>
      <c r="AR1134" s="105" t="e">
        <f t="shared" ref="AR1134:AR1139" si="289">IF(R1134 &lt;=( AVERAGE(SMALL(AE1134:AI1134,1),SMALL(AE1134:AI1134,2))), R1134, "")</f>
        <v>#NUM!</v>
      </c>
      <c r="AS1134" s="105" t="e">
        <f t="shared" ref="AS1134:AS1139" si="290">AVERAGE(SMALL(AJ1134:AM1134,1),SMALL(AJ1134:AM1134,2))</f>
        <v>#NUM!</v>
      </c>
      <c r="AT1134" s="105" t="e">
        <f>#REF!*1.075</f>
        <v>#REF!</v>
      </c>
      <c r="AU1134" s="105">
        <f t="shared" ref="AU1134:AU1139" si="291">T1134*1.075</f>
        <v>0.32249999999999995</v>
      </c>
      <c r="AV1134" s="102" t="e">
        <f t="shared" si="286"/>
        <v>#REF!</v>
      </c>
      <c r="AW1134" s="105" t="s">
        <v>172</v>
      </c>
      <c r="AX1134" s="105" t="s">
        <v>173</v>
      </c>
      <c r="AY1134" s="106">
        <v>0.32250000000000001</v>
      </c>
      <c r="AZ1134" s="108">
        <f t="shared" si="287"/>
        <v>8.0625000000000002E-2</v>
      </c>
      <c r="BA1134" s="1">
        <f t="shared" si="284"/>
        <v>0.40312500000000001</v>
      </c>
      <c r="BB1134" s="106">
        <f t="shared" si="285"/>
        <v>0.43537500000000001</v>
      </c>
      <c r="BC1134" s="105" t="s">
        <v>53</v>
      </c>
      <c r="BF1134" s="105"/>
    </row>
    <row r="1135" spans="1:58" s="128" customFormat="1" ht="24.75" hidden="1" customHeight="1">
      <c r="A1135" s="9">
        <v>1143</v>
      </c>
      <c r="B1135" s="4">
        <v>18192</v>
      </c>
      <c r="C1135" s="4"/>
      <c r="D1135" s="5"/>
      <c r="E1135" s="3" t="s">
        <v>4952</v>
      </c>
      <c r="F1135" s="3" t="s">
        <v>3367</v>
      </c>
      <c r="G1135" s="3" t="s">
        <v>527</v>
      </c>
      <c r="H1135" s="5" t="s">
        <v>123</v>
      </c>
      <c r="I1135" s="3" t="s">
        <v>68</v>
      </c>
      <c r="J1135" s="3" t="s">
        <v>4953</v>
      </c>
      <c r="K1135" s="6"/>
      <c r="L1135" s="3"/>
      <c r="M1135" s="4">
        <v>28</v>
      </c>
      <c r="N1135" s="3" t="s">
        <v>46</v>
      </c>
      <c r="O1135" s="3" t="s">
        <v>4928</v>
      </c>
      <c r="P1135" s="3" t="s">
        <v>4929</v>
      </c>
      <c r="Q1135" s="3" t="s">
        <v>4955</v>
      </c>
      <c r="R1135" s="101">
        <v>9.1199999999999992</v>
      </c>
      <c r="S1135" s="102">
        <v>1.2</v>
      </c>
      <c r="T1135" s="116">
        <v>0.38</v>
      </c>
      <c r="U1135" s="84">
        <v>9.1259999999999994</v>
      </c>
      <c r="V1135" s="102"/>
      <c r="W1135" s="102"/>
      <c r="X1135" s="102"/>
      <c r="Y1135" s="102"/>
      <c r="Z1135" s="102"/>
      <c r="AA1135" s="102"/>
      <c r="AB1135" s="102"/>
      <c r="AC1135" s="102"/>
      <c r="AD1135" s="102"/>
      <c r="AE1135" s="104"/>
      <c r="AF1135" s="105"/>
      <c r="AG1135" s="105"/>
      <c r="AH1135" s="105"/>
      <c r="AI1135" s="105"/>
      <c r="AJ1135" s="105"/>
      <c r="AK1135" s="105"/>
      <c r="AL1135" s="105"/>
      <c r="AM1135" s="105"/>
      <c r="AN1135" s="106"/>
      <c r="AO1135" s="105"/>
      <c r="AP1135" s="104"/>
      <c r="AQ1135" s="105" t="e">
        <f t="shared" si="288"/>
        <v>#NUM!</v>
      </c>
      <c r="AR1135" s="105" t="e">
        <f t="shared" si="289"/>
        <v>#NUM!</v>
      </c>
      <c r="AS1135" s="105" t="e">
        <f t="shared" si="290"/>
        <v>#NUM!</v>
      </c>
      <c r="AT1135" s="105" t="e">
        <f>#REF!*1.075</f>
        <v>#REF!</v>
      </c>
      <c r="AU1135" s="105">
        <f t="shared" si="291"/>
        <v>0.40849999999999997</v>
      </c>
      <c r="AV1135" s="102" t="e">
        <f t="shared" si="286"/>
        <v>#REF!</v>
      </c>
      <c r="AW1135" s="105" t="s">
        <v>172</v>
      </c>
      <c r="AX1135" s="105" t="s">
        <v>173</v>
      </c>
      <c r="AY1135" s="106">
        <v>0.41</v>
      </c>
      <c r="AZ1135" s="108">
        <f t="shared" si="287"/>
        <v>0.10249999999999999</v>
      </c>
      <c r="BA1135" s="1">
        <f t="shared" si="284"/>
        <v>0.51249999999999996</v>
      </c>
      <c r="BB1135" s="106">
        <f t="shared" si="285"/>
        <v>0.55349999999999999</v>
      </c>
      <c r="BC1135" s="105" t="s">
        <v>53</v>
      </c>
      <c r="BD1135" s="105"/>
      <c r="BE1135" s="105"/>
      <c r="BF1135" s="105"/>
    </row>
    <row r="1136" spans="1:58" s="128" customFormat="1" ht="24.75" hidden="1" customHeight="1">
      <c r="A1136" s="9">
        <v>1144</v>
      </c>
      <c r="B1136" s="4">
        <v>18193</v>
      </c>
      <c r="C1136" s="4"/>
      <c r="D1136" s="5"/>
      <c r="E1136" s="3" t="s">
        <v>4952</v>
      </c>
      <c r="F1136" s="3" t="s">
        <v>3367</v>
      </c>
      <c r="G1136" s="3" t="s">
        <v>527</v>
      </c>
      <c r="H1136" s="5" t="s">
        <v>60</v>
      </c>
      <c r="I1136" s="3" t="s">
        <v>68</v>
      </c>
      <c r="J1136" s="3" t="s">
        <v>4953</v>
      </c>
      <c r="K1136" s="6"/>
      <c r="L1136" s="3"/>
      <c r="M1136" s="4">
        <v>28</v>
      </c>
      <c r="N1136" s="3" t="s">
        <v>46</v>
      </c>
      <c r="O1136" s="3" t="s">
        <v>4928</v>
      </c>
      <c r="P1136" s="3" t="s">
        <v>4929</v>
      </c>
      <c r="Q1136" s="3" t="s">
        <v>4956</v>
      </c>
      <c r="R1136" s="101">
        <v>10.06</v>
      </c>
      <c r="S1136" s="102">
        <v>1.4</v>
      </c>
      <c r="T1136" s="116">
        <v>0.48</v>
      </c>
      <c r="U1136" s="84">
        <v>10.061999999999999</v>
      </c>
      <c r="V1136" s="102"/>
      <c r="W1136" s="102"/>
      <c r="X1136" s="102"/>
      <c r="Y1136" s="102"/>
      <c r="Z1136" s="102"/>
      <c r="AA1136" s="102"/>
      <c r="AB1136" s="102"/>
      <c r="AC1136" s="102"/>
      <c r="AD1136" s="102"/>
      <c r="AE1136" s="104"/>
      <c r="AF1136" s="105"/>
      <c r="AG1136" s="105"/>
      <c r="AH1136" s="105"/>
      <c r="AI1136" s="105"/>
      <c r="AJ1136" s="105"/>
      <c r="AK1136" s="105"/>
      <c r="AL1136" s="105"/>
      <c r="AM1136" s="105"/>
      <c r="AN1136" s="106"/>
      <c r="AO1136" s="105"/>
      <c r="AP1136" s="104"/>
      <c r="AQ1136" s="105" t="e">
        <f t="shared" si="288"/>
        <v>#NUM!</v>
      </c>
      <c r="AR1136" s="105" t="e">
        <f t="shared" si="289"/>
        <v>#NUM!</v>
      </c>
      <c r="AS1136" s="105" t="e">
        <f t="shared" si="290"/>
        <v>#NUM!</v>
      </c>
      <c r="AT1136" s="105" t="e">
        <f>#REF!*1.075</f>
        <v>#REF!</v>
      </c>
      <c r="AU1136" s="105">
        <f t="shared" si="291"/>
        <v>0.51600000000000001</v>
      </c>
      <c r="AV1136" s="102" t="e">
        <f t="shared" si="286"/>
        <v>#REF!</v>
      </c>
      <c r="AW1136" s="105" t="s">
        <v>172</v>
      </c>
      <c r="AX1136" s="105" t="s">
        <v>173</v>
      </c>
      <c r="AY1136" s="106">
        <v>0.51600000000000001</v>
      </c>
      <c r="AZ1136" s="108">
        <f t="shared" si="287"/>
        <v>0.129</v>
      </c>
      <c r="BA1136" s="1">
        <f t="shared" si="284"/>
        <v>0.64500000000000002</v>
      </c>
      <c r="BB1136" s="106">
        <f t="shared" si="285"/>
        <v>0.6966</v>
      </c>
      <c r="BC1136" s="105" t="s">
        <v>53</v>
      </c>
      <c r="BD1136" s="105"/>
      <c r="BE1136" s="105"/>
      <c r="BF1136" s="105"/>
    </row>
    <row r="1137" spans="1:58" s="128" customFormat="1" ht="24.75" hidden="1" customHeight="1">
      <c r="A1137" s="9">
        <v>1145</v>
      </c>
      <c r="B1137" s="4">
        <v>19324</v>
      </c>
      <c r="C1137" s="4"/>
      <c r="D1137" s="5"/>
      <c r="E1137" s="3" t="s">
        <v>4957</v>
      </c>
      <c r="F1137" s="3" t="s">
        <v>4651</v>
      </c>
      <c r="G1137" s="3" t="s">
        <v>1682</v>
      </c>
      <c r="H1137" s="5" t="s">
        <v>3376</v>
      </c>
      <c r="I1137" s="3" t="s">
        <v>68</v>
      </c>
      <c r="J1137" s="3" t="s">
        <v>4958</v>
      </c>
      <c r="K1137" s="6"/>
      <c r="L1137" s="3"/>
      <c r="M1137" s="4">
        <v>28</v>
      </c>
      <c r="N1137" s="3" t="s">
        <v>46</v>
      </c>
      <c r="O1137" s="3" t="s">
        <v>4928</v>
      </c>
      <c r="P1137" s="3" t="s">
        <v>4929</v>
      </c>
      <c r="Q1137" s="3" t="s">
        <v>4959</v>
      </c>
      <c r="R1137" s="101">
        <v>7.4</v>
      </c>
      <c r="S1137" s="102">
        <v>1.99</v>
      </c>
      <c r="T1137" s="116">
        <v>1.2</v>
      </c>
      <c r="U1137" s="84">
        <v>7.4061000000000003</v>
      </c>
      <c r="V1137" s="102"/>
      <c r="W1137" s="102"/>
      <c r="X1137" s="102"/>
      <c r="Y1137" s="102"/>
      <c r="Z1137" s="102"/>
      <c r="AA1137" s="102"/>
      <c r="AB1137" s="102"/>
      <c r="AC1137" s="102"/>
      <c r="AD1137" s="102"/>
      <c r="AE1137" s="104"/>
      <c r="AF1137" s="105"/>
      <c r="AG1137" s="105"/>
      <c r="AH1137" s="105"/>
      <c r="AI1137" s="105"/>
      <c r="AJ1137" s="105"/>
      <c r="AK1137" s="105"/>
      <c r="AL1137" s="105"/>
      <c r="AM1137" s="105"/>
      <c r="AN1137" s="106"/>
      <c r="AO1137" s="105"/>
      <c r="AP1137" s="104"/>
      <c r="AQ1137" s="105" t="e">
        <f t="shared" si="288"/>
        <v>#NUM!</v>
      </c>
      <c r="AR1137" s="105" t="e">
        <f t="shared" si="289"/>
        <v>#NUM!</v>
      </c>
      <c r="AS1137" s="105" t="e">
        <f t="shared" si="290"/>
        <v>#NUM!</v>
      </c>
      <c r="AT1137" s="105" t="e">
        <f>#REF!*1.075</f>
        <v>#REF!</v>
      </c>
      <c r="AU1137" s="105">
        <f t="shared" si="291"/>
        <v>1.2899999999999998</v>
      </c>
      <c r="AV1137" s="102" t="e">
        <f t="shared" ref="AV1137:AV1168" si="292">MIN(AN1137,AT1137,AU1137)</f>
        <v>#REF!</v>
      </c>
      <c r="AW1137" s="105" t="s">
        <v>172</v>
      </c>
      <c r="AX1137" s="105" t="s">
        <v>173</v>
      </c>
      <c r="AY1137" s="106">
        <v>1.29</v>
      </c>
      <c r="AZ1137" s="108">
        <f t="shared" si="287"/>
        <v>0.32250000000000001</v>
      </c>
      <c r="BA1137" s="1">
        <f t="shared" si="284"/>
        <v>1.6125</v>
      </c>
      <c r="BB1137" s="106">
        <f t="shared" si="285"/>
        <v>1.7415</v>
      </c>
      <c r="BC1137" s="105" t="s">
        <v>53</v>
      </c>
      <c r="BD1137" s="105"/>
      <c r="BE1137" s="105"/>
      <c r="BF1137" s="105"/>
    </row>
    <row r="1138" spans="1:58" s="128" customFormat="1" ht="24.75" hidden="1" customHeight="1">
      <c r="A1138" s="9">
        <v>1146</v>
      </c>
      <c r="B1138" s="4">
        <v>19325</v>
      </c>
      <c r="C1138" s="4"/>
      <c r="D1138" s="5"/>
      <c r="E1138" s="3" t="s">
        <v>4957</v>
      </c>
      <c r="F1138" s="3" t="s">
        <v>4651</v>
      </c>
      <c r="G1138" s="3" t="s">
        <v>1682</v>
      </c>
      <c r="H1138" s="5" t="s">
        <v>1685</v>
      </c>
      <c r="I1138" s="3" t="s">
        <v>68</v>
      </c>
      <c r="J1138" s="3" t="s">
        <v>4958</v>
      </c>
      <c r="K1138" s="6"/>
      <c r="L1138" s="3"/>
      <c r="M1138" s="4">
        <v>28</v>
      </c>
      <c r="N1138" s="3" t="s">
        <v>46</v>
      </c>
      <c r="O1138" s="3" t="s">
        <v>4928</v>
      </c>
      <c r="P1138" s="3" t="s">
        <v>4929</v>
      </c>
      <c r="Q1138" s="3" t="s">
        <v>4960</v>
      </c>
      <c r="R1138" s="101">
        <v>8.1</v>
      </c>
      <c r="S1138" s="102">
        <v>2.2000000000000002</v>
      </c>
      <c r="T1138" s="116">
        <v>1.2</v>
      </c>
      <c r="U1138" s="84">
        <v>8.1081000000000003</v>
      </c>
      <c r="V1138" s="102"/>
      <c r="W1138" s="102"/>
      <c r="X1138" s="102"/>
      <c r="Y1138" s="102"/>
      <c r="Z1138" s="102"/>
      <c r="AA1138" s="102"/>
      <c r="AB1138" s="102"/>
      <c r="AC1138" s="102"/>
      <c r="AD1138" s="102"/>
      <c r="AE1138" s="104"/>
      <c r="AF1138" s="105"/>
      <c r="AG1138" s="105"/>
      <c r="AH1138" s="105"/>
      <c r="AI1138" s="105"/>
      <c r="AJ1138" s="105"/>
      <c r="AK1138" s="105"/>
      <c r="AL1138" s="105"/>
      <c r="AM1138" s="105"/>
      <c r="AN1138" s="106"/>
      <c r="AO1138" s="105"/>
      <c r="AP1138" s="104"/>
      <c r="AQ1138" s="105" t="e">
        <f t="shared" si="288"/>
        <v>#NUM!</v>
      </c>
      <c r="AR1138" s="105" t="e">
        <f t="shared" si="289"/>
        <v>#NUM!</v>
      </c>
      <c r="AS1138" s="105" t="e">
        <f t="shared" si="290"/>
        <v>#NUM!</v>
      </c>
      <c r="AT1138" s="105" t="e">
        <f>#REF!*1.075</f>
        <v>#REF!</v>
      </c>
      <c r="AU1138" s="105">
        <f t="shared" si="291"/>
        <v>1.2899999999999998</v>
      </c>
      <c r="AV1138" s="102" t="e">
        <f t="shared" si="292"/>
        <v>#REF!</v>
      </c>
      <c r="AW1138" s="105" t="s">
        <v>172</v>
      </c>
      <c r="AX1138" s="105" t="s">
        <v>173</v>
      </c>
      <c r="AY1138" s="106">
        <v>1.29</v>
      </c>
      <c r="AZ1138" s="108">
        <f t="shared" si="287"/>
        <v>0.32250000000000001</v>
      </c>
      <c r="BA1138" s="1">
        <f t="shared" si="284"/>
        <v>1.6125</v>
      </c>
      <c r="BB1138" s="106">
        <f t="shared" si="285"/>
        <v>1.7415</v>
      </c>
      <c r="BC1138" s="105" t="s">
        <v>53</v>
      </c>
      <c r="BD1138" s="105"/>
      <c r="BE1138" s="105"/>
      <c r="BF1138" s="105"/>
    </row>
    <row r="1139" spans="1:58" s="128" customFormat="1" ht="24.75" hidden="1" customHeight="1">
      <c r="A1139" s="9">
        <v>1147</v>
      </c>
      <c r="B1139" s="4">
        <v>17641</v>
      </c>
      <c r="C1139" s="4"/>
      <c r="D1139" s="5"/>
      <c r="E1139" s="3" t="s">
        <v>491</v>
      </c>
      <c r="F1139" s="3" t="s">
        <v>1578</v>
      </c>
      <c r="G1139" s="3" t="s">
        <v>492</v>
      </c>
      <c r="H1139" s="5" t="s">
        <v>251</v>
      </c>
      <c r="I1139" s="3" t="s">
        <v>68</v>
      </c>
      <c r="J1139" s="3" t="s">
        <v>4961</v>
      </c>
      <c r="K1139" s="6"/>
      <c r="L1139" s="3"/>
      <c r="M1139" s="4">
        <v>32</v>
      </c>
      <c r="N1139" s="3" t="s">
        <v>46</v>
      </c>
      <c r="O1139" s="3" t="s">
        <v>4928</v>
      </c>
      <c r="P1139" s="3" t="s">
        <v>4929</v>
      </c>
      <c r="Q1139" s="3" t="s">
        <v>4962</v>
      </c>
      <c r="R1139" s="101">
        <v>8.07</v>
      </c>
      <c r="S1139" s="102">
        <v>0.9</v>
      </c>
      <c r="T1139" s="116">
        <v>0.32</v>
      </c>
      <c r="U1139" s="84">
        <v>8.0730000000000004</v>
      </c>
      <c r="V1139" s="102"/>
      <c r="W1139" s="102"/>
      <c r="X1139" s="102"/>
      <c r="Y1139" s="102"/>
      <c r="Z1139" s="102"/>
      <c r="AA1139" s="102"/>
      <c r="AB1139" s="102"/>
      <c r="AC1139" s="102"/>
      <c r="AD1139" s="102"/>
      <c r="AE1139" s="104"/>
      <c r="AF1139" s="105"/>
      <c r="AG1139" s="105"/>
      <c r="AH1139" s="105"/>
      <c r="AI1139" s="105"/>
      <c r="AJ1139" s="105"/>
      <c r="AK1139" s="105"/>
      <c r="AL1139" s="105"/>
      <c r="AM1139" s="105"/>
      <c r="AN1139" s="106"/>
      <c r="AO1139" s="105"/>
      <c r="AP1139" s="104"/>
      <c r="AQ1139" s="105" t="e">
        <f t="shared" si="288"/>
        <v>#NUM!</v>
      </c>
      <c r="AR1139" s="105" t="e">
        <f t="shared" si="289"/>
        <v>#NUM!</v>
      </c>
      <c r="AS1139" s="105" t="e">
        <f t="shared" si="290"/>
        <v>#NUM!</v>
      </c>
      <c r="AT1139" s="105" t="e">
        <f>#REF!*1.075</f>
        <v>#REF!</v>
      </c>
      <c r="AU1139" s="105">
        <f t="shared" si="291"/>
        <v>0.34399999999999997</v>
      </c>
      <c r="AV1139" s="102" t="e">
        <f t="shared" si="292"/>
        <v>#REF!</v>
      </c>
      <c r="AW1139" s="105" t="s">
        <v>172</v>
      </c>
      <c r="AX1139" s="105" t="s">
        <v>173</v>
      </c>
      <c r="AY1139" s="106">
        <v>0.34</v>
      </c>
      <c r="AZ1139" s="108">
        <f t="shared" si="287"/>
        <v>8.5000000000000006E-2</v>
      </c>
      <c r="BA1139" s="1">
        <f t="shared" si="284"/>
        <v>0.42500000000000004</v>
      </c>
      <c r="BB1139" s="106">
        <f t="shared" si="285"/>
        <v>0.45900000000000007</v>
      </c>
      <c r="BC1139" s="105" t="s">
        <v>53</v>
      </c>
      <c r="BF1139" s="105"/>
    </row>
    <row r="1140" spans="1:58" s="128" customFormat="1" ht="24.75" hidden="1" customHeight="1">
      <c r="A1140" s="9">
        <v>1148</v>
      </c>
      <c r="B1140" s="34">
        <v>17477</v>
      </c>
      <c r="C1140" s="34"/>
      <c r="D1140" s="5"/>
      <c r="E1140" s="35" t="s">
        <v>4963</v>
      </c>
      <c r="F1140" s="34" t="s">
        <v>4963</v>
      </c>
      <c r="G1140" s="34" t="s">
        <v>2408</v>
      </c>
      <c r="H1140" s="34" t="s">
        <v>60</v>
      </c>
      <c r="I1140" s="34" t="s">
        <v>44</v>
      </c>
      <c r="J1140" s="35" t="s">
        <v>4964</v>
      </c>
      <c r="K1140" s="48"/>
      <c r="L1140" s="34"/>
      <c r="M1140" s="34"/>
      <c r="N1140" s="34"/>
      <c r="O1140" s="34" t="s">
        <v>4928</v>
      </c>
      <c r="P1140" s="34" t="s">
        <v>4934</v>
      </c>
      <c r="Q1140" s="34" t="s">
        <v>4965</v>
      </c>
      <c r="R1140" s="101"/>
      <c r="S1140" s="102"/>
      <c r="T1140" s="116"/>
      <c r="U1140" s="84"/>
      <c r="V1140" s="102"/>
      <c r="W1140" s="102"/>
      <c r="X1140" s="102"/>
      <c r="Y1140" s="102"/>
      <c r="Z1140" s="102"/>
      <c r="AA1140" s="102"/>
      <c r="AB1140" s="102"/>
      <c r="AC1140" s="102"/>
      <c r="AD1140" s="102"/>
      <c r="AE1140" s="104"/>
      <c r="AF1140" s="105"/>
      <c r="AG1140" s="105"/>
      <c r="AH1140" s="105"/>
      <c r="AI1140" s="105"/>
      <c r="AJ1140" s="105"/>
      <c r="AK1140" s="105"/>
      <c r="AL1140" s="105"/>
      <c r="AM1140" s="105"/>
      <c r="AN1140" s="106"/>
      <c r="AO1140" s="105"/>
      <c r="AP1140" s="104"/>
      <c r="AQ1140" s="105"/>
      <c r="AR1140" s="105"/>
      <c r="AS1140" s="105"/>
      <c r="AT1140" s="105" t="e">
        <f>#REF!*1.075</f>
        <v>#REF!</v>
      </c>
      <c r="AU1140" s="105"/>
      <c r="AV1140" s="102" t="e">
        <f t="shared" si="292"/>
        <v>#REF!</v>
      </c>
      <c r="AW1140" s="105"/>
      <c r="AX1140" s="105"/>
      <c r="AY1140" s="106"/>
      <c r="AZ1140" s="108" t="b">
        <f t="shared" si="287"/>
        <v>0</v>
      </c>
      <c r="BA1140" s="1">
        <f t="shared" si="284"/>
        <v>0</v>
      </c>
      <c r="BB1140" s="106">
        <f t="shared" si="285"/>
        <v>0</v>
      </c>
      <c r="BC1140" s="105"/>
      <c r="BF1140" s="105"/>
    </row>
    <row r="1141" spans="1:58" s="128" customFormat="1" ht="24.75" hidden="1" customHeight="1">
      <c r="A1141" s="9">
        <v>1149</v>
      </c>
      <c r="B1141" s="4">
        <v>17719</v>
      </c>
      <c r="C1141" s="4"/>
      <c r="D1141" s="5"/>
      <c r="E1141" s="3" t="s">
        <v>4966</v>
      </c>
      <c r="F1141" s="3" t="s">
        <v>4967</v>
      </c>
      <c r="G1141" s="3" t="s">
        <v>4968</v>
      </c>
      <c r="H1141" s="5" t="s">
        <v>1469</v>
      </c>
      <c r="I1141" s="3" t="s">
        <v>68</v>
      </c>
      <c r="J1141" s="3" t="s">
        <v>4969</v>
      </c>
      <c r="K1141" s="6"/>
      <c r="L1141" s="3"/>
      <c r="M1141" s="4">
        <v>28</v>
      </c>
      <c r="N1141" s="3" t="s">
        <v>46</v>
      </c>
      <c r="O1141" s="3" t="s">
        <v>4928</v>
      </c>
      <c r="P1141" s="3" t="s">
        <v>4929</v>
      </c>
      <c r="Q1141" s="3" t="s">
        <v>4970</v>
      </c>
      <c r="R1141" s="101">
        <v>8.42</v>
      </c>
      <c r="S1141" s="102">
        <v>1.3</v>
      </c>
      <c r="T1141" s="116">
        <v>0.45</v>
      </c>
      <c r="U1141" s="84">
        <v>13.455</v>
      </c>
      <c r="V1141" s="102">
        <v>3.4076</v>
      </c>
      <c r="W1141" s="102"/>
      <c r="X1141" s="102"/>
      <c r="Y1141" s="102"/>
      <c r="Z1141" s="102"/>
      <c r="AA1141" s="102"/>
      <c r="AB1141" s="102"/>
      <c r="AC1141" s="102"/>
      <c r="AD1141" s="102"/>
      <c r="AE1141" s="104"/>
      <c r="AF1141" s="105">
        <v>2.96</v>
      </c>
      <c r="AG1141" s="105"/>
      <c r="AH1141" s="105"/>
      <c r="AI1141" s="105"/>
      <c r="AJ1141" s="105"/>
      <c r="AK1141" s="105"/>
      <c r="AL1141" s="105"/>
      <c r="AM1141" s="105"/>
      <c r="AN1141" s="106"/>
      <c r="AO1141" s="105"/>
      <c r="AP1141" s="104"/>
      <c r="AQ1141" s="105" t="e">
        <f>AVERAGE(SMALL(AE1141:AI1141,1),SMALL(AE1141:AI1141,2))</f>
        <v>#NUM!</v>
      </c>
      <c r="AR1141" s="105" t="e">
        <f>IF(R1141 &lt;=( AVERAGE(SMALL(AE1141:AI1141,1),SMALL(AE1141:AI1141,2))), R1141, "")</f>
        <v>#NUM!</v>
      </c>
      <c r="AS1141" s="105" t="e">
        <f>AVERAGE(SMALL(AJ1141:AM1141,1),SMALL(AJ1141:AM1141,2))</f>
        <v>#NUM!</v>
      </c>
      <c r="AT1141" s="105" t="e">
        <f>#REF!*1.075</f>
        <v>#REF!</v>
      </c>
      <c r="AU1141" s="105">
        <f>T1141*1.075</f>
        <v>0.48375000000000001</v>
      </c>
      <c r="AV1141" s="102" t="e">
        <f t="shared" si="292"/>
        <v>#REF!</v>
      </c>
      <c r="AW1141" s="105" t="s">
        <v>172</v>
      </c>
      <c r="AX1141" s="105" t="s">
        <v>173</v>
      </c>
      <c r="AY1141" s="106">
        <v>0.48</v>
      </c>
      <c r="AZ1141" s="108">
        <f t="shared" si="287"/>
        <v>0.12</v>
      </c>
      <c r="BA1141" s="1">
        <f t="shared" si="284"/>
        <v>0.6</v>
      </c>
      <c r="BB1141" s="106">
        <f t="shared" si="285"/>
        <v>0.64800000000000002</v>
      </c>
      <c r="BC1141" s="105" t="s">
        <v>53</v>
      </c>
      <c r="BF1141" s="105"/>
    </row>
    <row r="1142" spans="1:58" s="128" customFormat="1" ht="24.75" hidden="1" customHeight="1">
      <c r="A1142" s="9">
        <v>1150</v>
      </c>
      <c r="B1142" s="4">
        <v>17720</v>
      </c>
      <c r="C1142" s="4"/>
      <c r="D1142" s="5"/>
      <c r="E1142" s="3" t="s">
        <v>4966</v>
      </c>
      <c r="F1142" s="3" t="s">
        <v>4967</v>
      </c>
      <c r="G1142" s="3" t="s">
        <v>4968</v>
      </c>
      <c r="H1142" s="5" t="s">
        <v>310</v>
      </c>
      <c r="I1142" s="3" t="s">
        <v>68</v>
      </c>
      <c r="J1142" s="3" t="s">
        <v>4969</v>
      </c>
      <c r="K1142" s="6"/>
      <c r="L1142" s="3"/>
      <c r="M1142" s="4">
        <v>28</v>
      </c>
      <c r="N1142" s="3" t="s">
        <v>46</v>
      </c>
      <c r="O1142" s="3" t="s">
        <v>4928</v>
      </c>
      <c r="P1142" s="3" t="s">
        <v>4929</v>
      </c>
      <c r="Q1142" s="3" t="s">
        <v>4971</v>
      </c>
      <c r="R1142" s="101">
        <v>12.02</v>
      </c>
      <c r="S1142" s="102">
        <v>1.8</v>
      </c>
      <c r="T1142" s="116">
        <v>1.51</v>
      </c>
      <c r="U1142" s="84">
        <v>19.773</v>
      </c>
      <c r="V1142" s="102">
        <v>4.2699999999999996</v>
      </c>
      <c r="W1142" s="102"/>
      <c r="X1142" s="102"/>
      <c r="Y1142" s="102"/>
      <c r="Z1142" s="102"/>
      <c r="AA1142" s="102"/>
      <c r="AB1142" s="102"/>
      <c r="AC1142" s="102"/>
      <c r="AD1142" s="102"/>
      <c r="AE1142" s="104"/>
      <c r="AF1142" s="105">
        <v>3.71</v>
      </c>
      <c r="AG1142" s="105"/>
      <c r="AH1142" s="105"/>
      <c r="AI1142" s="105"/>
      <c r="AJ1142" s="105"/>
      <c r="AK1142" s="105"/>
      <c r="AL1142" s="105"/>
      <c r="AM1142" s="105"/>
      <c r="AN1142" s="106"/>
      <c r="AO1142" s="105"/>
      <c r="AP1142" s="104"/>
      <c r="AQ1142" s="105" t="e">
        <f>AVERAGE(SMALL(AE1142:AI1142,1),SMALL(AE1142:AI1142,2))</f>
        <v>#NUM!</v>
      </c>
      <c r="AR1142" s="105" t="e">
        <f>IF(R1142 &lt;=( AVERAGE(SMALL(AE1142:AI1142,1),SMALL(AE1142:AI1142,2))), R1142, "")</f>
        <v>#NUM!</v>
      </c>
      <c r="AS1142" s="105" t="e">
        <f>AVERAGE(SMALL(AJ1142:AM1142,1),SMALL(AJ1142:AM1142,2))</f>
        <v>#NUM!</v>
      </c>
      <c r="AT1142" s="105" t="e">
        <f>#REF!*1.075</f>
        <v>#REF!</v>
      </c>
      <c r="AU1142" s="105">
        <f>T1142*1.075</f>
        <v>1.6232499999999999</v>
      </c>
      <c r="AV1142" s="102" t="e">
        <f t="shared" si="292"/>
        <v>#REF!</v>
      </c>
      <c r="AW1142" s="105" t="s">
        <v>172</v>
      </c>
      <c r="AX1142" s="105" t="s">
        <v>173</v>
      </c>
      <c r="AY1142" s="106">
        <v>1.61</v>
      </c>
      <c r="AZ1142" s="108">
        <f t="shared" ref="AZ1142:AZ1173" si="293">IF(AND(AY1142&gt;0,AY1142&lt;=10),AY1142*0.25,IF(AND(AY1142&gt;10,AY1142&lt;=50),AY1142*0.17,IF(AND(AY1142&gt;10,AY1142&lt;=100),AY1142*0.12,IF(AY1142&gt;100,AY1142*0.1))))</f>
        <v>0.40250000000000002</v>
      </c>
      <c r="BA1142" s="1">
        <f t="shared" si="284"/>
        <v>2.0125000000000002</v>
      </c>
      <c r="BB1142" s="106">
        <f t="shared" si="285"/>
        <v>2.1735000000000002</v>
      </c>
      <c r="BC1142" s="105" t="s">
        <v>53</v>
      </c>
      <c r="BF1142" s="105"/>
    </row>
    <row r="1143" spans="1:58" s="105" customFormat="1" ht="24.75" hidden="1" customHeight="1">
      <c r="A1143" s="9">
        <v>1151</v>
      </c>
      <c r="B1143" s="34">
        <v>19548</v>
      </c>
      <c r="C1143" s="34"/>
      <c r="D1143" s="5"/>
      <c r="E1143" s="34" t="s">
        <v>4972</v>
      </c>
      <c r="F1143" s="34"/>
      <c r="G1143" s="34" t="s">
        <v>4973</v>
      </c>
      <c r="H1143" s="34" t="s">
        <v>189</v>
      </c>
      <c r="I1143" s="34" t="s">
        <v>68</v>
      </c>
      <c r="J1143" s="34"/>
      <c r="K1143" s="48"/>
      <c r="L1143" s="34"/>
      <c r="M1143" s="34"/>
      <c r="N1143" s="34"/>
      <c r="O1143" s="34" t="s">
        <v>4928</v>
      </c>
      <c r="P1143" s="3"/>
      <c r="Q1143" s="3" t="s">
        <v>480</v>
      </c>
      <c r="R1143" s="101"/>
      <c r="S1143" s="102"/>
      <c r="T1143" s="116"/>
      <c r="U1143" s="84"/>
      <c r="V1143" s="102"/>
      <c r="W1143" s="102"/>
      <c r="X1143" s="102"/>
      <c r="Y1143" s="102"/>
      <c r="Z1143" s="102"/>
      <c r="AA1143" s="102"/>
      <c r="AB1143" s="102"/>
      <c r="AC1143" s="102"/>
      <c r="AD1143" s="102"/>
      <c r="AE1143" s="104"/>
      <c r="AN1143" s="106"/>
      <c r="AP1143" s="104"/>
      <c r="AT1143" s="105" t="e">
        <f>#REF!*1.075</f>
        <v>#REF!</v>
      </c>
      <c r="AV1143" s="102" t="e">
        <f t="shared" si="292"/>
        <v>#REF!</v>
      </c>
      <c r="AY1143" s="106"/>
      <c r="AZ1143" s="108" t="b">
        <f t="shared" si="293"/>
        <v>0</v>
      </c>
      <c r="BA1143" s="1">
        <f t="shared" ref="BA1143:BA1206" si="294">AZ1143+AY1143</f>
        <v>0</v>
      </c>
      <c r="BB1143" s="106">
        <f t="shared" ref="BB1143:BB1206" si="295">BA1143+BA1143*0.08</f>
        <v>0</v>
      </c>
      <c r="BD1143" s="110"/>
      <c r="BE1143" s="110"/>
      <c r="BF1143" s="110"/>
    </row>
    <row r="1144" spans="1:58" s="105" customFormat="1" ht="24.75" hidden="1" customHeight="1">
      <c r="A1144" s="9">
        <v>1152</v>
      </c>
      <c r="B1144" s="34">
        <v>19547</v>
      </c>
      <c r="C1144" s="34"/>
      <c r="D1144" s="5"/>
      <c r="E1144" s="34" t="s">
        <v>4972</v>
      </c>
      <c r="F1144" s="34"/>
      <c r="G1144" s="34" t="s">
        <v>4973</v>
      </c>
      <c r="H1144" s="34" t="s">
        <v>191</v>
      </c>
      <c r="I1144" s="34" t="s">
        <v>68</v>
      </c>
      <c r="J1144" s="34"/>
      <c r="K1144" s="48"/>
      <c r="L1144" s="34"/>
      <c r="M1144" s="34"/>
      <c r="N1144" s="34"/>
      <c r="O1144" s="34" t="s">
        <v>4928</v>
      </c>
      <c r="P1144" s="3"/>
      <c r="Q1144" s="3" t="s">
        <v>480</v>
      </c>
      <c r="R1144" s="101"/>
      <c r="S1144" s="102"/>
      <c r="T1144" s="116"/>
      <c r="U1144" s="84"/>
      <c r="V1144" s="102"/>
      <c r="W1144" s="102"/>
      <c r="X1144" s="102"/>
      <c r="Y1144" s="102"/>
      <c r="Z1144" s="102"/>
      <c r="AA1144" s="102"/>
      <c r="AB1144" s="102"/>
      <c r="AC1144" s="102"/>
      <c r="AD1144" s="102"/>
      <c r="AE1144" s="104"/>
      <c r="AN1144" s="106"/>
      <c r="AP1144" s="104"/>
      <c r="AT1144" s="105" t="e">
        <f>#REF!*1.075</f>
        <v>#REF!</v>
      </c>
      <c r="AV1144" s="102" t="e">
        <f t="shared" si="292"/>
        <v>#REF!</v>
      </c>
      <c r="AY1144" s="106"/>
      <c r="AZ1144" s="108" t="b">
        <f t="shared" si="293"/>
        <v>0</v>
      </c>
      <c r="BA1144" s="1">
        <f t="shared" si="294"/>
        <v>0</v>
      </c>
      <c r="BB1144" s="106">
        <f t="shared" si="295"/>
        <v>0</v>
      </c>
      <c r="BD1144" s="110"/>
      <c r="BE1144" s="110"/>
      <c r="BF1144" s="110"/>
    </row>
    <row r="1145" spans="1:58" s="105" customFormat="1" ht="24.75" hidden="1" customHeight="1">
      <c r="A1145" s="9">
        <v>1153</v>
      </c>
      <c r="B1145" s="13"/>
      <c r="C1145" s="13"/>
      <c r="D1145" s="15"/>
      <c r="E1145" s="15" t="s">
        <v>4974</v>
      </c>
      <c r="F1145" s="15" t="s">
        <v>4975</v>
      </c>
      <c r="G1145" s="15" t="s">
        <v>4861</v>
      </c>
      <c r="H1145" s="15" t="s">
        <v>4976</v>
      </c>
      <c r="I1145" s="15" t="s">
        <v>4977</v>
      </c>
      <c r="J1145" s="15" t="s">
        <v>4978</v>
      </c>
      <c r="K1145" s="16"/>
      <c r="L1145" s="15"/>
      <c r="M1145" s="13">
        <v>10</v>
      </c>
      <c r="N1145" s="15" t="s">
        <v>46</v>
      </c>
      <c r="O1145" s="15" t="s">
        <v>4979</v>
      </c>
      <c r="P1145" s="15" t="s">
        <v>4980</v>
      </c>
      <c r="Q1145" s="15" t="s">
        <v>4981</v>
      </c>
      <c r="R1145" s="101">
        <v>8.64</v>
      </c>
      <c r="S1145" s="102"/>
      <c r="T1145" s="116" t="s">
        <v>58</v>
      </c>
      <c r="U1145" s="84">
        <v>35</v>
      </c>
      <c r="V1145" s="102">
        <v>8.74</v>
      </c>
      <c r="W1145" s="102">
        <v>8.5299999999999994</v>
      </c>
      <c r="X1145" s="102"/>
      <c r="Y1145" s="102">
        <v>10.94</v>
      </c>
      <c r="Z1145" s="102"/>
      <c r="AA1145" s="102"/>
      <c r="AB1145" s="102"/>
      <c r="AC1145" s="102"/>
      <c r="AD1145" s="102"/>
      <c r="AE1145" s="104">
        <v>35</v>
      </c>
      <c r="AF1145" s="105">
        <v>9.9</v>
      </c>
      <c r="AG1145" s="105">
        <v>8.4778699999999994</v>
      </c>
      <c r="AH1145" s="105">
        <v>9</v>
      </c>
      <c r="AN1145" s="106">
        <v>8.64</v>
      </c>
      <c r="AO1145" s="105" t="s">
        <v>50</v>
      </c>
      <c r="AP1145" s="104" t="s">
        <v>51</v>
      </c>
      <c r="AQ1145" s="105">
        <f t="shared" ref="AQ1145:AQ1151" si="296">AVERAGE(SMALL(AE1145:AI1145,1),SMALL(AE1145:AI1145,2))</f>
        <v>8.7389349999999997</v>
      </c>
      <c r="AR1145" s="105">
        <f t="shared" ref="AR1145:AR1151" si="297">IF(R1145 &lt;=( AVERAGE(SMALL(AE1145:AI1145,1),SMALL(AE1145:AI1145,2))), R1145, "")</f>
        <v>8.64</v>
      </c>
      <c r="AS1145" s="105" t="e">
        <f t="shared" ref="AS1145:AS1151" si="298">AVERAGE(SMALL(AJ1145:AM1145,1),SMALL(AJ1145:AM1145,2))</f>
        <v>#NUM!</v>
      </c>
      <c r="AT1145" s="105" t="e">
        <f>#REF!*1.075</f>
        <v>#REF!</v>
      </c>
      <c r="AU1145" s="105" t="e">
        <f t="shared" ref="AU1145:AU1151" si="299">T1145*1.075</f>
        <v>#VALUE!</v>
      </c>
      <c r="AV1145" s="102" t="e">
        <f t="shared" si="292"/>
        <v>#REF!</v>
      </c>
      <c r="AW1145" s="125" t="s">
        <v>52</v>
      </c>
      <c r="AX1145" s="125" t="s">
        <v>51</v>
      </c>
      <c r="AY1145" s="106">
        <v>8.64</v>
      </c>
      <c r="AZ1145" s="108">
        <f t="shared" si="293"/>
        <v>2.16</v>
      </c>
      <c r="BA1145" s="1">
        <f t="shared" si="294"/>
        <v>10.8</v>
      </c>
      <c r="BB1145" s="106">
        <f t="shared" si="295"/>
        <v>11.664000000000001</v>
      </c>
      <c r="BC1145" s="105" t="s">
        <v>53</v>
      </c>
      <c r="BD1145" s="128"/>
      <c r="BE1145" s="128"/>
    </row>
    <row r="1146" spans="1:58" s="105" customFormat="1" ht="24.75" hidden="1" customHeight="1">
      <c r="A1146" s="9">
        <v>1154</v>
      </c>
      <c r="B1146" s="13"/>
      <c r="C1146" s="13"/>
      <c r="D1146" s="15"/>
      <c r="E1146" s="15" t="s">
        <v>4974</v>
      </c>
      <c r="F1146" s="15" t="s">
        <v>4975</v>
      </c>
      <c r="G1146" s="15" t="s">
        <v>4861</v>
      </c>
      <c r="H1146" s="15" t="s">
        <v>1131</v>
      </c>
      <c r="I1146" s="15" t="s">
        <v>4977</v>
      </c>
      <c r="J1146" s="15" t="s">
        <v>1828</v>
      </c>
      <c r="K1146" s="16"/>
      <c r="L1146" s="15"/>
      <c r="M1146" s="13">
        <v>60</v>
      </c>
      <c r="N1146" s="15" t="s">
        <v>46</v>
      </c>
      <c r="O1146" s="15" t="s">
        <v>4979</v>
      </c>
      <c r="P1146" s="15" t="s">
        <v>4980</v>
      </c>
      <c r="Q1146" s="15" t="s">
        <v>4982</v>
      </c>
      <c r="R1146" s="101">
        <v>49.78</v>
      </c>
      <c r="S1146" s="102"/>
      <c r="T1146" s="116" t="s">
        <v>58</v>
      </c>
      <c r="U1146" s="84">
        <v>105</v>
      </c>
      <c r="V1146" s="102">
        <v>46.83</v>
      </c>
      <c r="W1146" s="102">
        <v>52.73</v>
      </c>
      <c r="X1146" s="102"/>
      <c r="Y1146" s="102">
        <v>64</v>
      </c>
      <c r="Z1146" s="102"/>
      <c r="AA1146" s="102"/>
      <c r="AB1146" s="102"/>
      <c r="AC1146" s="102"/>
      <c r="AD1146" s="102"/>
      <c r="AE1146" s="104">
        <v>105</v>
      </c>
      <c r="AF1146" s="105">
        <v>61.53</v>
      </c>
      <c r="AG1146" s="105">
        <v>52.434600000000003</v>
      </c>
      <c r="AH1146" s="105">
        <v>55.28</v>
      </c>
      <c r="AN1146" s="106">
        <v>49.78</v>
      </c>
      <c r="AO1146" s="105" t="s">
        <v>50</v>
      </c>
      <c r="AP1146" s="104" t="s">
        <v>51</v>
      </c>
      <c r="AQ1146" s="105">
        <f t="shared" si="296"/>
        <v>53.857300000000002</v>
      </c>
      <c r="AR1146" s="105">
        <f t="shared" si="297"/>
        <v>49.78</v>
      </c>
      <c r="AS1146" s="105" t="e">
        <f t="shared" si="298"/>
        <v>#NUM!</v>
      </c>
      <c r="AT1146" s="105" t="e">
        <f>#REF!*1.075</f>
        <v>#REF!</v>
      </c>
      <c r="AU1146" s="105" t="e">
        <f t="shared" si="299"/>
        <v>#VALUE!</v>
      </c>
      <c r="AV1146" s="102" t="e">
        <f t="shared" si="292"/>
        <v>#REF!</v>
      </c>
      <c r="AW1146" s="125" t="s">
        <v>52</v>
      </c>
      <c r="AX1146" s="125" t="s">
        <v>51</v>
      </c>
      <c r="AY1146" s="106">
        <v>49.78</v>
      </c>
      <c r="AZ1146" s="108">
        <f t="shared" si="293"/>
        <v>8.4626000000000001</v>
      </c>
      <c r="BA1146" s="1">
        <f t="shared" si="294"/>
        <v>58.242600000000003</v>
      </c>
      <c r="BB1146" s="106">
        <f t="shared" si="295"/>
        <v>62.902008000000002</v>
      </c>
      <c r="BC1146" s="105" t="s">
        <v>53</v>
      </c>
      <c r="BD1146" s="128"/>
      <c r="BE1146" s="128"/>
    </row>
    <row r="1147" spans="1:58" s="105" customFormat="1" ht="24.75" hidden="1" customHeight="1">
      <c r="A1147" s="9">
        <v>1155</v>
      </c>
      <c r="B1147" s="13"/>
      <c r="C1147" s="13"/>
      <c r="D1147" s="15"/>
      <c r="E1147" s="15" t="s">
        <v>4974</v>
      </c>
      <c r="F1147" s="15" t="s">
        <v>4975</v>
      </c>
      <c r="G1147" s="15" t="s">
        <v>4861</v>
      </c>
      <c r="H1147" s="15" t="s">
        <v>4976</v>
      </c>
      <c r="I1147" s="15" t="s">
        <v>4977</v>
      </c>
      <c r="J1147" s="15" t="s">
        <v>4983</v>
      </c>
      <c r="K1147" s="16"/>
      <c r="L1147" s="15"/>
      <c r="M1147" s="13">
        <v>60</v>
      </c>
      <c r="N1147" s="15" t="s">
        <v>46</v>
      </c>
      <c r="O1147" s="15" t="s">
        <v>4979</v>
      </c>
      <c r="P1147" s="15" t="s">
        <v>4980</v>
      </c>
      <c r="Q1147" s="15" t="s">
        <v>4984</v>
      </c>
      <c r="R1147" s="101">
        <v>51.79</v>
      </c>
      <c r="S1147" s="102"/>
      <c r="T1147" s="116" t="s">
        <v>58</v>
      </c>
      <c r="U1147" s="84">
        <v>105</v>
      </c>
      <c r="V1147" s="102">
        <v>52.43</v>
      </c>
      <c r="W1147" s="102">
        <v>51.15</v>
      </c>
      <c r="X1147" s="102"/>
      <c r="Y1147" s="102">
        <v>65.14</v>
      </c>
      <c r="Z1147" s="102"/>
      <c r="AA1147" s="102"/>
      <c r="AB1147" s="102"/>
      <c r="AC1147" s="102"/>
      <c r="AD1147" s="102"/>
      <c r="AE1147" s="104">
        <v>105</v>
      </c>
      <c r="AF1147" s="105">
        <v>59.4</v>
      </c>
      <c r="AG1147" s="105">
        <v>50.867199999999997</v>
      </c>
      <c r="AH1147" s="105">
        <v>53.98</v>
      </c>
      <c r="AN1147" s="106">
        <v>51.79</v>
      </c>
      <c r="AO1147" s="105" t="s">
        <v>50</v>
      </c>
      <c r="AP1147" s="104" t="s">
        <v>51</v>
      </c>
      <c r="AQ1147" s="105">
        <f t="shared" si="296"/>
        <v>52.423599999999993</v>
      </c>
      <c r="AR1147" s="105">
        <f t="shared" si="297"/>
        <v>51.79</v>
      </c>
      <c r="AS1147" s="105" t="e">
        <f t="shared" si="298"/>
        <v>#NUM!</v>
      </c>
      <c r="AT1147" s="105" t="e">
        <f>#REF!*1.075</f>
        <v>#REF!</v>
      </c>
      <c r="AU1147" s="105" t="e">
        <f t="shared" si="299"/>
        <v>#VALUE!</v>
      </c>
      <c r="AV1147" s="102" t="e">
        <f t="shared" si="292"/>
        <v>#REF!</v>
      </c>
      <c r="AW1147" s="132" t="s">
        <v>52</v>
      </c>
      <c r="AX1147" s="125" t="s">
        <v>51</v>
      </c>
      <c r="AY1147" s="106">
        <v>51.79</v>
      </c>
      <c r="AZ1147" s="108">
        <f t="shared" si="293"/>
        <v>6.2147999999999994</v>
      </c>
      <c r="BA1147" s="1">
        <f t="shared" si="294"/>
        <v>58.004799999999996</v>
      </c>
      <c r="BB1147" s="106">
        <f t="shared" si="295"/>
        <v>62.645183999999993</v>
      </c>
      <c r="BC1147" s="105" t="s">
        <v>53</v>
      </c>
      <c r="BD1147" s="128"/>
      <c r="BE1147" s="128"/>
    </row>
    <row r="1148" spans="1:58" s="105" customFormat="1" ht="24.75" hidden="1" customHeight="1">
      <c r="A1148" s="9">
        <v>1156</v>
      </c>
      <c r="B1148" s="13">
        <v>17631</v>
      </c>
      <c r="C1148" s="13"/>
      <c r="D1148" s="15"/>
      <c r="E1148" s="14" t="s">
        <v>4912</v>
      </c>
      <c r="F1148" s="14" t="s">
        <v>4985</v>
      </c>
      <c r="G1148" s="14" t="s">
        <v>4986</v>
      </c>
      <c r="H1148" s="15" t="s">
        <v>126</v>
      </c>
      <c r="I1148" s="14" t="s">
        <v>574</v>
      </c>
      <c r="J1148" s="14" t="s">
        <v>4987</v>
      </c>
      <c r="K1148" s="16">
        <v>4</v>
      </c>
      <c r="L1148" s="14" t="s">
        <v>91</v>
      </c>
      <c r="M1148" s="13">
        <v>1</v>
      </c>
      <c r="N1148" s="14" t="s">
        <v>46</v>
      </c>
      <c r="O1148" s="14" t="s">
        <v>4988</v>
      </c>
      <c r="P1148" s="14" t="s">
        <v>4989</v>
      </c>
      <c r="Q1148" s="14" t="s">
        <v>4990</v>
      </c>
      <c r="R1148" s="101">
        <v>427.59</v>
      </c>
      <c r="S1148" s="102"/>
      <c r="T1148" s="116">
        <v>398.07</v>
      </c>
      <c r="U1148" s="84"/>
      <c r="V1148" s="102"/>
      <c r="W1148" s="102">
        <v>443.18</v>
      </c>
      <c r="X1148" s="102">
        <v>412</v>
      </c>
      <c r="Y1148" s="102">
        <v>497.22</v>
      </c>
      <c r="Z1148" s="102">
        <v>409.98</v>
      </c>
      <c r="AA1148" s="102">
        <v>463.72</v>
      </c>
      <c r="AB1148" s="102"/>
      <c r="AC1148" s="102"/>
      <c r="AD1148" s="102"/>
      <c r="AE1148" s="104"/>
      <c r="AG1148" s="105">
        <v>407.15462000000002</v>
      </c>
      <c r="AH1148" s="105">
        <v>412</v>
      </c>
      <c r="AI1148" s="105">
        <v>497.22</v>
      </c>
      <c r="AN1148" s="106">
        <v>409.57729999999998</v>
      </c>
      <c r="AO1148" s="105" t="s">
        <v>277</v>
      </c>
      <c r="AP1148" s="104" t="s">
        <v>278</v>
      </c>
      <c r="AQ1148" s="105">
        <f t="shared" si="296"/>
        <v>409.57731000000001</v>
      </c>
      <c r="AR1148" s="105" t="str">
        <f t="shared" si="297"/>
        <v/>
      </c>
      <c r="AS1148" s="105" t="e">
        <f t="shared" si="298"/>
        <v>#NUM!</v>
      </c>
      <c r="AT1148" s="105" t="e">
        <f>#REF!*1.075</f>
        <v>#REF!</v>
      </c>
      <c r="AU1148" s="105">
        <f t="shared" si="299"/>
        <v>427.92524999999995</v>
      </c>
      <c r="AV1148" s="102" t="e">
        <f t="shared" si="292"/>
        <v>#REF!</v>
      </c>
      <c r="AW1148" s="105" t="s">
        <v>279</v>
      </c>
      <c r="AX1148" s="105" t="s">
        <v>278</v>
      </c>
      <c r="AY1148" s="106">
        <v>409.57731000000001</v>
      </c>
      <c r="AZ1148" s="108">
        <f t="shared" si="293"/>
        <v>40.957731000000003</v>
      </c>
      <c r="BA1148" s="1">
        <f t="shared" si="294"/>
        <v>450.53504100000004</v>
      </c>
      <c r="BB1148" s="106">
        <f t="shared" si="295"/>
        <v>486.57784428000002</v>
      </c>
      <c r="BC1148" s="105" t="s">
        <v>53</v>
      </c>
      <c r="BF1148" s="128"/>
    </row>
    <row r="1149" spans="1:58" s="105" customFormat="1" ht="24.75" hidden="1" customHeight="1">
      <c r="A1149" s="9">
        <v>1157</v>
      </c>
      <c r="B1149" s="13">
        <v>17675</v>
      </c>
      <c r="C1149" s="13"/>
      <c r="D1149" s="15"/>
      <c r="E1149" s="14" t="s">
        <v>4912</v>
      </c>
      <c r="F1149" s="14" t="s">
        <v>4985</v>
      </c>
      <c r="G1149" s="14" t="s">
        <v>4986</v>
      </c>
      <c r="H1149" s="15" t="s">
        <v>126</v>
      </c>
      <c r="I1149" s="14" t="s">
        <v>574</v>
      </c>
      <c r="J1149" s="14" t="s">
        <v>4991</v>
      </c>
      <c r="K1149" s="16">
        <v>10</v>
      </c>
      <c r="L1149" s="14" t="s">
        <v>91</v>
      </c>
      <c r="M1149" s="13">
        <v>1</v>
      </c>
      <c r="N1149" s="14" t="s">
        <v>46</v>
      </c>
      <c r="O1149" s="14" t="s">
        <v>4988</v>
      </c>
      <c r="P1149" s="14" t="s">
        <v>4989</v>
      </c>
      <c r="Q1149" s="14" t="s">
        <v>4992</v>
      </c>
      <c r="R1149" s="101">
        <v>1055.7</v>
      </c>
      <c r="S1149" s="102"/>
      <c r="T1149" s="116">
        <v>973.61</v>
      </c>
      <c r="U1149" s="84">
        <v>1208.52</v>
      </c>
      <c r="V1149" s="102"/>
      <c r="W1149" s="102">
        <v>1073.52</v>
      </c>
      <c r="X1149" s="102">
        <v>1037.8800000000001</v>
      </c>
      <c r="Y1149" s="102">
        <v>1225.26</v>
      </c>
      <c r="Z1149" s="102">
        <v>1024.2</v>
      </c>
      <c r="AA1149" s="102">
        <v>1193.3599999999999</v>
      </c>
      <c r="AB1149" s="102"/>
      <c r="AC1149" s="102"/>
      <c r="AD1149" s="102"/>
      <c r="AE1149" s="104">
        <v>1208.52</v>
      </c>
      <c r="AG1149" s="105">
        <v>1013.86</v>
      </c>
      <c r="AH1149" s="105">
        <v>1037.8800000000001</v>
      </c>
      <c r="AI1149" s="105">
        <v>1225.26</v>
      </c>
      <c r="AN1149" s="106">
        <v>1025.8699999999999</v>
      </c>
      <c r="AO1149" s="105" t="s">
        <v>277</v>
      </c>
      <c r="AP1149" s="104" t="s">
        <v>278</v>
      </c>
      <c r="AQ1149" s="105">
        <f t="shared" si="296"/>
        <v>1025.8700000000001</v>
      </c>
      <c r="AR1149" s="105" t="str">
        <f t="shared" si="297"/>
        <v/>
      </c>
      <c r="AS1149" s="105" t="e">
        <f t="shared" si="298"/>
        <v>#NUM!</v>
      </c>
      <c r="AT1149" s="105" t="e">
        <f>#REF!*1.075</f>
        <v>#REF!</v>
      </c>
      <c r="AU1149" s="105">
        <f t="shared" si="299"/>
        <v>1046.63075</v>
      </c>
      <c r="AV1149" s="102" t="e">
        <f t="shared" si="292"/>
        <v>#REF!</v>
      </c>
      <c r="AW1149" s="105" t="s">
        <v>279</v>
      </c>
      <c r="AX1149" s="105" t="s">
        <v>278</v>
      </c>
      <c r="AY1149" s="106">
        <v>1025.8699999999999</v>
      </c>
      <c r="AZ1149" s="108">
        <f t="shared" si="293"/>
        <v>102.58699999999999</v>
      </c>
      <c r="BA1149" s="1">
        <f t="shared" si="294"/>
        <v>1128.4569999999999</v>
      </c>
      <c r="BB1149" s="106">
        <f t="shared" si="295"/>
        <v>1218.7335599999999</v>
      </c>
      <c r="BC1149" s="105" t="s">
        <v>53</v>
      </c>
      <c r="BD1149" s="128"/>
      <c r="BE1149" s="128"/>
      <c r="BF1149" s="128"/>
    </row>
    <row r="1150" spans="1:58" s="105" customFormat="1" ht="24.75" hidden="1" customHeight="1">
      <c r="A1150" s="9">
        <v>1158</v>
      </c>
      <c r="B1150" s="7">
        <v>14688</v>
      </c>
      <c r="C1150" s="7"/>
      <c r="D1150" s="8"/>
      <c r="E1150" s="1" t="s">
        <v>4993</v>
      </c>
      <c r="F1150" s="1" t="s">
        <v>4994</v>
      </c>
      <c r="G1150" s="1" t="s">
        <v>2026</v>
      </c>
      <c r="H1150" s="8" t="s">
        <v>2091</v>
      </c>
      <c r="I1150" s="1" t="s">
        <v>551</v>
      </c>
      <c r="J1150" s="1" t="s">
        <v>4995</v>
      </c>
      <c r="K1150" s="9">
        <v>2</v>
      </c>
      <c r="L1150" s="1" t="s">
        <v>91</v>
      </c>
      <c r="M1150" s="7">
        <v>10</v>
      </c>
      <c r="N1150" s="1" t="s">
        <v>46</v>
      </c>
      <c r="O1150" s="1" t="s">
        <v>4996</v>
      </c>
      <c r="P1150" s="1" t="s">
        <v>4997</v>
      </c>
      <c r="Q1150" s="1" t="s">
        <v>4998</v>
      </c>
      <c r="R1150" s="101"/>
      <c r="S1150" s="102">
        <v>9.5</v>
      </c>
      <c r="T1150" s="116" t="s">
        <v>58</v>
      </c>
      <c r="U1150" s="84">
        <v>9.5</v>
      </c>
      <c r="V1150" s="102"/>
      <c r="W1150" s="102"/>
      <c r="X1150" s="102"/>
      <c r="Y1150" s="102"/>
      <c r="Z1150" s="102"/>
      <c r="AA1150" s="102"/>
      <c r="AB1150" s="102"/>
      <c r="AC1150" s="102"/>
      <c r="AD1150" s="102"/>
      <c r="AE1150" s="104">
        <v>9.5</v>
      </c>
      <c r="AN1150" s="106">
        <v>9.5</v>
      </c>
      <c r="AO1150" s="105" t="s">
        <v>50</v>
      </c>
      <c r="AP1150" s="104" t="s">
        <v>51</v>
      </c>
      <c r="AQ1150" s="105" t="e">
        <f t="shared" si="296"/>
        <v>#NUM!</v>
      </c>
      <c r="AR1150" s="105" t="e">
        <f t="shared" si="297"/>
        <v>#NUM!</v>
      </c>
      <c r="AS1150" s="105" t="e">
        <f t="shared" si="298"/>
        <v>#NUM!</v>
      </c>
      <c r="AT1150" s="105" t="e">
        <f>#REF!*1.075</f>
        <v>#REF!</v>
      </c>
      <c r="AU1150" s="105" t="e">
        <f t="shared" si="299"/>
        <v>#VALUE!</v>
      </c>
      <c r="AV1150" s="102" t="e">
        <f t="shared" si="292"/>
        <v>#REF!</v>
      </c>
      <c r="AW1150" s="125" t="s">
        <v>52</v>
      </c>
      <c r="AX1150" s="105" t="s">
        <v>51</v>
      </c>
      <c r="AY1150" s="106">
        <v>10.212</v>
      </c>
      <c r="AZ1150" s="108">
        <f t="shared" si="293"/>
        <v>1.73604</v>
      </c>
      <c r="BA1150" s="1">
        <f t="shared" si="294"/>
        <v>11.948039999999999</v>
      </c>
      <c r="BB1150" s="106">
        <f t="shared" si="295"/>
        <v>12.903883199999999</v>
      </c>
      <c r="BC1150" s="105" t="s">
        <v>53</v>
      </c>
      <c r="BD1150" s="128"/>
      <c r="BE1150" s="128"/>
      <c r="BF1150" s="128"/>
    </row>
    <row r="1151" spans="1:58" s="105" customFormat="1" ht="24.75" hidden="1" customHeight="1">
      <c r="A1151" s="9">
        <v>1159</v>
      </c>
      <c r="B1151" s="7">
        <v>14482</v>
      </c>
      <c r="C1151" s="7"/>
      <c r="D1151" s="8"/>
      <c r="E1151" s="1" t="s">
        <v>4999</v>
      </c>
      <c r="F1151" s="1" t="s">
        <v>5000</v>
      </c>
      <c r="G1151" s="1" t="s">
        <v>5001</v>
      </c>
      <c r="H1151" s="8" t="s">
        <v>5002</v>
      </c>
      <c r="I1151" s="1" t="s">
        <v>551</v>
      </c>
      <c r="J1151" s="1" t="s">
        <v>5003</v>
      </c>
      <c r="K1151" s="9">
        <v>5</v>
      </c>
      <c r="L1151" s="1" t="s">
        <v>91</v>
      </c>
      <c r="M1151" s="7">
        <v>5</v>
      </c>
      <c r="N1151" s="1" t="s">
        <v>46</v>
      </c>
      <c r="O1151" s="1" t="s">
        <v>4996</v>
      </c>
      <c r="P1151" s="1" t="s">
        <v>5004</v>
      </c>
      <c r="Q1151" s="1" t="s">
        <v>5005</v>
      </c>
      <c r="R1151" s="101"/>
      <c r="S1151" s="102">
        <v>0.5</v>
      </c>
      <c r="T1151" s="116" t="s">
        <v>58</v>
      </c>
      <c r="U1151" s="84">
        <v>0.75</v>
      </c>
      <c r="V1151" s="102"/>
      <c r="W1151" s="102"/>
      <c r="X1151" s="102"/>
      <c r="Y1151" s="102"/>
      <c r="Z1151" s="102"/>
      <c r="AA1151" s="102"/>
      <c r="AB1151" s="102"/>
      <c r="AC1151" s="102"/>
      <c r="AD1151" s="102"/>
      <c r="AE1151" s="104">
        <v>0.75</v>
      </c>
      <c r="AN1151" s="106">
        <v>0.5</v>
      </c>
      <c r="AO1151" s="105" t="s">
        <v>50</v>
      </c>
      <c r="AP1151" s="104" t="s">
        <v>51</v>
      </c>
      <c r="AQ1151" s="105" t="e">
        <f t="shared" si="296"/>
        <v>#NUM!</v>
      </c>
      <c r="AR1151" s="105" t="e">
        <f t="shared" si="297"/>
        <v>#NUM!</v>
      </c>
      <c r="AS1151" s="105" t="e">
        <f t="shared" si="298"/>
        <v>#NUM!</v>
      </c>
      <c r="AT1151" s="105" t="e">
        <f>#REF!*1.075</f>
        <v>#REF!</v>
      </c>
      <c r="AU1151" s="105" t="e">
        <f t="shared" si="299"/>
        <v>#VALUE!</v>
      </c>
      <c r="AV1151" s="102" t="e">
        <f t="shared" si="292"/>
        <v>#REF!</v>
      </c>
      <c r="AW1151" s="125" t="s">
        <v>52</v>
      </c>
      <c r="AX1151" s="105" t="s">
        <v>51</v>
      </c>
      <c r="AY1151" s="106">
        <v>0.53749999999999998</v>
      </c>
      <c r="AZ1151" s="108">
        <f t="shared" si="293"/>
        <v>0.13437499999999999</v>
      </c>
      <c r="BA1151" s="1">
        <f t="shared" si="294"/>
        <v>0.671875</v>
      </c>
      <c r="BB1151" s="106">
        <f t="shared" si="295"/>
        <v>0.72562499999999996</v>
      </c>
      <c r="BC1151" s="105" t="s">
        <v>53</v>
      </c>
      <c r="BD1151" s="128"/>
      <c r="BE1151" s="128"/>
      <c r="BF1151" s="128"/>
    </row>
    <row r="1152" spans="1:58" s="105" customFormat="1" ht="24.75" hidden="1" customHeight="1">
      <c r="A1152" s="9">
        <v>1160</v>
      </c>
      <c r="B1152" s="34">
        <v>20193</v>
      </c>
      <c r="C1152" s="34"/>
      <c r="D1152" s="5"/>
      <c r="E1152" s="35" t="s">
        <v>5006</v>
      </c>
      <c r="F1152" s="34" t="s">
        <v>5007</v>
      </c>
      <c r="G1152" s="34" t="s">
        <v>685</v>
      </c>
      <c r="H1152" s="34" t="s">
        <v>97</v>
      </c>
      <c r="I1152" s="34" t="s">
        <v>686</v>
      </c>
      <c r="J1152" s="35" t="s">
        <v>5008</v>
      </c>
      <c r="K1152" s="48"/>
      <c r="L1152" s="34"/>
      <c r="M1152" s="34"/>
      <c r="N1152" s="34"/>
      <c r="O1152" s="34" t="s">
        <v>5009</v>
      </c>
      <c r="P1152" s="34" t="s">
        <v>5010</v>
      </c>
      <c r="Q1152" s="34" t="s">
        <v>5011</v>
      </c>
      <c r="R1152" s="101"/>
      <c r="S1152" s="102"/>
      <c r="T1152" s="116"/>
      <c r="U1152" s="84"/>
      <c r="V1152" s="102"/>
      <c r="W1152" s="102"/>
      <c r="X1152" s="102"/>
      <c r="Y1152" s="102"/>
      <c r="Z1152" s="102"/>
      <c r="AA1152" s="102"/>
      <c r="AB1152" s="102"/>
      <c r="AC1152" s="102"/>
      <c r="AD1152" s="102"/>
      <c r="AE1152" s="104"/>
      <c r="AN1152" s="106"/>
      <c r="AP1152" s="104"/>
      <c r="AT1152" s="105" t="e">
        <f>#REF!*1.075</f>
        <v>#REF!</v>
      </c>
      <c r="AV1152" s="102" t="e">
        <f t="shared" si="292"/>
        <v>#REF!</v>
      </c>
      <c r="AY1152" s="106"/>
      <c r="AZ1152" s="108" t="b">
        <f t="shared" si="293"/>
        <v>0</v>
      </c>
      <c r="BA1152" s="1">
        <f t="shared" si="294"/>
        <v>0</v>
      </c>
      <c r="BB1152" s="106">
        <f t="shared" si="295"/>
        <v>0</v>
      </c>
      <c r="BF1152" s="128"/>
    </row>
    <row r="1153" spans="1:58" s="105" customFormat="1" ht="24.75" hidden="1" customHeight="1">
      <c r="A1153" s="9">
        <v>1161</v>
      </c>
      <c r="B1153" s="34">
        <v>20119</v>
      </c>
      <c r="C1153" s="34"/>
      <c r="D1153" s="5" t="s">
        <v>489</v>
      </c>
      <c r="E1153" s="35" t="s">
        <v>5012</v>
      </c>
      <c r="F1153" s="34" t="s">
        <v>5013</v>
      </c>
      <c r="G1153" s="34" t="s">
        <v>5014</v>
      </c>
      <c r="H1153" s="34" t="s">
        <v>2499</v>
      </c>
      <c r="I1153" s="34" t="s">
        <v>44</v>
      </c>
      <c r="J1153" s="35" t="s">
        <v>3352</v>
      </c>
      <c r="K1153" s="48"/>
      <c r="L1153" s="34"/>
      <c r="M1153" s="34"/>
      <c r="N1153" s="34"/>
      <c r="O1153" s="34" t="s">
        <v>5015</v>
      </c>
      <c r="P1153" s="34" t="s">
        <v>5016</v>
      </c>
      <c r="Q1153" s="34" t="s">
        <v>5017</v>
      </c>
      <c r="R1153" s="101">
        <v>2.5</v>
      </c>
      <c r="S1153" s="102">
        <v>2.7</v>
      </c>
      <c r="T1153" s="116">
        <v>2.5</v>
      </c>
      <c r="U1153" s="84"/>
      <c r="V1153" s="102"/>
      <c r="W1153" s="102"/>
      <c r="X1153" s="102"/>
      <c r="Y1153" s="102"/>
      <c r="Z1153" s="102"/>
      <c r="AA1153" s="102"/>
      <c r="AB1153" s="102"/>
      <c r="AC1153" s="102"/>
      <c r="AD1153" s="102"/>
      <c r="AE1153" s="104"/>
      <c r="AN1153" s="106"/>
      <c r="AP1153" s="104"/>
      <c r="AV1153" s="102"/>
      <c r="AY1153" s="106"/>
      <c r="AZ1153" s="108"/>
      <c r="BA1153" s="1"/>
      <c r="BB1153" s="106"/>
      <c r="BD1153" s="105" t="s">
        <v>497</v>
      </c>
      <c r="BF1153" s="128"/>
    </row>
    <row r="1154" spans="1:58" s="105" customFormat="1" ht="24.75" hidden="1" customHeight="1">
      <c r="A1154" s="9">
        <v>1162</v>
      </c>
      <c r="B1154" s="34">
        <v>20161</v>
      </c>
      <c r="C1154" s="34"/>
      <c r="D1154" s="5" t="s">
        <v>489</v>
      </c>
      <c r="E1154" s="35" t="s">
        <v>5012</v>
      </c>
      <c r="F1154" s="34" t="s">
        <v>5013</v>
      </c>
      <c r="G1154" s="34" t="s">
        <v>5014</v>
      </c>
      <c r="H1154" s="34" t="s">
        <v>2809</v>
      </c>
      <c r="I1154" s="34" t="s">
        <v>44</v>
      </c>
      <c r="J1154" s="35" t="s">
        <v>5018</v>
      </c>
      <c r="K1154" s="48"/>
      <c r="L1154" s="34"/>
      <c r="M1154" s="34"/>
      <c r="N1154" s="34"/>
      <c r="O1154" s="34" t="s">
        <v>5015</v>
      </c>
      <c r="P1154" s="34" t="s">
        <v>5016</v>
      </c>
      <c r="Q1154" s="34" t="s">
        <v>5019</v>
      </c>
      <c r="R1154" s="101">
        <v>3</v>
      </c>
      <c r="S1154" s="102">
        <v>3.3</v>
      </c>
      <c r="T1154" s="116">
        <v>3</v>
      </c>
      <c r="U1154" s="84"/>
      <c r="V1154" s="102"/>
      <c r="W1154" s="102"/>
      <c r="X1154" s="102"/>
      <c r="Y1154" s="102"/>
      <c r="Z1154" s="102"/>
      <c r="AA1154" s="102"/>
      <c r="AB1154" s="102"/>
      <c r="AC1154" s="102"/>
      <c r="AD1154" s="102"/>
      <c r="AE1154" s="104"/>
      <c r="AN1154" s="106"/>
      <c r="AP1154" s="104"/>
      <c r="AV1154" s="102"/>
      <c r="AY1154" s="106"/>
      <c r="AZ1154" s="108"/>
      <c r="BA1154" s="1"/>
      <c r="BB1154" s="106"/>
      <c r="BE1154" s="105" t="s">
        <v>497</v>
      </c>
      <c r="BF1154" s="128"/>
    </row>
    <row r="1155" spans="1:58" s="105" customFormat="1" ht="24.75" hidden="1" customHeight="1">
      <c r="A1155" s="9">
        <v>1163</v>
      </c>
      <c r="B1155" s="34">
        <v>20418</v>
      </c>
      <c r="C1155" s="34"/>
      <c r="D1155" s="5" t="s">
        <v>5020</v>
      </c>
      <c r="E1155" s="35" t="s">
        <v>5021</v>
      </c>
      <c r="F1155" s="34" t="s">
        <v>410</v>
      </c>
      <c r="G1155" s="34" t="s">
        <v>411</v>
      </c>
      <c r="H1155" s="34" t="s">
        <v>123</v>
      </c>
      <c r="I1155" s="34" t="s">
        <v>44</v>
      </c>
      <c r="J1155" s="35" t="s">
        <v>5022</v>
      </c>
      <c r="K1155" s="48"/>
      <c r="L1155" s="34"/>
      <c r="M1155" s="34"/>
      <c r="N1155" s="34"/>
      <c r="O1155" s="34" t="s">
        <v>5015</v>
      </c>
      <c r="P1155" s="34" t="s">
        <v>5023</v>
      </c>
      <c r="Q1155" s="34" t="s">
        <v>5024</v>
      </c>
      <c r="R1155" s="101">
        <v>1.56</v>
      </c>
      <c r="S1155" s="102"/>
      <c r="T1155" s="116"/>
      <c r="U1155" s="84">
        <v>14.04</v>
      </c>
      <c r="V1155" s="102"/>
      <c r="W1155" s="102"/>
      <c r="X1155" s="102"/>
      <c r="Y1155" s="102"/>
      <c r="Z1155" s="102"/>
      <c r="AA1155" s="102"/>
      <c r="AB1155" s="102"/>
      <c r="AC1155" s="102"/>
      <c r="AD1155" s="102"/>
      <c r="AE1155" s="104">
        <v>14.04</v>
      </c>
      <c r="AN1155" s="106"/>
      <c r="AP1155" s="104"/>
      <c r="AT1155" s="105" t="e">
        <f>#REF!*1.075</f>
        <v>#REF!</v>
      </c>
      <c r="AV1155" s="102" t="e">
        <f>MIN(AN1155,AT1155,AU1155)</f>
        <v>#REF!</v>
      </c>
      <c r="AY1155" s="106"/>
      <c r="AZ1155" s="108" t="b">
        <f>IF(AND(AY1155&gt;0,AY1155&lt;=10),AY1155*0.25,IF(AND(AY1155&gt;10,AY1155&lt;=50),AY1155*0.17,IF(AND(AY1155&gt;10,AY1155&lt;=100),AY1155*0.12,IF(AY1155&gt;100,AY1155*0.1))))</f>
        <v>0</v>
      </c>
      <c r="BA1155" s="1">
        <f>AZ1155+AY1155</f>
        <v>0</v>
      </c>
      <c r="BB1155" s="106">
        <f>BA1155+BA1155*0.08</f>
        <v>0</v>
      </c>
      <c r="BD1155" s="105" t="s">
        <v>497</v>
      </c>
      <c r="BF1155" s="128"/>
    </row>
    <row r="1156" spans="1:58" s="128" customFormat="1" ht="24.75" hidden="1" customHeight="1">
      <c r="A1156" s="9">
        <v>1164</v>
      </c>
      <c r="B1156" s="34">
        <v>20400</v>
      </c>
      <c r="C1156" s="34"/>
      <c r="D1156" s="5" t="s">
        <v>5020</v>
      </c>
      <c r="E1156" s="35" t="s">
        <v>5025</v>
      </c>
      <c r="F1156" s="34" t="s">
        <v>410</v>
      </c>
      <c r="G1156" s="34" t="s">
        <v>411</v>
      </c>
      <c r="H1156" s="34" t="s">
        <v>60</v>
      </c>
      <c r="I1156" s="34" t="s">
        <v>44</v>
      </c>
      <c r="J1156" s="35" t="s">
        <v>5022</v>
      </c>
      <c r="K1156" s="48"/>
      <c r="L1156" s="34"/>
      <c r="M1156" s="34"/>
      <c r="N1156" s="34"/>
      <c r="O1156" s="34" t="s">
        <v>5015</v>
      </c>
      <c r="P1156" s="34" t="s">
        <v>5023</v>
      </c>
      <c r="Q1156" s="34" t="s">
        <v>5026</v>
      </c>
      <c r="R1156" s="101">
        <v>1.88</v>
      </c>
      <c r="S1156" s="102"/>
      <c r="T1156" s="116"/>
      <c r="U1156" s="84">
        <v>26.61</v>
      </c>
      <c r="V1156" s="102"/>
      <c r="W1156" s="102"/>
      <c r="X1156" s="102"/>
      <c r="Y1156" s="102"/>
      <c r="Z1156" s="102"/>
      <c r="AA1156" s="102"/>
      <c r="AB1156" s="102"/>
      <c r="AC1156" s="102"/>
      <c r="AD1156" s="102"/>
      <c r="AE1156" s="104">
        <v>26.61</v>
      </c>
      <c r="AF1156" s="105"/>
      <c r="AG1156" s="105"/>
      <c r="AH1156" s="105"/>
      <c r="AI1156" s="105"/>
      <c r="AJ1156" s="105"/>
      <c r="AK1156" s="105"/>
      <c r="AL1156" s="105"/>
      <c r="AM1156" s="105"/>
      <c r="AN1156" s="106"/>
      <c r="AO1156" s="105"/>
      <c r="AP1156" s="104"/>
      <c r="AQ1156" s="105"/>
      <c r="AR1156" s="105"/>
      <c r="AS1156" s="105"/>
      <c r="AT1156" s="105" t="e">
        <f>#REF!*1.075</f>
        <v>#REF!</v>
      </c>
      <c r="AU1156" s="105"/>
      <c r="AV1156" s="102" t="e">
        <f>MIN(AN1156,AT1156,AU1156)</f>
        <v>#REF!</v>
      </c>
      <c r="AW1156" s="105"/>
      <c r="AX1156" s="105"/>
      <c r="AY1156" s="106"/>
      <c r="AZ1156" s="108" t="b">
        <f>IF(AND(AY1156&gt;0,AY1156&lt;=10),AY1156*0.25,IF(AND(AY1156&gt;10,AY1156&lt;=50),AY1156*0.17,IF(AND(AY1156&gt;10,AY1156&lt;=100),AY1156*0.12,IF(AY1156&gt;100,AY1156*0.1))))</f>
        <v>0</v>
      </c>
      <c r="BA1156" s="1">
        <f>AZ1156+AY1156</f>
        <v>0</v>
      </c>
      <c r="BB1156" s="106">
        <f>BA1156+BA1156*0.08</f>
        <v>0</v>
      </c>
      <c r="BC1156" s="105"/>
      <c r="BD1156" s="105" t="s">
        <v>497</v>
      </c>
      <c r="BE1156" s="105"/>
    </row>
    <row r="1157" spans="1:58" s="105" customFormat="1" ht="24.75" hidden="1" customHeight="1">
      <c r="A1157" s="9">
        <v>1165</v>
      </c>
      <c r="B1157" s="7">
        <v>17795</v>
      </c>
      <c r="C1157" s="7"/>
      <c r="D1157" s="8"/>
      <c r="E1157" s="1" t="s">
        <v>5027</v>
      </c>
      <c r="F1157" s="1" t="s">
        <v>4714</v>
      </c>
      <c r="G1157" s="1" t="s">
        <v>2728</v>
      </c>
      <c r="H1157" s="8" t="s">
        <v>251</v>
      </c>
      <c r="I1157" s="1" t="s">
        <v>44</v>
      </c>
      <c r="J1157" s="1" t="s">
        <v>5028</v>
      </c>
      <c r="K1157" s="9"/>
      <c r="L1157" s="1"/>
      <c r="M1157" s="7">
        <v>14</v>
      </c>
      <c r="N1157" s="1" t="s">
        <v>46</v>
      </c>
      <c r="O1157" s="1" t="s">
        <v>5015</v>
      </c>
      <c r="P1157" s="1" t="s">
        <v>5029</v>
      </c>
      <c r="Q1157" s="1" t="s">
        <v>5030</v>
      </c>
      <c r="R1157" s="101">
        <v>7</v>
      </c>
      <c r="S1157" s="102"/>
      <c r="T1157" s="116" t="s">
        <v>161</v>
      </c>
      <c r="U1157" s="84">
        <v>10.510999999999999</v>
      </c>
      <c r="V1157" s="102"/>
      <c r="W1157" s="102"/>
      <c r="X1157" s="102"/>
      <c r="Y1157" s="102"/>
      <c r="Z1157" s="102"/>
      <c r="AA1157" s="102"/>
      <c r="AB1157" s="102"/>
      <c r="AC1157" s="102"/>
      <c r="AD1157" s="102"/>
      <c r="AE1157" s="104">
        <v>10.510999999999999</v>
      </c>
      <c r="AN1157" s="106"/>
      <c r="AP1157" s="104"/>
      <c r="AQ1157" s="105" t="e">
        <f>AVERAGE(SMALL(AE1157:AI1157,1),SMALL(AE1157:AI1157,2))</f>
        <v>#NUM!</v>
      </c>
      <c r="AR1157" s="105" t="e">
        <f>IF(R1157 &lt;=( AVERAGE(SMALL(AE1157:AI1157,1),SMALL(AE1157:AI1157,2))), R1157, "")</f>
        <v>#NUM!</v>
      </c>
      <c r="AS1157" s="105" t="e">
        <f>AVERAGE(SMALL(AJ1157:AM1157,1),SMALL(AJ1157:AM1157,2))</f>
        <v>#NUM!</v>
      </c>
      <c r="AT1157" s="105" t="e">
        <f>#REF!*1.075</f>
        <v>#REF!</v>
      </c>
      <c r="AU1157" s="105" t="e">
        <f>T1157*1.075</f>
        <v>#VALUE!</v>
      </c>
      <c r="AV1157" s="102" t="e">
        <f>MIN(AN1157,AT1157,AU1157)</f>
        <v>#REF!</v>
      </c>
      <c r="AW1157" s="125" t="s">
        <v>52</v>
      </c>
      <c r="AX1157" s="105" t="s">
        <v>51</v>
      </c>
      <c r="AY1157" s="106">
        <v>7</v>
      </c>
      <c r="AZ1157" s="108">
        <f>IF(AND(AY1157&gt;0,AY1157&lt;=10),AY1157*0.25,IF(AND(AY1157&gt;10,AY1157&lt;=50),AY1157*0.17,IF(AND(AY1157&gt;10,AY1157&lt;=100),AY1157*0.12,IF(AY1157&gt;100,AY1157*0.1))))</f>
        <v>1.75</v>
      </c>
      <c r="BA1157" s="1">
        <f>AZ1157+AY1157</f>
        <v>8.75</v>
      </c>
      <c r="BB1157" s="106">
        <f>BA1157+BA1157*0.08</f>
        <v>9.4499999999999993</v>
      </c>
      <c r="BC1157" s="105" t="s">
        <v>53</v>
      </c>
      <c r="BF1157" s="128"/>
    </row>
    <row r="1158" spans="1:58" s="128" customFormat="1" ht="24.75" hidden="1" customHeight="1">
      <c r="A1158" s="9">
        <v>1166</v>
      </c>
      <c r="B1158" s="34">
        <v>20033</v>
      </c>
      <c r="C1158" s="34"/>
      <c r="D1158" s="5" t="s">
        <v>489</v>
      </c>
      <c r="E1158" s="35" t="s">
        <v>5031</v>
      </c>
      <c r="F1158" s="34" t="s">
        <v>5032</v>
      </c>
      <c r="G1158" s="34" t="s">
        <v>5033</v>
      </c>
      <c r="H1158" s="34" t="s">
        <v>3645</v>
      </c>
      <c r="I1158" s="34" t="s">
        <v>68</v>
      </c>
      <c r="J1158" s="35" t="s">
        <v>545</v>
      </c>
      <c r="K1158" s="48"/>
      <c r="L1158" s="34"/>
      <c r="M1158" s="34"/>
      <c r="N1158" s="34"/>
      <c r="O1158" s="34" t="s">
        <v>5015</v>
      </c>
      <c r="P1158" s="34" t="s">
        <v>5016</v>
      </c>
      <c r="Q1158" s="34" t="s">
        <v>5034</v>
      </c>
      <c r="R1158" s="101">
        <v>17</v>
      </c>
      <c r="S1158" s="102">
        <v>18.5</v>
      </c>
      <c r="T1158" s="116">
        <v>17</v>
      </c>
      <c r="U1158" s="84"/>
      <c r="V1158" s="102"/>
      <c r="W1158" s="102"/>
      <c r="X1158" s="102"/>
      <c r="Y1158" s="102"/>
      <c r="Z1158" s="102"/>
      <c r="AA1158" s="102"/>
      <c r="AB1158" s="102"/>
      <c r="AC1158" s="102"/>
      <c r="AD1158" s="102"/>
      <c r="AE1158" s="104"/>
      <c r="AF1158" s="105"/>
      <c r="AG1158" s="105"/>
      <c r="AH1158" s="105"/>
      <c r="AI1158" s="105"/>
      <c r="AJ1158" s="105"/>
      <c r="AK1158" s="105"/>
      <c r="AL1158" s="105"/>
      <c r="AM1158" s="105"/>
      <c r="AN1158" s="106"/>
      <c r="AO1158" s="105"/>
      <c r="AP1158" s="104"/>
      <c r="AQ1158" s="105"/>
      <c r="AR1158" s="105"/>
      <c r="AS1158" s="105"/>
      <c r="AT1158" s="105"/>
      <c r="AU1158" s="105"/>
      <c r="AV1158" s="102"/>
      <c r="AW1158" s="105"/>
      <c r="AX1158" s="105"/>
      <c r="AY1158" s="106"/>
      <c r="AZ1158" s="108"/>
      <c r="BA1158" s="1"/>
      <c r="BB1158" s="106"/>
      <c r="BC1158" s="105"/>
      <c r="BD1158" s="105" t="s">
        <v>497</v>
      </c>
      <c r="BE1158" s="105"/>
    </row>
    <row r="1159" spans="1:58" s="128" customFormat="1" ht="24.75" hidden="1" customHeight="1">
      <c r="A1159" s="9">
        <v>1167</v>
      </c>
      <c r="B1159" s="34">
        <v>20116</v>
      </c>
      <c r="C1159" s="34"/>
      <c r="D1159" s="5" t="s">
        <v>489</v>
      </c>
      <c r="E1159" s="35" t="s">
        <v>5031</v>
      </c>
      <c r="F1159" s="34" t="s">
        <v>5032</v>
      </c>
      <c r="G1159" s="34" t="s">
        <v>5033</v>
      </c>
      <c r="H1159" s="34" t="s">
        <v>2499</v>
      </c>
      <c r="I1159" s="34" t="s">
        <v>68</v>
      </c>
      <c r="J1159" s="35" t="s">
        <v>545</v>
      </c>
      <c r="K1159" s="48"/>
      <c r="L1159" s="34"/>
      <c r="M1159" s="34"/>
      <c r="N1159" s="34"/>
      <c r="O1159" s="34" t="s">
        <v>5015</v>
      </c>
      <c r="P1159" s="34" t="s">
        <v>5016</v>
      </c>
      <c r="Q1159" s="34" t="s">
        <v>5035</v>
      </c>
      <c r="R1159" s="101">
        <v>13</v>
      </c>
      <c r="S1159" s="102">
        <v>14</v>
      </c>
      <c r="T1159" s="116">
        <v>13</v>
      </c>
      <c r="U1159" s="84"/>
      <c r="V1159" s="102"/>
      <c r="W1159" s="102"/>
      <c r="X1159" s="102"/>
      <c r="Y1159" s="102"/>
      <c r="Z1159" s="102"/>
      <c r="AA1159" s="102"/>
      <c r="AB1159" s="102"/>
      <c r="AC1159" s="102"/>
      <c r="AD1159" s="102"/>
      <c r="AE1159" s="104"/>
      <c r="AF1159" s="105"/>
      <c r="AG1159" s="105"/>
      <c r="AH1159" s="105"/>
      <c r="AI1159" s="105"/>
      <c r="AJ1159" s="105"/>
      <c r="AK1159" s="105"/>
      <c r="AL1159" s="105"/>
      <c r="AM1159" s="105"/>
      <c r="AN1159" s="106"/>
      <c r="AO1159" s="105"/>
      <c r="AP1159" s="104"/>
      <c r="AQ1159" s="105"/>
      <c r="AR1159" s="105"/>
      <c r="AS1159" s="105"/>
      <c r="AT1159" s="105"/>
      <c r="AU1159" s="105"/>
      <c r="AV1159" s="102"/>
      <c r="AW1159" s="105"/>
      <c r="AX1159" s="105"/>
      <c r="AY1159" s="106"/>
      <c r="AZ1159" s="108"/>
      <c r="BA1159" s="1"/>
      <c r="BB1159" s="106"/>
      <c r="BC1159" s="105"/>
      <c r="BD1159" s="105" t="s">
        <v>497</v>
      </c>
      <c r="BE1159" s="105"/>
    </row>
    <row r="1160" spans="1:58" s="128" customFormat="1" ht="24.75" hidden="1" customHeight="1">
      <c r="A1160" s="9">
        <v>1168</v>
      </c>
      <c r="B1160" s="34">
        <v>20568</v>
      </c>
      <c r="C1160" s="34"/>
      <c r="D1160" s="5" t="s">
        <v>5020</v>
      </c>
      <c r="E1160" s="35" t="s">
        <v>5036</v>
      </c>
      <c r="F1160" s="34" t="s">
        <v>5037</v>
      </c>
      <c r="G1160" s="34" t="s">
        <v>3802</v>
      </c>
      <c r="H1160" s="34" t="s">
        <v>1187</v>
      </c>
      <c r="I1160" s="34" t="s">
        <v>68</v>
      </c>
      <c r="J1160" s="35" t="s">
        <v>545</v>
      </c>
      <c r="K1160" s="48"/>
      <c r="L1160" s="34"/>
      <c r="M1160" s="34"/>
      <c r="N1160" s="34"/>
      <c r="O1160" s="34" t="s">
        <v>5015</v>
      </c>
      <c r="P1160" s="34" t="s">
        <v>5023</v>
      </c>
      <c r="Q1160" s="34" t="s">
        <v>5038</v>
      </c>
      <c r="R1160" s="101">
        <v>1.41</v>
      </c>
      <c r="S1160" s="102"/>
      <c r="T1160" s="116"/>
      <c r="U1160" s="84">
        <v>8.5500000000000007</v>
      </c>
      <c r="V1160" s="102"/>
      <c r="W1160" s="102"/>
      <c r="X1160" s="102"/>
      <c r="Y1160" s="102"/>
      <c r="Z1160" s="102"/>
      <c r="AA1160" s="102"/>
      <c r="AB1160" s="102"/>
      <c r="AC1160" s="102"/>
      <c r="AD1160" s="102"/>
      <c r="AE1160" s="104">
        <v>8.5500000000000007</v>
      </c>
      <c r="AF1160" s="105"/>
      <c r="AG1160" s="105"/>
      <c r="AH1160" s="105"/>
      <c r="AI1160" s="105"/>
      <c r="AJ1160" s="105"/>
      <c r="AK1160" s="105"/>
      <c r="AL1160" s="105"/>
      <c r="AM1160" s="105"/>
      <c r="AN1160" s="106"/>
      <c r="AO1160" s="105"/>
      <c r="AP1160" s="104"/>
      <c r="AQ1160" s="105"/>
      <c r="AR1160" s="105"/>
      <c r="AS1160" s="105"/>
      <c r="AT1160" s="105" t="e">
        <f>#REF!*1.075</f>
        <v>#REF!</v>
      </c>
      <c r="AU1160" s="105"/>
      <c r="AV1160" s="102" t="e">
        <f>MIN(AN1160,AT1160,AU1160)</f>
        <v>#REF!</v>
      </c>
      <c r="AW1160" s="105"/>
      <c r="AX1160" s="105"/>
      <c r="AY1160" s="106"/>
      <c r="AZ1160" s="108" t="b">
        <f t="shared" ref="AZ1160:AZ1223" si="300">IF(AND(AY1160&gt;0,AY1160&lt;=10),AY1160*0.25,IF(AND(AY1160&gt;10,AY1160&lt;=50),AY1160*0.17,IF(AND(AY1160&gt;10,AY1160&lt;=100),AY1160*0.12,IF(AY1160&gt;100,AY1160*0.1))))</f>
        <v>0</v>
      </c>
      <c r="BA1160" s="1">
        <f t="shared" ref="BA1160:BA1223" si="301">AZ1160+AY1160</f>
        <v>0</v>
      </c>
      <c r="BB1160" s="106">
        <f t="shared" ref="BB1160:BB1223" si="302">BA1160+BA1160*0.08</f>
        <v>0</v>
      </c>
      <c r="BC1160" s="105"/>
      <c r="BD1160" s="105" t="s">
        <v>497</v>
      </c>
      <c r="BE1160" s="105"/>
    </row>
    <row r="1161" spans="1:58" s="128" customFormat="1" ht="24.75" hidden="1" customHeight="1">
      <c r="A1161" s="9">
        <v>1169</v>
      </c>
      <c r="B1161" s="34">
        <v>20574</v>
      </c>
      <c r="C1161" s="34"/>
      <c r="D1161" s="5" t="s">
        <v>5020</v>
      </c>
      <c r="E1161" s="35" t="s">
        <v>5039</v>
      </c>
      <c r="F1161" s="34" t="s">
        <v>5037</v>
      </c>
      <c r="G1161" s="34" t="s">
        <v>3802</v>
      </c>
      <c r="H1161" s="34" t="s">
        <v>1469</v>
      </c>
      <c r="I1161" s="34" t="s">
        <v>68</v>
      </c>
      <c r="J1161" s="35" t="s">
        <v>545</v>
      </c>
      <c r="K1161" s="48"/>
      <c r="L1161" s="34"/>
      <c r="M1161" s="34"/>
      <c r="N1161" s="34"/>
      <c r="O1161" s="34" t="s">
        <v>5015</v>
      </c>
      <c r="P1161" s="34" t="s">
        <v>5023</v>
      </c>
      <c r="Q1161" s="34" t="s">
        <v>5040</v>
      </c>
      <c r="R1161" s="101">
        <v>2.2999999999999998</v>
      </c>
      <c r="S1161" s="102"/>
      <c r="T1161" s="116"/>
      <c r="U1161" s="84">
        <v>12.9</v>
      </c>
      <c r="V1161" s="102"/>
      <c r="W1161" s="102"/>
      <c r="X1161" s="102"/>
      <c r="Y1161" s="102"/>
      <c r="Z1161" s="102"/>
      <c r="AA1161" s="102"/>
      <c r="AB1161" s="102"/>
      <c r="AC1161" s="102"/>
      <c r="AD1161" s="102"/>
      <c r="AE1161" s="104">
        <v>12.9</v>
      </c>
      <c r="AF1161" s="105"/>
      <c r="AG1161" s="105"/>
      <c r="AH1161" s="105"/>
      <c r="AI1161" s="105"/>
      <c r="AJ1161" s="105"/>
      <c r="AK1161" s="105"/>
      <c r="AL1161" s="105"/>
      <c r="AM1161" s="105"/>
      <c r="AN1161" s="106"/>
      <c r="AO1161" s="105"/>
      <c r="AP1161" s="104"/>
      <c r="AQ1161" s="105"/>
      <c r="AR1161" s="105"/>
      <c r="AS1161" s="105"/>
      <c r="AT1161" s="105" t="e">
        <f>#REF!*1.075</f>
        <v>#REF!</v>
      </c>
      <c r="AU1161" s="105"/>
      <c r="AV1161" s="102" t="e">
        <f>MIN(AN1161,AT1161,AU1161)</f>
        <v>#REF!</v>
      </c>
      <c r="AW1161" s="105"/>
      <c r="AX1161" s="105"/>
      <c r="AY1161" s="106"/>
      <c r="AZ1161" s="108" t="b">
        <f t="shared" si="300"/>
        <v>0</v>
      </c>
      <c r="BA1161" s="1">
        <f t="shared" si="301"/>
        <v>0</v>
      </c>
      <c r="BB1161" s="106">
        <f t="shared" si="302"/>
        <v>0</v>
      </c>
      <c r="BC1161" s="105"/>
      <c r="BD1161" s="105" t="s">
        <v>497</v>
      </c>
      <c r="BE1161" s="105"/>
    </row>
    <row r="1162" spans="1:58" s="128" customFormat="1" ht="24.75" hidden="1" customHeight="1">
      <c r="A1162" s="9">
        <v>1170</v>
      </c>
      <c r="B1162" s="7">
        <v>17916</v>
      </c>
      <c r="C1162" s="7"/>
      <c r="D1162" s="8"/>
      <c r="E1162" s="1" t="s">
        <v>5041</v>
      </c>
      <c r="F1162" s="1" t="s">
        <v>5042</v>
      </c>
      <c r="G1162" s="1" t="s">
        <v>527</v>
      </c>
      <c r="H1162" s="8" t="s">
        <v>123</v>
      </c>
      <c r="I1162" s="1" t="s">
        <v>68</v>
      </c>
      <c r="J1162" s="1" t="s">
        <v>5043</v>
      </c>
      <c r="K1162" s="9"/>
      <c r="L1162" s="1"/>
      <c r="M1162" s="7">
        <v>28</v>
      </c>
      <c r="N1162" s="1" t="s">
        <v>46</v>
      </c>
      <c r="O1162" s="1" t="s">
        <v>5015</v>
      </c>
      <c r="P1162" s="1" t="s">
        <v>5029</v>
      </c>
      <c r="Q1162" s="1" t="s">
        <v>5044</v>
      </c>
      <c r="R1162" s="101">
        <v>1</v>
      </c>
      <c r="S1162" s="102"/>
      <c r="T1162" s="116">
        <v>0.36</v>
      </c>
      <c r="U1162" s="84">
        <v>12.8703</v>
      </c>
      <c r="V1162" s="102"/>
      <c r="W1162" s="102"/>
      <c r="X1162" s="102"/>
      <c r="Y1162" s="102"/>
      <c r="Z1162" s="102"/>
      <c r="AA1162" s="102"/>
      <c r="AB1162" s="102"/>
      <c r="AC1162" s="102"/>
      <c r="AD1162" s="102"/>
      <c r="AE1162" s="104">
        <v>12.8703</v>
      </c>
      <c r="AF1162" s="105"/>
      <c r="AG1162" s="105"/>
      <c r="AH1162" s="105"/>
      <c r="AI1162" s="105"/>
      <c r="AJ1162" s="105"/>
      <c r="AK1162" s="105"/>
      <c r="AL1162" s="105"/>
      <c r="AM1162" s="105"/>
      <c r="AN1162" s="106">
        <v>1</v>
      </c>
      <c r="AO1162" s="105" t="s">
        <v>50</v>
      </c>
      <c r="AP1162" s="104" t="s">
        <v>51</v>
      </c>
      <c r="AQ1162" s="105" t="e">
        <f>AVERAGE(SMALL(AE1162:AI1162,1),SMALL(AE1162:AI1162,2))</f>
        <v>#NUM!</v>
      </c>
      <c r="AR1162" s="105" t="e">
        <f>IF(R1162 &lt;=( AVERAGE(SMALL(AE1162:AI1162,1),SMALL(AE1162:AI1162,2))), R1162, "")</f>
        <v>#NUM!</v>
      </c>
      <c r="AS1162" s="105" t="e">
        <f>AVERAGE(SMALL(AJ1162:AM1162,1),SMALL(AJ1162:AM1162,2))</f>
        <v>#NUM!</v>
      </c>
      <c r="AT1162" s="105" t="e">
        <f>#REF!*1.075</f>
        <v>#REF!</v>
      </c>
      <c r="AU1162" s="105">
        <f>T1162*1.075</f>
        <v>0.38699999999999996</v>
      </c>
      <c r="AV1162" s="102" t="e">
        <f>MIN(AN1162,AT1162,AU1162)</f>
        <v>#REF!</v>
      </c>
      <c r="AW1162" s="105" t="s">
        <v>172</v>
      </c>
      <c r="AX1162" s="105" t="s">
        <v>173</v>
      </c>
      <c r="AY1162" s="106">
        <v>0.38700000000000001</v>
      </c>
      <c r="AZ1162" s="108">
        <f t="shared" si="300"/>
        <v>9.6750000000000003E-2</v>
      </c>
      <c r="BA1162" s="1">
        <f t="shared" si="301"/>
        <v>0.48375000000000001</v>
      </c>
      <c r="BB1162" s="106">
        <f t="shared" si="302"/>
        <v>0.52244999999999997</v>
      </c>
      <c r="BC1162" s="105" t="s">
        <v>53</v>
      </c>
      <c r="BD1162" s="105"/>
      <c r="BE1162" s="105"/>
    </row>
    <row r="1163" spans="1:58" s="105" customFormat="1" ht="24.75" hidden="1" customHeight="1">
      <c r="A1163" s="9">
        <v>1171</v>
      </c>
      <c r="B1163" s="7">
        <v>17917</v>
      </c>
      <c r="C1163" s="7"/>
      <c r="D1163" s="8"/>
      <c r="E1163" s="1" t="s">
        <v>5045</v>
      </c>
      <c r="F1163" s="1" t="s">
        <v>5042</v>
      </c>
      <c r="G1163" s="1" t="s">
        <v>527</v>
      </c>
      <c r="H1163" s="8" t="s">
        <v>60</v>
      </c>
      <c r="I1163" s="1" t="s">
        <v>68</v>
      </c>
      <c r="J1163" s="1" t="s">
        <v>5046</v>
      </c>
      <c r="K1163" s="9"/>
      <c r="L1163" s="1"/>
      <c r="M1163" s="7">
        <v>28</v>
      </c>
      <c r="N1163" s="1" t="s">
        <v>46</v>
      </c>
      <c r="O1163" s="1" t="s">
        <v>5015</v>
      </c>
      <c r="P1163" s="1" t="s">
        <v>5029</v>
      </c>
      <c r="Q1163" s="1" t="s">
        <v>5047</v>
      </c>
      <c r="R1163" s="101">
        <v>1.2</v>
      </c>
      <c r="S1163" s="102"/>
      <c r="T1163" s="116">
        <v>0.46</v>
      </c>
      <c r="U1163" s="84">
        <v>14.2484</v>
      </c>
      <c r="V1163" s="102"/>
      <c r="W1163" s="102"/>
      <c r="X1163" s="102"/>
      <c r="Y1163" s="102"/>
      <c r="Z1163" s="102"/>
      <c r="AA1163" s="102"/>
      <c r="AB1163" s="102"/>
      <c r="AC1163" s="102"/>
      <c r="AD1163" s="102"/>
      <c r="AE1163" s="104">
        <v>14.2484</v>
      </c>
      <c r="AN1163" s="106">
        <v>1.2</v>
      </c>
      <c r="AO1163" s="105" t="s">
        <v>50</v>
      </c>
      <c r="AP1163" s="104" t="s">
        <v>51</v>
      </c>
      <c r="AQ1163" s="105" t="e">
        <f>AVERAGE(SMALL(AE1163:AI1163,1),SMALL(AE1163:AI1163,2))</f>
        <v>#NUM!</v>
      </c>
      <c r="AR1163" s="105" t="e">
        <f>IF(R1163 &lt;=( AVERAGE(SMALL(AE1163:AI1163,1),SMALL(AE1163:AI1163,2))), R1163, "")</f>
        <v>#NUM!</v>
      </c>
      <c r="AS1163" s="105" t="e">
        <f>AVERAGE(SMALL(AJ1163:AM1163,1),SMALL(AJ1163:AM1163,2))</f>
        <v>#NUM!</v>
      </c>
      <c r="AT1163" s="105" t="e">
        <f>#REF!*1.075</f>
        <v>#REF!</v>
      </c>
      <c r="AU1163" s="105">
        <f>T1163*1.075</f>
        <v>0.4945</v>
      </c>
      <c r="AV1163" s="102" t="e">
        <f>MIN(AN1163,AT1163,AU1163)</f>
        <v>#REF!</v>
      </c>
      <c r="AW1163" s="105" t="s">
        <v>172</v>
      </c>
      <c r="AX1163" s="105" t="s">
        <v>173</v>
      </c>
      <c r="AY1163" s="106">
        <v>0.49399999999999999</v>
      </c>
      <c r="AZ1163" s="108">
        <f t="shared" si="300"/>
        <v>0.1235</v>
      </c>
      <c r="BA1163" s="1">
        <f t="shared" si="301"/>
        <v>0.61749999999999994</v>
      </c>
      <c r="BB1163" s="106">
        <f t="shared" si="302"/>
        <v>0.66689999999999994</v>
      </c>
      <c r="BC1163" s="105" t="s">
        <v>53</v>
      </c>
      <c r="BF1163" s="128"/>
    </row>
    <row r="1164" spans="1:58" s="105" customFormat="1" ht="24.75" hidden="1" customHeight="1">
      <c r="A1164" s="9">
        <v>1172</v>
      </c>
      <c r="B1164" s="7">
        <v>14646</v>
      </c>
      <c r="C1164" s="7"/>
      <c r="D1164" s="8" t="s">
        <v>5048</v>
      </c>
      <c r="E1164" s="1" t="s">
        <v>5049</v>
      </c>
      <c r="F1164" s="1" t="s">
        <v>5050</v>
      </c>
      <c r="G1164" s="1" t="s">
        <v>344</v>
      </c>
      <c r="H1164" s="8" t="s">
        <v>60</v>
      </c>
      <c r="I1164" s="1" t="s">
        <v>488</v>
      </c>
      <c r="J1164" s="1" t="s">
        <v>5051</v>
      </c>
      <c r="K1164" s="9"/>
      <c r="L1164" s="1"/>
      <c r="M1164" s="7">
        <v>28</v>
      </c>
      <c r="N1164" s="1" t="s">
        <v>46</v>
      </c>
      <c r="O1164" s="1" t="s">
        <v>5015</v>
      </c>
      <c r="P1164" s="1" t="s">
        <v>5052</v>
      </c>
      <c r="Q1164" s="1" t="s">
        <v>5053</v>
      </c>
      <c r="R1164" s="101">
        <v>2.4</v>
      </c>
      <c r="S1164" s="102">
        <v>1.55</v>
      </c>
      <c r="T1164" s="116"/>
      <c r="U1164" s="84">
        <v>2.4</v>
      </c>
      <c r="V1164" s="102"/>
      <c r="W1164" s="102"/>
      <c r="X1164" s="102"/>
      <c r="Y1164" s="102"/>
      <c r="Z1164" s="102"/>
      <c r="AA1164" s="102"/>
      <c r="AB1164" s="102"/>
      <c r="AC1164" s="102"/>
      <c r="AD1164" s="102"/>
      <c r="AE1164" s="104">
        <v>2.4</v>
      </c>
      <c r="AN1164" s="106"/>
      <c r="AP1164" s="104"/>
      <c r="AV1164" s="102"/>
      <c r="AY1164" s="106"/>
      <c r="AZ1164" s="108" t="b">
        <f t="shared" si="300"/>
        <v>0</v>
      </c>
      <c r="BA1164" s="1">
        <f t="shared" si="301"/>
        <v>0</v>
      </c>
      <c r="BB1164" s="106">
        <f t="shared" si="302"/>
        <v>0</v>
      </c>
      <c r="BD1164" s="105" t="s">
        <v>84</v>
      </c>
      <c r="BF1164" s="128"/>
    </row>
    <row r="1165" spans="1:58" s="128" customFormat="1" ht="24.75" hidden="1" customHeight="1">
      <c r="A1165" s="9">
        <v>1173</v>
      </c>
      <c r="B1165" s="7">
        <v>14529</v>
      </c>
      <c r="C1165" s="7"/>
      <c r="D1165" s="8" t="s">
        <v>5048</v>
      </c>
      <c r="E1165" s="1" t="s">
        <v>5054</v>
      </c>
      <c r="F1165" s="1" t="s">
        <v>5050</v>
      </c>
      <c r="G1165" s="1" t="s">
        <v>344</v>
      </c>
      <c r="H1165" s="8" t="s">
        <v>189</v>
      </c>
      <c r="I1165" s="1" t="s">
        <v>488</v>
      </c>
      <c r="J1165" s="1" t="s">
        <v>5051</v>
      </c>
      <c r="K1165" s="9"/>
      <c r="L1165" s="1"/>
      <c r="M1165" s="7">
        <v>28</v>
      </c>
      <c r="N1165" s="1" t="s">
        <v>46</v>
      </c>
      <c r="O1165" s="1" t="s">
        <v>5015</v>
      </c>
      <c r="P1165" s="1" t="s">
        <v>5052</v>
      </c>
      <c r="Q1165" s="1" t="s">
        <v>5055</v>
      </c>
      <c r="R1165" s="101">
        <v>3.96</v>
      </c>
      <c r="S1165" s="102">
        <v>1.8</v>
      </c>
      <c r="T1165" s="116"/>
      <c r="U1165" s="84">
        <v>3.96</v>
      </c>
      <c r="V1165" s="102"/>
      <c r="W1165" s="102"/>
      <c r="X1165" s="102"/>
      <c r="Y1165" s="102"/>
      <c r="Z1165" s="102"/>
      <c r="AA1165" s="102"/>
      <c r="AB1165" s="102"/>
      <c r="AC1165" s="102"/>
      <c r="AD1165" s="102"/>
      <c r="AE1165" s="104">
        <v>3.96</v>
      </c>
      <c r="AF1165" s="105"/>
      <c r="AG1165" s="105"/>
      <c r="AH1165" s="105"/>
      <c r="AI1165" s="105"/>
      <c r="AJ1165" s="105"/>
      <c r="AK1165" s="105"/>
      <c r="AL1165" s="105"/>
      <c r="AM1165" s="105"/>
      <c r="AN1165" s="106"/>
      <c r="AO1165" s="105"/>
      <c r="AP1165" s="104"/>
      <c r="AQ1165" s="105"/>
      <c r="AR1165" s="105"/>
      <c r="AS1165" s="105"/>
      <c r="AT1165" s="105"/>
      <c r="AU1165" s="105"/>
      <c r="AV1165" s="102"/>
      <c r="AW1165" s="105"/>
      <c r="AX1165" s="105"/>
      <c r="AY1165" s="106"/>
      <c r="AZ1165" s="108" t="b">
        <f t="shared" si="300"/>
        <v>0</v>
      </c>
      <c r="BA1165" s="1">
        <f t="shared" si="301"/>
        <v>0</v>
      </c>
      <c r="BB1165" s="106">
        <f t="shared" si="302"/>
        <v>0</v>
      </c>
      <c r="BC1165" s="105"/>
      <c r="BD1165" s="105" t="s">
        <v>84</v>
      </c>
      <c r="BE1165" s="105"/>
    </row>
    <row r="1166" spans="1:58" s="128" customFormat="1" ht="24.75" hidden="1" customHeight="1">
      <c r="A1166" s="9">
        <v>1174</v>
      </c>
      <c r="B1166" s="7">
        <v>17932</v>
      </c>
      <c r="C1166" s="7"/>
      <c r="D1166" s="8"/>
      <c r="E1166" s="1" t="s">
        <v>5056</v>
      </c>
      <c r="F1166" s="1" t="s">
        <v>5057</v>
      </c>
      <c r="G1166" s="1" t="s">
        <v>380</v>
      </c>
      <c r="H1166" s="8" t="s">
        <v>123</v>
      </c>
      <c r="I1166" s="1" t="s">
        <v>44</v>
      </c>
      <c r="J1166" s="1" t="s">
        <v>5058</v>
      </c>
      <c r="K1166" s="9"/>
      <c r="L1166" s="1"/>
      <c r="M1166" s="7">
        <v>28</v>
      </c>
      <c r="N1166" s="1" t="s">
        <v>46</v>
      </c>
      <c r="O1166" s="1" t="s">
        <v>5015</v>
      </c>
      <c r="P1166" s="1" t="s">
        <v>5029</v>
      </c>
      <c r="Q1166" s="1" t="s">
        <v>5059</v>
      </c>
      <c r="R1166" s="101">
        <v>2.8</v>
      </c>
      <c r="S1166" s="102"/>
      <c r="T1166" s="116">
        <v>1.92</v>
      </c>
      <c r="U1166" s="84">
        <v>21.372599999999998</v>
      </c>
      <c r="V1166" s="102"/>
      <c r="W1166" s="102"/>
      <c r="X1166" s="102"/>
      <c r="Y1166" s="102"/>
      <c r="Z1166" s="102"/>
      <c r="AA1166" s="102"/>
      <c r="AB1166" s="102"/>
      <c r="AC1166" s="102"/>
      <c r="AD1166" s="102"/>
      <c r="AE1166" s="104">
        <v>21.372599999999998</v>
      </c>
      <c r="AF1166" s="105"/>
      <c r="AG1166" s="105"/>
      <c r="AH1166" s="105"/>
      <c r="AI1166" s="105"/>
      <c r="AJ1166" s="105"/>
      <c r="AK1166" s="105"/>
      <c r="AL1166" s="105"/>
      <c r="AM1166" s="105"/>
      <c r="AN1166" s="106">
        <v>2.8</v>
      </c>
      <c r="AO1166" s="105" t="s">
        <v>50</v>
      </c>
      <c r="AP1166" s="104" t="s">
        <v>51</v>
      </c>
      <c r="AQ1166" s="105" t="e">
        <f>AVERAGE(SMALL(AE1166:AI1166,1),SMALL(AE1166:AI1166,2))</f>
        <v>#NUM!</v>
      </c>
      <c r="AR1166" s="105" t="e">
        <f>IF(R1166 &lt;=( AVERAGE(SMALL(AE1166:AI1166,1),SMALL(AE1166:AI1166,2))), R1166, "")</f>
        <v>#NUM!</v>
      </c>
      <c r="AS1166" s="105" t="e">
        <f>AVERAGE(SMALL(AJ1166:AM1166,1),SMALL(AJ1166:AM1166,2))</f>
        <v>#NUM!</v>
      </c>
      <c r="AT1166" s="105" t="e">
        <f>#REF!*1.075</f>
        <v>#REF!</v>
      </c>
      <c r="AU1166" s="105">
        <f>T1166*1.075</f>
        <v>2.0640000000000001</v>
      </c>
      <c r="AV1166" s="102" t="e">
        <f t="shared" ref="AV1166:AV1197" si="303">MIN(AN1166,AT1166,AU1166)</f>
        <v>#REF!</v>
      </c>
      <c r="AW1166" s="105" t="s">
        <v>172</v>
      </c>
      <c r="AX1166" s="105" t="s">
        <v>173</v>
      </c>
      <c r="AY1166" s="106">
        <v>2.64</v>
      </c>
      <c r="AZ1166" s="108">
        <f t="shared" si="300"/>
        <v>0.66</v>
      </c>
      <c r="BA1166" s="1">
        <f t="shared" si="301"/>
        <v>3.3000000000000003</v>
      </c>
      <c r="BB1166" s="106">
        <f t="shared" si="302"/>
        <v>3.5640000000000001</v>
      </c>
      <c r="BC1166" s="105" t="s">
        <v>53</v>
      </c>
      <c r="BD1166" s="105"/>
      <c r="BE1166" s="105"/>
    </row>
    <row r="1167" spans="1:58" s="128" customFormat="1" ht="24.75" hidden="1" customHeight="1">
      <c r="A1167" s="9">
        <v>1175</v>
      </c>
      <c r="B1167" s="7">
        <v>17939</v>
      </c>
      <c r="C1167" s="7"/>
      <c r="D1167" s="8"/>
      <c r="E1167" s="1" t="s">
        <v>5060</v>
      </c>
      <c r="F1167" s="1" t="s">
        <v>5057</v>
      </c>
      <c r="G1167" s="1" t="s">
        <v>380</v>
      </c>
      <c r="H1167" s="8" t="s">
        <v>60</v>
      </c>
      <c r="I1167" s="1" t="s">
        <v>44</v>
      </c>
      <c r="J1167" s="1" t="s">
        <v>425</v>
      </c>
      <c r="K1167" s="9"/>
      <c r="L1167" s="1"/>
      <c r="M1167" s="7">
        <v>28</v>
      </c>
      <c r="N1167" s="1" t="s">
        <v>46</v>
      </c>
      <c r="O1167" s="1" t="s">
        <v>5015</v>
      </c>
      <c r="P1167" s="1" t="s">
        <v>5029</v>
      </c>
      <c r="Q1167" s="1" t="s">
        <v>5061</v>
      </c>
      <c r="R1167" s="101">
        <v>3.3</v>
      </c>
      <c r="S1167" s="102"/>
      <c r="T1167" s="116" t="s">
        <v>161</v>
      </c>
      <c r="U1167" s="84">
        <v>30.3888</v>
      </c>
      <c r="V1167" s="102"/>
      <c r="W1167" s="102"/>
      <c r="X1167" s="102"/>
      <c r="Y1167" s="102"/>
      <c r="Z1167" s="102"/>
      <c r="AA1167" s="102"/>
      <c r="AB1167" s="102"/>
      <c r="AC1167" s="102"/>
      <c r="AD1167" s="102"/>
      <c r="AE1167" s="104">
        <v>30.3888</v>
      </c>
      <c r="AF1167" s="105"/>
      <c r="AG1167" s="105"/>
      <c r="AH1167" s="105"/>
      <c r="AI1167" s="105"/>
      <c r="AJ1167" s="105"/>
      <c r="AK1167" s="105"/>
      <c r="AL1167" s="105"/>
      <c r="AM1167" s="105"/>
      <c r="AN1167" s="106">
        <v>3.3</v>
      </c>
      <c r="AO1167" s="105" t="s">
        <v>50</v>
      </c>
      <c r="AP1167" s="104" t="s">
        <v>51</v>
      </c>
      <c r="AQ1167" s="105" t="e">
        <f>AVERAGE(SMALL(AE1167:AI1167,1),SMALL(AE1167:AI1167,2))</f>
        <v>#NUM!</v>
      </c>
      <c r="AR1167" s="105" t="e">
        <f>IF(R1167 &lt;=( AVERAGE(SMALL(AE1167:AI1167,1),SMALL(AE1167:AI1167,2))), R1167, "")</f>
        <v>#NUM!</v>
      </c>
      <c r="AS1167" s="105" t="e">
        <f>AVERAGE(SMALL(AJ1167:AM1167,1),SMALL(AJ1167:AM1167,2))</f>
        <v>#NUM!</v>
      </c>
      <c r="AT1167" s="105" t="e">
        <f>#REF!*1.075</f>
        <v>#REF!</v>
      </c>
      <c r="AU1167" s="105" t="e">
        <f>T1167*1.075</f>
        <v>#VALUE!</v>
      </c>
      <c r="AV1167" s="102" t="e">
        <f t="shared" si="303"/>
        <v>#REF!</v>
      </c>
      <c r="AW1167" s="125" t="s">
        <v>52</v>
      </c>
      <c r="AX1167" s="105" t="s">
        <v>51</v>
      </c>
      <c r="AY1167" s="106">
        <v>3.3</v>
      </c>
      <c r="AZ1167" s="108">
        <f t="shared" si="300"/>
        <v>0.82499999999999996</v>
      </c>
      <c r="BA1167" s="1">
        <f t="shared" si="301"/>
        <v>4.125</v>
      </c>
      <c r="BB1167" s="106">
        <f t="shared" si="302"/>
        <v>4.4550000000000001</v>
      </c>
      <c r="BC1167" s="105" t="s">
        <v>53</v>
      </c>
      <c r="BD1167" s="105"/>
      <c r="BE1167" s="105"/>
    </row>
    <row r="1168" spans="1:58" s="105" customFormat="1" ht="24.75" hidden="1" customHeight="1">
      <c r="A1168" s="9">
        <v>1176</v>
      </c>
      <c r="B1168" s="34">
        <v>20549</v>
      </c>
      <c r="C1168" s="34"/>
      <c r="D1168" s="5"/>
      <c r="E1168" s="34" t="s">
        <v>5062</v>
      </c>
      <c r="F1168" s="34"/>
      <c r="G1168" s="34" t="s">
        <v>921</v>
      </c>
      <c r="H1168" s="34" t="s">
        <v>5063</v>
      </c>
      <c r="I1168" s="34" t="s">
        <v>44</v>
      </c>
      <c r="J1168" s="34"/>
      <c r="K1168" s="48"/>
      <c r="L1168" s="34"/>
      <c r="M1168" s="34"/>
      <c r="N1168" s="34"/>
      <c r="O1168" s="34" t="s">
        <v>5015</v>
      </c>
      <c r="P1168" s="3"/>
      <c r="Q1168" s="3" t="s">
        <v>480</v>
      </c>
      <c r="R1168" s="101"/>
      <c r="S1168" s="102"/>
      <c r="T1168" s="116"/>
      <c r="U1168" s="84"/>
      <c r="V1168" s="102"/>
      <c r="W1168" s="102"/>
      <c r="X1168" s="102"/>
      <c r="Y1168" s="102"/>
      <c r="Z1168" s="102"/>
      <c r="AA1168" s="102"/>
      <c r="AB1168" s="102"/>
      <c r="AC1168" s="102"/>
      <c r="AD1168" s="102"/>
      <c r="AE1168" s="104"/>
      <c r="AN1168" s="106"/>
      <c r="AP1168" s="104"/>
      <c r="AT1168" s="105" t="e">
        <f>#REF!*1.075</f>
        <v>#REF!</v>
      </c>
      <c r="AV1168" s="102" t="e">
        <f t="shared" si="303"/>
        <v>#REF!</v>
      </c>
      <c r="AY1168" s="106"/>
      <c r="AZ1168" s="108" t="b">
        <f t="shared" si="300"/>
        <v>0</v>
      </c>
      <c r="BA1168" s="1">
        <f t="shared" si="301"/>
        <v>0</v>
      </c>
      <c r="BB1168" s="106">
        <f t="shared" si="302"/>
        <v>0</v>
      </c>
      <c r="BD1168" s="110"/>
      <c r="BE1168" s="110"/>
      <c r="BF1168" s="110"/>
    </row>
    <row r="1169" spans="1:58" s="105" customFormat="1" ht="24.75" hidden="1" customHeight="1">
      <c r="A1169" s="9">
        <v>1177</v>
      </c>
      <c r="B1169" s="34">
        <v>20524</v>
      </c>
      <c r="C1169" s="34"/>
      <c r="D1169" s="5"/>
      <c r="E1169" s="34" t="s">
        <v>5064</v>
      </c>
      <c r="F1169" s="34"/>
      <c r="G1169" s="34" t="s">
        <v>921</v>
      </c>
      <c r="H1169" s="34" t="s">
        <v>5065</v>
      </c>
      <c r="I1169" s="34" t="s">
        <v>44</v>
      </c>
      <c r="J1169" s="34"/>
      <c r="K1169" s="48"/>
      <c r="L1169" s="34"/>
      <c r="M1169" s="34"/>
      <c r="N1169" s="34"/>
      <c r="O1169" s="34" t="s">
        <v>5015</v>
      </c>
      <c r="P1169" s="3"/>
      <c r="Q1169" s="3" t="s">
        <v>480</v>
      </c>
      <c r="R1169" s="101"/>
      <c r="S1169" s="102"/>
      <c r="T1169" s="116"/>
      <c r="U1169" s="84"/>
      <c r="V1169" s="102"/>
      <c r="W1169" s="102"/>
      <c r="X1169" s="102"/>
      <c r="Y1169" s="102"/>
      <c r="Z1169" s="102"/>
      <c r="AA1169" s="102"/>
      <c r="AB1169" s="102"/>
      <c r="AC1169" s="102"/>
      <c r="AD1169" s="102"/>
      <c r="AE1169" s="104"/>
      <c r="AN1169" s="106"/>
      <c r="AP1169" s="104"/>
      <c r="AT1169" s="105" t="e">
        <f>#REF!*1.075</f>
        <v>#REF!</v>
      </c>
      <c r="AV1169" s="102" t="e">
        <f t="shared" si="303"/>
        <v>#REF!</v>
      </c>
      <c r="AY1169" s="106"/>
      <c r="AZ1169" s="108" t="b">
        <f t="shared" si="300"/>
        <v>0</v>
      </c>
      <c r="BA1169" s="1">
        <f t="shared" si="301"/>
        <v>0</v>
      </c>
      <c r="BB1169" s="106">
        <f t="shared" si="302"/>
        <v>0</v>
      </c>
      <c r="BD1169" s="110"/>
      <c r="BE1169" s="110"/>
      <c r="BF1169" s="110"/>
    </row>
    <row r="1170" spans="1:58" s="105" customFormat="1" ht="24.75" hidden="1" customHeight="1">
      <c r="A1170" s="9">
        <v>1178</v>
      </c>
      <c r="B1170" s="34">
        <v>20567</v>
      </c>
      <c r="C1170" s="34"/>
      <c r="D1170" s="5"/>
      <c r="E1170" s="34" t="s">
        <v>5066</v>
      </c>
      <c r="F1170" s="34"/>
      <c r="G1170" s="34" t="s">
        <v>921</v>
      </c>
      <c r="H1170" s="34" t="s">
        <v>5067</v>
      </c>
      <c r="I1170" s="34" t="s">
        <v>1063</v>
      </c>
      <c r="J1170" s="34"/>
      <c r="K1170" s="48"/>
      <c r="L1170" s="34"/>
      <c r="M1170" s="34"/>
      <c r="N1170" s="34"/>
      <c r="O1170" s="34" t="s">
        <v>5015</v>
      </c>
      <c r="P1170" s="3"/>
      <c r="Q1170" s="3" t="s">
        <v>480</v>
      </c>
      <c r="R1170" s="101"/>
      <c r="S1170" s="102"/>
      <c r="T1170" s="116"/>
      <c r="U1170" s="84"/>
      <c r="V1170" s="102"/>
      <c r="W1170" s="102"/>
      <c r="X1170" s="102"/>
      <c r="Y1170" s="102"/>
      <c r="Z1170" s="102"/>
      <c r="AA1170" s="102"/>
      <c r="AB1170" s="102"/>
      <c r="AC1170" s="102"/>
      <c r="AD1170" s="102"/>
      <c r="AE1170" s="104"/>
      <c r="AN1170" s="106"/>
      <c r="AP1170" s="104"/>
      <c r="AT1170" s="105" t="e">
        <f>#REF!*1.075</f>
        <v>#REF!</v>
      </c>
      <c r="AV1170" s="102" t="e">
        <f t="shared" si="303"/>
        <v>#REF!</v>
      </c>
      <c r="AY1170" s="106"/>
      <c r="AZ1170" s="108" t="b">
        <f t="shared" si="300"/>
        <v>0</v>
      </c>
      <c r="BA1170" s="1">
        <f t="shared" si="301"/>
        <v>0</v>
      </c>
      <c r="BB1170" s="106">
        <f t="shared" si="302"/>
        <v>0</v>
      </c>
      <c r="BD1170" s="110"/>
      <c r="BE1170" s="110"/>
      <c r="BF1170" s="110"/>
    </row>
    <row r="1171" spans="1:58" s="128" customFormat="1" ht="24.75" hidden="1" customHeight="1">
      <c r="A1171" s="9">
        <v>1179</v>
      </c>
      <c r="B1171" s="34">
        <v>18148</v>
      </c>
      <c r="C1171" s="34"/>
      <c r="D1171" s="5"/>
      <c r="E1171" s="34" t="s">
        <v>5068</v>
      </c>
      <c r="F1171" s="34"/>
      <c r="G1171" s="34" t="s">
        <v>4812</v>
      </c>
      <c r="H1171" s="34" t="s">
        <v>1135</v>
      </c>
      <c r="I1171" s="34" t="s">
        <v>150</v>
      </c>
      <c r="J1171" s="34"/>
      <c r="K1171" s="48"/>
      <c r="L1171" s="34"/>
      <c r="M1171" s="34"/>
      <c r="N1171" s="34"/>
      <c r="O1171" s="34" t="s">
        <v>5015</v>
      </c>
      <c r="P1171" s="3"/>
      <c r="Q1171" s="3" t="s">
        <v>480</v>
      </c>
      <c r="R1171" s="101"/>
      <c r="S1171" s="102"/>
      <c r="T1171" s="116"/>
      <c r="U1171" s="84"/>
      <c r="V1171" s="102"/>
      <c r="W1171" s="102"/>
      <c r="X1171" s="102"/>
      <c r="Y1171" s="102"/>
      <c r="Z1171" s="102"/>
      <c r="AA1171" s="102"/>
      <c r="AB1171" s="102"/>
      <c r="AC1171" s="102"/>
      <c r="AD1171" s="102"/>
      <c r="AE1171" s="104"/>
      <c r="AF1171" s="105"/>
      <c r="AG1171" s="105"/>
      <c r="AH1171" s="105"/>
      <c r="AI1171" s="105"/>
      <c r="AJ1171" s="105"/>
      <c r="AK1171" s="105"/>
      <c r="AL1171" s="105"/>
      <c r="AM1171" s="105"/>
      <c r="AN1171" s="106"/>
      <c r="AO1171" s="105"/>
      <c r="AP1171" s="104"/>
      <c r="AQ1171" s="105"/>
      <c r="AR1171" s="105"/>
      <c r="AS1171" s="105"/>
      <c r="AT1171" s="105" t="e">
        <f>#REF!*1.075</f>
        <v>#REF!</v>
      </c>
      <c r="AU1171" s="105"/>
      <c r="AV1171" s="102" t="e">
        <f t="shared" si="303"/>
        <v>#REF!</v>
      </c>
      <c r="AW1171" s="105"/>
      <c r="AX1171" s="105"/>
      <c r="AY1171" s="106"/>
      <c r="AZ1171" s="108" t="b">
        <f t="shared" si="300"/>
        <v>0</v>
      </c>
      <c r="BA1171" s="1">
        <f t="shared" si="301"/>
        <v>0</v>
      </c>
      <c r="BB1171" s="106">
        <f t="shared" si="302"/>
        <v>0</v>
      </c>
      <c r="BC1171" s="105"/>
      <c r="BD1171" s="110"/>
      <c r="BE1171" s="110"/>
      <c r="BF1171" s="110"/>
    </row>
    <row r="1172" spans="1:58" s="128" customFormat="1" ht="24.75" hidden="1" customHeight="1">
      <c r="A1172" s="9">
        <v>1180</v>
      </c>
      <c r="B1172" s="7">
        <v>3858</v>
      </c>
      <c r="C1172" s="7"/>
      <c r="D1172" s="8"/>
      <c r="E1172" s="1" t="s">
        <v>5069</v>
      </c>
      <c r="F1172" s="1" t="s">
        <v>5070</v>
      </c>
      <c r="G1172" s="1" t="s">
        <v>2297</v>
      </c>
      <c r="H1172" s="8" t="s">
        <v>5071</v>
      </c>
      <c r="I1172" s="1" t="s">
        <v>2244</v>
      </c>
      <c r="J1172" s="1" t="s">
        <v>5072</v>
      </c>
      <c r="K1172" s="9">
        <v>5</v>
      </c>
      <c r="L1172" s="1" t="s">
        <v>91</v>
      </c>
      <c r="M1172" s="7">
        <v>1</v>
      </c>
      <c r="N1172" s="1" t="s">
        <v>46</v>
      </c>
      <c r="O1172" s="1" t="s">
        <v>5073</v>
      </c>
      <c r="P1172" s="1" t="s">
        <v>5074</v>
      </c>
      <c r="Q1172" s="1" t="s">
        <v>5075</v>
      </c>
      <c r="R1172" s="101">
        <v>5.95</v>
      </c>
      <c r="S1172" s="102"/>
      <c r="T1172" s="116">
        <v>3.47</v>
      </c>
      <c r="U1172" s="84">
        <v>5.95</v>
      </c>
      <c r="V1172" s="102"/>
      <c r="W1172" s="102"/>
      <c r="X1172" s="102"/>
      <c r="Y1172" s="102"/>
      <c r="Z1172" s="102"/>
      <c r="AA1172" s="102"/>
      <c r="AB1172" s="102"/>
      <c r="AC1172" s="102"/>
      <c r="AD1172" s="102"/>
      <c r="AE1172" s="104">
        <v>5.95</v>
      </c>
      <c r="AF1172" s="105"/>
      <c r="AG1172" s="105"/>
      <c r="AH1172" s="105"/>
      <c r="AI1172" s="105"/>
      <c r="AJ1172" s="105"/>
      <c r="AK1172" s="105"/>
      <c r="AL1172" s="105"/>
      <c r="AM1172" s="105"/>
      <c r="AN1172" s="106">
        <v>1.6536</v>
      </c>
      <c r="AO1172" s="105" t="s">
        <v>372</v>
      </c>
      <c r="AP1172" s="104" t="s">
        <v>373</v>
      </c>
      <c r="AQ1172" s="105" t="e">
        <f>AVERAGE(SMALL(AE1172:AI1172,1),SMALL(AE1172:AI1172,2))</f>
        <v>#NUM!</v>
      </c>
      <c r="AR1172" s="105" t="e">
        <f>IF(R1172 &lt;=( AVERAGE(SMALL(AE1172:AI1172,1),SMALL(AE1172:AI1172,2))), R1172, "")</f>
        <v>#NUM!</v>
      </c>
      <c r="AS1172" s="105" t="e">
        <f>AVERAGE(SMALL(AJ1172:AM1172,1),SMALL(AJ1172:AM1172,2))</f>
        <v>#NUM!</v>
      </c>
      <c r="AT1172" s="105" t="e">
        <f>#REF!*1.075</f>
        <v>#REF!</v>
      </c>
      <c r="AU1172" s="105">
        <f>T1172*1.075</f>
        <v>3.7302499999999998</v>
      </c>
      <c r="AV1172" s="102" t="e">
        <f t="shared" si="303"/>
        <v>#REF!</v>
      </c>
      <c r="AW1172" s="105" t="s">
        <v>372</v>
      </c>
      <c r="AX1172" s="105" t="s">
        <v>373</v>
      </c>
      <c r="AY1172" s="106">
        <v>1.65</v>
      </c>
      <c r="AZ1172" s="108">
        <f t="shared" si="300"/>
        <v>0.41249999999999998</v>
      </c>
      <c r="BA1172" s="1">
        <f t="shared" si="301"/>
        <v>2.0625</v>
      </c>
      <c r="BB1172" s="106">
        <f t="shared" si="302"/>
        <v>2.2275</v>
      </c>
      <c r="BC1172" s="105" t="s">
        <v>53</v>
      </c>
      <c r="BD1172" s="105"/>
      <c r="BE1172" s="105"/>
    </row>
    <row r="1173" spans="1:58" s="128" customFormat="1" ht="24.75" hidden="1" customHeight="1">
      <c r="A1173" s="9">
        <v>1181</v>
      </c>
      <c r="B1173" s="34">
        <v>3761</v>
      </c>
      <c r="C1173" s="34"/>
      <c r="D1173" s="5"/>
      <c r="E1173" s="35" t="s">
        <v>5076</v>
      </c>
      <c r="F1173" s="34" t="s">
        <v>5077</v>
      </c>
      <c r="G1173" s="34" t="s">
        <v>5078</v>
      </c>
      <c r="H1173" s="34" t="s">
        <v>108</v>
      </c>
      <c r="I1173" s="34" t="s">
        <v>1605</v>
      </c>
      <c r="J1173" s="35" t="s">
        <v>5079</v>
      </c>
      <c r="K1173" s="48"/>
      <c r="L1173" s="34"/>
      <c r="M1173" s="34"/>
      <c r="N1173" s="34"/>
      <c r="O1173" s="34" t="s">
        <v>5073</v>
      </c>
      <c r="P1173" s="34" t="s">
        <v>5080</v>
      </c>
      <c r="Q1173" s="34" t="s">
        <v>5081</v>
      </c>
      <c r="R1173" s="101"/>
      <c r="S1173" s="102"/>
      <c r="T1173" s="116"/>
      <c r="U1173" s="84"/>
      <c r="V1173" s="102"/>
      <c r="W1173" s="102"/>
      <c r="X1173" s="102"/>
      <c r="Y1173" s="102"/>
      <c r="Z1173" s="102"/>
      <c r="AA1173" s="102"/>
      <c r="AB1173" s="102"/>
      <c r="AC1173" s="102"/>
      <c r="AD1173" s="102"/>
      <c r="AE1173" s="104"/>
      <c r="AF1173" s="105"/>
      <c r="AG1173" s="105"/>
      <c r="AH1173" s="105"/>
      <c r="AI1173" s="105"/>
      <c r="AJ1173" s="105"/>
      <c r="AK1173" s="105"/>
      <c r="AL1173" s="105"/>
      <c r="AM1173" s="105"/>
      <c r="AN1173" s="106"/>
      <c r="AO1173" s="105"/>
      <c r="AP1173" s="104"/>
      <c r="AQ1173" s="105"/>
      <c r="AR1173" s="105"/>
      <c r="AS1173" s="105"/>
      <c r="AT1173" s="105" t="e">
        <f>#REF!*1.075</f>
        <v>#REF!</v>
      </c>
      <c r="AU1173" s="105"/>
      <c r="AV1173" s="102" t="e">
        <f t="shared" si="303"/>
        <v>#REF!</v>
      </c>
      <c r="AW1173" s="105"/>
      <c r="AX1173" s="105"/>
      <c r="AY1173" s="106"/>
      <c r="AZ1173" s="108" t="b">
        <f t="shared" si="300"/>
        <v>0</v>
      </c>
      <c r="BA1173" s="1">
        <f t="shared" si="301"/>
        <v>0</v>
      </c>
      <c r="BB1173" s="106">
        <f t="shared" si="302"/>
        <v>0</v>
      </c>
      <c r="BC1173" s="105"/>
      <c r="BD1173" s="105"/>
      <c r="BE1173" s="105"/>
    </row>
    <row r="1174" spans="1:58" s="128" customFormat="1" ht="24.75" hidden="1" customHeight="1">
      <c r="A1174" s="9">
        <v>1182</v>
      </c>
      <c r="B1174" s="7">
        <v>1116</v>
      </c>
      <c r="C1174" s="7"/>
      <c r="D1174" s="8"/>
      <c r="E1174" s="1" t="s">
        <v>5082</v>
      </c>
      <c r="F1174" s="1" t="s">
        <v>5083</v>
      </c>
      <c r="G1174" s="1" t="s">
        <v>5084</v>
      </c>
      <c r="H1174" s="8" t="s">
        <v>5085</v>
      </c>
      <c r="I1174" s="1" t="s">
        <v>5086</v>
      </c>
      <c r="J1174" s="1" t="s">
        <v>5087</v>
      </c>
      <c r="K1174" s="9">
        <v>18</v>
      </c>
      <c r="L1174" s="1" t="s">
        <v>91</v>
      </c>
      <c r="M1174" s="7">
        <v>1</v>
      </c>
      <c r="N1174" s="1" t="s">
        <v>46</v>
      </c>
      <c r="O1174" s="1" t="s">
        <v>5073</v>
      </c>
      <c r="P1174" s="1" t="s">
        <v>5088</v>
      </c>
      <c r="Q1174" s="1" t="s">
        <v>5089</v>
      </c>
      <c r="R1174" s="101">
        <v>9.51</v>
      </c>
      <c r="S1174" s="102"/>
      <c r="T1174" s="116">
        <v>6.66</v>
      </c>
      <c r="U1174" s="84">
        <v>9.51</v>
      </c>
      <c r="V1174" s="102"/>
      <c r="W1174" s="102"/>
      <c r="X1174" s="102"/>
      <c r="Y1174" s="102"/>
      <c r="Z1174" s="102"/>
      <c r="AA1174" s="102"/>
      <c r="AB1174" s="102"/>
      <c r="AC1174" s="102"/>
      <c r="AD1174" s="102"/>
      <c r="AE1174" s="104">
        <v>9.51</v>
      </c>
      <c r="AF1174" s="105"/>
      <c r="AG1174" s="105"/>
      <c r="AH1174" s="105"/>
      <c r="AI1174" s="105"/>
      <c r="AJ1174" s="105"/>
      <c r="AK1174" s="105"/>
      <c r="AL1174" s="105"/>
      <c r="AM1174" s="105"/>
      <c r="AN1174" s="106">
        <v>9.51</v>
      </c>
      <c r="AO1174" s="105" t="s">
        <v>50</v>
      </c>
      <c r="AP1174" s="104" t="s">
        <v>51</v>
      </c>
      <c r="AQ1174" s="105" t="e">
        <f t="shared" ref="AQ1174:AQ1181" si="304">AVERAGE(SMALL(AE1174:AI1174,1),SMALL(AE1174:AI1174,2))</f>
        <v>#NUM!</v>
      </c>
      <c r="AR1174" s="105" t="e">
        <f t="shared" ref="AR1174:AR1181" si="305">IF(R1174 &lt;=( AVERAGE(SMALL(AE1174:AI1174,1),SMALL(AE1174:AI1174,2))), R1174, "")</f>
        <v>#NUM!</v>
      </c>
      <c r="AS1174" s="105" t="e">
        <f t="shared" ref="AS1174:AS1181" si="306">AVERAGE(SMALL(AJ1174:AM1174,1),SMALL(AJ1174:AM1174,2))</f>
        <v>#NUM!</v>
      </c>
      <c r="AT1174" s="105" t="e">
        <f>#REF!*1.075</f>
        <v>#REF!</v>
      </c>
      <c r="AU1174" s="105">
        <f t="shared" ref="AU1174:AU1181" si="307">T1174*1.075</f>
        <v>7.1594999999999995</v>
      </c>
      <c r="AV1174" s="102" t="e">
        <f t="shared" si="303"/>
        <v>#REF!</v>
      </c>
      <c r="AW1174" s="105" t="s">
        <v>172</v>
      </c>
      <c r="AX1174" s="105" t="s">
        <v>173</v>
      </c>
      <c r="AY1174" s="106">
        <v>7.16</v>
      </c>
      <c r="AZ1174" s="108">
        <f t="shared" si="300"/>
        <v>1.79</v>
      </c>
      <c r="BA1174" s="1">
        <f t="shared" si="301"/>
        <v>8.9499999999999993</v>
      </c>
      <c r="BB1174" s="106">
        <f t="shared" si="302"/>
        <v>9.6659999999999986</v>
      </c>
      <c r="BC1174" s="105" t="s">
        <v>53</v>
      </c>
      <c r="BD1174" s="105"/>
      <c r="BE1174" s="105"/>
    </row>
    <row r="1175" spans="1:58" s="128" customFormat="1" ht="24.75" hidden="1" customHeight="1">
      <c r="A1175" s="9">
        <v>1183</v>
      </c>
      <c r="B1175" s="7">
        <v>1121</v>
      </c>
      <c r="C1175" s="7"/>
      <c r="D1175" s="8"/>
      <c r="E1175" s="1" t="s">
        <v>5090</v>
      </c>
      <c r="F1175" s="1" t="s">
        <v>5091</v>
      </c>
      <c r="G1175" s="1" t="s">
        <v>2297</v>
      </c>
      <c r="H1175" s="8" t="s">
        <v>2298</v>
      </c>
      <c r="I1175" s="1" t="s">
        <v>1605</v>
      </c>
      <c r="J1175" s="1" t="s">
        <v>5092</v>
      </c>
      <c r="K1175" s="9">
        <v>5</v>
      </c>
      <c r="L1175" s="1" t="s">
        <v>91</v>
      </c>
      <c r="M1175" s="7">
        <v>1</v>
      </c>
      <c r="N1175" s="1" t="s">
        <v>46</v>
      </c>
      <c r="O1175" s="1" t="s">
        <v>5073</v>
      </c>
      <c r="P1175" s="1" t="s">
        <v>5093</v>
      </c>
      <c r="Q1175" s="1" t="s">
        <v>5094</v>
      </c>
      <c r="R1175" s="101">
        <v>3.99</v>
      </c>
      <c r="S1175" s="102"/>
      <c r="T1175" s="116">
        <v>2.99</v>
      </c>
      <c r="U1175" s="84">
        <v>3.99</v>
      </c>
      <c r="V1175" s="102"/>
      <c r="W1175" s="102"/>
      <c r="X1175" s="102"/>
      <c r="Y1175" s="102"/>
      <c r="Z1175" s="102"/>
      <c r="AA1175" s="102"/>
      <c r="AB1175" s="102"/>
      <c r="AC1175" s="102"/>
      <c r="AD1175" s="102"/>
      <c r="AE1175" s="104">
        <v>3.99</v>
      </c>
      <c r="AF1175" s="105"/>
      <c r="AG1175" s="105"/>
      <c r="AH1175" s="105"/>
      <c r="AI1175" s="105"/>
      <c r="AJ1175" s="105"/>
      <c r="AK1175" s="105"/>
      <c r="AL1175" s="105"/>
      <c r="AM1175" s="105"/>
      <c r="AN1175" s="106">
        <v>1.1943999999999999</v>
      </c>
      <c r="AO1175" s="105" t="s">
        <v>372</v>
      </c>
      <c r="AP1175" s="104" t="s">
        <v>373</v>
      </c>
      <c r="AQ1175" s="105" t="e">
        <f t="shared" si="304"/>
        <v>#NUM!</v>
      </c>
      <c r="AR1175" s="105" t="e">
        <f t="shared" si="305"/>
        <v>#NUM!</v>
      </c>
      <c r="AS1175" s="105" t="e">
        <f t="shared" si="306"/>
        <v>#NUM!</v>
      </c>
      <c r="AT1175" s="105" t="e">
        <f>#REF!*1.075</f>
        <v>#REF!</v>
      </c>
      <c r="AU1175" s="105">
        <f t="shared" si="307"/>
        <v>3.2142500000000003</v>
      </c>
      <c r="AV1175" s="102" t="e">
        <f t="shared" si="303"/>
        <v>#REF!</v>
      </c>
      <c r="AW1175" s="105" t="s">
        <v>372</v>
      </c>
      <c r="AX1175" s="105" t="s">
        <v>373</v>
      </c>
      <c r="AY1175" s="106">
        <v>1.048</v>
      </c>
      <c r="AZ1175" s="108">
        <f t="shared" si="300"/>
        <v>0.26200000000000001</v>
      </c>
      <c r="BA1175" s="1">
        <f t="shared" si="301"/>
        <v>1.31</v>
      </c>
      <c r="BB1175" s="106">
        <f t="shared" si="302"/>
        <v>1.4148000000000001</v>
      </c>
      <c r="BC1175" s="105" t="s">
        <v>53</v>
      </c>
      <c r="BD1175" s="105"/>
      <c r="BE1175" s="105"/>
    </row>
    <row r="1176" spans="1:58" s="128" customFormat="1" ht="24.75" hidden="1" customHeight="1">
      <c r="A1176" s="9">
        <v>1184</v>
      </c>
      <c r="B1176" s="7">
        <v>14375</v>
      </c>
      <c r="C1176" s="7"/>
      <c r="D1176" s="8"/>
      <c r="E1176" s="1" t="s">
        <v>5095</v>
      </c>
      <c r="F1176" s="1" t="s">
        <v>5096</v>
      </c>
      <c r="G1176" s="1" t="s">
        <v>5097</v>
      </c>
      <c r="H1176" s="8" t="s">
        <v>667</v>
      </c>
      <c r="I1176" s="1" t="s">
        <v>668</v>
      </c>
      <c r="J1176" s="1" t="s">
        <v>5098</v>
      </c>
      <c r="K1176" s="9"/>
      <c r="L1176" s="1"/>
      <c r="M1176" s="7">
        <v>1</v>
      </c>
      <c r="N1176" s="1" t="s">
        <v>46</v>
      </c>
      <c r="O1176" s="1" t="s">
        <v>5099</v>
      </c>
      <c r="P1176" s="1" t="s">
        <v>5100</v>
      </c>
      <c r="Q1176" s="1" t="s">
        <v>5101</v>
      </c>
      <c r="R1176" s="101">
        <v>1380.4</v>
      </c>
      <c r="S1176" s="102"/>
      <c r="T1176" s="116">
        <v>233.75</v>
      </c>
      <c r="U1176" s="84"/>
      <c r="V1176" s="102">
        <v>1215.2</v>
      </c>
      <c r="W1176" s="102"/>
      <c r="X1176" s="102"/>
      <c r="Y1176" s="102"/>
      <c r="Z1176" s="102"/>
      <c r="AA1176" s="102"/>
      <c r="AB1176" s="102"/>
      <c r="AC1176" s="102">
        <v>1545.6</v>
      </c>
      <c r="AD1176" s="102"/>
      <c r="AE1176" s="104"/>
      <c r="AF1176" s="105"/>
      <c r="AG1176" s="105"/>
      <c r="AH1176" s="105">
        <v>905.94</v>
      </c>
      <c r="AI1176" s="105"/>
      <c r="AJ1176" s="105"/>
      <c r="AK1176" s="105"/>
      <c r="AL1176" s="105"/>
      <c r="AM1176" s="105"/>
      <c r="AN1176" s="106">
        <v>1060.57</v>
      </c>
      <c r="AO1176" s="105" t="s">
        <v>277</v>
      </c>
      <c r="AP1176" s="104" t="s">
        <v>278</v>
      </c>
      <c r="AQ1176" s="105" t="e">
        <f t="shared" si="304"/>
        <v>#NUM!</v>
      </c>
      <c r="AR1176" s="105" t="e">
        <f t="shared" si="305"/>
        <v>#NUM!</v>
      </c>
      <c r="AS1176" s="105" t="e">
        <f t="shared" si="306"/>
        <v>#NUM!</v>
      </c>
      <c r="AT1176" s="105" t="e">
        <f>#REF!*1.075</f>
        <v>#REF!</v>
      </c>
      <c r="AU1176" s="105">
        <f t="shared" si="307"/>
        <v>251.28125</v>
      </c>
      <c r="AV1176" s="102" t="e">
        <f t="shared" si="303"/>
        <v>#REF!</v>
      </c>
      <c r="AW1176" s="105" t="s">
        <v>172</v>
      </c>
      <c r="AX1176" s="105" t="s">
        <v>173</v>
      </c>
      <c r="AY1176" s="106">
        <v>251.28129999999999</v>
      </c>
      <c r="AZ1176" s="108">
        <f t="shared" si="300"/>
        <v>25.128129999999999</v>
      </c>
      <c r="BA1176" s="1">
        <f t="shared" si="301"/>
        <v>276.40942999999999</v>
      </c>
      <c r="BB1176" s="106">
        <f t="shared" si="302"/>
        <v>298.52218440000001</v>
      </c>
      <c r="BC1176" s="105" t="s">
        <v>53</v>
      </c>
      <c r="BD1176" s="105"/>
      <c r="BE1176" s="105"/>
    </row>
    <row r="1177" spans="1:58" s="105" customFormat="1" ht="24.75" hidden="1" customHeight="1">
      <c r="A1177" s="9">
        <v>1185</v>
      </c>
      <c r="B1177" s="7">
        <v>14340</v>
      </c>
      <c r="C1177" s="7"/>
      <c r="D1177" s="8"/>
      <c r="E1177" s="1" t="s">
        <v>5095</v>
      </c>
      <c r="F1177" s="1" t="s">
        <v>5096</v>
      </c>
      <c r="G1177" s="1" t="s">
        <v>5097</v>
      </c>
      <c r="H1177" s="8" t="s">
        <v>935</v>
      </c>
      <c r="I1177" s="1" t="s">
        <v>668</v>
      </c>
      <c r="J1177" s="1" t="s">
        <v>5098</v>
      </c>
      <c r="K1177" s="9"/>
      <c r="L1177" s="1"/>
      <c r="M1177" s="7">
        <v>1</v>
      </c>
      <c r="N1177" s="1" t="s">
        <v>46</v>
      </c>
      <c r="O1177" s="1" t="s">
        <v>5099</v>
      </c>
      <c r="P1177" s="1" t="s">
        <v>5100</v>
      </c>
      <c r="Q1177" s="1" t="s">
        <v>5102</v>
      </c>
      <c r="R1177" s="101">
        <v>414.69</v>
      </c>
      <c r="S1177" s="102"/>
      <c r="T1177" s="116">
        <v>434</v>
      </c>
      <c r="U1177" s="84"/>
      <c r="V1177" s="102">
        <v>277.38</v>
      </c>
      <c r="W1177" s="102"/>
      <c r="X1177" s="102"/>
      <c r="Y1177" s="102"/>
      <c r="Z1177" s="102"/>
      <c r="AA1177" s="102"/>
      <c r="AB1177" s="102"/>
      <c r="AC1177" s="102">
        <v>552</v>
      </c>
      <c r="AD1177" s="102"/>
      <c r="AE1177" s="104"/>
      <c r="AH1177" s="105">
        <v>299.94</v>
      </c>
      <c r="AI1177" s="105">
        <v>434.84</v>
      </c>
      <c r="AN1177" s="106">
        <v>367.35</v>
      </c>
      <c r="AO1177" s="105" t="s">
        <v>277</v>
      </c>
      <c r="AP1177" s="104" t="s">
        <v>278</v>
      </c>
      <c r="AQ1177" s="105">
        <f t="shared" si="304"/>
        <v>367.39</v>
      </c>
      <c r="AR1177" s="105" t="str">
        <f t="shared" si="305"/>
        <v/>
      </c>
      <c r="AS1177" s="105" t="e">
        <f t="shared" si="306"/>
        <v>#NUM!</v>
      </c>
      <c r="AT1177" s="105" t="e">
        <f>#REF!*1.075</f>
        <v>#REF!</v>
      </c>
      <c r="AU1177" s="105">
        <f t="shared" si="307"/>
        <v>466.54999999999995</v>
      </c>
      <c r="AV1177" s="102" t="e">
        <f t="shared" si="303"/>
        <v>#REF!</v>
      </c>
      <c r="AW1177" s="105" t="s">
        <v>277</v>
      </c>
      <c r="AX1177" s="105" t="s">
        <v>278</v>
      </c>
      <c r="AY1177" s="106">
        <v>367.39</v>
      </c>
      <c r="AZ1177" s="108">
        <f t="shared" si="300"/>
        <v>36.738999999999997</v>
      </c>
      <c r="BA1177" s="1">
        <f t="shared" si="301"/>
        <v>404.12899999999996</v>
      </c>
      <c r="BB1177" s="106">
        <f t="shared" si="302"/>
        <v>436.45931999999993</v>
      </c>
      <c r="BC1177" s="105" t="s">
        <v>53</v>
      </c>
      <c r="BF1177" s="128"/>
    </row>
    <row r="1178" spans="1:58" s="105" customFormat="1" ht="24.75" hidden="1" customHeight="1">
      <c r="A1178" s="9">
        <v>1186</v>
      </c>
      <c r="B1178" s="7">
        <v>14339</v>
      </c>
      <c r="C1178" s="7"/>
      <c r="D1178" s="8"/>
      <c r="E1178" s="1" t="s">
        <v>5103</v>
      </c>
      <c r="F1178" s="1" t="s">
        <v>5104</v>
      </c>
      <c r="G1178" s="1" t="s">
        <v>5105</v>
      </c>
      <c r="H1178" s="8" t="s">
        <v>43</v>
      </c>
      <c r="I1178" s="1" t="s">
        <v>668</v>
      </c>
      <c r="J1178" s="1" t="s">
        <v>5106</v>
      </c>
      <c r="K1178" s="9"/>
      <c r="L1178" s="1"/>
      <c r="M1178" s="7">
        <v>1</v>
      </c>
      <c r="N1178" s="1" t="s">
        <v>46</v>
      </c>
      <c r="O1178" s="1" t="s">
        <v>5099</v>
      </c>
      <c r="P1178" s="1" t="s">
        <v>5100</v>
      </c>
      <c r="Q1178" s="1" t="s">
        <v>5107</v>
      </c>
      <c r="R1178" s="101">
        <v>200</v>
      </c>
      <c r="S1178" s="102"/>
      <c r="T1178" s="116">
        <v>104.72</v>
      </c>
      <c r="U1178" s="84"/>
      <c r="V1178" s="102">
        <v>200</v>
      </c>
      <c r="W1178" s="102"/>
      <c r="X1178" s="102"/>
      <c r="Y1178" s="102"/>
      <c r="Z1178" s="102"/>
      <c r="AA1178" s="102"/>
      <c r="AB1178" s="102"/>
      <c r="AC1178" s="102"/>
      <c r="AD1178" s="102"/>
      <c r="AE1178" s="104"/>
      <c r="AF1178" s="105">
        <v>215.30549999999999</v>
      </c>
      <c r="AI1178" s="105">
        <v>333.63</v>
      </c>
      <c r="AJ1178" s="105">
        <v>152.18</v>
      </c>
      <c r="AN1178" s="106">
        <v>200</v>
      </c>
      <c r="AO1178" s="105" t="s">
        <v>50</v>
      </c>
      <c r="AP1178" s="104" t="s">
        <v>51</v>
      </c>
      <c r="AQ1178" s="105">
        <f t="shared" si="304"/>
        <v>274.46775000000002</v>
      </c>
      <c r="AR1178" s="105">
        <f t="shared" si="305"/>
        <v>200</v>
      </c>
      <c r="AS1178" s="105" t="e">
        <f t="shared" si="306"/>
        <v>#NUM!</v>
      </c>
      <c r="AT1178" s="105" t="e">
        <f>#REF!*1.075</f>
        <v>#REF!</v>
      </c>
      <c r="AU1178" s="105">
        <f t="shared" si="307"/>
        <v>112.574</v>
      </c>
      <c r="AV1178" s="102" t="e">
        <f t="shared" si="303"/>
        <v>#REF!</v>
      </c>
      <c r="AW1178" s="105" t="s">
        <v>172</v>
      </c>
      <c r="AX1178" s="105" t="s">
        <v>173</v>
      </c>
      <c r="AY1178" s="106">
        <v>112.574</v>
      </c>
      <c r="AZ1178" s="108">
        <f t="shared" si="300"/>
        <v>11.257400000000001</v>
      </c>
      <c r="BA1178" s="1">
        <f t="shared" si="301"/>
        <v>123.8314</v>
      </c>
      <c r="BB1178" s="106">
        <f t="shared" si="302"/>
        <v>133.73791199999999</v>
      </c>
      <c r="BC1178" s="105" t="s">
        <v>53</v>
      </c>
      <c r="BF1178" s="128"/>
    </row>
    <row r="1179" spans="1:58" s="105" customFormat="1" ht="24.75" hidden="1" customHeight="1">
      <c r="A1179" s="9">
        <v>1187</v>
      </c>
      <c r="B1179" s="7">
        <v>16071</v>
      </c>
      <c r="C1179" s="7"/>
      <c r="D1179" s="8"/>
      <c r="E1179" s="1" t="s">
        <v>5103</v>
      </c>
      <c r="F1179" s="1" t="s">
        <v>5104</v>
      </c>
      <c r="G1179" s="1" t="s">
        <v>5105</v>
      </c>
      <c r="H1179" s="8" t="s">
        <v>3686</v>
      </c>
      <c r="I1179" s="1" t="s">
        <v>551</v>
      </c>
      <c r="J1179" s="1" t="s">
        <v>5108</v>
      </c>
      <c r="K1179" s="9">
        <v>1</v>
      </c>
      <c r="L1179" s="1" t="s">
        <v>91</v>
      </c>
      <c r="M1179" s="7">
        <v>2</v>
      </c>
      <c r="N1179" s="1" t="s">
        <v>46</v>
      </c>
      <c r="O1179" s="1" t="s">
        <v>5099</v>
      </c>
      <c r="P1179" s="1" t="s">
        <v>5109</v>
      </c>
      <c r="Q1179" s="1" t="s">
        <v>5110</v>
      </c>
      <c r="R1179" s="101">
        <v>960</v>
      </c>
      <c r="S1179" s="102"/>
      <c r="T1179" s="116" t="s">
        <v>58</v>
      </c>
      <c r="U1179" s="84"/>
      <c r="V1179" s="102">
        <v>960</v>
      </c>
      <c r="W1179" s="102"/>
      <c r="X1179" s="102"/>
      <c r="Y1179" s="102"/>
      <c r="Z1179" s="102"/>
      <c r="AA1179" s="102"/>
      <c r="AB1179" s="102"/>
      <c r="AC1179" s="102"/>
      <c r="AD1179" s="102"/>
      <c r="AE1179" s="104"/>
      <c r="AI1179" s="105">
        <v>888.2</v>
      </c>
      <c r="AK1179" s="105">
        <v>417.47</v>
      </c>
      <c r="AN1179" s="106">
        <v>417.5</v>
      </c>
      <c r="AO1179" s="105" t="s">
        <v>531</v>
      </c>
      <c r="AP1179" s="104" t="s">
        <v>532</v>
      </c>
      <c r="AQ1179" s="105" t="e">
        <f t="shared" si="304"/>
        <v>#NUM!</v>
      </c>
      <c r="AR1179" s="105" t="e">
        <f t="shared" si="305"/>
        <v>#NUM!</v>
      </c>
      <c r="AS1179" s="105" t="e">
        <f t="shared" si="306"/>
        <v>#NUM!</v>
      </c>
      <c r="AT1179" s="105" t="e">
        <f>#REF!*1.075</f>
        <v>#REF!</v>
      </c>
      <c r="AU1179" s="105" t="e">
        <f t="shared" si="307"/>
        <v>#VALUE!</v>
      </c>
      <c r="AV1179" s="102" t="e">
        <f t="shared" si="303"/>
        <v>#REF!</v>
      </c>
      <c r="AW1179" s="105" t="s">
        <v>1543</v>
      </c>
      <c r="AX1179" s="105" t="s">
        <v>532</v>
      </c>
      <c r="AY1179" s="106">
        <v>417.5</v>
      </c>
      <c r="AZ1179" s="108">
        <f t="shared" si="300"/>
        <v>41.75</v>
      </c>
      <c r="BA1179" s="1">
        <f t="shared" si="301"/>
        <v>459.25</v>
      </c>
      <c r="BB1179" s="106">
        <f t="shared" si="302"/>
        <v>495.99</v>
      </c>
      <c r="BC1179" s="105" t="s">
        <v>53</v>
      </c>
      <c r="BF1179" s="128"/>
    </row>
    <row r="1180" spans="1:58" s="105" customFormat="1" ht="24.75" hidden="1" customHeight="1">
      <c r="A1180" s="9">
        <v>1188</v>
      </c>
      <c r="B1180" s="7">
        <v>14342</v>
      </c>
      <c r="C1180" s="7"/>
      <c r="D1180" s="8"/>
      <c r="E1180" s="1" t="s">
        <v>5111</v>
      </c>
      <c r="F1180" s="1" t="s">
        <v>5112</v>
      </c>
      <c r="G1180" s="1" t="s">
        <v>5113</v>
      </c>
      <c r="H1180" s="8" t="s">
        <v>1262</v>
      </c>
      <c r="I1180" s="1" t="s">
        <v>574</v>
      </c>
      <c r="J1180" s="1" t="s">
        <v>5114</v>
      </c>
      <c r="K1180" s="9"/>
      <c r="L1180" s="1"/>
      <c r="M1180" s="7">
        <v>2</v>
      </c>
      <c r="N1180" s="1" t="s">
        <v>46</v>
      </c>
      <c r="O1180" s="1" t="s">
        <v>5099</v>
      </c>
      <c r="P1180" s="1" t="s">
        <v>5115</v>
      </c>
      <c r="Q1180" s="1" t="s">
        <v>5116</v>
      </c>
      <c r="R1180" s="101">
        <v>329.08</v>
      </c>
      <c r="S1180" s="102"/>
      <c r="T1180" s="116">
        <v>93.5</v>
      </c>
      <c r="U1180" s="84"/>
      <c r="V1180" s="102">
        <v>211.71</v>
      </c>
      <c r="W1180" s="102"/>
      <c r="X1180" s="102"/>
      <c r="Y1180" s="102"/>
      <c r="Z1180" s="102"/>
      <c r="AA1180" s="102"/>
      <c r="AB1180" s="102"/>
      <c r="AC1180" s="102">
        <v>446.45</v>
      </c>
      <c r="AD1180" s="102"/>
      <c r="AE1180" s="104"/>
      <c r="AN1180" s="106">
        <v>244.4</v>
      </c>
      <c r="AO1180" s="105" t="s">
        <v>372</v>
      </c>
      <c r="AP1180" s="104" t="s">
        <v>373</v>
      </c>
      <c r="AQ1180" s="105" t="e">
        <f t="shared" si="304"/>
        <v>#NUM!</v>
      </c>
      <c r="AR1180" s="105" t="e">
        <f t="shared" si="305"/>
        <v>#NUM!</v>
      </c>
      <c r="AS1180" s="105" t="e">
        <f t="shared" si="306"/>
        <v>#NUM!</v>
      </c>
      <c r="AT1180" s="105" t="e">
        <f>#REF!*1.075</f>
        <v>#REF!</v>
      </c>
      <c r="AU1180" s="105">
        <f t="shared" si="307"/>
        <v>100.5125</v>
      </c>
      <c r="AV1180" s="102" t="e">
        <f t="shared" si="303"/>
        <v>#REF!</v>
      </c>
      <c r="AW1180" s="105" t="s">
        <v>172</v>
      </c>
      <c r="AX1180" s="105" t="s">
        <v>173</v>
      </c>
      <c r="AY1180" s="106">
        <v>100.5125</v>
      </c>
      <c r="AZ1180" s="108">
        <f t="shared" si="300"/>
        <v>10.051250000000001</v>
      </c>
      <c r="BA1180" s="1">
        <f t="shared" si="301"/>
        <v>110.56375</v>
      </c>
      <c r="BB1180" s="106">
        <f t="shared" si="302"/>
        <v>119.40885</v>
      </c>
      <c r="BC1180" s="105" t="s">
        <v>53</v>
      </c>
      <c r="BD1180" s="128"/>
      <c r="BE1180" s="128"/>
      <c r="BF1180" s="128"/>
    </row>
    <row r="1181" spans="1:58" s="105" customFormat="1" ht="24.75" hidden="1" customHeight="1">
      <c r="A1181" s="9">
        <v>1189</v>
      </c>
      <c r="B1181" s="7">
        <v>14376</v>
      </c>
      <c r="C1181" s="7"/>
      <c r="D1181" s="8"/>
      <c r="E1181" s="1" t="s">
        <v>5111</v>
      </c>
      <c r="F1181" s="1" t="s">
        <v>5112</v>
      </c>
      <c r="G1181" s="1" t="s">
        <v>5113</v>
      </c>
      <c r="H1181" s="8" t="s">
        <v>5117</v>
      </c>
      <c r="I1181" s="1" t="s">
        <v>574</v>
      </c>
      <c r="J1181" s="1" t="s">
        <v>5106</v>
      </c>
      <c r="K1181" s="9"/>
      <c r="L1181" s="1"/>
      <c r="M1181" s="7">
        <v>1</v>
      </c>
      <c r="N1181" s="1" t="s">
        <v>46</v>
      </c>
      <c r="O1181" s="1" t="s">
        <v>5099</v>
      </c>
      <c r="P1181" s="1" t="s">
        <v>5115</v>
      </c>
      <c r="Q1181" s="1" t="s">
        <v>5118</v>
      </c>
      <c r="R1181" s="101">
        <v>822.52</v>
      </c>
      <c r="S1181" s="102"/>
      <c r="T1181" s="116">
        <v>224.4</v>
      </c>
      <c r="U1181" s="84"/>
      <c r="V1181" s="102">
        <v>578.73</v>
      </c>
      <c r="W1181" s="102"/>
      <c r="X1181" s="102"/>
      <c r="Y1181" s="102"/>
      <c r="Z1181" s="102"/>
      <c r="AA1181" s="102"/>
      <c r="AB1181" s="102"/>
      <c r="AC1181" s="102">
        <v>1116.3</v>
      </c>
      <c r="AD1181" s="102"/>
      <c r="AE1181" s="104"/>
      <c r="AN1181" s="106">
        <v>598.67999999999995</v>
      </c>
      <c r="AO1181" s="105" t="s">
        <v>372</v>
      </c>
      <c r="AP1181" s="104" t="s">
        <v>373</v>
      </c>
      <c r="AQ1181" s="105" t="e">
        <f t="shared" si="304"/>
        <v>#NUM!</v>
      </c>
      <c r="AR1181" s="105" t="e">
        <f t="shared" si="305"/>
        <v>#NUM!</v>
      </c>
      <c r="AS1181" s="105" t="e">
        <f t="shared" si="306"/>
        <v>#NUM!</v>
      </c>
      <c r="AT1181" s="105" t="e">
        <f>#REF!*1.075</f>
        <v>#REF!</v>
      </c>
      <c r="AU1181" s="105">
        <f t="shared" si="307"/>
        <v>241.23</v>
      </c>
      <c r="AV1181" s="102" t="e">
        <f t="shared" si="303"/>
        <v>#REF!</v>
      </c>
      <c r="AW1181" s="105" t="s">
        <v>172</v>
      </c>
      <c r="AX1181" s="105" t="s">
        <v>173</v>
      </c>
      <c r="AY1181" s="106">
        <v>241.23</v>
      </c>
      <c r="AZ1181" s="108">
        <f t="shared" si="300"/>
        <v>24.123000000000001</v>
      </c>
      <c r="BA1181" s="1">
        <f t="shared" si="301"/>
        <v>265.35300000000001</v>
      </c>
      <c r="BB1181" s="106">
        <f t="shared" si="302"/>
        <v>286.58123999999998</v>
      </c>
      <c r="BC1181" s="105" t="s">
        <v>53</v>
      </c>
      <c r="BD1181" s="128"/>
      <c r="BE1181" s="128"/>
      <c r="BF1181" s="128"/>
    </row>
    <row r="1182" spans="1:58" s="105" customFormat="1" ht="24.75" hidden="1" customHeight="1">
      <c r="A1182" s="9">
        <v>1190</v>
      </c>
      <c r="B1182" s="34">
        <v>20339</v>
      </c>
      <c r="C1182" s="34"/>
      <c r="D1182" s="5"/>
      <c r="E1182" s="35" t="s">
        <v>5119</v>
      </c>
      <c r="F1182" s="34" t="s">
        <v>5120</v>
      </c>
      <c r="G1182" s="34" t="s">
        <v>5121</v>
      </c>
      <c r="H1182" s="34" t="s">
        <v>5122</v>
      </c>
      <c r="I1182" s="34" t="s">
        <v>5123</v>
      </c>
      <c r="J1182" s="35" t="s">
        <v>5124</v>
      </c>
      <c r="K1182" s="48"/>
      <c r="L1182" s="34"/>
      <c r="M1182" s="34"/>
      <c r="N1182" s="34"/>
      <c r="O1182" s="34" t="s">
        <v>5099</v>
      </c>
      <c r="P1182" s="34" t="s">
        <v>5125</v>
      </c>
      <c r="Q1182" s="34" t="s">
        <v>5126</v>
      </c>
      <c r="R1182" s="101"/>
      <c r="S1182" s="102"/>
      <c r="T1182" s="116"/>
      <c r="U1182" s="84"/>
      <c r="V1182" s="102"/>
      <c r="W1182" s="102"/>
      <c r="X1182" s="102"/>
      <c r="Y1182" s="102"/>
      <c r="Z1182" s="102"/>
      <c r="AA1182" s="102"/>
      <c r="AB1182" s="102"/>
      <c r="AC1182" s="102"/>
      <c r="AD1182" s="102"/>
      <c r="AE1182" s="104"/>
      <c r="AN1182" s="106"/>
      <c r="AP1182" s="104"/>
      <c r="AT1182" s="105" t="e">
        <f>#REF!*1.075</f>
        <v>#REF!</v>
      </c>
      <c r="AV1182" s="102" t="e">
        <f t="shared" si="303"/>
        <v>#REF!</v>
      </c>
      <c r="AY1182" s="106"/>
      <c r="AZ1182" s="108" t="b">
        <f t="shared" si="300"/>
        <v>0</v>
      </c>
      <c r="BA1182" s="1">
        <f t="shared" si="301"/>
        <v>0</v>
      </c>
      <c r="BB1182" s="106">
        <f t="shared" si="302"/>
        <v>0</v>
      </c>
      <c r="BD1182" s="128"/>
      <c r="BE1182" s="128"/>
      <c r="BF1182" s="128"/>
    </row>
    <row r="1183" spans="1:58" s="105" customFormat="1" ht="24.75" hidden="1" customHeight="1">
      <c r="A1183" s="9">
        <v>1191</v>
      </c>
      <c r="B1183" s="7">
        <v>16399</v>
      </c>
      <c r="C1183" s="7"/>
      <c r="D1183" s="8"/>
      <c r="E1183" s="1" t="s">
        <v>5127</v>
      </c>
      <c r="F1183" s="1" t="s">
        <v>5128</v>
      </c>
      <c r="G1183" s="1" t="s">
        <v>952</v>
      </c>
      <c r="H1183" s="8" t="s">
        <v>4062</v>
      </c>
      <c r="I1183" s="1" t="s">
        <v>965</v>
      </c>
      <c r="J1183" s="1" t="s">
        <v>5129</v>
      </c>
      <c r="K1183" s="9">
        <v>10</v>
      </c>
      <c r="L1183" s="1" t="s">
        <v>91</v>
      </c>
      <c r="M1183" s="7">
        <v>1</v>
      </c>
      <c r="N1183" s="1" t="s">
        <v>46</v>
      </c>
      <c r="O1183" s="1" t="s">
        <v>5130</v>
      </c>
      <c r="P1183" s="1" t="s">
        <v>5131</v>
      </c>
      <c r="Q1183" s="1" t="s">
        <v>5132</v>
      </c>
      <c r="R1183" s="101">
        <v>5.1219999999999999</v>
      </c>
      <c r="S1183" s="102"/>
      <c r="T1183" s="116" t="s">
        <v>58</v>
      </c>
      <c r="U1183" s="84">
        <v>5.5143000000000004</v>
      </c>
      <c r="V1183" s="102">
        <v>4.0149999999999997</v>
      </c>
      <c r="W1183" s="102"/>
      <c r="X1183" s="102"/>
      <c r="Y1183" s="102"/>
      <c r="Z1183" s="102"/>
      <c r="AA1183" s="102"/>
      <c r="AB1183" s="102"/>
      <c r="AC1183" s="102"/>
      <c r="AD1183" s="102"/>
      <c r="AE1183" s="104">
        <v>5.5143000000000004</v>
      </c>
      <c r="AN1183" s="106">
        <v>4.76</v>
      </c>
      <c r="AO1183" s="105" t="s">
        <v>277</v>
      </c>
      <c r="AP1183" s="104" t="s">
        <v>278</v>
      </c>
      <c r="AQ1183" s="105" t="e">
        <f>AVERAGE(SMALL(AE1183:AI1183,1),SMALL(AE1183:AI1183,2))</f>
        <v>#NUM!</v>
      </c>
      <c r="AR1183" s="105" t="e">
        <f>IF(R1183 &lt;=( AVERAGE(SMALL(AE1183:AI1183,1),SMALL(AE1183:AI1183,2))), R1183, "")</f>
        <v>#NUM!</v>
      </c>
      <c r="AS1183" s="105" t="e">
        <f>AVERAGE(SMALL(AJ1183:AM1183,1),SMALL(AJ1183:AM1183,2))</f>
        <v>#NUM!</v>
      </c>
      <c r="AT1183" s="105" t="e">
        <f>#REF!*1.075</f>
        <v>#REF!</v>
      </c>
      <c r="AU1183" s="105" t="e">
        <f>T1183*1.075</f>
        <v>#VALUE!</v>
      </c>
      <c r="AV1183" s="102" t="e">
        <f t="shared" si="303"/>
        <v>#REF!</v>
      </c>
      <c r="AW1183" s="105" t="s">
        <v>279</v>
      </c>
      <c r="AX1183" s="105" t="s">
        <v>278</v>
      </c>
      <c r="AY1183" s="106">
        <v>4.76</v>
      </c>
      <c r="AZ1183" s="108">
        <f t="shared" si="300"/>
        <v>1.19</v>
      </c>
      <c r="BA1183" s="1">
        <f t="shared" si="301"/>
        <v>5.9499999999999993</v>
      </c>
      <c r="BB1183" s="106">
        <f t="shared" si="302"/>
        <v>6.4259999999999993</v>
      </c>
      <c r="BC1183" s="105" t="s">
        <v>53</v>
      </c>
      <c r="BD1183" s="128"/>
      <c r="BE1183" s="128"/>
      <c r="BF1183" s="128"/>
    </row>
    <row r="1184" spans="1:58" s="105" customFormat="1" ht="24.75" hidden="1" customHeight="1">
      <c r="A1184" s="9">
        <v>1192</v>
      </c>
      <c r="B1184" s="7">
        <v>16404</v>
      </c>
      <c r="C1184" s="7"/>
      <c r="D1184" s="8"/>
      <c r="E1184" s="1" t="s">
        <v>5133</v>
      </c>
      <c r="F1184" s="1" t="s">
        <v>5134</v>
      </c>
      <c r="G1184" s="1" t="s">
        <v>5135</v>
      </c>
      <c r="H1184" s="8" t="s">
        <v>105</v>
      </c>
      <c r="I1184" s="1" t="s">
        <v>965</v>
      </c>
      <c r="J1184" s="1" t="s">
        <v>5136</v>
      </c>
      <c r="K1184" s="9">
        <v>3</v>
      </c>
      <c r="L1184" s="1" t="s">
        <v>91</v>
      </c>
      <c r="M1184" s="7">
        <v>1</v>
      </c>
      <c r="N1184" s="1" t="s">
        <v>46</v>
      </c>
      <c r="O1184" s="1" t="s">
        <v>5130</v>
      </c>
      <c r="P1184" s="1" t="s">
        <v>5131</v>
      </c>
      <c r="Q1184" s="1" t="s">
        <v>5137</v>
      </c>
      <c r="R1184" s="101">
        <v>54.767000000000003</v>
      </c>
      <c r="S1184" s="102"/>
      <c r="T1184" s="116" t="s">
        <v>58</v>
      </c>
      <c r="U1184" s="84">
        <v>63.392000000000003</v>
      </c>
      <c r="V1184" s="102">
        <v>38.5</v>
      </c>
      <c r="W1184" s="102"/>
      <c r="X1184" s="102"/>
      <c r="Y1184" s="102"/>
      <c r="Z1184" s="102"/>
      <c r="AA1184" s="102"/>
      <c r="AB1184" s="102"/>
      <c r="AC1184" s="102"/>
      <c r="AD1184" s="102"/>
      <c r="AE1184" s="104">
        <v>63.392000000000003</v>
      </c>
      <c r="AN1184" s="106">
        <v>50.95</v>
      </c>
      <c r="AO1184" s="105" t="s">
        <v>277</v>
      </c>
      <c r="AP1184" s="104" t="s">
        <v>278</v>
      </c>
      <c r="AQ1184" s="105" t="e">
        <f>AVERAGE(SMALL(AE1184:AI1184,1),SMALL(AE1184:AI1184,2))</f>
        <v>#NUM!</v>
      </c>
      <c r="AR1184" s="105" t="e">
        <f>IF(R1184 &lt;=( AVERAGE(SMALL(AE1184:AI1184,1),SMALL(AE1184:AI1184,2))), R1184, "")</f>
        <v>#NUM!</v>
      </c>
      <c r="AS1184" s="105" t="e">
        <f>AVERAGE(SMALL(AJ1184:AM1184,1),SMALL(AJ1184:AM1184,2))</f>
        <v>#NUM!</v>
      </c>
      <c r="AT1184" s="105" t="e">
        <f>#REF!*1.075</f>
        <v>#REF!</v>
      </c>
      <c r="AU1184" s="105" t="e">
        <f>T1184*1.075</f>
        <v>#VALUE!</v>
      </c>
      <c r="AV1184" s="102" t="e">
        <f t="shared" si="303"/>
        <v>#REF!</v>
      </c>
      <c r="AW1184" s="105" t="s">
        <v>277</v>
      </c>
      <c r="AX1184" s="105" t="s">
        <v>278</v>
      </c>
      <c r="AY1184" s="106">
        <v>50.95</v>
      </c>
      <c r="AZ1184" s="108">
        <f t="shared" si="300"/>
        <v>6.1139999999999999</v>
      </c>
      <c r="BA1184" s="1">
        <f t="shared" si="301"/>
        <v>57.064</v>
      </c>
      <c r="BB1184" s="106">
        <f t="shared" si="302"/>
        <v>61.62912</v>
      </c>
      <c r="BC1184" s="105" t="s">
        <v>53</v>
      </c>
      <c r="BD1184" s="128"/>
      <c r="BE1184" s="128"/>
      <c r="BF1184" s="128"/>
    </row>
    <row r="1185" spans="1:58" s="105" customFormat="1" ht="24.75" hidden="1" customHeight="1">
      <c r="A1185" s="9">
        <v>1193</v>
      </c>
      <c r="B1185" s="34">
        <v>16402</v>
      </c>
      <c r="C1185" s="34"/>
      <c r="D1185" s="5"/>
      <c r="E1185" s="35" t="s">
        <v>5133</v>
      </c>
      <c r="F1185" s="34" t="s">
        <v>5138</v>
      </c>
      <c r="G1185" s="34" t="s">
        <v>5135</v>
      </c>
      <c r="H1185" s="34" t="s">
        <v>1037</v>
      </c>
      <c r="I1185" s="34" t="s">
        <v>965</v>
      </c>
      <c r="J1185" s="35" t="s">
        <v>5136</v>
      </c>
      <c r="K1185" s="48"/>
      <c r="L1185" s="34"/>
      <c r="M1185" s="34"/>
      <c r="N1185" s="34"/>
      <c r="O1185" s="34" t="s">
        <v>5130</v>
      </c>
      <c r="P1185" s="34" t="s">
        <v>5139</v>
      </c>
      <c r="Q1185" s="34" t="s">
        <v>5140</v>
      </c>
      <c r="R1185" s="101"/>
      <c r="S1185" s="102"/>
      <c r="T1185" s="116"/>
      <c r="U1185" s="84"/>
      <c r="V1185" s="102"/>
      <c r="W1185" s="102"/>
      <c r="X1185" s="102"/>
      <c r="Y1185" s="102"/>
      <c r="Z1185" s="102"/>
      <c r="AA1185" s="102"/>
      <c r="AB1185" s="102"/>
      <c r="AC1185" s="102"/>
      <c r="AD1185" s="102"/>
      <c r="AE1185" s="104"/>
      <c r="AN1185" s="106"/>
      <c r="AP1185" s="104"/>
      <c r="AT1185" s="105" t="e">
        <f>#REF!*1.075</f>
        <v>#REF!</v>
      </c>
      <c r="AV1185" s="102" t="e">
        <f t="shared" si="303"/>
        <v>#REF!</v>
      </c>
      <c r="AY1185" s="106"/>
      <c r="AZ1185" s="108" t="b">
        <f t="shared" si="300"/>
        <v>0</v>
      </c>
      <c r="BA1185" s="1">
        <f t="shared" si="301"/>
        <v>0</v>
      </c>
      <c r="BB1185" s="106">
        <f t="shared" si="302"/>
        <v>0</v>
      </c>
      <c r="BD1185" s="128"/>
      <c r="BE1185" s="128"/>
      <c r="BF1185" s="128"/>
    </row>
    <row r="1186" spans="1:58" s="105" customFormat="1" ht="24.75" hidden="1" customHeight="1">
      <c r="A1186" s="9">
        <v>1194</v>
      </c>
      <c r="B1186" s="7">
        <v>16400</v>
      </c>
      <c r="C1186" s="7"/>
      <c r="D1186" s="8"/>
      <c r="E1186" s="1" t="s">
        <v>5141</v>
      </c>
      <c r="F1186" s="1" t="s">
        <v>5142</v>
      </c>
      <c r="G1186" s="1" t="s">
        <v>2862</v>
      </c>
      <c r="H1186" s="8" t="s">
        <v>2863</v>
      </c>
      <c r="I1186" s="1" t="s">
        <v>574</v>
      </c>
      <c r="J1186" s="1" t="s">
        <v>5143</v>
      </c>
      <c r="K1186" s="9">
        <v>5</v>
      </c>
      <c r="L1186" s="1" t="s">
        <v>91</v>
      </c>
      <c r="M1186" s="7">
        <v>1</v>
      </c>
      <c r="N1186" s="1" t="s">
        <v>46</v>
      </c>
      <c r="O1186" s="1" t="s">
        <v>5130</v>
      </c>
      <c r="P1186" s="1" t="s">
        <v>5131</v>
      </c>
      <c r="Q1186" s="1" t="s">
        <v>5144</v>
      </c>
      <c r="R1186" s="101">
        <v>135.40950000000001</v>
      </c>
      <c r="S1186" s="102"/>
      <c r="T1186" s="116" t="s">
        <v>58</v>
      </c>
      <c r="U1186" s="84">
        <v>185.9246</v>
      </c>
      <c r="V1186" s="102">
        <v>66</v>
      </c>
      <c r="W1186" s="102"/>
      <c r="X1186" s="102"/>
      <c r="Y1186" s="102"/>
      <c r="Z1186" s="102"/>
      <c r="AA1186" s="102"/>
      <c r="AB1186" s="102"/>
      <c r="AC1186" s="102"/>
      <c r="AD1186" s="102"/>
      <c r="AE1186" s="104">
        <v>185.9246</v>
      </c>
      <c r="AN1186" s="106">
        <v>125.96</v>
      </c>
      <c r="AO1186" s="105" t="s">
        <v>277</v>
      </c>
      <c r="AP1186" s="104" t="s">
        <v>278</v>
      </c>
      <c r="AQ1186" s="105" t="e">
        <f t="shared" ref="AQ1186:AQ1223" si="308">AVERAGE(SMALL(AE1186:AI1186,1),SMALL(AE1186:AI1186,2))</f>
        <v>#NUM!</v>
      </c>
      <c r="AR1186" s="105" t="e">
        <f t="shared" ref="AR1186:AR1223" si="309">IF(R1186 &lt;=( AVERAGE(SMALL(AE1186:AI1186,1),SMALL(AE1186:AI1186,2))), R1186, "")</f>
        <v>#NUM!</v>
      </c>
      <c r="AS1186" s="105" t="e">
        <f t="shared" ref="AS1186:AS1223" si="310">AVERAGE(SMALL(AJ1186:AM1186,1),SMALL(AJ1186:AM1186,2))</f>
        <v>#NUM!</v>
      </c>
      <c r="AT1186" s="105" t="e">
        <f>#REF!*1.075</f>
        <v>#REF!</v>
      </c>
      <c r="AU1186" s="105" t="e">
        <f t="shared" ref="AU1186:AU1223" si="311">T1186*1.075</f>
        <v>#VALUE!</v>
      </c>
      <c r="AV1186" s="102" t="e">
        <f t="shared" si="303"/>
        <v>#REF!</v>
      </c>
      <c r="AW1186" s="105" t="s">
        <v>279</v>
      </c>
      <c r="AX1186" s="105" t="s">
        <v>278</v>
      </c>
      <c r="AY1186" s="106">
        <v>125.96</v>
      </c>
      <c r="AZ1186" s="108">
        <f t="shared" si="300"/>
        <v>12.596</v>
      </c>
      <c r="BA1186" s="1">
        <f t="shared" si="301"/>
        <v>138.55599999999998</v>
      </c>
      <c r="BB1186" s="106">
        <f t="shared" si="302"/>
        <v>149.64047999999997</v>
      </c>
      <c r="BC1186" s="105" t="s">
        <v>53</v>
      </c>
      <c r="BD1186" s="128"/>
      <c r="BE1186" s="128"/>
      <c r="BF1186" s="128"/>
    </row>
    <row r="1187" spans="1:58" s="105" customFormat="1" ht="24.75" hidden="1" customHeight="1">
      <c r="A1187" s="9">
        <v>1195</v>
      </c>
      <c r="B1187" s="7">
        <v>16352</v>
      </c>
      <c r="C1187" s="7"/>
      <c r="D1187" s="8"/>
      <c r="E1187" s="1" t="s">
        <v>5145</v>
      </c>
      <c r="F1187" s="1" t="s">
        <v>5146</v>
      </c>
      <c r="G1187" s="1" t="s">
        <v>5147</v>
      </c>
      <c r="H1187" s="8" t="s">
        <v>945</v>
      </c>
      <c r="I1187" s="1" t="s">
        <v>2004</v>
      </c>
      <c r="J1187" s="1" t="s">
        <v>5148</v>
      </c>
      <c r="K1187" s="9">
        <v>5</v>
      </c>
      <c r="L1187" s="1" t="s">
        <v>91</v>
      </c>
      <c r="M1187" s="7">
        <v>10</v>
      </c>
      <c r="N1187" s="1" t="s">
        <v>46</v>
      </c>
      <c r="O1187" s="1" t="s">
        <v>5130</v>
      </c>
      <c r="P1187" s="1" t="s">
        <v>5131</v>
      </c>
      <c r="Q1187" s="1" t="s">
        <v>5149</v>
      </c>
      <c r="R1187" s="101">
        <v>414.31180000000001</v>
      </c>
      <c r="S1187" s="102"/>
      <c r="T1187" s="116" t="s">
        <v>58</v>
      </c>
      <c r="U1187" s="84">
        <v>488.86059999999998</v>
      </c>
      <c r="V1187" s="102">
        <v>281.952</v>
      </c>
      <c r="W1187" s="102"/>
      <c r="X1187" s="102"/>
      <c r="Y1187" s="102"/>
      <c r="Z1187" s="102"/>
      <c r="AA1187" s="102"/>
      <c r="AB1187" s="102"/>
      <c r="AC1187" s="102"/>
      <c r="AD1187" s="102"/>
      <c r="AE1187" s="104">
        <v>488.86059999999998</v>
      </c>
      <c r="AN1187" s="106">
        <v>385.41</v>
      </c>
      <c r="AO1187" s="105" t="s">
        <v>277</v>
      </c>
      <c r="AP1187" s="104" t="s">
        <v>278</v>
      </c>
      <c r="AQ1187" s="105" t="e">
        <f t="shared" si="308"/>
        <v>#NUM!</v>
      </c>
      <c r="AR1187" s="105" t="e">
        <f t="shared" si="309"/>
        <v>#NUM!</v>
      </c>
      <c r="AS1187" s="105" t="e">
        <f t="shared" si="310"/>
        <v>#NUM!</v>
      </c>
      <c r="AT1187" s="105" t="e">
        <f>#REF!*1.075</f>
        <v>#REF!</v>
      </c>
      <c r="AU1187" s="105" t="e">
        <f t="shared" si="311"/>
        <v>#VALUE!</v>
      </c>
      <c r="AV1187" s="102" t="e">
        <f t="shared" si="303"/>
        <v>#REF!</v>
      </c>
      <c r="AW1187" s="105" t="s">
        <v>277</v>
      </c>
      <c r="AX1187" s="105" t="s">
        <v>278</v>
      </c>
      <c r="AY1187" s="106">
        <v>385.41</v>
      </c>
      <c r="AZ1187" s="108">
        <f t="shared" si="300"/>
        <v>38.541000000000004</v>
      </c>
      <c r="BA1187" s="1">
        <f t="shared" si="301"/>
        <v>423.95100000000002</v>
      </c>
      <c r="BB1187" s="106">
        <f t="shared" si="302"/>
        <v>457.86708000000004</v>
      </c>
      <c r="BC1187" s="105" t="s">
        <v>53</v>
      </c>
      <c r="BD1187" s="128"/>
      <c r="BE1187" s="128"/>
      <c r="BF1187" s="128"/>
    </row>
    <row r="1188" spans="1:58" s="105" customFormat="1" ht="24.75" hidden="1" customHeight="1">
      <c r="A1188" s="9">
        <v>1196</v>
      </c>
      <c r="B1188" s="7">
        <v>16353</v>
      </c>
      <c r="C1188" s="7"/>
      <c r="D1188" s="8"/>
      <c r="E1188" s="1" t="s">
        <v>5150</v>
      </c>
      <c r="F1188" s="1" t="s">
        <v>1578</v>
      </c>
      <c r="G1188" s="1" t="s">
        <v>492</v>
      </c>
      <c r="H1188" s="8" t="s">
        <v>126</v>
      </c>
      <c r="I1188" s="1" t="s">
        <v>574</v>
      </c>
      <c r="J1188" s="1" t="s">
        <v>5151</v>
      </c>
      <c r="K1188" s="9">
        <v>100</v>
      </c>
      <c r="L1188" s="1" t="s">
        <v>91</v>
      </c>
      <c r="M1188" s="7">
        <v>12</v>
      </c>
      <c r="N1188" s="1" t="s">
        <v>46</v>
      </c>
      <c r="O1188" s="1" t="s">
        <v>5130</v>
      </c>
      <c r="P1188" s="1" t="s">
        <v>5131</v>
      </c>
      <c r="Q1188" s="1" t="s">
        <v>5152</v>
      </c>
      <c r="R1188" s="101">
        <v>40.322600000000001</v>
      </c>
      <c r="S1188" s="102"/>
      <c r="T1188" s="116" t="s">
        <v>58</v>
      </c>
      <c r="U1188" s="84">
        <v>58.518900000000002</v>
      </c>
      <c r="V1188" s="102">
        <v>16.5</v>
      </c>
      <c r="W1188" s="102"/>
      <c r="X1188" s="102"/>
      <c r="Y1188" s="102"/>
      <c r="Z1188" s="102"/>
      <c r="AA1188" s="102"/>
      <c r="AB1188" s="102"/>
      <c r="AC1188" s="102"/>
      <c r="AD1188" s="102"/>
      <c r="AE1188" s="104">
        <v>58.518900000000002</v>
      </c>
      <c r="AN1188" s="106">
        <v>40.322600000000001</v>
      </c>
      <c r="AO1188" s="105" t="s">
        <v>50</v>
      </c>
      <c r="AP1188" s="104" t="s">
        <v>51</v>
      </c>
      <c r="AQ1188" s="105" t="e">
        <f t="shared" si="308"/>
        <v>#NUM!</v>
      </c>
      <c r="AR1188" s="105" t="e">
        <f t="shared" si="309"/>
        <v>#NUM!</v>
      </c>
      <c r="AS1188" s="105" t="e">
        <f t="shared" si="310"/>
        <v>#NUM!</v>
      </c>
      <c r="AT1188" s="105" t="e">
        <f>#REF!*1.075</f>
        <v>#REF!</v>
      </c>
      <c r="AU1188" s="105" t="e">
        <f t="shared" si="311"/>
        <v>#VALUE!</v>
      </c>
      <c r="AV1188" s="102" t="e">
        <f t="shared" si="303"/>
        <v>#REF!</v>
      </c>
      <c r="AW1188" s="125" t="s">
        <v>52</v>
      </c>
      <c r="AX1188" s="105" t="s">
        <v>51</v>
      </c>
      <c r="AY1188" s="106">
        <v>40.32</v>
      </c>
      <c r="AZ1188" s="108">
        <f t="shared" si="300"/>
        <v>6.8544000000000009</v>
      </c>
      <c r="BA1188" s="1">
        <f t="shared" si="301"/>
        <v>47.174399999999999</v>
      </c>
      <c r="BB1188" s="106">
        <f t="shared" si="302"/>
        <v>50.948352</v>
      </c>
      <c r="BC1188" s="105" t="s">
        <v>53</v>
      </c>
      <c r="BD1188" s="128"/>
      <c r="BE1188" s="128"/>
      <c r="BF1188" s="128"/>
    </row>
    <row r="1189" spans="1:58" s="105" customFormat="1" ht="24.75" hidden="1" customHeight="1">
      <c r="A1189" s="9">
        <v>1197</v>
      </c>
      <c r="B1189" s="34">
        <v>16354</v>
      </c>
      <c r="C1189" s="34"/>
      <c r="D1189" s="5"/>
      <c r="E1189" s="35" t="s">
        <v>5153</v>
      </c>
      <c r="F1189" s="34" t="s">
        <v>5154</v>
      </c>
      <c r="G1189" s="34" t="s">
        <v>344</v>
      </c>
      <c r="H1189" s="34" t="s">
        <v>189</v>
      </c>
      <c r="I1189" s="34" t="s">
        <v>965</v>
      </c>
      <c r="J1189" s="35" t="s">
        <v>5155</v>
      </c>
      <c r="K1189" s="48"/>
      <c r="L1189" s="34"/>
      <c r="M1189" s="34"/>
      <c r="N1189" s="34"/>
      <c r="O1189" s="34" t="s">
        <v>5130</v>
      </c>
      <c r="P1189" s="34" t="s">
        <v>5139</v>
      </c>
      <c r="Q1189" s="34" t="s">
        <v>5156</v>
      </c>
      <c r="R1189" s="101"/>
      <c r="S1189" s="102"/>
      <c r="T1189" s="116"/>
      <c r="U1189" s="84"/>
      <c r="V1189" s="102"/>
      <c r="W1189" s="102"/>
      <c r="X1189" s="102"/>
      <c r="Y1189" s="102"/>
      <c r="Z1189" s="102"/>
      <c r="AA1189" s="102"/>
      <c r="AB1189" s="102"/>
      <c r="AC1189" s="102"/>
      <c r="AD1189" s="102"/>
      <c r="AE1189" s="104"/>
      <c r="AN1189" s="106"/>
      <c r="AP1189" s="104"/>
      <c r="AQ1189" s="105" t="e">
        <f t="shared" si="308"/>
        <v>#NUM!</v>
      </c>
      <c r="AR1189" s="105" t="e">
        <f t="shared" si="309"/>
        <v>#NUM!</v>
      </c>
      <c r="AS1189" s="105" t="e">
        <f t="shared" si="310"/>
        <v>#NUM!</v>
      </c>
      <c r="AT1189" s="105" t="e">
        <f>#REF!*1.075</f>
        <v>#REF!</v>
      </c>
      <c r="AU1189" s="105">
        <f t="shared" si="311"/>
        <v>0</v>
      </c>
      <c r="AV1189" s="102" t="e">
        <f t="shared" si="303"/>
        <v>#REF!</v>
      </c>
      <c r="AY1189" s="106"/>
      <c r="AZ1189" s="108" t="b">
        <f t="shared" si="300"/>
        <v>0</v>
      </c>
      <c r="BA1189" s="1">
        <f t="shared" si="301"/>
        <v>0</v>
      </c>
      <c r="BB1189" s="106">
        <f t="shared" si="302"/>
        <v>0</v>
      </c>
      <c r="BD1189" s="128"/>
      <c r="BE1189" s="128"/>
      <c r="BF1189" s="128"/>
    </row>
    <row r="1190" spans="1:58" s="105" customFormat="1" ht="24.75" hidden="1" customHeight="1">
      <c r="A1190" s="9">
        <v>1198</v>
      </c>
      <c r="B1190" s="34">
        <v>5250</v>
      </c>
      <c r="C1190" s="34"/>
      <c r="D1190" s="5"/>
      <c r="E1190" s="35" t="s">
        <v>5157</v>
      </c>
      <c r="F1190" s="34" t="s">
        <v>4111</v>
      </c>
      <c r="G1190" s="34" t="s">
        <v>4112</v>
      </c>
      <c r="H1190" s="34" t="s">
        <v>105</v>
      </c>
      <c r="I1190" s="34" t="s">
        <v>150</v>
      </c>
      <c r="J1190" s="35" t="s">
        <v>5158</v>
      </c>
      <c r="K1190" s="48"/>
      <c r="L1190" s="34"/>
      <c r="M1190" s="34"/>
      <c r="N1190" s="34"/>
      <c r="O1190" s="34" t="s">
        <v>5159</v>
      </c>
      <c r="P1190" s="34" t="s">
        <v>5160</v>
      </c>
      <c r="Q1190" s="34" t="s">
        <v>5161</v>
      </c>
      <c r="R1190" s="101"/>
      <c r="S1190" s="102"/>
      <c r="T1190" s="116"/>
      <c r="U1190" s="84"/>
      <c r="V1190" s="102"/>
      <c r="W1190" s="102"/>
      <c r="X1190" s="102"/>
      <c r="Y1190" s="102"/>
      <c r="Z1190" s="102"/>
      <c r="AA1190" s="102"/>
      <c r="AB1190" s="102"/>
      <c r="AC1190" s="102"/>
      <c r="AD1190" s="102"/>
      <c r="AE1190" s="104"/>
      <c r="AN1190" s="106"/>
      <c r="AP1190" s="104"/>
      <c r="AQ1190" s="105" t="e">
        <f t="shared" si="308"/>
        <v>#NUM!</v>
      </c>
      <c r="AR1190" s="105" t="e">
        <f t="shared" si="309"/>
        <v>#NUM!</v>
      </c>
      <c r="AS1190" s="105" t="e">
        <f t="shared" si="310"/>
        <v>#NUM!</v>
      </c>
      <c r="AT1190" s="105" t="e">
        <f>#REF!*1.075</f>
        <v>#REF!</v>
      </c>
      <c r="AU1190" s="105">
        <f t="shared" si="311"/>
        <v>0</v>
      </c>
      <c r="AV1190" s="102" t="e">
        <f t="shared" si="303"/>
        <v>#REF!</v>
      </c>
      <c r="AY1190" s="106"/>
      <c r="AZ1190" s="108" t="b">
        <f t="shared" si="300"/>
        <v>0</v>
      </c>
      <c r="BA1190" s="1">
        <f t="shared" si="301"/>
        <v>0</v>
      </c>
      <c r="BB1190" s="106">
        <f t="shared" si="302"/>
        <v>0</v>
      </c>
      <c r="BD1190" s="128"/>
      <c r="BE1190" s="128"/>
      <c r="BF1190" s="128"/>
    </row>
    <row r="1191" spans="1:58" s="105" customFormat="1" ht="24.75" hidden="1" customHeight="1">
      <c r="A1191" s="9">
        <v>5015</v>
      </c>
      <c r="B1191" s="4"/>
      <c r="C1191" s="4"/>
      <c r="D1191" s="90" t="s">
        <v>5162</v>
      </c>
      <c r="E1191" s="89" t="s">
        <v>5163</v>
      </c>
      <c r="F1191" s="89" t="s">
        <v>5164</v>
      </c>
      <c r="G1191" s="89" t="s">
        <v>5165</v>
      </c>
      <c r="H1191" s="90" t="s">
        <v>3686</v>
      </c>
      <c r="I1191" s="89" t="s">
        <v>5166</v>
      </c>
      <c r="J1191" s="89">
        <v>84</v>
      </c>
      <c r="K1191" s="91"/>
      <c r="L1191" s="89"/>
      <c r="M1191" s="92">
        <v>84</v>
      </c>
      <c r="N1191" s="89" t="s">
        <v>46</v>
      </c>
      <c r="O1191" s="89" t="s">
        <v>5167</v>
      </c>
      <c r="P1191" s="89"/>
      <c r="Q1191" s="89" t="s">
        <v>5168</v>
      </c>
      <c r="R1191" s="101">
        <v>66.94</v>
      </c>
      <c r="S1191" s="102">
        <v>28.5</v>
      </c>
      <c r="T1191" s="116"/>
      <c r="U1191" s="84">
        <v>48.6</v>
      </c>
      <c r="V1191" s="102"/>
      <c r="W1191" s="102"/>
      <c r="X1191" s="102"/>
      <c r="Y1191" s="102"/>
      <c r="Z1191" s="102"/>
      <c r="AA1191" s="102"/>
      <c r="AB1191" s="102"/>
      <c r="AC1191" s="102">
        <v>36.9</v>
      </c>
      <c r="AD1191" s="102"/>
      <c r="AE1191" s="104"/>
      <c r="AG1191" s="105">
        <v>56.12</v>
      </c>
      <c r="AM1191" s="105">
        <v>25.64</v>
      </c>
      <c r="AN1191" s="106"/>
      <c r="AP1191" s="104"/>
      <c r="AQ1191" s="105" t="e">
        <f t="shared" si="308"/>
        <v>#NUM!</v>
      </c>
      <c r="AR1191" s="105" t="e">
        <f t="shared" si="309"/>
        <v>#NUM!</v>
      </c>
      <c r="AS1191" s="105" t="e">
        <f t="shared" si="310"/>
        <v>#NUM!</v>
      </c>
      <c r="AT1191" s="105" t="e">
        <f>#REF!*1.075</f>
        <v>#REF!</v>
      </c>
      <c r="AU1191" s="105">
        <f t="shared" si="311"/>
        <v>0</v>
      </c>
      <c r="AV1191" s="102" t="e">
        <f t="shared" si="303"/>
        <v>#REF!</v>
      </c>
      <c r="AW1191" s="105" t="s">
        <v>1543</v>
      </c>
      <c r="AX1191" s="105" t="s">
        <v>532</v>
      </c>
      <c r="AY1191" s="106"/>
      <c r="AZ1191" s="108" t="b">
        <f t="shared" si="300"/>
        <v>0</v>
      </c>
      <c r="BA1191" s="1">
        <f t="shared" si="301"/>
        <v>0</v>
      </c>
      <c r="BB1191" s="106">
        <f t="shared" si="302"/>
        <v>0</v>
      </c>
      <c r="BC1191" s="105" t="s">
        <v>53</v>
      </c>
      <c r="BD1191" s="110" t="s">
        <v>2280</v>
      </c>
      <c r="BE1191" s="110"/>
      <c r="BF1191" s="110"/>
    </row>
    <row r="1192" spans="1:58" s="105" customFormat="1" ht="24.75" hidden="1" customHeight="1">
      <c r="A1192" s="9">
        <v>1199</v>
      </c>
      <c r="B1192" s="4">
        <v>530</v>
      </c>
      <c r="C1192" s="4"/>
      <c r="D1192" s="5"/>
      <c r="E1192" s="3" t="s">
        <v>5169</v>
      </c>
      <c r="F1192" s="3" t="s">
        <v>5170</v>
      </c>
      <c r="G1192" s="3" t="s">
        <v>1888</v>
      </c>
      <c r="H1192" s="5" t="s">
        <v>2447</v>
      </c>
      <c r="I1192" s="3" t="s">
        <v>5171</v>
      </c>
      <c r="J1192" s="3" t="s">
        <v>5172</v>
      </c>
      <c r="K1192" s="6"/>
      <c r="L1192" s="3"/>
      <c r="M1192" s="4">
        <v>100</v>
      </c>
      <c r="N1192" s="3" t="s">
        <v>46</v>
      </c>
      <c r="O1192" s="3" t="s">
        <v>5173</v>
      </c>
      <c r="P1192" s="3" t="s">
        <v>5174</v>
      </c>
      <c r="Q1192" s="3" t="s">
        <v>5175</v>
      </c>
      <c r="R1192" s="101">
        <v>13.5</v>
      </c>
      <c r="S1192" s="102">
        <v>14.51</v>
      </c>
      <c r="T1192" s="116" t="s">
        <v>58</v>
      </c>
      <c r="U1192" s="84"/>
      <c r="V1192" s="102">
        <v>13.5</v>
      </c>
      <c r="W1192" s="102"/>
      <c r="X1192" s="102"/>
      <c r="Y1192" s="102"/>
      <c r="Z1192" s="102"/>
      <c r="AA1192" s="102"/>
      <c r="AB1192" s="102"/>
      <c r="AC1192" s="102"/>
      <c r="AD1192" s="102"/>
      <c r="AE1192" s="104"/>
      <c r="AN1192" s="106"/>
      <c r="AP1192" s="104"/>
      <c r="AQ1192" s="105" t="e">
        <f t="shared" si="308"/>
        <v>#NUM!</v>
      </c>
      <c r="AR1192" s="105" t="e">
        <f t="shared" si="309"/>
        <v>#NUM!</v>
      </c>
      <c r="AS1192" s="105" t="e">
        <f t="shared" si="310"/>
        <v>#NUM!</v>
      </c>
      <c r="AT1192" s="105" t="e">
        <f>#REF!*1.075</f>
        <v>#REF!</v>
      </c>
      <c r="AU1192" s="105" t="e">
        <f t="shared" si="311"/>
        <v>#VALUE!</v>
      </c>
      <c r="AV1192" s="102" t="e">
        <f t="shared" si="303"/>
        <v>#REF!</v>
      </c>
      <c r="AW1192" s="125" t="s">
        <v>52</v>
      </c>
      <c r="AX1192" s="105" t="s">
        <v>51</v>
      </c>
      <c r="AY1192" s="106">
        <v>13.5</v>
      </c>
      <c r="AZ1192" s="108">
        <f t="shared" si="300"/>
        <v>2.2950000000000004</v>
      </c>
      <c r="BA1192" s="1">
        <f t="shared" si="301"/>
        <v>15.795</v>
      </c>
      <c r="BB1192" s="106">
        <f t="shared" si="302"/>
        <v>17.058599999999998</v>
      </c>
      <c r="BC1192" s="105" t="s">
        <v>53</v>
      </c>
      <c r="BD1192" s="128"/>
      <c r="BE1192" s="128"/>
      <c r="BF1192" s="128"/>
    </row>
    <row r="1193" spans="1:58" s="105" customFormat="1" ht="24.75" hidden="1" customHeight="1">
      <c r="A1193" s="9">
        <v>1200</v>
      </c>
      <c r="B1193" s="4">
        <v>532</v>
      </c>
      <c r="C1193" s="4"/>
      <c r="D1193" s="5" t="s">
        <v>5176</v>
      </c>
      <c r="E1193" s="3" t="s">
        <v>5177</v>
      </c>
      <c r="F1193" s="3" t="s">
        <v>5178</v>
      </c>
      <c r="G1193" s="3" t="s">
        <v>5179</v>
      </c>
      <c r="H1193" s="5" t="s">
        <v>5180</v>
      </c>
      <c r="I1193" s="3" t="s">
        <v>5171</v>
      </c>
      <c r="J1193" s="3" t="s">
        <v>5181</v>
      </c>
      <c r="K1193" s="6"/>
      <c r="L1193" s="3"/>
      <c r="M1193" s="4">
        <v>1</v>
      </c>
      <c r="N1193" s="3" t="s">
        <v>46</v>
      </c>
      <c r="O1193" s="3" t="s">
        <v>5173</v>
      </c>
      <c r="P1193" s="3" t="s">
        <v>5182</v>
      </c>
      <c r="Q1193" s="3" t="s">
        <v>5183</v>
      </c>
      <c r="R1193" s="101">
        <v>5.37</v>
      </c>
      <c r="S1193" s="102">
        <v>5</v>
      </c>
      <c r="T1193" s="116">
        <v>2.48</v>
      </c>
      <c r="U1193" s="84"/>
      <c r="V1193" s="102">
        <v>5.37</v>
      </c>
      <c r="W1193" s="102"/>
      <c r="X1193" s="102"/>
      <c r="Y1193" s="102"/>
      <c r="Z1193" s="102"/>
      <c r="AA1193" s="102"/>
      <c r="AB1193" s="102"/>
      <c r="AC1193" s="102"/>
      <c r="AD1193" s="102"/>
      <c r="AE1193" s="104"/>
      <c r="AN1193" s="106"/>
      <c r="AP1193" s="104"/>
      <c r="AQ1193" s="105" t="e">
        <f t="shared" si="308"/>
        <v>#NUM!</v>
      </c>
      <c r="AR1193" s="105" t="e">
        <f t="shared" si="309"/>
        <v>#NUM!</v>
      </c>
      <c r="AS1193" s="105" t="e">
        <f t="shared" si="310"/>
        <v>#NUM!</v>
      </c>
      <c r="AT1193" s="105" t="e">
        <f>#REF!*1.075</f>
        <v>#REF!</v>
      </c>
      <c r="AU1193" s="105">
        <f t="shared" si="311"/>
        <v>2.6659999999999999</v>
      </c>
      <c r="AV1193" s="102" t="e">
        <f t="shared" si="303"/>
        <v>#REF!</v>
      </c>
      <c r="AY1193" s="106"/>
      <c r="AZ1193" s="108" t="b">
        <f t="shared" si="300"/>
        <v>0</v>
      </c>
      <c r="BA1193" s="1">
        <f t="shared" si="301"/>
        <v>0</v>
      </c>
      <c r="BB1193" s="106">
        <f t="shared" si="302"/>
        <v>0</v>
      </c>
      <c r="BD1193" s="128" t="s">
        <v>84</v>
      </c>
      <c r="BE1193" s="128"/>
      <c r="BF1193" s="128"/>
    </row>
    <row r="1194" spans="1:58" s="105" customFormat="1" ht="24.75" hidden="1" customHeight="1">
      <c r="A1194" s="9">
        <v>1201</v>
      </c>
      <c r="B1194" s="4">
        <v>533</v>
      </c>
      <c r="C1194" s="4"/>
      <c r="D1194" s="5" t="s">
        <v>5176</v>
      </c>
      <c r="E1194" s="3" t="s">
        <v>5177</v>
      </c>
      <c r="F1194" s="3" t="s">
        <v>5178</v>
      </c>
      <c r="G1194" s="3" t="s">
        <v>5184</v>
      </c>
      <c r="H1194" s="5" t="s">
        <v>5185</v>
      </c>
      <c r="I1194" s="3" t="s">
        <v>2619</v>
      </c>
      <c r="J1194" s="3" t="s">
        <v>5186</v>
      </c>
      <c r="K1194" s="6">
        <v>2</v>
      </c>
      <c r="L1194" s="3" t="s">
        <v>91</v>
      </c>
      <c r="M1194" s="4">
        <v>20</v>
      </c>
      <c r="N1194" s="3" t="s">
        <v>46</v>
      </c>
      <c r="O1194" s="3" t="s">
        <v>5173</v>
      </c>
      <c r="P1194" s="3" t="s">
        <v>5182</v>
      </c>
      <c r="Q1194" s="3" t="s">
        <v>5187</v>
      </c>
      <c r="R1194" s="101">
        <v>9.68</v>
      </c>
      <c r="S1194" s="102">
        <v>9</v>
      </c>
      <c r="T1194" s="116">
        <v>5.56</v>
      </c>
      <c r="U1194" s="84"/>
      <c r="V1194" s="102">
        <v>9.68</v>
      </c>
      <c r="W1194" s="102"/>
      <c r="X1194" s="102"/>
      <c r="Y1194" s="102"/>
      <c r="Z1194" s="102"/>
      <c r="AA1194" s="102"/>
      <c r="AB1194" s="102"/>
      <c r="AC1194" s="102"/>
      <c r="AD1194" s="102"/>
      <c r="AE1194" s="104"/>
      <c r="AN1194" s="106"/>
      <c r="AP1194" s="104"/>
      <c r="AQ1194" s="105" t="e">
        <f t="shared" si="308"/>
        <v>#NUM!</v>
      </c>
      <c r="AR1194" s="105" t="e">
        <f t="shared" si="309"/>
        <v>#NUM!</v>
      </c>
      <c r="AS1194" s="105" t="e">
        <f t="shared" si="310"/>
        <v>#NUM!</v>
      </c>
      <c r="AT1194" s="105" t="e">
        <f>#REF!*1.075</f>
        <v>#REF!</v>
      </c>
      <c r="AU1194" s="105">
        <f t="shared" si="311"/>
        <v>5.9769999999999994</v>
      </c>
      <c r="AV1194" s="102" t="e">
        <f t="shared" si="303"/>
        <v>#REF!</v>
      </c>
      <c r="AY1194" s="106"/>
      <c r="AZ1194" s="108" t="b">
        <f t="shared" si="300"/>
        <v>0</v>
      </c>
      <c r="BA1194" s="1">
        <f t="shared" si="301"/>
        <v>0</v>
      </c>
      <c r="BB1194" s="106">
        <f t="shared" si="302"/>
        <v>0</v>
      </c>
      <c r="BD1194" s="128" t="s">
        <v>885</v>
      </c>
      <c r="BE1194" s="128"/>
      <c r="BF1194" s="128"/>
    </row>
    <row r="1195" spans="1:58" s="105" customFormat="1" ht="24.75" hidden="1" customHeight="1">
      <c r="A1195" s="9">
        <v>1202</v>
      </c>
      <c r="B1195" s="4">
        <v>1097</v>
      </c>
      <c r="C1195" s="4"/>
      <c r="D1195" s="5"/>
      <c r="E1195" s="3" t="s">
        <v>5188</v>
      </c>
      <c r="F1195" s="3" t="s">
        <v>5189</v>
      </c>
      <c r="G1195" s="3" t="s">
        <v>5190</v>
      </c>
      <c r="H1195" s="5" t="s">
        <v>310</v>
      </c>
      <c r="I1195" s="3" t="s">
        <v>205</v>
      </c>
      <c r="J1195" s="3" t="s">
        <v>545</v>
      </c>
      <c r="K1195" s="6"/>
      <c r="L1195" s="3"/>
      <c r="M1195" s="4">
        <v>30</v>
      </c>
      <c r="N1195" s="3" t="s">
        <v>46</v>
      </c>
      <c r="O1195" s="3" t="s">
        <v>5173</v>
      </c>
      <c r="P1195" s="3" t="s">
        <v>5191</v>
      </c>
      <c r="Q1195" s="3" t="s">
        <v>5192</v>
      </c>
      <c r="R1195" s="101">
        <v>48.1</v>
      </c>
      <c r="S1195" s="102">
        <v>51.71</v>
      </c>
      <c r="T1195" s="116" t="s">
        <v>58</v>
      </c>
      <c r="U1195" s="84"/>
      <c r="V1195" s="102">
        <v>48.1</v>
      </c>
      <c r="W1195" s="102"/>
      <c r="X1195" s="102"/>
      <c r="Y1195" s="102"/>
      <c r="Z1195" s="102"/>
      <c r="AA1195" s="102"/>
      <c r="AB1195" s="102"/>
      <c r="AC1195" s="102"/>
      <c r="AD1195" s="102"/>
      <c r="AE1195" s="104"/>
      <c r="AN1195" s="106"/>
      <c r="AP1195" s="104"/>
      <c r="AQ1195" s="105" t="e">
        <f t="shared" si="308"/>
        <v>#NUM!</v>
      </c>
      <c r="AR1195" s="105" t="e">
        <f t="shared" si="309"/>
        <v>#NUM!</v>
      </c>
      <c r="AS1195" s="105" t="e">
        <f t="shared" si="310"/>
        <v>#NUM!</v>
      </c>
      <c r="AT1195" s="105" t="e">
        <f>#REF!*1.075</f>
        <v>#REF!</v>
      </c>
      <c r="AU1195" s="105" t="e">
        <f t="shared" si="311"/>
        <v>#VALUE!</v>
      </c>
      <c r="AV1195" s="102" t="e">
        <f t="shared" si="303"/>
        <v>#REF!</v>
      </c>
      <c r="AW1195" s="125" t="s">
        <v>52</v>
      </c>
      <c r="AX1195" s="125" t="s">
        <v>51</v>
      </c>
      <c r="AY1195" s="106">
        <v>48.1</v>
      </c>
      <c r="AZ1195" s="108">
        <f t="shared" si="300"/>
        <v>8.1770000000000014</v>
      </c>
      <c r="BA1195" s="1">
        <f t="shared" si="301"/>
        <v>56.277000000000001</v>
      </c>
      <c r="BB1195" s="106">
        <f t="shared" si="302"/>
        <v>60.779160000000005</v>
      </c>
      <c r="BC1195" s="105" t="s">
        <v>53</v>
      </c>
      <c r="BD1195" s="128"/>
      <c r="BE1195" s="128"/>
      <c r="BF1195" s="128"/>
    </row>
    <row r="1196" spans="1:58" s="105" customFormat="1" ht="24.75" hidden="1" customHeight="1">
      <c r="A1196" s="9">
        <v>1203</v>
      </c>
      <c r="B1196" s="4">
        <v>3984</v>
      </c>
      <c r="C1196" s="4"/>
      <c r="D1196" s="5"/>
      <c r="E1196" s="3" t="s">
        <v>5193</v>
      </c>
      <c r="F1196" s="3" t="s">
        <v>5194</v>
      </c>
      <c r="G1196" s="3" t="s">
        <v>5195</v>
      </c>
      <c r="H1196" s="5" t="s">
        <v>5196</v>
      </c>
      <c r="I1196" s="3" t="s">
        <v>5171</v>
      </c>
      <c r="J1196" s="3" t="s">
        <v>5197</v>
      </c>
      <c r="K1196" s="6"/>
      <c r="L1196" s="3"/>
      <c r="M1196" s="4">
        <v>1</v>
      </c>
      <c r="N1196" s="3" t="s">
        <v>46</v>
      </c>
      <c r="O1196" s="3" t="s">
        <v>5173</v>
      </c>
      <c r="P1196" s="3" t="s">
        <v>5198</v>
      </c>
      <c r="Q1196" s="3" t="s">
        <v>5199</v>
      </c>
      <c r="R1196" s="101">
        <v>25.05</v>
      </c>
      <c r="S1196" s="102">
        <v>26.93</v>
      </c>
      <c r="T1196" s="116" t="s">
        <v>58</v>
      </c>
      <c r="U1196" s="84"/>
      <c r="V1196" s="102">
        <v>25.05</v>
      </c>
      <c r="W1196" s="102"/>
      <c r="X1196" s="102"/>
      <c r="Y1196" s="102"/>
      <c r="Z1196" s="102"/>
      <c r="AA1196" s="102"/>
      <c r="AB1196" s="102"/>
      <c r="AC1196" s="102"/>
      <c r="AD1196" s="102"/>
      <c r="AE1196" s="104"/>
      <c r="AF1196" s="105">
        <v>33.309800000000003</v>
      </c>
      <c r="AG1196" s="105">
        <v>27.69</v>
      </c>
      <c r="AN1196" s="106"/>
      <c r="AP1196" s="104"/>
      <c r="AQ1196" s="105">
        <f t="shared" si="308"/>
        <v>30.499900000000004</v>
      </c>
      <c r="AR1196" s="105">
        <f t="shared" si="309"/>
        <v>25.05</v>
      </c>
      <c r="AS1196" s="105" t="e">
        <f t="shared" si="310"/>
        <v>#NUM!</v>
      </c>
      <c r="AT1196" s="105" t="e">
        <f>#REF!*1.075</f>
        <v>#REF!</v>
      </c>
      <c r="AU1196" s="105" t="e">
        <f t="shared" si="311"/>
        <v>#VALUE!</v>
      </c>
      <c r="AV1196" s="102" t="e">
        <f t="shared" si="303"/>
        <v>#REF!</v>
      </c>
      <c r="AW1196" s="125" t="s">
        <v>52</v>
      </c>
      <c r="AX1196" s="125" t="s">
        <v>51</v>
      </c>
      <c r="AY1196" s="106">
        <v>25.05</v>
      </c>
      <c r="AZ1196" s="108">
        <f t="shared" si="300"/>
        <v>4.2585000000000006</v>
      </c>
      <c r="BA1196" s="1">
        <f t="shared" si="301"/>
        <v>29.308500000000002</v>
      </c>
      <c r="BB1196" s="106">
        <f t="shared" si="302"/>
        <v>31.653180000000003</v>
      </c>
      <c r="BC1196" s="105" t="s">
        <v>53</v>
      </c>
      <c r="BD1196" s="128"/>
      <c r="BE1196" s="128"/>
      <c r="BF1196" s="128"/>
    </row>
    <row r="1197" spans="1:58" s="105" customFormat="1" ht="24.75" hidden="1" customHeight="1">
      <c r="A1197" s="9">
        <v>1204</v>
      </c>
      <c r="B1197" s="4">
        <v>5519</v>
      </c>
      <c r="C1197" s="4"/>
      <c r="D1197" s="5"/>
      <c r="E1197" s="3" t="s">
        <v>5193</v>
      </c>
      <c r="F1197" s="3" t="s">
        <v>5194</v>
      </c>
      <c r="G1197" s="3" t="s">
        <v>5195</v>
      </c>
      <c r="H1197" s="5" t="s">
        <v>5200</v>
      </c>
      <c r="I1197" s="3" t="s">
        <v>2627</v>
      </c>
      <c r="J1197" s="3" t="s">
        <v>5197</v>
      </c>
      <c r="K1197" s="6"/>
      <c r="L1197" s="3"/>
      <c r="M1197" s="4">
        <v>1</v>
      </c>
      <c r="N1197" s="3" t="s">
        <v>46</v>
      </c>
      <c r="O1197" s="3" t="s">
        <v>5173</v>
      </c>
      <c r="P1197" s="3" t="s">
        <v>5198</v>
      </c>
      <c r="Q1197" s="3" t="s">
        <v>5201</v>
      </c>
      <c r="R1197" s="101">
        <v>26.22</v>
      </c>
      <c r="S1197" s="102">
        <v>28.19</v>
      </c>
      <c r="T1197" s="116" t="s">
        <v>58</v>
      </c>
      <c r="U1197" s="84"/>
      <c r="V1197" s="102">
        <v>26.22</v>
      </c>
      <c r="W1197" s="102"/>
      <c r="X1197" s="102"/>
      <c r="Y1197" s="102"/>
      <c r="Z1197" s="102"/>
      <c r="AA1197" s="102"/>
      <c r="AB1197" s="102"/>
      <c r="AC1197" s="102"/>
      <c r="AD1197" s="102"/>
      <c r="AE1197" s="104"/>
      <c r="AN1197" s="106"/>
      <c r="AP1197" s="104"/>
      <c r="AQ1197" s="105" t="e">
        <f t="shared" si="308"/>
        <v>#NUM!</v>
      </c>
      <c r="AR1197" s="105" t="e">
        <f t="shared" si="309"/>
        <v>#NUM!</v>
      </c>
      <c r="AS1197" s="105" t="e">
        <f t="shared" si="310"/>
        <v>#NUM!</v>
      </c>
      <c r="AT1197" s="105" t="e">
        <f>#REF!*1.075</f>
        <v>#REF!</v>
      </c>
      <c r="AU1197" s="105" t="e">
        <f t="shared" si="311"/>
        <v>#VALUE!</v>
      </c>
      <c r="AV1197" s="102" t="e">
        <f t="shared" si="303"/>
        <v>#REF!</v>
      </c>
      <c r="AW1197" s="125" t="s">
        <v>52</v>
      </c>
      <c r="AX1197" s="125" t="s">
        <v>51</v>
      </c>
      <c r="AY1197" s="106">
        <v>26.22</v>
      </c>
      <c r="AZ1197" s="108">
        <f t="shared" si="300"/>
        <v>4.4573999999999998</v>
      </c>
      <c r="BA1197" s="1">
        <f t="shared" si="301"/>
        <v>30.677399999999999</v>
      </c>
      <c r="BB1197" s="106">
        <f t="shared" si="302"/>
        <v>33.131591999999998</v>
      </c>
      <c r="BC1197" s="105" t="s">
        <v>53</v>
      </c>
      <c r="BD1197" s="128"/>
      <c r="BE1197" s="128"/>
      <c r="BF1197" s="128"/>
    </row>
    <row r="1198" spans="1:58" s="105" customFormat="1" ht="24.75" hidden="1" customHeight="1">
      <c r="A1198" s="9">
        <v>1205</v>
      </c>
      <c r="B1198" s="4">
        <v>7113</v>
      </c>
      <c r="C1198" s="4"/>
      <c r="D1198" s="5"/>
      <c r="E1198" s="3" t="s">
        <v>5193</v>
      </c>
      <c r="F1198" s="3" t="s">
        <v>5194</v>
      </c>
      <c r="G1198" s="3" t="s">
        <v>5195</v>
      </c>
      <c r="H1198" s="5" t="s">
        <v>5202</v>
      </c>
      <c r="I1198" s="3" t="s">
        <v>5171</v>
      </c>
      <c r="J1198" s="3" t="s">
        <v>5203</v>
      </c>
      <c r="K1198" s="6"/>
      <c r="L1198" s="3"/>
      <c r="M1198" s="4">
        <v>1</v>
      </c>
      <c r="N1198" s="3" t="s">
        <v>46</v>
      </c>
      <c r="O1198" s="3" t="s">
        <v>5173</v>
      </c>
      <c r="P1198" s="3" t="s">
        <v>5204</v>
      </c>
      <c r="Q1198" s="3" t="s">
        <v>5205</v>
      </c>
      <c r="R1198" s="101">
        <v>27.2</v>
      </c>
      <c r="S1198" s="102">
        <v>29.24</v>
      </c>
      <c r="T1198" s="116" t="s">
        <v>58</v>
      </c>
      <c r="U1198" s="84"/>
      <c r="V1198" s="102">
        <v>27.2</v>
      </c>
      <c r="W1198" s="102"/>
      <c r="X1198" s="102"/>
      <c r="Y1198" s="102"/>
      <c r="Z1198" s="102"/>
      <c r="AA1198" s="102"/>
      <c r="AB1198" s="102"/>
      <c r="AC1198" s="102"/>
      <c r="AD1198" s="102"/>
      <c r="AE1198" s="104"/>
      <c r="AN1198" s="106"/>
      <c r="AP1198" s="104"/>
      <c r="AQ1198" s="105" t="e">
        <f t="shared" si="308"/>
        <v>#NUM!</v>
      </c>
      <c r="AR1198" s="105" t="e">
        <f t="shared" si="309"/>
        <v>#NUM!</v>
      </c>
      <c r="AS1198" s="105" t="e">
        <f t="shared" si="310"/>
        <v>#NUM!</v>
      </c>
      <c r="AT1198" s="105" t="e">
        <f>#REF!*1.075</f>
        <v>#REF!</v>
      </c>
      <c r="AU1198" s="105" t="e">
        <f t="shared" si="311"/>
        <v>#VALUE!</v>
      </c>
      <c r="AV1198" s="102" t="e">
        <f t="shared" ref="AV1198:AV1229" si="312">MIN(AN1198,AT1198,AU1198)</f>
        <v>#REF!</v>
      </c>
      <c r="AW1198" s="125" t="s">
        <v>52</v>
      </c>
      <c r="AX1198" s="125" t="s">
        <v>51</v>
      </c>
      <c r="AY1198" s="106">
        <v>27.2</v>
      </c>
      <c r="AZ1198" s="108">
        <f t="shared" si="300"/>
        <v>4.6240000000000006</v>
      </c>
      <c r="BA1198" s="1">
        <f t="shared" si="301"/>
        <v>31.823999999999998</v>
      </c>
      <c r="BB1198" s="106">
        <f t="shared" si="302"/>
        <v>34.36992</v>
      </c>
      <c r="BC1198" s="105" t="s">
        <v>53</v>
      </c>
      <c r="BD1198" s="128"/>
      <c r="BE1198" s="128"/>
      <c r="BF1198" s="128"/>
    </row>
    <row r="1199" spans="1:58" s="105" customFormat="1" ht="24.75" hidden="1" customHeight="1">
      <c r="A1199" s="9">
        <v>1206</v>
      </c>
      <c r="B1199" s="4">
        <v>7111</v>
      </c>
      <c r="C1199" s="4"/>
      <c r="D1199" s="5"/>
      <c r="E1199" s="3" t="s">
        <v>5193</v>
      </c>
      <c r="F1199" s="3" t="s">
        <v>5194</v>
      </c>
      <c r="G1199" s="3" t="s">
        <v>5195</v>
      </c>
      <c r="H1199" s="5" t="s">
        <v>5202</v>
      </c>
      <c r="I1199" s="3" t="s">
        <v>2627</v>
      </c>
      <c r="J1199" s="3" t="s">
        <v>5206</v>
      </c>
      <c r="K1199" s="6"/>
      <c r="L1199" s="3"/>
      <c r="M1199" s="4">
        <v>1</v>
      </c>
      <c r="N1199" s="3" t="s">
        <v>46</v>
      </c>
      <c r="O1199" s="3" t="s">
        <v>5173</v>
      </c>
      <c r="P1199" s="3" t="s">
        <v>5207</v>
      </c>
      <c r="Q1199" s="3" t="s">
        <v>5208</v>
      </c>
      <c r="R1199" s="101">
        <v>27.2</v>
      </c>
      <c r="S1199" s="102">
        <v>29.24</v>
      </c>
      <c r="T1199" s="116" t="s">
        <v>58</v>
      </c>
      <c r="U1199" s="84"/>
      <c r="V1199" s="102">
        <v>27.2</v>
      </c>
      <c r="W1199" s="102"/>
      <c r="X1199" s="102"/>
      <c r="Y1199" s="102"/>
      <c r="Z1199" s="102"/>
      <c r="AA1199" s="102"/>
      <c r="AB1199" s="102"/>
      <c r="AC1199" s="102"/>
      <c r="AD1199" s="102"/>
      <c r="AE1199" s="104"/>
      <c r="AN1199" s="106"/>
      <c r="AP1199" s="104"/>
      <c r="AQ1199" s="105" t="e">
        <f t="shared" si="308"/>
        <v>#NUM!</v>
      </c>
      <c r="AR1199" s="105" t="e">
        <f t="shared" si="309"/>
        <v>#NUM!</v>
      </c>
      <c r="AS1199" s="105" t="e">
        <f t="shared" si="310"/>
        <v>#NUM!</v>
      </c>
      <c r="AT1199" s="105" t="e">
        <f>#REF!*1.075</f>
        <v>#REF!</v>
      </c>
      <c r="AU1199" s="105" t="e">
        <f t="shared" si="311"/>
        <v>#VALUE!</v>
      </c>
      <c r="AV1199" s="102" t="e">
        <f t="shared" si="312"/>
        <v>#REF!</v>
      </c>
      <c r="AW1199" s="125" t="s">
        <v>52</v>
      </c>
      <c r="AX1199" s="125" t="s">
        <v>51</v>
      </c>
      <c r="AY1199" s="106">
        <v>27.2</v>
      </c>
      <c r="AZ1199" s="108">
        <f t="shared" si="300"/>
        <v>4.6240000000000006</v>
      </c>
      <c r="BA1199" s="1">
        <f t="shared" si="301"/>
        <v>31.823999999999998</v>
      </c>
      <c r="BB1199" s="106">
        <f t="shared" si="302"/>
        <v>34.36992</v>
      </c>
      <c r="BC1199" s="105" t="s">
        <v>53</v>
      </c>
      <c r="BD1199" s="128"/>
      <c r="BE1199" s="128"/>
      <c r="BF1199" s="128"/>
    </row>
    <row r="1200" spans="1:58" s="105" customFormat="1" ht="24.75" hidden="1" customHeight="1">
      <c r="A1200" s="9">
        <v>1207</v>
      </c>
      <c r="B1200" s="4">
        <v>3874</v>
      </c>
      <c r="C1200" s="4"/>
      <c r="D1200" s="5"/>
      <c r="E1200" s="3" t="s">
        <v>5209</v>
      </c>
      <c r="F1200" s="3" t="s">
        <v>5210</v>
      </c>
      <c r="G1200" s="3" t="s">
        <v>3668</v>
      </c>
      <c r="H1200" s="5" t="s">
        <v>108</v>
      </c>
      <c r="I1200" s="3" t="s">
        <v>5211</v>
      </c>
      <c r="J1200" s="3" t="s">
        <v>5212</v>
      </c>
      <c r="K1200" s="6">
        <v>1</v>
      </c>
      <c r="L1200" s="3" t="s">
        <v>91</v>
      </c>
      <c r="M1200" s="4">
        <v>10</v>
      </c>
      <c r="N1200" s="3" t="s">
        <v>46</v>
      </c>
      <c r="O1200" s="3" t="s">
        <v>5173</v>
      </c>
      <c r="P1200" s="3" t="s">
        <v>5213</v>
      </c>
      <c r="Q1200" s="3" t="s">
        <v>5214</v>
      </c>
      <c r="R1200" s="101">
        <v>179.26</v>
      </c>
      <c r="S1200" s="102">
        <v>192.7</v>
      </c>
      <c r="T1200" s="116" t="s">
        <v>58</v>
      </c>
      <c r="U1200" s="84"/>
      <c r="V1200" s="102">
        <v>179.26</v>
      </c>
      <c r="W1200" s="102"/>
      <c r="X1200" s="102"/>
      <c r="Y1200" s="102"/>
      <c r="Z1200" s="102"/>
      <c r="AA1200" s="102"/>
      <c r="AB1200" s="102"/>
      <c r="AC1200" s="102"/>
      <c r="AD1200" s="102"/>
      <c r="AE1200" s="104"/>
      <c r="AG1200" s="105">
        <v>212.42</v>
      </c>
      <c r="AI1200" s="105">
        <v>218.71</v>
      </c>
      <c r="AN1200" s="106"/>
      <c r="AP1200" s="104"/>
      <c r="AQ1200" s="105">
        <f t="shared" si="308"/>
        <v>215.565</v>
      </c>
      <c r="AR1200" s="105">
        <f t="shared" si="309"/>
        <v>179.26</v>
      </c>
      <c r="AS1200" s="105" t="e">
        <f t="shared" si="310"/>
        <v>#NUM!</v>
      </c>
      <c r="AT1200" s="105" t="e">
        <f>#REF!*1.075</f>
        <v>#REF!</v>
      </c>
      <c r="AU1200" s="105" t="e">
        <f t="shared" si="311"/>
        <v>#VALUE!</v>
      </c>
      <c r="AV1200" s="102" t="e">
        <f t="shared" si="312"/>
        <v>#REF!</v>
      </c>
      <c r="AW1200" s="105" t="s">
        <v>172</v>
      </c>
      <c r="AX1200" s="105" t="s">
        <v>173</v>
      </c>
      <c r="AY1200" s="106">
        <v>193.5</v>
      </c>
      <c r="AZ1200" s="108">
        <f t="shared" si="300"/>
        <v>19.350000000000001</v>
      </c>
      <c r="BA1200" s="1">
        <f t="shared" si="301"/>
        <v>212.85</v>
      </c>
      <c r="BB1200" s="106">
        <f t="shared" si="302"/>
        <v>229.87799999999999</v>
      </c>
      <c r="BC1200" s="105" t="s">
        <v>53</v>
      </c>
      <c r="BD1200" s="128"/>
      <c r="BE1200" s="128"/>
      <c r="BF1200" s="128"/>
    </row>
    <row r="1201" spans="1:58" s="105" customFormat="1" ht="24.75" hidden="1" customHeight="1">
      <c r="A1201" s="9">
        <v>1208</v>
      </c>
      <c r="B1201" s="4">
        <v>534</v>
      </c>
      <c r="C1201" s="4"/>
      <c r="D1201" s="5" t="s">
        <v>5176</v>
      </c>
      <c r="E1201" s="3" t="s">
        <v>5215</v>
      </c>
      <c r="F1201" s="3" t="s">
        <v>5178</v>
      </c>
      <c r="G1201" s="3" t="s">
        <v>5190</v>
      </c>
      <c r="H1201" s="5" t="s">
        <v>2437</v>
      </c>
      <c r="I1201" s="3" t="s">
        <v>364</v>
      </c>
      <c r="J1201" s="3" t="s">
        <v>5216</v>
      </c>
      <c r="K1201" s="6">
        <v>30</v>
      </c>
      <c r="L1201" s="3" t="s">
        <v>91</v>
      </c>
      <c r="M1201" s="4">
        <v>1</v>
      </c>
      <c r="N1201" s="3" t="s">
        <v>46</v>
      </c>
      <c r="O1201" s="3" t="s">
        <v>5173</v>
      </c>
      <c r="P1201" s="3" t="s">
        <v>5217</v>
      </c>
      <c r="Q1201" s="3" t="s">
        <v>5218</v>
      </c>
      <c r="R1201" s="101">
        <v>5.37</v>
      </c>
      <c r="S1201" s="102">
        <v>5</v>
      </c>
      <c r="T1201" s="116">
        <v>7.52</v>
      </c>
      <c r="U1201" s="84"/>
      <c r="V1201" s="102">
        <v>5.37</v>
      </c>
      <c r="W1201" s="102"/>
      <c r="X1201" s="102"/>
      <c r="Y1201" s="102"/>
      <c r="Z1201" s="102"/>
      <c r="AA1201" s="102"/>
      <c r="AB1201" s="102"/>
      <c r="AC1201" s="102"/>
      <c r="AD1201" s="102"/>
      <c r="AE1201" s="104"/>
      <c r="AN1201" s="106"/>
      <c r="AP1201" s="104"/>
      <c r="AQ1201" s="105" t="e">
        <f t="shared" si="308"/>
        <v>#NUM!</v>
      </c>
      <c r="AR1201" s="105" t="e">
        <f t="shared" si="309"/>
        <v>#NUM!</v>
      </c>
      <c r="AS1201" s="105" t="e">
        <f t="shared" si="310"/>
        <v>#NUM!</v>
      </c>
      <c r="AT1201" s="105" t="e">
        <f>#REF!*1.075</f>
        <v>#REF!</v>
      </c>
      <c r="AU1201" s="105">
        <f t="shared" si="311"/>
        <v>8.0839999999999996</v>
      </c>
      <c r="AV1201" s="102" t="e">
        <f t="shared" si="312"/>
        <v>#REF!</v>
      </c>
      <c r="AY1201" s="106"/>
      <c r="AZ1201" s="108" t="b">
        <f t="shared" si="300"/>
        <v>0</v>
      </c>
      <c r="BA1201" s="1">
        <f t="shared" si="301"/>
        <v>0</v>
      </c>
      <c r="BB1201" s="106">
        <f t="shared" si="302"/>
        <v>0</v>
      </c>
      <c r="BD1201" s="128" t="s">
        <v>885</v>
      </c>
      <c r="BE1201" s="128"/>
      <c r="BF1201" s="128"/>
    </row>
    <row r="1202" spans="1:58" s="105" customFormat="1" ht="24.75" hidden="1" customHeight="1">
      <c r="A1202" s="9">
        <v>1209</v>
      </c>
      <c r="B1202" s="4">
        <v>5735</v>
      </c>
      <c r="C1202" s="4"/>
      <c r="D1202" s="5" t="s">
        <v>5176</v>
      </c>
      <c r="E1202" s="3" t="s">
        <v>5219</v>
      </c>
      <c r="F1202" s="3" t="s">
        <v>5220</v>
      </c>
      <c r="G1202" s="3" t="s">
        <v>5221</v>
      </c>
      <c r="H1202" s="5" t="s">
        <v>5222</v>
      </c>
      <c r="I1202" s="3" t="s">
        <v>5171</v>
      </c>
      <c r="J1202" s="3" t="s">
        <v>5223</v>
      </c>
      <c r="K1202" s="6"/>
      <c r="L1202" s="3"/>
      <c r="M1202" s="4">
        <v>1</v>
      </c>
      <c r="N1202" s="3" t="s">
        <v>46</v>
      </c>
      <c r="O1202" s="3" t="s">
        <v>5173</v>
      </c>
      <c r="P1202" s="3" t="s">
        <v>5224</v>
      </c>
      <c r="Q1202" s="3" t="s">
        <v>5225</v>
      </c>
      <c r="R1202" s="101">
        <v>48.38</v>
      </c>
      <c r="S1202" s="102">
        <v>45</v>
      </c>
      <c r="T1202" s="116">
        <v>45</v>
      </c>
      <c r="U1202" s="84"/>
      <c r="V1202" s="102">
        <v>48.38</v>
      </c>
      <c r="W1202" s="102"/>
      <c r="X1202" s="102"/>
      <c r="Y1202" s="102"/>
      <c r="Z1202" s="102"/>
      <c r="AA1202" s="102"/>
      <c r="AB1202" s="102"/>
      <c r="AC1202" s="102"/>
      <c r="AD1202" s="102"/>
      <c r="AE1202" s="104"/>
      <c r="AN1202" s="106"/>
      <c r="AP1202" s="104"/>
      <c r="AQ1202" s="105" t="e">
        <f t="shared" si="308"/>
        <v>#NUM!</v>
      </c>
      <c r="AR1202" s="105" t="e">
        <f t="shared" si="309"/>
        <v>#NUM!</v>
      </c>
      <c r="AS1202" s="105" t="e">
        <f t="shared" si="310"/>
        <v>#NUM!</v>
      </c>
      <c r="AT1202" s="105" t="e">
        <f>#REF!*1.075</f>
        <v>#REF!</v>
      </c>
      <c r="AU1202" s="105">
        <f t="shared" si="311"/>
        <v>48.375</v>
      </c>
      <c r="AV1202" s="102" t="e">
        <f t="shared" si="312"/>
        <v>#REF!</v>
      </c>
      <c r="AY1202" s="106"/>
      <c r="AZ1202" s="108" t="b">
        <f t="shared" si="300"/>
        <v>0</v>
      </c>
      <c r="BA1202" s="1">
        <f t="shared" si="301"/>
        <v>0</v>
      </c>
      <c r="BB1202" s="106">
        <f t="shared" si="302"/>
        <v>0</v>
      </c>
      <c r="BD1202" s="128" t="s">
        <v>885</v>
      </c>
      <c r="BE1202" s="128"/>
    </row>
    <row r="1203" spans="1:58" s="105" customFormat="1" ht="24.75" hidden="1" customHeight="1">
      <c r="A1203" s="9">
        <v>1210</v>
      </c>
      <c r="B1203" s="34">
        <v>20219</v>
      </c>
      <c r="C1203" s="34"/>
      <c r="D1203" s="5"/>
      <c r="E1203" s="34" t="s">
        <v>5226</v>
      </c>
      <c r="F1203" s="34"/>
      <c r="G1203" s="34" t="s">
        <v>1397</v>
      </c>
      <c r="H1203" s="34" t="s">
        <v>5227</v>
      </c>
      <c r="I1203" s="34" t="s">
        <v>68</v>
      </c>
      <c r="J1203" s="34"/>
      <c r="K1203" s="48"/>
      <c r="L1203" s="34"/>
      <c r="M1203" s="34"/>
      <c r="N1203" s="34"/>
      <c r="O1203" s="34" t="s">
        <v>5228</v>
      </c>
      <c r="P1203" s="3"/>
      <c r="Q1203" s="3" t="s">
        <v>480</v>
      </c>
      <c r="R1203" s="101"/>
      <c r="S1203" s="102"/>
      <c r="T1203" s="116"/>
      <c r="U1203" s="84"/>
      <c r="V1203" s="102"/>
      <c r="W1203" s="102"/>
      <c r="X1203" s="102"/>
      <c r="Y1203" s="102"/>
      <c r="Z1203" s="102"/>
      <c r="AA1203" s="102"/>
      <c r="AB1203" s="102"/>
      <c r="AC1203" s="102"/>
      <c r="AD1203" s="102"/>
      <c r="AE1203" s="104"/>
      <c r="AN1203" s="106"/>
      <c r="AP1203" s="104"/>
      <c r="AQ1203" s="105" t="e">
        <f t="shared" si="308"/>
        <v>#NUM!</v>
      </c>
      <c r="AR1203" s="105" t="e">
        <f t="shared" si="309"/>
        <v>#NUM!</v>
      </c>
      <c r="AS1203" s="105" t="e">
        <f t="shared" si="310"/>
        <v>#NUM!</v>
      </c>
      <c r="AT1203" s="105" t="e">
        <f>#REF!*1.075</f>
        <v>#REF!</v>
      </c>
      <c r="AU1203" s="105">
        <f t="shared" si="311"/>
        <v>0</v>
      </c>
      <c r="AV1203" s="102" t="e">
        <f t="shared" si="312"/>
        <v>#REF!</v>
      </c>
      <c r="AY1203" s="106"/>
      <c r="AZ1203" s="108" t="b">
        <f t="shared" si="300"/>
        <v>0</v>
      </c>
      <c r="BA1203" s="1">
        <f t="shared" si="301"/>
        <v>0</v>
      </c>
      <c r="BB1203" s="106">
        <f t="shared" si="302"/>
        <v>0</v>
      </c>
      <c r="BD1203" s="110"/>
      <c r="BE1203" s="110"/>
      <c r="BF1203" s="110"/>
    </row>
    <row r="1204" spans="1:58" s="105" customFormat="1" ht="24.75" customHeight="1">
      <c r="A1204" s="9">
        <v>1211</v>
      </c>
      <c r="B1204" s="7">
        <v>12172</v>
      </c>
      <c r="C1204" s="7"/>
      <c r="D1204" s="127" t="s">
        <v>5229</v>
      </c>
      <c r="E1204" s="1" t="s">
        <v>5230</v>
      </c>
      <c r="F1204" s="1" t="s">
        <v>5231</v>
      </c>
      <c r="G1204" s="1" t="s">
        <v>2543</v>
      </c>
      <c r="H1204" s="8" t="s">
        <v>126</v>
      </c>
      <c r="I1204" s="1" t="s">
        <v>551</v>
      </c>
      <c r="J1204" s="1" t="s">
        <v>5232</v>
      </c>
      <c r="K1204" s="9">
        <v>5</v>
      </c>
      <c r="L1204" s="1" t="s">
        <v>91</v>
      </c>
      <c r="M1204" s="7">
        <v>10</v>
      </c>
      <c r="N1204" s="1" t="s">
        <v>46</v>
      </c>
      <c r="O1204" s="1" t="s">
        <v>5233</v>
      </c>
      <c r="P1204" s="1" t="s">
        <v>5234</v>
      </c>
      <c r="Q1204" s="1" t="s">
        <v>5235</v>
      </c>
      <c r="R1204" s="101">
        <v>14.5</v>
      </c>
      <c r="S1204" s="102">
        <v>8.9499999999999993</v>
      </c>
      <c r="T1204" s="116">
        <v>8.9499999999999993</v>
      </c>
      <c r="U1204" s="84">
        <v>13.75</v>
      </c>
      <c r="V1204" s="102"/>
      <c r="W1204" s="102"/>
      <c r="X1204" s="102"/>
      <c r="Y1204" s="102"/>
      <c r="Z1204" s="102"/>
      <c r="AA1204" s="102"/>
      <c r="AB1204" s="102"/>
      <c r="AC1204" s="102"/>
      <c r="AD1204" s="102"/>
      <c r="AE1204" s="104"/>
      <c r="AN1204" s="106"/>
      <c r="AP1204" s="104"/>
      <c r="AQ1204" s="105" t="e">
        <f t="shared" si="308"/>
        <v>#NUM!</v>
      </c>
      <c r="AR1204" s="105" t="e">
        <f t="shared" si="309"/>
        <v>#NUM!</v>
      </c>
      <c r="AS1204" s="105" t="e">
        <f t="shared" si="310"/>
        <v>#NUM!</v>
      </c>
      <c r="AT1204" s="105" t="e">
        <f>#REF!*1.075</f>
        <v>#REF!</v>
      </c>
      <c r="AU1204" s="105">
        <f t="shared" si="311"/>
        <v>9.6212499999999981</v>
      </c>
      <c r="AV1204" s="102" t="e">
        <f t="shared" si="312"/>
        <v>#REF!</v>
      </c>
      <c r="AW1204" s="105" t="s">
        <v>172</v>
      </c>
      <c r="AX1204" s="105" t="s">
        <v>173</v>
      </c>
      <c r="AY1204" s="106">
        <v>9.6212499999999999</v>
      </c>
      <c r="AZ1204" s="108">
        <f t="shared" si="300"/>
        <v>2.4053125</v>
      </c>
      <c r="BA1204" s="1">
        <f t="shared" si="301"/>
        <v>12.026562500000001</v>
      </c>
      <c r="BB1204" s="106">
        <f t="shared" si="302"/>
        <v>12.988687500000001</v>
      </c>
      <c r="BD1204" s="105" t="s">
        <v>885</v>
      </c>
    </row>
    <row r="1205" spans="1:58" s="105" customFormat="1" ht="24.75" customHeight="1">
      <c r="A1205" s="9">
        <v>1212</v>
      </c>
      <c r="B1205" s="7">
        <v>19418</v>
      </c>
      <c r="C1205" s="7"/>
      <c r="D1205" s="127" t="s">
        <v>5229</v>
      </c>
      <c r="E1205" s="1" t="s">
        <v>5236</v>
      </c>
      <c r="F1205" s="1" t="s">
        <v>5237</v>
      </c>
      <c r="G1205" s="1" t="s">
        <v>5238</v>
      </c>
      <c r="H1205" s="8" t="s">
        <v>5239</v>
      </c>
      <c r="I1205" s="1" t="s">
        <v>686</v>
      </c>
      <c r="J1205" s="1" t="s">
        <v>5240</v>
      </c>
      <c r="K1205" s="9">
        <v>10</v>
      </c>
      <c r="L1205" s="1" t="s">
        <v>91</v>
      </c>
      <c r="M1205" s="7">
        <v>1</v>
      </c>
      <c r="N1205" s="1" t="s">
        <v>46</v>
      </c>
      <c r="O1205" s="1" t="s">
        <v>5233</v>
      </c>
      <c r="P1205" s="1" t="s">
        <v>5241</v>
      </c>
      <c r="Q1205" s="1" t="s">
        <v>5242</v>
      </c>
      <c r="R1205" s="138">
        <v>14.5</v>
      </c>
      <c r="S1205" s="102">
        <v>8.9499999999999993</v>
      </c>
      <c r="T1205" s="116">
        <v>4.5999999999999996</v>
      </c>
      <c r="U1205" s="84">
        <v>13.75</v>
      </c>
      <c r="V1205" s="102"/>
      <c r="W1205" s="102"/>
      <c r="X1205" s="102"/>
      <c r="Y1205" s="102"/>
      <c r="Z1205" s="102"/>
      <c r="AA1205" s="102"/>
      <c r="AB1205" s="102"/>
      <c r="AC1205" s="102"/>
      <c r="AD1205" s="102"/>
      <c r="AE1205" s="104"/>
      <c r="AN1205" s="106"/>
      <c r="AP1205" s="104"/>
      <c r="AQ1205" s="105" t="e">
        <f t="shared" si="308"/>
        <v>#NUM!</v>
      </c>
      <c r="AR1205" s="105" t="e">
        <f t="shared" si="309"/>
        <v>#NUM!</v>
      </c>
      <c r="AS1205" s="105" t="e">
        <f t="shared" si="310"/>
        <v>#NUM!</v>
      </c>
      <c r="AT1205" s="105" t="e">
        <f>#REF!*1.075</f>
        <v>#REF!</v>
      </c>
      <c r="AU1205" s="105">
        <f t="shared" si="311"/>
        <v>4.9449999999999994</v>
      </c>
      <c r="AV1205" s="102" t="e">
        <f t="shared" si="312"/>
        <v>#REF!</v>
      </c>
      <c r="AW1205" s="105" t="s">
        <v>172</v>
      </c>
      <c r="AX1205" s="105" t="s">
        <v>173</v>
      </c>
      <c r="AY1205" s="106">
        <v>4.9450000000000003</v>
      </c>
      <c r="AZ1205" s="108">
        <f t="shared" si="300"/>
        <v>1.2362500000000001</v>
      </c>
      <c r="BA1205" s="1">
        <f t="shared" si="301"/>
        <v>6.1812500000000004</v>
      </c>
      <c r="BB1205" s="106">
        <f t="shared" si="302"/>
        <v>6.6757500000000007</v>
      </c>
      <c r="BD1205" s="105" t="s">
        <v>885</v>
      </c>
    </row>
    <row r="1206" spans="1:58" s="105" customFormat="1" ht="24.75" hidden="1" customHeight="1">
      <c r="A1206" s="9">
        <v>1213</v>
      </c>
      <c r="B1206" s="7">
        <v>7138</v>
      </c>
      <c r="C1206" s="7"/>
      <c r="D1206" s="8"/>
      <c r="E1206" s="1" t="s">
        <v>5243</v>
      </c>
      <c r="F1206" s="207" t="s">
        <v>5244</v>
      </c>
      <c r="G1206" s="1" t="s">
        <v>2951</v>
      </c>
      <c r="H1206" s="8" t="s">
        <v>126</v>
      </c>
      <c r="I1206" s="1" t="s">
        <v>551</v>
      </c>
      <c r="J1206" s="1" t="s">
        <v>5245</v>
      </c>
      <c r="K1206" s="9">
        <v>3.5</v>
      </c>
      <c r="L1206" s="1" t="s">
        <v>91</v>
      </c>
      <c r="M1206" s="7">
        <v>10</v>
      </c>
      <c r="N1206" s="1" t="s">
        <v>46</v>
      </c>
      <c r="O1206" s="1" t="s">
        <v>5233</v>
      </c>
      <c r="P1206" s="1" t="s">
        <v>5246</v>
      </c>
      <c r="Q1206" s="1" t="s">
        <v>5247</v>
      </c>
      <c r="R1206" s="101">
        <v>2.2999999999999998</v>
      </c>
      <c r="S1206" s="102"/>
      <c r="T1206" s="116">
        <v>1.6</v>
      </c>
      <c r="U1206" s="84">
        <v>2.1669999999999998</v>
      </c>
      <c r="V1206" s="102"/>
      <c r="W1206" s="102"/>
      <c r="X1206" s="102"/>
      <c r="Y1206" s="102"/>
      <c r="Z1206" s="102"/>
      <c r="AA1206" s="102"/>
      <c r="AB1206" s="102"/>
      <c r="AC1206" s="102"/>
      <c r="AD1206" s="102"/>
      <c r="AE1206" s="104">
        <v>2.1669999999999998</v>
      </c>
      <c r="AN1206" s="106">
        <v>2.2999999999999998</v>
      </c>
      <c r="AO1206" s="105" t="s">
        <v>50</v>
      </c>
      <c r="AP1206" s="104" t="s">
        <v>51</v>
      </c>
      <c r="AQ1206" s="105" t="e">
        <f t="shared" si="308"/>
        <v>#NUM!</v>
      </c>
      <c r="AR1206" s="105" t="e">
        <f t="shared" si="309"/>
        <v>#NUM!</v>
      </c>
      <c r="AS1206" s="105" t="e">
        <f t="shared" si="310"/>
        <v>#NUM!</v>
      </c>
      <c r="AT1206" s="105" t="e">
        <f>#REF!*1.075</f>
        <v>#REF!</v>
      </c>
      <c r="AU1206" s="105">
        <f t="shared" si="311"/>
        <v>1.72</v>
      </c>
      <c r="AV1206" s="102" t="e">
        <f t="shared" si="312"/>
        <v>#REF!</v>
      </c>
      <c r="AW1206" s="105" t="s">
        <v>172</v>
      </c>
      <c r="AX1206" s="105" t="s">
        <v>173</v>
      </c>
      <c r="AY1206" s="106">
        <v>1.72</v>
      </c>
      <c r="AZ1206" s="108">
        <f t="shared" si="300"/>
        <v>0.43</v>
      </c>
      <c r="BA1206" s="1">
        <f t="shared" si="301"/>
        <v>2.15</v>
      </c>
      <c r="BB1206" s="106">
        <f t="shared" si="302"/>
        <v>2.3220000000000001</v>
      </c>
      <c r="BC1206" s="105" t="s">
        <v>53</v>
      </c>
      <c r="BD1206" s="128"/>
      <c r="BE1206" s="128"/>
    </row>
    <row r="1207" spans="1:58" s="105" customFormat="1" ht="24.75" hidden="1" customHeight="1">
      <c r="A1207" s="9">
        <v>1214</v>
      </c>
      <c r="B1207" s="7">
        <v>14839</v>
      </c>
      <c r="C1207" s="7"/>
      <c r="D1207" s="8"/>
      <c r="E1207" s="1" t="s">
        <v>5248</v>
      </c>
      <c r="F1207" s="1" t="s">
        <v>5249</v>
      </c>
      <c r="G1207" s="1" t="s">
        <v>964</v>
      </c>
      <c r="H1207" s="8" t="s">
        <v>189</v>
      </c>
      <c r="I1207" s="1" t="s">
        <v>686</v>
      </c>
      <c r="J1207" s="1" t="s">
        <v>5250</v>
      </c>
      <c r="K1207" s="9">
        <v>10</v>
      </c>
      <c r="L1207" s="1" t="s">
        <v>91</v>
      </c>
      <c r="M1207" s="7">
        <v>1</v>
      </c>
      <c r="N1207" s="1" t="s">
        <v>46</v>
      </c>
      <c r="O1207" s="1" t="s">
        <v>5233</v>
      </c>
      <c r="P1207" s="1" t="s">
        <v>5251</v>
      </c>
      <c r="Q1207" s="1" t="s">
        <v>5252</v>
      </c>
      <c r="R1207" s="101">
        <v>0.55000000000000004</v>
      </c>
      <c r="S1207" s="102"/>
      <c r="T1207" s="116">
        <v>0.4</v>
      </c>
      <c r="U1207" s="84">
        <v>0.55000000000000004</v>
      </c>
      <c r="V1207" s="102"/>
      <c r="W1207" s="102"/>
      <c r="X1207" s="102"/>
      <c r="Y1207" s="102"/>
      <c r="Z1207" s="102"/>
      <c r="AA1207" s="102"/>
      <c r="AB1207" s="102"/>
      <c r="AC1207" s="102"/>
      <c r="AD1207" s="102"/>
      <c r="AE1207" s="104">
        <v>0.55000000000000004</v>
      </c>
      <c r="AN1207" s="106">
        <v>0.55000000000000004</v>
      </c>
      <c r="AO1207" s="105" t="s">
        <v>50</v>
      </c>
      <c r="AP1207" s="104" t="s">
        <v>51</v>
      </c>
      <c r="AQ1207" s="105" t="e">
        <f t="shared" si="308"/>
        <v>#NUM!</v>
      </c>
      <c r="AR1207" s="105" t="e">
        <f t="shared" si="309"/>
        <v>#NUM!</v>
      </c>
      <c r="AS1207" s="105" t="e">
        <f t="shared" si="310"/>
        <v>#NUM!</v>
      </c>
      <c r="AT1207" s="105" t="e">
        <f>#REF!*1.075</f>
        <v>#REF!</v>
      </c>
      <c r="AU1207" s="105">
        <f t="shared" si="311"/>
        <v>0.43</v>
      </c>
      <c r="AV1207" s="102" t="e">
        <f t="shared" si="312"/>
        <v>#REF!</v>
      </c>
      <c r="AW1207" s="105" t="s">
        <v>172</v>
      </c>
      <c r="AX1207" s="105" t="s">
        <v>173</v>
      </c>
      <c r="AY1207" s="106">
        <v>0.43</v>
      </c>
      <c r="AZ1207" s="108">
        <f t="shared" si="300"/>
        <v>0.1075</v>
      </c>
      <c r="BA1207" s="1">
        <f t="shared" si="301"/>
        <v>0.53749999999999998</v>
      </c>
      <c r="BB1207" s="106">
        <f t="shared" si="302"/>
        <v>0.58050000000000002</v>
      </c>
      <c r="BC1207" s="105" t="s">
        <v>53</v>
      </c>
      <c r="BD1207" s="128"/>
      <c r="BE1207" s="128"/>
    </row>
    <row r="1208" spans="1:58" s="105" customFormat="1" ht="24.75" customHeight="1">
      <c r="A1208" s="9">
        <v>1215</v>
      </c>
      <c r="B1208" s="7">
        <v>7152</v>
      </c>
      <c r="C1208" s="7"/>
      <c r="D1208" s="127" t="s">
        <v>5229</v>
      </c>
      <c r="E1208" s="1" t="s">
        <v>5253</v>
      </c>
      <c r="F1208" s="1" t="s">
        <v>5254</v>
      </c>
      <c r="G1208" s="1" t="s">
        <v>1631</v>
      </c>
      <c r="H1208" s="8" t="s">
        <v>611</v>
      </c>
      <c r="I1208" s="1" t="s">
        <v>551</v>
      </c>
      <c r="J1208" s="1" t="s">
        <v>5255</v>
      </c>
      <c r="K1208" s="9">
        <v>2</v>
      </c>
      <c r="L1208" s="1" t="s">
        <v>91</v>
      </c>
      <c r="M1208" s="7">
        <v>10</v>
      </c>
      <c r="N1208" s="1" t="s">
        <v>46</v>
      </c>
      <c r="O1208" s="1" t="s">
        <v>5233</v>
      </c>
      <c r="P1208" s="1" t="s">
        <v>5241</v>
      </c>
      <c r="Q1208" s="1" t="s">
        <v>5256</v>
      </c>
      <c r="R1208" s="101">
        <v>1.8</v>
      </c>
      <c r="S1208" s="102">
        <v>0.9</v>
      </c>
      <c r="T1208" s="116">
        <v>0.9</v>
      </c>
      <c r="U1208" s="84">
        <v>1.92</v>
      </c>
      <c r="V1208" s="102"/>
      <c r="W1208" s="102"/>
      <c r="X1208" s="102"/>
      <c r="Y1208" s="102"/>
      <c r="Z1208" s="102"/>
      <c r="AA1208" s="102"/>
      <c r="AB1208" s="102"/>
      <c r="AC1208" s="102"/>
      <c r="AD1208" s="102"/>
      <c r="AE1208" s="104"/>
      <c r="AN1208" s="106"/>
      <c r="AP1208" s="104"/>
      <c r="AQ1208" s="105" t="e">
        <f t="shared" si="308"/>
        <v>#NUM!</v>
      </c>
      <c r="AR1208" s="105" t="e">
        <f t="shared" si="309"/>
        <v>#NUM!</v>
      </c>
      <c r="AS1208" s="105" t="e">
        <f t="shared" si="310"/>
        <v>#NUM!</v>
      </c>
      <c r="AT1208" s="105" t="e">
        <f>#REF!*1.075</f>
        <v>#REF!</v>
      </c>
      <c r="AU1208" s="105">
        <f t="shared" si="311"/>
        <v>0.96750000000000003</v>
      </c>
      <c r="AV1208" s="102" t="e">
        <f t="shared" si="312"/>
        <v>#REF!</v>
      </c>
      <c r="AW1208" s="105" t="s">
        <v>172</v>
      </c>
      <c r="AX1208" s="105" t="s">
        <v>173</v>
      </c>
      <c r="AY1208" s="106">
        <v>0.96750000000000003</v>
      </c>
      <c r="AZ1208" s="108">
        <f t="shared" si="300"/>
        <v>0.24187500000000001</v>
      </c>
      <c r="BA1208" s="1">
        <f t="shared" si="301"/>
        <v>1.2093750000000001</v>
      </c>
      <c r="BB1208" s="106">
        <f t="shared" si="302"/>
        <v>1.3061250000000002</v>
      </c>
      <c r="BD1208" s="105" t="s">
        <v>885</v>
      </c>
    </row>
    <row r="1209" spans="1:58" s="105" customFormat="1" ht="24.75" customHeight="1">
      <c r="A1209" s="9">
        <v>1216</v>
      </c>
      <c r="B1209" s="7">
        <v>13183</v>
      </c>
      <c r="C1209" s="7"/>
      <c r="D1209" s="127" t="s">
        <v>5229</v>
      </c>
      <c r="E1209" s="1" t="s">
        <v>5257</v>
      </c>
      <c r="F1209" s="1" t="s">
        <v>5258</v>
      </c>
      <c r="G1209" s="1" t="s">
        <v>5259</v>
      </c>
      <c r="H1209" s="8" t="s">
        <v>2849</v>
      </c>
      <c r="I1209" s="1" t="s">
        <v>551</v>
      </c>
      <c r="J1209" s="1" t="s">
        <v>5260</v>
      </c>
      <c r="K1209" s="9"/>
      <c r="L1209" s="1"/>
      <c r="M1209" s="7">
        <v>10</v>
      </c>
      <c r="N1209" s="1" t="s">
        <v>46</v>
      </c>
      <c r="O1209" s="1" t="s">
        <v>5233</v>
      </c>
      <c r="P1209" s="1" t="s">
        <v>5246</v>
      </c>
      <c r="Q1209" s="1" t="s">
        <v>5261</v>
      </c>
      <c r="R1209" s="101">
        <v>19.5</v>
      </c>
      <c r="S1209" s="102"/>
      <c r="T1209" s="116">
        <v>5</v>
      </c>
      <c r="U1209" s="84">
        <v>21.45</v>
      </c>
      <c r="V1209" s="102"/>
      <c r="W1209" s="102"/>
      <c r="X1209" s="102"/>
      <c r="Y1209" s="102"/>
      <c r="Z1209" s="102"/>
      <c r="AA1209" s="102"/>
      <c r="AB1209" s="102"/>
      <c r="AC1209" s="102"/>
      <c r="AD1209" s="102"/>
      <c r="AE1209" s="104"/>
      <c r="AN1209" s="106"/>
      <c r="AP1209" s="104"/>
      <c r="AQ1209" s="105" t="e">
        <f t="shared" si="308"/>
        <v>#NUM!</v>
      </c>
      <c r="AR1209" s="105" t="e">
        <f t="shared" si="309"/>
        <v>#NUM!</v>
      </c>
      <c r="AS1209" s="105" t="e">
        <f t="shared" si="310"/>
        <v>#NUM!</v>
      </c>
      <c r="AT1209" s="105" t="e">
        <f>#REF!*1.075</f>
        <v>#REF!</v>
      </c>
      <c r="AU1209" s="105">
        <f t="shared" si="311"/>
        <v>5.375</v>
      </c>
      <c r="AV1209" s="102" t="e">
        <f t="shared" si="312"/>
        <v>#REF!</v>
      </c>
      <c r="AW1209" s="105" t="s">
        <v>172</v>
      </c>
      <c r="AX1209" s="105" t="s">
        <v>173</v>
      </c>
      <c r="AY1209" s="106">
        <v>5.375</v>
      </c>
      <c r="AZ1209" s="108">
        <f t="shared" si="300"/>
        <v>1.34375</v>
      </c>
      <c r="BA1209" s="1">
        <f t="shared" si="301"/>
        <v>6.71875</v>
      </c>
      <c r="BB1209" s="106">
        <f t="shared" si="302"/>
        <v>7.2562499999999996</v>
      </c>
      <c r="BD1209" s="105" t="s">
        <v>885</v>
      </c>
    </row>
    <row r="1210" spans="1:58" s="105" customFormat="1" ht="24.75" customHeight="1">
      <c r="A1210" s="9">
        <v>1217</v>
      </c>
      <c r="B1210" s="34">
        <v>20141</v>
      </c>
      <c r="C1210" s="34"/>
      <c r="D1210" s="127" t="s">
        <v>5229</v>
      </c>
      <c r="E1210" s="35" t="s">
        <v>5262</v>
      </c>
      <c r="F1210" s="34" t="s">
        <v>5263</v>
      </c>
      <c r="G1210" s="34" t="s">
        <v>1305</v>
      </c>
      <c r="H1210" s="34" t="s">
        <v>5264</v>
      </c>
      <c r="I1210" s="34" t="s">
        <v>551</v>
      </c>
      <c r="J1210" s="35" t="s">
        <v>5265</v>
      </c>
      <c r="K1210" s="48">
        <v>3</v>
      </c>
      <c r="L1210" s="34" t="s">
        <v>91</v>
      </c>
      <c r="M1210" s="34">
        <v>10</v>
      </c>
      <c r="N1210" s="34" t="s">
        <v>46</v>
      </c>
      <c r="O1210" s="34" t="s">
        <v>5233</v>
      </c>
      <c r="P1210" s="34" t="s">
        <v>5266</v>
      </c>
      <c r="Q1210" s="34" t="s">
        <v>5267</v>
      </c>
      <c r="R1210" s="101">
        <v>2.7</v>
      </c>
      <c r="S1210" s="102">
        <v>0.9</v>
      </c>
      <c r="T1210" s="116" t="s">
        <v>58</v>
      </c>
      <c r="U1210" s="84">
        <v>2.7</v>
      </c>
      <c r="V1210" s="102"/>
      <c r="W1210" s="102"/>
      <c r="X1210" s="102"/>
      <c r="Y1210" s="102"/>
      <c r="Z1210" s="102"/>
      <c r="AA1210" s="102"/>
      <c r="AB1210" s="102"/>
      <c r="AC1210" s="102"/>
      <c r="AD1210" s="102"/>
      <c r="AE1210" s="104"/>
      <c r="AN1210" s="106"/>
      <c r="AP1210" s="104"/>
      <c r="AQ1210" s="105" t="e">
        <f t="shared" si="308"/>
        <v>#NUM!</v>
      </c>
      <c r="AR1210" s="105" t="e">
        <f t="shared" si="309"/>
        <v>#NUM!</v>
      </c>
      <c r="AS1210" s="105" t="e">
        <f t="shared" si="310"/>
        <v>#NUM!</v>
      </c>
      <c r="AT1210" s="105" t="e">
        <f>#REF!*1.075</f>
        <v>#REF!</v>
      </c>
      <c r="AU1210" s="105" t="e">
        <f t="shared" si="311"/>
        <v>#VALUE!</v>
      </c>
      <c r="AV1210" s="102" t="e">
        <f t="shared" si="312"/>
        <v>#REF!</v>
      </c>
      <c r="AW1210" s="125" t="s">
        <v>372</v>
      </c>
      <c r="AX1210" s="105" t="s">
        <v>373</v>
      </c>
      <c r="AY1210" s="106">
        <v>2.3039999999999998</v>
      </c>
      <c r="AZ1210" s="108">
        <f t="shared" si="300"/>
        <v>0.57599999999999996</v>
      </c>
      <c r="BA1210" s="1">
        <f t="shared" si="301"/>
        <v>2.88</v>
      </c>
      <c r="BB1210" s="106">
        <f t="shared" si="302"/>
        <v>3.1103999999999998</v>
      </c>
      <c r="BD1210" s="105" t="s">
        <v>200</v>
      </c>
    </row>
    <row r="1211" spans="1:58" s="105" customFormat="1" ht="24.75" hidden="1" customHeight="1">
      <c r="A1211" s="9">
        <v>1218</v>
      </c>
      <c r="B1211" s="34">
        <v>20139</v>
      </c>
      <c r="C1211" s="34"/>
      <c r="D1211" s="5" t="s">
        <v>5268</v>
      </c>
      <c r="E1211" s="35" t="s">
        <v>5269</v>
      </c>
      <c r="F1211" s="196" t="s">
        <v>5270</v>
      </c>
      <c r="G1211" s="34" t="s">
        <v>4904</v>
      </c>
      <c r="H1211" s="34" t="s">
        <v>5271</v>
      </c>
      <c r="I1211" s="34" t="s">
        <v>551</v>
      </c>
      <c r="J1211" s="34" t="s">
        <v>5272</v>
      </c>
      <c r="K1211" s="48"/>
      <c r="L1211" s="34"/>
      <c r="M1211" s="34">
        <v>10</v>
      </c>
      <c r="N1211" s="34" t="s">
        <v>46</v>
      </c>
      <c r="O1211" s="34" t="s">
        <v>5233</v>
      </c>
      <c r="P1211" s="3"/>
      <c r="Q1211" s="3" t="s">
        <v>480</v>
      </c>
      <c r="R1211" s="101">
        <v>2.7</v>
      </c>
      <c r="S1211" s="102">
        <v>1.2</v>
      </c>
      <c r="T1211" s="116" t="s">
        <v>58</v>
      </c>
      <c r="U1211" s="84">
        <v>2.915</v>
      </c>
      <c r="V1211" s="102"/>
      <c r="W1211" s="102"/>
      <c r="X1211" s="102"/>
      <c r="Y1211" s="102"/>
      <c r="Z1211" s="102"/>
      <c r="AA1211" s="102"/>
      <c r="AB1211" s="102"/>
      <c r="AC1211" s="102"/>
      <c r="AD1211" s="102"/>
      <c r="AE1211" s="104">
        <v>2.92</v>
      </c>
      <c r="AN1211" s="106"/>
      <c r="AP1211" s="104"/>
      <c r="AQ1211" s="105" t="e">
        <f t="shared" si="308"/>
        <v>#NUM!</v>
      </c>
      <c r="AR1211" s="105" t="e">
        <f t="shared" si="309"/>
        <v>#NUM!</v>
      </c>
      <c r="AS1211" s="105" t="e">
        <f t="shared" si="310"/>
        <v>#NUM!</v>
      </c>
      <c r="AT1211" s="105" t="e">
        <f>#REF!*1.075</f>
        <v>#REF!</v>
      </c>
      <c r="AU1211" s="105" t="e">
        <f t="shared" si="311"/>
        <v>#VALUE!</v>
      </c>
      <c r="AV1211" s="102" t="e">
        <f t="shared" si="312"/>
        <v>#REF!</v>
      </c>
      <c r="AY1211" s="106"/>
      <c r="AZ1211" s="108" t="b">
        <f t="shared" si="300"/>
        <v>0</v>
      </c>
      <c r="BA1211" s="1">
        <f t="shared" si="301"/>
        <v>0</v>
      </c>
      <c r="BB1211" s="106">
        <f t="shared" si="302"/>
        <v>0</v>
      </c>
      <c r="BD1211" s="110" t="s">
        <v>497</v>
      </c>
      <c r="BE1211" s="110"/>
      <c r="BF1211" s="110"/>
    </row>
    <row r="1212" spans="1:58" s="105" customFormat="1" ht="24.75" hidden="1" customHeight="1">
      <c r="A1212" s="9">
        <v>1219</v>
      </c>
      <c r="B1212" s="4">
        <v>19286</v>
      </c>
      <c r="C1212" s="4"/>
      <c r="D1212" s="5"/>
      <c r="E1212" s="3" t="s">
        <v>5273</v>
      </c>
      <c r="F1212" s="3" t="s">
        <v>5128</v>
      </c>
      <c r="G1212" s="3" t="s">
        <v>952</v>
      </c>
      <c r="H1212" s="5" t="s">
        <v>189</v>
      </c>
      <c r="I1212" s="3" t="s">
        <v>965</v>
      </c>
      <c r="J1212" s="3" t="s">
        <v>5274</v>
      </c>
      <c r="K1212" s="6"/>
      <c r="L1212" s="3"/>
      <c r="M1212" s="4">
        <v>10</v>
      </c>
      <c r="N1212" s="3" t="s">
        <v>46</v>
      </c>
      <c r="O1212" s="3" t="s">
        <v>5275</v>
      </c>
      <c r="P1212" s="3" t="s">
        <v>5276</v>
      </c>
      <c r="Q1212" s="3" t="s">
        <v>5277</v>
      </c>
      <c r="R1212" s="101">
        <v>19.5</v>
      </c>
      <c r="S1212" s="102"/>
      <c r="T1212" s="116" t="s">
        <v>58</v>
      </c>
      <c r="U1212" s="84">
        <v>19.5</v>
      </c>
      <c r="V1212" s="102"/>
      <c r="W1212" s="102"/>
      <c r="X1212" s="102"/>
      <c r="Y1212" s="102"/>
      <c r="Z1212" s="102"/>
      <c r="AA1212" s="102"/>
      <c r="AB1212" s="102"/>
      <c r="AC1212" s="102"/>
      <c r="AD1212" s="102"/>
      <c r="AE1212" s="104"/>
      <c r="AN1212" s="106"/>
      <c r="AP1212" s="104"/>
      <c r="AQ1212" s="105" t="e">
        <f t="shared" si="308"/>
        <v>#NUM!</v>
      </c>
      <c r="AR1212" s="105" t="e">
        <f t="shared" si="309"/>
        <v>#NUM!</v>
      </c>
      <c r="AS1212" s="105" t="e">
        <f t="shared" si="310"/>
        <v>#NUM!</v>
      </c>
      <c r="AT1212" s="105" t="e">
        <f>#REF!*1.075</f>
        <v>#REF!</v>
      </c>
      <c r="AU1212" s="105" t="e">
        <f t="shared" si="311"/>
        <v>#VALUE!</v>
      </c>
      <c r="AV1212" s="102" t="e">
        <f t="shared" si="312"/>
        <v>#REF!</v>
      </c>
      <c r="AW1212" s="125" t="s">
        <v>52</v>
      </c>
      <c r="AX1212" s="105" t="s">
        <v>51</v>
      </c>
      <c r="AY1212" s="106">
        <v>19.5</v>
      </c>
      <c r="AZ1212" s="108">
        <f t="shared" si="300"/>
        <v>3.3150000000000004</v>
      </c>
      <c r="BA1212" s="1">
        <f t="shared" si="301"/>
        <v>22.815000000000001</v>
      </c>
      <c r="BB1212" s="106">
        <f t="shared" si="302"/>
        <v>24.6402</v>
      </c>
      <c r="BC1212" s="105" t="s">
        <v>53</v>
      </c>
      <c r="BD1212" s="128"/>
      <c r="BE1212" s="128"/>
    </row>
    <row r="1213" spans="1:58" s="105" customFormat="1" ht="24.75" hidden="1" customHeight="1">
      <c r="A1213" s="9">
        <v>1220</v>
      </c>
      <c r="B1213" s="34">
        <v>20603</v>
      </c>
      <c r="C1213" s="34"/>
      <c r="D1213" s="5"/>
      <c r="E1213" s="34" t="s">
        <v>5278</v>
      </c>
      <c r="F1213" s="34"/>
      <c r="G1213" s="34" t="s">
        <v>1594</v>
      </c>
      <c r="H1213" s="34" t="s">
        <v>5279</v>
      </c>
      <c r="I1213" s="34" t="s">
        <v>965</v>
      </c>
      <c r="J1213" s="34"/>
      <c r="K1213" s="48"/>
      <c r="L1213" s="34"/>
      <c r="M1213" s="34"/>
      <c r="N1213" s="34"/>
      <c r="O1213" s="34" t="s">
        <v>5275</v>
      </c>
      <c r="P1213" s="3"/>
      <c r="Q1213" s="3" t="s">
        <v>480</v>
      </c>
      <c r="R1213" s="101"/>
      <c r="S1213" s="102"/>
      <c r="T1213" s="116"/>
      <c r="U1213" s="84"/>
      <c r="V1213" s="102"/>
      <c r="W1213" s="102"/>
      <c r="X1213" s="102"/>
      <c r="Y1213" s="102"/>
      <c r="Z1213" s="102"/>
      <c r="AA1213" s="102"/>
      <c r="AB1213" s="102"/>
      <c r="AC1213" s="102"/>
      <c r="AD1213" s="102"/>
      <c r="AE1213" s="104"/>
      <c r="AN1213" s="106"/>
      <c r="AP1213" s="104"/>
      <c r="AQ1213" s="105" t="e">
        <f t="shared" si="308"/>
        <v>#NUM!</v>
      </c>
      <c r="AR1213" s="105" t="e">
        <f t="shared" si="309"/>
        <v>#NUM!</v>
      </c>
      <c r="AS1213" s="105" t="e">
        <f t="shared" si="310"/>
        <v>#NUM!</v>
      </c>
      <c r="AT1213" s="105" t="e">
        <f>#REF!*1.075</f>
        <v>#REF!</v>
      </c>
      <c r="AU1213" s="105">
        <f t="shared" si="311"/>
        <v>0</v>
      </c>
      <c r="AV1213" s="102" t="e">
        <f t="shared" si="312"/>
        <v>#REF!</v>
      </c>
      <c r="AY1213" s="106"/>
      <c r="AZ1213" s="108" t="b">
        <f t="shared" si="300"/>
        <v>0</v>
      </c>
      <c r="BA1213" s="1">
        <f t="shared" si="301"/>
        <v>0</v>
      </c>
      <c r="BB1213" s="106">
        <f t="shared" si="302"/>
        <v>0</v>
      </c>
      <c r="BD1213" s="110"/>
      <c r="BE1213" s="110"/>
      <c r="BF1213" s="110"/>
    </row>
    <row r="1214" spans="1:58" s="105" customFormat="1" ht="24.75" hidden="1" customHeight="1">
      <c r="A1214" s="9">
        <v>1221</v>
      </c>
      <c r="B1214" s="34">
        <v>20553</v>
      </c>
      <c r="C1214" s="34"/>
      <c r="D1214" s="5"/>
      <c r="E1214" s="34" t="s">
        <v>4447</v>
      </c>
      <c r="F1214" s="34"/>
      <c r="G1214" s="34" t="s">
        <v>344</v>
      </c>
      <c r="H1214" s="34" t="s">
        <v>3616</v>
      </c>
      <c r="I1214" s="34" t="s">
        <v>965</v>
      </c>
      <c r="J1214" s="34"/>
      <c r="K1214" s="48"/>
      <c r="L1214" s="34"/>
      <c r="M1214" s="34"/>
      <c r="N1214" s="34"/>
      <c r="O1214" s="34" t="s">
        <v>5275</v>
      </c>
      <c r="P1214" s="3"/>
      <c r="Q1214" s="3" t="s">
        <v>480</v>
      </c>
      <c r="R1214" s="101"/>
      <c r="S1214" s="102"/>
      <c r="T1214" s="116"/>
      <c r="U1214" s="84"/>
      <c r="V1214" s="102"/>
      <c r="W1214" s="102"/>
      <c r="X1214" s="102"/>
      <c r="Y1214" s="102"/>
      <c r="Z1214" s="102"/>
      <c r="AA1214" s="102"/>
      <c r="AB1214" s="102"/>
      <c r="AC1214" s="102"/>
      <c r="AD1214" s="102"/>
      <c r="AE1214" s="104"/>
      <c r="AN1214" s="106"/>
      <c r="AP1214" s="104"/>
      <c r="AQ1214" s="105" t="e">
        <f t="shared" si="308"/>
        <v>#NUM!</v>
      </c>
      <c r="AR1214" s="105" t="e">
        <f t="shared" si="309"/>
        <v>#NUM!</v>
      </c>
      <c r="AS1214" s="105" t="e">
        <f t="shared" si="310"/>
        <v>#NUM!</v>
      </c>
      <c r="AT1214" s="105" t="e">
        <f>#REF!*1.075</f>
        <v>#REF!</v>
      </c>
      <c r="AU1214" s="105">
        <f t="shared" si="311"/>
        <v>0</v>
      </c>
      <c r="AV1214" s="102" t="e">
        <f t="shared" si="312"/>
        <v>#REF!</v>
      </c>
      <c r="AY1214" s="106"/>
      <c r="AZ1214" s="108" t="b">
        <f t="shared" si="300"/>
        <v>0</v>
      </c>
      <c r="BA1214" s="1">
        <f t="shared" si="301"/>
        <v>0</v>
      </c>
      <c r="BB1214" s="106">
        <f t="shared" si="302"/>
        <v>0</v>
      </c>
      <c r="BD1214" s="110"/>
      <c r="BE1214" s="110"/>
      <c r="BF1214" s="110"/>
    </row>
    <row r="1215" spans="1:58" s="105" customFormat="1" ht="24.75" hidden="1" customHeight="1">
      <c r="A1215" s="9">
        <v>1222</v>
      </c>
      <c r="B1215" s="34">
        <v>20678</v>
      </c>
      <c r="C1215" s="34"/>
      <c r="D1215" s="5"/>
      <c r="E1215" s="34" t="s">
        <v>5280</v>
      </c>
      <c r="F1215" s="34"/>
      <c r="G1215" s="34" t="s">
        <v>3010</v>
      </c>
      <c r="H1215" s="34" t="s">
        <v>5281</v>
      </c>
      <c r="I1215" s="34" t="s">
        <v>906</v>
      </c>
      <c r="J1215" s="34"/>
      <c r="K1215" s="48"/>
      <c r="L1215" s="34"/>
      <c r="M1215" s="34"/>
      <c r="N1215" s="34"/>
      <c r="O1215" s="34" t="s">
        <v>5275</v>
      </c>
      <c r="P1215" s="3"/>
      <c r="Q1215" s="3" t="s">
        <v>480</v>
      </c>
      <c r="R1215" s="101"/>
      <c r="S1215" s="102"/>
      <c r="T1215" s="116"/>
      <c r="U1215" s="84"/>
      <c r="V1215" s="102"/>
      <c r="W1215" s="102"/>
      <c r="X1215" s="102"/>
      <c r="Y1215" s="102"/>
      <c r="Z1215" s="102"/>
      <c r="AA1215" s="102"/>
      <c r="AB1215" s="102"/>
      <c r="AC1215" s="102"/>
      <c r="AD1215" s="102"/>
      <c r="AE1215" s="104"/>
      <c r="AN1215" s="106"/>
      <c r="AP1215" s="104"/>
      <c r="AQ1215" s="105" t="e">
        <f t="shared" si="308"/>
        <v>#NUM!</v>
      </c>
      <c r="AR1215" s="105" t="e">
        <f t="shared" si="309"/>
        <v>#NUM!</v>
      </c>
      <c r="AS1215" s="105" t="e">
        <f t="shared" si="310"/>
        <v>#NUM!</v>
      </c>
      <c r="AT1215" s="105" t="e">
        <f>#REF!*1.075</f>
        <v>#REF!</v>
      </c>
      <c r="AU1215" s="105">
        <f t="shared" si="311"/>
        <v>0</v>
      </c>
      <c r="AV1215" s="102" t="e">
        <f t="shared" si="312"/>
        <v>#REF!</v>
      </c>
      <c r="AY1215" s="106"/>
      <c r="AZ1215" s="108" t="b">
        <f t="shared" si="300"/>
        <v>0</v>
      </c>
      <c r="BA1215" s="1">
        <f t="shared" si="301"/>
        <v>0</v>
      </c>
      <c r="BB1215" s="106">
        <f t="shared" si="302"/>
        <v>0</v>
      </c>
      <c r="BD1215" s="110"/>
      <c r="BE1215" s="110"/>
      <c r="BF1215" s="110"/>
    </row>
    <row r="1216" spans="1:58" s="105" customFormat="1" ht="24.75" hidden="1" customHeight="1">
      <c r="A1216" s="9">
        <v>1223</v>
      </c>
      <c r="B1216" s="34">
        <v>20647</v>
      </c>
      <c r="C1216" s="34"/>
      <c r="D1216" s="5"/>
      <c r="E1216" s="34" t="s">
        <v>5280</v>
      </c>
      <c r="F1216" s="34"/>
      <c r="G1216" s="34" t="s">
        <v>3010</v>
      </c>
      <c r="H1216" s="34" t="s">
        <v>5281</v>
      </c>
      <c r="I1216" s="34" t="s">
        <v>906</v>
      </c>
      <c r="J1216" s="34"/>
      <c r="K1216" s="48"/>
      <c r="L1216" s="34"/>
      <c r="M1216" s="34"/>
      <c r="N1216" s="34"/>
      <c r="O1216" s="34" t="s">
        <v>5275</v>
      </c>
      <c r="P1216" s="3"/>
      <c r="Q1216" s="3" t="s">
        <v>480</v>
      </c>
      <c r="R1216" s="101"/>
      <c r="S1216" s="102"/>
      <c r="T1216" s="116"/>
      <c r="U1216" s="84"/>
      <c r="V1216" s="102"/>
      <c r="W1216" s="102"/>
      <c r="X1216" s="102"/>
      <c r="Y1216" s="102"/>
      <c r="Z1216" s="102"/>
      <c r="AA1216" s="102"/>
      <c r="AB1216" s="102"/>
      <c r="AC1216" s="102"/>
      <c r="AD1216" s="102"/>
      <c r="AE1216" s="104"/>
      <c r="AN1216" s="106"/>
      <c r="AP1216" s="104"/>
      <c r="AQ1216" s="105" t="e">
        <f t="shared" si="308"/>
        <v>#NUM!</v>
      </c>
      <c r="AR1216" s="105" t="e">
        <f t="shared" si="309"/>
        <v>#NUM!</v>
      </c>
      <c r="AS1216" s="105" t="e">
        <f t="shared" si="310"/>
        <v>#NUM!</v>
      </c>
      <c r="AT1216" s="105" t="e">
        <f>#REF!*1.075</f>
        <v>#REF!</v>
      </c>
      <c r="AU1216" s="105">
        <f t="shared" si="311"/>
        <v>0</v>
      </c>
      <c r="AV1216" s="102" t="e">
        <f t="shared" si="312"/>
        <v>#REF!</v>
      </c>
      <c r="AY1216" s="106"/>
      <c r="AZ1216" s="108" t="b">
        <f t="shared" si="300"/>
        <v>0</v>
      </c>
      <c r="BA1216" s="1">
        <f t="shared" si="301"/>
        <v>0</v>
      </c>
      <c r="BB1216" s="106">
        <f t="shared" si="302"/>
        <v>0</v>
      </c>
      <c r="BD1216" s="110"/>
      <c r="BE1216" s="110"/>
      <c r="BF1216" s="110"/>
    </row>
    <row r="1217" spans="1:58" s="105" customFormat="1" ht="24.75" hidden="1" customHeight="1">
      <c r="A1217" s="9">
        <v>1224</v>
      </c>
      <c r="B1217" s="34">
        <v>20633</v>
      </c>
      <c r="C1217" s="34"/>
      <c r="D1217" s="5"/>
      <c r="E1217" s="34" t="s">
        <v>5280</v>
      </c>
      <c r="F1217" s="34"/>
      <c r="G1217" s="34" t="s">
        <v>3010</v>
      </c>
      <c r="H1217" s="34" t="s">
        <v>5281</v>
      </c>
      <c r="I1217" s="34" t="s">
        <v>906</v>
      </c>
      <c r="J1217" s="34"/>
      <c r="K1217" s="48"/>
      <c r="L1217" s="34"/>
      <c r="M1217" s="34"/>
      <c r="N1217" s="34"/>
      <c r="O1217" s="34" t="s">
        <v>5275</v>
      </c>
      <c r="P1217" s="3"/>
      <c r="Q1217" s="3" t="s">
        <v>480</v>
      </c>
      <c r="R1217" s="101"/>
      <c r="S1217" s="102"/>
      <c r="T1217" s="116"/>
      <c r="U1217" s="84"/>
      <c r="V1217" s="102"/>
      <c r="W1217" s="102"/>
      <c r="X1217" s="102"/>
      <c r="Y1217" s="102"/>
      <c r="Z1217" s="102"/>
      <c r="AA1217" s="102"/>
      <c r="AB1217" s="102"/>
      <c r="AC1217" s="102"/>
      <c r="AD1217" s="102"/>
      <c r="AE1217" s="104"/>
      <c r="AN1217" s="106"/>
      <c r="AP1217" s="104"/>
      <c r="AQ1217" s="105" t="e">
        <f t="shared" si="308"/>
        <v>#NUM!</v>
      </c>
      <c r="AR1217" s="105" t="e">
        <f t="shared" si="309"/>
        <v>#NUM!</v>
      </c>
      <c r="AS1217" s="105" t="e">
        <f t="shared" si="310"/>
        <v>#NUM!</v>
      </c>
      <c r="AT1217" s="105" t="e">
        <f>#REF!*1.075</f>
        <v>#REF!</v>
      </c>
      <c r="AU1217" s="105">
        <f t="shared" si="311"/>
        <v>0</v>
      </c>
      <c r="AV1217" s="102" t="e">
        <f t="shared" si="312"/>
        <v>#REF!</v>
      </c>
      <c r="AY1217" s="106"/>
      <c r="AZ1217" s="108" t="b">
        <f t="shared" si="300"/>
        <v>0</v>
      </c>
      <c r="BA1217" s="1">
        <f t="shared" si="301"/>
        <v>0</v>
      </c>
      <c r="BB1217" s="106">
        <f t="shared" si="302"/>
        <v>0</v>
      </c>
      <c r="BD1217" s="110"/>
      <c r="BE1217" s="110"/>
      <c r="BF1217" s="110"/>
    </row>
    <row r="1218" spans="1:58" s="105" customFormat="1" ht="24.75" hidden="1" customHeight="1">
      <c r="A1218" s="9">
        <v>1225</v>
      </c>
      <c r="B1218" s="34">
        <v>20501</v>
      </c>
      <c r="C1218" s="34"/>
      <c r="D1218" s="5"/>
      <c r="E1218" s="35" t="s">
        <v>5282</v>
      </c>
      <c r="F1218" s="34" t="s">
        <v>5283</v>
      </c>
      <c r="G1218" s="34" t="s">
        <v>682</v>
      </c>
      <c r="H1218" s="34" t="s">
        <v>5284</v>
      </c>
      <c r="I1218" s="34" t="s">
        <v>68</v>
      </c>
      <c r="J1218" s="35" t="s">
        <v>5285</v>
      </c>
      <c r="K1218" s="48"/>
      <c r="L1218" s="34"/>
      <c r="M1218" s="34"/>
      <c r="N1218" s="34"/>
      <c r="O1218" s="34" t="s">
        <v>5286</v>
      </c>
      <c r="P1218" s="34" t="s">
        <v>5287</v>
      </c>
      <c r="Q1218" s="34" t="s">
        <v>5288</v>
      </c>
      <c r="R1218" s="101"/>
      <c r="S1218" s="102"/>
      <c r="T1218" s="116"/>
      <c r="U1218" s="84"/>
      <c r="V1218" s="102"/>
      <c r="W1218" s="102"/>
      <c r="X1218" s="102"/>
      <c r="Y1218" s="102"/>
      <c r="Z1218" s="102"/>
      <c r="AA1218" s="102"/>
      <c r="AB1218" s="102"/>
      <c r="AC1218" s="102"/>
      <c r="AD1218" s="102"/>
      <c r="AE1218" s="104"/>
      <c r="AN1218" s="106"/>
      <c r="AP1218" s="104"/>
      <c r="AQ1218" s="105" t="e">
        <f t="shared" si="308"/>
        <v>#NUM!</v>
      </c>
      <c r="AR1218" s="105" t="e">
        <f t="shared" si="309"/>
        <v>#NUM!</v>
      </c>
      <c r="AS1218" s="105" t="e">
        <f t="shared" si="310"/>
        <v>#NUM!</v>
      </c>
      <c r="AT1218" s="105" t="e">
        <f>#REF!*1.075</f>
        <v>#REF!</v>
      </c>
      <c r="AU1218" s="105">
        <f t="shared" si="311"/>
        <v>0</v>
      </c>
      <c r="AV1218" s="102" t="e">
        <f t="shared" si="312"/>
        <v>#REF!</v>
      </c>
      <c r="AY1218" s="106"/>
      <c r="AZ1218" s="108" t="b">
        <f t="shared" si="300"/>
        <v>0</v>
      </c>
      <c r="BA1218" s="1">
        <f t="shared" si="301"/>
        <v>0</v>
      </c>
      <c r="BB1218" s="106">
        <f t="shared" si="302"/>
        <v>0</v>
      </c>
      <c r="BD1218" s="128"/>
      <c r="BE1218" s="128"/>
    </row>
    <row r="1219" spans="1:58" s="105" customFormat="1" ht="24.75" hidden="1" customHeight="1">
      <c r="A1219" s="9">
        <v>1226</v>
      </c>
      <c r="B1219" s="7">
        <v>3872</v>
      </c>
      <c r="C1219" s="7"/>
      <c r="D1219" s="8" t="s">
        <v>5289</v>
      </c>
      <c r="E1219" s="1" t="s">
        <v>5290</v>
      </c>
      <c r="F1219" s="1" t="s">
        <v>5291</v>
      </c>
      <c r="G1219" s="1" t="s">
        <v>5292</v>
      </c>
      <c r="H1219" s="8" t="s">
        <v>945</v>
      </c>
      <c r="I1219" s="1" t="s">
        <v>2108</v>
      </c>
      <c r="J1219" s="1" t="s">
        <v>5293</v>
      </c>
      <c r="K1219" s="9"/>
      <c r="L1219" s="1"/>
      <c r="M1219" s="7">
        <v>4</v>
      </c>
      <c r="N1219" s="1" t="s">
        <v>46</v>
      </c>
      <c r="O1219" s="1" t="s">
        <v>5294</v>
      </c>
      <c r="P1219" s="1" t="s">
        <v>5295</v>
      </c>
      <c r="Q1219" s="1" t="s">
        <v>5296</v>
      </c>
      <c r="R1219" s="101" t="s">
        <v>5297</v>
      </c>
      <c r="S1219" s="102">
        <v>3.2</v>
      </c>
      <c r="T1219" s="116"/>
      <c r="U1219" s="84"/>
      <c r="V1219" s="102"/>
      <c r="W1219" s="102"/>
      <c r="X1219" s="102"/>
      <c r="Y1219" s="102"/>
      <c r="Z1219" s="102"/>
      <c r="AA1219" s="102"/>
      <c r="AB1219" s="102"/>
      <c r="AC1219" s="102"/>
      <c r="AD1219" s="102"/>
      <c r="AE1219" s="104"/>
      <c r="AN1219" s="106"/>
      <c r="AP1219" s="104"/>
      <c r="AQ1219" s="105" t="e">
        <f t="shared" si="308"/>
        <v>#NUM!</v>
      </c>
      <c r="AR1219" s="105" t="e">
        <f t="shared" si="309"/>
        <v>#NUM!</v>
      </c>
      <c r="AS1219" s="105" t="e">
        <f t="shared" si="310"/>
        <v>#NUM!</v>
      </c>
      <c r="AT1219" s="105" t="e">
        <f>#REF!*1.075</f>
        <v>#REF!</v>
      </c>
      <c r="AU1219" s="105">
        <f t="shared" si="311"/>
        <v>0</v>
      </c>
      <c r="AV1219" s="102" t="e">
        <f t="shared" si="312"/>
        <v>#REF!</v>
      </c>
      <c r="AY1219" s="106"/>
      <c r="AZ1219" s="108" t="b">
        <f t="shared" si="300"/>
        <v>0</v>
      </c>
      <c r="BA1219" s="1">
        <f t="shared" si="301"/>
        <v>0</v>
      </c>
      <c r="BB1219" s="106">
        <f t="shared" si="302"/>
        <v>0</v>
      </c>
      <c r="BD1219" s="128" t="s">
        <v>84</v>
      </c>
      <c r="BE1219" s="128"/>
    </row>
    <row r="1220" spans="1:58" s="105" customFormat="1" ht="24.75" hidden="1" customHeight="1">
      <c r="A1220" s="9">
        <v>1227</v>
      </c>
      <c r="B1220" s="34">
        <v>19708</v>
      </c>
      <c r="C1220" s="34"/>
      <c r="D1220" s="5"/>
      <c r="E1220" s="35" t="s">
        <v>5298</v>
      </c>
      <c r="F1220" s="34" t="s">
        <v>5299</v>
      </c>
      <c r="G1220" s="34" t="s">
        <v>5300</v>
      </c>
      <c r="H1220" s="34" t="s">
        <v>126</v>
      </c>
      <c r="I1220" s="34" t="s">
        <v>5301</v>
      </c>
      <c r="J1220" s="35" t="s">
        <v>5302</v>
      </c>
      <c r="K1220" s="48"/>
      <c r="L1220" s="34"/>
      <c r="M1220" s="34"/>
      <c r="N1220" s="34"/>
      <c r="O1220" s="34" t="s">
        <v>5303</v>
      </c>
      <c r="P1220" s="34" t="s">
        <v>5304</v>
      </c>
      <c r="Q1220" s="34" t="s">
        <v>5305</v>
      </c>
      <c r="R1220" s="101"/>
      <c r="S1220" s="102"/>
      <c r="T1220" s="116"/>
      <c r="U1220" s="84"/>
      <c r="V1220" s="102"/>
      <c r="W1220" s="102"/>
      <c r="X1220" s="102"/>
      <c r="Y1220" s="102"/>
      <c r="Z1220" s="102"/>
      <c r="AA1220" s="102"/>
      <c r="AB1220" s="102"/>
      <c r="AC1220" s="102"/>
      <c r="AD1220" s="102"/>
      <c r="AE1220" s="104"/>
      <c r="AN1220" s="106"/>
      <c r="AP1220" s="104"/>
      <c r="AQ1220" s="105" t="e">
        <f t="shared" si="308"/>
        <v>#NUM!</v>
      </c>
      <c r="AR1220" s="105" t="e">
        <f t="shared" si="309"/>
        <v>#NUM!</v>
      </c>
      <c r="AS1220" s="105" t="e">
        <f t="shared" si="310"/>
        <v>#NUM!</v>
      </c>
      <c r="AT1220" s="105" t="e">
        <f>#REF!*1.075</f>
        <v>#REF!</v>
      </c>
      <c r="AU1220" s="105">
        <f t="shared" si="311"/>
        <v>0</v>
      </c>
      <c r="AV1220" s="102" t="e">
        <f t="shared" si="312"/>
        <v>#REF!</v>
      </c>
      <c r="AY1220" s="106"/>
      <c r="AZ1220" s="108" t="b">
        <f t="shared" si="300"/>
        <v>0</v>
      </c>
      <c r="BA1220" s="1">
        <f t="shared" si="301"/>
        <v>0</v>
      </c>
      <c r="BB1220" s="106">
        <f t="shared" si="302"/>
        <v>0</v>
      </c>
      <c r="BD1220" s="128"/>
      <c r="BE1220" s="128"/>
    </row>
    <row r="1221" spans="1:58" s="105" customFormat="1" ht="24.75" hidden="1" customHeight="1">
      <c r="A1221" s="9">
        <v>1228</v>
      </c>
      <c r="B1221" s="34">
        <v>5283</v>
      </c>
      <c r="C1221" s="34"/>
      <c r="D1221" s="5"/>
      <c r="E1221" s="35" t="s">
        <v>5306</v>
      </c>
      <c r="F1221" s="34" t="s">
        <v>5307</v>
      </c>
      <c r="G1221" s="34" t="s">
        <v>5308</v>
      </c>
      <c r="H1221" s="34" t="s">
        <v>1105</v>
      </c>
      <c r="I1221" s="34" t="s">
        <v>983</v>
      </c>
      <c r="J1221" s="35" t="s">
        <v>5309</v>
      </c>
      <c r="K1221" s="48"/>
      <c r="L1221" s="34"/>
      <c r="M1221" s="34"/>
      <c r="N1221" s="34"/>
      <c r="O1221" s="34" t="s">
        <v>5310</v>
      </c>
      <c r="P1221" s="34" t="s">
        <v>5311</v>
      </c>
      <c r="Q1221" s="34" t="s">
        <v>5312</v>
      </c>
      <c r="R1221" s="101"/>
      <c r="S1221" s="102"/>
      <c r="T1221" s="116"/>
      <c r="U1221" s="84"/>
      <c r="V1221" s="102"/>
      <c r="W1221" s="102"/>
      <c r="X1221" s="102"/>
      <c r="Y1221" s="102"/>
      <c r="Z1221" s="102"/>
      <c r="AA1221" s="102"/>
      <c r="AB1221" s="102"/>
      <c r="AC1221" s="102"/>
      <c r="AD1221" s="102"/>
      <c r="AE1221" s="104"/>
      <c r="AN1221" s="106"/>
      <c r="AP1221" s="104"/>
      <c r="AQ1221" s="105" t="e">
        <f t="shared" si="308"/>
        <v>#NUM!</v>
      </c>
      <c r="AR1221" s="105" t="e">
        <f t="shared" si="309"/>
        <v>#NUM!</v>
      </c>
      <c r="AS1221" s="105" t="e">
        <f t="shared" si="310"/>
        <v>#NUM!</v>
      </c>
      <c r="AT1221" s="105" t="e">
        <f>#REF!*1.075</f>
        <v>#REF!</v>
      </c>
      <c r="AU1221" s="105">
        <f t="shared" si="311"/>
        <v>0</v>
      </c>
      <c r="AV1221" s="102" t="e">
        <f t="shared" si="312"/>
        <v>#REF!</v>
      </c>
      <c r="AY1221" s="106"/>
      <c r="AZ1221" s="108" t="b">
        <f t="shared" si="300"/>
        <v>0</v>
      </c>
      <c r="BA1221" s="1">
        <f t="shared" si="301"/>
        <v>0</v>
      </c>
      <c r="BB1221" s="106">
        <f t="shared" si="302"/>
        <v>0</v>
      </c>
      <c r="BD1221" s="128"/>
      <c r="BE1221" s="128"/>
    </row>
    <row r="1222" spans="1:58" s="105" customFormat="1" ht="24.75" hidden="1" customHeight="1">
      <c r="A1222" s="9">
        <v>1229</v>
      </c>
      <c r="B1222" s="34">
        <v>8371</v>
      </c>
      <c r="C1222" s="34"/>
      <c r="D1222" s="5"/>
      <c r="E1222" s="35" t="s">
        <v>5313</v>
      </c>
      <c r="F1222" s="34" t="s">
        <v>5314</v>
      </c>
      <c r="G1222" s="34" t="s">
        <v>5315</v>
      </c>
      <c r="H1222" s="34" t="s">
        <v>3943</v>
      </c>
      <c r="I1222" s="34" t="s">
        <v>983</v>
      </c>
      <c r="J1222" s="35" t="s">
        <v>5316</v>
      </c>
      <c r="K1222" s="48"/>
      <c r="L1222" s="34"/>
      <c r="M1222" s="34"/>
      <c r="N1222" s="34"/>
      <c r="O1222" s="34" t="s">
        <v>5310</v>
      </c>
      <c r="P1222" s="34" t="s">
        <v>5304</v>
      </c>
      <c r="Q1222" s="34" t="s">
        <v>5317</v>
      </c>
      <c r="R1222" s="101"/>
      <c r="S1222" s="102"/>
      <c r="T1222" s="116"/>
      <c r="U1222" s="84"/>
      <c r="V1222" s="102"/>
      <c r="W1222" s="102"/>
      <c r="X1222" s="102"/>
      <c r="Y1222" s="102"/>
      <c r="Z1222" s="102"/>
      <c r="AA1222" s="102"/>
      <c r="AB1222" s="102"/>
      <c r="AC1222" s="102"/>
      <c r="AD1222" s="102"/>
      <c r="AE1222" s="104"/>
      <c r="AN1222" s="106"/>
      <c r="AP1222" s="104"/>
      <c r="AQ1222" s="105" t="e">
        <f t="shared" si="308"/>
        <v>#NUM!</v>
      </c>
      <c r="AR1222" s="105" t="e">
        <f t="shared" si="309"/>
        <v>#NUM!</v>
      </c>
      <c r="AS1222" s="105" t="e">
        <f t="shared" si="310"/>
        <v>#NUM!</v>
      </c>
      <c r="AT1222" s="105" t="e">
        <f>#REF!*1.075</f>
        <v>#REF!</v>
      </c>
      <c r="AU1222" s="105">
        <f t="shared" si="311"/>
        <v>0</v>
      </c>
      <c r="AV1222" s="102" t="e">
        <f t="shared" si="312"/>
        <v>#REF!</v>
      </c>
      <c r="AY1222" s="106"/>
      <c r="AZ1222" s="108" t="b">
        <f t="shared" si="300"/>
        <v>0</v>
      </c>
      <c r="BA1222" s="1">
        <f t="shared" si="301"/>
        <v>0</v>
      </c>
      <c r="BB1222" s="106">
        <f t="shared" si="302"/>
        <v>0</v>
      </c>
      <c r="BD1222" s="128"/>
      <c r="BE1222" s="128"/>
      <c r="BF1222" s="128"/>
    </row>
    <row r="1223" spans="1:58" s="105" customFormat="1" ht="24.75" hidden="1" customHeight="1">
      <c r="A1223" s="9">
        <v>1230</v>
      </c>
      <c r="B1223" s="34">
        <v>5771</v>
      </c>
      <c r="C1223" s="34"/>
      <c r="D1223" s="5"/>
      <c r="E1223" s="35" t="s">
        <v>5313</v>
      </c>
      <c r="F1223" s="34" t="s">
        <v>5314</v>
      </c>
      <c r="G1223" s="34" t="s">
        <v>5315</v>
      </c>
      <c r="H1223" s="34" t="s">
        <v>4009</v>
      </c>
      <c r="I1223" s="34" t="s">
        <v>983</v>
      </c>
      <c r="J1223" s="35" t="s">
        <v>5318</v>
      </c>
      <c r="K1223" s="48"/>
      <c r="L1223" s="34"/>
      <c r="M1223" s="34"/>
      <c r="N1223" s="34"/>
      <c r="O1223" s="34" t="s">
        <v>5310</v>
      </c>
      <c r="P1223" s="34" t="s">
        <v>5311</v>
      </c>
      <c r="Q1223" s="34" t="s">
        <v>5319</v>
      </c>
      <c r="R1223" s="101"/>
      <c r="S1223" s="102"/>
      <c r="T1223" s="116"/>
      <c r="U1223" s="84"/>
      <c r="V1223" s="102"/>
      <c r="W1223" s="102"/>
      <c r="X1223" s="102"/>
      <c r="Y1223" s="102"/>
      <c r="Z1223" s="102"/>
      <c r="AA1223" s="102"/>
      <c r="AB1223" s="102"/>
      <c r="AC1223" s="102"/>
      <c r="AD1223" s="102"/>
      <c r="AE1223" s="104"/>
      <c r="AN1223" s="106"/>
      <c r="AP1223" s="104"/>
      <c r="AQ1223" s="105" t="e">
        <f t="shared" si="308"/>
        <v>#NUM!</v>
      </c>
      <c r="AR1223" s="105" t="e">
        <f t="shared" si="309"/>
        <v>#NUM!</v>
      </c>
      <c r="AS1223" s="105" t="e">
        <f t="shared" si="310"/>
        <v>#NUM!</v>
      </c>
      <c r="AT1223" s="105" t="e">
        <f>#REF!*1.075</f>
        <v>#REF!</v>
      </c>
      <c r="AU1223" s="105">
        <f t="shared" si="311"/>
        <v>0</v>
      </c>
      <c r="AV1223" s="102" t="e">
        <f t="shared" si="312"/>
        <v>#REF!</v>
      </c>
      <c r="AY1223" s="106"/>
      <c r="AZ1223" s="108" t="b">
        <f t="shared" si="300"/>
        <v>0</v>
      </c>
      <c r="BA1223" s="1">
        <f t="shared" si="301"/>
        <v>0</v>
      </c>
      <c r="BB1223" s="106">
        <f t="shared" si="302"/>
        <v>0</v>
      </c>
      <c r="BD1223" s="128"/>
      <c r="BE1223" s="128"/>
    </row>
    <row r="1224" spans="1:58" s="105" customFormat="1" ht="24.75" hidden="1" customHeight="1">
      <c r="A1224" s="9">
        <v>1231</v>
      </c>
      <c r="B1224" s="34">
        <v>5157</v>
      </c>
      <c r="C1224" s="34"/>
      <c r="D1224" s="5"/>
      <c r="E1224" s="35" t="s">
        <v>5320</v>
      </c>
      <c r="F1224" s="34" t="s">
        <v>5321</v>
      </c>
      <c r="G1224" s="34" t="s">
        <v>5322</v>
      </c>
      <c r="H1224" s="34" t="s">
        <v>1150</v>
      </c>
      <c r="I1224" s="34" t="s">
        <v>574</v>
      </c>
      <c r="J1224" s="35" t="s">
        <v>5323</v>
      </c>
      <c r="K1224" s="48"/>
      <c r="L1224" s="34"/>
      <c r="M1224" s="34"/>
      <c r="N1224" s="34"/>
      <c r="O1224" s="34" t="s">
        <v>5310</v>
      </c>
      <c r="P1224" s="34" t="s">
        <v>5324</v>
      </c>
      <c r="Q1224" s="34" t="s">
        <v>5325</v>
      </c>
      <c r="R1224" s="101"/>
      <c r="S1224" s="102"/>
      <c r="T1224" s="116"/>
      <c r="U1224" s="84"/>
      <c r="V1224" s="102"/>
      <c r="W1224" s="102"/>
      <c r="X1224" s="102"/>
      <c r="Y1224" s="102"/>
      <c r="Z1224" s="102"/>
      <c r="AA1224" s="102"/>
      <c r="AB1224" s="102"/>
      <c r="AC1224" s="102"/>
      <c r="AD1224" s="102"/>
      <c r="AE1224" s="104"/>
      <c r="AN1224" s="106"/>
      <c r="AP1224" s="104"/>
      <c r="AT1224" s="105" t="e">
        <f>#REF!*1.075</f>
        <v>#REF!</v>
      </c>
      <c r="AV1224" s="102" t="e">
        <f t="shared" si="312"/>
        <v>#REF!</v>
      </c>
      <c r="AY1224" s="106"/>
      <c r="AZ1224" s="108" t="b">
        <f t="shared" ref="AZ1224:AZ1287" si="313">IF(AND(AY1224&gt;0,AY1224&lt;=10),AY1224*0.25,IF(AND(AY1224&gt;10,AY1224&lt;=50),AY1224*0.17,IF(AND(AY1224&gt;10,AY1224&lt;=100),AY1224*0.12,IF(AY1224&gt;100,AY1224*0.1))))</f>
        <v>0</v>
      </c>
      <c r="BA1224" s="1">
        <f t="shared" ref="BA1224:BA1287" si="314">AZ1224+AY1224</f>
        <v>0</v>
      </c>
      <c r="BB1224" s="106">
        <f t="shared" ref="BB1224:BB1287" si="315">BA1224+BA1224*0.08</f>
        <v>0</v>
      </c>
      <c r="BD1224" s="128"/>
      <c r="BE1224" s="128"/>
      <c r="BF1224" s="128"/>
    </row>
    <row r="1225" spans="1:58" s="105" customFormat="1" ht="24.75" hidden="1" customHeight="1">
      <c r="A1225" s="9">
        <v>1232</v>
      </c>
      <c r="B1225" s="34">
        <v>7286</v>
      </c>
      <c r="C1225" s="34"/>
      <c r="D1225" s="5"/>
      <c r="E1225" s="35" t="s">
        <v>5326</v>
      </c>
      <c r="F1225" s="34" t="s">
        <v>5327</v>
      </c>
      <c r="G1225" s="34" t="s">
        <v>5328</v>
      </c>
      <c r="H1225" s="34" t="s">
        <v>1112</v>
      </c>
      <c r="I1225" s="34" t="s">
        <v>551</v>
      </c>
      <c r="J1225" s="35" t="s">
        <v>5329</v>
      </c>
      <c r="K1225" s="48"/>
      <c r="L1225" s="34"/>
      <c r="M1225" s="34"/>
      <c r="N1225" s="34"/>
      <c r="O1225" s="34" t="s">
        <v>5310</v>
      </c>
      <c r="P1225" s="34" t="s">
        <v>5304</v>
      </c>
      <c r="Q1225" s="34" t="s">
        <v>5330</v>
      </c>
      <c r="R1225" s="101"/>
      <c r="S1225" s="102"/>
      <c r="T1225" s="116"/>
      <c r="U1225" s="84"/>
      <c r="V1225" s="102"/>
      <c r="W1225" s="102"/>
      <c r="X1225" s="102"/>
      <c r="Y1225" s="102"/>
      <c r="Z1225" s="102"/>
      <c r="AA1225" s="102"/>
      <c r="AB1225" s="102"/>
      <c r="AC1225" s="102"/>
      <c r="AD1225" s="102"/>
      <c r="AE1225" s="104"/>
      <c r="AN1225" s="106"/>
      <c r="AP1225" s="104"/>
      <c r="AT1225" s="105" t="e">
        <f>#REF!*1.075</f>
        <v>#REF!</v>
      </c>
      <c r="AV1225" s="102" t="e">
        <f t="shared" si="312"/>
        <v>#REF!</v>
      </c>
      <c r="AY1225" s="106"/>
      <c r="AZ1225" s="108" t="b">
        <f t="shared" si="313"/>
        <v>0</v>
      </c>
      <c r="BA1225" s="1">
        <f t="shared" si="314"/>
        <v>0</v>
      </c>
      <c r="BB1225" s="106">
        <f t="shared" si="315"/>
        <v>0</v>
      </c>
      <c r="BD1225" s="128"/>
      <c r="BE1225" s="128"/>
      <c r="BF1225" s="128"/>
    </row>
    <row r="1226" spans="1:58" s="105" customFormat="1" ht="24.75" hidden="1" customHeight="1">
      <c r="A1226" s="9">
        <v>1233</v>
      </c>
      <c r="B1226" s="34">
        <v>8543</v>
      </c>
      <c r="C1226" s="34"/>
      <c r="D1226" s="5"/>
      <c r="E1226" s="35" t="s">
        <v>5331</v>
      </c>
      <c r="F1226" s="34" t="s">
        <v>2003</v>
      </c>
      <c r="G1226" s="34" t="s">
        <v>685</v>
      </c>
      <c r="H1226" s="34" t="s">
        <v>251</v>
      </c>
      <c r="I1226" s="34" t="s">
        <v>1998</v>
      </c>
      <c r="J1226" s="35" t="s">
        <v>5332</v>
      </c>
      <c r="K1226" s="48"/>
      <c r="L1226" s="34"/>
      <c r="M1226" s="34"/>
      <c r="N1226" s="34"/>
      <c r="O1226" s="34" t="s">
        <v>5310</v>
      </c>
      <c r="P1226" s="34" t="s">
        <v>5333</v>
      </c>
      <c r="Q1226" s="34" t="s">
        <v>5334</v>
      </c>
      <c r="R1226" s="101"/>
      <c r="S1226" s="102"/>
      <c r="T1226" s="116"/>
      <c r="U1226" s="84"/>
      <c r="V1226" s="102"/>
      <c r="W1226" s="102"/>
      <c r="X1226" s="102"/>
      <c r="Y1226" s="102"/>
      <c r="Z1226" s="102"/>
      <c r="AA1226" s="102"/>
      <c r="AB1226" s="102"/>
      <c r="AC1226" s="102"/>
      <c r="AD1226" s="102"/>
      <c r="AE1226" s="104"/>
      <c r="AN1226" s="106"/>
      <c r="AP1226" s="104"/>
      <c r="AT1226" s="105" t="e">
        <f>#REF!*1.075</f>
        <v>#REF!</v>
      </c>
      <c r="AV1226" s="102" t="e">
        <f t="shared" si="312"/>
        <v>#REF!</v>
      </c>
      <c r="AY1226" s="106"/>
      <c r="AZ1226" s="108" t="b">
        <f t="shared" si="313"/>
        <v>0</v>
      </c>
      <c r="BA1226" s="1">
        <f t="shared" si="314"/>
        <v>0</v>
      </c>
      <c r="BB1226" s="106">
        <f t="shared" si="315"/>
        <v>0</v>
      </c>
      <c r="BD1226" s="128"/>
      <c r="BE1226" s="128"/>
      <c r="BF1226" s="128"/>
    </row>
    <row r="1227" spans="1:58" s="105" customFormat="1" ht="24.75" hidden="1" customHeight="1">
      <c r="A1227" s="9">
        <v>1234</v>
      </c>
      <c r="B1227" s="34">
        <v>5860</v>
      </c>
      <c r="C1227" s="34"/>
      <c r="D1227" s="5"/>
      <c r="E1227" s="35" t="s">
        <v>5331</v>
      </c>
      <c r="F1227" s="34" t="s">
        <v>2003</v>
      </c>
      <c r="G1227" s="34" t="s">
        <v>685</v>
      </c>
      <c r="H1227" s="34" t="s">
        <v>1056</v>
      </c>
      <c r="I1227" s="34" t="s">
        <v>1998</v>
      </c>
      <c r="J1227" s="35" t="s">
        <v>5335</v>
      </c>
      <c r="K1227" s="48"/>
      <c r="L1227" s="34"/>
      <c r="M1227" s="34"/>
      <c r="N1227" s="34"/>
      <c r="O1227" s="34" t="s">
        <v>5310</v>
      </c>
      <c r="P1227" s="34" t="s">
        <v>5333</v>
      </c>
      <c r="Q1227" s="34" t="s">
        <v>5336</v>
      </c>
      <c r="R1227" s="101"/>
      <c r="S1227" s="102"/>
      <c r="T1227" s="116"/>
      <c r="U1227" s="84"/>
      <c r="V1227" s="102"/>
      <c r="W1227" s="102"/>
      <c r="X1227" s="102"/>
      <c r="Y1227" s="102"/>
      <c r="Z1227" s="102"/>
      <c r="AA1227" s="102"/>
      <c r="AB1227" s="102"/>
      <c r="AC1227" s="102"/>
      <c r="AD1227" s="102"/>
      <c r="AE1227" s="104"/>
      <c r="AN1227" s="106"/>
      <c r="AP1227" s="104"/>
      <c r="AT1227" s="105" t="e">
        <f>#REF!*1.075</f>
        <v>#REF!</v>
      </c>
      <c r="AV1227" s="102" t="e">
        <f t="shared" si="312"/>
        <v>#REF!</v>
      </c>
      <c r="AY1227" s="106"/>
      <c r="AZ1227" s="108" t="b">
        <f t="shared" si="313"/>
        <v>0</v>
      </c>
      <c r="BA1227" s="1">
        <f t="shared" si="314"/>
        <v>0</v>
      </c>
      <c r="BB1227" s="106">
        <f t="shared" si="315"/>
        <v>0</v>
      </c>
      <c r="BD1227" s="128"/>
      <c r="BE1227" s="128"/>
      <c r="BF1227" s="128"/>
    </row>
    <row r="1228" spans="1:58" s="105" customFormat="1" ht="24.75" hidden="1" customHeight="1">
      <c r="A1228" s="9">
        <v>1235</v>
      </c>
      <c r="B1228" s="34">
        <v>3844</v>
      </c>
      <c r="C1228" s="34"/>
      <c r="D1228" s="5"/>
      <c r="E1228" s="35" t="s">
        <v>5337</v>
      </c>
      <c r="F1228" s="34" t="s">
        <v>5338</v>
      </c>
      <c r="G1228" s="34" t="s">
        <v>5339</v>
      </c>
      <c r="H1228" s="34" t="s">
        <v>5340</v>
      </c>
      <c r="I1228" s="34" t="s">
        <v>983</v>
      </c>
      <c r="J1228" s="35" t="s">
        <v>5341</v>
      </c>
      <c r="K1228" s="48"/>
      <c r="L1228" s="34"/>
      <c r="M1228" s="34"/>
      <c r="N1228" s="34"/>
      <c r="O1228" s="34" t="s">
        <v>5310</v>
      </c>
      <c r="P1228" s="34" t="s">
        <v>5311</v>
      </c>
      <c r="Q1228" s="34" t="s">
        <v>5342</v>
      </c>
      <c r="R1228" s="101"/>
      <c r="S1228" s="102"/>
      <c r="T1228" s="116"/>
      <c r="U1228" s="84"/>
      <c r="V1228" s="102"/>
      <c r="W1228" s="102"/>
      <c r="X1228" s="102"/>
      <c r="Y1228" s="102"/>
      <c r="Z1228" s="102"/>
      <c r="AA1228" s="102"/>
      <c r="AB1228" s="102"/>
      <c r="AC1228" s="102"/>
      <c r="AD1228" s="102"/>
      <c r="AE1228" s="104"/>
      <c r="AN1228" s="106"/>
      <c r="AP1228" s="104"/>
      <c r="AT1228" s="105" t="e">
        <f>#REF!*1.075</f>
        <v>#REF!</v>
      </c>
      <c r="AV1228" s="102" t="e">
        <f t="shared" si="312"/>
        <v>#REF!</v>
      </c>
      <c r="AY1228" s="106"/>
      <c r="AZ1228" s="108" t="b">
        <f t="shared" si="313"/>
        <v>0</v>
      </c>
      <c r="BA1228" s="1">
        <f t="shared" si="314"/>
        <v>0</v>
      </c>
      <c r="BB1228" s="106">
        <f t="shared" si="315"/>
        <v>0</v>
      </c>
      <c r="BD1228" s="128"/>
      <c r="BE1228" s="128"/>
      <c r="BF1228" s="128"/>
    </row>
    <row r="1229" spans="1:58" s="105" customFormat="1" ht="24.75" hidden="1" customHeight="1">
      <c r="A1229" s="9">
        <v>1236</v>
      </c>
      <c r="B1229" s="34">
        <v>5422</v>
      </c>
      <c r="C1229" s="34"/>
      <c r="D1229" s="5"/>
      <c r="E1229" s="35" t="s">
        <v>5343</v>
      </c>
      <c r="F1229" s="34" t="s">
        <v>5344</v>
      </c>
      <c r="G1229" s="34" t="s">
        <v>2242</v>
      </c>
      <c r="H1229" s="34" t="s">
        <v>5345</v>
      </c>
      <c r="I1229" s="34" t="s">
        <v>983</v>
      </c>
      <c r="J1229" s="35" t="s">
        <v>5346</v>
      </c>
      <c r="K1229" s="48"/>
      <c r="L1229" s="34"/>
      <c r="M1229" s="34"/>
      <c r="N1229" s="34"/>
      <c r="O1229" s="34" t="s">
        <v>5310</v>
      </c>
      <c r="P1229" s="34" t="s">
        <v>5311</v>
      </c>
      <c r="Q1229" s="34" t="s">
        <v>5347</v>
      </c>
      <c r="R1229" s="101"/>
      <c r="S1229" s="102"/>
      <c r="T1229" s="116"/>
      <c r="U1229" s="84"/>
      <c r="V1229" s="102"/>
      <c r="W1229" s="102"/>
      <c r="X1229" s="102"/>
      <c r="Y1229" s="102"/>
      <c r="Z1229" s="102"/>
      <c r="AA1229" s="102"/>
      <c r="AB1229" s="102"/>
      <c r="AC1229" s="102"/>
      <c r="AD1229" s="102"/>
      <c r="AE1229" s="104"/>
      <c r="AN1229" s="106"/>
      <c r="AP1229" s="104"/>
      <c r="AT1229" s="105" t="e">
        <f>#REF!*1.075</f>
        <v>#REF!</v>
      </c>
      <c r="AV1229" s="102" t="e">
        <f t="shared" si="312"/>
        <v>#REF!</v>
      </c>
      <c r="AY1229" s="106"/>
      <c r="AZ1229" s="108" t="b">
        <f t="shared" si="313"/>
        <v>0</v>
      </c>
      <c r="BA1229" s="1">
        <f t="shared" si="314"/>
        <v>0</v>
      </c>
      <c r="BB1229" s="106">
        <f t="shared" si="315"/>
        <v>0</v>
      </c>
      <c r="BD1229" s="128"/>
      <c r="BE1229" s="128"/>
    </row>
    <row r="1230" spans="1:58" s="105" customFormat="1" ht="24.75" hidden="1" customHeight="1">
      <c r="A1230" s="9">
        <v>1237</v>
      </c>
      <c r="B1230" s="34">
        <v>3714</v>
      </c>
      <c r="C1230" s="34"/>
      <c r="D1230" s="5"/>
      <c r="E1230" s="35" t="s">
        <v>5348</v>
      </c>
      <c r="F1230" s="34" t="s">
        <v>5349</v>
      </c>
      <c r="G1230" s="34" t="s">
        <v>5350</v>
      </c>
      <c r="H1230" s="34" t="s">
        <v>4025</v>
      </c>
      <c r="I1230" s="34" t="s">
        <v>1605</v>
      </c>
      <c r="J1230" s="35" t="s">
        <v>5351</v>
      </c>
      <c r="K1230" s="48"/>
      <c r="L1230" s="34"/>
      <c r="M1230" s="34"/>
      <c r="N1230" s="34"/>
      <c r="O1230" s="34" t="s">
        <v>5310</v>
      </c>
      <c r="P1230" s="34" t="s">
        <v>5311</v>
      </c>
      <c r="Q1230" s="34" t="s">
        <v>5352</v>
      </c>
      <c r="R1230" s="101"/>
      <c r="S1230" s="102"/>
      <c r="T1230" s="116"/>
      <c r="U1230" s="84"/>
      <c r="V1230" s="102"/>
      <c r="W1230" s="102"/>
      <c r="X1230" s="102"/>
      <c r="Y1230" s="102"/>
      <c r="Z1230" s="102"/>
      <c r="AA1230" s="102"/>
      <c r="AB1230" s="102"/>
      <c r="AC1230" s="102"/>
      <c r="AD1230" s="102"/>
      <c r="AE1230" s="104"/>
      <c r="AN1230" s="106"/>
      <c r="AP1230" s="104"/>
      <c r="AT1230" s="105" t="e">
        <f>#REF!*1.075</f>
        <v>#REF!</v>
      </c>
      <c r="AV1230" s="102" t="e">
        <f t="shared" ref="AV1230:AV1261" si="316">MIN(AN1230,AT1230,AU1230)</f>
        <v>#REF!</v>
      </c>
      <c r="AY1230" s="106"/>
      <c r="AZ1230" s="108" t="b">
        <f t="shared" si="313"/>
        <v>0</v>
      </c>
      <c r="BA1230" s="1">
        <f t="shared" si="314"/>
        <v>0</v>
      </c>
      <c r="BB1230" s="106">
        <f t="shared" si="315"/>
        <v>0</v>
      </c>
      <c r="BD1230" s="128"/>
      <c r="BE1230" s="128"/>
    </row>
    <row r="1231" spans="1:58" s="105" customFormat="1" ht="24.75" hidden="1" customHeight="1">
      <c r="A1231" s="9">
        <v>1238</v>
      </c>
      <c r="B1231" s="34">
        <v>5375</v>
      </c>
      <c r="C1231" s="34"/>
      <c r="D1231" s="5"/>
      <c r="E1231" s="35" t="s">
        <v>5353</v>
      </c>
      <c r="F1231" s="34" t="s">
        <v>5354</v>
      </c>
      <c r="G1231" s="34" t="s">
        <v>5355</v>
      </c>
      <c r="H1231" s="34" t="s">
        <v>5356</v>
      </c>
      <c r="I1231" s="34" t="s">
        <v>983</v>
      </c>
      <c r="J1231" s="35" t="s">
        <v>5309</v>
      </c>
      <c r="K1231" s="48"/>
      <c r="L1231" s="34"/>
      <c r="M1231" s="34"/>
      <c r="N1231" s="34"/>
      <c r="O1231" s="34" t="s">
        <v>5310</v>
      </c>
      <c r="P1231" s="34" t="s">
        <v>5357</v>
      </c>
      <c r="Q1231" s="34" t="s">
        <v>5358</v>
      </c>
      <c r="R1231" s="101"/>
      <c r="S1231" s="102"/>
      <c r="T1231" s="116"/>
      <c r="U1231" s="84"/>
      <c r="V1231" s="102"/>
      <c r="W1231" s="102"/>
      <c r="X1231" s="102"/>
      <c r="Y1231" s="102"/>
      <c r="Z1231" s="102"/>
      <c r="AA1231" s="102"/>
      <c r="AB1231" s="102"/>
      <c r="AC1231" s="102"/>
      <c r="AD1231" s="102"/>
      <c r="AE1231" s="104"/>
      <c r="AN1231" s="106"/>
      <c r="AP1231" s="104"/>
      <c r="AT1231" s="105" t="e">
        <f>#REF!*1.075</f>
        <v>#REF!</v>
      </c>
      <c r="AV1231" s="102" t="e">
        <f t="shared" si="316"/>
        <v>#REF!</v>
      </c>
      <c r="AY1231" s="106"/>
      <c r="AZ1231" s="108" t="b">
        <f t="shared" si="313"/>
        <v>0</v>
      </c>
      <c r="BA1231" s="1">
        <f t="shared" si="314"/>
        <v>0</v>
      </c>
      <c r="BB1231" s="106">
        <f t="shared" si="315"/>
        <v>0</v>
      </c>
      <c r="BD1231" s="128"/>
      <c r="BE1231" s="128"/>
      <c r="BF1231" s="128"/>
    </row>
    <row r="1232" spans="1:58" s="105" customFormat="1" ht="24.75" hidden="1" customHeight="1">
      <c r="A1232" s="9">
        <v>1239</v>
      </c>
      <c r="B1232" s="34">
        <v>5264</v>
      </c>
      <c r="C1232" s="34"/>
      <c r="D1232" s="5"/>
      <c r="E1232" s="35" t="s">
        <v>5359</v>
      </c>
      <c r="F1232" s="34" t="s">
        <v>5360</v>
      </c>
      <c r="G1232" s="34" t="s">
        <v>2297</v>
      </c>
      <c r="H1232" s="34" t="s">
        <v>2298</v>
      </c>
      <c r="I1232" s="34" t="s">
        <v>983</v>
      </c>
      <c r="J1232" s="35" t="s">
        <v>5309</v>
      </c>
      <c r="K1232" s="48"/>
      <c r="L1232" s="34"/>
      <c r="M1232" s="34"/>
      <c r="N1232" s="34"/>
      <c r="O1232" s="34" t="s">
        <v>5310</v>
      </c>
      <c r="P1232" s="34" t="s">
        <v>5304</v>
      </c>
      <c r="Q1232" s="34" t="s">
        <v>5361</v>
      </c>
      <c r="R1232" s="101"/>
      <c r="S1232" s="102"/>
      <c r="T1232" s="116"/>
      <c r="U1232" s="84"/>
      <c r="V1232" s="102"/>
      <c r="W1232" s="102"/>
      <c r="X1232" s="102"/>
      <c r="Y1232" s="102"/>
      <c r="Z1232" s="102"/>
      <c r="AA1232" s="102"/>
      <c r="AB1232" s="102"/>
      <c r="AC1232" s="102"/>
      <c r="AD1232" s="102"/>
      <c r="AE1232" s="104"/>
      <c r="AN1232" s="106"/>
      <c r="AP1232" s="104"/>
      <c r="AT1232" s="105" t="e">
        <f>#REF!*1.075</f>
        <v>#REF!</v>
      </c>
      <c r="AV1232" s="102" t="e">
        <f t="shared" si="316"/>
        <v>#REF!</v>
      </c>
      <c r="AY1232" s="106"/>
      <c r="AZ1232" s="108" t="b">
        <f t="shared" si="313"/>
        <v>0</v>
      </c>
      <c r="BA1232" s="1">
        <f t="shared" si="314"/>
        <v>0</v>
      </c>
      <c r="BB1232" s="106">
        <f t="shared" si="315"/>
        <v>0</v>
      </c>
      <c r="BD1232" s="128"/>
      <c r="BE1232" s="128"/>
      <c r="BF1232" s="128"/>
    </row>
    <row r="1233" spans="1:58" s="105" customFormat="1" ht="24.75" hidden="1" customHeight="1">
      <c r="A1233" s="9">
        <v>1240</v>
      </c>
      <c r="B1233" s="34">
        <v>19705</v>
      </c>
      <c r="C1233" s="34"/>
      <c r="D1233" s="5"/>
      <c r="E1233" s="35" t="s">
        <v>5362</v>
      </c>
      <c r="F1233" s="34" t="s">
        <v>5363</v>
      </c>
      <c r="G1233" s="34" t="s">
        <v>5364</v>
      </c>
      <c r="H1233" s="34" t="s">
        <v>149</v>
      </c>
      <c r="I1233" s="34" t="s">
        <v>1998</v>
      </c>
      <c r="J1233" s="35" t="s">
        <v>3821</v>
      </c>
      <c r="K1233" s="48"/>
      <c r="L1233" s="34"/>
      <c r="M1233" s="34"/>
      <c r="N1233" s="34"/>
      <c r="O1233" s="34" t="s">
        <v>5310</v>
      </c>
      <c r="P1233" s="34" t="s">
        <v>5365</v>
      </c>
      <c r="Q1233" s="34" t="s">
        <v>5366</v>
      </c>
      <c r="R1233" s="101"/>
      <c r="S1233" s="102"/>
      <c r="T1233" s="116"/>
      <c r="U1233" s="84"/>
      <c r="V1233" s="102"/>
      <c r="W1233" s="102"/>
      <c r="X1233" s="102"/>
      <c r="Y1233" s="102"/>
      <c r="Z1233" s="102"/>
      <c r="AA1233" s="102"/>
      <c r="AB1233" s="102"/>
      <c r="AC1233" s="102"/>
      <c r="AD1233" s="102"/>
      <c r="AE1233" s="104"/>
      <c r="AN1233" s="106"/>
      <c r="AP1233" s="104"/>
      <c r="AT1233" s="105" t="e">
        <f>#REF!*1.075</f>
        <v>#REF!</v>
      </c>
      <c r="AV1233" s="102" t="e">
        <f t="shared" si="316"/>
        <v>#REF!</v>
      </c>
      <c r="AY1233" s="106"/>
      <c r="AZ1233" s="108" t="b">
        <f t="shared" si="313"/>
        <v>0</v>
      </c>
      <c r="BA1233" s="1">
        <f t="shared" si="314"/>
        <v>0</v>
      </c>
      <c r="BB1233" s="106">
        <f t="shared" si="315"/>
        <v>0</v>
      </c>
      <c r="BD1233" s="128"/>
      <c r="BE1233" s="128"/>
      <c r="BF1233" s="128"/>
    </row>
    <row r="1234" spans="1:58" s="105" customFormat="1" ht="24.75" hidden="1" customHeight="1">
      <c r="A1234" s="9">
        <v>1241</v>
      </c>
      <c r="B1234" s="34">
        <v>19706</v>
      </c>
      <c r="C1234" s="34"/>
      <c r="D1234" s="5"/>
      <c r="E1234" s="35" t="s">
        <v>5362</v>
      </c>
      <c r="F1234" s="34" t="s">
        <v>5363</v>
      </c>
      <c r="G1234" s="34" t="s">
        <v>5364</v>
      </c>
      <c r="H1234" s="34" t="s">
        <v>251</v>
      </c>
      <c r="I1234" s="34" t="s">
        <v>1998</v>
      </c>
      <c r="J1234" s="35" t="s">
        <v>3821</v>
      </c>
      <c r="K1234" s="48"/>
      <c r="L1234" s="34"/>
      <c r="M1234" s="34"/>
      <c r="N1234" s="34"/>
      <c r="O1234" s="34" t="s">
        <v>5310</v>
      </c>
      <c r="P1234" s="34" t="s">
        <v>5365</v>
      </c>
      <c r="Q1234" s="34" t="s">
        <v>5367</v>
      </c>
      <c r="R1234" s="101"/>
      <c r="S1234" s="102"/>
      <c r="T1234" s="116"/>
      <c r="U1234" s="84"/>
      <c r="V1234" s="102"/>
      <c r="W1234" s="102"/>
      <c r="X1234" s="102"/>
      <c r="Y1234" s="102"/>
      <c r="Z1234" s="102"/>
      <c r="AA1234" s="102"/>
      <c r="AB1234" s="102"/>
      <c r="AC1234" s="102"/>
      <c r="AD1234" s="102"/>
      <c r="AE1234" s="104"/>
      <c r="AN1234" s="106"/>
      <c r="AP1234" s="104"/>
      <c r="AT1234" s="105" t="e">
        <f>#REF!*1.075</f>
        <v>#REF!</v>
      </c>
      <c r="AV1234" s="102" t="e">
        <f t="shared" si="316"/>
        <v>#REF!</v>
      </c>
      <c r="AY1234" s="106"/>
      <c r="AZ1234" s="108" t="b">
        <f t="shared" si="313"/>
        <v>0</v>
      </c>
      <c r="BA1234" s="1">
        <f t="shared" si="314"/>
        <v>0</v>
      </c>
      <c r="BB1234" s="106">
        <f t="shared" si="315"/>
        <v>0</v>
      </c>
      <c r="BD1234" s="128"/>
      <c r="BE1234" s="128"/>
    </row>
    <row r="1235" spans="1:58" s="105" customFormat="1" ht="24.75" hidden="1" customHeight="1">
      <c r="A1235" s="9">
        <v>1242</v>
      </c>
      <c r="B1235" s="34">
        <v>19707</v>
      </c>
      <c r="C1235" s="34"/>
      <c r="D1235" s="5"/>
      <c r="E1235" s="35" t="s">
        <v>5362</v>
      </c>
      <c r="F1235" s="34" t="s">
        <v>5363</v>
      </c>
      <c r="G1235" s="34" t="s">
        <v>5364</v>
      </c>
      <c r="H1235" s="34" t="s">
        <v>1056</v>
      </c>
      <c r="I1235" s="34" t="s">
        <v>1998</v>
      </c>
      <c r="J1235" s="35" t="s">
        <v>5368</v>
      </c>
      <c r="K1235" s="48"/>
      <c r="L1235" s="34"/>
      <c r="M1235" s="34"/>
      <c r="N1235" s="34"/>
      <c r="O1235" s="34" t="s">
        <v>5310</v>
      </c>
      <c r="P1235" s="34" t="s">
        <v>5365</v>
      </c>
      <c r="Q1235" s="34" t="s">
        <v>5369</v>
      </c>
      <c r="R1235" s="101"/>
      <c r="S1235" s="102"/>
      <c r="T1235" s="116"/>
      <c r="U1235" s="84"/>
      <c r="V1235" s="102"/>
      <c r="W1235" s="102"/>
      <c r="X1235" s="102"/>
      <c r="Y1235" s="102"/>
      <c r="Z1235" s="102"/>
      <c r="AA1235" s="102"/>
      <c r="AB1235" s="102"/>
      <c r="AC1235" s="102"/>
      <c r="AD1235" s="102"/>
      <c r="AE1235" s="104"/>
      <c r="AN1235" s="106"/>
      <c r="AP1235" s="104"/>
      <c r="AT1235" s="105" t="e">
        <f>#REF!*1.075</f>
        <v>#REF!</v>
      </c>
      <c r="AV1235" s="102" t="e">
        <f t="shared" si="316"/>
        <v>#REF!</v>
      </c>
      <c r="AY1235" s="106"/>
      <c r="AZ1235" s="108" t="b">
        <f t="shared" si="313"/>
        <v>0</v>
      </c>
      <c r="BA1235" s="1">
        <f t="shared" si="314"/>
        <v>0</v>
      </c>
      <c r="BB1235" s="106">
        <f t="shared" si="315"/>
        <v>0</v>
      </c>
      <c r="BD1235" s="128"/>
      <c r="BE1235" s="128"/>
    </row>
    <row r="1236" spans="1:58" s="105" customFormat="1" ht="24.75" hidden="1" customHeight="1">
      <c r="A1236" s="9">
        <v>1243</v>
      </c>
      <c r="B1236" s="34">
        <v>16117</v>
      </c>
      <c r="C1236" s="34"/>
      <c r="D1236" s="5"/>
      <c r="E1236" s="35" t="s">
        <v>5370</v>
      </c>
      <c r="F1236" s="34" t="s">
        <v>5371</v>
      </c>
      <c r="G1236" s="34" t="s">
        <v>5372</v>
      </c>
      <c r="H1236" s="34" t="s">
        <v>5373</v>
      </c>
      <c r="I1236" s="34" t="s">
        <v>983</v>
      </c>
      <c r="J1236" s="35" t="s">
        <v>5374</v>
      </c>
      <c r="K1236" s="48"/>
      <c r="L1236" s="34"/>
      <c r="M1236" s="34"/>
      <c r="N1236" s="34"/>
      <c r="O1236" s="34" t="s">
        <v>5310</v>
      </c>
      <c r="P1236" s="34" t="s">
        <v>5311</v>
      </c>
      <c r="Q1236" s="34" t="s">
        <v>5375</v>
      </c>
      <c r="R1236" s="101"/>
      <c r="S1236" s="102"/>
      <c r="T1236" s="116"/>
      <c r="U1236" s="84"/>
      <c r="V1236" s="102"/>
      <c r="W1236" s="102"/>
      <c r="X1236" s="102"/>
      <c r="Y1236" s="102"/>
      <c r="Z1236" s="102"/>
      <c r="AA1236" s="102"/>
      <c r="AB1236" s="102"/>
      <c r="AC1236" s="102"/>
      <c r="AD1236" s="102"/>
      <c r="AE1236" s="104"/>
      <c r="AN1236" s="106"/>
      <c r="AP1236" s="104"/>
      <c r="AT1236" s="105" t="e">
        <f>#REF!*1.075</f>
        <v>#REF!</v>
      </c>
      <c r="AV1236" s="102" t="e">
        <f t="shared" si="316"/>
        <v>#REF!</v>
      </c>
      <c r="AY1236" s="106"/>
      <c r="AZ1236" s="108" t="b">
        <f t="shared" si="313"/>
        <v>0</v>
      </c>
      <c r="BA1236" s="1">
        <f t="shared" si="314"/>
        <v>0</v>
      </c>
      <c r="BB1236" s="106">
        <f t="shared" si="315"/>
        <v>0</v>
      </c>
      <c r="BD1236" s="128"/>
      <c r="BE1236" s="128"/>
    </row>
    <row r="1237" spans="1:58" s="105" customFormat="1" ht="24.75" hidden="1" customHeight="1">
      <c r="A1237" s="9">
        <v>1244</v>
      </c>
      <c r="B1237" s="34">
        <v>5775</v>
      </c>
      <c r="C1237" s="34"/>
      <c r="D1237" s="5"/>
      <c r="E1237" s="35" t="s">
        <v>5376</v>
      </c>
      <c r="F1237" s="34" t="s">
        <v>5377</v>
      </c>
      <c r="G1237" s="34" t="s">
        <v>1374</v>
      </c>
      <c r="H1237" s="34" t="s">
        <v>1911</v>
      </c>
      <c r="I1237" s="34" t="s">
        <v>906</v>
      </c>
      <c r="J1237" s="35" t="s">
        <v>5378</v>
      </c>
      <c r="K1237" s="48"/>
      <c r="L1237" s="34"/>
      <c r="M1237" s="34"/>
      <c r="N1237" s="34"/>
      <c r="O1237" s="34" t="s">
        <v>5310</v>
      </c>
      <c r="P1237" s="34" t="s">
        <v>5311</v>
      </c>
      <c r="Q1237" s="34" t="s">
        <v>5379</v>
      </c>
      <c r="R1237" s="101"/>
      <c r="S1237" s="102"/>
      <c r="T1237" s="116"/>
      <c r="U1237" s="84"/>
      <c r="V1237" s="102"/>
      <c r="W1237" s="102"/>
      <c r="X1237" s="102"/>
      <c r="Y1237" s="102"/>
      <c r="Z1237" s="102"/>
      <c r="AA1237" s="102"/>
      <c r="AB1237" s="102"/>
      <c r="AC1237" s="102"/>
      <c r="AD1237" s="102"/>
      <c r="AE1237" s="104"/>
      <c r="AN1237" s="106"/>
      <c r="AP1237" s="104"/>
      <c r="AT1237" s="105" t="e">
        <f>#REF!*1.075</f>
        <v>#REF!</v>
      </c>
      <c r="AV1237" s="102" t="e">
        <f t="shared" si="316"/>
        <v>#REF!</v>
      </c>
      <c r="AY1237" s="106"/>
      <c r="AZ1237" s="108" t="b">
        <f t="shared" si="313"/>
        <v>0</v>
      </c>
      <c r="BA1237" s="1">
        <f t="shared" si="314"/>
        <v>0</v>
      </c>
      <c r="BB1237" s="106">
        <f t="shared" si="315"/>
        <v>0</v>
      </c>
      <c r="BF1237" s="128"/>
    </row>
    <row r="1238" spans="1:58" s="105" customFormat="1" ht="24.75" hidden="1" customHeight="1">
      <c r="A1238" s="9">
        <v>1245</v>
      </c>
      <c r="B1238" s="34">
        <v>3843</v>
      </c>
      <c r="C1238" s="34"/>
      <c r="D1238" s="5"/>
      <c r="E1238" s="35" t="s">
        <v>5380</v>
      </c>
      <c r="F1238" s="34" t="s">
        <v>5381</v>
      </c>
      <c r="G1238" s="34" t="s">
        <v>2283</v>
      </c>
      <c r="H1238" s="34" t="s">
        <v>5382</v>
      </c>
      <c r="I1238" s="34" t="s">
        <v>1605</v>
      </c>
      <c r="J1238" s="35" t="s">
        <v>5383</v>
      </c>
      <c r="K1238" s="48"/>
      <c r="L1238" s="34"/>
      <c r="M1238" s="34"/>
      <c r="N1238" s="34"/>
      <c r="O1238" s="34" t="s">
        <v>5310</v>
      </c>
      <c r="P1238" s="34" t="s">
        <v>5311</v>
      </c>
      <c r="Q1238" s="34" t="s">
        <v>5384</v>
      </c>
      <c r="R1238" s="101"/>
      <c r="S1238" s="102"/>
      <c r="T1238" s="116"/>
      <c r="U1238" s="84"/>
      <c r="V1238" s="102"/>
      <c r="W1238" s="102"/>
      <c r="X1238" s="102"/>
      <c r="Y1238" s="102"/>
      <c r="Z1238" s="102"/>
      <c r="AA1238" s="102"/>
      <c r="AB1238" s="102"/>
      <c r="AC1238" s="102"/>
      <c r="AD1238" s="102"/>
      <c r="AE1238" s="104"/>
      <c r="AN1238" s="106"/>
      <c r="AP1238" s="104"/>
      <c r="AT1238" s="105" t="e">
        <f>#REF!*1.075</f>
        <v>#REF!</v>
      </c>
      <c r="AV1238" s="102" t="e">
        <f t="shared" si="316"/>
        <v>#REF!</v>
      </c>
      <c r="AY1238" s="106"/>
      <c r="AZ1238" s="108" t="b">
        <f t="shared" si="313"/>
        <v>0</v>
      </c>
      <c r="BA1238" s="1">
        <f t="shared" si="314"/>
        <v>0</v>
      </c>
      <c r="BB1238" s="106">
        <f t="shared" si="315"/>
        <v>0</v>
      </c>
      <c r="BF1238" s="128"/>
    </row>
    <row r="1239" spans="1:58" s="105" customFormat="1" ht="24.75" hidden="1" customHeight="1">
      <c r="A1239" s="9">
        <v>1246</v>
      </c>
      <c r="B1239" s="34">
        <v>19759</v>
      </c>
      <c r="C1239" s="34"/>
      <c r="D1239" s="5"/>
      <c r="E1239" s="35" t="s">
        <v>5385</v>
      </c>
      <c r="F1239" s="34" t="s">
        <v>5386</v>
      </c>
      <c r="G1239" s="34" t="s">
        <v>5387</v>
      </c>
      <c r="H1239" s="34" t="s">
        <v>5388</v>
      </c>
      <c r="I1239" s="34" t="s">
        <v>1998</v>
      </c>
      <c r="J1239" s="35" t="s">
        <v>5389</v>
      </c>
      <c r="K1239" s="48"/>
      <c r="L1239" s="34"/>
      <c r="M1239" s="34"/>
      <c r="N1239" s="34"/>
      <c r="O1239" s="34" t="s">
        <v>5310</v>
      </c>
      <c r="P1239" s="34" t="s">
        <v>5333</v>
      </c>
      <c r="Q1239" s="34" t="s">
        <v>5390</v>
      </c>
      <c r="R1239" s="101"/>
      <c r="S1239" s="102"/>
      <c r="T1239" s="116"/>
      <c r="U1239" s="84"/>
      <c r="V1239" s="102"/>
      <c r="W1239" s="102"/>
      <c r="X1239" s="102"/>
      <c r="Y1239" s="102"/>
      <c r="Z1239" s="102"/>
      <c r="AA1239" s="102"/>
      <c r="AB1239" s="102"/>
      <c r="AC1239" s="102"/>
      <c r="AD1239" s="102"/>
      <c r="AE1239" s="104"/>
      <c r="AN1239" s="106"/>
      <c r="AP1239" s="104"/>
      <c r="AT1239" s="105" t="e">
        <f>#REF!*1.075</f>
        <v>#REF!</v>
      </c>
      <c r="AV1239" s="102" t="e">
        <f t="shared" si="316"/>
        <v>#REF!</v>
      </c>
      <c r="AY1239" s="106"/>
      <c r="AZ1239" s="108" t="b">
        <f t="shared" si="313"/>
        <v>0</v>
      </c>
      <c r="BA1239" s="1">
        <f t="shared" si="314"/>
        <v>0</v>
      </c>
      <c r="BB1239" s="106">
        <f t="shared" si="315"/>
        <v>0</v>
      </c>
      <c r="BF1239" s="128"/>
    </row>
    <row r="1240" spans="1:58" s="105" customFormat="1" ht="24.75" hidden="1" customHeight="1">
      <c r="A1240" s="9">
        <v>1247</v>
      </c>
      <c r="B1240" s="34">
        <v>16202</v>
      </c>
      <c r="C1240" s="34"/>
      <c r="D1240" s="5"/>
      <c r="E1240" s="35" t="s">
        <v>5391</v>
      </c>
      <c r="F1240" s="34" t="s">
        <v>5392</v>
      </c>
      <c r="G1240" s="34" t="s">
        <v>303</v>
      </c>
      <c r="H1240" s="34" t="s">
        <v>2032</v>
      </c>
      <c r="I1240" s="34" t="s">
        <v>906</v>
      </c>
      <c r="J1240" s="35" t="s">
        <v>5393</v>
      </c>
      <c r="K1240" s="48"/>
      <c r="L1240" s="34"/>
      <c r="M1240" s="34"/>
      <c r="N1240" s="34"/>
      <c r="O1240" s="34" t="s">
        <v>5310</v>
      </c>
      <c r="P1240" s="34" t="s">
        <v>5311</v>
      </c>
      <c r="Q1240" s="34" t="s">
        <v>5394</v>
      </c>
      <c r="R1240" s="101"/>
      <c r="S1240" s="102"/>
      <c r="T1240" s="116"/>
      <c r="U1240" s="84"/>
      <c r="V1240" s="102"/>
      <c r="W1240" s="102"/>
      <c r="X1240" s="102"/>
      <c r="Y1240" s="102"/>
      <c r="Z1240" s="102"/>
      <c r="AA1240" s="102"/>
      <c r="AB1240" s="102"/>
      <c r="AC1240" s="102"/>
      <c r="AD1240" s="102"/>
      <c r="AE1240" s="104"/>
      <c r="AN1240" s="106"/>
      <c r="AP1240" s="104"/>
      <c r="AT1240" s="105" t="e">
        <f>#REF!*1.075</f>
        <v>#REF!</v>
      </c>
      <c r="AV1240" s="102" t="e">
        <f t="shared" si="316"/>
        <v>#REF!</v>
      </c>
      <c r="AY1240" s="106"/>
      <c r="AZ1240" s="108" t="b">
        <f t="shared" si="313"/>
        <v>0</v>
      </c>
      <c r="BA1240" s="1">
        <f t="shared" si="314"/>
        <v>0</v>
      </c>
      <c r="BB1240" s="106">
        <f t="shared" si="315"/>
        <v>0</v>
      </c>
      <c r="BF1240" s="128"/>
    </row>
    <row r="1241" spans="1:58" s="105" customFormat="1" ht="24.75" hidden="1" customHeight="1">
      <c r="A1241" s="9">
        <v>1248</v>
      </c>
      <c r="B1241" s="34">
        <v>5868</v>
      </c>
      <c r="C1241" s="34"/>
      <c r="D1241" s="5"/>
      <c r="E1241" s="35" t="s">
        <v>5395</v>
      </c>
      <c r="F1241" s="34" t="s">
        <v>5396</v>
      </c>
      <c r="G1241" s="34" t="s">
        <v>5397</v>
      </c>
      <c r="H1241" s="34" t="s">
        <v>2298</v>
      </c>
      <c r="I1241" s="34" t="s">
        <v>983</v>
      </c>
      <c r="J1241" s="35" t="s">
        <v>5398</v>
      </c>
      <c r="K1241" s="48"/>
      <c r="L1241" s="34"/>
      <c r="M1241" s="34"/>
      <c r="N1241" s="34"/>
      <c r="O1241" s="34" t="s">
        <v>5310</v>
      </c>
      <c r="P1241" s="34" t="s">
        <v>5311</v>
      </c>
      <c r="Q1241" s="34" t="s">
        <v>5399</v>
      </c>
      <c r="R1241" s="101"/>
      <c r="S1241" s="102"/>
      <c r="T1241" s="116"/>
      <c r="U1241" s="84"/>
      <c r="V1241" s="102"/>
      <c r="W1241" s="102"/>
      <c r="X1241" s="102"/>
      <c r="Y1241" s="102"/>
      <c r="Z1241" s="102"/>
      <c r="AA1241" s="102"/>
      <c r="AB1241" s="102"/>
      <c r="AC1241" s="102"/>
      <c r="AD1241" s="102"/>
      <c r="AE1241" s="104"/>
      <c r="AN1241" s="106"/>
      <c r="AP1241" s="104"/>
      <c r="AT1241" s="105" t="e">
        <f>#REF!*1.075</f>
        <v>#REF!</v>
      </c>
      <c r="AV1241" s="102" t="e">
        <f t="shared" si="316"/>
        <v>#REF!</v>
      </c>
      <c r="AY1241" s="106"/>
      <c r="AZ1241" s="108" t="b">
        <f t="shared" si="313"/>
        <v>0</v>
      </c>
      <c r="BA1241" s="1">
        <f t="shared" si="314"/>
        <v>0</v>
      </c>
      <c r="BB1241" s="106">
        <f t="shared" si="315"/>
        <v>0</v>
      </c>
      <c r="BF1241" s="128"/>
    </row>
    <row r="1242" spans="1:58" s="105" customFormat="1" ht="24.75" hidden="1" customHeight="1">
      <c r="A1242" s="9">
        <v>1249</v>
      </c>
      <c r="B1242" s="34">
        <v>5859</v>
      </c>
      <c r="C1242" s="34"/>
      <c r="D1242" s="5"/>
      <c r="E1242" s="35" t="s">
        <v>5395</v>
      </c>
      <c r="F1242" s="34" t="s">
        <v>5400</v>
      </c>
      <c r="G1242" s="34" t="s">
        <v>1258</v>
      </c>
      <c r="H1242" s="34" t="s">
        <v>1950</v>
      </c>
      <c r="I1242" s="34" t="s">
        <v>906</v>
      </c>
      <c r="J1242" s="35" t="s">
        <v>5401</v>
      </c>
      <c r="K1242" s="48"/>
      <c r="L1242" s="34"/>
      <c r="M1242" s="34"/>
      <c r="N1242" s="34"/>
      <c r="O1242" s="34" t="s">
        <v>5310</v>
      </c>
      <c r="P1242" s="34" t="s">
        <v>5311</v>
      </c>
      <c r="Q1242" s="34" t="s">
        <v>5402</v>
      </c>
      <c r="R1242" s="101"/>
      <c r="S1242" s="102"/>
      <c r="T1242" s="116"/>
      <c r="U1242" s="84"/>
      <c r="V1242" s="102"/>
      <c r="W1242" s="102"/>
      <c r="X1242" s="102"/>
      <c r="Y1242" s="102"/>
      <c r="Z1242" s="102"/>
      <c r="AA1242" s="102"/>
      <c r="AB1242" s="102"/>
      <c r="AC1242" s="102"/>
      <c r="AD1242" s="102"/>
      <c r="AE1242" s="104"/>
      <c r="AN1242" s="106"/>
      <c r="AP1242" s="104"/>
      <c r="AT1242" s="105" t="e">
        <f>#REF!*1.075</f>
        <v>#REF!</v>
      </c>
      <c r="AV1242" s="102" t="e">
        <f t="shared" si="316"/>
        <v>#REF!</v>
      </c>
      <c r="AY1242" s="106"/>
      <c r="AZ1242" s="108" t="b">
        <f t="shared" si="313"/>
        <v>0</v>
      </c>
      <c r="BA1242" s="1">
        <f t="shared" si="314"/>
        <v>0</v>
      </c>
      <c r="BB1242" s="106">
        <f t="shared" si="315"/>
        <v>0</v>
      </c>
      <c r="BF1242" s="128"/>
    </row>
    <row r="1243" spans="1:58" s="105" customFormat="1" ht="24.75" hidden="1" customHeight="1">
      <c r="A1243" s="9">
        <v>1250</v>
      </c>
      <c r="B1243" s="34">
        <v>5818</v>
      </c>
      <c r="C1243" s="34"/>
      <c r="D1243" s="5"/>
      <c r="E1243" s="35" t="s">
        <v>5403</v>
      </c>
      <c r="F1243" s="34" t="s">
        <v>5404</v>
      </c>
      <c r="G1243" s="34" t="s">
        <v>5259</v>
      </c>
      <c r="H1243" s="34" t="s">
        <v>2849</v>
      </c>
      <c r="I1243" s="34" t="s">
        <v>551</v>
      </c>
      <c r="J1243" s="35" t="s">
        <v>5405</v>
      </c>
      <c r="K1243" s="48"/>
      <c r="L1243" s="34"/>
      <c r="M1243" s="34"/>
      <c r="N1243" s="34"/>
      <c r="O1243" s="34" t="s">
        <v>5310</v>
      </c>
      <c r="P1243" s="34" t="s">
        <v>5311</v>
      </c>
      <c r="Q1243" s="34" t="s">
        <v>5406</v>
      </c>
      <c r="R1243" s="101"/>
      <c r="S1243" s="102"/>
      <c r="T1243" s="116"/>
      <c r="U1243" s="84"/>
      <c r="V1243" s="102"/>
      <c r="W1243" s="102"/>
      <c r="X1243" s="102"/>
      <c r="Y1243" s="102"/>
      <c r="Z1243" s="102"/>
      <c r="AA1243" s="102"/>
      <c r="AB1243" s="102"/>
      <c r="AC1243" s="102"/>
      <c r="AD1243" s="102"/>
      <c r="AE1243" s="104"/>
      <c r="AN1243" s="106"/>
      <c r="AP1243" s="104"/>
      <c r="AT1243" s="105" t="e">
        <f>#REF!*1.075</f>
        <v>#REF!</v>
      </c>
      <c r="AV1243" s="102" t="e">
        <f t="shared" si="316"/>
        <v>#REF!</v>
      </c>
      <c r="AY1243" s="106"/>
      <c r="AZ1243" s="108" t="b">
        <f t="shared" si="313"/>
        <v>0</v>
      </c>
      <c r="BA1243" s="1">
        <f t="shared" si="314"/>
        <v>0</v>
      </c>
      <c r="BB1243" s="106">
        <f t="shared" si="315"/>
        <v>0</v>
      </c>
    </row>
    <row r="1244" spans="1:58" s="105" customFormat="1" ht="24.75" hidden="1" customHeight="1">
      <c r="A1244" s="9">
        <v>1251</v>
      </c>
      <c r="B1244" s="34">
        <v>5774</v>
      </c>
      <c r="C1244" s="34"/>
      <c r="D1244" s="5"/>
      <c r="E1244" s="35" t="s">
        <v>5407</v>
      </c>
      <c r="F1244" s="34" t="s">
        <v>5408</v>
      </c>
      <c r="G1244" s="34" t="s">
        <v>1603</v>
      </c>
      <c r="H1244" s="34" t="s">
        <v>5409</v>
      </c>
      <c r="I1244" s="34" t="s">
        <v>983</v>
      </c>
      <c r="J1244" s="35" t="s">
        <v>5318</v>
      </c>
      <c r="K1244" s="48"/>
      <c r="L1244" s="34"/>
      <c r="M1244" s="34"/>
      <c r="N1244" s="34"/>
      <c r="O1244" s="34" t="s">
        <v>5310</v>
      </c>
      <c r="P1244" s="34" t="s">
        <v>5311</v>
      </c>
      <c r="Q1244" s="34" t="s">
        <v>5410</v>
      </c>
      <c r="R1244" s="101"/>
      <c r="S1244" s="102"/>
      <c r="T1244" s="116"/>
      <c r="U1244" s="84"/>
      <c r="V1244" s="102"/>
      <c r="W1244" s="102"/>
      <c r="X1244" s="102"/>
      <c r="Y1244" s="102"/>
      <c r="Z1244" s="102"/>
      <c r="AA1244" s="102"/>
      <c r="AB1244" s="102"/>
      <c r="AC1244" s="102"/>
      <c r="AD1244" s="102"/>
      <c r="AE1244" s="104"/>
      <c r="AN1244" s="106"/>
      <c r="AP1244" s="104"/>
      <c r="AT1244" s="105" t="e">
        <f>#REF!*1.075</f>
        <v>#REF!</v>
      </c>
      <c r="AV1244" s="102" t="e">
        <f t="shared" si="316"/>
        <v>#REF!</v>
      </c>
      <c r="AY1244" s="106"/>
      <c r="AZ1244" s="108" t="b">
        <f t="shared" si="313"/>
        <v>0</v>
      </c>
      <c r="BA1244" s="1">
        <f t="shared" si="314"/>
        <v>0</v>
      </c>
      <c r="BB1244" s="106">
        <f t="shared" si="315"/>
        <v>0</v>
      </c>
    </row>
    <row r="1245" spans="1:58" s="105" customFormat="1" ht="24.75" hidden="1" customHeight="1">
      <c r="A1245" s="9">
        <v>1252</v>
      </c>
      <c r="B1245" s="34">
        <v>3845</v>
      </c>
      <c r="C1245" s="34"/>
      <c r="D1245" s="5"/>
      <c r="E1245" s="35" t="s">
        <v>5411</v>
      </c>
      <c r="F1245" s="34" t="s">
        <v>5412</v>
      </c>
      <c r="G1245" s="34" t="s">
        <v>981</v>
      </c>
      <c r="H1245" s="34" t="s">
        <v>982</v>
      </c>
      <c r="I1245" s="34" t="s">
        <v>983</v>
      </c>
      <c r="J1245" s="35" t="s">
        <v>5413</v>
      </c>
      <c r="K1245" s="48"/>
      <c r="L1245" s="34"/>
      <c r="M1245" s="34"/>
      <c r="N1245" s="34"/>
      <c r="O1245" s="34" t="s">
        <v>5310</v>
      </c>
      <c r="P1245" s="34" t="s">
        <v>5311</v>
      </c>
      <c r="Q1245" s="34" t="s">
        <v>5414</v>
      </c>
      <c r="R1245" s="101"/>
      <c r="S1245" s="102"/>
      <c r="T1245" s="116"/>
      <c r="U1245" s="84"/>
      <c r="V1245" s="102"/>
      <c r="W1245" s="102"/>
      <c r="X1245" s="102"/>
      <c r="Y1245" s="102"/>
      <c r="Z1245" s="102"/>
      <c r="AA1245" s="102"/>
      <c r="AB1245" s="102"/>
      <c r="AC1245" s="102"/>
      <c r="AD1245" s="102"/>
      <c r="AE1245" s="104"/>
      <c r="AN1245" s="106"/>
      <c r="AP1245" s="104"/>
      <c r="AT1245" s="105" t="e">
        <f>#REF!*1.075</f>
        <v>#REF!</v>
      </c>
      <c r="AV1245" s="102" t="e">
        <f t="shared" si="316"/>
        <v>#REF!</v>
      </c>
      <c r="AY1245" s="106"/>
      <c r="AZ1245" s="108" t="b">
        <f t="shared" si="313"/>
        <v>0</v>
      </c>
      <c r="BA1245" s="1">
        <f t="shared" si="314"/>
        <v>0</v>
      </c>
      <c r="BB1245" s="106">
        <f t="shared" si="315"/>
        <v>0</v>
      </c>
    </row>
    <row r="1246" spans="1:58" s="105" customFormat="1" ht="24.75" hidden="1" customHeight="1">
      <c r="A1246" s="9">
        <v>1253</v>
      </c>
      <c r="B1246" s="34">
        <v>16154</v>
      </c>
      <c r="C1246" s="34"/>
      <c r="D1246" s="5"/>
      <c r="E1246" s="35" t="s">
        <v>5415</v>
      </c>
      <c r="F1246" s="34" t="s">
        <v>5416</v>
      </c>
      <c r="G1246" s="34" t="s">
        <v>4909</v>
      </c>
      <c r="H1246" s="34" t="s">
        <v>5417</v>
      </c>
      <c r="I1246" s="34" t="s">
        <v>2004</v>
      </c>
      <c r="J1246" s="35" t="s">
        <v>5418</v>
      </c>
      <c r="K1246" s="48"/>
      <c r="L1246" s="34"/>
      <c r="M1246" s="34"/>
      <c r="N1246" s="34"/>
      <c r="O1246" s="34" t="s">
        <v>5310</v>
      </c>
      <c r="P1246" s="34" t="s">
        <v>5311</v>
      </c>
      <c r="Q1246" s="34" t="s">
        <v>5419</v>
      </c>
      <c r="R1246" s="101"/>
      <c r="S1246" s="102"/>
      <c r="T1246" s="116"/>
      <c r="U1246" s="84"/>
      <c r="V1246" s="102"/>
      <c r="W1246" s="102"/>
      <c r="X1246" s="102"/>
      <c r="Y1246" s="102"/>
      <c r="Z1246" s="102"/>
      <c r="AA1246" s="102"/>
      <c r="AB1246" s="102"/>
      <c r="AC1246" s="102"/>
      <c r="AD1246" s="102"/>
      <c r="AE1246" s="104"/>
      <c r="AN1246" s="106"/>
      <c r="AP1246" s="104"/>
      <c r="AT1246" s="105" t="e">
        <f>#REF!*1.075</f>
        <v>#REF!</v>
      </c>
      <c r="AV1246" s="102" t="e">
        <f t="shared" si="316"/>
        <v>#REF!</v>
      </c>
      <c r="AY1246" s="106"/>
      <c r="AZ1246" s="108" t="b">
        <f t="shared" si="313"/>
        <v>0</v>
      </c>
      <c r="BA1246" s="1">
        <f t="shared" si="314"/>
        <v>0</v>
      </c>
      <c r="BB1246" s="106">
        <f t="shared" si="315"/>
        <v>0</v>
      </c>
    </row>
    <row r="1247" spans="1:58" s="105" customFormat="1" ht="24.75" hidden="1" customHeight="1">
      <c r="A1247" s="9">
        <v>1254</v>
      </c>
      <c r="B1247" s="34">
        <v>16140</v>
      </c>
      <c r="C1247" s="34"/>
      <c r="D1247" s="5"/>
      <c r="E1247" s="35" t="s">
        <v>5415</v>
      </c>
      <c r="F1247" s="34" t="s">
        <v>5420</v>
      </c>
      <c r="G1247" s="34" t="s">
        <v>4909</v>
      </c>
      <c r="H1247" s="34" t="s">
        <v>5421</v>
      </c>
      <c r="I1247" s="34" t="s">
        <v>2004</v>
      </c>
      <c r="J1247" s="35" t="s">
        <v>5418</v>
      </c>
      <c r="K1247" s="48"/>
      <c r="L1247" s="34"/>
      <c r="M1247" s="34"/>
      <c r="N1247" s="34"/>
      <c r="O1247" s="34" t="s">
        <v>5310</v>
      </c>
      <c r="P1247" s="34" t="s">
        <v>5311</v>
      </c>
      <c r="Q1247" s="34" t="s">
        <v>5422</v>
      </c>
      <c r="R1247" s="101"/>
      <c r="S1247" s="102"/>
      <c r="T1247" s="116"/>
      <c r="U1247" s="84"/>
      <c r="V1247" s="102"/>
      <c r="W1247" s="102"/>
      <c r="X1247" s="102"/>
      <c r="Y1247" s="102"/>
      <c r="Z1247" s="102"/>
      <c r="AA1247" s="102"/>
      <c r="AB1247" s="102"/>
      <c r="AC1247" s="102"/>
      <c r="AD1247" s="102"/>
      <c r="AE1247" s="104"/>
      <c r="AN1247" s="106"/>
      <c r="AP1247" s="104"/>
      <c r="AT1247" s="105" t="e">
        <f>#REF!*1.075</f>
        <v>#REF!</v>
      </c>
      <c r="AV1247" s="102" t="e">
        <f t="shared" si="316"/>
        <v>#REF!</v>
      </c>
      <c r="AY1247" s="106"/>
      <c r="AZ1247" s="108" t="b">
        <f t="shared" si="313"/>
        <v>0</v>
      </c>
      <c r="BA1247" s="1">
        <f t="shared" si="314"/>
        <v>0</v>
      </c>
      <c r="BB1247" s="106">
        <f t="shared" si="315"/>
        <v>0</v>
      </c>
    </row>
    <row r="1248" spans="1:58" s="105" customFormat="1" ht="24.75" hidden="1" customHeight="1">
      <c r="A1248" s="9">
        <v>1255</v>
      </c>
      <c r="B1248" s="34">
        <v>5773</v>
      </c>
      <c r="C1248" s="34"/>
      <c r="D1248" s="5"/>
      <c r="E1248" s="35" t="s">
        <v>5423</v>
      </c>
      <c r="F1248" s="34" t="s">
        <v>5424</v>
      </c>
      <c r="G1248" s="34" t="s">
        <v>5425</v>
      </c>
      <c r="H1248" s="34" t="s">
        <v>5382</v>
      </c>
      <c r="I1248" s="34" t="s">
        <v>983</v>
      </c>
      <c r="J1248" s="35" t="s">
        <v>5318</v>
      </c>
      <c r="K1248" s="48"/>
      <c r="L1248" s="34"/>
      <c r="M1248" s="34"/>
      <c r="N1248" s="34"/>
      <c r="O1248" s="34" t="s">
        <v>5310</v>
      </c>
      <c r="P1248" s="34" t="s">
        <v>5311</v>
      </c>
      <c r="Q1248" s="34" t="s">
        <v>5426</v>
      </c>
      <c r="R1248" s="101"/>
      <c r="S1248" s="102"/>
      <c r="T1248" s="116"/>
      <c r="U1248" s="84"/>
      <c r="V1248" s="102"/>
      <c r="W1248" s="102"/>
      <c r="X1248" s="102"/>
      <c r="Y1248" s="102"/>
      <c r="Z1248" s="102"/>
      <c r="AA1248" s="102"/>
      <c r="AB1248" s="102"/>
      <c r="AC1248" s="102"/>
      <c r="AD1248" s="102"/>
      <c r="AE1248" s="104"/>
      <c r="AN1248" s="106"/>
      <c r="AP1248" s="104"/>
      <c r="AT1248" s="105" t="e">
        <f>#REF!*1.075</f>
        <v>#REF!</v>
      </c>
      <c r="AV1248" s="102" t="e">
        <f t="shared" si="316"/>
        <v>#REF!</v>
      </c>
      <c r="AY1248" s="106"/>
      <c r="AZ1248" s="108" t="b">
        <f t="shared" si="313"/>
        <v>0</v>
      </c>
      <c r="BA1248" s="1">
        <f t="shared" si="314"/>
        <v>0</v>
      </c>
      <c r="BB1248" s="106">
        <f t="shared" si="315"/>
        <v>0</v>
      </c>
    </row>
    <row r="1249" spans="1:58" s="105" customFormat="1" ht="24.75" hidden="1" customHeight="1">
      <c r="A1249" s="9">
        <v>1256</v>
      </c>
      <c r="B1249" s="34">
        <v>3862</v>
      </c>
      <c r="C1249" s="34"/>
      <c r="D1249" s="5"/>
      <c r="E1249" s="35" t="s">
        <v>5427</v>
      </c>
      <c r="F1249" s="34" t="s">
        <v>5428</v>
      </c>
      <c r="G1249" s="34" t="s">
        <v>5429</v>
      </c>
      <c r="H1249" s="34" t="s">
        <v>5430</v>
      </c>
      <c r="I1249" s="34" t="s">
        <v>983</v>
      </c>
      <c r="J1249" s="35" t="s">
        <v>5431</v>
      </c>
      <c r="K1249" s="48"/>
      <c r="L1249" s="34"/>
      <c r="M1249" s="34"/>
      <c r="N1249" s="34"/>
      <c r="O1249" s="34" t="s">
        <v>5310</v>
      </c>
      <c r="P1249" s="34" t="s">
        <v>5311</v>
      </c>
      <c r="Q1249" s="34" t="s">
        <v>5432</v>
      </c>
      <c r="R1249" s="101"/>
      <c r="S1249" s="102"/>
      <c r="T1249" s="116"/>
      <c r="U1249" s="84"/>
      <c r="V1249" s="102"/>
      <c r="W1249" s="102"/>
      <c r="X1249" s="102"/>
      <c r="Y1249" s="102"/>
      <c r="Z1249" s="102"/>
      <c r="AA1249" s="102"/>
      <c r="AB1249" s="102"/>
      <c r="AC1249" s="102"/>
      <c r="AD1249" s="102"/>
      <c r="AE1249" s="104"/>
      <c r="AN1249" s="106"/>
      <c r="AP1249" s="104"/>
      <c r="AT1249" s="105" t="e">
        <f>#REF!*1.075</f>
        <v>#REF!</v>
      </c>
      <c r="AV1249" s="102" t="e">
        <f t="shared" si="316"/>
        <v>#REF!</v>
      </c>
      <c r="AY1249" s="106"/>
      <c r="AZ1249" s="108" t="b">
        <f t="shared" si="313"/>
        <v>0</v>
      </c>
      <c r="BA1249" s="1">
        <f t="shared" si="314"/>
        <v>0</v>
      </c>
      <c r="BB1249" s="106">
        <f t="shared" si="315"/>
        <v>0</v>
      </c>
    </row>
    <row r="1250" spans="1:58" s="105" customFormat="1" ht="24.75" hidden="1" customHeight="1">
      <c r="A1250" s="9">
        <v>1257</v>
      </c>
      <c r="B1250" s="34">
        <v>20348</v>
      </c>
      <c r="C1250" s="34"/>
      <c r="D1250" s="5"/>
      <c r="E1250" s="34" t="s">
        <v>5433</v>
      </c>
      <c r="F1250" s="34"/>
      <c r="G1250" s="34" t="s">
        <v>1305</v>
      </c>
      <c r="H1250" s="34" t="s">
        <v>5434</v>
      </c>
      <c r="I1250" s="34" t="s">
        <v>2108</v>
      </c>
      <c r="J1250" s="34"/>
      <c r="K1250" s="48"/>
      <c r="L1250" s="34"/>
      <c r="M1250" s="34"/>
      <c r="N1250" s="34"/>
      <c r="O1250" s="34" t="s">
        <v>5435</v>
      </c>
      <c r="P1250" s="3"/>
      <c r="Q1250" s="3" t="s">
        <v>480</v>
      </c>
      <c r="R1250" s="101"/>
      <c r="S1250" s="102"/>
      <c r="T1250" s="116"/>
      <c r="U1250" s="84"/>
      <c r="V1250" s="102"/>
      <c r="W1250" s="102"/>
      <c r="X1250" s="102"/>
      <c r="Y1250" s="102"/>
      <c r="Z1250" s="102"/>
      <c r="AA1250" s="102"/>
      <c r="AB1250" s="102"/>
      <c r="AC1250" s="102"/>
      <c r="AD1250" s="102"/>
      <c r="AE1250" s="104"/>
      <c r="AN1250" s="106"/>
      <c r="AP1250" s="104"/>
      <c r="AT1250" s="105" t="e">
        <f>#REF!*1.075</f>
        <v>#REF!</v>
      </c>
      <c r="AV1250" s="102" t="e">
        <f t="shared" si="316"/>
        <v>#REF!</v>
      </c>
      <c r="AY1250" s="106"/>
      <c r="AZ1250" s="108" t="b">
        <f t="shared" si="313"/>
        <v>0</v>
      </c>
      <c r="BA1250" s="1">
        <f t="shared" si="314"/>
        <v>0</v>
      </c>
      <c r="BB1250" s="106">
        <f t="shared" si="315"/>
        <v>0</v>
      </c>
      <c r="BD1250" s="110"/>
      <c r="BE1250" s="110"/>
      <c r="BF1250" s="110"/>
    </row>
    <row r="1251" spans="1:58" s="105" customFormat="1" ht="24.75" hidden="1" customHeight="1">
      <c r="A1251" s="9">
        <v>1258</v>
      </c>
      <c r="B1251" s="4"/>
      <c r="C1251" s="4"/>
      <c r="D1251" s="5"/>
      <c r="E1251" s="3" t="s">
        <v>5436</v>
      </c>
      <c r="F1251" s="3" t="s">
        <v>5437</v>
      </c>
      <c r="G1251" s="3" t="s">
        <v>5438</v>
      </c>
      <c r="H1251" s="5" t="s">
        <v>5439</v>
      </c>
      <c r="I1251" s="3" t="s">
        <v>68</v>
      </c>
      <c r="J1251" s="3" t="s">
        <v>5440</v>
      </c>
      <c r="K1251" s="6"/>
      <c r="L1251" s="3"/>
      <c r="M1251" s="4">
        <v>28</v>
      </c>
      <c r="N1251" s="3" t="s">
        <v>46</v>
      </c>
      <c r="O1251" s="3" t="s">
        <v>5441</v>
      </c>
      <c r="P1251" s="3" t="s">
        <v>5442</v>
      </c>
      <c r="Q1251" s="3" t="s">
        <v>5443</v>
      </c>
      <c r="R1251" s="101">
        <v>1.7</v>
      </c>
      <c r="S1251" s="102">
        <v>2.0099999999999998</v>
      </c>
      <c r="T1251" s="116">
        <v>0.23</v>
      </c>
      <c r="U1251" s="84">
        <v>2.0114999999999998</v>
      </c>
      <c r="V1251" s="102"/>
      <c r="W1251" s="102"/>
      <c r="X1251" s="102"/>
      <c r="Y1251" s="102"/>
      <c r="Z1251" s="102"/>
      <c r="AA1251" s="102"/>
      <c r="AB1251" s="102"/>
      <c r="AC1251" s="102"/>
      <c r="AD1251" s="102"/>
      <c r="AE1251" s="104"/>
      <c r="AN1251" s="106"/>
      <c r="AP1251" s="104"/>
      <c r="AQ1251" s="105" t="e">
        <f>AVERAGE(SMALL(AE1251:AI1251,1),SMALL(AE1251:AI1251,2))</f>
        <v>#NUM!</v>
      </c>
      <c r="AR1251" s="105" t="e">
        <f>IF(R1251 &lt;=( AVERAGE(SMALL(AE1251:AI1251,1),SMALL(AE1251:AI1251,2))), R1251, "")</f>
        <v>#NUM!</v>
      </c>
      <c r="AS1251" s="105" t="e">
        <f>AVERAGE(SMALL(AJ1251:AM1251,1),SMALL(AJ1251:AM1251,2))</f>
        <v>#NUM!</v>
      </c>
      <c r="AT1251" s="105" t="e">
        <f>#REF!*1.075</f>
        <v>#REF!</v>
      </c>
      <c r="AU1251" s="105">
        <f>T1251*1.075</f>
        <v>0.24725</v>
      </c>
      <c r="AV1251" s="102" t="e">
        <f t="shared" si="316"/>
        <v>#REF!</v>
      </c>
      <c r="AW1251" s="137" t="s">
        <v>172</v>
      </c>
      <c r="AX1251" s="105" t="s">
        <v>173</v>
      </c>
      <c r="AY1251" s="106">
        <v>0.247</v>
      </c>
      <c r="AZ1251" s="108">
        <f t="shared" si="313"/>
        <v>6.1749999999999999E-2</v>
      </c>
      <c r="BA1251" s="1">
        <f t="shared" si="314"/>
        <v>0.30874999999999997</v>
      </c>
      <c r="BB1251" s="106">
        <f t="shared" si="315"/>
        <v>0.33344999999999997</v>
      </c>
      <c r="BC1251" s="105" t="s">
        <v>53</v>
      </c>
      <c r="BD1251" s="128"/>
      <c r="BE1251" s="128"/>
    </row>
    <row r="1252" spans="1:58" s="105" customFormat="1" ht="24.75" hidden="1" customHeight="1">
      <c r="A1252" s="9">
        <v>1259</v>
      </c>
      <c r="B1252" s="4">
        <v>14956</v>
      </c>
      <c r="C1252" s="4"/>
      <c r="D1252" s="5"/>
      <c r="E1252" s="3" t="s">
        <v>5444</v>
      </c>
      <c r="F1252" s="3" t="s">
        <v>1562</v>
      </c>
      <c r="G1252" s="3" t="s">
        <v>682</v>
      </c>
      <c r="H1252" s="5" t="s">
        <v>1466</v>
      </c>
      <c r="I1252" s="3" t="s">
        <v>68</v>
      </c>
      <c r="J1252" s="3" t="s">
        <v>5445</v>
      </c>
      <c r="K1252" s="6"/>
      <c r="L1252" s="3"/>
      <c r="M1252" s="4">
        <v>1</v>
      </c>
      <c r="N1252" s="3" t="s">
        <v>46</v>
      </c>
      <c r="O1252" s="3" t="s">
        <v>5441</v>
      </c>
      <c r="P1252" s="3" t="s">
        <v>5446</v>
      </c>
      <c r="Q1252" s="3" t="s">
        <v>5447</v>
      </c>
      <c r="R1252" s="101">
        <v>1.23</v>
      </c>
      <c r="S1252" s="102">
        <v>1.81</v>
      </c>
      <c r="T1252" s="116">
        <v>0.17</v>
      </c>
      <c r="U1252" s="84">
        <v>1.22925</v>
      </c>
      <c r="V1252" s="102"/>
      <c r="W1252" s="102"/>
      <c r="X1252" s="102"/>
      <c r="Y1252" s="102"/>
      <c r="Z1252" s="102"/>
      <c r="AA1252" s="102"/>
      <c r="AB1252" s="102"/>
      <c r="AC1252" s="102"/>
      <c r="AD1252" s="102"/>
      <c r="AE1252" s="104"/>
      <c r="AN1252" s="106"/>
      <c r="AP1252" s="104"/>
      <c r="AQ1252" s="105" t="e">
        <f>AVERAGE(SMALL(AE1252:AI1252,1),SMALL(AE1252:AI1252,2))</f>
        <v>#NUM!</v>
      </c>
      <c r="AR1252" s="105" t="e">
        <f>IF(R1252 &lt;=( AVERAGE(SMALL(AE1252:AI1252,1),SMALL(AE1252:AI1252,2))), R1252, "")</f>
        <v>#NUM!</v>
      </c>
      <c r="AS1252" s="105" t="e">
        <f>AVERAGE(SMALL(AJ1252:AM1252,1),SMALL(AJ1252:AM1252,2))</f>
        <v>#NUM!</v>
      </c>
      <c r="AT1252" s="105" t="e">
        <f>#REF!*1.075</f>
        <v>#REF!</v>
      </c>
      <c r="AU1252" s="105">
        <f>T1252*1.075</f>
        <v>0.18275</v>
      </c>
      <c r="AV1252" s="102" t="e">
        <f t="shared" si="316"/>
        <v>#REF!</v>
      </c>
      <c r="AW1252" s="105" t="s">
        <v>172</v>
      </c>
      <c r="AX1252" s="105" t="s">
        <v>173</v>
      </c>
      <c r="AY1252" s="106">
        <v>0.1827</v>
      </c>
      <c r="AZ1252" s="108">
        <f t="shared" si="313"/>
        <v>4.5675E-2</v>
      </c>
      <c r="BA1252" s="1">
        <f t="shared" si="314"/>
        <v>0.22837499999999999</v>
      </c>
      <c r="BB1252" s="106">
        <f t="shared" si="315"/>
        <v>0.246645</v>
      </c>
      <c r="BC1252" s="105" t="s">
        <v>53</v>
      </c>
    </row>
    <row r="1253" spans="1:58" s="105" customFormat="1" ht="24.75" hidden="1" customHeight="1">
      <c r="A1253" s="9">
        <v>1260</v>
      </c>
      <c r="B1253" s="34">
        <v>19258</v>
      </c>
      <c r="C1253" s="34"/>
      <c r="D1253" s="5"/>
      <c r="E1253" s="34" t="s">
        <v>5448</v>
      </c>
      <c r="F1253" s="34"/>
      <c r="G1253" s="34" t="s">
        <v>4143</v>
      </c>
      <c r="H1253" s="34" t="s">
        <v>123</v>
      </c>
      <c r="I1253" s="34" t="s">
        <v>68</v>
      </c>
      <c r="J1253" s="34"/>
      <c r="K1253" s="48"/>
      <c r="L1253" s="34"/>
      <c r="M1253" s="34"/>
      <c r="N1253" s="34"/>
      <c r="O1253" s="34" t="s">
        <v>5449</v>
      </c>
      <c r="P1253" s="3"/>
      <c r="Q1253" s="3" t="s">
        <v>480</v>
      </c>
      <c r="R1253" s="101"/>
      <c r="S1253" s="102"/>
      <c r="T1253" s="116"/>
      <c r="U1253" s="84"/>
      <c r="V1253" s="102"/>
      <c r="W1253" s="102"/>
      <c r="X1253" s="102"/>
      <c r="Y1253" s="102"/>
      <c r="Z1253" s="102"/>
      <c r="AA1253" s="102"/>
      <c r="AB1253" s="102"/>
      <c r="AC1253" s="102"/>
      <c r="AD1253" s="102"/>
      <c r="AE1253" s="104"/>
      <c r="AN1253" s="106"/>
      <c r="AP1253" s="104"/>
      <c r="AT1253" s="105" t="e">
        <f>#REF!*1.075</f>
        <v>#REF!</v>
      </c>
      <c r="AV1253" s="102" t="e">
        <f t="shared" si="316"/>
        <v>#REF!</v>
      </c>
      <c r="AY1253" s="106"/>
      <c r="AZ1253" s="108" t="b">
        <f t="shared" si="313"/>
        <v>0</v>
      </c>
      <c r="BA1253" s="1">
        <f t="shared" si="314"/>
        <v>0</v>
      </c>
      <c r="BB1253" s="106">
        <f t="shared" si="315"/>
        <v>0</v>
      </c>
      <c r="BD1253" s="110"/>
      <c r="BE1253" s="110"/>
      <c r="BF1253" s="110"/>
    </row>
    <row r="1254" spans="1:58" s="105" customFormat="1" ht="24.75" hidden="1" customHeight="1">
      <c r="A1254" s="9">
        <v>1261</v>
      </c>
      <c r="B1254" s="34">
        <v>19253</v>
      </c>
      <c r="C1254" s="34"/>
      <c r="D1254" s="5"/>
      <c r="E1254" s="34" t="s">
        <v>5448</v>
      </c>
      <c r="F1254" s="34"/>
      <c r="G1254" s="34" t="s">
        <v>4143</v>
      </c>
      <c r="H1254" s="34" t="s">
        <v>310</v>
      </c>
      <c r="I1254" s="34" t="s">
        <v>68</v>
      </c>
      <c r="J1254" s="34"/>
      <c r="K1254" s="48"/>
      <c r="L1254" s="34"/>
      <c r="M1254" s="34"/>
      <c r="N1254" s="34"/>
      <c r="O1254" s="34" t="s">
        <v>5449</v>
      </c>
      <c r="P1254" s="3"/>
      <c r="Q1254" s="3" t="s">
        <v>480</v>
      </c>
      <c r="R1254" s="101"/>
      <c r="S1254" s="102"/>
      <c r="T1254" s="116"/>
      <c r="U1254" s="84"/>
      <c r="V1254" s="102"/>
      <c r="W1254" s="102"/>
      <c r="X1254" s="102"/>
      <c r="Y1254" s="102"/>
      <c r="Z1254" s="102"/>
      <c r="AA1254" s="102"/>
      <c r="AB1254" s="102"/>
      <c r="AC1254" s="102"/>
      <c r="AD1254" s="102"/>
      <c r="AE1254" s="104"/>
      <c r="AN1254" s="106"/>
      <c r="AP1254" s="104"/>
      <c r="AT1254" s="105" t="e">
        <f>#REF!*1.075</f>
        <v>#REF!</v>
      </c>
      <c r="AV1254" s="102" t="e">
        <f t="shared" si="316"/>
        <v>#REF!</v>
      </c>
      <c r="AY1254" s="106"/>
      <c r="AZ1254" s="108" t="b">
        <f t="shared" si="313"/>
        <v>0</v>
      </c>
      <c r="BA1254" s="1">
        <f t="shared" si="314"/>
        <v>0</v>
      </c>
      <c r="BB1254" s="106">
        <f t="shared" si="315"/>
        <v>0</v>
      </c>
      <c r="BD1254" s="110"/>
      <c r="BE1254" s="110"/>
      <c r="BF1254" s="110"/>
    </row>
    <row r="1255" spans="1:58" s="105" customFormat="1" ht="24.75" hidden="1" customHeight="1">
      <c r="A1255" s="9">
        <v>1262</v>
      </c>
      <c r="B1255" s="13">
        <v>19578</v>
      </c>
      <c r="C1255" s="13"/>
      <c r="D1255" s="15"/>
      <c r="E1255" s="14" t="s">
        <v>5450</v>
      </c>
      <c r="F1255" s="14" t="s">
        <v>5451</v>
      </c>
      <c r="G1255" s="14" t="s">
        <v>5452</v>
      </c>
      <c r="H1255" s="15" t="s">
        <v>5453</v>
      </c>
      <c r="I1255" s="14" t="s">
        <v>5171</v>
      </c>
      <c r="J1255" s="14" t="s">
        <v>5454</v>
      </c>
      <c r="K1255" s="16"/>
      <c r="L1255" s="14"/>
      <c r="M1255" s="13">
        <v>1</v>
      </c>
      <c r="N1255" s="14" t="s">
        <v>46</v>
      </c>
      <c r="O1255" s="14" t="s">
        <v>5455</v>
      </c>
      <c r="P1255" s="14" t="s">
        <v>5456</v>
      </c>
      <c r="Q1255" s="14" t="s">
        <v>5457</v>
      </c>
      <c r="R1255" s="101">
        <v>17.399999999999999</v>
      </c>
      <c r="S1255" s="102"/>
      <c r="T1255" s="116" t="s">
        <v>58</v>
      </c>
      <c r="U1255" s="84">
        <v>21.85</v>
      </c>
      <c r="V1255" s="102"/>
      <c r="W1255" s="102"/>
      <c r="X1255" s="102">
        <v>15.28</v>
      </c>
      <c r="Y1255" s="102">
        <v>19.510000000000002</v>
      </c>
      <c r="Z1255" s="102"/>
      <c r="AA1255" s="102"/>
      <c r="AB1255" s="102"/>
      <c r="AC1255" s="102"/>
      <c r="AD1255" s="102"/>
      <c r="AE1255" s="104">
        <v>21.85</v>
      </c>
      <c r="AG1255" s="105">
        <v>28.3</v>
      </c>
      <c r="AH1255" s="105">
        <v>30.56</v>
      </c>
      <c r="AI1255" s="105">
        <v>39.020000000000003</v>
      </c>
      <c r="AN1255" s="106">
        <v>17.399999999999999</v>
      </c>
      <c r="AO1255" s="105" t="s">
        <v>50</v>
      </c>
      <c r="AP1255" s="104" t="s">
        <v>51</v>
      </c>
      <c r="AQ1255" s="105">
        <f t="shared" ref="AQ1255:AQ1270" si="317">AVERAGE(SMALL(AE1255:AI1255,1),SMALL(AE1255:AI1255,2))</f>
        <v>25.075000000000003</v>
      </c>
      <c r="AR1255" s="105">
        <f t="shared" ref="AR1255:AR1270" si="318">IF(R1255 &lt;=( AVERAGE(SMALL(AE1255:AI1255,1),SMALL(AE1255:AI1255,2))), R1255, "")</f>
        <v>17.399999999999999</v>
      </c>
      <c r="AS1255" s="105" t="e">
        <f t="shared" ref="AS1255:AS1270" si="319">AVERAGE(SMALL(AJ1255:AM1255,1),SMALL(AJ1255:AM1255,2))</f>
        <v>#NUM!</v>
      </c>
      <c r="AT1255" s="105" t="e">
        <f>#REF!*1.075</f>
        <v>#REF!</v>
      </c>
      <c r="AU1255" s="105" t="e">
        <f t="shared" ref="AU1255:AU1270" si="320">T1255*1.075</f>
        <v>#VALUE!</v>
      </c>
      <c r="AV1255" s="102">
        <v>17.399999999999999</v>
      </c>
      <c r="AW1255" s="125" t="s">
        <v>52</v>
      </c>
      <c r="AX1255" s="125" t="s">
        <v>51</v>
      </c>
      <c r="AY1255" s="106">
        <v>17.399999999999999</v>
      </c>
      <c r="AZ1255" s="108">
        <f t="shared" si="313"/>
        <v>2.9580000000000002</v>
      </c>
      <c r="BA1255" s="1">
        <f t="shared" si="314"/>
        <v>20.357999999999997</v>
      </c>
      <c r="BB1255" s="106">
        <f t="shared" si="315"/>
        <v>21.986639999999998</v>
      </c>
      <c r="BC1255" s="105" t="s">
        <v>53</v>
      </c>
      <c r="BD1255" s="128"/>
      <c r="BE1255" s="128"/>
    </row>
    <row r="1256" spans="1:58" s="105" customFormat="1" ht="24.75" hidden="1" customHeight="1">
      <c r="A1256" s="9">
        <v>1263</v>
      </c>
      <c r="B1256" s="7">
        <v>13194</v>
      </c>
      <c r="C1256" s="7"/>
      <c r="D1256" s="8"/>
      <c r="E1256" s="1" t="s">
        <v>5458</v>
      </c>
      <c r="F1256" s="1" t="s">
        <v>5459</v>
      </c>
      <c r="G1256" s="1" t="s">
        <v>5364</v>
      </c>
      <c r="H1256" s="8" t="s">
        <v>1179</v>
      </c>
      <c r="I1256" s="1" t="s">
        <v>4765</v>
      </c>
      <c r="J1256" s="1" t="s">
        <v>5460</v>
      </c>
      <c r="K1256" s="9">
        <v>100</v>
      </c>
      <c r="L1256" s="1" t="s">
        <v>91</v>
      </c>
      <c r="M1256" s="7">
        <v>1</v>
      </c>
      <c r="N1256" s="1" t="s">
        <v>46</v>
      </c>
      <c r="O1256" s="1" t="s">
        <v>5461</v>
      </c>
      <c r="P1256" s="1" t="s">
        <v>5462</v>
      </c>
      <c r="Q1256" s="1" t="s">
        <v>5463</v>
      </c>
      <c r="R1256" s="101">
        <v>5</v>
      </c>
      <c r="S1256" s="102"/>
      <c r="T1256" s="116" t="s">
        <v>58</v>
      </c>
      <c r="U1256" s="84">
        <v>8.1753</v>
      </c>
      <c r="V1256" s="102"/>
      <c r="W1256" s="102"/>
      <c r="X1256" s="102"/>
      <c r="Y1256" s="102"/>
      <c r="Z1256" s="102"/>
      <c r="AA1256" s="102"/>
      <c r="AB1256" s="102"/>
      <c r="AC1256" s="102"/>
      <c r="AD1256" s="102"/>
      <c r="AE1256" s="104">
        <v>8.1753</v>
      </c>
      <c r="AN1256" s="106">
        <v>5</v>
      </c>
      <c r="AO1256" s="105" t="s">
        <v>50</v>
      </c>
      <c r="AP1256" s="104" t="s">
        <v>51</v>
      </c>
      <c r="AQ1256" s="105" t="e">
        <f t="shared" si="317"/>
        <v>#NUM!</v>
      </c>
      <c r="AR1256" s="105" t="e">
        <f t="shared" si="318"/>
        <v>#NUM!</v>
      </c>
      <c r="AS1256" s="105" t="e">
        <f t="shared" si="319"/>
        <v>#NUM!</v>
      </c>
      <c r="AT1256" s="105" t="e">
        <f>#REF!*1.075</f>
        <v>#REF!</v>
      </c>
      <c r="AU1256" s="105" t="e">
        <f t="shared" si="320"/>
        <v>#VALUE!</v>
      </c>
      <c r="AV1256" s="102" t="e">
        <f t="shared" ref="AV1256:AV1319" si="321">MIN(AN1256,AT1256,AU1256)</f>
        <v>#REF!</v>
      </c>
      <c r="AW1256" s="125" t="s">
        <v>52</v>
      </c>
      <c r="AX1256" s="105" t="s">
        <v>51</v>
      </c>
      <c r="AY1256" s="106">
        <v>5</v>
      </c>
      <c r="AZ1256" s="108">
        <f t="shared" si="313"/>
        <v>1.25</v>
      </c>
      <c r="BA1256" s="1">
        <f t="shared" si="314"/>
        <v>6.25</v>
      </c>
      <c r="BB1256" s="106">
        <f t="shared" si="315"/>
        <v>6.75</v>
      </c>
      <c r="BC1256" s="105" t="s">
        <v>53</v>
      </c>
      <c r="BD1256" s="128"/>
      <c r="BE1256" s="128"/>
    </row>
    <row r="1257" spans="1:58" s="105" customFormat="1" ht="24.75" customHeight="1">
      <c r="A1257" s="9">
        <v>1264</v>
      </c>
      <c r="B1257" s="34">
        <v>20217</v>
      </c>
      <c r="C1257" s="34"/>
      <c r="D1257" s="127" t="s">
        <v>5464</v>
      </c>
      <c r="E1257" s="35" t="s">
        <v>5465</v>
      </c>
      <c r="F1257" s="34" t="s">
        <v>5466</v>
      </c>
      <c r="G1257" s="34" t="s">
        <v>1397</v>
      </c>
      <c r="H1257" s="34" t="s">
        <v>189</v>
      </c>
      <c r="I1257" s="34" t="s">
        <v>68</v>
      </c>
      <c r="J1257" s="35" t="s">
        <v>5467</v>
      </c>
      <c r="K1257" s="48"/>
      <c r="L1257" s="34"/>
      <c r="M1257" s="34"/>
      <c r="N1257" s="34"/>
      <c r="O1257" s="35" t="s">
        <v>5461</v>
      </c>
      <c r="P1257" s="35" t="s">
        <v>5468</v>
      </c>
      <c r="Q1257" s="34" t="s">
        <v>5469</v>
      </c>
      <c r="R1257" s="101">
        <v>1.56</v>
      </c>
      <c r="S1257" s="102">
        <v>0.9</v>
      </c>
      <c r="T1257" s="116">
        <v>0.9</v>
      </c>
      <c r="U1257" s="84">
        <v>1.56</v>
      </c>
      <c r="V1257" s="102"/>
      <c r="W1257" s="102"/>
      <c r="X1257" s="102"/>
      <c r="Y1257" s="102"/>
      <c r="Z1257" s="102"/>
      <c r="AA1257" s="102"/>
      <c r="AB1257" s="102"/>
      <c r="AC1257" s="102"/>
      <c r="AD1257" s="102"/>
      <c r="AE1257" s="104"/>
      <c r="AN1257" s="106"/>
      <c r="AP1257" s="104"/>
      <c r="AQ1257" s="105" t="e">
        <f t="shared" si="317"/>
        <v>#NUM!</v>
      </c>
      <c r="AR1257" s="105" t="e">
        <f t="shared" si="318"/>
        <v>#NUM!</v>
      </c>
      <c r="AS1257" s="105" t="e">
        <f t="shared" si="319"/>
        <v>#NUM!</v>
      </c>
      <c r="AT1257" s="105" t="e">
        <f>#REF!*1.075</f>
        <v>#REF!</v>
      </c>
      <c r="AU1257" s="105">
        <f t="shared" si="320"/>
        <v>0.96750000000000003</v>
      </c>
      <c r="AV1257" s="102" t="e">
        <f t="shared" si="321"/>
        <v>#REF!</v>
      </c>
      <c r="AW1257" s="105" t="s">
        <v>172</v>
      </c>
      <c r="AX1257" s="105" t="s">
        <v>173</v>
      </c>
      <c r="AY1257" s="106">
        <v>0.96750000000000003</v>
      </c>
      <c r="AZ1257" s="108">
        <f t="shared" si="313"/>
        <v>0.24187500000000001</v>
      </c>
      <c r="BA1257" s="1">
        <f t="shared" si="314"/>
        <v>1.2093750000000001</v>
      </c>
      <c r="BB1257" s="106">
        <f t="shared" si="315"/>
        <v>1.3061250000000002</v>
      </c>
      <c r="BD1257" s="128" t="s">
        <v>452</v>
      </c>
      <c r="BE1257" s="128"/>
    </row>
    <row r="1258" spans="1:58" s="105" customFormat="1" ht="24.75" hidden="1" customHeight="1">
      <c r="A1258" s="9">
        <v>1265</v>
      </c>
      <c r="B1258" s="7">
        <v>17991</v>
      </c>
      <c r="C1258" s="7"/>
      <c r="D1258" s="8" t="s">
        <v>5470</v>
      </c>
      <c r="E1258" s="1" t="s">
        <v>5471</v>
      </c>
      <c r="F1258" s="1" t="s">
        <v>3043</v>
      </c>
      <c r="G1258" s="1" t="s">
        <v>1910</v>
      </c>
      <c r="H1258" s="8" t="s">
        <v>105</v>
      </c>
      <c r="I1258" s="1" t="s">
        <v>68</v>
      </c>
      <c r="J1258" s="1" t="s">
        <v>5472</v>
      </c>
      <c r="K1258" s="9"/>
      <c r="L1258" s="1"/>
      <c r="M1258" s="7">
        <v>21</v>
      </c>
      <c r="N1258" s="1" t="s">
        <v>46</v>
      </c>
      <c r="O1258" s="1" t="s">
        <v>5461</v>
      </c>
      <c r="P1258" s="1" t="s">
        <v>5473</v>
      </c>
      <c r="Q1258" s="1" t="s">
        <v>5474</v>
      </c>
      <c r="R1258" s="101">
        <v>6</v>
      </c>
      <c r="S1258" s="102">
        <v>3.3</v>
      </c>
      <c r="T1258" s="116"/>
      <c r="U1258" s="106">
        <v>6</v>
      </c>
      <c r="V1258" s="102"/>
      <c r="W1258" s="102"/>
      <c r="X1258" s="102"/>
      <c r="Y1258" s="102"/>
      <c r="Z1258" s="102"/>
      <c r="AA1258" s="102">
        <v>6</v>
      </c>
      <c r="AB1258" s="102"/>
      <c r="AC1258" s="102"/>
      <c r="AD1258" s="102"/>
      <c r="AE1258" s="104">
        <v>6</v>
      </c>
      <c r="AN1258" s="106"/>
      <c r="AP1258" s="104"/>
      <c r="AQ1258" s="105" t="e">
        <f t="shared" si="317"/>
        <v>#NUM!</v>
      </c>
      <c r="AR1258" s="105" t="e">
        <f t="shared" si="318"/>
        <v>#NUM!</v>
      </c>
      <c r="AS1258" s="105" t="e">
        <f t="shared" si="319"/>
        <v>#NUM!</v>
      </c>
      <c r="AT1258" s="105" t="e">
        <f>#REF!*1.075</f>
        <v>#REF!</v>
      </c>
      <c r="AU1258" s="105">
        <f t="shared" si="320"/>
        <v>0</v>
      </c>
      <c r="AV1258" s="102" t="e">
        <f t="shared" si="321"/>
        <v>#REF!</v>
      </c>
      <c r="AY1258" s="106"/>
      <c r="AZ1258" s="108" t="b">
        <f t="shared" si="313"/>
        <v>0</v>
      </c>
      <c r="BA1258" s="1">
        <f t="shared" si="314"/>
        <v>0</v>
      </c>
      <c r="BB1258" s="106">
        <f t="shared" si="315"/>
        <v>0</v>
      </c>
      <c r="BD1258" s="128" t="s">
        <v>84</v>
      </c>
      <c r="BE1258" s="128"/>
    </row>
    <row r="1259" spans="1:58" s="105" customFormat="1" ht="24.75" hidden="1" customHeight="1">
      <c r="A1259" s="9">
        <v>1266</v>
      </c>
      <c r="B1259" s="7">
        <v>17757</v>
      </c>
      <c r="C1259" s="7"/>
      <c r="D1259" s="8" t="s">
        <v>5470</v>
      </c>
      <c r="E1259" s="1" t="s">
        <v>5475</v>
      </c>
      <c r="F1259" s="1" t="s">
        <v>5476</v>
      </c>
      <c r="G1259" s="1" t="s">
        <v>478</v>
      </c>
      <c r="H1259" s="8" t="s">
        <v>251</v>
      </c>
      <c r="I1259" s="1" t="s">
        <v>68</v>
      </c>
      <c r="J1259" s="1" t="s">
        <v>5477</v>
      </c>
      <c r="K1259" s="9"/>
      <c r="L1259" s="1"/>
      <c r="M1259" s="7">
        <v>28</v>
      </c>
      <c r="N1259" s="1" t="s">
        <v>46</v>
      </c>
      <c r="O1259" s="1" t="s">
        <v>5461</v>
      </c>
      <c r="P1259" s="1" t="s">
        <v>5473</v>
      </c>
      <c r="Q1259" s="1" t="s">
        <v>5478</v>
      </c>
      <c r="R1259" s="101">
        <v>4.2</v>
      </c>
      <c r="S1259" s="102">
        <v>2.5</v>
      </c>
      <c r="T1259" s="116"/>
      <c r="U1259" s="84">
        <v>4.2</v>
      </c>
      <c r="V1259" s="102"/>
      <c r="W1259" s="102"/>
      <c r="X1259" s="102"/>
      <c r="Y1259" s="102"/>
      <c r="Z1259" s="102"/>
      <c r="AA1259" s="102"/>
      <c r="AB1259" s="102"/>
      <c r="AC1259" s="102"/>
      <c r="AD1259" s="102"/>
      <c r="AE1259" s="104">
        <v>4.2</v>
      </c>
      <c r="AN1259" s="106"/>
      <c r="AP1259" s="104"/>
      <c r="AQ1259" s="105" t="e">
        <f t="shared" si="317"/>
        <v>#NUM!</v>
      </c>
      <c r="AR1259" s="105" t="e">
        <f t="shared" si="318"/>
        <v>#NUM!</v>
      </c>
      <c r="AS1259" s="105" t="e">
        <f t="shared" si="319"/>
        <v>#NUM!</v>
      </c>
      <c r="AT1259" s="105" t="e">
        <f>#REF!*1.075</f>
        <v>#REF!</v>
      </c>
      <c r="AU1259" s="105">
        <f t="shared" si="320"/>
        <v>0</v>
      </c>
      <c r="AV1259" s="102" t="e">
        <f t="shared" si="321"/>
        <v>#REF!</v>
      </c>
      <c r="AY1259" s="106"/>
      <c r="AZ1259" s="108" t="b">
        <f t="shared" si="313"/>
        <v>0</v>
      </c>
      <c r="BA1259" s="1">
        <f t="shared" si="314"/>
        <v>0</v>
      </c>
      <c r="BB1259" s="106">
        <f t="shared" si="315"/>
        <v>0</v>
      </c>
      <c r="BD1259" s="128" t="s">
        <v>84</v>
      </c>
      <c r="BE1259" s="128"/>
    </row>
    <row r="1260" spans="1:58" s="105" customFormat="1" ht="24.75" hidden="1" customHeight="1">
      <c r="A1260" s="9">
        <v>1267</v>
      </c>
      <c r="B1260" s="4">
        <v>14768</v>
      </c>
      <c r="C1260" s="4"/>
      <c r="D1260" s="5"/>
      <c r="E1260" s="3" t="s">
        <v>5479</v>
      </c>
      <c r="F1260" s="3" t="s">
        <v>5480</v>
      </c>
      <c r="G1260" s="3" t="s">
        <v>5481</v>
      </c>
      <c r="H1260" s="5" t="s">
        <v>5482</v>
      </c>
      <c r="I1260" s="3" t="s">
        <v>906</v>
      </c>
      <c r="J1260" s="3" t="s">
        <v>5483</v>
      </c>
      <c r="K1260" s="6">
        <v>50</v>
      </c>
      <c r="L1260" s="3" t="s">
        <v>91</v>
      </c>
      <c r="M1260" s="4">
        <v>1</v>
      </c>
      <c r="N1260" s="3" t="s">
        <v>46</v>
      </c>
      <c r="O1260" s="3" t="s">
        <v>5484</v>
      </c>
      <c r="P1260" s="3" t="s">
        <v>5485</v>
      </c>
      <c r="Q1260" s="3" t="s">
        <v>5486</v>
      </c>
      <c r="R1260" s="101">
        <v>27.98</v>
      </c>
      <c r="S1260" s="102"/>
      <c r="T1260" s="116" t="s">
        <v>58</v>
      </c>
      <c r="U1260" s="84"/>
      <c r="V1260" s="102"/>
      <c r="W1260" s="102"/>
      <c r="X1260" s="102"/>
      <c r="Y1260" s="102">
        <v>27.98</v>
      </c>
      <c r="Z1260" s="102"/>
      <c r="AA1260" s="102"/>
      <c r="AB1260" s="102"/>
      <c r="AC1260" s="102"/>
      <c r="AD1260" s="102"/>
      <c r="AE1260" s="104"/>
      <c r="AG1260" s="105">
        <v>28.81</v>
      </c>
      <c r="AH1260" s="105">
        <v>28.814</v>
      </c>
      <c r="AI1260" s="105">
        <v>26.65</v>
      </c>
      <c r="AJ1260" s="105">
        <v>32.85</v>
      </c>
      <c r="AN1260" s="106"/>
      <c r="AP1260" s="104"/>
      <c r="AQ1260" s="105">
        <f t="shared" si="317"/>
        <v>27.729999999999997</v>
      </c>
      <c r="AR1260" s="105" t="str">
        <f t="shared" si="318"/>
        <v/>
      </c>
      <c r="AS1260" s="105" t="e">
        <f t="shared" si="319"/>
        <v>#NUM!</v>
      </c>
      <c r="AT1260" s="105" t="e">
        <f>#REF!*1.075</f>
        <v>#REF!</v>
      </c>
      <c r="AU1260" s="105" t="e">
        <f t="shared" si="320"/>
        <v>#VALUE!</v>
      </c>
      <c r="AV1260" s="102" t="e">
        <f t="shared" si="321"/>
        <v>#REF!</v>
      </c>
      <c r="AW1260" s="105" t="s">
        <v>372</v>
      </c>
      <c r="AX1260" s="105" t="s">
        <v>373</v>
      </c>
      <c r="AY1260" s="106">
        <v>18.920000000000002</v>
      </c>
      <c r="AZ1260" s="108">
        <f t="shared" si="313"/>
        <v>3.2164000000000006</v>
      </c>
      <c r="BA1260" s="1">
        <f t="shared" si="314"/>
        <v>22.136400000000002</v>
      </c>
      <c r="BB1260" s="106">
        <f t="shared" si="315"/>
        <v>23.907312000000001</v>
      </c>
      <c r="BC1260" s="105" t="s">
        <v>53</v>
      </c>
    </row>
    <row r="1261" spans="1:58" s="105" customFormat="1" ht="24.75" hidden="1" customHeight="1">
      <c r="A1261" s="9">
        <v>1268</v>
      </c>
      <c r="B1261" s="4">
        <v>20176</v>
      </c>
      <c r="C1261" s="4"/>
      <c r="D1261" s="5"/>
      <c r="E1261" s="3" t="s">
        <v>5487</v>
      </c>
      <c r="F1261" s="3" t="s">
        <v>5488</v>
      </c>
      <c r="G1261" s="3" t="s">
        <v>5489</v>
      </c>
      <c r="H1261" s="5" t="s">
        <v>2909</v>
      </c>
      <c r="I1261" s="3" t="s">
        <v>906</v>
      </c>
      <c r="J1261" s="3" t="s">
        <v>5490</v>
      </c>
      <c r="K1261" s="6">
        <v>25</v>
      </c>
      <c r="L1261" s="3" t="s">
        <v>91</v>
      </c>
      <c r="M1261" s="4">
        <v>1</v>
      </c>
      <c r="N1261" s="3" t="s">
        <v>46</v>
      </c>
      <c r="O1261" s="3" t="s">
        <v>5484</v>
      </c>
      <c r="P1261" s="3" t="s">
        <v>5485</v>
      </c>
      <c r="Q1261" s="3" t="s">
        <v>5491</v>
      </c>
      <c r="R1261" s="101">
        <v>185</v>
      </c>
      <c r="S1261" s="102"/>
      <c r="T1261" s="116" t="s">
        <v>58</v>
      </c>
      <c r="U1261" s="84">
        <v>285.77</v>
      </c>
      <c r="V1261" s="102"/>
      <c r="W1261" s="102"/>
      <c r="X1261" s="102"/>
      <c r="Y1261" s="102"/>
      <c r="Z1261" s="102"/>
      <c r="AA1261" s="102"/>
      <c r="AB1261" s="102"/>
      <c r="AC1261" s="102"/>
      <c r="AD1261" s="102"/>
      <c r="AE1261" s="104"/>
      <c r="AN1261" s="106"/>
      <c r="AP1261" s="104"/>
      <c r="AQ1261" s="105" t="e">
        <f t="shared" si="317"/>
        <v>#NUM!</v>
      </c>
      <c r="AR1261" s="105" t="e">
        <f t="shared" si="318"/>
        <v>#NUM!</v>
      </c>
      <c r="AS1261" s="105" t="e">
        <f t="shared" si="319"/>
        <v>#NUM!</v>
      </c>
      <c r="AT1261" s="105" t="e">
        <f>#REF!*1.075</f>
        <v>#REF!</v>
      </c>
      <c r="AU1261" s="105" t="e">
        <f t="shared" si="320"/>
        <v>#VALUE!</v>
      </c>
      <c r="AV1261" s="102" t="e">
        <f t="shared" si="321"/>
        <v>#REF!</v>
      </c>
      <c r="AW1261" s="125" t="s">
        <v>52</v>
      </c>
      <c r="AX1261" s="105" t="s">
        <v>51</v>
      </c>
      <c r="AY1261" s="106">
        <v>185</v>
      </c>
      <c r="AZ1261" s="108">
        <f t="shared" si="313"/>
        <v>18.5</v>
      </c>
      <c r="BA1261" s="1">
        <f t="shared" si="314"/>
        <v>203.5</v>
      </c>
      <c r="BB1261" s="106">
        <f t="shared" si="315"/>
        <v>219.78</v>
      </c>
      <c r="BC1261" s="105" t="s">
        <v>53</v>
      </c>
    </row>
    <row r="1262" spans="1:58" s="105" customFormat="1" ht="24.75" hidden="1" customHeight="1">
      <c r="A1262" s="9">
        <v>1269</v>
      </c>
      <c r="B1262" s="4">
        <v>14319</v>
      </c>
      <c r="C1262" s="4"/>
      <c r="D1262" s="5"/>
      <c r="E1262" s="3" t="s">
        <v>5492</v>
      </c>
      <c r="F1262" s="3" t="s">
        <v>5493</v>
      </c>
      <c r="G1262" s="3" t="s">
        <v>5494</v>
      </c>
      <c r="H1262" s="5" t="s">
        <v>5495</v>
      </c>
      <c r="I1262" s="3" t="s">
        <v>551</v>
      </c>
      <c r="J1262" s="3" t="s">
        <v>5496</v>
      </c>
      <c r="K1262" s="6">
        <v>1</v>
      </c>
      <c r="L1262" s="3" t="s">
        <v>91</v>
      </c>
      <c r="M1262" s="4">
        <v>1</v>
      </c>
      <c r="N1262" s="3" t="s">
        <v>46</v>
      </c>
      <c r="O1262" s="3" t="s">
        <v>5484</v>
      </c>
      <c r="P1262" s="3" t="s">
        <v>5485</v>
      </c>
      <c r="Q1262" s="3" t="s">
        <v>5497</v>
      </c>
      <c r="R1262" s="101">
        <v>16.71</v>
      </c>
      <c r="S1262" s="102"/>
      <c r="T1262" s="116">
        <v>10.5</v>
      </c>
      <c r="U1262" s="84">
        <v>39.119999999999997</v>
      </c>
      <c r="V1262" s="102"/>
      <c r="W1262" s="102">
        <v>12.8</v>
      </c>
      <c r="X1262" s="102"/>
      <c r="Y1262" s="102"/>
      <c r="Z1262" s="102">
        <v>20.62</v>
      </c>
      <c r="AA1262" s="102"/>
      <c r="AB1262" s="102"/>
      <c r="AC1262" s="102">
        <v>39.119999999999997</v>
      </c>
      <c r="AD1262" s="102"/>
      <c r="AE1262" s="104"/>
      <c r="AG1262" s="105">
        <v>12.94</v>
      </c>
      <c r="AN1262" s="106"/>
      <c r="AP1262" s="104"/>
      <c r="AQ1262" s="105" t="e">
        <f t="shared" si="317"/>
        <v>#NUM!</v>
      </c>
      <c r="AR1262" s="105" t="e">
        <f t="shared" si="318"/>
        <v>#NUM!</v>
      </c>
      <c r="AS1262" s="105" t="e">
        <f t="shared" si="319"/>
        <v>#NUM!</v>
      </c>
      <c r="AT1262" s="105" t="e">
        <f>#REF!*1.075</f>
        <v>#REF!</v>
      </c>
      <c r="AU1262" s="105">
        <f t="shared" si="320"/>
        <v>11.2875</v>
      </c>
      <c r="AV1262" s="102" t="e">
        <f t="shared" si="321"/>
        <v>#REF!</v>
      </c>
      <c r="AW1262" s="105" t="s">
        <v>172</v>
      </c>
      <c r="AX1262" s="105" t="s">
        <v>173</v>
      </c>
      <c r="AY1262" s="106">
        <v>11.2875</v>
      </c>
      <c r="AZ1262" s="108">
        <f t="shared" si="313"/>
        <v>1.9188750000000001</v>
      </c>
      <c r="BA1262" s="1">
        <f t="shared" si="314"/>
        <v>13.206375</v>
      </c>
      <c r="BB1262" s="106">
        <f t="shared" si="315"/>
        <v>14.262884999999999</v>
      </c>
      <c r="BC1262" s="105" t="s">
        <v>53</v>
      </c>
      <c r="BD1262" s="128"/>
      <c r="BE1262" s="128"/>
    </row>
    <row r="1263" spans="1:58" s="105" customFormat="1" ht="24.75" hidden="1" customHeight="1">
      <c r="A1263" s="9">
        <v>1270</v>
      </c>
      <c r="B1263" s="13">
        <v>20299</v>
      </c>
      <c r="C1263" s="13"/>
      <c r="D1263" s="15"/>
      <c r="E1263" s="14" t="s">
        <v>5498</v>
      </c>
      <c r="F1263" s="14" t="s">
        <v>5499</v>
      </c>
      <c r="G1263" s="14" t="s">
        <v>5500</v>
      </c>
      <c r="H1263" s="15" t="s">
        <v>3629</v>
      </c>
      <c r="I1263" s="14" t="s">
        <v>44</v>
      </c>
      <c r="J1263" s="14" t="s">
        <v>5501</v>
      </c>
      <c r="K1263" s="16"/>
      <c r="L1263" s="14"/>
      <c r="M1263" s="13">
        <v>28</v>
      </c>
      <c r="N1263" s="14" t="s">
        <v>46</v>
      </c>
      <c r="O1263" s="14" t="s">
        <v>5502</v>
      </c>
      <c r="P1263" s="14" t="s">
        <v>5503</v>
      </c>
      <c r="Q1263" s="14" t="s">
        <v>5504</v>
      </c>
      <c r="R1263" s="101">
        <v>21.94</v>
      </c>
      <c r="S1263" s="102"/>
      <c r="T1263" s="116">
        <v>10</v>
      </c>
      <c r="U1263" s="84">
        <v>32.26</v>
      </c>
      <c r="V1263" s="102">
        <v>20.41</v>
      </c>
      <c r="W1263" s="102"/>
      <c r="X1263" s="102"/>
      <c r="Y1263" s="102"/>
      <c r="Z1263" s="102"/>
      <c r="AA1263" s="102"/>
      <c r="AB1263" s="102"/>
      <c r="AC1263" s="102"/>
      <c r="AD1263" s="102"/>
      <c r="AE1263" s="104">
        <v>32.26</v>
      </c>
      <c r="AN1263" s="106">
        <v>21.94</v>
      </c>
      <c r="AO1263" s="105" t="s">
        <v>50</v>
      </c>
      <c r="AP1263" s="104" t="s">
        <v>51</v>
      </c>
      <c r="AQ1263" s="105" t="e">
        <f t="shared" si="317"/>
        <v>#NUM!</v>
      </c>
      <c r="AR1263" s="105" t="e">
        <f t="shared" si="318"/>
        <v>#NUM!</v>
      </c>
      <c r="AS1263" s="105" t="e">
        <f t="shared" si="319"/>
        <v>#NUM!</v>
      </c>
      <c r="AT1263" s="105" t="e">
        <f>#REF!*1.075</f>
        <v>#REF!</v>
      </c>
      <c r="AU1263" s="105">
        <f t="shared" si="320"/>
        <v>10.75</v>
      </c>
      <c r="AV1263" s="102" t="e">
        <f t="shared" si="321"/>
        <v>#REF!</v>
      </c>
      <c r="AW1263" s="105" t="s">
        <v>172</v>
      </c>
      <c r="AX1263" s="105" t="s">
        <v>173</v>
      </c>
      <c r="AY1263" s="106">
        <v>10.75</v>
      </c>
      <c r="AZ1263" s="108">
        <f t="shared" si="313"/>
        <v>1.8275000000000001</v>
      </c>
      <c r="BA1263" s="1">
        <f t="shared" si="314"/>
        <v>12.577500000000001</v>
      </c>
      <c r="BB1263" s="106">
        <f t="shared" si="315"/>
        <v>13.5837</v>
      </c>
      <c r="BC1263" s="105" t="s">
        <v>53</v>
      </c>
      <c r="BD1263" s="128"/>
      <c r="BE1263" s="128"/>
    </row>
    <row r="1264" spans="1:58" s="105" customFormat="1" ht="24.75" hidden="1" customHeight="1">
      <c r="A1264" s="9">
        <v>1271</v>
      </c>
      <c r="B1264" s="13">
        <v>20270</v>
      </c>
      <c r="C1264" s="13"/>
      <c r="D1264" s="15"/>
      <c r="E1264" s="14" t="s">
        <v>5498</v>
      </c>
      <c r="F1264" s="14" t="s">
        <v>5499</v>
      </c>
      <c r="G1264" s="14" t="s">
        <v>5500</v>
      </c>
      <c r="H1264" s="15" t="s">
        <v>5505</v>
      </c>
      <c r="I1264" s="14" t="s">
        <v>44</v>
      </c>
      <c r="J1264" s="14" t="s">
        <v>5501</v>
      </c>
      <c r="K1264" s="16"/>
      <c r="L1264" s="14"/>
      <c r="M1264" s="13">
        <v>28</v>
      </c>
      <c r="N1264" s="14" t="s">
        <v>46</v>
      </c>
      <c r="O1264" s="14" t="s">
        <v>5502</v>
      </c>
      <c r="P1264" s="14" t="s">
        <v>5503</v>
      </c>
      <c r="Q1264" s="14" t="s">
        <v>5506</v>
      </c>
      <c r="R1264" s="101">
        <v>25.57</v>
      </c>
      <c r="S1264" s="102"/>
      <c r="T1264" s="116">
        <v>11</v>
      </c>
      <c r="U1264" s="84">
        <v>40.270000000000003</v>
      </c>
      <c r="V1264" s="102">
        <v>15.97</v>
      </c>
      <c r="W1264" s="102"/>
      <c r="X1264" s="102"/>
      <c r="Y1264" s="102"/>
      <c r="Z1264" s="102"/>
      <c r="AA1264" s="102"/>
      <c r="AB1264" s="102"/>
      <c r="AC1264" s="102"/>
      <c r="AD1264" s="102"/>
      <c r="AE1264" s="104">
        <v>40.270000000000003</v>
      </c>
      <c r="AF1264" s="105">
        <v>20.288799999999998</v>
      </c>
      <c r="AN1264" s="106">
        <v>25.57</v>
      </c>
      <c r="AO1264" s="105" t="s">
        <v>50</v>
      </c>
      <c r="AP1264" s="104" t="s">
        <v>51</v>
      </c>
      <c r="AQ1264" s="105">
        <f t="shared" si="317"/>
        <v>30.279400000000003</v>
      </c>
      <c r="AR1264" s="105">
        <f t="shared" si="318"/>
        <v>25.57</v>
      </c>
      <c r="AS1264" s="105" t="e">
        <f t="shared" si="319"/>
        <v>#NUM!</v>
      </c>
      <c r="AT1264" s="105" t="e">
        <f>#REF!*1.075</f>
        <v>#REF!</v>
      </c>
      <c r="AU1264" s="105">
        <f t="shared" si="320"/>
        <v>11.824999999999999</v>
      </c>
      <c r="AV1264" s="102" t="e">
        <f t="shared" si="321"/>
        <v>#REF!</v>
      </c>
      <c r="AW1264" s="105" t="s">
        <v>172</v>
      </c>
      <c r="AX1264" s="105" t="s">
        <v>173</v>
      </c>
      <c r="AY1264" s="106">
        <v>11.824999999999999</v>
      </c>
      <c r="AZ1264" s="108">
        <f t="shared" si="313"/>
        <v>2.0102500000000001</v>
      </c>
      <c r="BA1264" s="1">
        <f t="shared" si="314"/>
        <v>13.835249999999998</v>
      </c>
      <c r="BB1264" s="106">
        <f t="shared" si="315"/>
        <v>14.942069999999998</v>
      </c>
      <c r="BC1264" s="105" t="s">
        <v>53</v>
      </c>
      <c r="BD1264" s="128"/>
      <c r="BE1264" s="128"/>
    </row>
    <row r="1265" spans="1:58" s="105" customFormat="1" ht="24.75" hidden="1" customHeight="1">
      <c r="A1265" s="9">
        <v>1272</v>
      </c>
      <c r="B1265" s="13">
        <v>11993</v>
      </c>
      <c r="C1265" s="13"/>
      <c r="D1265" s="15"/>
      <c r="E1265" s="14" t="s">
        <v>5498</v>
      </c>
      <c r="F1265" s="14" t="s">
        <v>5499</v>
      </c>
      <c r="G1265" s="14" t="s">
        <v>5500</v>
      </c>
      <c r="H1265" s="15" t="s">
        <v>5507</v>
      </c>
      <c r="I1265" s="14" t="s">
        <v>44</v>
      </c>
      <c r="J1265" s="14" t="s">
        <v>5058</v>
      </c>
      <c r="K1265" s="16"/>
      <c r="L1265" s="14"/>
      <c r="M1265" s="13">
        <v>28</v>
      </c>
      <c r="N1265" s="14" t="s">
        <v>46</v>
      </c>
      <c r="O1265" s="14" t="s">
        <v>5502</v>
      </c>
      <c r="P1265" s="14" t="s">
        <v>5503</v>
      </c>
      <c r="Q1265" s="14" t="s">
        <v>5508</v>
      </c>
      <c r="R1265" s="101">
        <v>25.57</v>
      </c>
      <c r="S1265" s="102"/>
      <c r="T1265" s="116" t="s">
        <v>58</v>
      </c>
      <c r="U1265" s="84">
        <v>30.8</v>
      </c>
      <c r="V1265" s="102">
        <v>19.07</v>
      </c>
      <c r="W1265" s="102"/>
      <c r="X1265" s="102"/>
      <c r="Y1265" s="102"/>
      <c r="Z1265" s="102"/>
      <c r="AA1265" s="102"/>
      <c r="AB1265" s="102"/>
      <c r="AC1265" s="102"/>
      <c r="AD1265" s="102"/>
      <c r="AE1265" s="104">
        <v>30.8</v>
      </c>
      <c r="AF1265" s="105">
        <v>21.826000000000001</v>
      </c>
      <c r="AN1265" s="106">
        <v>25.57</v>
      </c>
      <c r="AO1265" s="105" t="s">
        <v>50</v>
      </c>
      <c r="AP1265" s="104" t="s">
        <v>51</v>
      </c>
      <c r="AQ1265" s="105">
        <f t="shared" si="317"/>
        <v>26.313000000000002</v>
      </c>
      <c r="AR1265" s="105">
        <f t="shared" si="318"/>
        <v>25.57</v>
      </c>
      <c r="AS1265" s="105" t="e">
        <f t="shared" si="319"/>
        <v>#NUM!</v>
      </c>
      <c r="AT1265" s="105" t="e">
        <f>#REF!*1.075</f>
        <v>#REF!</v>
      </c>
      <c r="AU1265" s="105" t="e">
        <f t="shared" si="320"/>
        <v>#VALUE!</v>
      </c>
      <c r="AV1265" s="102" t="e">
        <f t="shared" si="321"/>
        <v>#REF!</v>
      </c>
      <c r="AW1265" s="125" t="s">
        <v>52</v>
      </c>
      <c r="AX1265" s="105" t="s">
        <v>51</v>
      </c>
      <c r="AY1265" s="106">
        <v>25.57</v>
      </c>
      <c r="AZ1265" s="108">
        <f t="shared" si="313"/>
        <v>4.3469000000000007</v>
      </c>
      <c r="BA1265" s="1">
        <f t="shared" si="314"/>
        <v>29.916900000000002</v>
      </c>
      <c r="BB1265" s="106">
        <f t="shared" si="315"/>
        <v>32.310252000000006</v>
      </c>
      <c r="BC1265" s="105" t="s">
        <v>53</v>
      </c>
    </row>
    <row r="1266" spans="1:58" s="105" customFormat="1" ht="24.75" hidden="1" customHeight="1">
      <c r="A1266" s="9">
        <v>1273</v>
      </c>
      <c r="B1266" s="13">
        <v>20303</v>
      </c>
      <c r="C1266" s="13"/>
      <c r="D1266" s="15"/>
      <c r="E1266" s="14" t="s">
        <v>5509</v>
      </c>
      <c r="F1266" s="14" t="s">
        <v>3843</v>
      </c>
      <c r="G1266" s="14" t="s">
        <v>3844</v>
      </c>
      <c r="H1266" s="15" t="s">
        <v>5510</v>
      </c>
      <c r="I1266" s="14" t="s">
        <v>44</v>
      </c>
      <c r="J1266" s="14" t="s">
        <v>5511</v>
      </c>
      <c r="K1266" s="16"/>
      <c r="L1266" s="14"/>
      <c r="M1266" s="13">
        <v>28</v>
      </c>
      <c r="N1266" s="14" t="s">
        <v>46</v>
      </c>
      <c r="O1266" s="14" t="s">
        <v>5502</v>
      </c>
      <c r="P1266" s="14" t="s">
        <v>5503</v>
      </c>
      <c r="Q1266" s="14" t="s">
        <v>5512</v>
      </c>
      <c r="R1266" s="101">
        <v>25.57</v>
      </c>
      <c r="S1266" s="102"/>
      <c r="T1266" s="116">
        <v>12.99</v>
      </c>
      <c r="U1266" s="84">
        <v>45.14</v>
      </c>
      <c r="V1266" s="102">
        <v>22.31</v>
      </c>
      <c r="W1266" s="102"/>
      <c r="X1266" s="102"/>
      <c r="Y1266" s="102"/>
      <c r="Z1266" s="102"/>
      <c r="AA1266" s="102"/>
      <c r="AB1266" s="102"/>
      <c r="AC1266" s="102"/>
      <c r="AD1266" s="102"/>
      <c r="AE1266" s="104">
        <v>45.14</v>
      </c>
      <c r="AN1266" s="106">
        <v>25.57</v>
      </c>
      <c r="AO1266" s="105" t="s">
        <v>50</v>
      </c>
      <c r="AP1266" s="104" t="s">
        <v>51</v>
      </c>
      <c r="AQ1266" s="105" t="e">
        <f t="shared" si="317"/>
        <v>#NUM!</v>
      </c>
      <c r="AR1266" s="105" t="e">
        <f t="shared" si="318"/>
        <v>#NUM!</v>
      </c>
      <c r="AS1266" s="105" t="e">
        <f t="shared" si="319"/>
        <v>#NUM!</v>
      </c>
      <c r="AT1266" s="105" t="e">
        <f>#REF!*1.075</f>
        <v>#REF!</v>
      </c>
      <c r="AU1266" s="105">
        <f t="shared" si="320"/>
        <v>13.96425</v>
      </c>
      <c r="AV1266" s="102" t="e">
        <f t="shared" si="321"/>
        <v>#REF!</v>
      </c>
      <c r="AW1266" s="105" t="s">
        <v>172</v>
      </c>
      <c r="AX1266" s="105" t="s">
        <v>173</v>
      </c>
      <c r="AY1266" s="106">
        <v>13.96</v>
      </c>
      <c r="AZ1266" s="108">
        <f t="shared" si="313"/>
        <v>2.3732000000000002</v>
      </c>
      <c r="BA1266" s="1">
        <f t="shared" si="314"/>
        <v>16.333200000000001</v>
      </c>
      <c r="BB1266" s="106">
        <f t="shared" si="315"/>
        <v>17.639856000000002</v>
      </c>
      <c r="BC1266" s="105" t="s">
        <v>53</v>
      </c>
    </row>
    <row r="1267" spans="1:58" s="105" customFormat="1" ht="24.75" hidden="1" customHeight="1">
      <c r="A1267" s="9">
        <v>1274</v>
      </c>
      <c r="B1267" s="13">
        <v>20300</v>
      </c>
      <c r="C1267" s="13"/>
      <c r="D1267" s="15"/>
      <c r="E1267" s="14" t="s">
        <v>5509</v>
      </c>
      <c r="F1267" s="14" t="s">
        <v>3843</v>
      </c>
      <c r="G1267" s="14" t="s">
        <v>3844</v>
      </c>
      <c r="H1267" s="15" t="s">
        <v>3845</v>
      </c>
      <c r="I1267" s="14" t="s">
        <v>44</v>
      </c>
      <c r="J1267" s="14" t="s">
        <v>5501</v>
      </c>
      <c r="K1267" s="16"/>
      <c r="L1267" s="14"/>
      <c r="M1267" s="13">
        <v>28</v>
      </c>
      <c r="N1267" s="14" t="s">
        <v>46</v>
      </c>
      <c r="O1267" s="14" t="s">
        <v>5502</v>
      </c>
      <c r="P1267" s="14" t="s">
        <v>5503</v>
      </c>
      <c r="Q1267" s="14" t="s">
        <v>5513</v>
      </c>
      <c r="R1267" s="101">
        <v>25.57</v>
      </c>
      <c r="S1267" s="102"/>
      <c r="T1267" s="116">
        <v>15.99</v>
      </c>
      <c r="U1267" s="84">
        <v>41.13</v>
      </c>
      <c r="V1267" s="102">
        <v>20.94</v>
      </c>
      <c r="W1267" s="102"/>
      <c r="X1267" s="102"/>
      <c r="Y1267" s="102"/>
      <c r="Z1267" s="102"/>
      <c r="AA1267" s="102"/>
      <c r="AB1267" s="102"/>
      <c r="AC1267" s="102"/>
      <c r="AD1267" s="102"/>
      <c r="AE1267" s="104">
        <v>41.13</v>
      </c>
      <c r="AF1267" s="105">
        <v>23.970800000000001</v>
      </c>
      <c r="AN1267" s="106">
        <v>25.57</v>
      </c>
      <c r="AO1267" s="105" t="s">
        <v>50</v>
      </c>
      <c r="AP1267" s="104" t="s">
        <v>51</v>
      </c>
      <c r="AQ1267" s="105">
        <f t="shared" si="317"/>
        <v>32.550400000000003</v>
      </c>
      <c r="AR1267" s="105">
        <f t="shared" si="318"/>
        <v>25.57</v>
      </c>
      <c r="AS1267" s="105" t="e">
        <f t="shared" si="319"/>
        <v>#NUM!</v>
      </c>
      <c r="AT1267" s="105" t="e">
        <f>#REF!*1.075</f>
        <v>#REF!</v>
      </c>
      <c r="AU1267" s="105">
        <f t="shared" si="320"/>
        <v>17.189250000000001</v>
      </c>
      <c r="AV1267" s="102" t="e">
        <f t="shared" si="321"/>
        <v>#REF!</v>
      </c>
      <c r="AW1267" s="105" t="s">
        <v>172</v>
      </c>
      <c r="AX1267" s="105" t="s">
        <v>173</v>
      </c>
      <c r="AY1267" s="106">
        <v>17.190000000000001</v>
      </c>
      <c r="AZ1267" s="108">
        <f t="shared" si="313"/>
        <v>2.9223000000000003</v>
      </c>
      <c r="BA1267" s="1">
        <f t="shared" si="314"/>
        <v>20.112300000000001</v>
      </c>
      <c r="BB1267" s="106">
        <f t="shared" si="315"/>
        <v>21.721284000000001</v>
      </c>
      <c r="BC1267" s="105" t="s">
        <v>53</v>
      </c>
    </row>
    <row r="1268" spans="1:58" s="105" customFormat="1" ht="24.75" hidden="1" customHeight="1">
      <c r="A1268" s="9">
        <v>1275</v>
      </c>
      <c r="B1268" s="13">
        <v>20273</v>
      </c>
      <c r="C1268" s="13"/>
      <c r="D1268" s="15"/>
      <c r="E1268" s="14" t="s">
        <v>5509</v>
      </c>
      <c r="F1268" s="14" t="s">
        <v>3843</v>
      </c>
      <c r="G1268" s="14" t="s">
        <v>3844</v>
      </c>
      <c r="H1268" s="15" t="s">
        <v>3849</v>
      </c>
      <c r="I1268" s="14" t="s">
        <v>44</v>
      </c>
      <c r="J1268" s="14" t="s">
        <v>5511</v>
      </c>
      <c r="K1268" s="16"/>
      <c r="L1268" s="14"/>
      <c r="M1268" s="13">
        <v>28</v>
      </c>
      <c r="N1268" s="14" t="s">
        <v>46</v>
      </c>
      <c r="O1268" s="14" t="s">
        <v>5502</v>
      </c>
      <c r="P1268" s="14" t="s">
        <v>5503</v>
      </c>
      <c r="Q1268" s="14" t="s">
        <v>5514</v>
      </c>
      <c r="R1268" s="101">
        <v>23.88</v>
      </c>
      <c r="S1268" s="102"/>
      <c r="T1268" s="116">
        <v>15.99</v>
      </c>
      <c r="U1268" s="84">
        <v>46.93</v>
      </c>
      <c r="V1268" s="102">
        <v>22.11</v>
      </c>
      <c r="W1268" s="102"/>
      <c r="X1268" s="102"/>
      <c r="Y1268" s="102"/>
      <c r="Z1268" s="102"/>
      <c r="AA1268" s="102"/>
      <c r="AB1268" s="102"/>
      <c r="AC1268" s="102"/>
      <c r="AD1268" s="102"/>
      <c r="AE1268" s="104">
        <v>46.93</v>
      </c>
      <c r="AF1268" s="105">
        <v>25.53</v>
      </c>
      <c r="AN1268" s="106">
        <v>23.88</v>
      </c>
      <c r="AO1268" s="105" t="s">
        <v>50</v>
      </c>
      <c r="AP1268" s="104" t="s">
        <v>51</v>
      </c>
      <c r="AQ1268" s="105">
        <f t="shared" si="317"/>
        <v>36.230000000000004</v>
      </c>
      <c r="AR1268" s="105">
        <f t="shared" si="318"/>
        <v>23.88</v>
      </c>
      <c r="AS1268" s="105" t="e">
        <f t="shared" si="319"/>
        <v>#NUM!</v>
      </c>
      <c r="AT1268" s="105" t="e">
        <f>#REF!*1.075</f>
        <v>#REF!</v>
      </c>
      <c r="AU1268" s="105">
        <f t="shared" si="320"/>
        <v>17.189250000000001</v>
      </c>
      <c r="AV1268" s="102" t="e">
        <f t="shared" si="321"/>
        <v>#REF!</v>
      </c>
      <c r="AW1268" s="105" t="s">
        <v>172</v>
      </c>
      <c r="AX1268" s="105" t="s">
        <v>173</v>
      </c>
      <c r="AY1268" s="106">
        <v>17.190000000000001</v>
      </c>
      <c r="AZ1268" s="108">
        <f t="shared" si="313"/>
        <v>2.9223000000000003</v>
      </c>
      <c r="BA1268" s="1">
        <f t="shared" si="314"/>
        <v>20.112300000000001</v>
      </c>
      <c r="BB1268" s="106">
        <f t="shared" si="315"/>
        <v>21.721284000000001</v>
      </c>
      <c r="BC1268" s="105" t="s">
        <v>53</v>
      </c>
      <c r="BD1268" s="128"/>
      <c r="BE1268" s="128"/>
    </row>
    <row r="1269" spans="1:58" s="105" customFormat="1" ht="24.75" hidden="1" customHeight="1">
      <c r="A1269" s="9">
        <v>1276</v>
      </c>
      <c r="B1269" s="13">
        <v>11992</v>
      </c>
      <c r="C1269" s="13"/>
      <c r="D1269" s="15"/>
      <c r="E1269" s="14" t="s">
        <v>5509</v>
      </c>
      <c r="F1269" s="14" t="s">
        <v>3843</v>
      </c>
      <c r="G1269" s="14" t="s">
        <v>3844</v>
      </c>
      <c r="H1269" s="15" t="s">
        <v>5515</v>
      </c>
      <c r="I1269" s="14" t="s">
        <v>44</v>
      </c>
      <c r="J1269" s="14" t="s">
        <v>5501</v>
      </c>
      <c r="K1269" s="16"/>
      <c r="L1269" s="14"/>
      <c r="M1269" s="13">
        <v>28</v>
      </c>
      <c r="N1269" s="14" t="s">
        <v>46</v>
      </c>
      <c r="O1269" s="14" t="s">
        <v>5502</v>
      </c>
      <c r="P1269" s="14" t="s">
        <v>5503</v>
      </c>
      <c r="Q1269" s="14" t="s">
        <v>5516</v>
      </c>
      <c r="R1269" s="101">
        <v>25.57</v>
      </c>
      <c r="S1269" s="102"/>
      <c r="T1269" s="116">
        <v>15.99</v>
      </c>
      <c r="U1269" s="84">
        <v>42.2</v>
      </c>
      <c r="V1269" s="102">
        <v>22.31</v>
      </c>
      <c r="W1269" s="102"/>
      <c r="X1269" s="102"/>
      <c r="Y1269" s="102"/>
      <c r="Z1269" s="102"/>
      <c r="AA1269" s="102"/>
      <c r="AB1269" s="102"/>
      <c r="AC1269" s="102"/>
      <c r="AD1269" s="102"/>
      <c r="AE1269" s="104">
        <v>42.2</v>
      </c>
      <c r="AF1269" s="105">
        <v>20.428799999999999</v>
      </c>
      <c r="AN1269" s="106">
        <v>25.57</v>
      </c>
      <c r="AO1269" s="105" t="s">
        <v>50</v>
      </c>
      <c r="AP1269" s="104" t="s">
        <v>51</v>
      </c>
      <c r="AQ1269" s="105">
        <f t="shared" si="317"/>
        <v>31.314399999999999</v>
      </c>
      <c r="AR1269" s="105">
        <f t="shared" si="318"/>
        <v>25.57</v>
      </c>
      <c r="AS1269" s="105" t="e">
        <f t="shared" si="319"/>
        <v>#NUM!</v>
      </c>
      <c r="AT1269" s="105" t="e">
        <f>#REF!*1.075</f>
        <v>#REF!</v>
      </c>
      <c r="AU1269" s="105">
        <f t="shared" si="320"/>
        <v>17.189250000000001</v>
      </c>
      <c r="AV1269" s="102" t="e">
        <f t="shared" si="321"/>
        <v>#REF!</v>
      </c>
      <c r="AW1269" s="105" t="s">
        <v>172</v>
      </c>
      <c r="AX1269" s="105" t="s">
        <v>173</v>
      </c>
      <c r="AY1269" s="106">
        <v>17.190000000000001</v>
      </c>
      <c r="AZ1269" s="108">
        <f t="shared" si="313"/>
        <v>2.9223000000000003</v>
      </c>
      <c r="BA1269" s="1">
        <f t="shared" si="314"/>
        <v>20.112300000000001</v>
      </c>
      <c r="BB1269" s="106">
        <f t="shared" si="315"/>
        <v>21.721284000000001</v>
      </c>
      <c r="BC1269" s="105" t="s">
        <v>53</v>
      </c>
      <c r="BD1269" s="128"/>
      <c r="BE1269" s="128"/>
    </row>
    <row r="1270" spans="1:58" s="105" customFormat="1" ht="24.75" hidden="1" customHeight="1">
      <c r="A1270" s="9">
        <v>1277</v>
      </c>
      <c r="B1270" s="13">
        <v>20301</v>
      </c>
      <c r="C1270" s="13"/>
      <c r="D1270" s="15"/>
      <c r="E1270" s="14" t="s">
        <v>5509</v>
      </c>
      <c r="F1270" s="14" t="s">
        <v>3843</v>
      </c>
      <c r="G1270" s="14" t="s">
        <v>3844</v>
      </c>
      <c r="H1270" s="15" t="s">
        <v>3852</v>
      </c>
      <c r="I1270" s="14" t="s">
        <v>44</v>
      </c>
      <c r="J1270" s="14" t="s">
        <v>5501</v>
      </c>
      <c r="K1270" s="16"/>
      <c r="L1270" s="14"/>
      <c r="M1270" s="13">
        <v>28</v>
      </c>
      <c r="N1270" s="14" t="s">
        <v>46</v>
      </c>
      <c r="O1270" s="14" t="s">
        <v>5502</v>
      </c>
      <c r="P1270" s="14" t="s">
        <v>5503</v>
      </c>
      <c r="Q1270" s="14" t="s">
        <v>5517</v>
      </c>
      <c r="R1270" s="101">
        <v>25.57</v>
      </c>
      <c r="S1270" s="102"/>
      <c r="T1270" s="116" t="s">
        <v>58</v>
      </c>
      <c r="U1270" s="84">
        <v>43.09</v>
      </c>
      <c r="V1270" s="102">
        <v>22.31</v>
      </c>
      <c r="W1270" s="102"/>
      <c r="X1270" s="102"/>
      <c r="Y1270" s="102"/>
      <c r="Z1270" s="102"/>
      <c r="AA1270" s="102"/>
      <c r="AB1270" s="102"/>
      <c r="AC1270" s="102"/>
      <c r="AD1270" s="102"/>
      <c r="AE1270" s="104">
        <v>43.09</v>
      </c>
      <c r="AN1270" s="106">
        <v>25.57</v>
      </c>
      <c r="AO1270" s="105" t="s">
        <v>50</v>
      </c>
      <c r="AP1270" s="104" t="s">
        <v>51</v>
      </c>
      <c r="AQ1270" s="105" t="e">
        <f t="shared" si="317"/>
        <v>#NUM!</v>
      </c>
      <c r="AR1270" s="105" t="e">
        <f t="shared" si="318"/>
        <v>#NUM!</v>
      </c>
      <c r="AS1270" s="105" t="e">
        <f t="shared" si="319"/>
        <v>#NUM!</v>
      </c>
      <c r="AT1270" s="105" t="e">
        <f>#REF!*1.075</f>
        <v>#REF!</v>
      </c>
      <c r="AU1270" s="105" t="e">
        <f t="shared" si="320"/>
        <v>#VALUE!</v>
      </c>
      <c r="AV1270" s="102" t="e">
        <f t="shared" si="321"/>
        <v>#REF!</v>
      </c>
      <c r="AW1270" s="105" t="s">
        <v>279</v>
      </c>
      <c r="AX1270" s="105" t="s">
        <v>278</v>
      </c>
      <c r="AY1270" s="106">
        <v>25.57</v>
      </c>
      <c r="AZ1270" s="108">
        <f t="shared" si="313"/>
        <v>4.3469000000000007</v>
      </c>
      <c r="BA1270" s="1">
        <f t="shared" si="314"/>
        <v>29.916900000000002</v>
      </c>
      <c r="BB1270" s="106">
        <f t="shared" si="315"/>
        <v>32.310252000000006</v>
      </c>
      <c r="BC1270" s="105" t="s">
        <v>53</v>
      </c>
      <c r="BD1270" s="128"/>
      <c r="BE1270" s="128"/>
    </row>
    <row r="1271" spans="1:58" s="105" customFormat="1" ht="24.75" hidden="1" customHeight="1">
      <c r="A1271" s="9">
        <v>1278</v>
      </c>
      <c r="B1271" s="34">
        <v>20298</v>
      </c>
      <c r="C1271" s="34"/>
      <c r="D1271" s="5"/>
      <c r="E1271" s="34" t="s">
        <v>5498</v>
      </c>
      <c r="F1271" s="34"/>
      <c r="G1271" s="34" t="s">
        <v>5500</v>
      </c>
      <c r="H1271" s="34" t="s">
        <v>5518</v>
      </c>
      <c r="I1271" s="34" t="s">
        <v>44</v>
      </c>
      <c r="J1271" s="34"/>
      <c r="K1271" s="48"/>
      <c r="L1271" s="34"/>
      <c r="M1271" s="34"/>
      <c r="N1271" s="34"/>
      <c r="O1271" s="34" t="s">
        <v>5502</v>
      </c>
      <c r="P1271" s="3"/>
      <c r="Q1271" s="3" t="s">
        <v>480</v>
      </c>
      <c r="R1271" s="101"/>
      <c r="S1271" s="102"/>
      <c r="T1271" s="116"/>
      <c r="U1271" s="84"/>
      <c r="V1271" s="102"/>
      <c r="W1271" s="102"/>
      <c r="X1271" s="102"/>
      <c r="Y1271" s="102"/>
      <c r="Z1271" s="102"/>
      <c r="AA1271" s="102"/>
      <c r="AB1271" s="102"/>
      <c r="AC1271" s="102"/>
      <c r="AD1271" s="102"/>
      <c r="AE1271" s="104"/>
      <c r="AN1271" s="106"/>
      <c r="AP1271" s="104"/>
      <c r="AT1271" s="105" t="e">
        <f>#REF!*1.075</f>
        <v>#REF!</v>
      </c>
      <c r="AV1271" s="102" t="e">
        <f t="shared" si="321"/>
        <v>#REF!</v>
      </c>
      <c r="AY1271" s="106"/>
      <c r="AZ1271" s="108" t="b">
        <f t="shared" si="313"/>
        <v>0</v>
      </c>
      <c r="BA1271" s="1">
        <f t="shared" si="314"/>
        <v>0</v>
      </c>
      <c r="BB1271" s="106">
        <f t="shared" si="315"/>
        <v>0</v>
      </c>
      <c r="BD1271" s="110"/>
      <c r="BE1271" s="110"/>
      <c r="BF1271" s="110"/>
    </row>
    <row r="1272" spans="1:58" s="105" customFormat="1" ht="24.75" hidden="1" customHeight="1">
      <c r="A1272" s="9">
        <v>1279</v>
      </c>
      <c r="B1272" s="34">
        <v>20304</v>
      </c>
      <c r="C1272" s="34"/>
      <c r="D1272" s="5"/>
      <c r="E1272" s="34" t="s">
        <v>5509</v>
      </c>
      <c r="F1272" s="34"/>
      <c r="G1272" s="34" t="s">
        <v>3844</v>
      </c>
      <c r="H1272" s="34" t="s">
        <v>5515</v>
      </c>
      <c r="I1272" s="34" t="s">
        <v>44</v>
      </c>
      <c r="J1272" s="34"/>
      <c r="K1272" s="48"/>
      <c r="L1272" s="34"/>
      <c r="M1272" s="34"/>
      <c r="N1272" s="34"/>
      <c r="O1272" s="34" t="s">
        <v>5502</v>
      </c>
      <c r="P1272" s="3"/>
      <c r="Q1272" s="3" t="s">
        <v>480</v>
      </c>
      <c r="R1272" s="101"/>
      <c r="S1272" s="102"/>
      <c r="T1272" s="116"/>
      <c r="U1272" s="84"/>
      <c r="V1272" s="102"/>
      <c r="W1272" s="102"/>
      <c r="X1272" s="102"/>
      <c r="Y1272" s="102"/>
      <c r="Z1272" s="102"/>
      <c r="AA1272" s="102"/>
      <c r="AB1272" s="102"/>
      <c r="AC1272" s="102"/>
      <c r="AD1272" s="102"/>
      <c r="AE1272" s="104"/>
      <c r="AN1272" s="106"/>
      <c r="AP1272" s="104"/>
      <c r="AT1272" s="105" t="e">
        <f>#REF!*1.075</f>
        <v>#REF!</v>
      </c>
      <c r="AV1272" s="102" t="e">
        <f t="shared" si="321"/>
        <v>#REF!</v>
      </c>
      <c r="AY1272" s="106"/>
      <c r="AZ1272" s="108" t="b">
        <f t="shared" si="313"/>
        <v>0</v>
      </c>
      <c r="BA1272" s="1">
        <f t="shared" si="314"/>
        <v>0</v>
      </c>
      <c r="BB1272" s="106">
        <f t="shared" si="315"/>
        <v>0</v>
      </c>
      <c r="BD1272" s="110"/>
      <c r="BE1272" s="110"/>
      <c r="BF1272" s="110"/>
    </row>
    <row r="1273" spans="1:58" s="105" customFormat="1" ht="24.75" customHeight="1">
      <c r="A1273" s="9">
        <v>1280</v>
      </c>
      <c r="B1273" s="4">
        <v>14324</v>
      </c>
      <c r="C1273" s="4"/>
      <c r="D1273" s="127" t="s">
        <v>5519</v>
      </c>
      <c r="E1273" s="3" t="s">
        <v>5520</v>
      </c>
      <c r="F1273" s="3" t="s">
        <v>5521</v>
      </c>
      <c r="G1273" s="3" t="s">
        <v>853</v>
      </c>
      <c r="H1273" s="5" t="s">
        <v>5522</v>
      </c>
      <c r="I1273" s="3" t="s">
        <v>78</v>
      </c>
      <c r="J1273" s="3" t="s">
        <v>5523</v>
      </c>
      <c r="K1273" s="6">
        <v>30</v>
      </c>
      <c r="L1273" s="3" t="s">
        <v>80</v>
      </c>
      <c r="M1273" s="4">
        <v>1</v>
      </c>
      <c r="N1273" s="3" t="s">
        <v>46</v>
      </c>
      <c r="O1273" s="3" t="s">
        <v>5524</v>
      </c>
      <c r="P1273" s="3" t="s">
        <v>5525</v>
      </c>
      <c r="Q1273" s="3" t="s">
        <v>5526</v>
      </c>
      <c r="R1273" s="101">
        <v>5.36</v>
      </c>
      <c r="S1273" s="102"/>
      <c r="T1273" s="116">
        <v>2.0499999999999998</v>
      </c>
      <c r="U1273" s="84">
        <v>5.8</v>
      </c>
      <c r="V1273" s="102">
        <v>4.91</v>
      </c>
      <c r="W1273" s="102"/>
      <c r="X1273" s="102"/>
      <c r="Y1273" s="102"/>
      <c r="Z1273" s="102"/>
      <c r="AA1273" s="102"/>
      <c r="AB1273" s="102"/>
      <c r="AC1273" s="102"/>
      <c r="AD1273" s="102"/>
      <c r="AE1273" s="104">
        <v>4.91</v>
      </c>
      <c r="AN1273" s="106"/>
      <c r="AP1273" s="104"/>
      <c r="AQ1273" s="105" t="e">
        <f>AVERAGE(SMALL(AE1273:AI1273,1),SMALL(AE1273:AI1273,2))</f>
        <v>#NUM!</v>
      </c>
      <c r="AR1273" s="105" t="e">
        <f>IF(R1273 &lt;=( AVERAGE(SMALL(AE1273:AI1273,1),SMALL(AE1273:AI1273,2))), R1273, "")</f>
        <v>#NUM!</v>
      </c>
      <c r="AS1273" s="105" t="e">
        <f>AVERAGE(SMALL(AJ1273:AM1273,1),SMALL(AJ1273:AM1273,2))</f>
        <v>#NUM!</v>
      </c>
      <c r="AT1273" s="105" t="e">
        <f>#REF!*1.075</f>
        <v>#REF!</v>
      </c>
      <c r="AU1273" s="105">
        <f t="shared" ref="AU1273:AU1304" si="322">T1273*1.075</f>
        <v>2.2037499999999999</v>
      </c>
      <c r="AV1273" s="102" t="e">
        <f t="shared" si="321"/>
        <v>#REF!</v>
      </c>
      <c r="AW1273" s="105" t="s">
        <v>172</v>
      </c>
      <c r="AX1273" s="105" t="s">
        <v>173</v>
      </c>
      <c r="AY1273" s="106">
        <v>2.2029999999999998</v>
      </c>
      <c r="AZ1273" s="108">
        <f t="shared" si="313"/>
        <v>0.55074999999999996</v>
      </c>
      <c r="BA1273" s="1">
        <f t="shared" si="314"/>
        <v>2.7537499999999997</v>
      </c>
      <c r="BB1273" s="106">
        <f t="shared" si="315"/>
        <v>2.9740499999999996</v>
      </c>
      <c r="BC1273" s="105" t="s">
        <v>53</v>
      </c>
      <c r="BD1273" s="128" t="s">
        <v>452</v>
      </c>
      <c r="BE1273" s="128"/>
    </row>
    <row r="1274" spans="1:58" s="105" customFormat="1" ht="24.75" hidden="1" customHeight="1">
      <c r="A1274" s="9">
        <v>1281</v>
      </c>
      <c r="B1274" s="4">
        <v>19367</v>
      </c>
      <c r="C1274" s="4"/>
      <c r="D1274" s="5"/>
      <c r="E1274" s="3" t="s">
        <v>5527</v>
      </c>
      <c r="F1274" s="3" t="s">
        <v>5528</v>
      </c>
      <c r="G1274" s="3" t="s">
        <v>4008</v>
      </c>
      <c r="H1274" s="5" t="s">
        <v>4009</v>
      </c>
      <c r="I1274" s="3" t="s">
        <v>3548</v>
      </c>
      <c r="J1274" s="3" t="s">
        <v>5529</v>
      </c>
      <c r="K1274" s="6">
        <v>120</v>
      </c>
      <c r="L1274" s="3" t="s">
        <v>91</v>
      </c>
      <c r="M1274" s="4">
        <v>1</v>
      </c>
      <c r="N1274" s="3" t="s">
        <v>46</v>
      </c>
      <c r="O1274" s="3" t="s">
        <v>5524</v>
      </c>
      <c r="P1274" s="3" t="s">
        <v>5525</v>
      </c>
      <c r="Q1274" s="3" t="s">
        <v>5530</v>
      </c>
      <c r="R1274" s="101">
        <v>5.61</v>
      </c>
      <c r="S1274" s="102"/>
      <c r="T1274" s="116" t="s">
        <v>58</v>
      </c>
      <c r="U1274" s="84">
        <v>5.61</v>
      </c>
      <c r="V1274" s="102"/>
      <c r="W1274" s="102"/>
      <c r="X1274" s="102"/>
      <c r="Y1274" s="102"/>
      <c r="Z1274" s="102"/>
      <c r="AA1274" s="102"/>
      <c r="AB1274" s="102"/>
      <c r="AC1274" s="102"/>
      <c r="AD1274" s="102"/>
      <c r="AE1274" s="104"/>
      <c r="AM1274" s="105">
        <v>4.1100000000000003</v>
      </c>
      <c r="AN1274" s="106"/>
      <c r="AP1274" s="104"/>
      <c r="AQ1274" s="105" t="e">
        <f>AVERAGE(SMALL(AE1274:AI1274,1),SMALL(AE1274:AI1274,2))</f>
        <v>#NUM!</v>
      </c>
      <c r="AR1274" s="105" t="e">
        <f>IF(R1274 &lt;=( AVERAGE(SMALL(AE1274:AI1274,1),SMALL(AE1274:AI1274,2))), R1274, "")</f>
        <v>#NUM!</v>
      </c>
      <c r="AS1274" s="105" t="e">
        <f>AVERAGE(SMALL(AJ1274:AM1274,1),SMALL(AJ1274:AM1274,2))</f>
        <v>#NUM!</v>
      </c>
      <c r="AT1274" s="105" t="e">
        <f>#REF!*1.075</f>
        <v>#REF!</v>
      </c>
      <c r="AU1274" s="105" t="e">
        <f t="shared" si="322"/>
        <v>#VALUE!</v>
      </c>
      <c r="AV1274" s="102" t="e">
        <f t="shared" si="321"/>
        <v>#REF!</v>
      </c>
      <c r="AW1274" s="105" t="s">
        <v>172</v>
      </c>
      <c r="AX1274" s="105" t="s">
        <v>173</v>
      </c>
      <c r="AY1274" s="106">
        <v>4.4180000000000001</v>
      </c>
      <c r="AZ1274" s="108">
        <f t="shared" si="313"/>
        <v>1.1045</v>
      </c>
      <c r="BA1274" s="1">
        <f t="shared" si="314"/>
        <v>5.5225</v>
      </c>
      <c r="BB1274" s="106">
        <f t="shared" si="315"/>
        <v>5.9642999999999997</v>
      </c>
      <c r="BC1274" s="105" t="s">
        <v>53</v>
      </c>
      <c r="BD1274" s="128"/>
      <c r="BE1274" s="128"/>
    </row>
    <row r="1275" spans="1:58" s="105" customFormat="1" ht="24.75" hidden="1" customHeight="1">
      <c r="A1275" s="9">
        <v>1282</v>
      </c>
      <c r="B1275" s="4">
        <v>19366</v>
      </c>
      <c r="C1275" s="4"/>
      <c r="D1275" s="5"/>
      <c r="E1275" s="3" t="s">
        <v>5527</v>
      </c>
      <c r="F1275" s="3" t="s">
        <v>5528</v>
      </c>
      <c r="G1275" s="3" t="s">
        <v>4008</v>
      </c>
      <c r="H1275" s="5" t="s">
        <v>5531</v>
      </c>
      <c r="I1275" s="3" t="s">
        <v>3548</v>
      </c>
      <c r="J1275" s="3" t="s">
        <v>5532</v>
      </c>
      <c r="K1275" s="6">
        <v>180</v>
      </c>
      <c r="L1275" s="3" t="s">
        <v>91</v>
      </c>
      <c r="M1275" s="4">
        <v>1</v>
      </c>
      <c r="N1275" s="3" t="s">
        <v>46</v>
      </c>
      <c r="O1275" s="3" t="s">
        <v>5524</v>
      </c>
      <c r="P1275" s="3" t="s">
        <v>5525</v>
      </c>
      <c r="Q1275" s="3" t="s">
        <v>5533</v>
      </c>
      <c r="R1275" s="101">
        <v>7.8</v>
      </c>
      <c r="S1275" s="102"/>
      <c r="T1275" s="116">
        <v>4.1500000000000004</v>
      </c>
      <c r="U1275" s="84">
        <v>8.41</v>
      </c>
      <c r="V1275" s="102">
        <v>7.2</v>
      </c>
      <c r="W1275" s="102"/>
      <c r="X1275" s="102"/>
      <c r="Y1275" s="102"/>
      <c r="Z1275" s="102"/>
      <c r="AA1275" s="102"/>
      <c r="AB1275" s="102"/>
      <c r="AC1275" s="102"/>
      <c r="AD1275" s="102"/>
      <c r="AE1275" s="104"/>
      <c r="AM1275" s="105">
        <v>11.59</v>
      </c>
      <c r="AN1275" s="106"/>
      <c r="AP1275" s="104"/>
      <c r="AQ1275" s="105" t="e">
        <f>AVERAGE(SMALL(AE1275:AI1275,1),SMALL(AE1275:AI1275,2))</f>
        <v>#NUM!</v>
      </c>
      <c r="AR1275" s="105" t="e">
        <f>IF(R1275 &lt;=( AVERAGE(SMALL(AE1275:AI1275,1),SMALL(AE1275:AI1275,2))), R1275, "")</f>
        <v>#NUM!</v>
      </c>
      <c r="AS1275" s="105" t="e">
        <f>AVERAGE(SMALL(AJ1275:AM1275,1),SMALL(AJ1275:AM1275,2))</f>
        <v>#NUM!</v>
      </c>
      <c r="AT1275" s="105" t="e">
        <f>#REF!*1.075</f>
        <v>#REF!</v>
      </c>
      <c r="AU1275" s="105">
        <f t="shared" si="322"/>
        <v>4.4612500000000006</v>
      </c>
      <c r="AV1275" s="102" t="e">
        <f t="shared" si="321"/>
        <v>#REF!</v>
      </c>
      <c r="AW1275" s="105" t="s">
        <v>172</v>
      </c>
      <c r="AX1275" s="105" t="s">
        <v>173</v>
      </c>
      <c r="AY1275" s="106">
        <v>4.4611999999999998</v>
      </c>
      <c r="AZ1275" s="108">
        <f t="shared" si="313"/>
        <v>1.1153</v>
      </c>
      <c r="BA1275" s="1">
        <f t="shared" si="314"/>
        <v>5.5764999999999993</v>
      </c>
      <c r="BB1275" s="106">
        <f t="shared" si="315"/>
        <v>6.022619999999999</v>
      </c>
      <c r="BC1275" s="105" t="s">
        <v>53</v>
      </c>
      <c r="BD1275" s="128"/>
      <c r="BE1275" s="128"/>
    </row>
    <row r="1276" spans="1:58" s="105" customFormat="1" ht="24.75" hidden="1" customHeight="1">
      <c r="A1276" s="9">
        <v>1283</v>
      </c>
      <c r="B1276" s="4">
        <v>3794</v>
      </c>
      <c r="C1276" s="4"/>
      <c r="D1276" s="5"/>
      <c r="E1276" s="3" t="s">
        <v>5534</v>
      </c>
      <c r="F1276" s="3" t="s">
        <v>5535</v>
      </c>
      <c r="G1276" s="3" t="s">
        <v>5184</v>
      </c>
      <c r="H1276" s="5" t="s">
        <v>5536</v>
      </c>
      <c r="I1276" s="3" t="s">
        <v>5171</v>
      </c>
      <c r="J1276" s="3" t="s">
        <v>5537</v>
      </c>
      <c r="K1276" s="6"/>
      <c r="L1276" s="3"/>
      <c r="M1276" s="4">
        <v>1</v>
      </c>
      <c r="N1276" s="3" t="s">
        <v>46</v>
      </c>
      <c r="O1276" s="3" t="s">
        <v>5524</v>
      </c>
      <c r="P1276" s="3" t="s">
        <v>5538</v>
      </c>
      <c r="Q1276" s="3" t="s">
        <v>5539</v>
      </c>
      <c r="R1276" s="101">
        <v>4.3899999999999997</v>
      </c>
      <c r="S1276" s="102"/>
      <c r="T1276" s="116" t="s">
        <v>58</v>
      </c>
      <c r="U1276" s="84">
        <v>4.8499999999999996</v>
      </c>
      <c r="V1276" s="102"/>
      <c r="W1276" s="102"/>
      <c r="X1276" s="102"/>
      <c r="Y1276" s="102"/>
      <c r="Z1276" s="102"/>
      <c r="AA1276" s="102"/>
      <c r="AB1276" s="102"/>
      <c r="AC1276" s="102"/>
      <c r="AD1276" s="102"/>
      <c r="AE1276" s="104"/>
      <c r="AF1276" s="105">
        <v>4.01</v>
      </c>
      <c r="AM1276" s="105">
        <v>3.92</v>
      </c>
      <c r="AN1276" s="106"/>
      <c r="AP1276" s="104"/>
      <c r="AQ1276" s="105" t="e">
        <f>AVERAGE(SMALL(AE1276:AI1276,1),SMALL(AE1276:AI1276,2))</f>
        <v>#NUM!</v>
      </c>
      <c r="AR1276" s="105" t="e">
        <f>IF(R1276 &lt;=( AVERAGE(SMALL(AE1276:AI1276,1),SMALL(AE1276:AI1276,2))), R1276, "")</f>
        <v>#NUM!</v>
      </c>
      <c r="AS1276" s="105" t="e">
        <f>AVERAGE(SMALL(AJ1276:AM1276,1),SMALL(AJ1276:AM1276,2))</f>
        <v>#NUM!</v>
      </c>
      <c r="AT1276" s="105" t="e">
        <f>#REF!*1.075</f>
        <v>#REF!</v>
      </c>
      <c r="AU1276" s="105" t="e">
        <f t="shared" si="322"/>
        <v>#VALUE!</v>
      </c>
      <c r="AV1276" s="102" t="e">
        <f t="shared" si="321"/>
        <v>#REF!</v>
      </c>
      <c r="AW1276" s="105" t="s">
        <v>172</v>
      </c>
      <c r="AX1276" s="105" t="s">
        <v>173</v>
      </c>
      <c r="AY1276" s="106">
        <v>4.0635000000000003</v>
      </c>
      <c r="AZ1276" s="108">
        <f t="shared" si="313"/>
        <v>1.0158750000000001</v>
      </c>
      <c r="BA1276" s="1">
        <f t="shared" si="314"/>
        <v>5.0793750000000006</v>
      </c>
      <c r="BB1276" s="106">
        <f t="shared" si="315"/>
        <v>5.4857250000000004</v>
      </c>
      <c r="BC1276" s="105" t="s">
        <v>53</v>
      </c>
    </row>
    <row r="1277" spans="1:58" s="105" customFormat="1" ht="24.75" customHeight="1">
      <c r="A1277" s="9">
        <v>1284</v>
      </c>
      <c r="B1277" s="4">
        <v>3665</v>
      </c>
      <c r="C1277" s="4"/>
      <c r="D1277" s="127" t="s">
        <v>5519</v>
      </c>
      <c r="E1277" s="3" t="s">
        <v>5540</v>
      </c>
      <c r="F1277" s="3" t="s">
        <v>5541</v>
      </c>
      <c r="G1277" s="3" t="s">
        <v>5542</v>
      </c>
      <c r="H1277" s="5" t="s">
        <v>5543</v>
      </c>
      <c r="I1277" s="3" t="s">
        <v>5544</v>
      </c>
      <c r="J1277" s="3" t="s">
        <v>5545</v>
      </c>
      <c r="K1277" s="6">
        <v>121.4</v>
      </c>
      <c r="L1277" s="3" t="s">
        <v>80</v>
      </c>
      <c r="M1277" s="4">
        <v>1</v>
      </c>
      <c r="N1277" s="3" t="s">
        <v>46</v>
      </c>
      <c r="O1277" s="3" t="s">
        <v>5524</v>
      </c>
      <c r="P1277" s="3" t="s">
        <v>5538</v>
      </c>
      <c r="Q1277" s="3" t="s">
        <v>5546</v>
      </c>
      <c r="R1277" s="101">
        <v>6.25</v>
      </c>
      <c r="S1277" s="102">
        <v>6.38</v>
      </c>
      <c r="T1277" s="116">
        <v>4.5</v>
      </c>
      <c r="U1277" s="84">
        <v>6.25</v>
      </c>
      <c r="V1277" s="102"/>
      <c r="W1277" s="102"/>
      <c r="X1277" s="102"/>
      <c r="Y1277" s="102"/>
      <c r="Z1277" s="102"/>
      <c r="AA1277" s="102"/>
      <c r="AB1277" s="102"/>
      <c r="AC1277" s="102"/>
      <c r="AD1277" s="102"/>
      <c r="AE1277" s="104">
        <v>4.9713000000000003</v>
      </c>
      <c r="AF1277" s="105">
        <v>3.78</v>
      </c>
      <c r="AN1277" s="106"/>
      <c r="AP1277" s="104"/>
      <c r="AQ1277" s="105">
        <f>AVERAGE(SMALL(AE1277:AI1277,1),SMALL(AE1277:AI1277,2))</f>
        <v>4.3756500000000003</v>
      </c>
      <c r="AR1277" s="105" t="str">
        <f>IF(R1277 &lt;=( AVERAGE(SMALL(AE1277:AI1277,1),SMALL(AE1277:AI1277,2))), R1277, "")</f>
        <v/>
      </c>
      <c r="AS1277" s="105" t="e">
        <f>AVERAGE(SMALL(AJ1277:AM1277,1),SMALL(AJ1277:AM1277,2))</f>
        <v>#NUM!</v>
      </c>
      <c r="AT1277" s="105" t="e">
        <f>#REF!*1.075</f>
        <v>#REF!</v>
      </c>
      <c r="AU1277" s="105">
        <f t="shared" si="322"/>
        <v>4.8374999999999995</v>
      </c>
      <c r="AV1277" s="102" t="e">
        <f t="shared" si="321"/>
        <v>#REF!</v>
      </c>
      <c r="AW1277" s="105" t="s">
        <v>1504</v>
      </c>
      <c r="AX1277" s="105" t="s">
        <v>278</v>
      </c>
      <c r="AY1277" s="106">
        <v>4.3756000000000004</v>
      </c>
      <c r="AZ1277" s="108">
        <f t="shared" si="313"/>
        <v>1.0939000000000001</v>
      </c>
      <c r="BA1277" s="1">
        <f t="shared" si="314"/>
        <v>5.4695</v>
      </c>
      <c r="BB1277" s="106">
        <f t="shared" si="315"/>
        <v>5.9070600000000004</v>
      </c>
      <c r="BC1277" s="105" t="s">
        <v>53</v>
      </c>
      <c r="BD1277" s="105" t="s">
        <v>885</v>
      </c>
    </row>
    <row r="1278" spans="1:58" s="105" customFormat="1" ht="24.75" hidden="1" customHeight="1">
      <c r="A1278" s="9">
        <v>1285</v>
      </c>
      <c r="B1278" s="34">
        <v>20702</v>
      </c>
      <c r="C1278" s="34"/>
      <c r="D1278" s="5"/>
      <c r="E1278" s="34" t="s">
        <v>5547</v>
      </c>
      <c r="F1278" s="34"/>
      <c r="G1278" s="34" t="s">
        <v>315</v>
      </c>
      <c r="H1278" s="34" t="s">
        <v>310</v>
      </c>
      <c r="I1278" s="34" t="s">
        <v>321</v>
      </c>
      <c r="J1278" s="34"/>
      <c r="K1278" s="48"/>
      <c r="L1278" s="34"/>
      <c r="M1278" s="34"/>
      <c r="N1278" s="34"/>
      <c r="O1278" s="34" t="s">
        <v>5548</v>
      </c>
      <c r="P1278" s="3"/>
      <c r="Q1278" s="3" t="s">
        <v>480</v>
      </c>
      <c r="R1278" s="101"/>
      <c r="S1278" s="102"/>
      <c r="T1278" s="116"/>
      <c r="U1278" s="84"/>
      <c r="V1278" s="102"/>
      <c r="W1278" s="102"/>
      <c r="X1278" s="102"/>
      <c r="Y1278" s="102"/>
      <c r="Z1278" s="102"/>
      <c r="AA1278" s="102"/>
      <c r="AB1278" s="102"/>
      <c r="AC1278" s="102"/>
      <c r="AD1278" s="102"/>
      <c r="AE1278" s="104"/>
      <c r="AN1278" s="106"/>
      <c r="AP1278" s="104"/>
      <c r="AT1278" s="105" t="e">
        <f>#REF!*1.075</f>
        <v>#REF!</v>
      </c>
      <c r="AU1278" s="105">
        <f t="shared" si="322"/>
        <v>0</v>
      </c>
      <c r="AV1278" s="102" t="e">
        <f t="shared" si="321"/>
        <v>#REF!</v>
      </c>
      <c r="AY1278" s="106"/>
      <c r="AZ1278" s="108" t="b">
        <f t="shared" si="313"/>
        <v>0</v>
      </c>
      <c r="BA1278" s="1">
        <f t="shared" si="314"/>
        <v>0</v>
      </c>
      <c r="BB1278" s="106">
        <f t="shared" si="315"/>
        <v>0</v>
      </c>
      <c r="BD1278" s="110"/>
      <c r="BE1278" s="110"/>
      <c r="BF1278" s="110"/>
    </row>
    <row r="1279" spans="1:58" s="105" customFormat="1" ht="24.75" hidden="1" customHeight="1">
      <c r="A1279" s="9">
        <v>1286</v>
      </c>
      <c r="B1279" s="34">
        <v>14</v>
      </c>
      <c r="C1279" s="34"/>
      <c r="D1279" s="5"/>
      <c r="E1279" s="35" t="s">
        <v>5549</v>
      </c>
      <c r="F1279" s="34" t="s">
        <v>5550</v>
      </c>
      <c r="G1279" s="34" t="s">
        <v>5551</v>
      </c>
      <c r="H1279" s="34" t="s">
        <v>581</v>
      </c>
      <c r="I1279" s="34" t="s">
        <v>551</v>
      </c>
      <c r="J1279" s="35" t="s">
        <v>5552</v>
      </c>
      <c r="K1279" s="48"/>
      <c r="L1279" s="34"/>
      <c r="M1279" s="34"/>
      <c r="N1279" s="34"/>
      <c r="O1279" s="34" t="s">
        <v>5553</v>
      </c>
      <c r="P1279" s="34" t="s">
        <v>5554</v>
      </c>
      <c r="Q1279" s="34" t="s">
        <v>5555</v>
      </c>
      <c r="R1279" s="101"/>
      <c r="S1279" s="102"/>
      <c r="T1279" s="116"/>
      <c r="U1279" s="84"/>
      <c r="V1279" s="102"/>
      <c r="W1279" s="102"/>
      <c r="X1279" s="102"/>
      <c r="Y1279" s="102"/>
      <c r="Z1279" s="102"/>
      <c r="AA1279" s="102"/>
      <c r="AB1279" s="102"/>
      <c r="AC1279" s="102"/>
      <c r="AD1279" s="102"/>
      <c r="AE1279" s="104"/>
      <c r="AN1279" s="106"/>
      <c r="AP1279" s="104"/>
      <c r="AT1279" s="105" t="e">
        <f>#REF!*1.075</f>
        <v>#REF!</v>
      </c>
      <c r="AU1279" s="105">
        <f t="shared" si="322"/>
        <v>0</v>
      </c>
      <c r="AV1279" s="102" t="e">
        <f t="shared" si="321"/>
        <v>#REF!</v>
      </c>
      <c r="AY1279" s="106"/>
      <c r="AZ1279" s="108" t="b">
        <f t="shared" si="313"/>
        <v>0</v>
      </c>
      <c r="BA1279" s="1">
        <f t="shared" si="314"/>
        <v>0</v>
      </c>
      <c r="BB1279" s="106">
        <f t="shared" si="315"/>
        <v>0</v>
      </c>
    </row>
    <row r="1280" spans="1:58" s="105" customFormat="1" ht="24.75" hidden="1" customHeight="1">
      <c r="A1280" s="9">
        <v>1287</v>
      </c>
      <c r="B1280" s="34">
        <v>19</v>
      </c>
      <c r="C1280" s="34"/>
      <c r="D1280" s="5"/>
      <c r="E1280" s="35" t="s">
        <v>5556</v>
      </c>
      <c r="F1280" s="34" t="s">
        <v>5557</v>
      </c>
      <c r="G1280" s="34" t="s">
        <v>1068</v>
      </c>
      <c r="H1280" s="34" t="s">
        <v>5558</v>
      </c>
      <c r="I1280" s="34" t="s">
        <v>551</v>
      </c>
      <c r="J1280" s="35" t="s">
        <v>5559</v>
      </c>
      <c r="K1280" s="48"/>
      <c r="L1280" s="34"/>
      <c r="M1280" s="34"/>
      <c r="N1280" s="34"/>
      <c r="O1280" s="34" t="s">
        <v>5553</v>
      </c>
      <c r="P1280" s="34" t="s">
        <v>5560</v>
      </c>
      <c r="Q1280" s="34" t="s">
        <v>5561</v>
      </c>
      <c r="R1280" s="101"/>
      <c r="S1280" s="102"/>
      <c r="T1280" s="116"/>
      <c r="U1280" s="84"/>
      <c r="V1280" s="102"/>
      <c r="W1280" s="102"/>
      <c r="X1280" s="102"/>
      <c r="Y1280" s="102"/>
      <c r="Z1280" s="102"/>
      <c r="AA1280" s="102"/>
      <c r="AB1280" s="102"/>
      <c r="AC1280" s="102"/>
      <c r="AD1280" s="102"/>
      <c r="AE1280" s="104"/>
      <c r="AN1280" s="106"/>
      <c r="AP1280" s="104"/>
      <c r="AT1280" s="105" t="e">
        <f>#REF!*1.075</f>
        <v>#REF!</v>
      </c>
      <c r="AU1280" s="105">
        <f t="shared" si="322"/>
        <v>0</v>
      </c>
      <c r="AV1280" s="102" t="e">
        <f t="shared" si="321"/>
        <v>#REF!</v>
      </c>
      <c r="AY1280" s="106"/>
      <c r="AZ1280" s="108" t="b">
        <f t="shared" si="313"/>
        <v>0</v>
      </c>
      <c r="BA1280" s="1">
        <f t="shared" si="314"/>
        <v>0</v>
      </c>
      <c r="BB1280" s="106">
        <f t="shared" si="315"/>
        <v>0</v>
      </c>
    </row>
    <row r="1281" spans="1:56" s="105" customFormat="1" ht="24.75" hidden="1" customHeight="1">
      <c r="A1281" s="9">
        <v>1288</v>
      </c>
      <c r="B1281" s="34">
        <v>64</v>
      </c>
      <c r="C1281" s="34"/>
      <c r="D1281" s="5"/>
      <c r="E1281" s="35" t="s">
        <v>5562</v>
      </c>
      <c r="F1281" s="34" t="s">
        <v>5563</v>
      </c>
      <c r="G1281" s="34" t="s">
        <v>2977</v>
      </c>
      <c r="H1281" s="34" t="s">
        <v>581</v>
      </c>
      <c r="I1281" s="34" t="s">
        <v>551</v>
      </c>
      <c r="J1281" s="35" t="s">
        <v>5564</v>
      </c>
      <c r="K1281" s="48"/>
      <c r="L1281" s="34"/>
      <c r="M1281" s="34"/>
      <c r="N1281" s="34"/>
      <c r="O1281" s="34" t="s">
        <v>5553</v>
      </c>
      <c r="P1281" s="34" t="s">
        <v>5565</v>
      </c>
      <c r="Q1281" s="34" t="s">
        <v>5566</v>
      </c>
      <c r="R1281" s="101"/>
      <c r="S1281" s="102"/>
      <c r="T1281" s="116"/>
      <c r="U1281" s="84"/>
      <c r="V1281" s="102"/>
      <c r="W1281" s="102"/>
      <c r="X1281" s="102"/>
      <c r="Y1281" s="102"/>
      <c r="Z1281" s="102"/>
      <c r="AA1281" s="102"/>
      <c r="AB1281" s="102"/>
      <c r="AC1281" s="102"/>
      <c r="AD1281" s="102"/>
      <c r="AE1281" s="104"/>
      <c r="AN1281" s="106"/>
      <c r="AP1281" s="104"/>
      <c r="AT1281" s="105" t="e">
        <f>#REF!*1.075</f>
        <v>#REF!</v>
      </c>
      <c r="AU1281" s="105">
        <f t="shared" si="322"/>
        <v>0</v>
      </c>
      <c r="AV1281" s="102" t="e">
        <f t="shared" si="321"/>
        <v>#REF!</v>
      </c>
      <c r="AY1281" s="106"/>
      <c r="AZ1281" s="108" t="b">
        <f t="shared" si="313"/>
        <v>0</v>
      </c>
      <c r="BA1281" s="1">
        <f t="shared" si="314"/>
        <v>0</v>
      </c>
      <c r="BB1281" s="106">
        <f t="shared" si="315"/>
        <v>0</v>
      </c>
    </row>
    <row r="1282" spans="1:56" s="105" customFormat="1" ht="24.75" hidden="1" customHeight="1">
      <c r="A1282" s="9">
        <v>1289</v>
      </c>
      <c r="B1282" s="34">
        <v>3687</v>
      </c>
      <c r="C1282" s="34"/>
      <c r="D1282" s="5"/>
      <c r="E1282" s="35" t="s">
        <v>5567</v>
      </c>
      <c r="F1282" s="34" t="s">
        <v>5568</v>
      </c>
      <c r="G1282" s="34" t="s">
        <v>5569</v>
      </c>
      <c r="H1282" s="34" t="s">
        <v>5570</v>
      </c>
      <c r="I1282" s="34" t="s">
        <v>551</v>
      </c>
      <c r="J1282" s="35" t="s">
        <v>5571</v>
      </c>
      <c r="K1282" s="48"/>
      <c r="L1282" s="34"/>
      <c r="M1282" s="34"/>
      <c r="N1282" s="34"/>
      <c r="O1282" s="34" t="s">
        <v>5553</v>
      </c>
      <c r="P1282" s="34" t="s">
        <v>5572</v>
      </c>
      <c r="Q1282" s="34" t="s">
        <v>5573</v>
      </c>
      <c r="R1282" s="101"/>
      <c r="S1282" s="102"/>
      <c r="T1282" s="116"/>
      <c r="U1282" s="84"/>
      <c r="V1282" s="102"/>
      <c r="W1282" s="102"/>
      <c r="X1282" s="102"/>
      <c r="Y1282" s="102"/>
      <c r="Z1282" s="102"/>
      <c r="AA1282" s="102"/>
      <c r="AB1282" s="102"/>
      <c r="AC1282" s="102"/>
      <c r="AD1282" s="102"/>
      <c r="AE1282" s="104"/>
      <c r="AN1282" s="106"/>
      <c r="AP1282" s="104"/>
      <c r="AT1282" s="105" t="e">
        <f>#REF!*1.075</f>
        <v>#REF!</v>
      </c>
      <c r="AU1282" s="105">
        <f t="shared" si="322"/>
        <v>0</v>
      </c>
      <c r="AV1282" s="102" t="e">
        <f t="shared" si="321"/>
        <v>#REF!</v>
      </c>
      <c r="AY1282" s="106"/>
      <c r="AZ1282" s="108" t="b">
        <f t="shared" si="313"/>
        <v>0</v>
      </c>
      <c r="BA1282" s="1">
        <f t="shared" si="314"/>
        <v>0</v>
      </c>
      <c r="BB1282" s="106">
        <f t="shared" si="315"/>
        <v>0</v>
      </c>
    </row>
    <row r="1283" spans="1:56" s="105" customFormat="1" ht="24.75" hidden="1" customHeight="1">
      <c r="A1283" s="9">
        <v>1290</v>
      </c>
      <c r="B1283" s="34">
        <v>246</v>
      </c>
      <c r="C1283" s="34"/>
      <c r="D1283" s="5"/>
      <c r="E1283" s="35" t="s">
        <v>5574</v>
      </c>
      <c r="F1283" s="34" t="s">
        <v>5575</v>
      </c>
      <c r="G1283" s="34" t="s">
        <v>2944</v>
      </c>
      <c r="H1283" s="34" t="s">
        <v>1112</v>
      </c>
      <c r="I1283" s="34" t="s">
        <v>906</v>
      </c>
      <c r="J1283" s="35" t="s">
        <v>5576</v>
      </c>
      <c r="K1283" s="48"/>
      <c r="L1283" s="34"/>
      <c r="M1283" s="34"/>
      <c r="N1283" s="34"/>
      <c r="O1283" s="34" t="s">
        <v>5553</v>
      </c>
      <c r="P1283" s="34" t="s">
        <v>5577</v>
      </c>
      <c r="Q1283" s="34" t="s">
        <v>5578</v>
      </c>
      <c r="R1283" s="101"/>
      <c r="S1283" s="102"/>
      <c r="T1283" s="116"/>
      <c r="U1283" s="84"/>
      <c r="V1283" s="102"/>
      <c r="W1283" s="102"/>
      <c r="X1283" s="102"/>
      <c r="Y1283" s="102"/>
      <c r="Z1283" s="102"/>
      <c r="AA1283" s="102"/>
      <c r="AB1283" s="102"/>
      <c r="AC1283" s="102"/>
      <c r="AD1283" s="102"/>
      <c r="AE1283" s="104"/>
      <c r="AN1283" s="106"/>
      <c r="AP1283" s="104"/>
      <c r="AT1283" s="105" t="e">
        <f>#REF!*1.075</f>
        <v>#REF!</v>
      </c>
      <c r="AU1283" s="105">
        <f t="shared" si="322"/>
        <v>0</v>
      </c>
      <c r="AV1283" s="102" t="e">
        <f t="shared" si="321"/>
        <v>#REF!</v>
      </c>
      <c r="AY1283" s="106"/>
      <c r="AZ1283" s="108" t="b">
        <f t="shared" si="313"/>
        <v>0</v>
      </c>
      <c r="BA1283" s="1">
        <f t="shared" si="314"/>
        <v>0</v>
      </c>
      <c r="BB1283" s="106">
        <f t="shared" si="315"/>
        <v>0</v>
      </c>
    </row>
    <row r="1284" spans="1:56" s="105" customFormat="1" ht="24.75" hidden="1" customHeight="1">
      <c r="A1284" s="9">
        <v>1291</v>
      </c>
      <c r="B1284" s="34">
        <v>5341</v>
      </c>
      <c r="C1284" s="34"/>
      <c r="D1284" s="5"/>
      <c r="E1284" s="35" t="s">
        <v>5579</v>
      </c>
      <c r="F1284" s="34" t="s">
        <v>5580</v>
      </c>
      <c r="G1284" s="34" t="s">
        <v>2944</v>
      </c>
      <c r="H1284" s="34" t="s">
        <v>77</v>
      </c>
      <c r="I1284" s="34" t="s">
        <v>906</v>
      </c>
      <c r="J1284" s="35" t="s">
        <v>5581</v>
      </c>
      <c r="K1284" s="48"/>
      <c r="L1284" s="34"/>
      <c r="M1284" s="34"/>
      <c r="N1284" s="34"/>
      <c r="O1284" s="34" t="s">
        <v>5553</v>
      </c>
      <c r="P1284" s="34" t="s">
        <v>5582</v>
      </c>
      <c r="Q1284" s="34" t="s">
        <v>5583</v>
      </c>
      <c r="R1284" s="101"/>
      <c r="S1284" s="102"/>
      <c r="T1284" s="116"/>
      <c r="U1284" s="84"/>
      <c r="V1284" s="102"/>
      <c r="W1284" s="102"/>
      <c r="X1284" s="102"/>
      <c r="Y1284" s="102"/>
      <c r="Z1284" s="102"/>
      <c r="AA1284" s="102"/>
      <c r="AB1284" s="102"/>
      <c r="AC1284" s="102"/>
      <c r="AD1284" s="102"/>
      <c r="AE1284" s="104"/>
      <c r="AN1284" s="106"/>
      <c r="AP1284" s="104"/>
      <c r="AT1284" s="105" t="e">
        <f>#REF!*1.075</f>
        <v>#REF!</v>
      </c>
      <c r="AU1284" s="105">
        <f t="shared" si="322"/>
        <v>0</v>
      </c>
      <c r="AV1284" s="102" t="e">
        <f t="shared" si="321"/>
        <v>#REF!</v>
      </c>
      <c r="AY1284" s="106"/>
      <c r="AZ1284" s="108" t="b">
        <f t="shared" si="313"/>
        <v>0</v>
      </c>
      <c r="BA1284" s="1">
        <f t="shared" si="314"/>
        <v>0</v>
      </c>
      <c r="BB1284" s="106">
        <f t="shared" si="315"/>
        <v>0</v>
      </c>
    </row>
    <row r="1285" spans="1:56" s="105" customFormat="1" ht="24.75" hidden="1" customHeight="1">
      <c r="A1285" s="9">
        <v>1292</v>
      </c>
      <c r="B1285" s="34">
        <v>14780</v>
      </c>
      <c r="C1285" s="34"/>
      <c r="D1285" s="131" t="s">
        <v>5584</v>
      </c>
      <c r="E1285" s="35" t="s">
        <v>5585</v>
      </c>
      <c r="F1285" s="34" t="s">
        <v>5586</v>
      </c>
      <c r="G1285" s="34" t="s">
        <v>5587</v>
      </c>
      <c r="H1285" s="34" t="s">
        <v>5588</v>
      </c>
      <c r="I1285" s="34" t="s">
        <v>551</v>
      </c>
      <c r="J1285" s="35" t="s">
        <v>5589</v>
      </c>
      <c r="K1285" s="48"/>
      <c r="L1285" s="34"/>
      <c r="M1285" s="34">
        <v>10</v>
      </c>
      <c r="N1285" s="34" t="s">
        <v>46</v>
      </c>
      <c r="O1285" s="34" t="s">
        <v>5553</v>
      </c>
      <c r="P1285" s="34" t="s">
        <v>5590</v>
      </c>
      <c r="Q1285" s="34" t="s">
        <v>5591</v>
      </c>
      <c r="R1285" s="101">
        <v>6.67</v>
      </c>
      <c r="S1285" s="102">
        <v>5.37</v>
      </c>
      <c r="T1285" s="116">
        <v>1.5</v>
      </c>
      <c r="U1285" s="84">
        <v>6.67</v>
      </c>
      <c r="V1285" s="102"/>
      <c r="W1285" s="102"/>
      <c r="X1285" s="102"/>
      <c r="Y1285" s="102"/>
      <c r="Z1285" s="102"/>
      <c r="AA1285" s="102"/>
      <c r="AB1285" s="102"/>
      <c r="AC1285" s="102"/>
      <c r="AD1285" s="102"/>
      <c r="AE1285" s="104"/>
      <c r="AN1285" s="106"/>
      <c r="AP1285" s="104"/>
      <c r="AT1285" s="105" t="e">
        <f>#REF!*1.075</f>
        <v>#REF!</v>
      </c>
      <c r="AU1285" s="105">
        <f t="shared" si="322"/>
        <v>1.6124999999999998</v>
      </c>
      <c r="AV1285" s="102" t="e">
        <f t="shared" si="321"/>
        <v>#REF!</v>
      </c>
      <c r="AW1285" s="105" t="s">
        <v>172</v>
      </c>
      <c r="AX1285" s="105" t="s">
        <v>173</v>
      </c>
      <c r="AY1285" s="106">
        <v>1.6125</v>
      </c>
      <c r="AZ1285" s="108">
        <f t="shared" si="313"/>
        <v>0.40312500000000001</v>
      </c>
      <c r="BA1285" s="1">
        <f t="shared" si="314"/>
        <v>2.015625</v>
      </c>
      <c r="BB1285" s="106">
        <f t="shared" si="315"/>
        <v>2.1768749999999999</v>
      </c>
      <c r="BD1285" s="105" t="s">
        <v>200</v>
      </c>
    </row>
    <row r="1286" spans="1:56" s="105" customFormat="1" ht="24.75" hidden="1" customHeight="1">
      <c r="A1286" s="9">
        <v>1293</v>
      </c>
      <c r="B1286" s="34">
        <v>459</v>
      </c>
      <c r="C1286" s="34"/>
      <c r="D1286" s="5"/>
      <c r="E1286" s="35" t="s">
        <v>5592</v>
      </c>
      <c r="F1286" s="34" t="s">
        <v>5593</v>
      </c>
      <c r="G1286" s="34" t="s">
        <v>5594</v>
      </c>
      <c r="H1286" s="34" t="s">
        <v>5595</v>
      </c>
      <c r="I1286" s="34" t="s">
        <v>906</v>
      </c>
      <c r="J1286" s="35" t="s">
        <v>5596</v>
      </c>
      <c r="K1286" s="48"/>
      <c r="L1286" s="34"/>
      <c r="M1286" s="34"/>
      <c r="N1286" s="34"/>
      <c r="O1286" s="34" t="s">
        <v>5553</v>
      </c>
      <c r="P1286" s="34" t="s">
        <v>5597</v>
      </c>
      <c r="Q1286" s="34" t="s">
        <v>5598</v>
      </c>
      <c r="R1286" s="101"/>
      <c r="S1286" s="102"/>
      <c r="T1286" s="116"/>
      <c r="U1286" s="84"/>
      <c r="V1286" s="102"/>
      <c r="W1286" s="102"/>
      <c r="X1286" s="102"/>
      <c r="Y1286" s="102"/>
      <c r="Z1286" s="102"/>
      <c r="AA1286" s="102"/>
      <c r="AB1286" s="102"/>
      <c r="AC1286" s="102"/>
      <c r="AD1286" s="102"/>
      <c r="AE1286" s="104"/>
      <c r="AN1286" s="106"/>
      <c r="AP1286" s="104"/>
      <c r="AT1286" s="105" t="e">
        <f>#REF!*1.075</f>
        <v>#REF!</v>
      </c>
      <c r="AU1286" s="105">
        <f t="shared" si="322"/>
        <v>0</v>
      </c>
      <c r="AV1286" s="102" t="e">
        <f t="shared" si="321"/>
        <v>#REF!</v>
      </c>
      <c r="AY1286" s="106"/>
      <c r="AZ1286" s="108" t="b">
        <f t="shared" si="313"/>
        <v>0</v>
      </c>
      <c r="BA1286" s="1">
        <f t="shared" si="314"/>
        <v>0</v>
      </c>
      <c r="BB1286" s="106">
        <f t="shared" si="315"/>
        <v>0</v>
      </c>
    </row>
    <row r="1287" spans="1:56" s="105" customFormat="1" ht="24.75" hidden="1" customHeight="1">
      <c r="A1287" s="9">
        <v>1294</v>
      </c>
      <c r="B1287" s="34">
        <v>327</v>
      </c>
      <c r="C1287" s="34"/>
      <c r="D1287" s="5"/>
      <c r="E1287" s="35" t="s">
        <v>5599</v>
      </c>
      <c r="F1287" s="34" t="s">
        <v>5600</v>
      </c>
      <c r="G1287" s="34" t="s">
        <v>5601</v>
      </c>
      <c r="H1287" s="34" t="s">
        <v>5482</v>
      </c>
      <c r="I1287" s="34" t="s">
        <v>906</v>
      </c>
      <c r="J1287" s="35" t="s">
        <v>5602</v>
      </c>
      <c r="K1287" s="48"/>
      <c r="L1287" s="34"/>
      <c r="M1287" s="34"/>
      <c r="N1287" s="34"/>
      <c r="O1287" s="34" t="s">
        <v>5553</v>
      </c>
      <c r="P1287" s="34" t="s">
        <v>5603</v>
      </c>
      <c r="Q1287" s="34" t="s">
        <v>5604</v>
      </c>
      <c r="R1287" s="101"/>
      <c r="S1287" s="102"/>
      <c r="T1287" s="116"/>
      <c r="U1287" s="84"/>
      <c r="V1287" s="102"/>
      <c r="W1287" s="102"/>
      <c r="X1287" s="102"/>
      <c r="Y1287" s="102"/>
      <c r="Z1287" s="102"/>
      <c r="AA1287" s="102"/>
      <c r="AB1287" s="102"/>
      <c r="AC1287" s="102"/>
      <c r="AD1287" s="102"/>
      <c r="AE1287" s="104"/>
      <c r="AN1287" s="106"/>
      <c r="AP1287" s="104"/>
      <c r="AT1287" s="105" t="e">
        <f>#REF!*1.075</f>
        <v>#REF!</v>
      </c>
      <c r="AU1287" s="105">
        <f t="shared" si="322"/>
        <v>0</v>
      </c>
      <c r="AV1287" s="102" t="e">
        <f t="shared" si="321"/>
        <v>#REF!</v>
      </c>
      <c r="AY1287" s="106"/>
      <c r="AZ1287" s="108" t="b">
        <f t="shared" si="313"/>
        <v>0</v>
      </c>
      <c r="BA1287" s="1">
        <f t="shared" si="314"/>
        <v>0</v>
      </c>
      <c r="BB1287" s="106">
        <f t="shared" si="315"/>
        <v>0</v>
      </c>
    </row>
    <row r="1288" spans="1:56" s="105" customFormat="1" ht="24.75" hidden="1" customHeight="1">
      <c r="A1288" s="9">
        <v>1295</v>
      </c>
      <c r="B1288" s="34">
        <v>18137</v>
      </c>
      <c r="C1288" s="34"/>
      <c r="D1288" s="5"/>
      <c r="E1288" s="35" t="s">
        <v>5605</v>
      </c>
      <c r="F1288" s="34" t="s">
        <v>5606</v>
      </c>
      <c r="G1288" s="34" t="s">
        <v>2964</v>
      </c>
      <c r="H1288" s="34" t="s">
        <v>581</v>
      </c>
      <c r="I1288" s="34" t="s">
        <v>574</v>
      </c>
      <c r="J1288" s="35" t="s">
        <v>5607</v>
      </c>
      <c r="K1288" s="48"/>
      <c r="L1288" s="34"/>
      <c r="M1288" s="34"/>
      <c r="N1288" s="34"/>
      <c r="O1288" s="34" t="s">
        <v>5553</v>
      </c>
      <c r="P1288" s="34" t="s">
        <v>5590</v>
      </c>
      <c r="Q1288" s="34" t="s">
        <v>5608</v>
      </c>
      <c r="R1288" s="101"/>
      <c r="S1288" s="102"/>
      <c r="T1288" s="116"/>
      <c r="U1288" s="84"/>
      <c r="V1288" s="102"/>
      <c r="W1288" s="102"/>
      <c r="X1288" s="102"/>
      <c r="Y1288" s="102"/>
      <c r="Z1288" s="102"/>
      <c r="AA1288" s="102"/>
      <c r="AB1288" s="102"/>
      <c r="AC1288" s="102"/>
      <c r="AD1288" s="102"/>
      <c r="AE1288" s="104"/>
      <c r="AN1288" s="106"/>
      <c r="AP1288" s="104"/>
      <c r="AT1288" s="105" t="e">
        <f>#REF!*1.075</f>
        <v>#REF!</v>
      </c>
      <c r="AU1288" s="105">
        <f t="shared" si="322"/>
        <v>0</v>
      </c>
      <c r="AV1288" s="102" t="e">
        <f t="shared" si="321"/>
        <v>#REF!</v>
      </c>
      <c r="AY1288" s="106"/>
      <c r="AZ1288" s="108" t="b">
        <f t="shared" ref="AZ1288:AZ1351" si="323">IF(AND(AY1288&gt;0,AY1288&lt;=10),AY1288*0.25,IF(AND(AY1288&gt;10,AY1288&lt;=50),AY1288*0.17,IF(AND(AY1288&gt;10,AY1288&lt;=100),AY1288*0.12,IF(AY1288&gt;100,AY1288*0.1))))</f>
        <v>0</v>
      </c>
      <c r="BA1288" s="1">
        <f t="shared" ref="BA1288:BA1351" si="324">AZ1288+AY1288</f>
        <v>0</v>
      </c>
      <c r="BB1288" s="106">
        <f t="shared" ref="BB1288:BB1351" si="325">BA1288+BA1288*0.08</f>
        <v>0</v>
      </c>
    </row>
    <row r="1289" spans="1:56" s="105" customFormat="1" ht="24.75" hidden="1" customHeight="1">
      <c r="A1289" s="9">
        <v>1296</v>
      </c>
      <c r="B1289" s="34">
        <v>3754</v>
      </c>
      <c r="C1289" s="34"/>
      <c r="D1289" s="131" t="s">
        <v>5584</v>
      </c>
      <c r="E1289" s="35" t="s">
        <v>5609</v>
      </c>
      <c r="F1289" s="34" t="s">
        <v>5610</v>
      </c>
      <c r="G1289" s="34" t="s">
        <v>2021</v>
      </c>
      <c r="H1289" s="34" t="s">
        <v>5611</v>
      </c>
      <c r="I1289" s="34" t="s">
        <v>2004</v>
      </c>
      <c r="J1289" s="35" t="s">
        <v>5612</v>
      </c>
      <c r="K1289" s="48"/>
      <c r="L1289" s="34"/>
      <c r="M1289" s="34">
        <v>10</v>
      </c>
      <c r="N1289" s="34" t="s">
        <v>46</v>
      </c>
      <c r="O1289" s="34" t="s">
        <v>5553</v>
      </c>
      <c r="P1289" s="34" t="s">
        <v>5572</v>
      </c>
      <c r="Q1289" s="34" t="s">
        <v>5613</v>
      </c>
      <c r="R1289" s="101">
        <v>50</v>
      </c>
      <c r="S1289" s="102">
        <v>42.55</v>
      </c>
      <c r="T1289" s="116">
        <v>27</v>
      </c>
      <c r="U1289" s="84">
        <v>171.82</v>
      </c>
      <c r="V1289" s="102"/>
      <c r="W1289" s="102"/>
      <c r="X1289" s="102"/>
      <c r="Y1289" s="102"/>
      <c r="Z1289" s="102"/>
      <c r="AA1289" s="102"/>
      <c r="AB1289" s="102"/>
      <c r="AC1289" s="102"/>
      <c r="AD1289" s="102"/>
      <c r="AE1289" s="104"/>
      <c r="AN1289" s="106"/>
      <c r="AP1289" s="104"/>
      <c r="AT1289" s="105" t="e">
        <f>#REF!*1.075</f>
        <v>#REF!</v>
      </c>
      <c r="AU1289" s="105">
        <f t="shared" si="322"/>
        <v>29.024999999999999</v>
      </c>
      <c r="AV1289" s="102" t="e">
        <f t="shared" si="321"/>
        <v>#REF!</v>
      </c>
      <c r="AW1289" s="105" t="s">
        <v>172</v>
      </c>
      <c r="AX1289" s="105" t="s">
        <v>173</v>
      </c>
      <c r="AY1289" s="106">
        <v>29.024999999999999</v>
      </c>
      <c r="AZ1289" s="108">
        <f t="shared" si="323"/>
        <v>4.9342500000000005</v>
      </c>
      <c r="BA1289" s="1">
        <f t="shared" si="324"/>
        <v>33.959249999999997</v>
      </c>
      <c r="BB1289" s="106">
        <f t="shared" si="325"/>
        <v>36.675989999999999</v>
      </c>
      <c r="BD1289" s="105" t="s">
        <v>200</v>
      </c>
    </row>
    <row r="1290" spans="1:56" s="105" customFormat="1" ht="24.75" hidden="1" customHeight="1">
      <c r="A1290" s="9">
        <v>1297</v>
      </c>
      <c r="B1290" s="34">
        <v>458</v>
      </c>
      <c r="C1290" s="34"/>
      <c r="D1290" s="131" t="s">
        <v>5584</v>
      </c>
      <c r="E1290" s="35" t="s">
        <v>5614</v>
      </c>
      <c r="F1290" s="34" t="s">
        <v>5615</v>
      </c>
      <c r="G1290" s="34" t="s">
        <v>3095</v>
      </c>
      <c r="H1290" s="34" t="s">
        <v>5616</v>
      </c>
      <c r="I1290" s="34" t="s">
        <v>906</v>
      </c>
      <c r="J1290" s="35" t="s">
        <v>3565</v>
      </c>
      <c r="K1290" s="48">
        <v>100</v>
      </c>
      <c r="L1290" s="34" t="s">
        <v>91</v>
      </c>
      <c r="M1290" s="34">
        <v>1</v>
      </c>
      <c r="N1290" s="34" t="s">
        <v>46</v>
      </c>
      <c r="O1290" s="34" t="s">
        <v>5553</v>
      </c>
      <c r="P1290" s="34" t="s">
        <v>5617</v>
      </c>
      <c r="Q1290" s="34" t="s">
        <v>5618</v>
      </c>
      <c r="R1290" s="101">
        <v>0.75</v>
      </c>
      <c r="S1290" s="102">
        <v>0.64500000000000002</v>
      </c>
      <c r="T1290" s="116">
        <v>0.3</v>
      </c>
      <c r="U1290" s="84">
        <v>0.9</v>
      </c>
      <c r="V1290" s="102">
        <v>0.6</v>
      </c>
      <c r="W1290" s="102"/>
      <c r="X1290" s="102"/>
      <c r="Y1290" s="102"/>
      <c r="Z1290" s="102"/>
      <c r="AA1290" s="102"/>
      <c r="AB1290" s="102"/>
      <c r="AC1290" s="102"/>
      <c r="AD1290" s="102"/>
      <c r="AE1290" s="104"/>
      <c r="AF1290" s="105">
        <v>0.65</v>
      </c>
      <c r="AN1290" s="106"/>
      <c r="AP1290" s="104"/>
      <c r="AT1290" s="105" t="e">
        <f>#REF!*1.075</f>
        <v>#REF!</v>
      </c>
      <c r="AU1290" s="105">
        <f t="shared" si="322"/>
        <v>0.32249999999999995</v>
      </c>
      <c r="AV1290" s="102" t="e">
        <f t="shared" si="321"/>
        <v>#REF!</v>
      </c>
      <c r="AW1290" s="105" t="s">
        <v>172</v>
      </c>
      <c r="AX1290" s="105" t="s">
        <v>173</v>
      </c>
      <c r="AY1290" s="106">
        <v>0.32250000000000001</v>
      </c>
      <c r="AZ1290" s="108">
        <f t="shared" si="323"/>
        <v>8.0625000000000002E-2</v>
      </c>
      <c r="BA1290" s="1">
        <f t="shared" si="324"/>
        <v>0.40312500000000001</v>
      </c>
      <c r="BB1290" s="106">
        <f t="shared" si="325"/>
        <v>0.43537500000000001</v>
      </c>
      <c r="BD1290" s="105" t="s">
        <v>200</v>
      </c>
    </row>
    <row r="1291" spans="1:56" s="105" customFormat="1" ht="24.75" hidden="1" customHeight="1">
      <c r="A1291" s="9">
        <v>1298</v>
      </c>
      <c r="B1291" s="34">
        <v>130</v>
      </c>
      <c r="C1291" s="34"/>
      <c r="D1291" s="5"/>
      <c r="E1291" s="35" t="s">
        <v>5619</v>
      </c>
      <c r="F1291" s="34" t="s">
        <v>5620</v>
      </c>
      <c r="G1291" s="34" t="s">
        <v>114</v>
      </c>
      <c r="H1291" s="34" t="s">
        <v>97</v>
      </c>
      <c r="I1291" s="34" t="s">
        <v>116</v>
      </c>
      <c r="J1291" s="35" t="s">
        <v>5621</v>
      </c>
      <c r="K1291" s="48"/>
      <c r="L1291" s="34"/>
      <c r="M1291" s="34"/>
      <c r="N1291" s="34"/>
      <c r="O1291" s="34" t="s">
        <v>5553</v>
      </c>
      <c r="P1291" s="34" t="s">
        <v>5622</v>
      </c>
      <c r="Q1291" s="34" t="s">
        <v>5623</v>
      </c>
      <c r="R1291" s="101"/>
      <c r="S1291" s="102"/>
      <c r="T1291" s="116"/>
      <c r="U1291" s="84"/>
      <c r="V1291" s="102"/>
      <c r="W1291" s="102"/>
      <c r="X1291" s="102"/>
      <c r="Y1291" s="102"/>
      <c r="Z1291" s="102"/>
      <c r="AA1291" s="102"/>
      <c r="AB1291" s="102"/>
      <c r="AC1291" s="102"/>
      <c r="AD1291" s="102"/>
      <c r="AE1291" s="104"/>
      <c r="AN1291" s="106"/>
      <c r="AP1291" s="104"/>
      <c r="AT1291" s="105" t="e">
        <f>#REF!*1.075</f>
        <v>#REF!</v>
      </c>
      <c r="AU1291" s="105">
        <f t="shared" si="322"/>
        <v>0</v>
      </c>
      <c r="AV1291" s="102" t="e">
        <f t="shared" si="321"/>
        <v>#REF!</v>
      </c>
      <c r="AY1291" s="106"/>
      <c r="AZ1291" s="108" t="b">
        <f t="shared" si="323"/>
        <v>0</v>
      </c>
      <c r="BA1291" s="1">
        <f t="shared" si="324"/>
        <v>0</v>
      </c>
      <c r="BB1291" s="106">
        <f t="shared" si="325"/>
        <v>0</v>
      </c>
    </row>
    <row r="1292" spans="1:56" s="105" customFormat="1" ht="24.75" hidden="1" customHeight="1">
      <c r="A1292" s="9">
        <v>1299</v>
      </c>
      <c r="B1292" s="34">
        <v>7455</v>
      </c>
      <c r="C1292" s="34"/>
      <c r="D1292" s="5"/>
      <c r="E1292" s="35" t="s">
        <v>5624</v>
      </c>
      <c r="F1292" s="34" t="s">
        <v>5620</v>
      </c>
      <c r="G1292" s="34" t="s">
        <v>114</v>
      </c>
      <c r="H1292" s="34" t="s">
        <v>97</v>
      </c>
      <c r="I1292" s="34" t="s">
        <v>5625</v>
      </c>
      <c r="J1292" s="35" t="s">
        <v>5626</v>
      </c>
      <c r="K1292" s="48"/>
      <c r="L1292" s="34"/>
      <c r="M1292" s="34"/>
      <c r="N1292" s="34"/>
      <c r="O1292" s="34" t="s">
        <v>5553</v>
      </c>
      <c r="P1292" s="34" t="s">
        <v>5554</v>
      </c>
      <c r="Q1292" s="34" t="s">
        <v>5627</v>
      </c>
      <c r="R1292" s="101"/>
      <c r="S1292" s="102"/>
      <c r="T1292" s="116"/>
      <c r="U1292" s="84"/>
      <c r="V1292" s="102"/>
      <c r="W1292" s="102"/>
      <c r="X1292" s="102"/>
      <c r="Y1292" s="102"/>
      <c r="Z1292" s="102"/>
      <c r="AA1292" s="102"/>
      <c r="AB1292" s="102"/>
      <c r="AC1292" s="102"/>
      <c r="AD1292" s="102"/>
      <c r="AE1292" s="104"/>
      <c r="AN1292" s="106"/>
      <c r="AP1292" s="104"/>
      <c r="AT1292" s="105" t="e">
        <f>#REF!*1.075</f>
        <v>#REF!</v>
      </c>
      <c r="AU1292" s="105">
        <f t="shared" si="322"/>
        <v>0</v>
      </c>
      <c r="AV1292" s="102" t="e">
        <f t="shared" si="321"/>
        <v>#REF!</v>
      </c>
      <c r="AY1292" s="106"/>
      <c r="AZ1292" s="108" t="b">
        <f t="shared" si="323"/>
        <v>0</v>
      </c>
      <c r="BA1292" s="1">
        <f t="shared" si="324"/>
        <v>0</v>
      </c>
      <c r="BB1292" s="106">
        <f t="shared" si="325"/>
        <v>0</v>
      </c>
    </row>
    <row r="1293" spans="1:56" s="105" customFormat="1" ht="24.75" hidden="1" customHeight="1">
      <c r="A1293" s="9">
        <v>1300</v>
      </c>
      <c r="B1293" s="34">
        <v>809</v>
      </c>
      <c r="C1293" s="34"/>
      <c r="D1293" s="5"/>
      <c r="E1293" s="35" t="s">
        <v>5628</v>
      </c>
      <c r="F1293" s="34" t="s">
        <v>3101</v>
      </c>
      <c r="G1293" s="34" t="s">
        <v>3102</v>
      </c>
      <c r="H1293" s="34" t="s">
        <v>5629</v>
      </c>
      <c r="I1293" s="34" t="s">
        <v>3103</v>
      </c>
      <c r="J1293" s="35" t="s">
        <v>5630</v>
      </c>
      <c r="K1293" s="48"/>
      <c r="L1293" s="34"/>
      <c r="M1293" s="34"/>
      <c r="N1293" s="34"/>
      <c r="O1293" s="34" t="s">
        <v>5553</v>
      </c>
      <c r="P1293" s="34" t="s">
        <v>5590</v>
      </c>
      <c r="Q1293" s="34" t="s">
        <v>5631</v>
      </c>
      <c r="R1293" s="101"/>
      <c r="S1293" s="102"/>
      <c r="T1293" s="116"/>
      <c r="U1293" s="84"/>
      <c r="V1293" s="102"/>
      <c r="W1293" s="102"/>
      <c r="X1293" s="102"/>
      <c r="Y1293" s="102"/>
      <c r="Z1293" s="102"/>
      <c r="AA1293" s="102"/>
      <c r="AB1293" s="102"/>
      <c r="AC1293" s="102"/>
      <c r="AD1293" s="102"/>
      <c r="AE1293" s="104"/>
      <c r="AN1293" s="106"/>
      <c r="AP1293" s="104"/>
      <c r="AT1293" s="105" t="e">
        <f>#REF!*1.075</f>
        <v>#REF!</v>
      </c>
      <c r="AU1293" s="105">
        <f t="shared" si="322"/>
        <v>0</v>
      </c>
      <c r="AV1293" s="102" t="e">
        <f t="shared" si="321"/>
        <v>#REF!</v>
      </c>
      <c r="AY1293" s="106"/>
      <c r="AZ1293" s="108" t="b">
        <f t="shared" si="323"/>
        <v>0</v>
      </c>
      <c r="BA1293" s="1">
        <f t="shared" si="324"/>
        <v>0</v>
      </c>
      <c r="BB1293" s="106">
        <f t="shared" si="325"/>
        <v>0</v>
      </c>
    </row>
    <row r="1294" spans="1:56" s="105" customFormat="1" ht="24.75" hidden="1" customHeight="1">
      <c r="A1294" s="9">
        <v>1301</v>
      </c>
      <c r="B1294" s="34">
        <v>458</v>
      </c>
      <c r="C1294" s="34"/>
      <c r="D1294" s="131" t="s">
        <v>5584</v>
      </c>
      <c r="E1294" s="35" t="s">
        <v>5614</v>
      </c>
      <c r="F1294" s="34" t="s">
        <v>5615</v>
      </c>
      <c r="G1294" s="34" t="s">
        <v>3095</v>
      </c>
      <c r="H1294" s="34" t="s">
        <v>5616</v>
      </c>
      <c r="I1294" s="34" t="s">
        <v>906</v>
      </c>
      <c r="J1294" s="35" t="s">
        <v>5632</v>
      </c>
      <c r="K1294" s="48">
        <v>500</v>
      </c>
      <c r="L1294" s="34" t="s">
        <v>91</v>
      </c>
      <c r="M1294" s="34">
        <v>1</v>
      </c>
      <c r="N1294" s="34" t="s">
        <v>46</v>
      </c>
      <c r="O1294" s="34" t="s">
        <v>5553</v>
      </c>
      <c r="P1294" s="34" t="s">
        <v>5617</v>
      </c>
      <c r="Q1294" s="34" t="s">
        <v>5618</v>
      </c>
      <c r="R1294" s="101">
        <v>0.91</v>
      </c>
      <c r="S1294" s="102">
        <v>0.64500000000000002</v>
      </c>
      <c r="T1294" s="116">
        <v>0.43</v>
      </c>
      <c r="U1294" s="84">
        <v>1.1200000000000001</v>
      </c>
      <c r="V1294" s="102">
        <v>0.7</v>
      </c>
      <c r="W1294" s="102"/>
      <c r="X1294" s="102"/>
      <c r="Y1294" s="102"/>
      <c r="Z1294" s="102"/>
      <c r="AA1294" s="102"/>
      <c r="AB1294" s="102"/>
      <c r="AC1294" s="102"/>
      <c r="AD1294" s="102"/>
      <c r="AE1294" s="104"/>
      <c r="AF1294" s="105">
        <v>0.76</v>
      </c>
      <c r="AN1294" s="106"/>
      <c r="AP1294" s="104"/>
      <c r="AT1294" s="105" t="e">
        <f>#REF!*1.075</f>
        <v>#REF!</v>
      </c>
      <c r="AU1294" s="105">
        <f t="shared" si="322"/>
        <v>0.46224999999999999</v>
      </c>
      <c r="AV1294" s="102" t="e">
        <f t="shared" si="321"/>
        <v>#REF!</v>
      </c>
      <c r="AW1294" s="105" t="s">
        <v>172</v>
      </c>
      <c r="AX1294" s="105" t="s">
        <v>173</v>
      </c>
      <c r="AY1294" s="106">
        <v>0.4622</v>
      </c>
      <c r="AZ1294" s="108">
        <f t="shared" si="323"/>
        <v>0.11555</v>
      </c>
      <c r="BA1294" s="1">
        <f t="shared" si="324"/>
        <v>0.57774999999999999</v>
      </c>
      <c r="BB1294" s="106">
        <f t="shared" si="325"/>
        <v>0.62397000000000002</v>
      </c>
      <c r="BD1294" s="105" t="s">
        <v>200</v>
      </c>
    </row>
    <row r="1295" spans="1:56" s="105" customFormat="1" ht="24.75" hidden="1" customHeight="1">
      <c r="A1295" s="9">
        <v>1302</v>
      </c>
      <c r="B1295" s="7">
        <v>18219</v>
      </c>
      <c r="C1295" s="7"/>
      <c r="D1295" s="8"/>
      <c r="E1295" s="1" t="s">
        <v>5633</v>
      </c>
      <c r="F1295" s="1" t="s">
        <v>5634</v>
      </c>
      <c r="G1295" s="1" t="s">
        <v>5635</v>
      </c>
      <c r="H1295" s="8" t="s">
        <v>1037</v>
      </c>
      <c r="I1295" s="1" t="s">
        <v>68</v>
      </c>
      <c r="J1295" s="1" t="s">
        <v>5636</v>
      </c>
      <c r="K1295" s="9"/>
      <c r="L1295" s="1"/>
      <c r="M1295" s="7">
        <v>25</v>
      </c>
      <c r="N1295" s="1" t="s">
        <v>46</v>
      </c>
      <c r="O1295" s="1" t="s">
        <v>5637</v>
      </c>
      <c r="P1295" s="1" t="s">
        <v>5638</v>
      </c>
      <c r="Q1295" s="1" t="s">
        <v>5639</v>
      </c>
      <c r="R1295" s="101">
        <v>4.9800000000000004</v>
      </c>
      <c r="S1295" s="102"/>
      <c r="T1295" s="116">
        <v>3.9</v>
      </c>
      <c r="U1295" s="84">
        <v>4.9800000000000004</v>
      </c>
      <c r="V1295" s="102"/>
      <c r="W1295" s="102"/>
      <c r="X1295" s="102"/>
      <c r="Y1295" s="102"/>
      <c r="Z1295" s="102"/>
      <c r="AA1295" s="102"/>
      <c r="AB1295" s="102"/>
      <c r="AC1295" s="102"/>
      <c r="AD1295" s="102"/>
      <c r="AE1295" s="104">
        <v>4.9800000000000004</v>
      </c>
      <c r="AN1295" s="106">
        <v>4.9800000000000004</v>
      </c>
      <c r="AO1295" s="105" t="s">
        <v>50</v>
      </c>
      <c r="AP1295" s="104" t="s">
        <v>51</v>
      </c>
      <c r="AQ1295" s="105" t="e">
        <f t="shared" ref="AQ1295:AQ1304" si="326">AVERAGE(SMALL(AE1295:AI1295,1),SMALL(AE1295:AI1295,2))</f>
        <v>#NUM!</v>
      </c>
      <c r="AR1295" s="105" t="e">
        <f t="shared" ref="AR1295:AR1304" si="327">IF(R1295 &lt;=( AVERAGE(SMALL(AE1295:AI1295,1),SMALL(AE1295:AI1295,2))), R1295, "")</f>
        <v>#NUM!</v>
      </c>
      <c r="AS1295" s="105" t="e">
        <f t="shared" ref="AS1295:AS1304" si="328">AVERAGE(SMALL(AJ1295:AM1295,1),SMALL(AJ1295:AM1295,2))</f>
        <v>#NUM!</v>
      </c>
      <c r="AT1295" s="105" t="e">
        <f>#REF!*1.075</f>
        <v>#REF!</v>
      </c>
      <c r="AU1295" s="105">
        <f t="shared" si="322"/>
        <v>4.1924999999999999</v>
      </c>
      <c r="AV1295" s="102" t="e">
        <f t="shared" si="321"/>
        <v>#REF!</v>
      </c>
      <c r="AW1295" s="105" t="s">
        <v>172</v>
      </c>
      <c r="AX1295" s="105" t="s">
        <v>173</v>
      </c>
      <c r="AY1295" s="106">
        <v>4.1950000000000003</v>
      </c>
      <c r="AZ1295" s="108">
        <f t="shared" si="323"/>
        <v>1.0487500000000001</v>
      </c>
      <c r="BA1295" s="1">
        <f t="shared" si="324"/>
        <v>5.2437500000000004</v>
      </c>
      <c r="BB1295" s="106">
        <f t="shared" si="325"/>
        <v>5.6632500000000006</v>
      </c>
      <c r="BC1295" s="105" t="s">
        <v>53</v>
      </c>
    </row>
    <row r="1296" spans="1:56" s="105" customFormat="1" ht="24.75" hidden="1" customHeight="1">
      <c r="A1296" s="9">
        <v>1303</v>
      </c>
      <c r="B1296" s="7">
        <v>17981</v>
      </c>
      <c r="C1296" s="7"/>
      <c r="D1296" s="8"/>
      <c r="E1296" s="1" t="s">
        <v>5640</v>
      </c>
      <c r="F1296" s="1" t="s">
        <v>5641</v>
      </c>
      <c r="G1296" s="1" t="s">
        <v>76</v>
      </c>
      <c r="H1296" s="8" t="s">
        <v>945</v>
      </c>
      <c r="I1296" s="1" t="s">
        <v>78</v>
      </c>
      <c r="J1296" s="1" t="s">
        <v>5642</v>
      </c>
      <c r="K1296" s="9">
        <v>7</v>
      </c>
      <c r="L1296" s="1" t="s">
        <v>80</v>
      </c>
      <c r="M1296" s="7">
        <v>1</v>
      </c>
      <c r="N1296" s="1" t="s">
        <v>46</v>
      </c>
      <c r="O1296" s="1" t="s">
        <v>5637</v>
      </c>
      <c r="P1296" s="1" t="s">
        <v>5643</v>
      </c>
      <c r="Q1296" s="1" t="s">
        <v>5644</v>
      </c>
      <c r="R1296" s="101">
        <v>2.71</v>
      </c>
      <c r="S1296" s="102"/>
      <c r="T1296" s="116">
        <v>1.8</v>
      </c>
      <c r="U1296" s="84">
        <v>2.71</v>
      </c>
      <c r="V1296" s="102"/>
      <c r="W1296" s="102"/>
      <c r="X1296" s="102"/>
      <c r="Y1296" s="102"/>
      <c r="Z1296" s="102"/>
      <c r="AA1296" s="102"/>
      <c r="AB1296" s="102"/>
      <c r="AC1296" s="102"/>
      <c r="AD1296" s="102"/>
      <c r="AE1296" s="104">
        <v>2.71</v>
      </c>
      <c r="AN1296" s="106">
        <v>2.71</v>
      </c>
      <c r="AO1296" s="105" t="s">
        <v>50</v>
      </c>
      <c r="AP1296" s="104" t="s">
        <v>51</v>
      </c>
      <c r="AQ1296" s="105" t="e">
        <f t="shared" si="326"/>
        <v>#NUM!</v>
      </c>
      <c r="AR1296" s="105" t="e">
        <f t="shared" si="327"/>
        <v>#NUM!</v>
      </c>
      <c r="AS1296" s="105" t="e">
        <f t="shared" si="328"/>
        <v>#NUM!</v>
      </c>
      <c r="AT1296" s="105" t="e">
        <f>#REF!*1.075</f>
        <v>#REF!</v>
      </c>
      <c r="AU1296" s="105">
        <f t="shared" si="322"/>
        <v>1.9350000000000001</v>
      </c>
      <c r="AV1296" s="102" t="e">
        <f t="shared" si="321"/>
        <v>#REF!</v>
      </c>
      <c r="AW1296" s="105" t="s">
        <v>172</v>
      </c>
      <c r="AX1296" s="105" t="s">
        <v>173</v>
      </c>
      <c r="AY1296" s="106">
        <v>1.9350000000000001</v>
      </c>
      <c r="AZ1296" s="108">
        <f t="shared" si="323"/>
        <v>0.48375000000000001</v>
      </c>
      <c r="BA1296" s="1">
        <f t="shared" si="324"/>
        <v>2.4187500000000002</v>
      </c>
      <c r="BB1296" s="106">
        <f t="shared" si="325"/>
        <v>2.6122500000000004</v>
      </c>
      <c r="BC1296" s="105" t="s">
        <v>53</v>
      </c>
    </row>
    <row r="1297" spans="1:58" s="105" customFormat="1" ht="24.75" hidden="1" customHeight="1">
      <c r="A1297" s="9">
        <v>1304</v>
      </c>
      <c r="B1297" s="7">
        <v>19462</v>
      </c>
      <c r="C1297" s="7"/>
      <c r="D1297" s="8"/>
      <c r="E1297" s="1" t="s">
        <v>5645</v>
      </c>
      <c r="F1297" s="1" t="s">
        <v>5646</v>
      </c>
      <c r="G1297" s="1" t="s">
        <v>521</v>
      </c>
      <c r="H1297" s="8" t="s">
        <v>123</v>
      </c>
      <c r="I1297" s="1" t="s">
        <v>68</v>
      </c>
      <c r="J1297" s="1" t="s">
        <v>5647</v>
      </c>
      <c r="K1297" s="9"/>
      <c r="L1297" s="1"/>
      <c r="M1297" s="7">
        <v>50</v>
      </c>
      <c r="N1297" s="1" t="s">
        <v>46</v>
      </c>
      <c r="O1297" s="1" t="s">
        <v>5637</v>
      </c>
      <c r="P1297" s="1" t="s">
        <v>5648</v>
      </c>
      <c r="Q1297" s="1" t="s">
        <v>5649</v>
      </c>
      <c r="R1297" s="101">
        <v>4.21</v>
      </c>
      <c r="S1297" s="102"/>
      <c r="T1297" s="116">
        <v>3.9</v>
      </c>
      <c r="U1297" s="84">
        <v>4.21</v>
      </c>
      <c r="V1297" s="102"/>
      <c r="W1297" s="102"/>
      <c r="X1297" s="102"/>
      <c r="Y1297" s="102"/>
      <c r="Z1297" s="102"/>
      <c r="AA1297" s="102"/>
      <c r="AB1297" s="102"/>
      <c r="AC1297" s="102"/>
      <c r="AD1297" s="102"/>
      <c r="AE1297" s="104">
        <v>4.21</v>
      </c>
      <c r="AN1297" s="106">
        <v>4.21</v>
      </c>
      <c r="AO1297" s="105" t="s">
        <v>50</v>
      </c>
      <c r="AP1297" s="104" t="s">
        <v>51</v>
      </c>
      <c r="AQ1297" s="105" t="e">
        <f t="shared" si="326"/>
        <v>#NUM!</v>
      </c>
      <c r="AR1297" s="105" t="e">
        <f t="shared" si="327"/>
        <v>#NUM!</v>
      </c>
      <c r="AS1297" s="105" t="e">
        <f t="shared" si="328"/>
        <v>#NUM!</v>
      </c>
      <c r="AT1297" s="105" t="e">
        <f>#REF!*1.075</f>
        <v>#REF!</v>
      </c>
      <c r="AU1297" s="105">
        <f t="shared" si="322"/>
        <v>4.1924999999999999</v>
      </c>
      <c r="AV1297" s="102" t="e">
        <f t="shared" si="321"/>
        <v>#REF!</v>
      </c>
      <c r="AW1297" s="105" t="s">
        <v>372</v>
      </c>
      <c r="AX1297" s="105" t="s">
        <v>373</v>
      </c>
      <c r="AY1297" s="106">
        <v>4.1660000000000004</v>
      </c>
      <c r="AZ1297" s="108">
        <f t="shared" si="323"/>
        <v>1.0415000000000001</v>
      </c>
      <c r="BA1297" s="1">
        <f t="shared" si="324"/>
        <v>5.2075000000000005</v>
      </c>
      <c r="BB1297" s="106">
        <f t="shared" si="325"/>
        <v>5.6241000000000003</v>
      </c>
      <c r="BC1297" s="105" t="s">
        <v>53</v>
      </c>
    </row>
    <row r="1298" spans="1:58" s="105" customFormat="1" ht="24.75" hidden="1" customHeight="1">
      <c r="A1298" s="9">
        <v>1305</v>
      </c>
      <c r="B1298" s="7">
        <v>17844</v>
      </c>
      <c r="C1298" s="7"/>
      <c r="D1298" s="8"/>
      <c r="E1298" s="1" t="s">
        <v>5650</v>
      </c>
      <c r="F1298" s="1" t="s">
        <v>5646</v>
      </c>
      <c r="G1298" s="1" t="s">
        <v>521</v>
      </c>
      <c r="H1298" s="8" t="s">
        <v>310</v>
      </c>
      <c r="I1298" s="1" t="s">
        <v>68</v>
      </c>
      <c r="J1298" s="1" t="s">
        <v>5647</v>
      </c>
      <c r="K1298" s="9"/>
      <c r="L1298" s="1"/>
      <c r="M1298" s="7">
        <v>50</v>
      </c>
      <c r="N1298" s="1" t="s">
        <v>46</v>
      </c>
      <c r="O1298" s="1" t="s">
        <v>5637</v>
      </c>
      <c r="P1298" s="1" t="s">
        <v>5648</v>
      </c>
      <c r="Q1298" s="1" t="s">
        <v>5651</v>
      </c>
      <c r="R1298" s="101">
        <v>2.84</v>
      </c>
      <c r="S1298" s="102"/>
      <c r="T1298" s="116" t="s">
        <v>58</v>
      </c>
      <c r="U1298" s="84">
        <v>2.84</v>
      </c>
      <c r="V1298" s="102"/>
      <c r="W1298" s="102"/>
      <c r="X1298" s="102"/>
      <c r="Y1298" s="102"/>
      <c r="Z1298" s="102"/>
      <c r="AA1298" s="102"/>
      <c r="AB1298" s="102"/>
      <c r="AC1298" s="102"/>
      <c r="AD1298" s="102"/>
      <c r="AE1298" s="104">
        <v>2.84</v>
      </c>
      <c r="AN1298" s="106">
        <v>2.84</v>
      </c>
      <c r="AO1298" s="105" t="s">
        <v>50</v>
      </c>
      <c r="AP1298" s="104" t="s">
        <v>51</v>
      </c>
      <c r="AQ1298" s="105" t="e">
        <f t="shared" si="326"/>
        <v>#NUM!</v>
      </c>
      <c r="AR1298" s="105" t="e">
        <f t="shared" si="327"/>
        <v>#NUM!</v>
      </c>
      <c r="AS1298" s="105" t="e">
        <f t="shared" si="328"/>
        <v>#NUM!</v>
      </c>
      <c r="AT1298" s="105" t="e">
        <f>#REF!*1.075</f>
        <v>#REF!</v>
      </c>
      <c r="AU1298" s="105" t="e">
        <f t="shared" si="322"/>
        <v>#VALUE!</v>
      </c>
      <c r="AV1298" s="102" t="e">
        <f t="shared" si="321"/>
        <v>#REF!</v>
      </c>
      <c r="AW1298" s="125" t="s">
        <v>52</v>
      </c>
      <c r="AX1298" s="125" t="s">
        <v>51</v>
      </c>
      <c r="AY1298" s="106">
        <v>2.84</v>
      </c>
      <c r="AZ1298" s="108">
        <f t="shared" si="323"/>
        <v>0.71</v>
      </c>
      <c r="BA1298" s="1">
        <f t="shared" si="324"/>
        <v>3.55</v>
      </c>
      <c r="BB1298" s="106">
        <f t="shared" si="325"/>
        <v>3.8339999999999996</v>
      </c>
      <c r="BC1298" s="105" t="s">
        <v>53</v>
      </c>
    </row>
    <row r="1299" spans="1:58" s="105" customFormat="1" ht="24.75" hidden="1" customHeight="1">
      <c r="A1299" s="9">
        <v>1306</v>
      </c>
      <c r="B1299" s="7">
        <v>17755</v>
      </c>
      <c r="C1299" s="7"/>
      <c r="D1299" s="8"/>
      <c r="E1299" s="1" t="s">
        <v>5652</v>
      </c>
      <c r="F1299" s="1" t="s">
        <v>5653</v>
      </c>
      <c r="G1299" s="1" t="s">
        <v>96</v>
      </c>
      <c r="H1299" s="8" t="s">
        <v>1056</v>
      </c>
      <c r="I1299" s="1" t="s">
        <v>68</v>
      </c>
      <c r="J1299" s="1" t="s">
        <v>5654</v>
      </c>
      <c r="K1299" s="9"/>
      <c r="L1299" s="1"/>
      <c r="M1299" s="7">
        <v>10</v>
      </c>
      <c r="N1299" s="1" t="s">
        <v>46</v>
      </c>
      <c r="O1299" s="1" t="s">
        <v>5637</v>
      </c>
      <c r="P1299" s="1" t="s">
        <v>5655</v>
      </c>
      <c r="Q1299" s="1" t="s">
        <v>5656</v>
      </c>
      <c r="R1299" s="101">
        <v>3.74</v>
      </c>
      <c r="S1299" s="102"/>
      <c r="T1299" s="116">
        <v>2.8</v>
      </c>
      <c r="U1299" s="84">
        <v>3.74</v>
      </c>
      <c r="V1299" s="102"/>
      <c r="W1299" s="102"/>
      <c r="X1299" s="102"/>
      <c r="Y1299" s="102"/>
      <c r="Z1299" s="102"/>
      <c r="AA1299" s="102"/>
      <c r="AB1299" s="102"/>
      <c r="AC1299" s="102"/>
      <c r="AD1299" s="102"/>
      <c r="AE1299" s="104">
        <v>3.74</v>
      </c>
      <c r="AN1299" s="106">
        <v>3.74</v>
      </c>
      <c r="AO1299" s="105" t="s">
        <v>50</v>
      </c>
      <c r="AP1299" s="104" t="s">
        <v>51</v>
      </c>
      <c r="AQ1299" s="105" t="e">
        <f t="shared" si="326"/>
        <v>#NUM!</v>
      </c>
      <c r="AR1299" s="105" t="e">
        <f t="shared" si="327"/>
        <v>#NUM!</v>
      </c>
      <c r="AS1299" s="105" t="e">
        <f t="shared" si="328"/>
        <v>#NUM!</v>
      </c>
      <c r="AT1299" s="105" t="e">
        <f>#REF!*1.075</f>
        <v>#REF!</v>
      </c>
      <c r="AU1299" s="105">
        <f t="shared" si="322"/>
        <v>3.01</v>
      </c>
      <c r="AV1299" s="102" t="e">
        <f t="shared" si="321"/>
        <v>#REF!</v>
      </c>
      <c r="AW1299" s="105" t="s">
        <v>172</v>
      </c>
      <c r="AX1299" s="105" t="s">
        <v>173</v>
      </c>
      <c r="AY1299" s="106">
        <v>3.01</v>
      </c>
      <c r="AZ1299" s="108">
        <f t="shared" si="323"/>
        <v>0.75249999999999995</v>
      </c>
      <c r="BA1299" s="1">
        <f t="shared" si="324"/>
        <v>3.7624999999999997</v>
      </c>
      <c r="BB1299" s="106">
        <f t="shared" si="325"/>
        <v>4.0634999999999994</v>
      </c>
      <c r="BC1299" s="105" t="s">
        <v>53</v>
      </c>
    </row>
    <row r="1300" spans="1:58" s="105" customFormat="1" ht="24.75" hidden="1" customHeight="1">
      <c r="A1300" s="9">
        <v>1307</v>
      </c>
      <c r="B1300" s="7">
        <v>17750</v>
      </c>
      <c r="C1300" s="7"/>
      <c r="D1300" s="8"/>
      <c r="E1300" s="1" t="s">
        <v>5652</v>
      </c>
      <c r="F1300" s="1" t="s">
        <v>5657</v>
      </c>
      <c r="G1300" s="1" t="s">
        <v>96</v>
      </c>
      <c r="H1300" s="8" t="s">
        <v>251</v>
      </c>
      <c r="I1300" s="1" t="s">
        <v>68</v>
      </c>
      <c r="J1300" s="1" t="s">
        <v>5658</v>
      </c>
      <c r="K1300" s="9"/>
      <c r="L1300" s="1"/>
      <c r="M1300" s="7">
        <v>20</v>
      </c>
      <c r="N1300" s="1" t="s">
        <v>46</v>
      </c>
      <c r="O1300" s="1" t="s">
        <v>5637</v>
      </c>
      <c r="P1300" s="1" t="s">
        <v>5655</v>
      </c>
      <c r="Q1300" s="1" t="s">
        <v>5659</v>
      </c>
      <c r="R1300" s="101">
        <v>4.4800000000000004</v>
      </c>
      <c r="S1300" s="102"/>
      <c r="T1300" s="116">
        <v>2.8</v>
      </c>
      <c r="U1300" s="84">
        <v>4.4800000000000004</v>
      </c>
      <c r="V1300" s="102"/>
      <c r="W1300" s="102"/>
      <c r="X1300" s="102"/>
      <c r="Y1300" s="102"/>
      <c r="Z1300" s="102"/>
      <c r="AA1300" s="102"/>
      <c r="AB1300" s="102"/>
      <c r="AC1300" s="102"/>
      <c r="AD1300" s="102"/>
      <c r="AE1300" s="104">
        <v>4.4800000000000004</v>
      </c>
      <c r="AN1300" s="106">
        <v>4.4800000000000004</v>
      </c>
      <c r="AO1300" s="105" t="s">
        <v>50</v>
      </c>
      <c r="AP1300" s="104" t="s">
        <v>51</v>
      </c>
      <c r="AQ1300" s="105" t="e">
        <f t="shared" si="326"/>
        <v>#NUM!</v>
      </c>
      <c r="AR1300" s="105" t="e">
        <f t="shared" si="327"/>
        <v>#NUM!</v>
      </c>
      <c r="AS1300" s="105" t="e">
        <f t="shared" si="328"/>
        <v>#NUM!</v>
      </c>
      <c r="AT1300" s="105" t="e">
        <f>#REF!*1.075</f>
        <v>#REF!</v>
      </c>
      <c r="AU1300" s="105">
        <f t="shared" si="322"/>
        <v>3.01</v>
      </c>
      <c r="AV1300" s="102" t="e">
        <f t="shared" si="321"/>
        <v>#REF!</v>
      </c>
      <c r="AW1300" s="105" t="s">
        <v>172</v>
      </c>
      <c r="AX1300" s="105" t="s">
        <v>173</v>
      </c>
      <c r="AY1300" s="106">
        <v>3.01</v>
      </c>
      <c r="AZ1300" s="108">
        <f t="shared" si="323"/>
        <v>0.75249999999999995</v>
      </c>
      <c r="BA1300" s="1">
        <f t="shared" si="324"/>
        <v>3.7624999999999997</v>
      </c>
      <c r="BB1300" s="106">
        <f t="shared" si="325"/>
        <v>4.0634999999999994</v>
      </c>
      <c r="BC1300" s="105" t="s">
        <v>53</v>
      </c>
    </row>
    <row r="1301" spans="1:58" s="105" customFormat="1" ht="24.75" hidden="1" customHeight="1">
      <c r="A1301" s="9">
        <v>1308</v>
      </c>
      <c r="B1301" s="7">
        <v>17902</v>
      </c>
      <c r="C1301" s="7"/>
      <c r="D1301" s="8"/>
      <c r="E1301" s="1" t="s">
        <v>5660</v>
      </c>
      <c r="F1301" s="1" t="s">
        <v>5661</v>
      </c>
      <c r="G1301" s="1" t="s">
        <v>5662</v>
      </c>
      <c r="H1301" s="8" t="s">
        <v>5663</v>
      </c>
      <c r="I1301" s="1" t="s">
        <v>44</v>
      </c>
      <c r="J1301" s="1" t="s">
        <v>5664</v>
      </c>
      <c r="K1301" s="9"/>
      <c r="L1301" s="1"/>
      <c r="M1301" s="7">
        <v>28</v>
      </c>
      <c r="N1301" s="1" t="s">
        <v>46</v>
      </c>
      <c r="O1301" s="1" t="s">
        <v>5637</v>
      </c>
      <c r="P1301" s="1" t="s">
        <v>5665</v>
      </c>
      <c r="Q1301" s="1" t="s">
        <v>5666</v>
      </c>
      <c r="R1301" s="101">
        <v>7.35</v>
      </c>
      <c r="S1301" s="102"/>
      <c r="T1301" s="116">
        <v>6.5</v>
      </c>
      <c r="U1301" s="84">
        <v>9.6999999999999993</v>
      </c>
      <c r="V1301" s="102">
        <v>4.9946999999999999</v>
      </c>
      <c r="W1301" s="102"/>
      <c r="X1301" s="102"/>
      <c r="Y1301" s="102"/>
      <c r="Z1301" s="102"/>
      <c r="AA1301" s="102"/>
      <c r="AB1301" s="102"/>
      <c r="AC1301" s="102"/>
      <c r="AD1301" s="102"/>
      <c r="AE1301" s="104">
        <v>9.6999999999999993</v>
      </c>
      <c r="AN1301" s="106">
        <v>5.36</v>
      </c>
      <c r="AO1301" s="105" t="s">
        <v>372</v>
      </c>
      <c r="AP1301" s="104" t="s">
        <v>373</v>
      </c>
      <c r="AQ1301" s="105" t="e">
        <f t="shared" si="326"/>
        <v>#NUM!</v>
      </c>
      <c r="AR1301" s="105" t="e">
        <f t="shared" si="327"/>
        <v>#NUM!</v>
      </c>
      <c r="AS1301" s="105" t="e">
        <f t="shared" si="328"/>
        <v>#NUM!</v>
      </c>
      <c r="AT1301" s="105" t="e">
        <f>#REF!*1.075</f>
        <v>#REF!</v>
      </c>
      <c r="AU1301" s="105">
        <f t="shared" si="322"/>
        <v>6.9874999999999998</v>
      </c>
      <c r="AV1301" s="102" t="e">
        <f t="shared" si="321"/>
        <v>#REF!</v>
      </c>
      <c r="AW1301" s="105" t="s">
        <v>172</v>
      </c>
      <c r="AX1301" s="105" t="s">
        <v>173</v>
      </c>
      <c r="AY1301" s="106">
        <v>6.8970000000000002</v>
      </c>
      <c r="AZ1301" s="108">
        <f t="shared" si="323"/>
        <v>1.7242500000000001</v>
      </c>
      <c r="BA1301" s="1">
        <f t="shared" si="324"/>
        <v>8.6212499999999999</v>
      </c>
      <c r="BB1301" s="106">
        <f t="shared" si="325"/>
        <v>9.3109500000000001</v>
      </c>
      <c r="BC1301" s="105" t="s">
        <v>53</v>
      </c>
    </row>
    <row r="1302" spans="1:58" s="105" customFormat="1" ht="24.75" hidden="1" customHeight="1">
      <c r="A1302" s="9">
        <v>1309</v>
      </c>
      <c r="B1302" s="7">
        <v>17905</v>
      </c>
      <c r="C1302" s="7"/>
      <c r="D1302" s="8"/>
      <c r="E1302" s="1" t="s">
        <v>5660</v>
      </c>
      <c r="F1302" s="1" t="s">
        <v>5661</v>
      </c>
      <c r="G1302" s="1" t="s">
        <v>5662</v>
      </c>
      <c r="H1302" s="8" t="s">
        <v>5667</v>
      </c>
      <c r="I1302" s="1" t="s">
        <v>44</v>
      </c>
      <c r="J1302" s="1" t="s">
        <v>5664</v>
      </c>
      <c r="K1302" s="9"/>
      <c r="L1302" s="1"/>
      <c r="M1302" s="7">
        <v>28</v>
      </c>
      <c r="N1302" s="1" t="s">
        <v>46</v>
      </c>
      <c r="O1302" s="1" t="s">
        <v>5637</v>
      </c>
      <c r="P1302" s="1" t="s">
        <v>5665</v>
      </c>
      <c r="Q1302" s="1" t="s">
        <v>5668</v>
      </c>
      <c r="R1302" s="101">
        <v>9.0299999999999994</v>
      </c>
      <c r="S1302" s="102"/>
      <c r="T1302" s="116">
        <v>7.5</v>
      </c>
      <c r="U1302" s="84">
        <v>11.26</v>
      </c>
      <c r="V1302" s="102">
        <v>6.7945000000000002</v>
      </c>
      <c r="W1302" s="102"/>
      <c r="X1302" s="102"/>
      <c r="Y1302" s="102"/>
      <c r="Z1302" s="102"/>
      <c r="AA1302" s="102"/>
      <c r="AB1302" s="102"/>
      <c r="AC1302" s="102"/>
      <c r="AD1302" s="102"/>
      <c r="AE1302" s="104">
        <v>11.26</v>
      </c>
      <c r="AN1302" s="106">
        <v>7.32</v>
      </c>
      <c r="AO1302" s="105" t="s">
        <v>372</v>
      </c>
      <c r="AP1302" s="104" t="s">
        <v>373</v>
      </c>
      <c r="AQ1302" s="105" t="e">
        <f t="shared" si="326"/>
        <v>#NUM!</v>
      </c>
      <c r="AR1302" s="105" t="e">
        <f t="shared" si="327"/>
        <v>#NUM!</v>
      </c>
      <c r="AS1302" s="105" t="e">
        <f t="shared" si="328"/>
        <v>#NUM!</v>
      </c>
      <c r="AT1302" s="105" t="e">
        <f>#REF!*1.075</f>
        <v>#REF!</v>
      </c>
      <c r="AU1302" s="105">
        <f t="shared" si="322"/>
        <v>8.0625</v>
      </c>
      <c r="AV1302" s="102" t="e">
        <f t="shared" si="321"/>
        <v>#REF!</v>
      </c>
      <c r="AW1302" s="105" t="s">
        <v>372</v>
      </c>
      <c r="AX1302" s="105" t="s">
        <v>373</v>
      </c>
      <c r="AY1302" s="106">
        <v>7.32</v>
      </c>
      <c r="AZ1302" s="108">
        <f t="shared" si="323"/>
        <v>1.83</v>
      </c>
      <c r="BA1302" s="1">
        <f t="shared" si="324"/>
        <v>9.15</v>
      </c>
      <c r="BB1302" s="106">
        <f t="shared" si="325"/>
        <v>9.8819999999999997</v>
      </c>
      <c r="BC1302" s="105" t="s">
        <v>53</v>
      </c>
    </row>
    <row r="1303" spans="1:58" s="105" customFormat="1" ht="24.75" hidden="1" customHeight="1">
      <c r="A1303" s="9">
        <v>1310</v>
      </c>
      <c r="B1303" s="7">
        <v>17908</v>
      </c>
      <c r="C1303" s="7"/>
      <c r="D1303" s="8"/>
      <c r="E1303" s="1" t="s">
        <v>5660</v>
      </c>
      <c r="F1303" s="1" t="s">
        <v>5661</v>
      </c>
      <c r="G1303" s="1" t="s">
        <v>5662</v>
      </c>
      <c r="H1303" s="8" t="s">
        <v>5669</v>
      </c>
      <c r="I1303" s="1" t="s">
        <v>44</v>
      </c>
      <c r="J1303" s="1" t="s">
        <v>5664</v>
      </c>
      <c r="K1303" s="9"/>
      <c r="L1303" s="1"/>
      <c r="M1303" s="7">
        <v>28</v>
      </c>
      <c r="N1303" s="1" t="s">
        <v>46</v>
      </c>
      <c r="O1303" s="1" t="s">
        <v>5637</v>
      </c>
      <c r="P1303" s="1" t="s">
        <v>5665</v>
      </c>
      <c r="Q1303" s="1" t="s">
        <v>5670</v>
      </c>
      <c r="R1303" s="101">
        <v>9.36</v>
      </c>
      <c r="S1303" s="102"/>
      <c r="T1303" s="116">
        <v>8.5</v>
      </c>
      <c r="U1303" s="84">
        <v>11.3116</v>
      </c>
      <c r="V1303" s="102">
        <v>7.4131999999999998</v>
      </c>
      <c r="W1303" s="102"/>
      <c r="X1303" s="102"/>
      <c r="Y1303" s="102"/>
      <c r="Z1303" s="102"/>
      <c r="AA1303" s="102"/>
      <c r="AB1303" s="102"/>
      <c r="AC1303" s="102"/>
      <c r="AD1303" s="102"/>
      <c r="AE1303" s="104">
        <v>11.3116</v>
      </c>
      <c r="AN1303" s="106">
        <v>7.976</v>
      </c>
      <c r="AO1303" s="105" t="s">
        <v>372</v>
      </c>
      <c r="AP1303" s="104" t="s">
        <v>373</v>
      </c>
      <c r="AQ1303" s="105" t="e">
        <f t="shared" si="326"/>
        <v>#NUM!</v>
      </c>
      <c r="AR1303" s="105" t="e">
        <f t="shared" si="327"/>
        <v>#NUM!</v>
      </c>
      <c r="AS1303" s="105" t="e">
        <f t="shared" si="328"/>
        <v>#NUM!</v>
      </c>
      <c r="AT1303" s="105" t="e">
        <f>#REF!*1.075</f>
        <v>#REF!</v>
      </c>
      <c r="AU1303" s="105">
        <f t="shared" si="322"/>
        <v>9.1374999999999993</v>
      </c>
      <c r="AV1303" s="102" t="e">
        <f t="shared" si="321"/>
        <v>#REF!</v>
      </c>
      <c r="AW1303" s="105" t="s">
        <v>372</v>
      </c>
      <c r="AX1303" s="105" t="s">
        <v>373</v>
      </c>
      <c r="AY1303" s="106">
        <v>7.976</v>
      </c>
      <c r="AZ1303" s="108">
        <f t="shared" si="323"/>
        <v>1.994</v>
      </c>
      <c r="BA1303" s="1">
        <f t="shared" si="324"/>
        <v>9.9700000000000006</v>
      </c>
      <c r="BB1303" s="106">
        <f t="shared" si="325"/>
        <v>10.767600000000002</v>
      </c>
      <c r="BC1303" s="105" t="s">
        <v>53</v>
      </c>
    </row>
    <row r="1304" spans="1:58" s="105" customFormat="1" ht="24.75" hidden="1" customHeight="1">
      <c r="A1304" s="9">
        <v>1311</v>
      </c>
      <c r="B1304" s="7">
        <v>19981</v>
      </c>
      <c r="C1304" s="7"/>
      <c r="D1304" s="8"/>
      <c r="E1304" s="1" t="s">
        <v>5671</v>
      </c>
      <c r="F1304" s="1" t="s">
        <v>5672</v>
      </c>
      <c r="G1304" s="1" t="s">
        <v>564</v>
      </c>
      <c r="H1304" s="8" t="s">
        <v>565</v>
      </c>
      <c r="I1304" s="1" t="s">
        <v>44</v>
      </c>
      <c r="J1304" s="1" t="s">
        <v>5673</v>
      </c>
      <c r="K1304" s="9"/>
      <c r="L1304" s="1"/>
      <c r="M1304" s="7">
        <v>100</v>
      </c>
      <c r="N1304" s="1" t="s">
        <v>46</v>
      </c>
      <c r="O1304" s="1" t="s">
        <v>5637</v>
      </c>
      <c r="P1304" s="1" t="s">
        <v>5674</v>
      </c>
      <c r="Q1304" s="1" t="s">
        <v>5675</v>
      </c>
      <c r="R1304" s="101">
        <v>8.61</v>
      </c>
      <c r="S1304" s="102"/>
      <c r="T1304" s="116" t="s">
        <v>58</v>
      </c>
      <c r="U1304" s="84">
        <v>8.61</v>
      </c>
      <c r="V1304" s="102"/>
      <c r="W1304" s="102"/>
      <c r="X1304" s="102"/>
      <c r="Y1304" s="102"/>
      <c r="Z1304" s="102"/>
      <c r="AA1304" s="102"/>
      <c r="AB1304" s="102"/>
      <c r="AC1304" s="102"/>
      <c r="AD1304" s="102"/>
      <c r="AE1304" s="104">
        <v>8.61</v>
      </c>
      <c r="AN1304" s="106">
        <v>8.61</v>
      </c>
      <c r="AO1304" s="105" t="s">
        <v>50</v>
      </c>
      <c r="AP1304" s="104" t="s">
        <v>51</v>
      </c>
      <c r="AQ1304" s="105" t="e">
        <f t="shared" si="326"/>
        <v>#NUM!</v>
      </c>
      <c r="AR1304" s="105" t="e">
        <f t="shared" si="327"/>
        <v>#NUM!</v>
      </c>
      <c r="AS1304" s="105" t="e">
        <f t="shared" si="328"/>
        <v>#NUM!</v>
      </c>
      <c r="AT1304" s="105" t="e">
        <f>#REF!*1.075</f>
        <v>#REF!</v>
      </c>
      <c r="AU1304" s="105" t="e">
        <f t="shared" si="322"/>
        <v>#VALUE!</v>
      </c>
      <c r="AV1304" s="102" t="e">
        <f t="shared" si="321"/>
        <v>#REF!</v>
      </c>
      <c r="AW1304" s="125" t="s">
        <v>52</v>
      </c>
      <c r="AX1304" s="125" t="s">
        <v>51</v>
      </c>
      <c r="AY1304" s="106">
        <v>8.61</v>
      </c>
      <c r="AZ1304" s="108">
        <f t="shared" si="323"/>
        <v>2.1524999999999999</v>
      </c>
      <c r="BA1304" s="1">
        <f t="shared" si="324"/>
        <v>10.762499999999999</v>
      </c>
      <c r="BB1304" s="106">
        <f t="shared" si="325"/>
        <v>11.6235</v>
      </c>
      <c r="BC1304" s="105" t="s">
        <v>53</v>
      </c>
    </row>
    <row r="1305" spans="1:58" s="105" customFormat="1" ht="24.75" hidden="1" customHeight="1">
      <c r="A1305" s="9">
        <v>1312</v>
      </c>
      <c r="B1305" s="34">
        <v>20449</v>
      </c>
      <c r="C1305" s="34"/>
      <c r="D1305" s="5"/>
      <c r="E1305" s="35" t="s">
        <v>5671</v>
      </c>
      <c r="F1305" s="34" t="s">
        <v>5676</v>
      </c>
      <c r="G1305" s="34" t="s">
        <v>564</v>
      </c>
      <c r="H1305" s="34" t="s">
        <v>565</v>
      </c>
      <c r="I1305" s="34" t="s">
        <v>44</v>
      </c>
      <c r="J1305" s="35" t="s">
        <v>5677</v>
      </c>
      <c r="K1305" s="48"/>
      <c r="L1305" s="34"/>
      <c r="M1305" s="34"/>
      <c r="N1305" s="34"/>
      <c r="O1305" s="34" t="s">
        <v>5637</v>
      </c>
      <c r="P1305" s="34" t="s">
        <v>5678</v>
      </c>
      <c r="Q1305" s="34" t="s">
        <v>5679</v>
      </c>
      <c r="R1305" s="101"/>
      <c r="S1305" s="102"/>
      <c r="T1305" s="116"/>
      <c r="U1305" s="84"/>
      <c r="V1305" s="102"/>
      <c r="W1305" s="102"/>
      <c r="X1305" s="102"/>
      <c r="Y1305" s="102"/>
      <c r="Z1305" s="102"/>
      <c r="AA1305" s="102"/>
      <c r="AB1305" s="102"/>
      <c r="AC1305" s="102"/>
      <c r="AD1305" s="102"/>
      <c r="AE1305" s="104"/>
      <c r="AN1305" s="106"/>
      <c r="AP1305" s="104"/>
      <c r="AT1305" s="105" t="e">
        <f>#REF!*1.075</f>
        <v>#REF!</v>
      </c>
      <c r="AV1305" s="102" t="e">
        <f t="shared" si="321"/>
        <v>#REF!</v>
      </c>
      <c r="AY1305" s="106"/>
      <c r="AZ1305" s="108" t="b">
        <f t="shared" si="323"/>
        <v>0</v>
      </c>
      <c r="BA1305" s="1">
        <f t="shared" si="324"/>
        <v>0</v>
      </c>
      <c r="BB1305" s="106">
        <f t="shared" si="325"/>
        <v>0</v>
      </c>
    </row>
    <row r="1306" spans="1:58" s="105" customFormat="1" ht="24.75" hidden="1" customHeight="1">
      <c r="A1306" s="9">
        <v>1313</v>
      </c>
      <c r="B1306" s="7">
        <v>18099</v>
      </c>
      <c r="C1306" s="7"/>
      <c r="D1306" s="8"/>
      <c r="E1306" s="1" t="s">
        <v>5680</v>
      </c>
      <c r="F1306" s="1" t="s">
        <v>4975</v>
      </c>
      <c r="G1306" s="1" t="s">
        <v>4861</v>
      </c>
      <c r="H1306" s="8" t="s">
        <v>1135</v>
      </c>
      <c r="I1306" s="1" t="s">
        <v>44</v>
      </c>
      <c r="J1306" s="1" t="s">
        <v>5681</v>
      </c>
      <c r="K1306" s="9"/>
      <c r="L1306" s="1"/>
      <c r="M1306" s="7">
        <v>60</v>
      </c>
      <c r="N1306" s="1" t="s">
        <v>46</v>
      </c>
      <c r="O1306" s="1" t="s">
        <v>5637</v>
      </c>
      <c r="P1306" s="1" t="s">
        <v>5682</v>
      </c>
      <c r="Q1306" s="1" t="s">
        <v>5683</v>
      </c>
      <c r="R1306" s="101"/>
      <c r="S1306" s="102">
        <v>26.16</v>
      </c>
      <c r="T1306" s="116">
        <v>22.5</v>
      </c>
      <c r="U1306" s="84"/>
      <c r="V1306" s="102"/>
      <c r="W1306" s="102"/>
      <c r="X1306" s="102"/>
      <c r="Y1306" s="102"/>
      <c r="Z1306" s="102"/>
      <c r="AA1306" s="102"/>
      <c r="AB1306" s="102"/>
      <c r="AC1306" s="102"/>
      <c r="AD1306" s="102"/>
      <c r="AE1306" s="104"/>
      <c r="AN1306" s="106">
        <v>26.16</v>
      </c>
      <c r="AO1306" s="105" t="s">
        <v>50</v>
      </c>
      <c r="AP1306" s="104" t="s">
        <v>51</v>
      </c>
      <c r="AQ1306" s="105" t="e">
        <f t="shared" ref="AQ1306:AQ1327" si="329">AVERAGE(SMALL(AE1306:AI1306,1),SMALL(AE1306:AI1306,2))</f>
        <v>#NUM!</v>
      </c>
      <c r="AR1306" s="105" t="e">
        <f t="shared" ref="AR1306:AR1327" si="330">IF(R1306 &lt;=( AVERAGE(SMALL(AE1306:AI1306,1),SMALL(AE1306:AI1306,2))), R1306, "")</f>
        <v>#NUM!</v>
      </c>
      <c r="AS1306" s="105" t="e">
        <f t="shared" ref="AS1306:AS1327" si="331">AVERAGE(SMALL(AJ1306:AM1306,1),SMALL(AJ1306:AM1306,2))</f>
        <v>#NUM!</v>
      </c>
      <c r="AT1306" s="105" t="e">
        <f>#REF!*1.075</f>
        <v>#REF!</v>
      </c>
      <c r="AU1306" s="105">
        <f t="shared" ref="AU1306:AU1327" si="332">T1306*1.075</f>
        <v>24.1875</v>
      </c>
      <c r="AV1306" s="102" t="e">
        <f t="shared" si="321"/>
        <v>#REF!</v>
      </c>
      <c r="AW1306" s="105" t="s">
        <v>172</v>
      </c>
      <c r="AX1306" s="105" t="s">
        <v>173</v>
      </c>
      <c r="AY1306" s="106">
        <v>24.1875</v>
      </c>
      <c r="AZ1306" s="108">
        <f t="shared" si="323"/>
        <v>4.1118750000000004</v>
      </c>
      <c r="BA1306" s="1">
        <f t="shared" si="324"/>
        <v>28.299375000000001</v>
      </c>
      <c r="BB1306" s="106">
        <f t="shared" si="325"/>
        <v>30.563325000000003</v>
      </c>
      <c r="BC1306" s="105" t="s">
        <v>53</v>
      </c>
    </row>
    <row r="1307" spans="1:58" s="105" customFormat="1" ht="24.75" hidden="1" customHeight="1">
      <c r="A1307" s="9">
        <v>1314</v>
      </c>
      <c r="B1307" s="7">
        <v>18100</v>
      </c>
      <c r="C1307" s="7"/>
      <c r="D1307" s="8"/>
      <c r="E1307" s="1" t="s">
        <v>5680</v>
      </c>
      <c r="F1307" s="1" t="s">
        <v>4975</v>
      </c>
      <c r="G1307" s="1" t="s">
        <v>4861</v>
      </c>
      <c r="H1307" s="8" t="s">
        <v>310</v>
      </c>
      <c r="I1307" s="1" t="s">
        <v>44</v>
      </c>
      <c r="J1307" s="1" t="s">
        <v>5681</v>
      </c>
      <c r="K1307" s="9"/>
      <c r="L1307" s="1"/>
      <c r="M1307" s="7">
        <v>60</v>
      </c>
      <c r="N1307" s="1" t="s">
        <v>46</v>
      </c>
      <c r="O1307" s="1" t="s">
        <v>5637</v>
      </c>
      <c r="P1307" s="1" t="s">
        <v>5682</v>
      </c>
      <c r="Q1307" s="1" t="s">
        <v>5684</v>
      </c>
      <c r="R1307" s="101"/>
      <c r="S1307" s="102">
        <v>31.38</v>
      </c>
      <c r="T1307" s="116">
        <v>25</v>
      </c>
      <c r="U1307" s="84"/>
      <c r="V1307" s="102"/>
      <c r="W1307" s="102"/>
      <c r="X1307" s="102"/>
      <c r="Y1307" s="102"/>
      <c r="Z1307" s="102"/>
      <c r="AA1307" s="102"/>
      <c r="AB1307" s="102"/>
      <c r="AC1307" s="102"/>
      <c r="AD1307" s="102"/>
      <c r="AE1307" s="104"/>
      <c r="AN1307" s="106">
        <v>31.38</v>
      </c>
      <c r="AO1307" s="105" t="s">
        <v>50</v>
      </c>
      <c r="AP1307" s="104" t="s">
        <v>51</v>
      </c>
      <c r="AQ1307" s="105" t="e">
        <f t="shared" si="329"/>
        <v>#NUM!</v>
      </c>
      <c r="AR1307" s="105" t="e">
        <f t="shared" si="330"/>
        <v>#NUM!</v>
      </c>
      <c r="AS1307" s="105" t="e">
        <f t="shared" si="331"/>
        <v>#NUM!</v>
      </c>
      <c r="AT1307" s="105" t="e">
        <f>#REF!*1.075</f>
        <v>#REF!</v>
      </c>
      <c r="AU1307" s="105">
        <f t="shared" si="332"/>
        <v>26.875</v>
      </c>
      <c r="AV1307" s="102" t="e">
        <f t="shared" si="321"/>
        <v>#REF!</v>
      </c>
      <c r="AW1307" s="105" t="s">
        <v>172</v>
      </c>
      <c r="AX1307" s="105" t="s">
        <v>173</v>
      </c>
      <c r="AY1307" s="106">
        <v>26.875</v>
      </c>
      <c r="AZ1307" s="108">
        <f t="shared" si="323"/>
        <v>4.5687500000000005</v>
      </c>
      <c r="BA1307" s="1">
        <f t="shared" si="324"/>
        <v>31.443750000000001</v>
      </c>
      <c r="BB1307" s="106">
        <f t="shared" si="325"/>
        <v>33.959250000000004</v>
      </c>
      <c r="BC1307" s="105" t="s">
        <v>53</v>
      </c>
    </row>
    <row r="1308" spans="1:58" s="105" customFormat="1" ht="24.75" hidden="1" customHeight="1">
      <c r="A1308" s="9">
        <v>1315</v>
      </c>
      <c r="B1308" s="7">
        <v>14526</v>
      </c>
      <c r="C1308" s="7"/>
      <c r="D1308" s="8"/>
      <c r="E1308" s="1" t="s">
        <v>5685</v>
      </c>
      <c r="F1308" s="1" t="s">
        <v>5686</v>
      </c>
      <c r="G1308" s="1" t="s">
        <v>2103</v>
      </c>
      <c r="H1308" s="8" t="s">
        <v>251</v>
      </c>
      <c r="I1308" s="1" t="s">
        <v>44</v>
      </c>
      <c r="J1308" s="1" t="s">
        <v>5687</v>
      </c>
      <c r="K1308" s="9"/>
      <c r="L1308" s="1"/>
      <c r="M1308" s="7">
        <v>3</v>
      </c>
      <c r="N1308" s="1" t="s">
        <v>46</v>
      </c>
      <c r="O1308" s="1" t="s">
        <v>5637</v>
      </c>
      <c r="P1308" s="1" t="s">
        <v>5688</v>
      </c>
      <c r="Q1308" s="1" t="s">
        <v>5689</v>
      </c>
      <c r="R1308" s="101">
        <v>4.18</v>
      </c>
      <c r="S1308" s="102"/>
      <c r="T1308" s="116">
        <v>2.5499999999999998</v>
      </c>
      <c r="U1308" s="84">
        <v>4.2698</v>
      </c>
      <c r="V1308" s="102">
        <v>4.0946999999999996</v>
      </c>
      <c r="W1308" s="102"/>
      <c r="X1308" s="102"/>
      <c r="Y1308" s="102"/>
      <c r="Z1308" s="102"/>
      <c r="AA1308" s="102"/>
      <c r="AB1308" s="102"/>
      <c r="AC1308" s="102"/>
      <c r="AD1308" s="102"/>
      <c r="AE1308" s="104">
        <v>4.2698</v>
      </c>
      <c r="AN1308" s="106">
        <v>4.18</v>
      </c>
      <c r="AO1308" s="105" t="s">
        <v>50</v>
      </c>
      <c r="AP1308" s="104" t="s">
        <v>51</v>
      </c>
      <c r="AQ1308" s="105" t="e">
        <f t="shared" si="329"/>
        <v>#NUM!</v>
      </c>
      <c r="AR1308" s="105" t="e">
        <f t="shared" si="330"/>
        <v>#NUM!</v>
      </c>
      <c r="AS1308" s="105" t="e">
        <f t="shared" si="331"/>
        <v>#NUM!</v>
      </c>
      <c r="AT1308" s="105" t="e">
        <f>#REF!*1.075</f>
        <v>#REF!</v>
      </c>
      <c r="AU1308" s="105">
        <f t="shared" si="332"/>
        <v>2.7412499999999995</v>
      </c>
      <c r="AV1308" s="102" t="e">
        <f t="shared" si="321"/>
        <v>#REF!</v>
      </c>
      <c r="AW1308" s="105" t="s">
        <v>172</v>
      </c>
      <c r="AX1308" s="105" t="s">
        <v>173</v>
      </c>
      <c r="AY1308" s="106">
        <v>2.74</v>
      </c>
      <c r="AZ1308" s="108">
        <f t="shared" si="323"/>
        <v>0.68500000000000005</v>
      </c>
      <c r="BA1308" s="1">
        <f t="shared" si="324"/>
        <v>3.4250000000000003</v>
      </c>
      <c r="BB1308" s="106">
        <f t="shared" si="325"/>
        <v>3.6990000000000003</v>
      </c>
      <c r="BC1308" s="105" t="s">
        <v>53</v>
      </c>
    </row>
    <row r="1309" spans="1:58" s="128" customFormat="1" ht="24.75" hidden="1" customHeight="1">
      <c r="A1309" s="9">
        <v>1316</v>
      </c>
      <c r="B1309" s="7">
        <v>19847</v>
      </c>
      <c r="C1309" s="7"/>
      <c r="D1309" s="8"/>
      <c r="E1309" s="1" t="s">
        <v>5690</v>
      </c>
      <c r="F1309" s="1" t="s">
        <v>5691</v>
      </c>
      <c r="G1309" s="1" t="s">
        <v>5692</v>
      </c>
      <c r="H1309" s="8" t="s">
        <v>5693</v>
      </c>
      <c r="I1309" s="1" t="s">
        <v>484</v>
      </c>
      <c r="J1309" s="1" t="s">
        <v>5694</v>
      </c>
      <c r="K1309" s="9"/>
      <c r="L1309" s="1"/>
      <c r="M1309" s="7">
        <v>20</v>
      </c>
      <c r="N1309" s="1" t="s">
        <v>46</v>
      </c>
      <c r="O1309" s="1" t="s">
        <v>5637</v>
      </c>
      <c r="P1309" s="1" t="s">
        <v>5695</v>
      </c>
      <c r="Q1309" s="1" t="s">
        <v>5696</v>
      </c>
      <c r="R1309" s="101">
        <v>11.88</v>
      </c>
      <c r="S1309" s="102"/>
      <c r="T1309" s="116" t="s">
        <v>58</v>
      </c>
      <c r="U1309" s="84">
        <v>12.51</v>
      </c>
      <c r="V1309" s="102">
        <v>11.2492</v>
      </c>
      <c r="W1309" s="102"/>
      <c r="X1309" s="102"/>
      <c r="Y1309" s="102"/>
      <c r="Z1309" s="102"/>
      <c r="AA1309" s="102"/>
      <c r="AB1309" s="102"/>
      <c r="AC1309" s="102"/>
      <c r="AD1309" s="102"/>
      <c r="AE1309" s="104">
        <v>12.51</v>
      </c>
      <c r="AF1309" s="105"/>
      <c r="AG1309" s="105"/>
      <c r="AH1309" s="105"/>
      <c r="AI1309" s="105"/>
      <c r="AJ1309" s="105"/>
      <c r="AK1309" s="105"/>
      <c r="AL1309" s="105"/>
      <c r="AM1309" s="105"/>
      <c r="AN1309" s="106">
        <v>11.88</v>
      </c>
      <c r="AO1309" s="105" t="s">
        <v>50</v>
      </c>
      <c r="AP1309" s="104" t="s">
        <v>51</v>
      </c>
      <c r="AQ1309" s="105" t="e">
        <f t="shared" si="329"/>
        <v>#NUM!</v>
      </c>
      <c r="AR1309" s="105" t="e">
        <f t="shared" si="330"/>
        <v>#NUM!</v>
      </c>
      <c r="AS1309" s="105" t="e">
        <f t="shared" si="331"/>
        <v>#NUM!</v>
      </c>
      <c r="AT1309" s="105" t="e">
        <f>#REF!*1.075</f>
        <v>#REF!</v>
      </c>
      <c r="AU1309" s="105" t="e">
        <f t="shared" si="332"/>
        <v>#VALUE!</v>
      </c>
      <c r="AV1309" s="102" t="e">
        <f t="shared" si="321"/>
        <v>#REF!</v>
      </c>
      <c r="AW1309" s="125" t="s">
        <v>52</v>
      </c>
      <c r="AX1309" s="125" t="s">
        <v>51</v>
      </c>
      <c r="AY1309" s="106">
        <v>11.8</v>
      </c>
      <c r="AZ1309" s="108">
        <f t="shared" si="323"/>
        <v>2.0060000000000002</v>
      </c>
      <c r="BA1309" s="1">
        <f t="shared" si="324"/>
        <v>13.806000000000001</v>
      </c>
      <c r="BB1309" s="106">
        <f t="shared" si="325"/>
        <v>14.910480000000002</v>
      </c>
      <c r="BC1309" s="105" t="s">
        <v>53</v>
      </c>
      <c r="BD1309" s="105"/>
      <c r="BE1309" s="105"/>
      <c r="BF1309" s="105"/>
    </row>
    <row r="1310" spans="1:58" s="128" customFormat="1" ht="24.75" hidden="1" customHeight="1">
      <c r="A1310" s="9">
        <v>1317</v>
      </c>
      <c r="B1310" s="7">
        <v>15051</v>
      </c>
      <c r="C1310" s="7"/>
      <c r="D1310" s="8"/>
      <c r="E1310" s="1" t="s">
        <v>5697</v>
      </c>
      <c r="F1310" s="1" t="s">
        <v>3995</v>
      </c>
      <c r="G1310" s="1" t="s">
        <v>3996</v>
      </c>
      <c r="H1310" s="8" t="s">
        <v>3997</v>
      </c>
      <c r="I1310" s="1" t="s">
        <v>68</v>
      </c>
      <c r="J1310" s="1" t="s">
        <v>5698</v>
      </c>
      <c r="K1310" s="9"/>
      <c r="L1310" s="1"/>
      <c r="M1310" s="7">
        <v>30</v>
      </c>
      <c r="N1310" s="1" t="s">
        <v>46</v>
      </c>
      <c r="O1310" s="1" t="s">
        <v>5637</v>
      </c>
      <c r="P1310" s="1" t="s">
        <v>5688</v>
      </c>
      <c r="Q1310" s="1" t="s">
        <v>5699</v>
      </c>
      <c r="R1310" s="101">
        <v>2.83</v>
      </c>
      <c r="S1310" s="102"/>
      <c r="T1310" s="116">
        <v>2</v>
      </c>
      <c r="U1310" s="84">
        <v>2.83</v>
      </c>
      <c r="V1310" s="102"/>
      <c r="W1310" s="102"/>
      <c r="X1310" s="102"/>
      <c r="Y1310" s="102"/>
      <c r="Z1310" s="102"/>
      <c r="AA1310" s="102"/>
      <c r="AB1310" s="102"/>
      <c r="AC1310" s="102"/>
      <c r="AD1310" s="102"/>
      <c r="AE1310" s="104">
        <v>2.83</v>
      </c>
      <c r="AF1310" s="105"/>
      <c r="AG1310" s="105"/>
      <c r="AH1310" s="105"/>
      <c r="AI1310" s="105"/>
      <c r="AJ1310" s="105"/>
      <c r="AK1310" s="105"/>
      <c r="AL1310" s="105"/>
      <c r="AM1310" s="105"/>
      <c r="AN1310" s="106">
        <v>8.0500000000000007</v>
      </c>
      <c r="AO1310" s="105" t="s">
        <v>50</v>
      </c>
      <c r="AP1310" s="104" t="s">
        <v>51</v>
      </c>
      <c r="AQ1310" s="105" t="e">
        <f t="shared" si="329"/>
        <v>#NUM!</v>
      </c>
      <c r="AR1310" s="105" t="e">
        <f t="shared" si="330"/>
        <v>#NUM!</v>
      </c>
      <c r="AS1310" s="105" t="e">
        <f t="shared" si="331"/>
        <v>#NUM!</v>
      </c>
      <c r="AT1310" s="105" t="e">
        <f>#REF!*1.075</f>
        <v>#REF!</v>
      </c>
      <c r="AU1310" s="105">
        <f t="shared" si="332"/>
        <v>2.15</v>
      </c>
      <c r="AV1310" s="102" t="e">
        <f t="shared" si="321"/>
        <v>#REF!</v>
      </c>
      <c r="AW1310" s="105" t="s">
        <v>172</v>
      </c>
      <c r="AX1310" s="105" t="s">
        <v>173</v>
      </c>
      <c r="AY1310" s="106">
        <v>2.15</v>
      </c>
      <c r="AZ1310" s="108">
        <f t="shared" si="323"/>
        <v>0.53749999999999998</v>
      </c>
      <c r="BA1310" s="1">
        <f t="shared" si="324"/>
        <v>2.6875</v>
      </c>
      <c r="BB1310" s="106">
        <f t="shared" si="325"/>
        <v>2.9024999999999999</v>
      </c>
      <c r="BC1310" s="105" t="s">
        <v>53</v>
      </c>
      <c r="BD1310" s="105"/>
      <c r="BE1310" s="105"/>
      <c r="BF1310" s="105"/>
    </row>
    <row r="1311" spans="1:58" s="128" customFormat="1" ht="24.75" hidden="1" customHeight="1">
      <c r="A1311" s="9">
        <v>1318</v>
      </c>
      <c r="B1311" s="7">
        <v>15054</v>
      </c>
      <c r="C1311" s="7"/>
      <c r="D1311" s="8"/>
      <c r="E1311" s="1" t="s">
        <v>5697</v>
      </c>
      <c r="F1311" s="1" t="s">
        <v>3995</v>
      </c>
      <c r="G1311" s="1" t="s">
        <v>3996</v>
      </c>
      <c r="H1311" s="8" t="s">
        <v>1421</v>
      </c>
      <c r="I1311" s="1" t="s">
        <v>68</v>
      </c>
      <c r="J1311" s="1" t="s">
        <v>5698</v>
      </c>
      <c r="K1311" s="9"/>
      <c r="L1311" s="1"/>
      <c r="M1311" s="7">
        <v>30</v>
      </c>
      <c r="N1311" s="1" t="s">
        <v>46</v>
      </c>
      <c r="O1311" s="1" t="s">
        <v>5637</v>
      </c>
      <c r="P1311" s="1" t="s">
        <v>5688</v>
      </c>
      <c r="Q1311" s="1" t="s">
        <v>5700</v>
      </c>
      <c r="R1311" s="101">
        <v>3.78</v>
      </c>
      <c r="S1311" s="102"/>
      <c r="T1311" s="116">
        <v>2.75</v>
      </c>
      <c r="U1311" s="84">
        <v>3.78</v>
      </c>
      <c r="V1311" s="102"/>
      <c r="W1311" s="102"/>
      <c r="X1311" s="102"/>
      <c r="Y1311" s="102"/>
      <c r="Z1311" s="102"/>
      <c r="AA1311" s="102"/>
      <c r="AB1311" s="102"/>
      <c r="AC1311" s="102"/>
      <c r="AD1311" s="102"/>
      <c r="AE1311" s="104">
        <v>3.78</v>
      </c>
      <c r="AF1311" s="105"/>
      <c r="AG1311" s="105"/>
      <c r="AH1311" s="105"/>
      <c r="AI1311" s="105"/>
      <c r="AJ1311" s="105"/>
      <c r="AK1311" s="105"/>
      <c r="AL1311" s="105"/>
      <c r="AM1311" s="105"/>
      <c r="AN1311" s="106">
        <v>6.55</v>
      </c>
      <c r="AO1311" s="105" t="s">
        <v>50</v>
      </c>
      <c r="AP1311" s="104" t="s">
        <v>51</v>
      </c>
      <c r="AQ1311" s="105" t="e">
        <f t="shared" si="329"/>
        <v>#NUM!</v>
      </c>
      <c r="AR1311" s="105" t="e">
        <f t="shared" si="330"/>
        <v>#NUM!</v>
      </c>
      <c r="AS1311" s="105" t="e">
        <f t="shared" si="331"/>
        <v>#NUM!</v>
      </c>
      <c r="AT1311" s="105" t="e">
        <f>#REF!*1.075</f>
        <v>#REF!</v>
      </c>
      <c r="AU1311" s="105">
        <f t="shared" si="332"/>
        <v>2.9562499999999998</v>
      </c>
      <c r="AV1311" s="102" t="e">
        <f t="shared" si="321"/>
        <v>#REF!</v>
      </c>
      <c r="AW1311" s="105" t="s">
        <v>172</v>
      </c>
      <c r="AX1311" s="105" t="s">
        <v>173</v>
      </c>
      <c r="AY1311" s="106">
        <v>2.956</v>
      </c>
      <c r="AZ1311" s="108">
        <f t="shared" si="323"/>
        <v>0.73899999999999999</v>
      </c>
      <c r="BA1311" s="1">
        <f t="shared" si="324"/>
        <v>3.6949999999999998</v>
      </c>
      <c r="BB1311" s="106">
        <f t="shared" si="325"/>
        <v>3.9905999999999997</v>
      </c>
      <c r="BC1311" s="105" t="s">
        <v>53</v>
      </c>
      <c r="BD1311" s="105"/>
      <c r="BE1311" s="105"/>
      <c r="BF1311" s="105"/>
    </row>
    <row r="1312" spans="1:58" s="128" customFormat="1" ht="24.75" hidden="1" customHeight="1">
      <c r="A1312" s="9">
        <v>1319</v>
      </c>
      <c r="B1312" s="7">
        <v>17982</v>
      </c>
      <c r="C1312" s="7"/>
      <c r="D1312" s="8"/>
      <c r="E1312" s="1" t="s">
        <v>5701</v>
      </c>
      <c r="F1312" s="1" t="s">
        <v>5702</v>
      </c>
      <c r="G1312" s="1" t="s">
        <v>1258</v>
      </c>
      <c r="H1312" s="8" t="s">
        <v>251</v>
      </c>
      <c r="I1312" s="1" t="s">
        <v>44</v>
      </c>
      <c r="J1312" s="1" t="s">
        <v>5703</v>
      </c>
      <c r="K1312" s="9"/>
      <c r="L1312" s="1"/>
      <c r="M1312" s="7">
        <v>10</v>
      </c>
      <c r="N1312" s="1" t="s">
        <v>46</v>
      </c>
      <c r="O1312" s="1" t="s">
        <v>5637</v>
      </c>
      <c r="P1312" s="1" t="s">
        <v>5704</v>
      </c>
      <c r="Q1312" s="1" t="s">
        <v>5705</v>
      </c>
      <c r="R1312" s="101">
        <v>3.23</v>
      </c>
      <c r="S1312" s="102"/>
      <c r="T1312" s="116">
        <v>2.25</v>
      </c>
      <c r="U1312" s="84">
        <v>3.23</v>
      </c>
      <c r="V1312" s="102"/>
      <c r="W1312" s="102"/>
      <c r="X1312" s="102"/>
      <c r="Y1312" s="102"/>
      <c r="Z1312" s="102"/>
      <c r="AA1312" s="102"/>
      <c r="AB1312" s="102"/>
      <c r="AC1312" s="102"/>
      <c r="AD1312" s="102"/>
      <c r="AE1312" s="104">
        <v>3.23</v>
      </c>
      <c r="AF1312" s="105"/>
      <c r="AG1312" s="105"/>
      <c r="AH1312" s="105"/>
      <c r="AI1312" s="105"/>
      <c r="AJ1312" s="105"/>
      <c r="AK1312" s="105"/>
      <c r="AL1312" s="105"/>
      <c r="AM1312" s="105"/>
      <c r="AN1312" s="106">
        <v>3.23</v>
      </c>
      <c r="AO1312" s="105" t="s">
        <v>50</v>
      </c>
      <c r="AP1312" s="104" t="s">
        <v>51</v>
      </c>
      <c r="AQ1312" s="105" t="e">
        <f t="shared" si="329"/>
        <v>#NUM!</v>
      </c>
      <c r="AR1312" s="105" t="e">
        <f t="shared" si="330"/>
        <v>#NUM!</v>
      </c>
      <c r="AS1312" s="105" t="e">
        <f t="shared" si="331"/>
        <v>#NUM!</v>
      </c>
      <c r="AT1312" s="105" t="e">
        <f>#REF!*1.075</f>
        <v>#REF!</v>
      </c>
      <c r="AU1312" s="105">
        <f t="shared" si="332"/>
        <v>2.4187499999999997</v>
      </c>
      <c r="AV1312" s="102" t="e">
        <f t="shared" si="321"/>
        <v>#REF!</v>
      </c>
      <c r="AW1312" s="105" t="s">
        <v>172</v>
      </c>
      <c r="AX1312" s="105" t="s">
        <v>173</v>
      </c>
      <c r="AY1312" s="106">
        <v>2.4186999999999999</v>
      </c>
      <c r="AZ1312" s="108">
        <f t="shared" si="323"/>
        <v>0.60467499999999996</v>
      </c>
      <c r="BA1312" s="1">
        <f t="shared" si="324"/>
        <v>3.0233749999999997</v>
      </c>
      <c r="BB1312" s="106">
        <f t="shared" si="325"/>
        <v>3.2652449999999997</v>
      </c>
      <c r="BC1312" s="105" t="s">
        <v>53</v>
      </c>
      <c r="BD1312" s="105"/>
      <c r="BE1312" s="105"/>
      <c r="BF1312" s="105"/>
    </row>
    <row r="1313" spans="1:58" s="128" customFormat="1" ht="24.75" hidden="1" customHeight="1">
      <c r="A1313" s="9">
        <v>1320</v>
      </c>
      <c r="B1313" s="7">
        <v>18218</v>
      </c>
      <c r="C1313" s="7"/>
      <c r="D1313" s="8"/>
      <c r="E1313" s="1" t="s">
        <v>5706</v>
      </c>
      <c r="F1313" s="1" t="s">
        <v>5702</v>
      </c>
      <c r="G1313" s="1" t="s">
        <v>1258</v>
      </c>
      <c r="H1313" s="8" t="s">
        <v>813</v>
      </c>
      <c r="I1313" s="1" t="s">
        <v>44</v>
      </c>
      <c r="J1313" s="1" t="s">
        <v>5703</v>
      </c>
      <c r="K1313" s="9"/>
      <c r="L1313" s="1"/>
      <c r="M1313" s="7">
        <v>10</v>
      </c>
      <c r="N1313" s="1" t="s">
        <v>46</v>
      </c>
      <c r="O1313" s="1" t="s">
        <v>5637</v>
      </c>
      <c r="P1313" s="1" t="s">
        <v>5704</v>
      </c>
      <c r="Q1313" s="1" t="s">
        <v>5707</v>
      </c>
      <c r="R1313" s="101">
        <v>4.3499999999999996</v>
      </c>
      <c r="S1313" s="102"/>
      <c r="T1313" s="116">
        <v>3</v>
      </c>
      <c r="U1313" s="84">
        <v>4.3499999999999996</v>
      </c>
      <c r="V1313" s="102"/>
      <c r="W1313" s="102"/>
      <c r="X1313" s="102"/>
      <c r="Y1313" s="102"/>
      <c r="Z1313" s="102"/>
      <c r="AA1313" s="102"/>
      <c r="AB1313" s="102"/>
      <c r="AC1313" s="102"/>
      <c r="AD1313" s="102"/>
      <c r="AE1313" s="104">
        <v>4.3499999999999996</v>
      </c>
      <c r="AF1313" s="105"/>
      <c r="AG1313" s="105"/>
      <c r="AH1313" s="105"/>
      <c r="AI1313" s="105"/>
      <c r="AJ1313" s="105"/>
      <c r="AK1313" s="105"/>
      <c r="AL1313" s="105"/>
      <c r="AM1313" s="105"/>
      <c r="AN1313" s="106">
        <v>4.3499999999999996</v>
      </c>
      <c r="AO1313" s="105" t="s">
        <v>50</v>
      </c>
      <c r="AP1313" s="104" t="s">
        <v>51</v>
      </c>
      <c r="AQ1313" s="105" t="e">
        <f t="shared" si="329"/>
        <v>#NUM!</v>
      </c>
      <c r="AR1313" s="105" t="e">
        <f t="shared" si="330"/>
        <v>#NUM!</v>
      </c>
      <c r="AS1313" s="105" t="e">
        <f t="shared" si="331"/>
        <v>#NUM!</v>
      </c>
      <c r="AT1313" s="105" t="e">
        <f>#REF!*1.075</f>
        <v>#REF!</v>
      </c>
      <c r="AU1313" s="105">
        <f t="shared" si="332"/>
        <v>3.2249999999999996</v>
      </c>
      <c r="AV1313" s="102" t="e">
        <f t="shared" si="321"/>
        <v>#REF!</v>
      </c>
      <c r="AW1313" s="105" t="s">
        <v>172</v>
      </c>
      <c r="AX1313" s="105" t="s">
        <v>173</v>
      </c>
      <c r="AY1313" s="106">
        <v>3.2250000000000001</v>
      </c>
      <c r="AZ1313" s="108">
        <f t="shared" si="323"/>
        <v>0.80625000000000002</v>
      </c>
      <c r="BA1313" s="1">
        <f t="shared" si="324"/>
        <v>4.03125</v>
      </c>
      <c r="BB1313" s="106">
        <f t="shared" si="325"/>
        <v>4.3537499999999998</v>
      </c>
      <c r="BC1313" s="105" t="s">
        <v>53</v>
      </c>
      <c r="BD1313" s="105"/>
      <c r="BE1313" s="105"/>
      <c r="BF1313" s="105"/>
    </row>
    <row r="1314" spans="1:58" s="105" customFormat="1" ht="24.75" hidden="1" customHeight="1">
      <c r="A1314" s="9">
        <v>1321</v>
      </c>
      <c r="B1314" s="7">
        <v>18095</v>
      </c>
      <c r="C1314" s="7"/>
      <c r="D1314" s="8"/>
      <c r="E1314" s="1" t="s">
        <v>5708</v>
      </c>
      <c r="F1314" s="1" t="s">
        <v>2138</v>
      </c>
      <c r="G1314" s="1" t="s">
        <v>2139</v>
      </c>
      <c r="H1314" s="8" t="s">
        <v>2169</v>
      </c>
      <c r="I1314" s="1" t="s">
        <v>78</v>
      </c>
      <c r="J1314" s="1" t="s">
        <v>5709</v>
      </c>
      <c r="K1314" s="9">
        <v>20</v>
      </c>
      <c r="L1314" s="1" t="s">
        <v>80</v>
      </c>
      <c r="M1314" s="7">
        <v>1</v>
      </c>
      <c r="N1314" s="1" t="s">
        <v>46</v>
      </c>
      <c r="O1314" s="1" t="s">
        <v>5637</v>
      </c>
      <c r="P1314" s="1" t="s">
        <v>5710</v>
      </c>
      <c r="Q1314" s="1" t="s">
        <v>5711</v>
      </c>
      <c r="R1314" s="101">
        <v>2.2799999999999998</v>
      </c>
      <c r="S1314" s="102"/>
      <c r="T1314" s="116">
        <v>2</v>
      </c>
      <c r="U1314" s="84">
        <v>2.76</v>
      </c>
      <c r="V1314" s="102">
        <v>1.7999000000000001</v>
      </c>
      <c r="W1314" s="102"/>
      <c r="X1314" s="102"/>
      <c r="Y1314" s="102"/>
      <c r="Z1314" s="102"/>
      <c r="AA1314" s="102"/>
      <c r="AB1314" s="102"/>
      <c r="AC1314" s="102"/>
      <c r="AD1314" s="102"/>
      <c r="AE1314" s="104">
        <v>2.76</v>
      </c>
      <c r="AN1314" s="106">
        <v>2.2799999999999998</v>
      </c>
      <c r="AO1314" s="105" t="s">
        <v>50</v>
      </c>
      <c r="AP1314" s="104" t="s">
        <v>51</v>
      </c>
      <c r="AQ1314" s="105" t="e">
        <f t="shared" si="329"/>
        <v>#NUM!</v>
      </c>
      <c r="AR1314" s="105" t="e">
        <f t="shared" si="330"/>
        <v>#NUM!</v>
      </c>
      <c r="AS1314" s="105" t="e">
        <f t="shared" si="331"/>
        <v>#NUM!</v>
      </c>
      <c r="AT1314" s="105" t="e">
        <f>#REF!*1.075</f>
        <v>#REF!</v>
      </c>
      <c r="AU1314" s="105">
        <f t="shared" si="332"/>
        <v>2.15</v>
      </c>
      <c r="AV1314" s="102" t="e">
        <f t="shared" si="321"/>
        <v>#REF!</v>
      </c>
      <c r="AW1314" s="105" t="s">
        <v>172</v>
      </c>
      <c r="AX1314" s="105" t="s">
        <v>173</v>
      </c>
      <c r="AY1314" s="106">
        <v>2.15</v>
      </c>
      <c r="AZ1314" s="108">
        <f t="shared" si="323"/>
        <v>0.53749999999999998</v>
      </c>
      <c r="BA1314" s="1">
        <f t="shared" si="324"/>
        <v>2.6875</v>
      </c>
      <c r="BB1314" s="106">
        <f t="shared" si="325"/>
        <v>2.9024999999999999</v>
      </c>
      <c r="BC1314" s="105" t="s">
        <v>53</v>
      </c>
    </row>
    <row r="1315" spans="1:58" s="105" customFormat="1" ht="24.75" hidden="1" customHeight="1">
      <c r="A1315" s="9">
        <v>1322</v>
      </c>
      <c r="B1315" s="7">
        <v>17583</v>
      </c>
      <c r="C1315" s="7"/>
      <c r="D1315" s="8"/>
      <c r="E1315" s="1" t="s">
        <v>5712</v>
      </c>
      <c r="F1315" s="1" t="s">
        <v>5713</v>
      </c>
      <c r="G1315" s="1" t="s">
        <v>4800</v>
      </c>
      <c r="H1315" s="8" t="s">
        <v>4804</v>
      </c>
      <c r="I1315" s="1" t="s">
        <v>44</v>
      </c>
      <c r="J1315" s="1" t="s">
        <v>5714</v>
      </c>
      <c r="K1315" s="9"/>
      <c r="L1315" s="1"/>
      <c r="M1315" s="7">
        <v>28</v>
      </c>
      <c r="N1315" s="1" t="s">
        <v>46</v>
      </c>
      <c r="O1315" s="1" t="s">
        <v>5637</v>
      </c>
      <c r="P1315" s="1" t="s">
        <v>5715</v>
      </c>
      <c r="Q1315" s="1" t="s">
        <v>5716</v>
      </c>
      <c r="R1315" s="101">
        <v>5.05</v>
      </c>
      <c r="S1315" s="102"/>
      <c r="T1315" s="116">
        <v>2.75</v>
      </c>
      <c r="U1315" s="84">
        <v>4.2</v>
      </c>
      <c r="V1315" s="102">
        <v>5.9058000000000002</v>
      </c>
      <c r="W1315" s="102"/>
      <c r="X1315" s="102"/>
      <c r="Y1315" s="102"/>
      <c r="Z1315" s="102"/>
      <c r="AA1315" s="102"/>
      <c r="AB1315" s="102"/>
      <c r="AC1315" s="102"/>
      <c r="AD1315" s="102"/>
      <c r="AE1315" s="104">
        <v>4.2</v>
      </c>
      <c r="AN1315" s="106">
        <v>5.05</v>
      </c>
      <c r="AO1315" s="105" t="s">
        <v>50</v>
      </c>
      <c r="AP1315" s="104" t="s">
        <v>51</v>
      </c>
      <c r="AQ1315" s="105" t="e">
        <f t="shared" si="329"/>
        <v>#NUM!</v>
      </c>
      <c r="AR1315" s="105" t="e">
        <f t="shared" si="330"/>
        <v>#NUM!</v>
      </c>
      <c r="AS1315" s="105" t="e">
        <f t="shared" si="331"/>
        <v>#NUM!</v>
      </c>
      <c r="AT1315" s="105" t="e">
        <f>#REF!*1.075</f>
        <v>#REF!</v>
      </c>
      <c r="AU1315" s="105">
        <f t="shared" si="332"/>
        <v>2.9562499999999998</v>
      </c>
      <c r="AV1315" s="102" t="e">
        <f t="shared" si="321"/>
        <v>#REF!</v>
      </c>
      <c r="AW1315" s="105" t="s">
        <v>172</v>
      </c>
      <c r="AX1315" s="105" t="s">
        <v>173</v>
      </c>
      <c r="AY1315" s="106">
        <v>2.956</v>
      </c>
      <c r="AZ1315" s="108">
        <f t="shared" si="323"/>
        <v>0.73899999999999999</v>
      </c>
      <c r="BA1315" s="1">
        <f t="shared" si="324"/>
        <v>3.6949999999999998</v>
      </c>
      <c r="BB1315" s="106">
        <f t="shared" si="325"/>
        <v>3.9905999999999997</v>
      </c>
      <c r="BC1315" s="105" t="s">
        <v>53</v>
      </c>
    </row>
    <row r="1316" spans="1:58" s="105" customFormat="1" ht="24.75" hidden="1" customHeight="1">
      <c r="A1316" s="9">
        <v>1323</v>
      </c>
      <c r="B1316" s="7">
        <v>17584</v>
      </c>
      <c r="C1316" s="7"/>
      <c r="D1316" s="8"/>
      <c r="E1316" s="1" t="s">
        <v>5712</v>
      </c>
      <c r="F1316" s="1" t="s">
        <v>5713</v>
      </c>
      <c r="G1316" s="1" t="s">
        <v>4800</v>
      </c>
      <c r="H1316" s="8" t="s">
        <v>5717</v>
      </c>
      <c r="I1316" s="1" t="s">
        <v>44</v>
      </c>
      <c r="J1316" s="1" t="s">
        <v>5714</v>
      </c>
      <c r="K1316" s="9"/>
      <c r="L1316" s="1"/>
      <c r="M1316" s="7">
        <v>28</v>
      </c>
      <c r="N1316" s="1" t="s">
        <v>46</v>
      </c>
      <c r="O1316" s="1" t="s">
        <v>5637</v>
      </c>
      <c r="P1316" s="1" t="s">
        <v>5715</v>
      </c>
      <c r="Q1316" s="1" t="s">
        <v>5718</v>
      </c>
      <c r="R1316" s="101">
        <v>8.3000000000000007</v>
      </c>
      <c r="S1316" s="102"/>
      <c r="T1316" s="116">
        <v>4.5</v>
      </c>
      <c r="U1316" s="84">
        <v>6.24</v>
      </c>
      <c r="V1316" s="102">
        <v>10.349</v>
      </c>
      <c r="W1316" s="102"/>
      <c r="X1316" s="102"/>
      <c r="Y1316" s="102"/>
      <c r="Z1316" s="102"/>
      <c r="AA1316" s="102"/>
      <c r="AB1316" s="102"/>
      <c r="AC1316" s="102"/>
      <c r="AD1316" s="102"/>
      <c r="AE1316" s="104">
        <v>6.24</v>
      </c>
      <c r="AN1316" s="106">
        <v>8.3000000000000007</v>
      </c>
      <c r="AO1316" s="105" t="s">
        <v>50</v>
      </c>
      <c r="AP1316" s="104" t="s">
        <v>51</v>
      </c>
      <c r="AQ1316" s="105" t="e">
        <f t="shared" si="329"/>
        <v>#NUM!</v>
      </c>
      <c r="AR1316" s="105" t="e">
        <f t="shared" si="330"/>
        <v>#NUM!</v>
      </c>
      <c r="AS1316" s="105" t="e">
        <f t="shared" si="331"/>
        <v>#NUM!</v>
      </c>
      <c r="AT1316" s="105" t="e">
        <f>#REF!*1.075</f>
        <v>#REF!</v>
      </c>
      <c r="AU1316" s="105">
        <f t="shared" si="332"/>
        <v>4.8374999999999995</v>
      </c>
      <c r="AV1316" s="102" t="e">
        <f t="shared" si="321"/>
        <v>#REF!</v>
      </c>
      <c r="AW1316" s="105" t="s">
        <v>172</v>
      </c>
      <c r="AX1316" s="105" t="s">
        <v>173</v>
      </c>
      <c r="AY1316" s="106">
        <v>4.8375000000000004</v>
      </c>
      <c r="AZ1316" s="108">
        <f t="shared" si="323"/>
        <v>1.2093750000000001</v>
      </c>
      <c r="BA1316" s="1">
        <f t="shared" si="324"/>
        <v>6.046875</v>
      </c>
      <c r="BB1316" s="106">
        <f t="shared" si="325"/>
        <v>6.5306249999999997</v>
      </c>
      <c r="BC1316" s="105" t="s">
        <v>53</v>
      </c>
    </row>
    <row r="1317" spans="1:58" s="105" customFormat="1" ht="24.75" hidden="1" customHeight="1">
      <c r="A1317" s="9">
        <v>1324</v>
      </c>
      <c r="B1317" s="7">
        <v>19835</v>
      </c>
      <c r="C1317" s="7"/>
      <c r="D1317" s="8"/>
      <c r="E1317" s="1" t="s">
        <v>5719</v>
      </c>
      <c r="F1317" s="1" t="s">
        <v>3425</v>
      </c>
      <c r="G1317" s="1" t="s">
        <v>315</v>
      </c>
      <c r="H1317" s="8" t="s">
        <v>123</v>
      </c>
      <c r="I1317" s="1" t="s">
        <v>44</v>
      </c>
      <c r="J1317" s="1" t="s">
        <v>5720</v>
      </c>
      <c r="K1317" s="9"/>
      <c r="L1317" s="1"/>
      <c r="M1317" s="7">
        <v>28</v>
      </c>
      <c r="N1317" s="1" t="s">
        <v>46</v>
      </c>
      <c r="O1317" s="1" t="s">
        <v>5637</v>
      </c>
      <c r="P1317" s="1" t="s">
        <v>5721</v>
      </c>
      <c r="Q1317" s="1" t="s">
        <v>5722</v>
      </c>
      <c r="R1317" s="101">
        <v>9.82</v>
      </c>
      <c r="S1317" s="102"/>
      <c r="T1317" s="116">
        <v>9</v>
      </c>
      <c r="U1317" s="84">
        <v>11.97</v>
      </c>
      <c r="V1317" s="102">
        <v>7.6719999999999997</v>
      </c>
      <c r="W1317" s="102"/>
      <c r="X1317" s="102"/>
      <c r="Y1317" s="102"/>
      <c r="Z1317" s="102"/>
      <c r="AA1317" s="102"/>
      <c r="AB1317" s="102"/>
      <c r="AC1317" s="102"/>
      <c r="AD1317" s="102"/>
      <c r="AE1317" s="104">
        <v>11.97</v>
      </c>
      <c r="AN1317" s="106">
        <v>9.82</v>
      </c>
      <c r="AO1317" s="105" t="s">
        <v>50</v>
      </c>
      <c r="AP1317" s="104" t="s">
        <v>51</v>
      </c>
      <c r="AQ1317" s="105" t="e">
        <f t="shared" si="329"/>
        <v>#NUM!</v>
      </c>
      <c r="AR1317" s="105" t="e">
        <f t="shared" si="330"/>
        <v>#NUM!</v>
      </c>
      <c r="AS1317" s="105" t="e">
        <f t="shared" si="331"/>
        <v>#NUM!</v>
      </c>
      <c r="AT1317" s="105" t="e">
        <f>#REF!*1.075</f>
        <v>#REF!</v>
      </c>
      <c r="AU1317" s="105">
        <f t="shared" si="332"/>
        <v>9.6749999999999989</v>
      </c>
      <c r="AV1317" s="102" t="e">
        <f t="shared" si="321"/>
        <v>#REF!</v>
      </c>
      <c r="AW1317" s="105" t="s">
        <v>172</v>
      </c>
      <c r="AX1317" s="105" t="s">
        <v>173</v>
      </c>
      <c r="AY1317" s="106">
        <v>9.6750000000000007</v>
      </c>
      <c r="AZ1317" s="108">
        <f t="shared" si="323"/>
        <v>2.4187500000000002</v>
      </c>
      <c r="BA1317" s="1">
        <f t="shared" si="324"/>
        <v>12.09375</v>
      </c>
      <c r="BB1317" s="106">
        <f t="shared" si="325"/>
        <v>13.061249999999999</v>
      </c>
      <c r="BC1317" s="105" t="s">
        <v>53</v>
      </c>
    </row>
    <row r="1318" spans="1:58" s="105" customFormat="1" ht="24.75" hidden="1" customHeight="1">
      <c r="A1318" s="9">
        <v>1325</v>
      </c>
      <c r="B1318" s="7">
        <v>19833</v>
      </c>
      <c r="C1318" s="7"/>
      <c r="D1318" s="8"/>
      <c r="E1318" s="1" t="s">
        <v>5723</v>
      </c>
      <c r="F1318" s="1" t="s">
        <v>3425</v>
      </c>
      <c r="G1318" s="1" t="s">
        <v>315</v>
      </c>
      <c r="H1318" s="8" t="s">
        <v>320</v>
      </c>
      <c r="I1318" s="1" t="s">
        <v>321</v>
      </c>
      <c r="J1318" s="1" t="s">
        <v>5724</v>
      </c>
      <c r="K1318" s="9"/>
      <c r="L1318" s="1"/>
      <c r="M1318" s="7">
        <v>28</v>
      </c>
      <c r="N1318" s="1" t="s">
        <v>46</v>
      </c>
      <c r="O1318" s="1" t="s">
        <v>5637</v>
      </c>
      <c r="P1318" s="1" t="s">
        <v>5721</v>
      </c>
      <c r="Q1318" s="1" t="s">
        <v>5725</v>
      </c>
      <c r="R1318" s="101">
        <v>9.15</v>
      </c>
      <c r="S1318" s="102"/>
      <c r="T1318" s="116">
        <v>5.5</v>
      </c>
      <c r="U1318" s="84">
        <v>8.33</v>
      </c>
      <c r="V1318" s="102">
        <v>9.9667999999999992</v>
      </c>
      <c r="W1318" s="102"/>
      <c r="X1318" s="102"/>
      <c r="Y1318" s="102"/>
      <c r="Z1318" s="102"/>
      <c r="AA1318" s="102"/>
      <c r="AB1318" s="102"/>
      <c r="AC1318" s="102"/>
      <c r="AD1318" s="102"/>
      <c r="AE1318" s="104">
        <v>8.33</v>
      </c>
      <c r="AN1318" s="106">
        <v>9.15</v>
      </c>
      <c r="AO1318" s="105" t="s">
        <v>50</v>
      </c>
      <c r="AP1318" s="104" t="s">
        <v>51</v>
      </c>
      <c r="AQ1318" s="105" t="e">
        <f t="shared" si="329"/>
        <v>#NUM!</v>
      </c>
      <c r="AR1318" s="105" t="e">
        <f t="shared" si="330"/>
        <v>#NUM!</v>
      </c>
      <c r="AS1318" s="105" t="e">
        <f t="shared" si="331"/>
        <v>#NUM!</v>
      </c>
      <c r="AT1318" s="105" t="e">
        <f>#REF!*1.075</f>
        <v>#REF!</v>
      </c>
      <c r="AU1318" s="105">
        <f t="shared" si="332"/>
        <v>5.9124999999999996</v>
      </c>
      <c r="AV1318" s="102" t="e">
        <f t="shared" si="321"/>
        <v>#REF!</v>
      </c>
      <c r="AW1318" s="105" t="s">
        <v>172</v>
      </c>
      <c r="AX1318" s="105" t="s">
        <v>173</v>
      </c>
      <c r="AY1318" s="106">
        <v>5.9119999999999999</v>
      </c>
      <c r="AZ1318" s="108">
        <f t="shared" si="323"/>
        <v>1.478</v>
      </c>
      <c r="BA1318" s="1">
        <f t="shared" si="324"/>
        <v>7.39</v>
      </c>
      <c r="BB1318" s="106">
        <f t="shared" si="325"/>
        <v>7.9811999999999994</v>
      </c>
      <c r="BC1318" s="105" t="s">
        <v>53</v>
      </c>
    </row>
    <row r="1319" spans="1:58" s="105" customFormat="1" ht="24.75" hidden="1" customHeight="1">
      <c r="A1319" s="9">
        <v>1326</v>
      </c>
      <c r="B1319" s="7">
        <v>19834</v>
      </c>
      <c r="C1319" s="7"/>
      <c r="D1319" s="8"/>
      <c r="E1319" s="1" t="s">
        <v>5723</v>
      </c>
      <c r="F1319" s="1" t="s">
        <v>3425</v>
      </c>
      <c r="G1319" s="1" t="s">
        <v>315</v>
      </c>
      <c r="H1319" s="8" t="s">
        <v>310</v>
      </c>
      <c r="I1319" s="1" t="s">
        <v>321</v>
      </c>
      <c r="J1319" s="1" t="s">
        <v>5724</v>
      </c>
      <c r="K1319" s="9"/>
      <c r="L1319" s="1"/>
      <c r="M1319" s="7">
        <v>28</v>
      </c>
      <c r="N1319" s="1" t="s">
        <v>46</v>
      </c>
      <c r="O1319" s="1" t="s">
        <v>5637</v>
      </c>
      <c r="P1319" s="1" t="s">
        <v>5721</v>
      </c>
      <c r="Q1319" s="1" t="s">
        <v>5726</v>
      </c>
      <c r="R1319" s="101">
        <v>11.11</v>
      </c>
      <c r="S1319" s="102"/>
      <c r="T1319" s="116">
        <v>8.1999999999999993</v>
      </c>
      <c r="U1319" s="84">
        <v>11.11</v>
      </c>
      <c r="V1319" s="102"/>
      <c r="W1319" s="102"/>
      <c r="X1319" s="102"/>
      <c r="Y1319" s="102"/>
      <c r="Z1319" s="102"/>
      <c r="AA1319" s="102"/>
      <c r="AB1319" s="102"/>
      <c r="AC1319" s="102"/>
      <c r="AD1319" s="102"/>
      <c r="AE1319" s="104">
        <v>11.11</v>
      </c>
      <c r="AN1319" s="106">
        <v>11.11</v>
      </c>
      <c r="AO1319" s="105" t="s">
        <v>50</v>
      </c>
      <c r="AP1319" s="104" t="s">
        <v>51</v>
      </c>
      <c r="AQ1319" s="105" t="e">
        <f t="shared" si="329"/>
        <v>#NUM!</v>
      </c>
      <c r="AR1319" s="105" t="e">
        <f t="shared" si="330"/>
        <v>#NUM!</v>
      </c>
      <c r="AS1319" s="105" t="e">
        <f t="shared" si="331"/>
        <v>#NUM!</v>
      </c>
      <c r="AT1319" s="105" t="e">
        <f>#REF!*1.075</f>
        <v>#REF!</v>
      </c>
      <c r="AU1319" s="105">
        <f t="shared" si="332"/>
        <v>8.8149999999999995</v>
      </c>
      <c r="AV1319" s="102" t="e">
        <f t="shared" si="321"/>
        <v>#REF!</v>
      </c>
      <c r="AW1319" s="105" t="s">
        <v>172</v>
      </c>
      <c r="AX1319" s="105" t="s">
        <v>173</v>
      </c>
      <c r="AY1319" s="106">
        <v>8.8149999999999995</v>
      </c>
      <c r="AZ1319" s="108">
        <f t="shared" si="323"/>
        <v>2.2037499999999999</v>
      </c>
      <c r="BA1319" s="1">
        <f t="shared" si="324"/>
        <v>11.018749999999999</v>
      </c>
      <c r="BB1319" s="106">
        <f t="shared" si="325"/>
        <v>11.90025</v>
      </c>
      <c r="BC1319" s="105" t="s">
        <v>53</v>
      </c>
    </row>
    <row r="1320" spans="1:58" s="105" customFormat="1" ht="24.75" hidden="1" customHeight="1">
      <c r="A1320" s="9">
        <v>1327</v>
      </c>
      <c r="B1320" s="7">
        <v>7065</v>
      </c>
      <c r="C1320" s="7"/>
      <c r="D1320" s="8"/>
      <c r="E1320" s="1" t="s">
        <v>5727</v>
      </c>
      <c r="F1320" s="1" t="s">
        <v>1815</v>
      </c>
      <c r="G1320" s="1" t="s">
        <v>1816</v>
      </c>
      <c r="H1320" s="8" t="s">
        <v>310</v>
      </c>
      <c r="I1320" s="1" t="s">
        <v>44</v>
      </c>
      <c r="J1320" s="1" t="s">
        <v>5728</v>
      </c>
      <c r="K1320" s="9"/>
      <c r="L1320" s="1"/>
      <c r="M1320" s="7">
        <v>10</v>
      </c>
      <c r="N1320" s="1" t="s">
        <v>46</v>
      </c>
      <c r="O1320" s="1" t="s">
        <v>5637</v>
      </c>
      <c r="P1320" s="1" t="s">
        <v>5648</v>
      </c>
      <c r="Q1320" s="1" t="s">
        <v>5729</v>
      </c>
      <c r="R1320" s="101">
        <v>3.8</v>
      </c>
      <c r="S1320" s="102"/>
      <c r="T1320" s="116">
        <v>1.2</v>
      </c>
      <c r="U1320" s="84">
        <v>4.57</v>
      </c>
      <c r="V1320" s="102">
        <v>3.0373000000000001</v>
      </c>
      <c r="W1320" s="102"/>
      <c r="X1320" s="102"/>
      <c r="Y1320" s="102"/>
      <c r="Z1320" s="102"/>
      <c r="AA1320" s="102"/>
      <c r="AB1320" s="102"/>
      <c r="AC1320" s="102"/>
      <c r="AD1320" s="102"/>
      <c r="AE1320" s="104">
        <v>4.57</v>
      </c>
      <c r="AN1320" s="106">
        <v>3.8</v>
      </c>
      <c r="AO1320" s="105" t="s">
        <v>50</v>
      </c>
      <c r="AP1320" s="104" t="s">
        <v>51</v>
      </c>
      <c r="AQ1320" s="105" t="e">
        <f t="shared" si="329"/>
        <v>#NUM!</v>
      </c>
      <c r="AR1320" s="105" t="e">
        <f t="shared" si="330"/>
        <v>#NUM!</v>
      </c>
      <c r="AS1320" s="105" t="e">
        <f t="shared" si="331"/>
        <v>#NUM!</v>
      </c>
      <c r="AT1320" s="105" t="e">
        <f>#REF!*1.075</f>
        <v>#REF!</v>
      </c>
      <c r="AU1320" s="105">
        <f t="shared" si="332"/>
        <v>1.2899999999999998</v>
      </c>
      <c r="AV1320" s="102" t="e">
        <f t="shared" ref="AV1320:AV1383" si="333">MIN(AN1320,AT1320,AU1320)</f>
        <v>#REF!</v>
      </c>
      <c r="AW1320" s="105" t="s">
        <v>172</v>
      </c>
      <c r="AX1320" s="105" t="s">
        <v>173</v>
      </c>
      <c r="AY1320" s="106">
        <v>1.29</v>
      </c>
      <c r="AZ1320" s="108">
        <f t="shared" si="323"/>
        <v>0.32250000000000001</v>
      </c>
      <c r="BA1320" s="1">
        <f t="shared" si="324"/>
        <v>1.6125</v>
      </c>
      <c r="BB1320" s="106">
        <f t="shared" si="325"/>
        <v>1.7415</v>
      </c>
      <c r="BC1320" s="105" t="s">
        <v>53</v>
      </c>
    </row>
    <row r="1321" spans="1:58" s="105" customFormat="1" ht="24.75" hidden="1" customHeight="1">
      <c r="A1321" s="9">
        <v>1328</v>
      </c>
      <c r="B1321" s="7">
        <v>19337</v>
      </c>
      <c r="C1321" s="7"/>
      <c r="D1321" s="8"/>
      <c r="E1321" s="1" t="s">
        <v>5730</v>
      </c>
      <c r="F1321" s="1" t="s">
        <v>1304</v>
      </c>
      <c r="G1321" s="1" t="s">
        <v>1305</v>
      </c>
      <c r="H1321" s="8" t="s">
        <v>43</v>
      </c>
      <c r="I1321" s="1" t="s">
        <v>2108</v>
      </c>
      <c r="J1321" s="1" t="s">
        <v>5731</v>
      </c>
      <c r="K1321" s="9"/>
      <c r="L1321" s="1"/>
      <c r="M1321" s="7">
        <v>10</v>
      </c>
      <c r="N1321" s="1" t="s">
        <v>46</v>
      </c>
      <c r="O1321" s="1" t="s">
        <v>5637</v>
      </c>
      <c r="P1321" s="1" t="s">
        <v>5732</v>
      </c>
      <c r="Q1321" s="1" t="s">
        <v>5733</v>
      </c>
      <c r="R1321" s="101">
        <v>2.42</v>
      </c>
      <c r="S1321" s="102"/>
      <c r="T1321" s="116">
        <v>2</v>
      </c>
      <c r="U1321" s="84">
        <v>2.42</v>
      </c>
      <c r="V1321" s="102"/>
      <c r="W1321" s="102"/>
      <c r="X1321" s="102"/>
      <c r="Y1321" s="102"/>
      <c r="Z1321" s="102"/>
      <c r="AA1321" s="102"/>
      <c r="AB1321" s="102"/>
      <c r="AC1321" s="102"/>
      <c r="AD1321" s="102"/>
      <c r="AE1321" s="104">
        <v>2.42</v>
      </c>
      <c r="AN1321" s="106">
        <v>2.42</v>
      </c>
      <c r="AO1321" s="105" t="s">
        <v>50</v>
      </c>
      <c r="AP1321" s="104" t="s">
        <v>51</v>
      </c>
      <c r="AQ1321" s="105" t="e">
        <f t="shared" si="329"/>
        <v>#NUM!</v>
      </c>
      <c r="AR1321" s="105" t="e">
        <f t="shared" si="330"/>
        <v>#NUM!</v>
      </c>
      <c r="AS1321" s="105" t="e">
        <f t="shared" si="331"/>
        <v>#NUM!</v>
      </c>
      <c r="AT1321" s="105" t="e">
        <f>#REF!*1.075</f>
        <v>#REF!</v>
      </c>
      <c r="AU1321" s="105">
        <f t="shared" si="332"/>
        <v>2.15</v>
      </c>
      <c r="AV1321" s="102" t="e">
        <f t="shared" si="333"/>
        <v>#REF!</v>
      </c>
      <c r="AW1321" s="105" t="s">
        <v>172</v>
      </c>
      <c r="AX1321" s="105" t="s">
        <v>173</v>
      </c>
      <c r="AY1321" s="106">
        <v>2.15</v>
      </c>
      <c r="AZ1321" s="108">
        <f t="shared" si="323"/>
        <v>0.53749999999999998</v>
      </c>
      <c r="BA1321" s="1">
        <f t="shared" si="324"/>
        <v>2.6875</v>
      </c>
      <c r="BB1321" s="106">
        <f t="shared" si="325"/>
        <v>2.9024999999999999</v>
      </c>
      <c r="BC1321" s="105" t="s">
        <v>53</v>
      </c>
    </row>
    <row r="1322" spans="1:58" s="105" customFormat="1" ht="24.75" hidden="1" customHeight="1">
      <c r="A1322" s="9">
        <v>1329</v>
      </c>
      <c r="B1322" s="7">
        <v>19334</v>
      </c>
      <c r="C1322" s="7"/>
      <c r="D1322" s="8"/>
      <c r="E1322" s="1" t="s">
        <v>5734</v>
      </c>
      <c r="F1322" s="1" t="s">
        <v>1304</v>
      </c>
      <c r="G1322" s="1" t="s">
        <v>1305</v>
      </c>
      <c r="H1322" s="8" t="s">
        <v>43</v>
      </c>
      <c r="I1322" s="1" t="s">
        <v>205</v>
      </c>
      <c r="J1322" s="1" t="s">
        <v>5735</v>
      </c>
      <c r="K1322" s="9"/>
      <c r="L1322" s="1"/>
      <c r="M1322" s="7">
        <v>10</v>
      </c>
      <c r="N1322" s="1" t="s">
        <v>46</v>
      </c>
      <c r="O1322" s="1" t="s">
        <v>5637</v>
      </c>
      <c r="P1322" s="1" t="s">
        <v>5648</v>
      </c>
      <c r="Q1322" s="1" t="s">
        <v>5736</v>
      </c>
      <c r="R1322" s="101">
        <v>1.28</v>
      </c>
      <c r="S1322" s="102"/>
      <c r="T1322" s="116">
        <v>1</v>
      </c>
      <c r="U1322" s="84">
        <v>1.28</v>
      </c>
      <c r="V1322" s="102"/>
      <c r="W1322" s="102"/>
      <c r="X1322" s="102"/>
      <c r="Y1322" s="102"/>
      <c r="Z1322" s="102"/>
      <c r="AA1322" s="102"/>
      <c r="AB1322" s="102"/>
      <c r="AC1322" s="102"/>
      <c r="AD1322" s="102"/>
      <c r="AE1322" s="104">
        <v>1.28</v>
      </c>
      <c r="AN1322" s="106">
        <v>1.28</v>
      </c>
      <c r="AO1322" s="105" t="s">
        <v>50</v>
      </c>
      <c r="AP1322" s="104" t="s">
        <v>51</v>
      </c>
      <c r="AQ1322" s="105" t="e">
        <f t="shared" si="329"/>
        <v>#NUM!</v>
      </c>
      <c r="AR1322" s="105" t="e">
        <f t="shared" si="330"/>
        <v>#NUM!</v>
      </c>
      <c r="AS1322" s="105" t="e">
        <f t="shared" si="331"/>
        <v>#NUM!</v>
      </c>
      <c r="AT1322" s="105" t="e">
        <f>#REF!*1.075</f>
        <v>#REF!</v>
      </c>
      <c r="AU1322" s="105">
        <f t="shared" si="332"/>
        <v>1.075</v>
      </c>
      <c r="AV1322" s="102" t="e">
        <f t="shared" si="333"/>
        <v>#REF!</v>
      </c>
      <c r="AW1322" s="105" t="s">
        <v>172</v>
      </c>
      <c r="AX1322" s="105" t="s">
        <v>173</v>
      </c>
      <c r="AY1322" s="106">
        <v>1.075</v>
      </c>
      <c r="AZ1322" s="108">
        <f t="shared" si="323"/>
        <v>0.26874999999999999</v>
      </c>
      <c r="BA1322" s="1">
        <f t="shared" si="324"/>
        <v>1.34375</v>
      </c>
      <c r="BB1322" s="106">
        <f t="shared" si="325"/>
        <v>1.4512499999999999</v>
      </c>
      <c r="BC1322" s="105" t="s">
        <v>53</v>
      </c>
    </row>
    <row r="1323" spans="1:58" s="105" customFormat="1" ht="24.75" hidden="1" customHeight="1">
      <c r="A1323" s="9">
        <v>1330</v>
      </c>
      <c r="B1323" s="7">
        <v>19355</v>
      </c>
      <c r="C1323" s="7"/>
      <c r="D1323" s="8"/>
      <c r="E1323" s="1" t="s">
        <v>5734</v>
      </c>
      <c r="F1323" s="1" t="s">
        <v>1304</v>
      </c>
      <c r="G1323" s="1" t="s">
        <v>1305</v>
      </c>
      <c r="H1323" s="8" t="s">
        <v>43</v>
      </c>
      <c r="I1323" s="1" t="s">
        <v>205</v>
      </c>
      <c r="J1323" s="1" t="s">
        <v>5737</v>
      </c>
      <c r="K1323" s="9"/>
      <c r="L1323" s="1"/>
      <c r="M1323" s="7">
        <v>100</v>
      </c>
      <c r="N1323" s="1" t="s">
        <v>46</v>
      </c>
      <c r="O1323" s="1" t="s">
        <v>5637</v>
      </c>
      <c r="P1323" s="1" t="s">
        <v>5648</v>
      </c>
      <c r="Q1323" s="1" t="s">
        <v>5738</v>
      </c>
      <c r="R1323" s="101">
        <v>6.67</v>
      </c>
      <c r="S1323" s="102"/>
      <c r="T1323" s="116" t="s">
        <v>58</v>
      </c>
      <c r="U1323" s="84">
        <v>6.67</v>
      </c>
      <c r="V1323" s="102"/>
      <c r="W1323" s="102"/>
      <c r="X1323" s="102"/>
      <c r="Y1323" s="102"/>
      <c r="Z1323" s="102"/>
      <c r="AA1323" s="102"/>
      <c r="AB1323" s="102"/>
      <c r="AC1323" s="102"/>
      <c r="AD1323" s="102"/>
      <c r="AE1323" s="104">
        <v>6.67</v>
      </c>
      <c r="AN1323" s="106">
        <v>6.67</v>
      </c>
      <c r="AO1323" s="105" t="s">
        <v>50</v>
      </c>
      <c r="AP1323" s="104" t="s">
        <v>51</v>
      </c>
      <c r="AQ1323" s="105" t="e">
        <f t="shared" si="329"/>
        <v>#NUM!</v>
      </c>
      <c r="AR1323" s="105" t="e">
        <f t="shared" si="330"/>
        <v>#NUM!</v>
      </c>
      <c r="AS1323" s="105" t="e">
        <f t="shared" si="331"/>
        <v>#NUM!</v>
      </c>
      <c r="AT1323" s="105" t="e">
        <f>#REF!*1.075</f>
        <v>#REF!</v>
      </c>
      <c r="AU1323" s="105" t="e">
        <f t="shared" si="332"/>
        <v>#VALUE!</v>
      </c>
      <c r="AV1323" s="102" t="e">
        <f t="shared" si="333"/>
        <v>#REF!</v>
      </c>
      <c r="AW1323" s="125" t="s">
        <v>52</v>
      </c>
      <c r="AX1323" s="125" t="s">
        <v>51</v>
      </c>
      <c r="AY1323" s="106">
        <v>6.67</v>
      </c>
      <c r="AZ1323" s="108">
        <f t="shared" si="323"/>
        <v>1.6675</v>
      </c>
      <c r="BA1323" s="1">
        <f t="shared" si="324"/>
        <v>8.3375000000000004</v>
      </c>
      <c r="BB1323" s="106">
        <f t="shared" si="325"/>
        <v>9.0045000000000002</v>
      </c>
      <c r="BC1323" s="105" t="s">
        <v>53</v>
      </c>
    </row>
    <row r="1324" spans="1:58" s="105" customFormat="1" ht="24.75" hidden="1" customHeight="1">
      <c r="A1324" s="9">
        <v>1331</v>
      </c>
      <c r="B1324" s="7">
        <v>19332</v>
      </c>
      <c r="C1324" s="7"/>
      <c r="D1324" s="8"/>
      <c r="E1324" s="1" t="s">
        <v>5739</v>
      </c>
      <c r="F1324" s="1" t="s">
        <v>1304</v>
      </c>
      <c r="G1324" s="1" t="s">
        <v>1305</v>
      </c>
      <c r="H1324" s="8" t="s">
        <v>1306</v>
      </c>
      <c r="I1324" s="1" t="s">
        <v>551</v>
      </c>
      <c r="J1324" s="1" t="s">
        <v>5740</v>
      </c>
      <c r="K1324" s="9">
        <v>3</v>
      </c>
      <c r="L1324" s="1" t="s">
        <v>91</v>
      </c>
      <c r="M1324" s="7">
        <v>10</v>
      </c>
      <c r="N1324" s="1" t="s">
        <v>46</v>
      </c>
      <c r="O1324" s="1" t="s">
        <v>5637</v>
      </c>
      <c r="P1324" s="1" t="s">
        <v>5732</v>
      </c>
      <c r="Q1324" s="1" t="s">
        <v>5741</v>
      </c>
      <c r="R1324" s="101">
        <v>45.58</v>
      </c>
      <c r="S1324" s="102"/>
      <c r="T1324" s="116">
        <v>4.2</v>
      </c>
      <c r="U1324" s="84">
        <v>45.58</v>
      </c>
      <c r="V1324" s="102"/>
      <c r="W1324" s="102"/>
      <c r="X1324" s="102"/>
      <c r="Y1324" s="102"/>
      <c r="Z1324" s="102"/>
      <c r="AA1324" s="102"/>
      <c r="AB1324" s="102"/>
      <c r="AC1324" s="102"/>
      <c r="AD1324" s="102"/>
      <c r="AE1324" s="104">
        <v>45.58</v>
      </c>
      <c r="AN1324" s="106">
        <v>7.52</v>
      </c>
      <c r="AO1324" s="105" t="s">
        <v>372</v>
      </c>
      <c r="AP1324" s="104" t="s">
        <v>373</v>
      </c>
      <c r="AQ1324" s="105" t="e">
        <f t="shared" si="329"/>
        <v>#NUM!</v>
      </c>
      <c r="AR1324" s="105" t="e">
        <f t="shared" si="330"/>
        <v>#NUM!</v>
      </c>
      <c r="AS1324" s="105" t="e">
        <f t="shared" si="331"/>
        <v>#NUM!</v>
      </c>
      <c r="AT1324" s="105" t="e">
        <f>#REF!*1.075</f>
        <v>#REF!</v>
      </c>
      <c r="AU1324" s="105">
        <f t="shared" si="332"/>
        <v>4.5149999999999997</v>
      </c>
      <c r="AV1324" s="102" t="e">
        <f t="shared" si="333"/>
        <v>#REF!</v>
      </c>
      <c r="AW1324" s="105" t="s">
        <v>372</v>
      </c>
      <c r="AX1324" s="105" t="s">
        <v>373</v>
      </c>
      <c r="AY1324" s="106">
        <v>2.3039999999999998</v>
      </c>
      <c r="AZ1324" s="108">
        <f t="shared" si="323"/>
        <v>0.57599999999999996</v>
      </c>
      <c r="BA1324" s="1">
        <f t="shared" si="324"/>
        <v>2.88</v>
      </c>
      <c r="BB1324" s="106">
        <f t="shared" si="325"/>
        <v>3.1103999999999998</v>
      </c>
      <c r="BC1324" s="105" t="s">
        <v>53</v>
      </c>
    </row>
    <row r="1325" spans="1:58" s="105" customFormat="1" ht="24.75" hidden="1" customHeight="1">
      <c r="A1325" s="9">
        <v>1332</v>
      </c>
      <c r="B1325" s="7">
        <v>16344</v>
      </c>
      <c r="C1325" s="7"/>
      <c r="D1325" s="8"/>
      <c r="E1325" s="1" t="s">
        <v>5742</v>
      </c>
      <c r="F1325" s="1" t="s">
        <v>5743</v>
      </c>
      <c r="G1325" s="1" t="s">
        <v>3540</v>
      </c>
      <c r="H1325" s="8" t="s">
        <v>3538</v>
      </c>
      <c r="I1325" s="1" t="s">
        <v>44</v>
      </c>
      <c r="J1325" s="1" t="s">
        <v>5744</v>
      </c>
      <c r="K1325" s="9"/>
      <c r="L1325" s="1"/>
      <c r="M1325" s="7">
        <v>20</v>
      </c>
      <c r="N1325" s="1" t="s">
        <v>46</v>
      </c>
      <c r="O1325" s="1" t="s">
        <v>5637</v>
      </c>
      <c r="P1325" s="1" t="s">
        <v>5745</v>
      </c>
      <c r="Q1325" s="1" t="s">
        <v>5746</v>
      </c>
      <c r="R1325" s="101">
        <v>4.0999999999999996</v>
      </c>
      <c r="S1325" s="102"/>
      <c r="T1325" s="116">
        <v>2.4</v>
      </c>
      <c r="U1325" s="84">
        <v>4.0999999999999996</v>
      </c>
      <c r="V1325" s="102"/>
      <c r="W1325" s="102"/>
      <c r="X1325" s="102"/>
      <c r="Y1325" s="102"/>
      <c r="Z1325" s="102"/>
      <c r="AA1325" s="102"/>
      <c r="AB1325" s="102"/>
      <c r="AC1325" s="102"/>
      <c r="AD1325" s="102"/>
      <c r="AE1325" s="104">
        <v>4.0999999999999996</v>
      </c>
      <c r="AN1325" s="106">
        <v>4.0999999999999996</v>
      </c>
      <c r="AO1325" s="105" t="s">
        <v>50</v>
      </c>
      <c r="AP1325" s="104" t="s">
        <v>51</v>
      </c>
      <c r="AQ1325" s="105" t="e">
        <f t="shared" si="329"/>
        <v>#NUM!</v>
      </c>
      <c r="AR1325" s="105" t="e">
        <f t="shared" si="330"/>
        <v>#NUM!</v>
      </c>
      <c r="AS1325" s="105" t="e">
        <f t="shared" si="331"/>
        <v>#NUM!</v>
      </c>
      <c r="AT1325" s="105" t="e">
        <f>#REF!*1.075</f>
        <v>#REF!</v>
      </c>
      <c r="AU1325" s="105">
        <f t="shared" si="332"/>
        <v>2.5799999999999996</v>
      </c>
      <c r="AV1325" s="102" t="e">
        <f t="shared" si="333"/>
        <v>#REF!</v>
      </c>
      <c r="AW1325" s="105" t="s">
        <v>172</v>
      </c>
      <c r="AX1325" s="105" t="s">
        <v>173</v>
      </c>
      <c r="AY1325" s="106">
        <v>2.58</v>
      </c>
      <c r="AZ1325" s="108">
        <f t="shared" si="323"/>
        <v>0.64500000000000002</v>
      </c>
      <c r="BA1325" s="1">
        <f t="shared" si="324"/>
        <v>3.2250000000000001</v>
      </c>
      <c r="BB1325" s="106">
        <f t="shared" si="325"/>
        <v>3.4830000000000001</v>
      </c>
      <c r="BC1325" s="105" t="s">
        <v>53</v>
      </c>
    </row>
    <row r="1326" spans="1:58" s="105" customFormat="1" ht="24.75" hidden="1" customHeight="1">
      <c r="A1326" s="9">
        <v>1333</v>
      </c>
      <c r="B1326" s="7">
        <v>7070</v>
      </c>
      <c r="C1326" s="7"/>
      <c r="D1326" s="8"/>
      <c r="E1326" s="1" t="s">
        <v>5747</v>
      </c>
      <c r="F1326" s="1" t="s">
        <v>5748</v>
      </c>
      <c r="G1326" s="1" t="s">
        <v>3802</v>
      </c>
      <c r="H1326" s="8" t="s">
        <v>1187</v>
      </c>
      <c r="I1326" s="1" t="s">
        <v>68</v>
      </c>
      <c r="J1326" s="1" t="s">
        <v>545</v>
      </c>
      <c r="K1326" s="9"/>
      <c r="L1326" s="1"/>
      <c r="M1326" s="7">
        <v>30</v>
      </c>
      <c r="N1326" s="1" t="s">
        <v>46</v>
      </c>
      <c r="O1326" s="1" t="s">
        <v>5637</v>
      </c>
      <c r="P1326" s="1" t="s">
        <v>5721</v>
      </c>
      <c r="Q1326" s="1" t="s">
        <v>5749</v>
      </c>
      <c r="R1326" s="101">
        <v>3.68</v>
      </c>
      <c r="S1326" s="102"/>
      <c r="T1326" s="116">
        <v>1.95</v>
      </c>
      <c r="U1326" s="84">
        <v>3.68</v>
      </c>
      <c r="V1326" s="102"/>
      <c r="W1326" s="102"/>
      <c r="X1326" s="102"/>
      <c r="Y1326" s="102"/>
      <c r="Z1326" s="102"/>
      <c r="AA1326" s="102"/>
      <c r="AB1326" s="102"/>
      <c r="AC1326" s="102"/>
      <c r="AD1326" s="102"/>
      <c r="AE1326" s="104">
        <v>3.68</v>
      </c>
      <c r="AN1326" s="106">
        <v>3.68</v>
      </c>
      <c r="AO1326" s="105" t="s">
        <v>531</v>
      </c>
      <c r="AP1326" s="104" t="s">
        <v>532</v>
      </c>
      <c r="AQ1326" s="105" t="e">
        <f t="shared" si="329"/>
        <v>#NUM!</v>
      </c>
      <c r="AR1326" s="105" t="e">
        <f t="shared" si="330"/>
        <v>#NUM!</v>
      </c>
      <c r="AS1326" s="105" t="e">
        <f t="shared" si="331"/>
        <v>#NUM!</v>
      </c>
      <c r="AT1326" s="105" t="e">
        <f>#REF!*1.075</f>
        <v>#REF!</v>
      </c>
      <c r="AU1326" s="105">
        <f t="shared" si="332"/>
        <v>2.0962499999999999</v>
      </c>
      <c r="AV1326" s="102" t="e">
        <f t="shared" si="333"/>
        <v>#REF!</v>
      </c>
      <c r="AW1326" s="105" t="s">
        <v>172</v>
      </c>
      <c r="AX1326" s="105" t="s">
        <v>173</v>
      </c>
      <c r="AY1326" s="106">
        <v>2.0960000000000001</v>
      </c>
      <c r="AZ1326" s="108">
        <f t="shared" si="323"/>
        <v>0.52400000000000002</v>
      </c>
      <c r="BA1326" s="1">
        <f t="shared" si="324"/>
        <v>2.62</v>
      </c>
      <c r="BB1326" s="106">
        <f t="shared" si="325"/>
        <v>2.8296000000000001</v>
      </c>
      <c r="BC1326" s="105" t="s">
        <v>53</v>
      </c>
    </row>
    <row r="1327" spans="1:58" s="105" customFormat="1" ht="24.75" hidden="1" customHeight="1">
      <c r="A1327" s="9">
        <v>1334</v>
      </c>
      <c r="B1327" s="7">
        <v>7069</v>
      </c>
      <c r="C1327" s="7"/>
      <c r="D1327" s="8"/>
      <c r="E1327" s="1" t="s">
        <v>5750</v>
      </c>
      <c r="F1327" s="1" t="s">
        <v>5748</v>
      </c>
      <c r="G1327" s="1" t="s">
        <v>3802</v>
      </c>
      <c r="H1327" s="8" t="s">
        <v>1469</v>
      </c>
      <c r="I1327" s="1" t="s">
        <v>68</v>
      </c>
      <c r="J1327" s="1" t="s">
        <v>545</v>
      </c>
      <c r="K1327" s="9"/>
      <c r="L1327" s="1"/>
      <c r="M1327" s="7">
        <v>30</v>
      </c>
      <c r="N1327" s="1" t="s">
        <v>46</v>
      </c>
      <c r="O1327" s="1" t="s">
        <v>5637</v>
      </c>
      <c r="P1327" s="1" t="s">
        <v>5721</v>
      </c>
      <c r="Q1327" s="1" t="s">
        <v>5751</v>
      </c>
      <c r="R1327" s="101">
        <v>4.9000000000000004</v>
      </c>
      <c r="S1327" s="102"/>
      <c r="T1327" s="116">
        <v>2.95</v>
      </c>
      <c r="U1327" s="84">
        <v>4.9000000000000004</v>
      </c>
      <c r="V1327" s="102"/>
      <c r="W1327" s="102"/>
      <c r="X1327" s="102"/>
      <c r="Y1327" s="102"/>
      <c r="Z1327" s="102"/>
      <c r="AA1327" s="102"/>
      <c r="AB1327" s="102"/>
      <c r="AC1327" s="102"/>
      <c r="AD1327" s="102"/>
      <c r="AE1327" s="104">
        <v>4.9000000000000004</v>
      </c>
      <c r="AN1327" s="106">
        <v>3.68</v>
      </c>
      <c r="AO1327" s="105" t="s">
        <v>531</v>
      </c>
      <c r="AP1327" s="104" t="s">
        <v>532</v>
      </c>
      <c r="AQ1327" s="105" t="e">
        <f t="shared" si="329"/>
        <v>#NUM!</v>
      </c>
      <c r="AR1327" s="105" t="e">
        <f t="shared" si="330"/>
        <v>#NUM!</v>
      </c>
      <c r="AS1327" s="105" t="e">
        <f t="shared" si="331"/>
        <v>#NUM!</v>
      </c>
      <c r="AT1327" s="105" t="e">
        <f>#REF!*1.075</f>
        <v>#REF!</v>
      </c>
      <c r="AU1327" s="105">
        <f t="shared" si="332"/>
        <v>3.1712500000000001</v>
      </c>
      <c r="AV1327" s="102" t="e">
        <f t="shared" si="333"/>
        <v>#REF!</v>
      </c>
      <c r="AW1327" s="105" t="s">
        <v>172</v>
      </c>
      <c r="AX1327" s="105" t="s">
        <v>173</v>
      </c>
      <c r="AY1327" s="106">
        <v>3.1709999999999998</v>
      </c>
      <c r="AZ1327" s="108">
        <f t="shared" si="323"/>
        <v>0.79274999999999995</v>
      </c>
      <c r="BA1327" s="1">
        <f t="shared" si="324"/>
        <v>3.9637499999999997</v>
      </c>
      <c r="BB1327" s="106">
        <f t="shared" si="325"/>
        <v>4.28085</v>
      </c>
      <c r="BC1327" s="105" t="s">
        <v>53</v>
      </c>
    </row>
    <row r="1328" spans="1:58" s="105" customFormat="1" ht="24.75" hidden="1" customHeight="1">
      <c r="A1328" s="9">
        <v>1335</v>
      </c>
      <c r="B1328" s="34">
        <v>19449</v>
      </c>
      <c r="C1328" s="34"/>
      <c r="D1328" s="5"/>
      <c r="E1328" s="35" t="s">
        <v>5752</v>
      </c>
      <c r="F1328" s="34" t="s">
        <v>5753</v>
      </c>
      <c r="G1328" s="34" t="s">
        <v>5754</v>
      </c>
      <c r="H1328" s="34" t="s">
        <v>581</v>
      </c>
      <c r="I1328" s="34" t="s">
        <v>5755</v>
      </c>
      <c r="J1328" s="35" t="s">
        <v>5756</v>
      </c>
      <c r="K1328" s="48"/>
      <c r="L1328" s="34"/>
      <c r="M1328" s="34"/>
      <c r="N1328" s="34"/>
      <c r="O1328" s="34" t="s">
        <v>5637</v>
      </c>
      <c r="P1328" s="34" t="s">
        <v>5757</v>
      </c>
      <c r="Q1328" s="34" t="s">
        <v>5758</v>
      </c>
      <c r="R1328" s="101"/>
      <c r="S1328" s="102"/>
      <c r="T1328" s="116"/>
      <c r="U1328" s="84"/>
      <c r="V1328" s="102"/>
      <c r="W1328" s="102"/>
      <c r="X1328" s="102"/>
      <c r="Y1328" s="102"/>
      <c r="Z1328" s="102"/>
      <c r="AA1328" s="102"/>
      <c r="AB1328" s="102"/>
      <c r="AC1328" s="102"/>
      <c r="AD1328" s="102"/>
      <c r="AE1328" s="104"/>
      <c r="AN1328" s="106"/>
      <c r="AP1328" s="104"/>
      <c r="AT1328" s="105" t="e">
        <f>#REF!*1.075</f>
        <v>#REF!</v>
      </c>
      <c r="AV1328" s="102" t="e">
        <f t="shared" si="333"/>
        <v>#REF!</v>
      </c>
      <c r="AY1328" s="106"/>
      <c r="AZ1328" s="108" t="b">
        <f t="shared" si="323"/>
        <v>0</v>
      </c>
      <c r="BA1328" s="1">
        <f t="shared" si="324"/>
        <v>0</v>
      </c>
      <c r="BB1328" s="106">
        <f t="shared" si="325"/>
        <v>0</v>
      </c>
    </row>
    <row r="1329" spans="1:58" s="105" customFormat="1" ht="24.75" hidden="1" customHeight="1">
      <c r="A1329" s="9">
        <v>1336</v>
      </c>
      <c r="B1329" s="34">
        <v>19383</v>
      </c>
      <c r="C1329" s="34"/>
      <c r="D1329" s="5"/>
      <c r="E1329" s="35" t="s">
        <v>5752</v>
      </c>
      <c r="F1329" s="34" t="s">
        <v>5753</v>
      </c>
      <c r="G1329" s="34" t="s">
        <v>5754</v>
      </c>
      <c r="H1329" s="34" t="s">
        <v>581</v>
      </c>
      <c r="I1329" s="34" t="s">
        <v>5755</v>
      </c>
      <c r="J1329" s="35" t="s">
        <v>5759</v>
      </c>
      <c r="K1329" s="48"/>
      <c r="L1329" s="34"/>
      <c r="M1329" s="34"/>
      <c r="N1329" s="34"/>
      <c r="O1329" s="34" t="s">
        <v>5637</v>
      </c>
      <c r="P1329" s="34" t="s">
        <v>5757</v>
      </c>
      <c r="Q1329" s="34" t="s">
        <v>5760</v>
      </c>
      <c r="R1329" s="101"/>
      <c r="S1329" s="102"/>
      <c r="T1329" s="116"/>
      <c r="U1329" s="84"/>
      <c r="V1329" s="102"/>
      <c r="W1329" s="102"/>
      <c r="X1329" s="102"/>
      <c r="Y1329" s="102"/>
      <c r="Z1329" s="102"/>
      <c r="AA1329" s="102"/>
      <c r="AB1329" s="102"/>
      <c r="AC1329" s="102"/>
      <c r="AD1329" s="102"/>
      <c r="AE1329" s="104"/>
      <c r="AN1329" s="106"/>
      <c r="AP1329" s="104"/>
      <c r="AT1329" s="105" t="e">
        <f>#REF!*1.075</f>
        <v>#REF!</v>
      </c>
      <c r="AV1329" s="102" t="e">
        <f t="shared" si="333"/>
        <v>#REF!</v>
      </c>
      <c r="AY1329" s="106"/>
      <c r="AZ1329" s="108" t="b">
        <f t="shared" si="323"/>
        <v>0</v>
      </c>
      <c r="BA1329" s="1">
        <f t="shared" si="324"/>
        <v>0</v>
      </c>
      <c r="BB1329" s="106">
        <f t="shared" si="325"/>
        <v>0</v>
      </c>
    </row>
    <row r="1330" spans="1:58" s="105" customFormat="1" ht="24.75" hidden="1" customHeight="1">
      <c r="A1330" s="9">
        <v>1337</v>
      </c>
      <c r="B1330" s="7">
        <v>19338</v>
      </c>
      <c r="C1330" s="7"/>
      <c r="D1330" s="8"/>
      <c r="E1330" s="1" t="s">
        <v>5761</v>
      </c>
      <c r="F1330" s="1" t="s">
        <v>1138</v>
      </c>
      <c r="G1330" s="1" t="s">
        <v>1144</v>
      </c>
      <c r="H1330" s="8" t="s">
        <v>204</v>
      </c>
      <c r="I1330" s="1" t="s">
        <v>44</v>
      </c>
      <c r="J1330" s="1" t="s">
        <v>5762</v>
      </c>
      <c r="K1330" s="9"/>
      <c r="L1330" s="1"/>
      <c r="M1330" s="7">
        <v>20</v>
      </c>
      <c r="N1330" s="1" t="s">
        <v>46</v>
      </c>
      <c r="O1330" s="1" t="s">
        <v>5637</v>
      </c>
      <c r="P1330" s="1" t="s">
        <v>5721</v>
      </c>
      <c r="Q1330" s="1" t="s">
        <v>5763</v>
      </c>
      <c r="R1330" s="101">
        <v>12.64</v>
      </c>
      <c r="S1330" s="102"/>
      <c r="T1330" s="116">
        <v>2.5</v>
      </c>
      <c r="U1330" s="84">
        <v>12.64</v>
      </c>
      <c r="V1330" s="102"/>
      <c r="W1330" s="102"/>
      <c r="X1330" s="102"/>
      <c r="Y1330" s="102"/>
      <c r="Z1330" s="102"/>
      <c r="AA1330" s="102"/>
      <c r="AB1330" s="102"/>
      <c r="AC1330" s="102"/>
      <c r="AD1330" s="102"/>
      <c r="AE1330" s="104">
        <v>12.64</v>
      </c>
      <c r="AN1330" s="106">
        <v>1.72</v>
      </c>
      <c r="AO1330" s="105" t="s">
        <v>372</v>
      </c>
      <c r="AP1330" s="104" t="s">
        <v>373</v>
      </c>
      <c r="AQ1330" s="105" t="e">
        <f>AVERAGE(SMALL(AE1330:AI1330,1),SMALL(AE1330:AI1330,2))</f>
        <v>#NUM!</v>
      </c>
      <c r="AR1330" s="105" t="e">
        <f>IF(R1330 &lt;=( AVERAGE(SMALL(AE1330:AI1330,1),SMALL(AE1330:AI1330,2))), R1330, "")</f>
        <v>#NUM!</v>
      </c>
      <c r="AS1330" s="105" t="e">
        <f>AVERAGE(SMALL(AJ1330:AM1330,1),SMALL(AJ1330:AM1330,2))</f>
        <v>#NUM!</v>
      </c>
      <c r="AT1330" s="105" t="e">
        <f>#REF!*1.075</f>
        <v>#REF!</v>
      </c>
      <c r="AU1330" s="105">
        <f>T1330*1.075</f>
        <v>2.6875</v>
      </c>
      <c r="AV1330" s="102" t="e">
        <f t="shared" si="333"/>
        <v>#REF!</v>
      </c>
      <c r="AW1330" s="105" t="s">
        <v>372</v>
      </c>
      <c r="AX1330" s="105" t="s">
        <v>373</v>
      </c>
      <c r="AY1330" s="106">
        <v>1.1459999999999999</v>
      </c>
      <c r="AZ1330" s="108">
        <f t="shared" si="323"/>
        <v>0.28649999999999998</v>
      </c>
      <c r="BA1330" s="1">
        <f t="shared" si="324"/>
        <v>1.4324999999999999</v>
      </c>
      <c r="BB1330" s="106">
        <f t="shared" si="325"/>
        <v>1.5470999999999999</v>
      </c>
      <c r="BC1330" s="105" t="s">
        <v>53</v>
      </c>
    </row>
    <row r="1331" spans="1:58" s="105" customFormat="1" ht="24.75" hidden="1" customHeight="1">
      <c r="A1331" s="9">
        <v>1338</v>
      </c>
      <c r="B1331" s="34">
        <v>19990</v>
      </c>
      <c r="C1331" s="34"/>
      <c r="D1331" s="5"/>
      <c r="E1331" s="35" t="s">
        <v>5764</v>
      </c>
      <c r="F1331" s="34" t="s">
        <v>5765</v>
      </c>
      <c r="G1331" s="34" t="s">
        <v>5766</v>
      </c>
      <c r="H1331" s="34" t="s">
        <v>105</v>
      </c>
      <c r="I1331" s="34" t="s">
        <v>44</v>
      </c>
      <c r="J1331" s="35" t="s">
        <v>5767</v>
      </c>
      <c r="K1331" s="48"/>
      <c r="L1331" s="34"/>
      <c r="M1331" s="34"/>
      <c r="N1331" s="34"/>
      <c r="O1331" s="34" t="s">
        <v>5637</v>
      </c>
      <c r="P1331" s="34" t="s">
        <v>5768</v>
      </c>
      <c r="Q1331" s="34" t="s">
        <v>5769</v>
      </c>
      <c r="R1331" s="101"/>
      <c r="S1331" s="102"/>
      <c r="T1331" s="116"/>
      <c r="U1331" s="84"/>
      <c r="V1331" s="102"/>
      <c r="W1331" s="102"/>
      <c r="X1331" s="102"/>
      <c r="Y1331" s="102"/>
      <c r="Z1331" s="102"/>
      <c r="AA1331" s="102"/>
      <c r="AB1331" s="102"/>
      <c r="AC1331" s="102"/>
      <c r="AD1331" s="102"/>
      <c r="AE1331" s="104"/>
      <c r="AN1331" s="106"/>
      <c r="AP1331" s="104"/>
      <c r="AT1331" s="105" t="e">
        <f>#REF!*1.075</f>
        <v>#REF!</v>
      </c>
      <c r="AV1331" s="102" t="e">
        <f t="shared" si="333"/>
        <v>#REF!</v>
      </c>
      <c r="AY1331" s="106"/>
      <c r="AZ1331" s="108" t="b">
        <f t="shared" si="323"/>
        <v>0</v>
      </c>
      <c r="BA1331" s="1">
        <f t="shared" si="324"/>
        <v>0</v>
      </c>
      <c r="BB1331" s="106">
        <f t="shared" si="325"/>
        <v>0</v>
      </c>
    </row>
    <row r="1332" spans="1:58" s="105" customFormat="1" ht="24.75" hidden="1" customHeight="1">
      <c r="A1332" s="9">
        <v>1339</v>
      </c>
      <c r="B1332" s="34">
        <v>17814</v>
      </c>
      <c r="C1332" s="34"/>
      <c r="D1332" s="5"/>
      <c r="E1332" s="35" t="s">
        <v>5770</v>
      </c>
      <c r="F1332" s="34" t="s">
        <v>2855</v>
      </c>
      <c r="G1332" s="34" t="s">
        <v>2856</v>
      </c>
      <c r="H1332" s="34" t="s">
        <v>1135</v>
      </c>
      <c r="I1332" s="34" t="s">
        <v>44</v>
      </c>
      <c r="J1332" s="35" t="s">
        <v>5771</v>
      </c>
      <c r="K1332" s="48"/>
      <c r="L1332" s="34"/>
      <c r="M1332" s="34"/>
      <c r="N1332" s="34"/>
      <c r="O1332" s="34" t="s">
        <v>5637</v>
      </c>
      <c r="P1332" s="34" t="s">
        <v>5678</v>
      </c>
      <c r="Q1332" s="34" t="s">
        <v>5772</v>
      </c>
      <c r="R1332" s="101"/>
      <c r="S1332" s="102"/>
      <c r="T1332" s="116"/>
      <c r="U1332" s="84"/>
      <c r="V1332" s="102"/>
      <c r="W1332" s="102"/>
      <c r="X1332" s="102"/>
      <c r="Y1332" s="102"/>
      <c r="Z1332" s="102"/>
      <c r="AA1332" s="102"/>
      <c r="AB1332" s="102"/>
      <c r="AC1332" s="102"/>
      <c r="AD1332" s="102"/>
      <c r="AE1332" s="104"/>
      <c r="AN1332" s="106"/>
      <c r="AP1332" s="104"/>
      <c r="AT1332" s="105" t="e">
        <f>#REF!*1.075</f>
        <v>#REF!</v>
      </c>
      <c r="AV1332" s="102" t="e">
        <f t="shared" si="333"/>
        <v>#REF!</v>
      </c>
      <c r="AY1332" s="106"/>
      <c r="AZ1332" s="108" t="b">
        <f t="shared" si="323"/>
        <v>0</v>
      </c>
      <c r="BA1332" s="1">
        <f t="shared" si="324"/>
        <v>0</v>
      </c>
      <c r="BB1332" s="106">
        <f t="shared" si="325"/>
        <v>0</v>
      </c>
    </row>
    <row r="1333" spans="1:58" s="105" customFormat="1" ht="24.75" hidden="1" customHeight="1">
      <c r="A1333" s="9">
        <v>1340</v>
      </c>
      <c r="B1333" s="34">
        <v>17815</v>
      </c>
      <c r="C1333" s="34"/>
      <c r="D1333" s="5"/>
      <c r="E1333" s="35" t="s">
        <v>5770</v>
      </c>
      <c r="F1333" s="34" t="s">
        <v>2855</v>
      </c>
      <c r="G1333" s="34" t="s">
        <v>2856</v>
      </c>
      <c r="H1333" s="34" t="s">
        <v>1135</v>
      </c>
      <c r="I1333" s="34" t="s">
        <v>44</v>
      </c>
      <c r="J1333" s="35" t="s">
        <v>5773</v>
      </c>
      <c r="K1333" s="48"/>
      <c r="L1333" s="34"/>
      <c r="M1333" s="34"/>
      <c r="N1333" s="34"/>
      <c r="O1333" s="34" t="s">
        <v>5637</v>
      </c>
      <c r="P1333" s="34" t="s">
        <v>5678</v>
      </c>
      <c r="Q1333" s="34" t="s">
        <v>5774</v>
      </c>
      <c r="R1333" s="101"/>
      <c r="S1333" s="102"/>
      <c r="T1333" s="116"/>
      <c r="U1333" s="84"/>
      <c r="V1333" s="102"/>
      <c r="W1333" s="102"/>
      <c r="X1333" s="102"/>
      <c r="Y1333" s="102"/>
      <c r="Z1333" s="102"/>
      <c r="AA1333" s="102"/>
      <c r="AB1333" s="102"/>
      <c r="AC1333" s="102"/>
      <c r="AD1333" s="102"/>
      <c r="AE1333" s="104"/>
      <c r="AN1333" s="106"/>
      <c r="AP1333" s="104"/>
      <c r="AT1333" s="105" t="e">
        <f>#REF!*1.075</f>
        <v>#REF!</v>
      </c>
      <c r="AV1333" s="102" t="e">
        <f t="shared" si="333"/>
        <v>#REF!</v>
      </c>
      <c r="AY1333" s="106"/>
      <c r="AZ1333" s="108" t="b">
        <f t="shared" si="323"/>
        <v>0</v>
      </c>
      <c r="BA1333" s="1">
        <f t="shared" si="324"/>
        <v>0</v>
      </c>
      <c r="BB1333" s="106">
        <f t="shared" si="325"/>
        <v>0</v>
      </c>
    </row>
    <row r="1334" spans="1:58" s="105" customFormat="1" ht="24.75" hidden="1" customHeight="1">
      <c r="A1334" s="9">
        <v>1341</v>
      </c>
      <c r="B1334" s="34">
        <v>17781</v>
      </c>
      <c r="C1334" s="34"/>
      <c r="D1334" s="5"/>
      <c r="E1334" s="35" t="s">
        <v>5770</v>
      </c>
      <c r="F1334" s="34" t="s">
        <v>2855</v>
      </c>
      <c r="G1334" s="34" t="s">
        <v>2856</v>
      </c>
      <c r="H1334" s="34" t="s">
        <v>1135</v>
      </c>
      <c r="I1334" s="34" t="s">
        <v>44</v>
      </c>
      <c r="J1334" s="35" t="s">
        <v>5775</v>
      </c>
      <c r="K1334" s="48"/>
      <c r="L1334" s="34"/>
      <c r="M1334" s="34"/>
      <c r="N1334" s="34"/>
      <c r="O1334" s="34" t="s">
        <v>5637</v>
      </c>
      <c r="P1334" s="34" t="s">
        <v>5678</v>
      </c>
      <c r="Q1334" s="34" t="s">
        <v>5776</v>
      </c>
      <c r="R1334" s="101"/>
      <c r="S1334" s="102"/>
      <c r="T1334" s="116"/>
      <c r="U1334" s="84"/>
      <c r="V1334" s="102"/>
      <c r="W1334" s="102"/>
      <c r="X1334" s="102"/>
      <c r="Y1334" s="102"/>
      <c r="Z1334" s="102"/>
      <c r="AA1334" s="102"/>
      <c r="AB1334" s="102"/>
      <c r="AC1334" s="102"/>
      <c r="AD1334" s="102"/>
      <c r="AE1334" s="104"/>
      <c r="AN1334" s="106"/>
      <c r="AP1334" s="104"/>
      <c r="AT1334" s="105" t="e">
        <f>#REF!*1.075</f>
        <v>#REF!</v>
      </c>
      <c r="AV1334" s="102" t="e">
        <f t="shared" si="333"/>
        <v>#REF!</v>
      </c>
      <c r="AY1334" s="106"/>
      <c r="AZ1334" s="108" t="b">
        <f t="shared" si="323"/>
        <v>0</v>
      </c>
      <c r="BA1334" s="1">
        <f t="shared" si="324"/>
        <v>0</v>
      </c>
      <c r="BB1334" s="106">
        <f t="shared" si="325"/>
        <v>0</v>
      </c>
    </row>
    <row r="1335" spans="1:58" s="105" customFormat="1" ht="24.75" hidden="1" customHeight="1">
      <c r="A1335" s="9">
        <v>1342</v>
      </c>
      <c r="B1335" s="7">
        <v>18037</v>
      </c>
      <c r="C1335" s="7"/>
      <c r="D1335" s="8"/>
      <c r="E1335" s="1" t="s">
        <v>5777</v>
      </c>
      <c r="F1335" s="1" t="s">
        <v>1373</v>
      </c>
      <c r="G1335" s="1" t="s">
        <v>1374</v>
      </c>
      <c r="H1335" s="8" t="s">
        <v>251</v>
      </c>
      <c r="I1335" s="1" t="s">
        <v>44</v>
      </c>
      <c r="J1335" s="1" t="s">
        <v>5778</v>
      </c>
      <c r="K1335" s="9"/>
      <c r="L1335" s="1"/>
      <c r="M1335" s="7">
        <v>10</v>
      </c>
      <c r="N1335" s="1" t="s">
        <v>46</v>
      </c>
      <c r="O1335" s="1" t="s">
        <v>5637</v>
      </c>
      <c r="P1335" s="1" t="s">
        <v>5779</v>
      </c>
      <c r="Q1335" s="1" t="s">
        <v>5780</v>
      </c>
      <c r="R1335" s="101">
        <v>7.79</v>
      </c>
      <c r="S1335" s="102"/>
      <c r="T1335" s="116">
        <v>4.5</v>
      </c>
      <c r="U1335" s="84">
        <v>6.2</v>
      </c>
      <c r="V1335" s="102">
        <v>9.3931000000000004</v>
      </c>
      <c r="W1335" s="102"/>
      <c r="X1335" s="102"/>
      <c r="Y1335" s="102"/>
      <c r="Z1335" s="102"/>
      <c r="AA1335" s="102"/>
      <c r="AB1335" s="102"/>
      <c r="AC1335" s="102"/>
      <c r="AD1335" s="102"/>
      <c r="AE1335" s="104">
        <v>6.2</v>
      </c>
      <c r="AN1335" s="106">
        <v>6.2</v>
      </c>
      <c r="AO1335" s="105" t="s">
        <v>531</v>
      </c>
      <c r="AP1335" s="104" t="s">
        <v>532</v>
      </c>
      <c r="AQ1335" s="105" t="e">
        <f t="shared" ref="AQ1335:AQ1353" si="334">AVERAGE(SMALL(AE1335:AI1335,1),SMALL(AE1335:AI1335,2))</f>
        <v>#NUM!</v>
      </c>
      <c r="AR1335" s="105" t="e">
        <f t="shared" ref="AR1335:AR1353" si="335">IF(R1335 &lt;=( AVERAGE(SMALL(AE1335:AI1335,1),SMALL(AE1335:AI1335,2))), R1335, "")</f>
        <v>#NUM!</v>
      </c>
      <c r="AS1335" s="105" t="e">
        <f t="shared" ref="AS1335:AS1353" si="336">AVERAGE(SMALL(AJ1335:AM1335,1),SMALL(AJ1335:AM1335,2))</f>
        <v>#NUM!</v>
      </c>
      <c r="AT1335" s="105" t="e">
        <f>#REF!*1.075</f>
        <v>#REF!</v>
      </c>
      <c r="AU1335" s="105">
        <f t="shared" ref="AU1335:AU1353" si="337">T1335*1.075</f>
        <v>4.8374999999999995</v>
      </c>
      <c r="AV1335" s="102" t="e">
        <f t="shared" si="333"/>
        <v>#REF!</v>
      </c>
      <c r="AW1335" s="105" t="s">
        <v>172</v>
      </c>
      <c r="AX1335" s="105" t="s">
        <v>173</v>
      </c>
      <c r="AY1335" s="106">
        <v>4.8369999999999997</v>
      </c>
      <c r="AZ1335" s="108">
        <f t="shared" si="323"/>
        <v>1.2092499999999999</v>
      </c>
      <c r="BA1335" s="1">
        <f t="shared" si="324"/>
        <v>6.0462499999999997</v>
      </c>
      <c r="BB1335" s="106">
        <f t="shared" si="325"/>
        <v>6.5299499999999995</v>
      </c>
      <c r="BC1335" s="105" t="s">
        <v>53</v>
      </c>
    </row>
    <row r="1336" spans="1:58" s="128" customFormat="1" ht="24.75" hidden="1" customHeight="1">
      <c r="A1336" s="9">
        <v>1343</v>
      </c>
      <c r="B1336" s="7">
        <v>19298</v>
      </c>
      <c r="C1336" s="7"/>
      <c r="D1336" s="8"/>
      <c r="E1336" s="1" t="s">
        <v>5781</v>
      </c>
      <c r="F1336" s="1" t="s">
        <v>1373</v>
      </c>
      <c r="G1336" s="1" t="s">
        <v>1374</v>
      </c>
      <c r="H1336" s="8" t="s">
        <v>611</v>
      </c>
      <c r="I1336" s="1" t="s">
        <v>906</v>
      </c>
      <c r="J1336" s="1" t="s">
        <v>5782</v>
      </c>
      <c r="K1336" s="9">
        <v>100</v>
      </c>
      <c r="L1336" s="1" t="s">
        <v>91</v>
      </c>
      <c r="M1336" s="7">
        <v>1</v>
      </c>
      <c r="N1336" s="1" t="s">
        <v>46</v>
      </c>
      <c r="O1336" s="1" t="s">
        <v>5637</v>
      </c>
      <c r="P1336" s="1" t="s">
        <v>5783</v>
      </c>
      <c r="Q1336" s="1" t="s">
        <v>5784</v>
      </c>
      <c r="R1336" s="101">
        <v>11.25</v>
      </c>
      <c r="S1336" s="102"/>
      <c r="T1336" s="116">
        <v>8.5</v>
      </c>
      <c r="U1336" s="84">
        <v>11.255800000000001</v>
      </c>
      <c r="V1336" s="102">
        <v>11.2492</v>
      </c>
      <c r="W1336" s="102"/>
      <c r="X1336" s="102"/>
      <c r="Y1336" s="102"/>
      <c r="Z1336" s="102"/>
      <c r="AA1336" s="102"/>
      <c r="AB1336" s="102"/>
      <c r="AC1336" s="102"/>
      <c r="AD1336" s="102"/>
      <c r="AE1336" s="104">
        <v>11.255800000000001</v>
      </c>
      <c r="AF1336" s="105"/>
      <c r="AG1336" s="105"/>
      <c r="AH1336" s="105"/>
      <c r="AI1336" s="105"/>
      <c r="AJ1336" s="105"/>
      <c r="AK1336" s="105"/>
      <c r="AL1336" s="105"/>
      <c r="AM1336" s="105"/>
      <c r="AN1336" s="106">
        <v>11.25</v>
      </c>
      <c r="AO1336" s="105" t="s">
        <v>50</v>
      </c>
      <c r="AP1336" s="104" t="s">
        <v>51</v>
      </c>
      <c r="AQ1336" s="105" t="e">
        <f t="shared" si="334"/>
        <v>#NUM!</v>
      </c>
      <c r="AR1336" s="105" t="e">
        <f t="shared" si="335"/>
        <v>#NUM!</v>
      </c>
      <c r="AS1336" s="105" t="e">
        <f t="shared" si="336"/>
        <v>#NUM!</v>
      </c>
      <c r="AT1336" s="105" t="e">
        <f>#REF!*1.075</f>
        <v>#REF!</v>
      </c>
      <c r="AU1336" s="105">
        <f t="shared" si="337"/>
        <v>9.1374999999999993</v>
      </c>
      <c r="AV1336" s="102" t="e">
        <f t="shared" si="333"/>
        <v>#REF!</v>
      </c>
      <c r="AW1336" s="105" t="s">
        <v>172</v>
      </c>
      <c r="AX1336" s="105" t="s">
        <v>173</v>
      </c>
      <c r="AY1336" s="106">
        <v>9.1370000000000005</v>
      </c>
      <c r="AZ1336" s="108">
        <f t="shared" si="323"/>
        <v>2.2842500000000001</v>
      </c>
      <c r="BA1336" s="1">
        <f t="shared" si="324"/>
        <v>11.421250000000001</v>
      </c>
      <c r="BB1336" s="106">
        <f t="shared" si="325"/>
        <v>12.334950000000001</v>
      </c>
      <c r="BC1336" s="105" t="s">
        <v>53</v>
      </c>
      <c r="BD1336" s="105"/>
      <c r="BE1336" s="105"/>
      <c r="BF1336" s="105"/>
    </row>
    <row r="1337" spans="1:58" s="105" customFormat="1" ht="24.75" hidden="1" customHeight="1">
      <c r="A1337" s="9">
        <v>1344</v>
      </c>
      <c r="B1337" s="7">
        <v>14533</v>
      </c>
      <c r="C1337" s="7"/>
      <c r="D1337" s="8"/>
      <c r="E1337" s="1" t="s">
        <v>5785</v>
      </c>
      <c r="F1337" s="1" t="s">
        <v>5786</v>
      </c>
      <c r="G1337" s="1" t="s">
        <v>1495</v>
      </c>
      <c r="H1337" s="8" t="s">
        <v>43</v>
      </c>
      <c r="I1337" s="1" t="s">
        <v>44</v>
      </c>
      <c r="J1337" s="1" t="s">
        <v>5787</v>
      </c>
      <c r="K1337" s="9"/>
      <c r="L1337" s="1"/>
      <c r="M1337" s="7">
        <v>28</v>
      </c>
      <c r="N1337" s="1" t="s">
        <v>46</v>
      </c>
      <c r="O1337" s="1" t="s">
        <v>5637</v>
      </c>
      <c r="P1337" s="1" t="s">
        <v>5648</v>
      </c>
      <c r="Q1337" s="1" t="s">
        <v>5788</v>
      </c>
      <c r="R1337" s="101">
        <v>4.29</v>
      </c>
      <c r="S1337" s="102"/>
      <c r="T1337" s="116">
        <v>2.36</v>
      </c>
      <c r="U1337" s="84">
        <v>4.29</v>
      </c>
      <c r="V1337" s="102"/>
      <c r="W1337" s="102"/>
      <c r="X1337" s="102"/>
      <c r="Y1337" s="102"/>
      <c r="Z1337" s="102"/>
      <c r="AA1337" s="102"/>
      <c r="AB1337" s="102"/>
      <c r="AC1337" s="102"/>
      <c r="AD1337" s="102"/>
      <c r="AE1337" s="104">
        <v>4.29</v>
      </c>
      <c r="AN1337" s="106">
        <v>4.29</v>
      </c>
      <c r="AO1337" s="105" t="s">
        <v>50</v>
      </c>
      <c r="AP1337" s="104" t="s">
        <v>51</v>
      </c>
      <c r="AQ1337" s="105" t="e">
        <f t="shared" si="334"/>
        <v>#NUM!</v>
      </c>
      <c r="AR1337" s="105" t="e">
        <f t="shared" si="335"/>
        <v>#NUM!</v>
      </c>
      <c r="AS1337" s="105" t="e">
        <f t="shared" si="336"/>
        <v>#NUM!</v>
      </c>
      <c r="AT1337" s="105" t="e">
        <f>#REF!*1.075</f>
        <v>#REF!</v>
      </c>
      <c r="AU1337" s="105">
        <f t="shared" si="337"/>
        <v>2.5369999999999999</v>
      </c>
      <c r="AV1337" s="102" t="e">
        <f t="shared" si="333"/>
        <v>#REF!</v>
      </c>
      <c r="AW1337" s="105" t="s">
        <v>172</v>
      </c>
      <c r="AX1337" s="105" t="s">
        <v>173</v>
      </c>
      <c r="AY1337" s="106">
        <v>2.5369999999999999</v>
      </c>
      <c r="AZ1337" s="108">
        <f t="shared" si="323"/>
        <v>0.63424999999999998</v>
      </c>
      <c r="BA1337" s="1">
        <f t="shared" si="324"/>
        <v>3.1712499999999997</v>
      </c>
      <c r="BB1337" s="106">
        <f t="shared" si="325"/>
        <v>3.4249499999999995</v>
      </c>
      <c r="BC1337" s="105" t="s">
        <v>53</v>
      </c>
    </row>
    <row r="1338" spans="1:58" s="105" customFormat="1" ht="24.75" hidden="1" customHeight="1">
      <c r="A1338" s="9">
        <v>1345</v>
      </c>
      <c r="B1338" s="7">
        <v>14530</v>
      </c>
      <c r="C1338" s="7"/>
      <c r="D1338" s="8"/>
      <c r="E1338" s="1" t="s">
        <v>5789</v>
      </c>
      <c r="F1338" s="1" t="s">
        <v>5786</v>
      </c>
      <c r="G1338" s="1" t="s">
        <v>1495</v>
      </c>
      <c r="H1338" s="8" t="s">
        <v>945</v>
      </c>
      <c r="I1338" s="1" t="s">
        <v>44</v>
      </c>
      <c r="J1338" s="1" t="s">
        <v>5787</v>
      </c>
      <c r="K1338" s="9"/>
      <c r="L1338" s="1"/>
      <c r="M1338" s="7">
        <v>28</v>
      </c>
      <c r="N1338" s="1" t="s">
        <v>46</v>
      </c>
      <c r="O1338" s="1" t="s">
        <v>5637</v>
      </c>
      <c r="P1338" s="1" t="s">
        <v>5648</v>
      </c>
      <c r="Q1338" s="1" t="s">
        <v>5790</v>
      </c>
      <c r="R1338" s="101">
        <v>3.27</v>
      </c>
      <c r="S1338" s="102"/>
      <c r="T1338" s="116">
        <v>2.1</v>
      </c>
      <c r="U1338" s="84">
        <v>3.27</v>
      </c>
      <c r="V1338" s="102"/>
      <c r="W1338" s="102"/>
      <c r="X1338" s="102"/>
      <c r="Y1338" s="102"/>
      <c r="Z1338" s="102"/>
      <c r="AA1338" s="102"/>
      <c r="AB1338" s="102"/>
      <c r="AC1338" s="102"/>
      <c r="AD1338" s="102"/>
      <c r="AE1338" s="104">
        <v>3.27</v>
      </c>
      <c r="AN1338" s="106">
        <v>3.27</v>
      </c>
      <c r="AO1338" s="105" t="s">
        <v>50</v>
      </c>
      <c r="AP1338" s="104" t="s">
        <v>51</v>
      </c>
      <c r="AQ1338" s="105" t="e">
        <f t="shared" si="334"/>
        <v>#NUM!</v>
      </c>
      <c r="AR1338" s="105" t="e">
        <f t="shared" si="335"/>
        <v>#NUM!</v>
      </c>
      <c r="AS1338" s="105" t="e">
        <f t="shared" si="336"/>
        <v>#NUM!</v>
      </c>
      <c r="AT1338" s="105" t="e">
        <f>#REF!*1.075</f>
        <v>#REF!</v>
      </c>
      <c r="AU1338" s="105">
        <f t="shared" si="337"/>
        <v>2.2574999999999998</v>
      </c>
      <c r="AV1338" s="102" t="e">
        <f t="shared" si="333"/>
        <v>#REF!</v>
      </c>
      <c r="AW1338" s="105" t="s">
        <v>172</v>
      </c>
      <c r="AX1338" s="105" t="s">
        <v>173</v>
      </c>
      <c r="AY1338" s="106">
        <v>2.2574999999999998</v>
      </c>
      <c r="AZ1338" s="108">
        <f t="shared" si="323"/>
        <v>0.56437499999999996</v>
      </c>
      <c r="BA1338" s="1">
        <f t="shared" si="324"/>
        <v>2.8218749999999999</v>
      </c>
      <c r="BB1338" s="106">
        <f t="shared" si="325"/>
        <v>3.047625</v>
      </c>
      <c r="BC1338" s="105" t="s">
        <v>53</v>
      </c>
    </row>
    <row r="1339" spans="1:58" s="105" customFormat="1" ht="24.75" hidden="1" customHeight="1">
      <c r="A1339" s="9">
        <v>1346</v>
      </c>
      <c r="B1339" s="7">
        <v>7068</v>
      </c>
      <c r="C1339" s="7"/>
      <c r="D1339" s="8"/>
      <c r="E1339" s="1" t="s">
        <v>5791</v>
      </c>
      <c r="F1339" s="1" t="s">
        <v>1049</v>
      </c>
      <c r="G1339" s="1" t="s">
        <v>1050</v>
      </c>
      <c r="H1339" s="8" t="s">
        <v>97</v>
      </c>
      <c r="I1339" s="1" t="s">
        <v>44</v>
      </c>
      <c r="J1339" s="1" t="s">
        <v>4745</v>
      </c>
      <c r="K1339" s="9"/>
      <c r="L1339" s="1"/>
      <c r="M1339" s="7">
        <v>30</v>
      </c>
      <c r="N1339" s="1" t="s">
        <v>46</v>
      </c>
      <c r="O1339" s="1" t="s">
        <v>5637</v>
      </c>
      <c r="P1339" s="1" t="s">
        <v>5721</v>
      </c>
      <c r="Q1339" s="1" t="s">
        <v>5792</v>
      </c>
      <c r="R1339" s="101">
        <v>2.14</v>
      </c>
      <c r="S1339" s="102"/>
      <c r="T1339" s="116">
        <v>1.7</v>
      </c>
      <c r="U1339" s="84">
        <v>2.04</v>
      </c>
      <c r="V1339" s="102">
        <v>2.2385999999999999</v>
      </c>
      <c r="W1339" s="102"/>
      <c r="X1339" s="102"/>
      <c r="Y1339" s="102"/>
      <c r="Z1339" s="102"/>
      <c r="AA1339" s="102"/>
      <c r="AB1339" s="102"/>
      <c r="AC1339" s="102"/>
      <c r="AD1339" s="102"/>
      <c r="AE1339" s="104">
        <v>2.04</v>
      </c>
      <c r="AN1339" s="106">
        <v>1.8080000000000001</v>
      </c>
      <c r="AO1339" s="105" t="s">
        <v>372</v>
      </c>
      <c r="AP1339" s="104" t="s">
        <v>373</v>
      </c>
      <c r="AQ1339" s="105" t="e">
        <f t="shared" si="334"/>
        <v>#NUM!</v>
      </c>
      <c r="AR1339" s="105" t="e">
        <f t="shared" si="335"/>
        <v>#NUM!</v>
      </c>
      <c r="AS1339" s="105" t="e">
        <f t="shared" si="336"/>
        <v>#NUM!</v>
      </c>
      <c r="AT1339" s="105" t="e">
        <f>#REF!*1.075</f>
        <v>#REF!</v>
      </c>
      <c r="AU1339" s="105">
        <f t="shared" si="337"/>
        <v>1.8274999999999999</v>
      </c>
      <c r="AV1339" s="102" t="e">
        <f t="shared" si="333"/>
        <v>#REF!</v>
      </c>
      <c r="AW1339" s="105" t="s">
        <v>372</v>
      </c>
      <c r="AX1339" s="105" t="s">
        <v>373</v>
      </c>
      <c r="AY1339" s="106">
        <v>1.74</v>
      </c>
      <c r="AZ1339" s="108">
        <f t="shared" si="323"/>
        <v>0.435</v>
      </c>
      <c r="BA1339" s="1">
        <f t="shared" si="324"/>
        <v>2.1749999999999998</v>
      </c>
      <c r="BB1339" s="106">
        <f t="shared" si="325"/>
        <v>2.3489999999999998</v>
      </c>
      <c r="BC1339" s="105" t="s">
        <v>53</v>
      </c>
    </row>
    <row r="1340" spans="1:58" s="105" customFormat="1" ht="24.75" hidden="1" customHeight="1">
      <c r="A1340" s="9">
        <v>1347</v>
      </c>
      <c r="B1340" s="7">
        <v>7067</v>
      </c>
      <c r="C1340" s="7"/>
      <c r="D1340" s="8"/>
      <c r="E1340" s="1" t="s">
        <v>5793</v>
      </c>
      <c r="F1340" s="1" t="s">
        <v>1049</v>
      </c>
      <c r="G1340" s="1" t="s">
        <v>1050</v>
      </c>
      <c r="H1340" s="8" t="s">
        <v>251</v>
      </c>
      <c r="I1340" s="1" t="s">
        <v>44</v>
      </c>
      <c r="J1340" s="1" t="s">
        <v>4745</v>
      </c>
      <c r="K1340" s="9"/>
      <c r="L1340" s="1"/>
      <c r="M1340" s="7">
        <v>30</v>
      </c>
      <c r="N1340" s="1" t="s">
        <v>46</v>
      </c>
      <c r="O1340" s="1" t="s">
        <v>5637</v>
      </c>
      <c r="P1340" s="1" t="s">
        <v>5721</v>
      </c>
      <c r="Q1340" s="1" t="s">
        <v>5794</v>
      </c>
      <c r="R1340" s="101">
        <v>1.38</v>
      </c>
      <c r="S1340" s="102"/>
      <c r="T1340" s="116">
        <v>1.1499999999999999</v>
      </c>
      <c r="U1340" s="84">
        <v>1.41</v>
      </c>
      <c r="V1340" s="102">
        <v>1.3499000000000001</v>
      </c>
      <c r="W1340" s="102"/>
      <c r="X1340" s="102"/>
      <c r="Y1340" s="102"/>
      <c r="Z1340" s="102"/>
      <c r="AA1340" s="102"/>
      <c r="AB1340" s="102"/>
      <c r="AC1340" s="102"/>
      <c r="AD1340" s="102"/>
      <c r="AE1340" s="104">
        <v>1.41</v>
      </c>
      <c r="AN1340" s="106">
        <v>1.38</v>
      </c>
      <c r="AO1340" s="105" t="s">
        <v>50</v>
      </c>
      <c r="AP1340" s="104" t="s">
        <v>51</v>
      </c>
      <c r="AQ1340" s="105" t="e">
        <f t="shared" si="334"/>
        <v>#NUM!</v>
      </c>
      <c r="AR1340" s="105" t="e">
        <f t="shared" si="335"/>
        <v>#NUM!</v>
      </c>
      <c r="AS1340" s="105" t="e">
        <f t="shared" si="336"/>
        <v>#NUM!</v>
      </c>
      <c r="AT1340" s="105" t="e">
        <f>#REF!*1.075</f>
        <v>#REF!</v>
      </c>
      <c r="AU1340" s="105">
        <f t="shared" si="337"/>
        <v>1.2362499999999998</v>
      </c>
      <c r="AV1340" s="102" t="e">
        <f t="shared" si="333"/>
        <v>#REF!</v>
      </c>
      <c r="AW1340" s="105" t="s">
        <v>172</v>
      </c>
      <c r="AX1340" s="105" t="s">
        <v>173</v>
      </c>
      <c r="AY1340" s="106">
        <v>1.236</v>
      </c>
      <c r="AZ1340" s="108">
        <f t="shared" si="323"/>
        <v>0.309</v>
      </c>
      <c r="BA1340" s="1">
        <f t="shared" si="324"/>
        <v>1.5449999999999999</v>
      </c>
      <c r="BB1340" s="106">
        <f t="shared" si="325"/>
        <v>1.6685999999999999</v>
      </c>
      <c r="BC1340" s="105" t="s">
        <v>53</v>
      </c>
    </row>
    <row r="1341" spans="1:58" s="105" customFormat="1" ht="24.75" hidden="1" customHeight="1">
      <c r="A1341" s="9">
        <v>1348</v>
      </c>
      <c r="B1341" s="7">
        <v>7067</v>
      </c>
      <c r="C1341" s="7"/>
      <c r="D1341" s="8"/>
      <c r="E1341" s="1" t="s">
        <v>5793</v>
      </c>
      <c r="F1341" s="1" t="s">
        <v>1049</v>
      </c>
      <c r="G1341" s="1" t="s">
        <v>1050</v>
      </c>
      <c r="H1341" s="8" t="s">
        <v>251</v>
      </c>
      <c r="I1341" s="1" t="s">
        <v>44</v>
      </c>
      <c r="J1341" s="1" t="s">
        <v>5795</v>
      </c>
      <c r="K1341" s="9"/>
      <c r="L1341" s="1"/>
      <c r="M1341" s="7">
        <v>100</v>
      </c>
      <c r="N1341" s="1" t="s">
        <v>46</v>
      </c>
      <c r="O1341" s="1" t="s">
        <v>5637</v>
      </c>
      <c r="P1341" s="1" t="s">
        <v>5721</v>
      </c>
      <c r="Q1341" s="1" t="s">
        <v>5794</v>
      </c>
      <c r="R1341" s="101">
        <v>3.84</v>
      </c>
      <c r="S1341" s="102"/>
      <c r="T1341" s="116" t="s">
        <v>58</v>
      </c>
      <c r="U1341" s="84">
        <v>3.84</v>
      </c>
      <c r="V1341" s="102"/>
      <c r="W1341" s="102"/>
      <c r="X1341" s="102"/>
      <c r="Y1341" s="102"/>
      <c r="Z1341" s="102"/>
      <c r="AA1341" s="102"/>
      <c r="AB1341" s="102"/>
      <c r="AC1341" s="102"/>
      <c r="AD1341" s="102"/>
      <c r="AE1341" s="104">
        <v>3.84</v>
      </c>
      <c r="AN1341" s="106">
        <v>3.84</v>
      </c>
      <c r="AO1341" s="105" t="s">
        <v>50</v>
      </c>
      <c r="AP1341" s="104" t="s">
        <v>51</v>
      </c>
      <c r="AQ1341" s="105" t="e">
        <f t="shared" si="334"/>
        <v>#NUM!</v>
      </c>
      <c r="AR1341" s="105" t="e">
        <f t="shared" si="335"/>
        <v>#NUM!</v>
      </c>
      <c r="AS1341" s="105" t="e">
        <f t="shared" si="336"/>
        <v>#NUM!</v>
      </c>
      <c r="AT1341" s="105" t="e">
        <f>#REF!*1.075</f>
        <v>#REF!</v>
      </c>
      <c r="AU1341" s="105" t="e">
        <f t="shared" si="337"/>
        <v>#VALUE!</v>
      </c>
      <c r="AV1341" s="102" t="e">
        <f t="shared" si="333"/>
        <v>#REF!</v>
      </c>
      <c r="AW1341" s="125" t="s">
        <v>52</v>
      </c>
      <c r="AX1341" s="105" t="s">
        <v>51</v>
      </c>
      <c r="AY1341" s="106">
        <v>3.84</v>
      </c>
      <c r="AZ1341" s="108">
        <f t="shared" si="323"/>
        <v>0.96</v>
      </c>
      <c r="BA1341" s="1">
        <f t="shared" si="324"/>
        <v>4.8</v>
      </c>
      <c r="BB1341" s="106">
        <f t="shared" si="325"/>
        <v>5.1840000000000002</v>
      </c>
      <c r="BC1341" s="105" t="s">
        <v>53</v>
      </c>
    </row>
    <row r="1342" spans="1:58" s="105" customFormat="1" ht="24.75" hidden="1" customHeight="1">
      <c r="A1342" s="9">
        <v>1349</v>
      </c>
      <c r="B1342" s="7">
        <v>7066</v>
      </c>
      <c r="C1342" s="7"/>
      <c r="D1342" s="8"/>
      <c r="E1342" s="1" t="s">
        <v>5796</v>
      </c>
      <c r="F1342" s="1" t="s">
        <v>1049</v>
      </c>
      <c r="G1342" s="1" t="s">
        <v>1050</v>
      </c>
      <c r="H1342" s="8" t="s">
        <v>1054</v>
      </c>
      <c r="I1342" s="1" t="s">
        <v>44</v>
      </c>
      <c r="J1342" s="1" t="s">
        <v>4745</v>
      </c>
      <c r="K1342" s="9"/>
      <c r="L1342" s="1"/>
      <c r="M1342" s="7">
        <v>30</v>
      </c>
      <c r="N1342" s="1" t="s">
        <v>46</v>
      </c>
      <c r="O1342" s="1" t="s">
        <v>5637</v>
      </c>
      <c r="P1342" s="1" t="s">
        <v>5721</v>
      </c>
      <c r="Q1342" s="1" t="s">
        <v>5797</v>
      </c>
      <c r="R1342" s="101">
        <v>2.04</v>
      </c>
      <c r="S1342" s="102"/>
      <c r="T1342" s="116">
        <v>1.45</v>
      </c>
      <c r="U1342" s="84">
        <v>2.12</v>
      </c>
      <c r="V1342" s="102">
        <v>1.9685999999999999</v>
      </c>
      <c r="W1342" s="102"/>
      <c r="X1342" s="102"/>
      <c r="Y1342" s="102"/>
      <c r="Z1342" s="102"/>
      <c r="AA1342" s="102"/>
      <c r="AB1342" s="102"/>
      <c r="AC1342" s="102"/>
      <c r="AD1342" s="102"/>
      <c r="AE1342" s="104">
        <v>2.12</v>
      </c>
      <c r="AN1342" s="106">
        <v>1.208</v>
      </c>
      <c r="AO1342" s="105" t="s">
        <v>372</v>
      </c>
      <c r="AP1342" s="104" t="s">
        <v>373</v>
      </c>
      <c r="AQ1342" s="105" t="e">
        <f t="shared" si="334"/>
        <v>#NUM!</v>
      </c>
      <c r="AR1342" s="105" t="e">
        <f t="shared" si="335"/>
        <v>#NUM!</v>
      </c>
      <c r="AS1342" s="105" t="e">
        <f t="shared" si="336"/>
        <v>#NUM!</v>
      </c>
      <c r="AT1342" s="105" t="e">
        <f>#REF!*1.075</f>
        <v>#REF!</v>
      </c>
      <c r="AU1342" s="105">
        <f t="shared" si="337"/>
        <v>1.5587499999999999</v>
      </c>
      <c r="AV1342" s="102" t="e">
        <f t="shared" si="333"/>
        <v>#REF!</v>
      </c>
      <c r="AW1342" s="105" t="s">
        <v>372</v>
      </c>
      <c r="AX1342" s="105" t="s">
        <v>373</v>
      </c>
      <c r="AY1342" s="106">
        <v>1.208</v>
      </c>
      <c r="AZ1342" s="108">
        <f t="shared" si="323"/>
        <v>0.30199999999999999</v>
      </c>
      <c r="BA1342" s="1">
        <f t="shared" si="324"/>
        <v>1.51</v>
      </c>
      <c r="BB1342" s="106">
        <f t="shared" si="325"/>
        <v>1.6308</v>
      </c>
      <c r="BC1342" s="105" t="s">
        <v>53</v>
      </c>
    </row>
    <row r="1343" spans="1:58" s="105" customFormat="1" ht="24.75" hidden="1" customHeight="1">
      <c r="A1343" s="9">
        <v>1350</v>
      </c>
      <c r="B1343" s="7">
        <v>7066</v>
      </c>
      <c r="C1343" s="7"/>
      <c r="D1343" s="8"/>
      <c r="E1343" s="1" t="s">
        <v>5796</v>
      </c>
      <c r="F1343" s="1" t="s">
        <v>1049</v>
      </c>
      <c r="G1343" s="1" t="s">
        <v>1050</v>
      </c>
      <c r="H1343" s="8" t="s">
        <v>1054</v>
      </c>
      <c r="I1343" s="1" t="s">
        <v>44</v>
      </c>
      <c r="J1343" s="1" t="s">
        <v>633</v>
      </c>
      <c r="K1343" s="9"/>
      <c r="L1343" s="1"/>
      <c r="M1343" s="7">
        <v>120</v>
      </c>
      <c r="N1343" s="1" t="s">
        <v>46</v>
      </c>
      <c r="O1343" s="1" t="s">
        <v>5637</v>
      </c>
      <c r="P1343" s="1" t="s">
        <v>5721</v>
      </c>
      <c r="Q1343" s="1" t="s">
        <v>5797</v>
      </c>
      <c r="R1343" s="101">
        <v>5.79</v>
      </c>
      <c r="S1343" s="102"/>
      <c r="T1343" s="116">
        <v>5.3</v>
      </c>
      <c r="U1343" s="84">
        <v>5.5</v>
      </c>
      <c r="V1343" s="102">
        <v>6.0857999999999999</v>
      </c>
      <c r="W1343" s="102"/>
      <c r="X1343" s="102"/>
      <c r="Y1343" s="102"/>
      <c r="Z1343" s="102"/>
      <c r="AA1343" s="102"/>
      <c r="AB1343" s="102"/>
      <c r="AC1343" s="102"/>
      <c r="AD1343" s="102"/>
      <c r="AE1343" s="104">
        <v>5.5</v>
      </c>
      <c r="AN1343" s="106">
        <v>4.8319999999999999</v>
      </c>
      <c r="AO1343" s="105" t="s">
        <v>372</v>
      </c>
      <c r="AP1343" s="104" t="s">
        <v>373</v>
      </c>
      <c r="AQ1343" s="105" t="e">
        <f t="shared" si="334"/>
        <v>#NUM!</v>
      </c>
      <c r="AR1343" s="105" t="e">
        <f t="shared" si="335"/>
        <v>#NUM!</v>
      </c>
      <c r="AS1343" s="105" t="e">
        <f t="shared" si="336"/>
        <v>#NUM!</v>
      </c>
      <c r="AT1343" s="105" t="e">
        <f>#REF!*1.075</f>
        <v>#REF!</v>
      </c>
      <c r="AU1343" s="105">
        <f t="shared" si="337"/>
        <v>5.6974999999999998</v>
      </c>
      <c r="AV1343" s="102" t="e">
        <f t="shared" si="333"/>
        <v>#REF!</v>
      </c>
      <c r="AW1343" s="105" t="s">
        <v>372</v>
      </c>
      <c r="AX1343" s="105" t="s">
        <v>373</v>
      </c>
      <c r="AY1343" s="106">
        <v>4.8319999999999999</v>
      </c>
      <c r="AZ1343" s="108">
        <f t="shared" si="323"/>
        <v>1.208</v>
      </c>
      <c r="BA1343" s="1">
        <f t="shared" si="324"/>
        <v>6.04</v>
      </c>
      <c r="BB1343" s="106">
        <f t="shared" si="325"/>
        <v>6.5232000000000001</v>
      </c>
      <c r="BC1343" s="105" t="s">
        <v>53</v>
      </c>
    </row>
    <row r="1344" spans="1:58" s="105" customFormat="1" ht="24.75" hidden="1" customHeight="1">
      <c r="A1344" s="9">
        <v>1351</v>
      </c>
      <c r="B1344" s="7">
        <v>19580</v>
      </c>
      <c r="C1344" s="7"/>
      <c r="D1344" s="8"/>
      <c r="E1344" s="1" t="s">
        <v>5798</v>
      </c>
      <c r="F1344" s="1" t="s">
        <v>5799</v>
      </c>
      <c r="G1344" s="1" t="s">
        <v>2026</v>
      </c>
      <c r="H1344" s="8" t="s">
        <v>67</v>
      </c>
      <c r="I1344" s="1" t="s">
        <v>4662</v>
      </c>
      <c r="J1344" s="1" t="s">
        <v>5800</v>
      </c>
      <c r="K1344" s="9"/>
      <c r="L1344" s="1"/>
      <c r="M1344" s="7">
        <v>6</v>
      </c>
      <c r="N1344" s="1" t="s">
        <v>46</v>
      </c>
      <c r="O1344" s="1" t="s">
        <v>5637</v>
      </c>
      <c r="P1344" s="1" t="s">
        <v>5721</v>
      </c>
      <c r="Q1344" s="1" t="s">
        <v>5801</v>
      </c>
      <c r="R1344" s="101">
        <v>9.4600000000000009</v>
      </c>
      <c r="S1344" s="102"/>
      <c r="T1344" s="116">
        <v>4</v>
      </c>
      <c r="U1344" s="84">
        <v>7.44</v>
      </c>
      <c r="V1344" s="102">
        <v>11.4742</v>
      </c>
      <c r="W1344" s="102"/>
      <c r="X1344" s="102"/>
      <c r="Y1344" s="102"/>
      <c r="Z1344" s="102"/>
      <c r="AA1344" s="102"/>
      <c r="AB1344" s="102"/>
      <c r="AC1344" s="102"/>
      <c r="AD1344" s="102"/>
      <c r="AE1344" s="104">
        <v>7.44</v>
      </c>
      <c r="AN1344" s="106">
        <v>7.44</v>
      </c>
      <c r="AO1344" s="105" t="s">
        <v>531</v>
      </c>
      <c r="AP1344" s="104" t="s">
        <v>532</v>
      </c>
      <c r="AQ1344" s="105" t="e">
        <f t="shared" si="334"/>
        <v>#NUM!</v>
      </c>
      <c r="AR1344" s="105" t="e">
        <f t="shared" si="335"/>
        <v>#NUM!</v>
      </c>
      <c r="AS1344" s="105" t="e">
        <f t="shared" si="336"/>
        <v>#NUM!</v>
      </c>
      <c r="AT1344" s="105" t="e">
        <f>#REF!*1.075</f>
        <v>#REF!</v>
      </c>
      <c r="AU1344" s="105">
        <f t="shared" si="337"/>
        <v>4.3</v>
      </c>
      <c r="AV1344" s="102" t="e">
        <f t="shared" si="333"/>
        <v>#REF!</v>
      </c>
      <c r="AW1344" s="105" t="s">
        <v>172</v>
      </c>
      <c r="AX1344" s="105" t="s">
        <v>173</v>
      </c>
      <c r="AY1344" s="106">
        <v>4.3</v>
      </c>
      <c r="AZ1344" s="108">
        <f t="shared" si="323"/>
        <v>1.075</v>
      </c>
      <c r="BA1344" s="1">
        <f t="shared" si="324"/>
        <v>5.375</v>
      </c>
      <c r="BB1344" s="106">
        <f t="shared" si="325"/>
        <v>5.8049999999999997</v>
      </c>
      <c r="BC1344" s="105" t="s">
        <v>53</v>
      </c>
    </row>
    <row r="1345" spans="1:58" s="105" customFormat="1" ht="24.75" hidden="1" customHeight="1">
      <c r="A1345" s="9">
        <v>1352</v>
      </c>
      <c r="B1345" s="7">
        <v>7072</v>
      </c>
      <c r="C1345" s="7"/>
      <c r="D1345" s="8"/>
      <c r="E1345" s="1" t="s">
        <v>5802</v>
      </c>
      <c r="F1345" s="1" t="s">
        <v>4061</v>
      </c>
      <c r="G1345" s="1" t="s">
        <v>344</v>
      </c>
      <c r="H1345" s="8" t="s">
        <v>60</v>
      </c>
      <c r="I1345" s="1" t="s">
        <v>488</v>
      </c>
      <c r="J1345" s="1" t="s">
        <v>5803</v>
      </c>
      <c r="K1345" s="9"/>
      <c r="L1345" s="1"/>
      <c r="M1345" s="7">
        <v>28</v>
      </c>
      <c r="N1345" s="1" t="s">
        <v>46</v>
      </c>
      <c r="O1345" s="1" t="s">
        <v>5637</v>
      </c>
      <c r="P1345" s="1" t="s">
        <v>5804</v>
      </c>
      <c r="Q1345" s="1" t="s">
        <v>5805</v>
      </c>
      <c r="R1345" s="101">
        <v>3.8</v>
      </c>
      <c r="S1345" s="102"/>
      <c r="T1345" s="116">
        <v>2.65</v>
      </c>
      <c r="U1345" s="84">
        <v>3.9</v>
      </c>
      <c r="V1345" s="102">
        <v>3.7122000000000002</v>
      </c>
      <c r="W1345" s="102"/>
      <c r="X1345" s="102"/>
      <c r="Y1345" s="102"/>
      <c r="Z1345" s="102"/>
      <c r="AA1345" s="102"/>
      <c r="AB1345" s="102"/>
      <c r="AC1345" s="102"/>
      <c r="AD1345" s="102"/>
      <c r="AE1345" s="104">
        <v>3.9</v>
      </c>
      <c r="AN1345" s="106">
        <v>3.8</v>
      </c>
      <c r="AO1345" s="105" t="s">
        <v>50</v>
      </c>
      <c r="AP1345" s="104" t="s">
        <v>51</v>
      </c>
      <c r="AQ1345" s="105" t="e">
        <f t="shared" si="334"/>
        <v>#NUM!</v>
      </c>
      <c r="AR1345" s="105" t="e">
        <f t="shared" si="335"/>
        <v>#NUM!</v>
      </c>
      <c r="AS1345" s="105" t="e">
        <f t="shared" si="336"/>
        <v>#NUM!</v>
      </c>
      <c r="AT1345" s="105" t="e">
        <f>#REF!*1.075</f>
        <v>#REF!</v>
      </c>
      <c r="AU1345" s="105">
        <f t="shared" si="337"/>
        <v>2.8487499999999999</v>
      </c>
      <c r="AV1345" s="102" t="e">
        <f t="shared" si="333"/>
        <v>#REF!</v>
      </c>
      <c r="AW1345" s="105" t="s">
        <v>172</v>
      </c>
      <c r="AX1345" s="105" t="s">
        <v>173</v>
      </c>
      <c r="AY1345" s="106">
        <v>2.8487</v>
      </c>
      <c r="AZ1345" s="108">
        <f t="shared" si="323"/>
        <v>0.712175</v>
      </c>
      <c r="BA1345" s="1">
        <f t="shared" si="324"/>
        <v>3.5608750000000002</v>
      </c>
      <c r="BB1345" s="106">
        <f t="shared" si="325"/>
        <v>3.8457450000000004</v>
      </c>
      <c r="BC1345" s="105" t="s">
        <v>53</v>
      </c>
    </row>
    <row r="1346" spans="1:58" s="105" customFormat="1" ht="24.75" hidden="1" customHeight="1">
      <c r="A1346" s="9">
        <v>1353</v>
      </c>
      <c r="B1346" s="7">
        <v>7071</v>
      </c>
      <c r="C1346" s="7"/>
      <c r="D1346" s="8"/>
      <c r="E1346" s="1" t="s">
        <v>5806</v>
      </c>
      <c r="F1346" s="1" t="s">
        <v>5807</v>
      </c>
      <c r="G1346" s="1" t="s">
        <v>344</v>
      </c>
      <c r="H1346" s="8" t="s">
        <v>189</v>
      </c>
      <c r="I1346" s="1" t="s">
        <v>488</v>
      </c>
      <c r="J1346" s="1" t="s">
        <v>5803</v>
      </c>
      <c r="K1346" s="9"/>
      <c r="L1346" s="1"/>
      <c r="M1346" s="7">
        <v>28</v>
      </c>
      <c r="N1346" s="1" t="s">
        <v>46</v>
      </c>
      <c r="O1346" s="1" t="s">
        <v>5637</v>
      </c>
      <c r="P1346" s="1" t="s">
        <v>5804</v>
      </c>
      <c r="Q1346" s="1" t="s">
        <v>5808</v>
      </c>
      <c r="R1346" s="101">
        <v>6.51</v>
      </c>
      <c r="S1346" s="102"/>
      <c r="T1346" s="116">
        <v>3.55</v>
      </c>
      <c r="U1346" s="84">
        <v>5.61</v>
      </c>
      <c r="V1346" s="102">
        <v>7.4131999999999998</v>
      </c>
      <c r="W1346" s="102"/>
      <c r="X1346" s="102"/>
      <c r="Y1346" s="102"/>
      <c r="Z1346" s="102"/>
      <c r="AA1346" s="102"/>
      <c r="AB1346" s="102"/>
      <c r="AC1346" s="102"/>
      <c r="AD1346" s="102"/>
      <c r="AE1346" s="104">
        <v>5.61</v>
      </c>
      <c r="AN1346" s="106">
        <v>6.51</v>
      </c>
      <c r="AO1346" s="105" t="s">
        <v>50</v>
      </c>
      <c r="AP1346" s="104" t="s">
        <v>51</v>
      </c>
      <c r="AQ1346" s="105" t="e">
        <f t="shared" si="334"/>
        <v>#NUM!</v>
      </c>
      <c r="AR1346" s="105" t="e">
        <f t="shared" si="335"/>
        <v>#NUM!</v>
      </c>
      <c r="AS1346" s="105" t="e">
        <f t="shared" si="336"/>
        <v>#NUM!</v>
      </c>
      <c r="AT1346" s="105" t="e">
        <f>#REF!*1.075</f>
        <v>#REF!</v>
      </c>
      <c r="AU1346" s="105">
        <f t="shared" si="337"/>
        <v>3.8162499999999997</v>
      </c>
      <c r="AV1346" s="102" t="e">
        <f t="shared" si="333"/>
        <v>#REF!</v>
      </c>
      <c r="AW1346" s="105" t="s">
        <v>172</v>
      </c>
      <c r="AX1346" s="105" t="s">
        <v>173</v>
      </c>
      <c r="AY1346" s="106">
        <v>3.8159999999999998</v>
      </c>
      <c r="AZ1346" s="108">
        <f t="shared" si="323"/>
        <v>0.95399999999999996</v>
      </c>
      <c r="BA1346" s="1">
        <f t="shared" si="324"/>
        <v>4.7699999999999996</v>
      </c>
      <c r="BB1346" s="106">
        <f t="shared" si="325"/>
        <v>5.1515999999999993</v>
      </c>
      <c r="BC1346" s="105" t="s">
        <v>53</v>
      </c>
    </row>
    <row r="1347" spans="1:58" s="105" customFormat="1" ht="24.75" hidden="1" customHeight="1">
      <c r="A1347" s="9">
        <v>1354</v>
      </c>
      <c r="B1347" s="7">
        <v>16425</v>
      </c>
      <c r="C1347" s="7"/>
      <c r="D1347" s="8"/>
      <c r="E1347" s="1" t="s">
        <v>5809</v>
      </c>
      <c r="F1347" s="1" t="s">
        <v>5810</v>
      </c>
      <c r="G1347" s="1" t="s">
        <v>380</v>
      </c>
      <c r="H1347" s="8" t="s">
        <v>123</v>
      </c>
      <c r="I1347" s="1" t="s">
        <v>44</v>
      </c>
      <c r="J1347" s="1" t="s">
        <v>5811</v>
      </c>
      <c r="K1347" s="9"/>
      <c r="L1347" s="1"/>
      <c r="M1347" s="7">
        <v>30</v>
      </c>
      <c r="N1347" s="1" t="s">
        <v>46</v>
      </c>
      <c r="O1347" s="1" t="s">
        <v>5637</v>
      </c>
      <c r="P1347" s="1" t="s">
        <v>5812</v>
      </c>
      <c r="Q1347" s="1" t="s">
        <v>5813</v>
      </c>
      <c r="R1347" s="101">
        <v>6.13</v>
      </c>
      <c r="S1347" s="102"/>
      <c r="T1347" s="116">
        <v>4.55</v>
      </c>
      <c r="U1347" s="84">
        <v>6.13</v>
      </c>
      <c r="V1347" s="102"/>
      <c r="W1347" s="102"/>
      <c r="X1347" s="102"/>
      <c r="Y1347" s="102"/>
      <c r="Z1347" s="102"/>
      <c r="AA1347" s="102"/>
      <c r="AB1347" s="102"/>
      <c r="AC1347" s="102"/>
      <c r="AD1347" s="102"/>
      <c r="AE1347" s="104">
        <v>6.13</v>
      </c>
      <c r="AN1347" s="106">
        <v>6.13</v>
      </c>
      <c r="AO1347" s="105" t="s">
        <v>50</v>
      </c>
      <c r="AP1347" s="104" t="s">
        <v>51</v>
      </c>
      <c r="AQ1347" s="105" t="e">
        <f t="shared" si="334"/>
        <v>#NUM!</v>
      </c>
      <c r="AR1347" s="105" t="e">
        <f t="shared" si="335"/>
        <v>#NUM!</v>
      </c>
      <c r="AS1347" s="105" t="e">
        <f t="shared" si="336"/>
        <v>#NUM!</v>
      </c>
      <c r="AT1347" s="105" t="e">
        <f>#REF!*1.075</f>
        <v>#REF!</v>
      </c>
      <c r="AU1347" s="105">
        <f t="shared" si="337"/>
        <v>4.8912499999999994</v>
      </c>
      <c r="AV1347" s="102" t="e">
        <f t="shared" si="333"/>
        <v>#REF!</v>
      </c>
      <c r="AW1347" s="105" t="s">
        <v>172</v>
      </c>
      <c r="AX1347" s="105" t="s">
        <v>173</v>
      </c>
      <c r="AY1347" s="106">
        <v>4.8899999999999997</v>
      </c>
      <c r="AZ1347" s="108">
        <f t="shared" si="323"/>
        <v>1.2224999999999999</v>
      </c>
      <c r="BA1347" s="1">
        <f t="shared" si="324"/>
        <v>6.1124999999999998</v>
      </c>
      <c r="BB1347" s="106">
        <f t="shared" si="325"/>
        <v>6.6014999999999997</v>
      </c>
      <c r="BC1347" s="105" t="s">
        <v>53</v>
      </c>
    </row>
    <row r="1348" spans="1:58" s="105" customFormat="1" ht="24.75" hidden="1" customHeight="1">
      <c r="A1348" s="9">
        <v>1355</v>
      </c>
      <c r="B1348" s="7">
        <v>16426</v>
      </c>
      <c r="C1348" s="7"/>
      <c r="D1348" s="8"/>
      <c r="E1348" s="1" t="s">
        <v>5809</v>
      </c>
      <c r="F1348" s="1" t="s">
        <v>5814</v>
      </c>
      <c r="G1348" s="1" t="s">
        <v>380</v>
      </c>
      <c r="H1348" s="8" t="s">
        <v>60</v>
      </c>
      <c r="I1348" s="1" t="s">
        <v>44</v>
      </c>
      <c r="J1348" s="1" t="s">
        <v>5811</v>
      </c>
      <c r="K1348" s="9"/>
      <c r="L1348" s="1"/>
      <c r="M1348" s="7">
        <v>30</v>
      </c>
      <c r="N1348" s="1" t="s">
        <v>46</v>
      </c>
      <c r="O1348" s="1" t="s">
        <v>5637</v>
      </c>
      <c r="P1348" s="1" t="s">
        <v>5812</v>
      </c>
      <c r="Q1348" s="1" t="s">
        <v>5815</v>
      </c>
      <c r="R1348" s="101">
        <v>8.8000000000000007</v>
      </c>
      <c r="S1348" s="102"/>
      <c r="T1348" s="116">
        <v>6.55</v>
      </c>
      <c r="U1348" s="84">
        <v>8.8000000000000007</v>
      </c>
      <c r="V1348" s="102"/>
      <c r="W1348" s="102"/>
      <c r="X1348" s="102"/>
      <c r="Y1348" s="102"/>
      <c r="Z1348" s="102"/>
      <c r="AA1348" s="102"/>
      <c r="AB1348" s="102"/>
      <c r="AC1348" s="102"/>
      <c r="AD1348" s="102"/>
      <c r="AE1348" s="104">
        <v>8.8000000000000007</v>
      </c>
      <c r="AN1348" s="106">
        <v>8.8000000000000007</v>
      </c>
      <c r="AO1348" s="105" t="s">
        <v>50</v>
      </c>
      <c r="AP1348" s="104" t="s">
        <v>51</v>
      </c>
      <c r="AQ1348" s="105" t="e">
        <f t="shared" si="334"/>
        <v>#NUM!</v>
      </c>
      <c r="AR1348" s="105" t="e">
        <f t="shared" si="335"/>
        <v>#NUM!</v>
      </c>
      <c r="AS1348" s="105" t="e">
        <f t="shared" si="336"/>
        <v>#NUM!</v>
      </c>
      <c r="AT1348" s="105" t="e">
        <f>#REF!*1.075</f>
        <v>#REF!</v>
      </c>
      <c r="AU1348" s="105">
        <f t="shared" si="337"/>
        <v>7.0412499999999998</v>
      </c>
      <c r="AV1348" s="102" t="e">
        <f t="shared" si="333"/>
        <v>#REF!</v>
      </c>
      <c r="AW1348" s="105" t="s">
        <v>172</v>
      </c>
      <c r="AX1348" s="105" t="s">
        <v>173</v>
      </c>
      <c r="AY1348" s="106">
        <v>7.04</v>
      </c>
      <c r="AZ1348" s="108">
        <f t="shared" si="323"/>
        <v>1.76</v>
      </c>
      <c r="BA1348" s="1">
        <f t="shared" si="324"/>
        <v>8.8000000000000007</v>
      </c>
      <c r="BB1348" s="106">
        <f t="shared" si="325"/>
        <v>9.5040000000000013</v>
      </c>
      <c r="BC1348" s="105" t="s">
        <v>53</v>
      </c>
    </row>
    <row r="1349" spans="1:58" s="105" customFormat="1" ht="24.75" hidden="1" customHeight="1">
      <c r="A1349" s="9">
        <v>1356</v>
      </c>
      <c r="B1349" s="7">
        <v>16321</v>
      </c>
      <c r="C1349" s="7"/>
      <c r="D1349" s="8"/>
      <c r="E1349" s="1" t="s">
        <v>5816</v>
      </c>
      <c r="F1349" s="1" t="s">
        <v>3796</v>
      </c>
      <c r="G1349" s="1" t="s">
        <v>3791</v>
      </c>
      <c r="H1349" s="8" t="s">
        <v>123</v>
      </c>
      <c r="I1349" s="1" t="s">
        <v>68</v>
      </c>
      <c r="J1349" s="1" t="s">
        <v>5817</v>
      </c>
      <c r="K1349" s="9"/>
      <c r="L1349" s="1"/>
      <c r="M1349" s="7">
        <v>30</v>
      </c>
      <c r="N1349" s="1" t="s">
        <v>46</v>
      </c>
      <c r="O1349" s="1" t="s">
        <v>5637</v>
      </c>
      <c r="P1349" s="1" t="s">
        <v>5648</v>
      </c>
      <c r="Q1349" s="1" t="s">
        <v>5818</v>
      </c>
      <c r="R1349" s="101">
        <v>6.36</v>
      </c>
      <c r="S1349" s="102"/>
      <c r="T1349" s="116">
        <v>3.35</v>
      </c>
      <c r="U1349" s="84">
        <v>5.63</v>
      </c>
      <c r="V1349" s="102">
        <v>7.0869999999999997</v>
      </c>
      <c r="W1349" s="102"/>
      <c r="X1349" s="102"/>
      <c r="Y1349" s="102"/>
      <c r="Z1349" s="102"/>
      <c r="AA1349" s="102"/>
      <c r="AB1349" s="102"/>
      <c r="AC1349" s="102"/>
      <c r="AD1349" s="102"/>
      <c r="AE1349" s="104">
        <v>5.63</v>
      </c>
      <c r="AN1349" s="106">
        <v>6.36</v>
      </c>
      <c r="AO1349" s="105" t="s">
        <v>531</v>
      </c>
      <c r="AP1349" s="104" t="s">
        <v>532</v>
      </c>
      <c r="AQ1349" s="105" t="e">
        <f t="shared" si="334"/>
        <v>#NUM!</v>
      </c>
      <c r="AR1349" s="105" t="e">
        <f t="shared" si="335"/>
        <v>#NUM!</v>
      </c>
      <c r="AS1349" s="105" t="e">
        <f t="shared" si="336"/>
        <v>#NUM!</v>
      </c>
      <c r="AT1349" s="105" t="e">
        <f>#REF!*1.075</f>
        <v>#REF!</v>
      </c>
      <c r="AU1349" s="105">
        <f t="shared" si="337"/>
        <v>3.6012499999999998</v>
      </c>
      <c r="AV1349" s="102" t="e">
        <f t="shared" si="333"/>
        <v>#REF!</v>
      </c>
      <c r="AW1349" s="105" t="s">
        <v>172</v>
      </c>
      <c r="AX1349" s="105" t="s">
        <v>173</v>
      </c>
      <c r="AY1349" s="106">
        <v>3.601</v>
      </c>
      <c r="AZ1349" s="108">
        <f t="shared" si="323"/>
        <v>0.90024999999999999</v>
      </c>
      <c r="BA1349" s="1">
        <f t="shared" si="324"/>
        <v>4.5012499999999998</v>
      </c>
      <c r="BB1349" s="106">
        <f t="shared" si="325"/>
        <v>4.8613499999999998</v>
      </c>
      <c r="BC1349" s="105" t="s">
        <v>53</v>
      </c>
    </row>
    <row r="1350" spans="1:58" s="105" customFormat="1" ht="24.75" hidden="1" customHeight="1">
      <c r="A1350" s="9">
        <v>1357</v>
      </c>
      <c r="B1350" s="7">
        <v>16319</v>
      </c>
      <c r="C1350" s="7"/>
      <c r="D1350" s="8"/>
      <c r="E1350" s="1" t="s">
        <v>5819</v>
      </c>
      <c r="F1350" s="1" t="s">
        <v>3796</v>
      </c>
      <c r="G1350" s="1" t="s">
        <v>3791</v>
      </c>
      <c r="H1350" s="8" t="s">
        <v>310</v>
      </c>
      <c r="I1350" s="1" t="s">
        <v>68</v>
      </c>
      <c r="J1350" s="1" t="s">
        <v>5817</v>
      </c>
      <c r="K1350" s="9"/>
      <c r="L1350" s="1"/>
      <c r="M1350" s="7">
        <v>30</v>
      </c>
      <c r="N1350" s="1" t="s">
        <v>46</v>
      </c>
      <c r="O1350" s="1" t="s">
        <v>5637</v>
      </c>
      <c r="P1350" s="1" t="s">
        <v>5648</v>
      </c>
      <c r="Q1350" s="1" t="s">
        <v>5820</v>
      </c>
      <c r="R1350" s="101">
        <v>5.16</v>
      </c>
      <c r="S1350" s="102"/>
      <c r="T1350" s="116">
        <v>2.5499999999999998</v>
      </c>
      <c r="U1350" s="84">
        <v>4.3499999999999996</v>
      </c>
      <c r="V1350" s="102">
        <v>5.9621000000000004</v>
      </c>
      <c r="W1350" s="102"/>
      <c r="X1350" s="102"/>
      <c r="Y1350" s="102"/>
      <c r="Z1350" s="102"/>
      <c r="AA1350" s="102"/>
      <c r="AB1350" s="102"/>
      <c r="AC1350" s="102"/>
      <c r="AD1350" s="102"/>
      <c r="AE1350" s="104">
        <v>4.3499999999999996</v>
      </c>
      <c r="AN1350" s="106">
        <v>4.3499999999999996</v>
      </c>
      <c r="AO1350" s="105" t="s">
        <v>531</v>
      </c>
      <c r="AP1350" s="104" t="s">
        <v>532</v>
      </c>
      <c r="AQ1350" s="105" t="e">
        <f t="shared" si="334"/>
        <v>#NUM!</v>
      </c>
      <c r="AR1350" s="105" t="e">
        <f t="shared" si="335"/>
        <v>#NUM!</v>
      </c>
      <c r="AS1350" s="105" t="e">
        <f t="shared" si="336"/>
        <v>#NUM!</v>
      </c>
      <c r="AT1350" s="105" t="e">
        <f>#REF!*1.075</f>
        <v>#REF!</v>
      </c>
      <c r="AU1350" s="105">
        <f t="shared" si="337"/>
        <v>2.7412499999999995</v>
      </c>
      <c r="AV1350" s="102" t="e">
        <f t="shared" si="333"/>
        <v>#REF!</v>
      </c>
      <c r="AW1350" s="105" t="s">
        <v>172</v>
      </c>
      <c r="AX1350" s="105" t="s">
        <v>173</v>
      </c>
      <c r="AY1350" s="106">
        <v>2.74</v>
      </c>
      <c r="AZ1350" s="108">
        <f t="shared" si="323"/>
        <v>0.68500000000000005</v>
      </c>
      <c r="BA1350" s="1">
        <f t="shared" si="324"/>
        <v>3.4250000000000003</v>
      </c>
      <c r="BB1350" s="106">
        <f t="shared" si="325"/>
        <v>3.6990000000000003</v>
      </c>
      <c r="BC1350" s="105" t="s">
        <v>53</v>
      </c>
    </row>
    <row r="1351" spans="1:58" s="105" customFormat="1" ht="24.75" hidden="1" customHeight="1">
      <c r="A1351" s="9">
        <v>1358</v>
      </c>
      <c r="B1351" s="7">
        <v>18096</v>
      </c>
      <c r="C1351" s="7"/>
      <c r="D1351" s="8"/>
      <c r="E1351" s="1" t="s">
        <v>5821</v>
      </c>
      <c r="F1351" s="1" t="s">
        <v>1752</v>
      </c>
      <c r="G1351" s="1" t="s">
        <v>1753</v>
      </c>
      <c r="H1351" s="8" t="s">
        <v>5822</v>
      </c>
      <c r="I1351" s="1" t="s">
        <v>551</v>
      </c>
      <c r="J1351" s="1" t="s">
        <v>5823</v>
      </c>
      <c r="K1351" s="9">
        <v>2</v>
      </c>
      <c r="L1351" s="1" t="s">
        <v>91</v>
      </c>
      <c r="M1351" s="7">
        <v>5</v>
      </c>
      <c r="N1351" s="1" t="s">
        <v>46</v>
      </c>
      <c r="O1351" s="1" t="s">
        <v>5637</v>
      </c>
      <c r="P1351" s="1" t="s">
        <v>5783</v>
      </c>
      <c r="Q1351" s="1" t="s">
        <v>5824</v>
      </c>
      <c r="R1351" s="101">
        <v>5.58</v>
      </c>
      <c r="S1351" s="102"/>
      <c r="T1351" s="116" t="s">
        <v>58</v>
      </c>
      <c r="U1351" s="84">
        <v>5.58</v>
      </c>
      <c r="V1351" s="102"/>
      <c r="W1351" s="102"/>
      <c r="X1351" s="102"/>
      <c r="Y1351" s="102"/>
      <c r="Z1351" s="102"/>
      <c r="AA1351" s="102"/>
      <c r="AB1351" s="102"/>
      <c r="AC1351" s="102"/>
      <c r="AD1351" s="102"/>
      <c r="AE1351" s="104">
        <v>5.58</v>
      </c>
      <c r="AN1351" s="106">
        <v>5.58</v>
      </c>
      <c r="AO1351" s="105" t="s">
        <v>531</v>
      </c>
      <c r="AP1351" s="104" t="s">
        <v>532</v>
      </c>
      <c r="AQ1351" s="105" t="e">
        <f t="shared" si="334"/>
        <v>#NUM!</v>
      </c>
      <c r="AR1351" s="105" t="e">
        <f t="shared" si="335"/>
        <v>#NUM!</v>
      </c>
      <c r="AS1351" s="105" t="e">
        <f t="shared" si="336"/>
        <v>#NUM!</v>
      </c>
      <c r="AT1351" s="105" t="e">
        <f>#REF!*1.075</f>
        <v>#REF!</v>
      </c>
      <c r="AU1351" s="105" t="e">
        <f t="shared" si="337"/>
        <v>#VALUE!</v>
      </c>
      <c r="AV1351" s="102" t="e">
        <f t="shared" si="333"/>
        <v>#REF!</v>
      </c>
      <c r="AW1351" s="105" t="s">
        <v>1543</v>
      </c>
      <c r="AX1351" s="105" t="s">
        <v>532</v>
      </c>
      <c r="AY1351" s="106">
        <v>5.58</v>
      </c>
      <c r="AZ1351" s="108">
        <f t="shared" si="323"/>
        <v>1.395</v>
      </c>
      <c r="BA1351" s="1">
        <f t="shared" si="324"/>
        <v>6.9749999999999996</v>
      </c>
      <c r="BB1351" s="106">
        <f t="shared" si="325"/>
        <v>7.5329999999999995</v>
      </c>
      <c r="BC1351" s="105" t="s">
        <v>53</v>
      </c>
    </row>
    <row r="1352" spans="1:58" s="105" customFormat="1" ht="24.75" hidden="1" customHeight="1">
      <c r="A1352" s="9">
        <v>1359</v>
      </c>
      <c r="B1352" s="7">
        <v>19750</v>
      </c>
      <c r="C1352" s="7"/>
      <c r="D1352" s="8"/>
      <c r="E1352" s="1" t="s">
        <v>5825</v>
      </c>
      <c r="F1352" s="1" t="s">
        <v>1752</v>
      </c>
      <c r="G1352" s="1" t="s">
        <v>1753</v>
      </c>
      <c r="H1352" s="8" t="s">
        <v>945</v>
      </c>
      <c r="I1352" s="1" t="s">
        <v>484</v>
      </c>
      <c r="J1352" s="1" t="s">
        <v>5826</v>
      </c>
      <c r="K1352" s="9"/>
      <c r="L1352" s="1"/>
      <c r="M1352" s="7">
        <v>10</v>
      </c>
      <c r="N1352" s="1" t="s">
        <v>46</v>
      </c>
      <c r="O1352" s="1" t="s">
        <v>5637</v>
      </c>
      <c r="P1352" s="1" t="s">
        <v>5827</v>
      </c>
      <c r="Q1352" s="1" t="s">
        <v>5828</v>
      </c>
      <c r="R1352" s="101">
        <v>3.17</v>
      </c>
      <c r="S1352" s="102"/>
      <c r="T1352" s="116">
        <v>2.2000000000000002</v>
      </c>
      <c r="U1352" s="84">
        <v>3.17</v>
      </c>
      <c r="V1352" s="102"/>
      <c r="W1352" s="102"/>
      <c r="X1352" s="102"/>
      <c r="Y1352" s="102"/>
      <c r="Z1352" s="102"/>
      <c r="AA1352" s="102"/>
      <c r="AB1352" s="102"/>
      <c r="AC1352" s="102"/>
      <c r="AD1352" s="102"/>
      <c r="AE1352" s="104">
        <v>3.17</v>
      </c>
      <c r="AN1352" s="106">
        <v>3.17</v>
      </c>
      <c r="AO1352" s="105" t="s">
        <v>531</v>
      </c>
      <c r="AP1352" s="104" t="s">
        <v>532</v>
      </c>
      <c r="AQ1352" s="105" t="e">
        <f t="shared" si="334"/>
        <v>#NUM!</v>
      </c>
      <c r="AR1352" s="105" t="e">
        <f t="shared" si="335"/>
        <v>#NUM!</v>
      </c>
      <c r="AS1352" s="105" t="e">
        <f t="shared" si="336"/>
        <v>#NUM!</v>
      </c>
      <c r="AT1352" s="105" t="e">
        <f>#REF!*1.075</f>
        <v>#REF!</v>
      </c>
      <c r="AU1352" s="105">
        <f t="shared" si="337"/>
        <v>2.3650000000000002</v>
      </c>
      <c r="AV1352" s="102" t="e">
        <f t="shared" si="333"/>
        <v>#REF!</v>
      </c>
      <c r="AW1352" s="105" t="s">
        <v>172</v>
      </c>
      <c r="AX1352" s="105" t="s">
        <v>173</v>
      </c>
      <c r="AY1352" s="106">
        <v>2.3650000000000002</v>
      </c>
      <c r="AZ1352" s="108">
        <f t="shared" ref="AZ1352:AZ1415" si="338">IF(AND(AY1352&gt;0,AY1352&lt;=10),AY1352*0.25,IF(AND(AY1352&gt;10,AY1352&lt;=50),AY1352*0.17,IF(AND(AY1352&gt;10,AY1352&lt;=100),AY1352*0.12,IF(AY1352&gt;100,AY1352*0.1))))</f>
        <v>0.59125000000000005</v>
      </c>
      <c r="BA1352" s="1">
        <f t="shared" ref="BA1352:BA1415" si="339">AZ1352+AY1352</f>
        <v>2.9562500000000003</v>
      </c>
      <c r="BB1352" s="106">
        <f t="shared" ref="BB1352:BB1415" si="340">BA1352+BA1352*0.08</f>
        <v>3.1927500000000002</v>
      </c>
      <c r="BC1352" s="105" t="s">
        <v>53</v>
      </c>
    </row>
    <row r="1353" spans="1:58" s="105" customFormat="1" ht="24.75" hidden="1" customHeight="1">
      <c r="A1353" s="9">
        <v>1360</v>
      </c>
      <c r="B1353" s="7">
        <v>17585</v>
      </c>
      <c r="C1353" s="7"/>
      <c r="D1353" s="8"/>
      <c r="E1353" s="1" t="s">
        <v>5829</v>
      </c>
      <c r="F1353" s="1" t="s">
        <v>5830</v>
      </c>
      <c r="G1353" s="1" t="s">
        <v>5831</v>
      </c>
      <c r="H1353" s="8" t="s">
        <v>945</v>
      </c>
      <c r="I1353" s="1" t="s">
        <v>68</v>
      </c>
      <c r="J1353" s="1" t="s">
        <v>5832</v>
      </c>
      <c r="K1353" s="9"/>
      <c r="L1353" s="1"/>
      <c r="M1353" s="7">
        <v>28</v>
      </c>
      <c r="N1353" s="1" t="s">
        <v>46</v>
      </c>
      <c r="O1353" s="1" t="s">
        <v>5637</v>
      </c>
      <c r="P1353" s="1" t="s">
        <v>5715</v>
      </c>
      <c r="Q1353" s="1" t="s">
        <v>5833</v>
      </c>
      <c r="R1353" s="101">
        <v>8.9700000000000006</v>
      </c>
      <c r="S1353" s="102"/>
      <c r="T1353" s="116">
        <v>7.5</v>
      </c>
      <c r="U1353" s="84">
        <v>10.85</v>
      </c>
      <c r="V1353" s="102">
        <v>7.0869999999999997</v>
      </c>
      <c r="W1353" s="102"/>
      <c r="X1353" s="102"/>
      <c r="Y1353" s="102"/>
      <c r="Z1353" s="102"/>
      <c r="AA1353" s="102"/>
      <c r="AB1353" s="102"/>
      <c r="AC1353" s="102"/>
      <c r="AD1353" s="102"/>
      <c r="AE1353" s="104">
        <v>10.85</v>
      </c>
      <c r="AN1353" s="106">
        <v>8.9700000000000006</v>
      </c>
      <c r="AO1353" s="105" t="s">
        <v>50</v>
      </c>
      <c r="AP1353" s="104" t="s">
        <v>51</v>
      </c>
      <c r="AQ1353" s="105" t="e">
        <f t="shared" si="334"/>
        <v>#NUM!</v>
      </c>
      <c r="AR1353" s="105" t="e">
        <f t="shared" si="335"/>
        <v>#NUM!</v>
      </c>
      <c r="AS1353" s="105" t="e">
        <f t="shared" si="336"/>
        <v>#NUM!</v>
      </c>
      <c r="AT1353" s="105" t="e">
        <f>#REF!*1.075</f>
        <v>#REF!</v>
      </c>
      <c r="AU1353" s="105">
        <f t="shared" si="337"/>
        <v>8.0625</v>
      </c>
      <c r="AV1353" s="102" t="e">
        <f t="shared" si="333"/>
        <v>#REF!</v>
      </c>
      <c r="AW1353" s="105" t="s">
        <v>172</v>
      </c>
      <c r="AX1353" s="105" t="s">
        <v>173</v>
      </c>
      <c r="AY1353" s="106">
        <v>8.0625</v>
      </c>
      <c r="AZ1353" s="108">
        <f t="shared" si="338"/>
        <v>2.015625</v>
      </c>
      <c r="BA1353" s="1">
        <f t="shared" si="339"/>
        <v>10.078125</v>
      </c>
      <c r="BB1353" s="106">
        <f t="shared" si="340"/>
        <v>10.884375</v>
      </c>
      <c r="BC1353" s="105" t="s">
        <v>53</v>
      </c>
    </row>
    <row r="1354" spans="1:58" s="105" customFormat="1" ht="24.75" hidden="1" customHeight="1">
      <c r="A1354" s="9">
        <v>1361</v>
      </c>
      <c r="B1354" s="34">
        <v>20318</v>
      </c>
      <c r="C1354" s="34"/>
      <c r="D1354" s="5"/>
      <c r="E1354" s="34" t="s">
        <v>5834</v>
      </c>
      <c r="F1354" s="34"/>
      <c r="G1354" s="34" t="s">
        <v>492</v>
      </c>
      <c r="H1354" s="34" t="s">
        <v>2900</v>
      </c>
      <c r="I1354" s="34" t="s">
        <v>2108</v>
      </c>
      <c r="J1354" s="34"/>
      <c r="K1354" s="48"/>
      <c r="L1354" s="34"/>
      <c r="M1354" s="34"/>
      <c r="N1354" s="34"/>
      <c r="O1354" s="34" t="s">
        <v>5637</v>
      </c>
      <c r="P1354" s="3"/>
      <c r="Q1354" s="3" t="s">
        <v>480</v>
      </c>
      <c r="R1354" s="101"/>
      <c r="S1354" s="102"/>
      <c r="T1354" s="116"/>
      <c r="U1354" s="84"/>
      <c r="V1354" s="102"/>
      <c r="W1354" s="102"/>
      <c r="X1354" s="102"/>
      <c r="Y1354" s="102"/>
      <c r="Z1354" s="102"/>
      <c r="AA1354" s="102"/>
      <c r="AB1354" s="102"/>
      <c r="AC1354" s="102"/>
      <c r="AD1354" s="102"/>
      <c r="AE1354" s="104"/>
      <c r="AN1354" s="106"/>
      <c r="AP1354" s="104"/>
      <c r="AT1354" s="105" t="e">
        <f>#REF!*1.075</f>
        <v>#REF!</v>
      </c>
      <c r="AV1354" s="102" t="e">
        <f t="shared" si="333"/>
        <v>#REF!</v>
      </c>
      <c r="AY1354" s="106"/>
      <c r="AZ1354" s="108" t="b">
        <f t="shared" si="338"/>
        <v>0</v>
      </c>
      <c r="BA1354" s="1">
        <f t="shared" si="339"/>
        <v>0</v>
      </c>
      <c r="BB1354" s="106">
        <f t="shared" si="340"/>
        <v>0</v>
      </c>
      <c r="BD1354" s="110"/>
      <c r="BE1354" s="110"/>
      <c r="BF1354" s="110"/>
    </row>
    <row r="1355" spans="1:58" s="105" customFormat="1" ht="24.75" hidden="1" customHeight="1">
      <c r="A1355" s="9">
        <v>1362</v>
      </c>
      <c r="B1355" s="34">
        <v>20319</v>
      </c>
      <c r="C1355" s="34"/>
      <c r="D1355" s="5"/>
      <c r="E1355" s="34" t="s">
        <v>5835</v>
      </c>
      <c r="F1355" s="34"/>
      <c r="G1355" s="34" t="s">
        <v>492</v>
      </c>
      <c r="H1355" s="34" t="s">
        <v>149</v>
      </c>
      <c r="I1355" s="34" t="s">
        <v>2108</v>
      </c>
      <c r="J1355" s="34"/>
      <c r="K1355" s="48"/>
      <c r="L1355" s="34"/>
      <c r="M1355" s="34"/>
      <c r="N1355" s="34"/>
      <c r="O1355" s="34" t="s">
        <v>5637</v>
      </c>
      <c r="P1355" s="3"/>
      <c r="Q1355" s="3" t="s">
        <v>480</v>
      </c>
      <c r="R1355" s="101"/>
      <c r="S1355" s="102"/>
      <c r="T1355" s="116"/>
      <c r="U1355" s="84"/>
      <c r="V1355" s="102"/>
      <c r="W1355" s="102"/>
      <c r="X1355" s="102"/>
      <c r="Y1355" s="102"/>
      <c r="Z1355" s="102"/>
      <c r="AA1355" s="102"/>
      <c r="AB1355" s="102"/>
      <c r="AC1355" s="102"/>
      <c r="AD1355" s="102"/>
      <c r="AE1355" s="104"/>
      <c r="AN1355" s="106"/>
      <c r="AP1355" s="104"/>
      <c r="AT1355" s="105" t="e">
        <f>#REF!*1.075</f>
        <v>#REF!</v>
      </c>
      <c r="AV1355" s="102" t="e">
        <f t="shared" si="333"/>
        <v>#REF!</v>
      </c>
      <c r="AY1355" s="106"/>
      <c r="AZ1355" s="108" t="b">
        <f t="shared" si="338"/>
        <v>0</v>
      </c>
      <c r="BA1355" s="1">
        <f t="shared" si="339"/>
        <v>0</v>
      </c>
      <c r="BB1355" s="106">
        <f t="shared" si="340"/>
        <v>0</v>
      </c>
      <c r="BD1355" s="110"/>
      <c r="BE1355" s="110"/>
      <c r="BF1355" s="110"/>
    </row>
    <row r="1356" spans="1:58" s="105" customFormat="1" ht="24.75" hidden="1" customHeight="1">
      <c r="A1356" s="9">
        <v>1363</v>
      </c>
      <c r="B1356" s="4"/>
      <c r="C1356" s="4"/>
      <c r="D1356" s="5"/>
      <c r="E1356" s="3" t="s">
        <v>5836</v>
      </c>
      <c r="F1356" s="3" t="s">
        <v>5837</v>
      </c>
      <c r="G1356" s="3" t="s">
        <v>846</v>
      </c>
      <c r="H1356" s="5" t="s">
        <v>5838</v>
      </c>
      <c r="I1356" s="3" t="s">
        <v>5839</v>
      </c>
      <c r="J1356" s="3" t="s">
        <v>5840</v>
      </c>
      <c r="K1356" s="6">
        <v>10</v>
      </c>
      <c r="L1356" s="3" t="s">
        <v>80</v>
      </c>
      <c r="M1356" s="4">
        <v>1</v>
      </c>
      <c r="N1356" s="3" t="s">
        <v>46</v>
      </c>
      <c r="O1356" s="3" t="s">
        <v>5841</v>
      </c>
      <c r="P1356" s="3" t="s">
        <v>5842</v>
      </c>
      <c r="Q1356" s="3" t="s">
        <v>5843</v>
      </c>
      <c r="R1356" s="101">
        <v>5.0999999999999996</v>
      </c>
      <c r="S1356" s="102"/>
      <c r="T1356" s="116">
        <v>1.85</v>
      </c>
      <c r="U1356" s="84">
        <v>6.1</v>
      </c>
      <c r="V1356" s="102"/>
      <c r="W1356" s="102"/>
      <c r="X1356" s="102"/>
      <c r="Y1356" s="102"/>
      <c r="Z1356" s="102"/>
      <c r="AA1356" s="102"/>
      <c r="AB1356" s="102"/>
      <c r="AC1356" s="102"/>
      <c r="AD1356" s="102"/>
      <c r="AE1356" s="104"/>
      <c r="AN1356" s="106"/>
      <c r="AP1356" s="104"/>
      <c r="AQ1356" s="105" t="e">
        <f t="shared" ref="AQ1356:AQ1361" si="341">AVERAGE(SMALL(AE1356:AI1356,1),SMALL(AE1356:AI1356,2))</f>
        <v>#NUM!</v>
      </c>
      <c r="AR1356" s="105" t="e">
        <f t="shared" ref="AR1356:AR1361" si="342">IF(R1356 &lt;=( AVERAGE(SMALL(AE1356:AI1356,1),SMALL(AE1356:AI1356,2))), R1356, "")</f>
        <v>#NUM!</v>
      </c>
      <c r="AS1356" s="105" t="e">
        <f t="shared" ref="AS1356:AS1361" si="343">AVERAGE(SMALL(AJ1356:AM1356,1),SMALL(AJ1356:AM1356,2))</f>
        <v>#NUM!</v>
      </c>
      <c r="AT1356" s="105" t="e">
        <f>#REF!*1.075</f>
        <v>#REF!</v>
      </c>
      <c r="AU1356" s="105">
        <f t="shared" ref="AU1356:AU1361" si="344">T1356*1.075</f>
        <v>1.98875</v>
      </c>
      <c r="AV1356" s="102" t="e">
        <f t="shared" si="333"/>
        <v>#REF!</v>
      </c>
      <c r="AW1356" s="105" t="s">
        <v>172</v>
      </c>
      <c r="AX1356" s="105" t="s">
        <v>173</v>
      </c>
      <c r="AY1356" s="106">
        <v>1.99</v>
      </c>
      <c r="AZ1356" s="108">
        <f t="shared" si="338"/>
        <v>0.4975</v>
      </c>
      <c r="BA1356" s="1">
        <f t="shared" si="339"/>
        <v>2.4874999999999998</v>
      </c>
      <c r="BB1356" s="106">
        <f t="shared" si="340"/>
        <v>2.6864999999999997</v>
      </c>
      <c r="BC1356" s="105" t="s">
        <v>53</v>
      </c>
    </row>
    <row r="1357" spans="1:58" s="105" customFormat="1" ht="24.75" hidden="1" customHeight="1">
      <c r="A1357" s="9">
        <v>1364</v>
      </c>
      <c r="B1357" s="7">
        <v>14669</v>
      </c>
      <c r="C1357" s="7"/>
      <c r="D1357" s="8"/>
      <c r="E1357" s="1" t="s">
        <v>5844</v>
      </c>
      <c r="F1357" s="1" t="s">
        <v>5845</v>
      </c>
      <c r="G1357" s="1" t="s">
        <v>5846</v>
      </c>
      <c r="H1357" s="8" t="s">
        <v>2270</v>
      </c>
      <c r="I1357" s="1" t="s">
        <v>5839</v>
      </c>
      <c r="J1357" s="1" t="s">
        <v>5847</v>
      </c>
      <c r="K1357" s="9">
        <v>20</v>
      </c>
      <c r="L1357" s="1" t="s">
        <v>80</v>
      </c>
      <c r="M1357" s="7">
        <v>1</v>
      </c>
      <c r="N1357" s="1" t="s">
        <v>46</v>
      </c>
      <c r="O1357" s="1" t="s">
        <v>5848</v>
      </c>
      <c r="P1357" s="1" t="s">
        <v>5849</v>
      </c>
      <c r="Q1357" s="1" t="s">
        <v>5850</v>
      </c>
      <c r="R1357" s="101">
        <v>3.25725</v>
      </c>
      <c r="S1357" s="102"/>
      <c r="T1357" s="116">
        <v>0.73</v>
      </c>
      <c r="U1357" s="84">
        <v>3.03</v>
      </c>
      <c r="V1357" s="102"/>
      <c r="W1357" s="102"/>
      <c r="X1357" s="102"/>
      <c r="Y1357" s="102"/>
      <c r="Z1357" s="102"/>
      <c r="AA1357" s="102"/>
      <c r="AB1357" s="102"/>
      <c r="AC1357" s="102"/>
      <c r="AD1357" s="102"/>
      <c r="AE1357" s="104">
        <v>3.03</v>
      </c>
      <c r="AN1357" s="106">
        <v>3.03</v>
      </c>
      <c r="AO1357" s="105" t="s">
        <v>531</v>
      </c>
      <c r="AP1357" s="104" t="s">
        <v>532</v>
      </c>
      <c r="AQ1357" s="105" t="e">
        <f t="shared" si="341"/>
        <v>#NUM!</v>
      </c>
      <c r="AR1357" s="105" t="e">
        <f t="shared" si="342"/>
        <v>#NUM!</v>
      </c>
      <c r="AS1357" s="105" t="e">
        <f t="shared" si="343"/>
        <v>#NUM!</v>
      </c>
      <c r="AT1357" s="105" t="e">
        <f>#REF!*1.075</f>
        <v>#REF!</v>
      </c>
      <c r="AU1357" s="105">
        <f t="shared" si="344"/>
        <v>0.78474999999999995</v>
      </c>
      <c r="AV1357" s="102" t="e">
        <f t="shared" si="333"/>
        <v>#REF!</v>
      </c>
      <c r="AW1357" s="105" t="s">
        <v>172</v>
      </c>
      <c r="AX1357" s="105" t="s">
        <v>173</v>
      </c>
      <c r="AY1357" s="106">
        <v>0.78400000000000003</v>
      </c>
      <c r="AZ1357" s="108">
        <f t="shared" si="338"/>
        <v>0.19600000000000001</v>
      </c>
      <c r="BA1357" s="1">
        <f t="shared" si="339"/>
        <v>0.98</v>
      </c>
      <c r="BB1357" s="106">
        <f t="shared" si="340"/>
        <v>1.0584</v>
      </c>
      <c r="BC1357" s="105" t="s">
        <v>53</v>
      </c>
    </row>
    <row r="1358" spans="1:58" s="105" customFormat="1" ht="24.75" hidden="1" customHeight="1">
      <c r="A1358" s="9">
        <v>1365</v>
      </c>
      <c r="B1358" s="7">
        <v>14655</v>
      </c>
      <c r="C1358" s="7"/>
      <c r="D1358" s="8"/>
      <c r="E1358" s="1" t="s">
        <v>5851</v>
      </c>
      <c r="F1358" s="1" t="s">
        <v>5852</v>
      </c>
      <c r="G1358" s="1" t="s">
        <v>5853</v>
      </c>
      <c r="H1358" s="8" t="s">
        <v>132</v>
      </c>
      <c r="I1358" s="1" t="s">
        <v>4430</v>
      </c>
      <c r="J1358" s="1" t="s">
        <v>5854</v>
      </c>
      <c r="K1358" s="9">
        <v>1</v>
      </c>
      <c r="L1358" s="1" t="s">
        <v>91</v>
      </c>
      <c r="M1358" s="7">
        <v>1</v>
      </c>
      <c r="N1358" s="1" t="s">
        <v>46</v>
      </c>
      <c r="O1358" s="1" t="s">
        <v>5848</v>
      </c>
      <c r="P1358" s="1" t="s">
        <v>5849</v>
      </c>
      <c r="Q1358" s="1" t="s">
        <v>5855</v>
      </c>
      <c r="R1358" s="101">
        <v>10.148</v>
      </c>
      <c r="S1358" s="102"/>
      <c r="T1358" s="116">
        <v>2.1</v>
      </c>
      <c r="U1358" s="84">
        <v>9.44</v>
      </c>
      <c r="V1358" s="102"/>
      <c r="W1358" s="102"/>
      <c r="X1358" s="102"/>
      <c r="Y1358" s="102"/>
      <c r="Z1358" s="102"/>
      <c r="AA1358" s="102"/>
      <c r="AB1358" s="102"/>
      <c r="AC1358" s="102"/>
      <c r="AD1358" s="102"/>
      <c r="AE1358" s="104">
        <v>9.44</v>
      </c>
      <c r="AN1358" s="106">
        <v>10.148</v>
      </c>
      <c r="AO1358" s="105" t="s">
        <v>50</v>
      </c>
      <c r="AP1358" s="104" t="s">
        <v>51</v>
      </c>
      <c r="AQ1358" s="105" t="e">
        <f t="shared" si="341"/>
        <v>#NUM!</v>
      </c>
      <c r="AR1358" s="105" t="e">
        <f t="shared" si="342"/>
        <v>#NUM!</v>
      </c>
      <c r="AS1358" s="105" t="e">
        <f t="shared" si="343"/>
        <v>#NUM!</v>
      </c>
      <c r="AT1358" s="105" t="e">
        <f>#REF!*1.075</f>
        <v>#REF!</v>
      </c>
      <c r="AU1358" s="105">
        <f t="shared" si="344"/>
        <v>2.2574999999999998</v>
      </c>
      <c r="AV1358" s="102" t="e">
        <f t="shared" si="333"/>
        <v>#REF!</v>
      </c>
      <c r="AW1358" s="105" t="s">
        <v>172</v>
      </c>
      <c r="AX1358" s="105" t="s">
        <v>173</v>
      </c>
      <c r="AY1358" s="106">
        <v>2.25</v>
      </c>
      <c r="AZ1358" s="108">
        <f t="shared" si="338"/>
        <v>0.5625</v>
      </c>
      <c r="BA1358" s="1">
        <f t="shared" si="339"/>
        <v>2.8125</v>
      </c>
      <c r="BB1358" s="106">
        <f t="shared" si="340"/>
        <v>3.0375000000000001</v>
      </c>
      <c r="BC1358" s="105" t="s">
        <v>53</v>
      </c>
    </row>
    <row r="1359" spans="1:58" s="105" customFormat="1" ht="24.75" hidden="1" customHeight="1">
      <c r="A1359" s="9">
        <v>1366</v>
      </c>
      <c r="B1359" s="7">
        <v>5854</v>
      </c>
      <c r="C1359" s="7"/>
      <c r="D1359" s="8"/>
      <c r="E1359" s="1" t="s">
        <v>5856</v>
      </c>
      <c r="F1359" s="1" t="s">
        <v>5852</v>
      </c>
      <c r="G1359" s="1" t="s">
        <v>5853</v>
      </c>
      <c r="H1359" s="8" t="s">
        <v>320</v>
      </c>
      <c r="I1359" s="1" t="s">
        <v>68</v>
      </c>
      <c r="J1359" s="1" t="s">
        <v>5857</v>
      </c>
      <c r="K1359" s="9"/>
      <c r="L1359" s="1"/>
      <c r="M1359" s="7">
        <v>20</v>
      </c>
      <c r="N1359" s="1" t="s">
        <v>46</v>
      </c>
      <c r="O1359" s="1" t="s">
        <v>5848</v>
      </c>
      <c r="P1359" s="1" t="s">
        <v>5858</v>
      </c>
      <c r="Q1359" s="1" t="s">
        <v>5859</v>
      </c>
      <c r="R1359" s="101">
        <v>6.67</v>
      </c>
      <c r="S1359" s="102"/>
      <c r="T1359" s="116">
        <v>0.95</v>
      </c>
      <c r="U1359" s="84">
        <v>6.2</v>
      </c>
      <c r="V1359" s="102"/>
      <c r="W1359" s="102"/>
      <c r="X1359" s="102"/>
      <c r="Y1359" s="102"/>
      <c r="Z1359" s="102"/>
      <c r="AA1359" s="102"/>
      <c r="AB1359" s="102"/>
      <c r="AC1359" s="102"/>
      <c r="AD1359" s="102"/>
      <c r="AE1359" s="104">
        <v>6.2</v>
      </c>
      <c r="AN1359" s="106">
        <v>6.67</v>
      </c>
      <c r="AO1359" s="105" t="s">
        <v>50</v>
      </c>
      <c r="AP1359" s="104" t="s">
        <v>51</v>
      </c>
      <c r="AQ1359" s="105" t="e">
        <f t="shared" si="341"/>
        <v>#NUM!</v>
      </c>
      <c r="AR1359" s="105" t="e">
        <f t="shared" si="342"/>
        <v>#NUM!</v>
      </c>
      <c r="AS1359" s="105" t="e">
        <f t="shared" si="343"/>
        <v>#NUM!</v>
      </c>
      <c r="AT1359" s="105" t="e">
        <f>#REF!*1.075</f>
        <v>#REF!</v>
      </c>
      <c r="AU1359" s="105">
        <f t="shared" si="344"/>
        <v>1.02125</v>
      </c>
      <c r="AV1359" s="102" t="e">
        <f t="shared" si="333"/>
        <v>#REF!</v>
      </c>
      <c r="AW1359" s="105" t="s">
        <v>172</v>
      </c>
      <c r="AX1359" s="105" t="s">
        <v>173</v>
      </c>
      <c r="AY1359" s="106">
        <v>1.02</v>
      </c>
      <c r="AZ1359" s="108">
        <f t="shared" si="338"/>
        <v>0.255</v>
      </c>
      <c r="BA1359" s="1">
        <f t="shared" si="339"/>
        <v>1.2749999999999999</v>
      </c>
      <c r="BB1359" s="106">
        <f t="shared" si="340"/>
        <v>1.377</v>
      </c>
      <c r="BC1359" s="105" t="s">
        <v>53</v>
      </c>
    </row>
    <row r="1360" spans="1:58" s="105" customFormat="1" ht="24.75" hidden="1" customHeight="1">
      <c r="A1360" s="9">
        <v>1367</v>
      </c>
      <c r="B1360" s="7">
        <v>5685</v>
      </c>
      <c r="C1360" s="7"/>
      <c r="D1360" s="8"/>
      <c r="E1360" s="1" t="s">
        <v>5860</v>
      </c>
      <c r="F1360" s="1" t="s">
        <v>5861</v>
      </c>
      <c r="G1360" s="1" t="s">
        <v>4904</v>
      </c>
      <c r="H1360" s="8" t="s">
        <v>4905</v>
      </c>
      <c r="I1360" s="1" t="s">
        <v>551</v>
      </c>
      <c r="J1360" s="1" t="s">
        <v>5862</v>
      </c>
      <c r="K1360" s="9">
        <v>1</v>
      </c>
      <c r="L1360" s="1" t="s">
        <v>91</v>
      </c>
      <c r="M1360" s="7">
        <v>10</v>
      </c>
      <c r="N1360" s="1" t="s">
        <v>46</v>
      </c>
      <c r="O1360" s="1" t="s">
        <v>5863</v>
      </c>
      <c r="P1360" s="1" t="s">
        <v>5864</v>
      </c>
      <c r="Q1360" s="1" t="s">
        <v>5865</v>
      </c>
      <c r="R1360" s="101"/>
      <c r="S1360" s="102">
        <v>1</v>
      </c>
      <c r="T1360" s="116">
        <v>0.47</v>
      </c>
      <c r="U1360" s="84">
        <v>1.5</v>
      </c>
      <c r="V1360" s="102"/>
      <c r="W1360" s="102"/>
      <c r="X1360" s="102"/>
      <c r="Y1360" s="102"/>
      <c r="Z1360" s="102"/>
      <c r="AA1360" s="102"/>
      <c r="AB1360" s="102"/>
      <c r="AC1360" s="102"/>
      <c r="AD1360" s="102"/>
      <c r="AE1360" s="104">
        <v>1.5</v>
      </c>
      <c r="AN1360" s="106">
        <v>1.5</v>
      </c>
      <c r="AO1360" s="105" t="s">
        <v>50</v>
      </c>
      <c r="AP1360" s="104" t="s">
        <v>51</v>
      </c>
      <c r="AQ1360" s="105" t="e">
        <f t="shared" si="341"/>
        <v>#NUM!</v>
      </c>
      <c r="AR1360" s="105" t="e">
        <f t="shared" si="342"/>
        <v>#NUM!</v>
      </c>
      <c r="AS1360" s="105" t="e">
        <f t="shared" si="343"/>
        <v>#NUM!</v>
      </c>
      <c r="AT1360" s="105" t="e">
        <f>#REF!*1.075</f>
        <v>#REF!</v>
      </c>
      <c r="AU1360" s="105">
        <f t="shared" si="344"/>
        <v>0.50524999999999998</v>
      </c>
      <c r="AV1360" s="102" t="e">
        <f t="shared" si="333"/>
        <v>#REF!</v>
      </c>
      <c r="AW1360" s="105" t="s">
        <v>172</v>
      </c>
      <c r="AX1360" s="105" t="s">
        <v>173</v>
      </c>
      <c r="AY1360" s="106">
        <v>0.505</v>
      </c>
      <c r="AZ1360" s="108">
        <f t="shared" si="338"/>
        <v>0.12625</v>
      </c>
      <c r="BA1360" s="1">
        <f t="shared" si="339"/>
        <v>0.63124999999999998</v>
      </c>
      <c r="BB1360" s="106">
        <f t="shared" si="340"/>
        <v>0.68174999999999997</v>
      </c>
      <c r="BC1360" s="105" t="s">
        <v>53</v>
      </c>
    </row>
    <row r="1361" spans="1:58" s="105" customFormat="1" ht="24.75" hidden="1" customHeight="1">
      <c r="A1361" s="9">
        <v>1368</v>
      </c>
      <c r="B1361" s="7">
        <v>5499</v>
      </c>
      <c r="C1361" s="7"/>
      <c r="D1361" s="8"/>
      <c r="E1361" s="1" t="s">
        <v>5866</v>
      </c>
      <c r="F1361" s="1" t="s">
        <v>5867</v>
      </c>
      <c r="G1361" s="1" t="s">
        <v>5868</v>
      </c>
      <c r="H1361" s="8" t="s">
        <v>5869</v>
      </c>
      <c r="I1361" s="1" t="s">
        <v>551</v>
      </c>
      <c r="J1361" s="1" t="s">
        <v>5870</v>
      </c>
      <c r="K1361" s="9">
        <v>2</v>
      </c>
      <c r="L1361" s="1" t="s">
        <v>91</v>
      </c>
      <c r="M1361" s="7">
        <v>10</v>
      </c>
      <c r="N1361" s="1" t="s">
        <v>46</v>
      </c>
      <c r="O1361" s="1" t="s">
        <v>5863</v>
      </c>
      <c r="P1361" s="1" t="s">
        <v>5871</v>
      </c>
      <c r="Q1361" s="1" t="s">
        <v>5872</v>
      </c>
      <c r="R1361" s="101"/>
      <c r="S1361" s="102">
        <v>1.5</v>
      </c>
      <c r="T1361" s="116">
        <v>0.46</v>
      </c>
      <c r="U1361" s="84">
        <v>0.5</v>
      </c>
      <c r="V1361" s="102"/>
      <c r="W1361" s="102"/>
      <c r="X1361" s="102"/>
      <c r="Y1361" s="102"/>
      <c r="Z1361" s="102"/>
      <c r="AA1361" s="102"/>
      <c r="AB1361" s="102"/>
      <c r="AC1361" s="102"/>
      <c r="AD1361" s="102"/>
      <c r="AE1361" s="104">
        <v>0.5</v>
      </c>
      <c r="AN1361" s="106">
        <v>1.5</v>
      </c>
      <c r="AO1361" s="105" t="s">
        <v>50</v>
      </c>
      <c r="AP1361" s="104" t="s">
        <v>51</v>
      </c>
      <c r="AQ1361" s="105" t="e">
        <f t="shared" si="341"/>
        <v>#NUM!</v>
      </c>
      <c r="AR1361" s="105" t="e">
        <f t="shared" si="342"/>
        <v>#NUM!</v>
      </c>
      <c r="AS1361" s="105" t="e">
        <f t="shared" si="343"/>
        <v>#NUM!</v>
      </c>
      <c r="AT1361" s="105" t="e">
        <f>#REF!*1.075</f>
        <v>#REF!</v>
      </c>
      <c r="AU1361" s="105">
        <f t="shared" si="344"/>
        <v>0.4945</v>
      </c>
      <c r="AV1361" s="102" t="e">
        <f t="shared" si="333"/>
        <v>#REF!</v>
      </c>
      <c r="AW1361" s="105" t="s">
        <v>172</v>
      </c>
      <c r="AX1361" s="105" t="s">
        <v>173</v>
      </c>
      <c r="AY1361" s="106">
        <v>0.49399999999999999</v>
      </c>
      <c r="AZ1361" s="108">
        <f t="shared" si="338"/>
        <v>0.1235</v>
      </c>
      <c r="BA1361" s="1">
        <f t="shared" si="339"/>
        <v>0.61749999999999994</v>
      </c>
      <c r="BB1361" s="106">
        <f t="shared" si="340"/>
        <v>0.66689999999999994</v>
      </c>
      <c r="BC1361" s="105" t="s">
        <v>53</v>
      </c>
    </row>
    <row r="1362" spans="1:58" s="105" customFormat="1" ht="24.75" hidden="1" customHeight="1">
      <c r="A1362" s="9">
        <v>1369</v>
      </c>
      <c r="B1362" s="34">
        <v>11649</v>
      </c>
      <c r="C1362" s="34"/>
      <c r="D1362" s="5"/>
      <c r="E1362" s="34" t="s">
        <v>5860</v>
      </c>
      <c r="F1362" s="34"/>
      <c r="G1362" s="34" t="s">
        <v>5873</v>
      </c>
      <c r="H1362" s="34" t="s">
        <v>4905</v>
      </c>
      <c r="I1362" s="34" t="s">
        <v>551</v>
      </c>
      <c r="J1362" s="34"/>
      <c r="K1362" s="48"/>
      <c r="L1362" s="34"/>
      <c r="M1362" s="34"/>
      <c r="N1362" s="34"/>
      <c r="O1362" s="34" t="s">
        <v>5863</v>
      </c>
      <c r="P1362" s="3"/>
      <c r="Q1362" s="3" t="s">
        <v>480</v>
      </c>
      <c r="R1362" s="101"/>
      <c r="S1362" s="102"/>
      <c r="T1362" s="116"/>
      <c r="U1362" s="84"/>
      <c r="V1362" s="102"/>
      <c r="W1362" s="102"/>
      <c r="X1362" s="102"/>
      <c r="Y1362" s="102"/>
      <c r="Z1362" s="102"/>
      <c r="AA1362" s="102"/>
      <c r="AB1362" s="102"/>
      <c r="AC1362" s="102"/>
      <c r="AD1362" s="102"/>
      <c r="AE1362" s="104"/>
      <c r="AN1362" s="106"/>
      <c r="AP1362" s="104"/>
      <c r="AT1362" s="105" t="e">
        <f>#REF!*1.075</f>
        <v>#REF!</v>
      </c>
      <c r="AV1362" s="102" t="e">
        <f t="shared" si="333"/>
        <v>#REF!</v>
      </c>
      <c r="AY1362" s="106"/>
      <c r="AZ1362" s="108" t="b">
        <f t="shared" si="338"/>
        <v>0</v>
      </c>
      <c r="BA1362" s="1">
        <f t="shared" si="339"/>
        <v>0</v>
      </c>
      <c r="BB1362" s="106">
        <f t="shared" si="340"/>
        <v>0</v>
      </c>
      <c r="BD1362" s="110"/>
      <c r="BE1362" s="110"/>
      <c r="BF1362" s="110"/>
    </row>
    <row r="1363" spans="1:58" s="105" customFormat="1" ht="24.75" hidden="1" customHeight="1">
      <c r="A1363" s="9">
        <v>1370</v>
      </c>
      <c r="B1363" s="7">
        <v>8557</v>
      </c>
      <c r="C1363" s="7"/>
      <c r="D1363" s="8"/>
      <c r="E1363" s="1" t="s">
        <v>5874</v>
      </c>
      <c r="F1363" s="1" t="s">
        <v>5875</v>
      </c>
      <c r="G1363" s="1" t="s">
        <v>921</v>
      </c>
      <c r="H1363" s="8" t="s">
        <v>4543</v>
      </c>
      <c r="I1363" s="1" t="s">
        <v>44</v>
      </c>
      <c r="J1363" s="1" t="s">
        <v>5876</v>
      </c>
      <c r="K1363" s="9"/>
      <c r="L1363" s="1"/>
      <c r="M1363" s="7">
        <v>10</v>
      </c>
      <c r="N1363" s="1" t="s">
        <v>46</v>
      </c>
      <c r="O1363" s="1" t="s">
        <v>5877</v>
      </c>
      <c r="P1363" s="1" t="s">
        <v>5878</v>
      </c>
      <c r="Q1363" s="1" t="s">
        <v>5879</v>
      </c>
      <c r="R1363" s="101">
        <v>2.02</v>
      </c>
      <c r="S1363" s="102"/>
      <c r="T1363" s="116">
        <v>1.2</v>
      </c>
      <c r="U1363" s="84">
        <v>1.8753</v>
      </c>
      <c r="V1363" s="102"/>
      <c r="W1363" s="102"/>
      <c r="X1363" s="102"/>
      <c r="Y1363" s="102"/>
      <c r="Z1363" s="102"/>
      <c r="AA1363" s="102"/>
      <c r="AB1363" s="102"/>
      <c r="AC1363" s="102"/>
      <c r="AD1363" s="102"/>
      <c r="AE1363" s="104">
        <v>1.8753</v>
      </c>
      <c r="AN1363" s="106">
        <v>2.02</v>
      </c>
      <c r="AO1363" s="105" t="s">
        <v>50</v>
      </c>
      <c r="AP1363" s="104" t="s">
        <v>51</v>
      </c>
      <c r="AQ1363" s="105" t="e">
        <f t="shared" ref="AQ1363:AQ1399" si="345">AVERAGE(SMALL(AE1363:AI1363,1),SMALL(AE1363:AI1363,2))</f>
        <v>#NUM!</v>
      </c>
      <c r="AR1363" s="105" t="e">
        <f t="shared" ref="AR1363:AR1399" si="346">IF(R1363 &lt;=( AVERAGE(SMALL(AE1363:AI1363,1),SMALL(AE1363:AI1363,2))), R1363, "")</f>
        <v>#NUM!</v>
      </c>
      <c r="AS1363" s="105" t="e">
        <f t="shared" ref="AS1363:AS1399" si="347">AVERAGE(SMALL(AJ1363:AM1363,1),SMALL(AJ1363:AM1363,2))</f>
        <v>#NUM!</v>
      </c>
      <c r="AT1363" s="105" t="e">
        <f>#REF!*1.075</f>
        <v>#REF!</v>
      </c>
      <c r="AU1363" s="105">
        <f t="shared" ref="AU1363:AU1399" si="348">T1363*1.075</f>
        <v>1.2899999999999998</v>
      </c>
      <c r="AV1363" s="102" t="e">
        <f t="shared" si="333"/>
        <v>#REF!</v>
      </c>
      <c r="AW1363" s="105" t="s">
        <v>172</v>
      </c>
      <c r="AX1363" s="105" t="s">
        <v>173</v>
      </c>
      <c r="AY1363" s="106">
        <v>1.29</v>
      </c>
      <c r="AZ1363" s="108">
        <f t="shared" si="338"/>
        <v>0.32250000000000001</v>
      </c>
      <c r="BA1363" s="1">
        <f t="shared" si="339"/>
        <v>1.6125</v>
      </c>
      <c r="BB1363" s="106">
        <f t="shared" si="340"/>
        <v>1.7415</v>
      </c>
      <c r="BC1363" s="105" t="s">
        <v>53</v>
      </c>
    </row>
    <row r="1364" spans="1:58" s="105" customFormat="1" ht="24.75" hidden="1" customHeight="1">
      <c r="A1364" s="9">
        <v>1371</v>
      </c>
      <c r="B1364" s="7">
        <v>1248</v>
      </c>
      <c r="C1364" s="7"/>
      <c r="D1364" s="8"/>
      <c r="E1364" s="1" t="s">
        <v>5874</v>
      </c>
      <c r="F1364" s="1" t="s">
        <v>5875</v>
      </c>
      <c r="G1364" s="1" t="s">
        <v>921</v>
      </c>
      <c r="H1364" s="8" t="s">
        <v>2734</v>
      </c>
      <c r="I1364" s="1" t="s">
        <v>1063</v>
      </c>
      <c r="J1364" s="1" t="s">
        <v>5880</v>
      </c>
      <c r="K1364" s="9">
        <v>70</v>
      </c>
      <c r="L1364" s="1" t="s">
        <v>91</v>
      </c>
      <c r="M1364" s="7">
        <v>1</v>
      </c>
      <c r="N1364" s="1" t="s">
        <v>46</v>
      </c>
      <c r="O1364" s="1" t="s">
        <v>5877</v>
      </c>
      <c r="P1364" s="1" t="s">
        <v>5881</v>
      </c>
      <c r="Q1364" s="1" t="s">
        <v>5882</v>
      </c>
      <c r="R1364" s="101">
        <v>1.78</v>
      </c>
      <c r="S1364" s="102"/>
      <c r="T1364" s="116">
        <v>2.6</v>
      </c>
      <c r="U1364" s="84">
        <v>1.8734999999999999</v>
      </c>
      <c r="V1364" s="102"/>
      <c r="W1364" s="102"/>
      <c r="X1364" s="102"/>
      <c r="Y1364" s="102"/>
      <c r="Z1364" s="102"/>
      <c r="AA1364" s="102"/>
      <c r="AB1364" s="102"/>
      <c r="AC1364" s="102"/>
      <c r="AD1364" s="102"/>
      <c r="AE1364" s="104">
        <v>1.8734999999999999</v>
      </c>
      <c r="AN1364" s="106">
        <v>1.78</v>
      </c>
      <c r="AO1364" s="105" t="s">
        <v>50</v>
      </c>
      <c r="AP1364" s="104" t="s">
        <v>51</v>
      </c>
      <c r="AQ1364" s="105" t="e">
        <f t="shared" si="345"/>
        <v>#NUM!</v>
      </c>
      <c r="AR1364" s="105" t="e">
        <f t="shared" si="346"/>
        <v>#NUM!</v>
      </c>
      <c r="AS1364" s="105" t="e">
        <f t="shared" si="347"/>
        <v>#NUM!</v>
      </c>
      <c r="AT1364" s="105" t="e">
        <f>#REF!*1.075</f>
        <v>#REF!</v>
      </c>
      <c r="AU1364" s="105">
        <f t="shared" si="348"/>
        <v>2.7949999999999999</v>
      </c>
      <c r="AV1364" s="102" t="e">
        <f t="shared" si="333"/>
        <v>#REF!</v>
      </c>
      <c r="AW1364" s="125" t="s">
        <v>52</v>
      </c>
      <c r="AX1364" s="125" t="s">
        <v>51</v>
      </c>
      <c r="AY1364" s="106">
        <v>1.78</v>
      </c>
      <c r="AZ1364" s="108">
        <f t="shared" si="338"/>
        <v>0.44500000000000001</v>
      </c>
      <c r="BA1364" s="1">
        <f t="shared" si="339"/>
        <v>2.2250000000000001</v>
      </c>
      <c r="BB1364" s="106">
        <f t="shared" si="340"/>
        <v>2.403</v>
      </c>
      <c r="BC1364" s="105" t="s">
        <v>53</v>
      </c>
    </row>
    <row r="1365" spans="1:58" s="105" customFormat="1" ht="24.75" hidden="1" customHeight="1">
      <c r="A1365" s="9">
        <v>1372</v>
      </c>
      <c r="B1365" s="7">
        <v>645</v>
      </c>
      <c r="C1365" s="7"/>
      <c r="D1365" s="8"/>
      <c r="E1365" s="1" t="s">
        <v>5874</v>
      </c>
      <c r="F1365" s="1" t="s">
        <v>5883</v>
      </c>
      <c r="G1365" s="1" t="s">
        <v>921</v>
      </c>
      <c r="H1365" s="8" t="s">
        <v>1056</v>
      </c>
      <c r="I1365" s="1" t="s">
        <v>44</v>
      </c>
      <c r="J1365" s="1" t="s">
        <v>5884</v>
      </c>
      <c r="K1365" s="9"/>
      <c r="L1365" s="1"/>
      <c r="M1365" s="7">
        <v>10</v>
      </c>
      <c r="N1365" s="1" t="s">
        <v>46</v>
      </c>
      <c r="O1365" s="1" t="s">
        <v>5877</v>
      </c>
      <c r="P1365" s="1" t="s">
        <v>5878</v>
      </c>
      <c r="Q1365" s="1" t="s">
        <v>5885</v>
      </c>
      <c r="R1365" s="101">
        <v>2.06</v>
      </c>
      <c r="S1365" s="102"/>
      <c r="T1365" s="116">
        <v>1.76</v>
      </c>
      <c r="U1365" s="84">
        <v>1.8753</v>
      </c>
      <c r="V1365" s="102">
        <v>1.95</v>
      </c>
      <c r="W1365" s="102">
        <v>2.8946999999999998</v>
      </c>
      <c r="X1365" s="102"/>
      <c r="Y1365" s="102"/>
      <c r="Z1365" s="102"/>
      <c r="AA1365" s="102"/>
      <c r="AB1365" s="102"/>
      <c r="AC1365" s="102"/>
      <c r="AD1365" s="102"/>
      <c r="AE1365" s="104">
        <v>1.8753</v>
      </c>
      <c r="AF1365" s="105">
        <v>2.6526999999999998</v>
      </c>
      <c r="AG1365" s="105">
        <v>2.8780000000000001</v>
      </c>
      <c r="AN1365" s="106">
        <v>2.06</v>
      </c>
      <c r="AO1365" s="105" t="s">
        <v>50</v>
      </c>
      <c r="AP1365" s="104" t="s">
        <v>51</v>
      </c>
      <c r="AQ1365" s="105">
        <f t="shared" si="345"/>
        <v>2.2639999999999998</v>
      </c>
      <c r="AR1365" s="105">
        <f t="shared" si="346"/>
        <v>2.06</v>
      </c>
      <c r="AS1365" s="105" t="e">
        <f t="shared" si="347"/>
        <v>#NUM!</v>
      </c>
      <c r="AT1365" s="105" t="e">
        <f>#REF!*1.075</f>
        <v>#REF!</v>
      </c>
      <c r="AU1365" s="105">
        <f t="shared" si="348"/>
        <v>1.8919999999999999</v>
      </c>
      <c r="AV1365" s="102" t="e">
        <f t="shared" si="333"/>
        <v>#REF!</v>
      </c>
      <c r="AW1365" s="125" t="s">
        <v>52</v>
      </c>
      <c r="AX1365" s="125" t="s">
        <v>51</v>
      </c>
      <c r="AY1365" s="106">
        <v>1.89</v>
      </c>
      <c r="AZ1365" s="108">
        <f t="shared" si="338"/>
        <v>0.47249999999999998</v>
      </c>
      <c r="BA1365" s="1">
        <f t="shared" si="339"/>
        <v>2.3624999999999998</v>
      </c>
      <c r="BB1365" s="106">
        <f t="shared" si="340"/>
        <v>2.5514999999999999</v>
      </c>
      <c r="BC1365" s="105" t="s">
        <v>53</v>
      </c>
    </row>
    <row r="1366" spans="1:58" s="105" customFormat="1" ht="24.75" hidden="1" customHeight="1">
      <c r="A1366" s="9">
        <v>1373</v>
      </c>
      <c r="B1366" s="7">
        <v>785</v>
      </c>
      <c r="C1366" s="7"/>
      <c r="D1366" s="8"/>
      <c r="E1366" s="1" t="s">
        <v>5886</v>
      </c>
      <c r="F1366" s="1" t="s">
        <v>5887</v>
      </c>
      <c r="G1366" s="1" t="s">
        <v>921</v>
      </c>
      <c r="H1366" s="8" t="s">
        <v>5888</v>
      </c>
      <c r="I1366" s="1" t="s">
        <v>1063</v>
      </c>
      <c r="J1366" s="1" t="s">
        <v>5889</v>
      </c>
      <c r="K1366" s="9">
        <v>70</v>
      </c>
      <c r="L1366" s="1" t="s">
        <v>91</v>
      </c>
      <c r="M1366" s="7">
        <v>1</v>
      </c>
      <c r="N1366" s="1" t="s">
        <v>46</v>
      </c>
      <c r="O1366" s="1" t="s">
        <v>5877</v>
      </c>
      <c r="P1366" s="1" t="s">
        <v>5890</v>
      </c>
      <c r="Q1366" s="1" t="s">
        <v>5891</v>
      </c>
      <c r="R1366" s="101">
        <v>1.8895</v>
      </c>
      <c r="S1366" s="102"/>
      <c r="T1366" s="116">
        <v>2.8</v>
      </c>
      <c r="U1366" s="84">
        <v>1.8753</v>
      </c>
      <c r="V1366" s="102">
        <v>1.64</v>
      </c>
      <c r="W1366" s="102">
        <v>1.9515</v>
      </c>
      <c r="X1366" s="102"/>
      <c r="Y1366" s="102"/>
      <c r="Z1366" s="102"/>
      <c r="AA1366" s="102"/>
      <c r="AB1366" s="102"/>
      <c r="AC1366" s="102"/>
      <c r="AD1366" s="102"/>
      <c r="AE1366" s="104">
        <v>1.8753</v>
      </c>
      <c r="AF1366" s="105">
        <v>2.2307000000000001</v>
      </c>
      <c r="AG1366" s="105">
        <v>1.94</v>
      </c>
      <c r="AN1366" s="106">
        <v>1.8895</v>
      </c>
      <c r="AO1366" s="105" t="s">
        <v>50</v>
      </c>
      <c r="AP1366" s="104" t="s">
        <v>51</v>
      </c>
      <c r="AQ1366" s="105">
        <f t="shared" si="345"/>
        <v>1.9076499999999998</v>
      </c>
      <c r="AR1366" s="105">
        <f t="shared" si="346"/>
        <v>1.8895</v>
      </c>
      <c r="AS1366" s="105" t="e">
        <f t="shared" si="347"/>
        <v>#NUM!</v>
      </c>
      <c r="AT1366" s="105" t="e">
        <f>#REF!*1.075</f>
        <v>#REF!</v>
      </c>
      <c r="AU1366" s="105">
        <f t="shared" si="348"/>
        <v>3.01</v>
      </c>
      <c r="AV1366" s="102" t="e">
        <f t="shared" si="333"/>
        <v>#REF!</v>
      </c>
      <c r="AW1366" s="125" t="s">
        <v>52</v>
      </c>
      <c r="AX1366" s="125" t="s">
        <v>51</v>
      </c>
      <c r="AY1366" s="106">
        <v>1.89</v>
      </c>
      <c r="AZ1366" s="108">
        <f t="shared" si="338"/>
        <v>0.47249999999999998</v>
      </c>
      <c r="BA1366" s="1">
        <f t="shared" si="339"/>
        <v>2.3624999999999998</v>
      </c>
      <c r="BB1366" s="106">
        <f t="shared" si="340"/>
        <v>2.5514999999999999</v>
      </c>
      <c r="BC1366" s="105" t="s">
        <v>53</v>
      </c>
    </row>
    <row r="1367" spans="1:58" s="105" customFormat="1" ht="24.75" hidden="1" customHeight="1">
      <c r="A1367" s="9">
        <v>1374</v>
      </c>
      <c r="B1367" s="7">
        <v>8672</v>
      </c>
      <c r="C1367" s="7"/>
      <c r="D1367" s="8"/>
      <c r="E1367" s="1" t="s">
        <v>5892</v>
      </c>
      <c r="F1367" s="1" t="s">
        <v>5893</v>
      </c>
      <c r="G1367" s="1" t="s">
        <v>921</v>
      </c>
      <c r="H1367" s="8" t="s">
        <v>5894</v>
      </c>
      <c r="I1367" s="1" t="s">
        <v>1063</v>
      </c>
      <c r="J1367" s="1" t="s">
        <v>5895</v>
      </c>
      <c r="K1367" s="9">
        <v>100</v>
      </c>
      <c r="L1367" s="1" t="s">
        <v>91</v>
      </c>
      <c r="M1367" s="7">
        <v>1</v>
      </c>
      <c r="N1367" s="1" t="s">
        <v>46</v>
      </c>
      <c r="O1367" s="1" t="s">
        <v>5877</v>
      </c>
      <c r="P1367" s="1" t="s">
        <v>5890</v>
      </c>
      <c r="Q1367" s="1" t="s">
        <v>5896</v>
      </c>
      <c r="R1367" s="101">
        <v>4.46</v>
      </c>
      <c r="S1367" s="102"/>
      <c r="T1367" s="116" t="s">
        <v>58</v>
      </c>
      <c r="U1367" s="84">
        <v>4.22</v>
      </c>
      <c r="V1367" s="102"/>
      <c r="W1367" s="102">
        <v>4.0655999999999999</v>
      </c>
      <c r="X1367" s="102"/>
      <c r="Y1367" s="102"/>
      <c r="Z1367" s="102"/>
      <c r="AA1367" s="102"/>
      <c r="AB1367" s="102"/>
      <c r="AC1367" s="102"/>
      <c r="AD1367" s="102"/>
      <c r="AE1367" s="104">
        <v>4.22</v>
      </c>
      <c r="AG1367" s="105">
        <v>4.0425000000000004</v>
      </c>
      <c r="AN1367" s="106">
        <v>4.1312499999999996</v>
      </c>
      <c r="AO1367" s="105" t="s">
        <v>277</v>
      </c>
      <c r="AP1367" s="104" t="s">
        <v>278</v>
      </c>
      <c r="AQ1367" s="105">
        <f t="shared" si="345"/>
        <v>4.1312499999999996</v>
      </c>
      <c r="AR1367" s="105" t="str">
        <f t="shared" si="346"/>
        <v/>
      </c>
      <c r="AS1367" s="105" t="e">
        <f t="shared" si="347"/>
        <v>#NUM!</v>
      </c>
      <c r="AT1367" s="105" t="e">
        <f>#REF!*1.075</f>
        <v>#REF!</v>
      </c>
      <c r="AU1367" s="105" t="e">
        <f t="shared" si="348"/>
        <v>#VALUE!</v>
      </c>
      <c r="AV1367" s="102" t="e">
        <f t="shared" si="333"/>
        <v>#REF!</v>
      </c>
      <c r="AW1367" s="125" t="s">
        <v>52</v>
      </c>
      <c r="AX1367" s="125" t="s">
        <v>51</v>
      </c>
      <c r="AY1367" s="106">
        <v>4.1310000000000002</v>
      </c>
      <c r="AZ1367" s="108">
        <f t="shared" si="338"/>
        <v>1.0327500000000001</v>
      </c>
      <c r="BA1367" s="1">
        <f t="shared" si="339"/>
        <v>5.1637500000000003</v>
      </c>
      <c r="BB1367" s="106">
        <f t="shared" si="340"/>
        <v>5.5768500000000003</v>
      </c>
      <c r="BC1367" s="105" t="s">
        <v>53</v>
      </c>
    </row>
    <row r="1368" spans="1:58" s="105" customFormat="1" ht="24.75" hidden="1" customHeight="1">
      <c r="A1368" s="9">
        <v>1375</v>
      </c>
      <c r="B1368" s="7">
        <v>3459</v>
      </c>
      <c r="C1368" s="7"/>
      <c r="D1368" s="8"/>
      <c r="E1368" s="1" t="s">
        <v>5897</v>
      </c>
      <c r="F1368" s="1" t="s">
        <v>2875</v>
      </c>
      <c r="G1368" s="1" t="s">
        <v>478</v>
      </c>
      <c r="H1368" s="8" t="s">
        <v>5898</v>
      </c>
      <c r="I1368" s="1" t="s">
        <v>44</v>
      </c>
      <c r="J1368" s="1" t="s">
        <v>5899</v>
      </c>
      <c r="K1368" s="9"/>
      <c r="L1368" s="1"/>
      <c r="M1368" s="7">
        <v>10</v>
      </c>
      <c r="N1368" s="1" t="s">
        <v>46</v>
      </c>
      <c r="O1368" s="1" t="s">
        <v>5877</v>
      </c>
      <c r="P1368" s="1" t="s">
        <v>5900</v>
      </c>
      <c r="Q1368" s="1" t="s">
        <v>5901</v>
      </c>
      <c r="R1368" s="101">
        <v>1.41</v>
      </c>
      <c r="S1368" s="102"/>
      <c r="T1368" s="116">
        <v>1.2</v>
      </c>
      <c r="U1368" s="84">
        <v>1.3082</v>
      </c>
      <c r="V1368" s="102"/>
      <c r="W1368" s="102"/>
      <c r="X1368" s="102"/>
      <c r="Y1368" s="102"/>
      <c r="Z1368" s="102"/>
      <c r="AA1368" s="102"/>
      <c r="AB1368" s="102"/>
      <c r="AC1368" s="102"/>
      <c r="AD1368" s="102"/>
      <c r="AE1368" s="104">
        <v>1.3082</v>
      </c>
      <c r="AN1368" s="106">
        <v>1.41</v>
      </c>
      <c r="AO1368" s="105" t="s">
        <v>50</v>
      </c>
      <c r="AP1368" s="104" t="s">
        <v>51</v>
      </c>
      <c r="AQ1368" s="105" t="e">
        <f t="shared" si="345"/>
        <v>#NUM!</v>
      </c>
      <c r="AR1368" s="105" t="e">
        <f t="shared" si="346"/>
        <v>#NUM!</v>
      </c>
      <c r="AS1368" s="105" t="e">
        <f t="shared" si="347"/>
        <v>#NUM!</v>
      </c>
      <c r="AT1368" s="105" t="e">
        <f>#REF!*1.075</f>
        <v>#REF!</v>
      </c>
      <c r="AU1368" s="105">
        <f t="shared" si="348"/>
        <v>1.2899999999999998</v>
      </c>
      <c r="AV1368" s="102" t="e">
        <f t="shared" si="333"/>
        <v>#REF!</v>
      </c>
      <c r="AW1368" s="105" t="s">
        <v>172</v>
      </c>
      <c r="AX1368" s="105" t="s">
        <v>173</v>
      </c>
      <c r="AY1368" s="106">
        <v>1.29</v>
      </c>
      <c r="AZ1368" s="108">
        <f t="shared" si="338"/>
        <v>0.32250000000000001</v>
      </c>
      <c r="BA1368" s="1">
        <f t="shared" si="339"/>
        <v>1.6125</v>
      </c>
      <c r="BB1368" s="106">
        <f t="shared" si="340"/>
        <v>1.7415</v>
      </c>
      <c r="BC1368" s="105" t="s">
        <v>53</v>
      </c>
    </row>
    <row r="1369" spans="1:58" s="105" customFormat="1" ht="24.75" hidden="1" customHeight="1">
      <c r="A1369" s="9">
        <v>1376</v>
      </c>
      <c r="B1369" s="7">
        <v>636</v>
      </c>
      <c r="C1369" s="7"/>
      <c r="D1369" s="8"/>
      <c r="E1369" s="1" t="s">
        <v>5902</v>
      </c>
      <c r="F1369" s="1" t="s">
        <v>5903</v>
      </c>
      <c r="G1369" s="1" t="s">
        <v>2103</v>
      </c>
      <c r="H1369" s="8" t="s">
        <v>251</v>
      </c>
      <c r="I1369" s="1" t="s">
        <v>44</v>
      </c>
      <c r="J1369" s="1" t="s">
        <v>5904</v>
      </c>
      <c r="K1369" s="9"/>
      <c r="L1369" s="1"/>
      <c r="M1369" s="7">
        <v>3</v>
      </c>
      <c r="N1369" s="1" t="s">
        <v>46</v>
      </c>
      <c r="O1369" s="1" t="s">
        <v>5877</v>
      </c>
      <c r="P1369" s="1" t="s">
        <v>5890</v>
      </c>
      <c r="Q1369" s="1" t="s">
        <v>5905</v>
      </c>
      <c r="R1369" s="101">
        <v>1.78</v>
      </c>
      <c r="S1369" s="102"/>
      <c r="T1369" s="116">
        <v>1.3</v>
      </c>
      <c r="U1369" s="84">
        <v>1.8737999999999999</v>
      </c>
      <c r="V1369" s="102"/>
      <c r="W1369" s="102">
        <v>2.5865</v>
      </c>
      <c r="X1369" s="102"/>
      <c r="Y1369" s="102"/>
      <c r="Z1369" s="102"/>
      <c r="AA1369" s="102"/>
      <c r="AB1369" s="102"/>
      <c r="AC1369" s="102"/>
      <c r="AD1369" s="102"/>
      <c r="AE1369" s="104">
        <v>1.8737999999999999</v>
      </c>
      <c r="AN1369" s="106">
        <v>1.78</v>
      </c>
      <c r="AO1369" s="105" t="s">
        <v>50</v>
      </c>
      <c r="AP1369" s="104" t="s">
        <v>51</v>
      </c>
      <c r="AQ1369" s="105" t="e">
        <f t="shared" si="345"/>
        <v>#NUM!</v>
      </c>
      <c r="AR1369" s="105" t="e">
        <f t="shared" si="346"/>
        <v>#NUM!</v>
      </c>
      <c r="AS1369" s="105" t="e">
        <f t="shared" si="347"/>
        <v>#NUM!</v>
      </c>
      <c r="AT1369" s="105" t="e">
        <f>#REF!*1.075</f>
        <v>#REF!</v>
      </c>
      <c r="AU1369" s="105">
        <f t="shared" si="348"/>
        <v>1.3975</v>
      </c>
      <c r="AV1369" s="102" t="e">
        <f t="shared" si="333"/>
        <v>#REF!</v>
      </c>
      <c r="AW1369" s="105" t="s">
        <v>172</v>
      </c>
      <c r="AX1369" s="105" t="s">
        <v>173</v>
      </c>
      <c r="AY1369" s="106">
        <v>1.4</v>
      </c>
      <c r="AZ1369" s="108">
        <f t="shared" si="338"/>
        <v>0.35</v>
      </c>
      <c r="BA1369" s="1">
        <f t="shared" si="339"/>
        <v>1.75</v>
      </c>
      <c r="BB1369" s="106">
        <f t="shared" si="340"/>
        <v>1.8900000000000001</v>
      </c>
      <c r="BC1369" s="105" t="s">
        <v>53</v>
      </c>
    </row>
    <row r="1370" spans="1:58" s="105" customFormat="1" ht="24.75" hidden="1" customHeight="1">
      <c r="A1370" s="9">
        <v>1377</v>
      </c>
      <c r="B1370" s="7">
        <v>3460</v>
      </c>
      <c r="C1370" s="7"/>
      <c r="D1370" s="8"/>
      <c r="E1370" s="1" t="s">
        <v>5902</v>
      </c>
      <c r="F1370" s="1" t="s">
        <v>5906</v>
      </c>
      <c r="G1370" s="1" t="s">
        <v>2103</v>
      </c>
      <c r="H1370" s="8" t="s">
        <v>1163</v>
      </c>
      <c r="I1370" s="1" t="s">
        <v>5907</v>
      </c>
      <c r="J1370" s="1" t="s">
        <v>5908</v>
      </c>
      <c r="K1370" s="9">
        <v>15</v>
      </c>
      <c r="L1370" s="1" t="s">
        <v>91</v>
      </c>
      <c r="M1370" s="7">
        <v>1</v>
      </c>
      <c r="N1370" s="1" t="s">
        <v>46</v>
      </c>
      <c r="O1370" s="1" t="s">
        <v>5877</v>
      </c>
      <c r="P1370" s="1" t="s">
        <v>5900</v>
      </c>
      <c r="Q1370" s="1" t="s">
        <v>5909</v>
      </c>
      <c r="R1370" s="101">
        <v>1.19</v>
      </c>
      <c r="S1370" s="102"/>
      <c r="T1370" s="116">
        <v>1.6</v>
      </c>
      <c r="U1370" s="84">
        <v>1.1033999999999999</v>
      </c>
      <c r="V1370" s="102"/>
      <c r="W1370" s="102"/>
      <c r="X1370" s="102"/>
      <c r="Y1370" s="102"/>
      <c r="Z1370" s="102"/>
      <c r="AA1370" s="102"/>
      <c r="AB1370" s="102"/>
      <c r="AC1370" s="102"/>
      <c r="AD1370" s="102"/>
      <c r="AE1370" s="104">
        <v>1.1033999999999999</v>
      </c>
      <c r="AN1370" s="106">
        <v>1.19</v>
      </c>
      <c r="AO1370" s="105" t="s">
        <v>50</v>
      </c>
      <c r="AP1370" s="104" t="s">
        <v>51</v>
      </c>
      <c r="AQ1370" s="105" t="e">
        <f t="shared" si="345"/>
        <v>#NUM!</v>
      </c>
      <c r="AR1370" s="105" t="e">
        <f t="shared" si="346"/>
        <v>#NUM!</v>
      </c>
      <c r="AS1370" s="105" t="e">
        <f t="shared" si="347"/>
        <v>#NUM!</v>
      </c>
      <c r="AT1370" s="105" t="e">
        <f>#REF!*1.075</f>
        <v>#REF!</v>
      </c>
      <c r="AU1370" s="105">
        <f t="shared" si="348"/>
        <v>1.72</v>
      </c>
      <c r="AV1370" s="102" t="e">
        <f t="shared" si="333"/>
        <v>#REF!</v>
      </c>
      <c r="AW1370" s="105" t="s">
        <v>172</v>
      </c>
      <c r="AX1370" s="105" t="s">
        <v>173</v>
      </c>
      <c r="AY1370" s="106">
        <v>1.19</v>
      </c>
      <c r="AZ1370" s="108">
        <f t="shared" si="338"/>
        <v>0.29749999999999999</v>
      </c>
      <c r="BA1370" s="1">
        <f t="shared" si="339"/>
        <v>1.4874999999999998</v>
      </c>
      <c r="BB1370" s="106">
        <f t="shared" si="340"/>
        <v>1.6064999999999998</v>
      </c>
      <c r="BC1370" s="105" t="s">
        <v>53</v>
      </c>
    </row>
    <row r="1371" spans="1:58" s="105" customFormat="1" ht="24.75" hidden="1" customHeight="1">
      <c r="A1371" s="9">
        <v>1378</v>
      </c>
      <c r="B1371" s="7">
        <v>3460</v>
      </c>
      <c r="C1371" s="7"/>
      <c r="D1371" s="8"/>
      <c r="E1371" s="1" t="s">
        <v>5902</v>
      </c>
      <c r="F1371" s="1" t="s">
        <v>5906</v>
      </c>
      <c r="G1371" s="1" t="s">
        <v>2103</v>
      </c>
      <c r="H1371" s="8" t="s">
        <v>1163</v>
      </c>
      <c r="I1371" s="1" t="s">
        <v>5907</v>
      </c>
      <c r="J1371" s="1" t="s">
        <v>5910</v>
      </c>
      <c r="K1371" s="9">
        <v>30</v>
      </c>
      <c r="L1371" s="1" t="s">
        <v>91</v>
      </c>
      <c r="M1371" s="7">
        <v>1</v>
      </c>
      <c r="N1371" s="1" t="s">
        <v>46</v>
      </c>
      <c r="O1371" s="1" t="s">
        <v>5877</v>
      </c>
      <c r="P1371" s="1" t="s">
        <v>5900</v>
      </c>
      <c r="Q1371" s="1" t="s">
        <v>5909</v>
      </c>
      <c r="R1371" s="101">
        <v>2.37</v>
      </c>
      <c r="S1371" s="102"/>
      <c r="T1371" s="116">
        <v>2.4</v>
      </c>
      <c r="U1371" s="84">
        <v>2.2059000000000002</v>
      </c>
      <c r="V1371" s="102"/>
      <c r="W1371" s="102"/>
      <c r="X1371" s="102"/>
      <c r="Y1371" s="102"/>
      <c r="Z1371" s="102"/>
      <c r="AA1371" s="102"/>
      <c r="AB1371" s="102"/>
      <c r="AC1371" s="102"/>
      <c r="AD1371" s="102"/>
      <c r="AE1371" s="104">
        <v>2.2059000000000002</v>
      </c>
      <c r="AN1371" s="106">
        <v>2.37</v>
      </c>
      <c r="AO1371" s="105" t="s">
        <v>50</v>
      </c>
      <c r="AP1371" s="104" t="s">
        <v>51</v>
      </c>
      <c r="AQ1371" s="105" t="e">
        <f t="shared" si="345"/>
        <v>#NUM!</v>
      </c>
      <c r="AR1371" s="105" t="e">
        <f t="shared" si="346"/>
        <v>#NUM!</v>
      </c>
      <c r="AS1371" s="105" t="e">
        <f t="shared" si="347"/>
        <v>#NUM!</v>
      </c>
      <c r="AT1371" s="105" t="e">
        <f>#REF!*1.075</f>
        <v>#REF!</v>
      </c>
      <c r="AU1371" s="105">
        <f t="shared" si="348"/>
        <v>2.5799999999999996</v>
      </c>
      <c r="AV1371" s="102" t="e">
        <f t="shared" si="333"/>
        <v>#REF!</v>
      </c>
      <c r="AW1371" s="105" t="s">
        <v>172</v>
      </c>
      <c r="AX1371" s="105" t="s">
        <v>173</v>
      </c>
      <c r="AY1371" s="106">
        <v>2.3650000000000002</v>
      </c>
      <c r="AZ1371" s="108">
        <f t="shared" si="338"/>
        <v>0.59125000000000005</v>
      </c>
      <c r="BA1371" s="1">
        <f t="shared" si="339"/>
        <v>2.9562500000000003</v>
      </c>
      <c r="BB1371" s="106">
        <f t="shared" si="340"/>
        <v>3.1927500000000002</v>
      </c>
      <c r="BC1371" s="105" t="s">
        <v>53</v>
      </c>
    </row>
    <row r="1372" spans="1:58" s="105" customFormat="1" ht="24.75" hidden="1" customHeight="1">
      <c r="A1372" s="9">
        <v>1379</v>
      </c>
      <c r="B1372" s="7">
        <v>634</v>
      </c>
      <c r="C1372" s="7"/>
      <c r="D1372" s="8"/>
      <c r="E1372" s="1" t="s">
        <v>5902</v>
      </c>
      <c r="F1372" s="1" t="s">
        <v>5911</v>
      </c>
      <c r="G1372" s="1" t="s">
        <v>2103</v>
      </c>
      <c r="H1372" s="8" t="s">
        <v>149</v>
      </c>
      <c r="I1372" s="1" t="s">
        <v>44</v>
      </c>
      <c r="J1372" s="1" t="s">
        <v>5912</v>
      </c>
      <c r="K1372" s="9"/>
      <c r="L1372" s="1"/>
      <c r="M1372" s="7">
        <v>6</v>
      </c>
      <c r="N1372" s="1" t="s">
        <v>46</v>
      </c>
      <c r="O1372" s="1" t="s">
        <v>5877</v>
      </c>
      <c r="P1372" s="1" t="s">
        <v>5913</v>
      </c>
      <c r="Q1372" s="1" t="s">
        <v>5914</v>
      </c>
      <c r="R1372" s="101">
        <v>1.78</v>
      </c>
      <c r="S1372" s="102"/>
      <c r="T1372" s="116">
        <v>1.8</v>
      </c>
      <c r="U1372" s="84">
        <v>1.873</v>
      </c>
      <c r="V1372" s="102"/>
      <c r="W1372" s="102">
        <v>2.58</v>
      </c>
      <c r="X1372" s="102"/>
      <c r="Y1372" s="102"/>
      <c r="Z1372" s="102"/>
      <c r="AA1372" s="102"/>
      <c r="AB1372" s="102"/>
      <c r="AC1372" s="102"/>
      <c r="AD1372" s="102"/>
      <c r="AE1372" s="104">
        <v>1.873</v>
      </c>
      <c r="AF1372" s="105">
        <v>1.224</v>
      </c>
      <c r="AN1372" s="106">
        <v>1.5485</v>
      </c>
      <c r="AO1372" s="105" t="s">
        <v>277</v>
      </c>
      <c r="AP1372" s="104" t="s">
        <v>278</v>
      </c>
      <c r="AQ1372" s="105">
        <f t="shared" si="345"/>
        <v>1.5485</v>
      </c>
      <c r="AR1372" s="105" t="str">
        <f t="shared" si="346"/>
        <v/>
      </c>
      <c r="AS1372" s="105" t="e">
        <f t="shared" si="347"/>
        <v>#NUM!</v>
      </c>
      <c r="AT1372" s="105" t="e">
        <f>#REF!*1.075</f>
        <v>#REF!</v>
      </c>
      <c r="AU1372" s="105">
        <f t="shared" si="348"/>
        <v>1.9350000000000001</v>
      </c>
      <c r="AV1372" s="102" t="e">
        <f t="shared" si="333"/>
        <v>#REF!</v>
      </c>
      <c r="AW1372" s="105" t="s">
        <v>279</v>
      </c>
      <c r="AX1372" s="105" t="s">
        <v>278</v>
      </c>
      <c r="AY1372" s="106">
        <v>1.55</v>
      </c>
      <c r="AZ1372" s="108">
        <f t="shared" si="338"/>
        <v>0.38750000000000001</v>
      </c>
      <c r="BA1372" s="1">
        <f t="shared" si="339"/>
        <v>1.9375</v>
      </c>
      <c r="BB1372" s="106">
        <f t="shared" si="340"/>
        <v>2.0924999999999998</v>
      </c>
      <c r="BC1372" s="105" t="s">
        <v>53</v>
      </c>
    </row>
    <row r="1373" spans="1:58" s="105" customFormat="1" ht="24.75" hidden="1" customHeight="1">
      <c r="A1373" s="9">
        <v>1380</v>
      </c>
      <c r="B1373" s="7">
        <v>11869</v>
      </c>
      <c r="C1373" s="7"/>
      <c r="D1373" s="8"/>
      <c r="E1373" s="1" t="s">
        <v>5915</v>
      </c>
      <c r="F1373" s="1" t="s">
        <v>5916</v>
      </c>
      <c r="G1373" s="1" t="s">
        <v>5917</v>
      </c>
      <c r="H1373" s="8" t="s">
        <v>5918</v>
      </c>
      <c r="I1373" s="1" t="s">
        <v>212</v>
      </c>
      <c r="J1373" s="1" t="s">
        <v>5919</v>
      </c>
      <c r="K1373" s="9"/>
      <c r="L1373" s="1"/>
      <c r="M1373" s="7">
        <v>30</v>
      </c>
      <c r="N1373" s="1" t="s">
        <v>46</v>
      </c>
      <c r="O1373" s="1" t="s">
        <v>5877</v>
      </c>
      <c r="P1373" s="1" t="s">
        <v>5890</v>
      </c>
      <c r="Q1373" s="1" t="s">
        <v>5920</v>
      </c>
      <c r="R1373" s="101">
        <v>7.91</v>
      </c>
      <c r="S1373" s="102"/>
      <c r="T1373" s="116">
        <v>8</v>
      </c>
      <c r="U1373" s="84">
        <v>6.7225999999999999</v>
      </c>
      <c r="V1373" s="102">
        <v>8</v>
      </c>
      <c r="W1373" s="102"/>
      <c r="X1373" s="102"/>
      <c r="Y1373" s="102"/>
      <c r="Z1373" s="102"/>
      <c r="AA1373" s="102"/>
      <c r="AB1373" s="102"/>
      <c r="AC1373" s="102"/>
      <c r="AD1373" s="102"/>
      <c r="AE1373" s="104">
        <v>6.7225999999999999</v>
      </c>
      <c r="AN1373" s="106">
        <v>7.91</v>
      </c>
      <c r="AO1373" s="105" t="s">
        <v>50</v>
      </c>
      <c r="AP1373" s="104" t="s">
        <v>51</v>
      </c>
      <c r="AQ1373" s="105" t="e">
        <f t="shared" si="345"/>
        <v>#NUM!</v>
      </c>
      <c r="AR1373" s="105" t="e">
        <f t="shared" si="346"/>
        <v>#NUM!</v>
      </c>
      <c r="AS1373" s="105" t="e">
        <f t="shared" si="347"/>
        <v>#NUM!</v>
      </c>
      <c r="AT1373" s="105" t="e">
        <f>#REF!*1.075</f>
        <v>#REF!</v>
      </c>
      <c r="AU1373" s="105">
        <f t="shared" si="348"/>
        <v>8.6</v>
      </c>
      <c r="AV1373" s="102" t="e">
        <f t="shared" si="333"/>
        <v>#REF!</v>
      </c>
      <c r="AW1373" s="125" t="s">
        <v>52</v>
      </c>
      <c r="AX1373" s="105" t="s">
        <v>51</v>
      </c>
      <c r="AY1373" s="106">
        <v>7.91</v>
      </c>
      <c r="AZ1373" s="108">
        <f t="shared" si="338"/>
        <v>1.9775</v>
      </c>
      <c r="BA1373" s="1">
        <f t="shared" si="339"/>
        <v>9.8874999999999993</v>
      </c>
      <c r="BB1373" s="106">
        <f t="shared" si="340"/>
        <v>10.6785</v>
      </c>
      <c r="BC1373" s="105" t="s">
        <v>53</v>
      </c>
    </row>
    <row r="1374" spans="1:58" s="105" customFormat="1" ht="24.75" hidden="1" customHeight="1">
      <c r="A1374" s="9">
        <v>1381</v>
      </c>
      <c r="B1374" s="7">
        <v>861</v>
      </c>
      <c r="C1374" s="7"/>
      <c r="D1374" s="8"/>
      <c r="E1374" s="1" t="s">
        <v>5921</v>
      </c>
      <c r="F1374" s="1" t="s">
        <v>5922</v>
      </c>
      <c r="G1374" s="1" t="s">
        <v>1391</v>
      </c>
      <c r="H1374" s="8" t="s">
        <v>251</v>
      </c>
      <c r="I1374" s="1" t="s">
        <v>44</v>
      </c>
      <c r="J1374" s="1" t="s">
        <v>5923</v>
      </c>
      <c r="K1374" s="9"/>
      <c r="L1374" s="1"/>
      <c r="M1374" s="7">
        <v>10</v>
      </c>
      <c r="N1374" s="1" t="s">
        <v>46</v>
      </c>
      <c r="O1374" s="1" t="s">
        <v>5877</v>
      </c>
      <c r="P1374" s="1" t="s">
        <v>5924</v>
      </c>
      <c r="Q1374" s="1" t="s">
        <v>5925</v>
      </c>
      <c r="R1374" s="101">
        <v>3.16</v>
      </c>
      <c r="S1374" s="102"/>
      <c r="T1374" s="116">
        <v>3.6</v>
      </c>
      <c r="U1374" s="84">
        <v>3.8403999999999998</v>
      </c>
      <c r="V1374" s="102">
        <v>2.79</v>
      </c>
      <c r="W1374" s="102">
        <v>3.0979999999999999</v>
      </c>
      <c r="X1374" s="102"/>
      <c r="Y1374" s="102"/>
      <c r="Z1374" s="102"/>
      <c r="AA1374" s="102"/>
      <c r="AB1374" s="102"/>
      <c r="AC1374" s="102"/>
      <c r="AD1374" s="102"/>
      <c r="AE1374" s="104">
        <v>3.8403999999999998</v>
      </c>
      <c r="AG1374" s="105">
        <v>3.0802999999999998</v>
      </c>
      <c r="AN1374" s="106">
        <v>3.16</v>
      </c>
      <c r="AO1374" s="105" t="s">
        <v>50</v>
      </c>
      <c r="AP1374" s="104" t="s">
        <v>51</v>
      </c>
      <c r="AQ1374" s="105">
        <f t="shared" si="345"/>
        <v>3.46035</v>
      </c>
      <c r="AR1374" s="105">
        <f t="shared" si="346"/>
        <v>3.16</v>
      </c>
      <c r="AS1374" s="105" t="e">
        <f t="shared" si="347"/>
        <v>#NUM!</v>
      </c>
      <c r="AT1374" s="105" t="e">
        <f>#REF!*1.075</f>
        <v>#REF!</v>
      </c>
      <c r="AU1374" s="105">
        <f t="shared" si="348"/>
        <v>3.87</v>
      </c>
      <c r="AV1374" s="102" t="e">
        <f t="shared" si="333"/>
        <v>#REF!</v>
      </c>
      <c r="AW1374" s="105" t="s">
        <v>172</v>
      </c>
      <c r="AX1374" s="105" t="s">
        <v>173</v>
      </c>
      <c r="AY1374" s="106">
        <v>3.16</v>
      </c>
      <c r="AZ1374" s="108">
        <f t="shared" si="338"/>
        <v>0.79</v>
      </c>
      <c r="BA1374" s="1">
        <f t="shared" si="339"/>
        <v>3.95</v>
      </c>
      <c r="BB1374" s="106">
        <f t="shared" si="340"/>
        <v>4.266</v>
      </c>
      <c r="BC1374" s="105" t="s">
        <v>53</v>
      </c>
    </row>
    <row r="1375" spans="1:58" s="105" customFormat="1" ht="24.75" hidden="1" customHeight="1">
      <c r="A1375" s="9">
        <v>1382</v>
      </c>
      <c r="B1375" s="7">
        <v>862</v>
      </c>
      <c r="C1375" s="7"/>
      <c r="D1375" s="8"/>
      <c r="E1375" s="1" t="s">
        <v>5921</v>
      </c>
      <c r="F1375" s="1" t="s">
        <v>5926</v>
      </c>
      <c r="G1375" s="1" t="s">
        <v>1391</v>
      </c>
      <c r="H1375" s="8" t="s">
        <v>149</v>
      </c>
      <c r="I1375" s="1" t="s">
        <v>44</v>
      </c>
      <c r="J1375" s="1" t="s">
        <v>5927</v>
      </c>
      <c r="K1375" s="9"/>
      <c r="L1375" s="1"/>
      <c r="M1375" s="7">
        <v>10</v>
      </c>
      <c r="N1375" s="1" t="s">
        <v>46</v>
      </c>
      <c r="O1375" s="1" t="s">
        <v>5877</v>
      </c>
      <c r="P1375" s="1" t="s">
        <v>5928</v>
      </c>
      <c r="Q1375" s="1" t="s">
        <v>5929</v>
      </c>
      <c r="R1375" s="101">
        <v>1.66</v>
      </c>
      <c r="S1375" s="102"/>
      <c r="T1375" s="116">
        <v>1.3</v>
      </c>
      <c r="U1375" s="84">
        <v>1.8753</v>
      </c>
      <c r="V1375" s="102">
        <v>1.46</v>
      </c>
      <c r="W1375" s="102">
        <v>1.6262000000000001</v>
      </c>
      <c r="X1375" s="102"/>
      <c r="Y1375" s="102"/>
      <c r="Z1375" s="102"/>
      <c r="AA1375" s="102"/>
      <c r="AB1375" s="102"/>
      <c r="AC1375" s="102"/>
      <c r="AD1375" s="102"/>
      <c r="AE1375" s="104">
        <v>1.8753</v>
      </c>
      <c r="AG1375" s="105">
        <v>1.617</v>
      </c>
      <c r="AN1375" s="106">
        <v>1.66</v>
      </c>
      <c r="AO1375" s="105" t="s">
        <v>50</v>
      </c>
      <c r="AP1375" s="104" t="s">
        <v>51</v>
      </c>
      <c r="AQ1375" s="105">
        <f t="shared" si="345"/>
        <v>1.7461500000000001</v>
      </c>
      <c r="AR1375" s="105">
        <f t="shared" si="346"/>
        <v>1.66</v>
      </c>
      <c r="AS1375" s="105" t="e">
        <f t="shared" si="347"/>
        <v>#NUM!</v>
      </c>
      <c r="AT1375" s="105" t="e">
        <f>#REF!*1.075</f>
        <v>#REF!</v>
      </c>
      <c r="AU1375" s="105">
        <f t="shared" si="348"/>
        <v>1.3975</v>
      </c>
      <c r="AV1375" s="102" t="e">
        <f t="shared" si="333"/>
        <v>#REF!</v>
      </c>
      <c r="AW1375" s="105" t="s">
        <v>172</v>
      </c>
      <c r="AX1375" s="105" t="s">
        <v>173</v>
      </c>
      <c r="AY1375" s="106">
        <v>1.397</v>
      </c>
      <c r="AZ1375" s="108">
        <f t="shared" si="338"/>
        <v>0.34925</v>
      </c>
      <c r="BA1375" s="1">
        <f t="shared" si="339"/>
        <v>1.7462500000000001</v>
      </c>
      <c r="BB1375" s="106">
        <f t="shared" si="340"/>
        <v>1.88595</v>
      </c>
      <c r="BC1375" s="105" t="s">
        <v>53</v>
      </c>
    </row>
    <row r="1376" spans="1:58" s="105" customFormat="1" ht="24.75" hidden="1" customHeight="1">
      <c r="A1376" s="9">
        <v>1383</v>
      </c>
      <c r="B1376" s="7">
        <v>8554</v>
      </c>
      <c r="C1376" s="7"/>
      <c r="D1376" s="8"/>
      <c r="E1376" s="1" t="s">
        <v>5921</v>
      </c>
      <c r="F1376" s="1" t="s">
        <v>5930</v>
      </c>
      <c r="G1376" s="1" t="s">
        <v>1391</v>
      </c>
      <c r="H1376" s="8" t="s">
        <v>1179</v>
      </c>
      <c r="I1376" s="1" t="s">
        <v>819</v>
      </c>
      <c r="J1376" s="1" t="s">
        <v>5931</v>
      </c>
      <c r="K1376" s="9">
        <v>50</v>
      </c>
      <c r="L1376" s="1" t="s">
        <v>91</v>
      </c>
      <c r="M1376" s="7">
        <v>1</v>
      </c>
      <c r="N1376" s="1" t="s">
        <v>46</v>
      </c>
      <c r="O1376" s="1" t="s">
        <v>5877</v>
      </c>
      <c r="P1376" s="1" t="s">
        <v>5890</v>
      </c>
      <c r="Q1376" s="1" t="s">
        <v>5932</v>
      </c>
      <c r="R1376" s="101">
        <v>2.31</v>
      </c>
      <c r="S1376" s="102"/>
      <c r="T1376" s="116" t="s">
        <v>58</v>
      </c>
      <c r="U1376" s="84">
        <v>1.8753</v>
      </c>
      <c r="V1376" s="102">
        <v>2.42</v>
      </c>
      <c r="W1376" s="102">
        <v>2.6181999999999999</v>
      </c>
      <c r="X1376" s="102"/>
      <c r="Y1376" s="102"/>
      <c r="Z1376" s="102"/>
      <c r="AA1376" s="102"/>
      <c r="AB1376" s="102"/>
      <c r="AC1376" s="102"/>
      <c r="AD1376" s="102"/>
      <c r="AE1376" s="104">
        <v>1.8753</v>
      </c>
      <c r="AG1376" s="105">
        <v>2.6030000000000002</v>
      </c>
      <c r="AN1376" s="106">
        <v>2.2389999999999999</v>
      </c>
      <c r="AO1376" s="105" t="s">
        <v>277</v>
      </c>
      <c r="AP1376" s="104" t="s">
        <v>278</v>
      </c>
      <c r="AQ1376" s="105">
        <f t="shared" si="345"/>
        <v>2.23915</v>
      </c>
      <c r="AR1376" s="105" t="str">
        <f t="shared" si="346"/>
        <v/>
      </c>
      <c r="AS1376" s="105" t="e">
        <f t="shared" si="347"/>
        <v>#NUM!</v>
      </c>
      <c r="AT1376" s="105" t="e">
        <f>#REF!*1.075</f>
        <v>#REF!</v>
      </c>
      <c r="AU1376" s="105" t="e">
        <f t="shared" si="348"/>
        <v>#VALUE!</v>
      </c>
      <c r="AV1376" s="102" t="e">
        <f t="shared" si="333"/>
        <v>#REF!</v>
      </c>
      <c r="AW1376" s="125" t="s">
        <v>52</v>
      </c>
      <c r="AX1376" s="125" t="s">
        <v>51</v>
      </c>
      <c r="AY1376" s="106">
        <v>2.2400000000000002</v>
      </c>
      <c r="AZ1376" s="108">
        <f t="shared" si="338"/>
        <v>0.56000000000000005</v>
      </c>
      <c r="BA1376" s="1">
        <f t="shared" si="339"/>
        <v>2.8000000000000003</v>
      </c>
      <c r="BB1376" s="106">
        <f t="shared" si="340"/>
        <v>3.0240000000000005</v>
      </c>
      <c r="BC1376" s="105" t="s">
        <v>53</v>
      </c>
    </row>
    <row r="1377" spans="1:58" s="105" customFormat="1" ht="24.75" hidden="1" customHeight="1">
      <c r="A1377" s="9">
        <v>1384</v>
      </c>
      <c r="B1377" s="7">
        <v>6975</v>
      </c>
      <c r="C1377" s="7"/>
      <c r="D1377" s="8"/>
      <c r="E1377" s="1" t="s">
        <v>5921</v>
      </c>
      <c r="F1377" s="1" t="s">
        <v>5933</v>
      </c>
      <c r="G1377" s="1" t="s">
        <v>1391</v>
      </c>
      <c r="H1377" s="8" t="s">
        <v>813</v>
      </c>
      <c r="I1377" s="1" t="s">
        <v>116</v>
      </c>
      <c r="J1377" s="1" t="s">
        <v>5934</v>
      </c>
      <c r="K1377" s="9"/>
      <c r="L1377" s="1"/>
      <c r="M1377" s="7">
        <v>1</v>
      </c>
      <c r="N1377" s="1" t="s">
        <v>46</v>
      </c>
      <c r="O1377" s="1" t="s">
        <v>5877</v>
      </c>
      <c r="P1377" s="1" t="s">
        <v>5900</v>
      </c>
      <c r="Q1377" s="1" t="s">
        <v>5935</v>
      </c>
      <c r="R1377" s="101">
        <v>1.25</v>
      </c>
      <c r="S1377" s="102"/>
      <c r="T1377" s="116">
        <v>1.1000000000000001</v>
      </c>
      <c r="U1377" s="84">
        <v>1.8734999999999999</v>
      </c>
      <c r="V1377" s="102">
        <v>1.1000000000000001</v>
      </c>
      <c r="W1377" s="102">
        <v>1.228</v>
      </c>
      <c r="X1377" s="102"/>
      <c r="Y1377" s="102"/>
      <c r="Z1377" s="102"/>
      <c r="AA1377" s="102"/>
      <c r="AB1377" s="102"/>
      <c r="AC1377" s="102"/>
      <c r="AD1377" s="102"/>
      <c r="AE1377" s="104">
        <v>1.8734999999999999</v>
      </c>
      <c r="AG1377" s="105">
        <v>1.2209000000000001</v>
      </c>
      <c r="AN1377" s="106">
        <v>1.25</v>
      </c>
      <c r="AO1377" s="105" t="s">
        <v>50</v>
      </c>
      <c r="AP1377" s="104" t="s">
        <v>51</v>
      </c>
      <c r="AQ1377" s="105">
        <f t="shared" si="345"/>
        <v>1.5472000000000001</v>
      </c>
      <c r="AR1377" s="105">
        <f t="shared" si="346"/>
        <v>1.25</v>
      </c>
      <c r="AS1377" s="105" t="e">
        <f t="shared" si="347"/>
        <v>#NUM!</v>
      </c>
      <c r="AT1377" s="105" t="e">
        <f>#REF!*1.075</f>
        <v>#REF!</v>
      </c>
      <c r="AU1377" s="105">
        <f t="shared" si="348"/>
        <v>1.1825000000000001</v>
      </c>
      <c r="AV1377" s="102" t="e">
        <f t="shared" si="333"/>
        <v>#REF!</v>
      </c>
      <c r="AW1377" s="105" t="s">
        <v>172</v>
      </c>
      <c r="AX1377" s="105" t="s">
        <v>173</v>
      </c>
      <c r="AY1377" s="106">
        <v>1.18</v>
      </c>
      <c r="AZ1377" s="108">
        <f t="shared" si="338"/>
        <v>0.29499999999999998</v>
      </c>
      <c r="BA1377" s="1">
        <f t="shared" si="339"/>
        <v>1.4749999999999999</v>
      </c>
      <c r="BB1377" s="106">
        <f t="shared" si="340"/>
        <v>1.593</v>
      </c>
      <c r="BC1377" s="105" t="s">
        <v>53</v>
      </c>
    </row>
    <row r="1378" spans="1:58" s="105" customFormat="1" ht="24.75" hidden="1" customHeight="1">
      <c r="A1378" s="9">
        <v>1385</v>
      </c>
      <c r="B1378" s="7">
        <v>1212</v>
      </c>
      <c r="C1378" s="7"/>
      <c r="D1378" s="8"/>
      <c r="E1378" s="1" t="s">
        <v>5936</v>
      </c>
      <c r="F1378" s="1" t="s">
        <v>5937</v>
      </c>
      <c r="G1378" s="1" t="s">
        <v>5938</v>
      </c>
      <c r="H1378" s="8" t="s">
        <v>97</v>
      </c>
      <c r="I1378" s="1" t="s">
        <v>686</v>
      </c>
      <c r="J1378" s="1" t="s">
        <v>5939</v>
      </c>
      <c r="K1378" s="9"/>
      <c r="L1378" s="1"/>
      <c r="M1378" s="7">
        <v>1</v>
      </c>
      <c r="N1378" s="1" t="s">
        <v>46</v>
      </c>
      <c r="O1378" s="1" t="s">
        <v>5877</v>
      </c>
      <c r="P1378" s="1" t="s">
        <v>5940</v>
      </c>
      <c r="Q1378" s="1" t="s">
        <v>5941</v>
      </c>
      <c r="R1378" s="101">
        <v>0.82</v>
      </c>
      <c r="S1378" s="102"/>
      <c r="T1378" s="116">
        <v>0.42</v>
      </c>
      <c r="U1378" s="84">
        <v>1.3331999999999999</v>
      </c>
      <c r="V1378" s="102">
        <v>0.8</v>
      </c>
      <c r="W1378" s="102">
        <v>0.73180000000000001</v>
      </c>
      <c r="X1378" s="102"/>
      <c r="Y1378" s="102"/>
      <c r="Z1378" s="102"/>
      <c r="AA1378" s="102"/>
      <c r="AB1378" s="102"/>
      <c r="AC1378" s="102"/>
      <c r="AD1378" s="102"/>
      <c r="AE1378" s="104">
        <v>1.3331999999999999</v>
      </c>
      <c r="AG1378" s="105">
        <v>0.72765000000000002</v>
      </c>
      <c r="AN1378" s="106">
        <v>0.82</v>
      </c>
      <c r="AO1378" s="105" t="s">
        <v>50</v>
      </c>
      <c r="AP1378" s="104" t="s">
        <v>51</v>
      </c>
      <c r="AQ1378" s="105">
        <f t="shared" si="345"/>
        <v>1.0304249999999999</v>
      </c>
      <c r="AR1378" s="105">
        <f t="shared" si="346"/>
        <v>0.82</v>
      </c>
      <c r="AS1378" s="105" t="e">
        <f t="shared" si="347"/>
        <v>#NUM!</v>
      </c>
      <c r="AT1378" s="105" t="e">
        <f>#REF!*1.075</f>
        <v>#REF!</v>
      </c>
      <c r="AU1378" s="105">
        <f t="shared" si="348"/>
        <v>0.45149999999999996</v>
      </c>
      <c r="AV1378" s="102" t="e">
        <f t="shared" si="333"/>
        <v>#REF!</v>
      </c>
      <c r="AW1378" s="105" t="s">
        <v>172</v>
      </c>
      <c r="AX1378" s="105" t="s">
        <v>173</v>
      </c>
      <c r="AY1378" s="106">
        <v>0.45</v>
      </c>
      <c r="AZ1378" s="108">
        <f t="shared" si="338"/>
        <v>0.1125</v>
      </c>
      <c r="BA1378" s="1">
        <f t="shared" si="339"/>
        <v>0.5625</v>
      </c>
      <c r="BB1378" s="106">
        <f t="shared" si="340"/>
        <v>0.60750000000000004</v>
      </c>
      <c r="BC1378" s="105" t="s">
        <v>53</v>
      </c>
    </row>
    <row r="1379" spans="1:58" s="105" customFormat="1" ht="24.75" hidden="1" customHeight="1">
      <c r="A1379" s="9">
        <v>1386</v>
      </c>
      <c r="B1379" s="7">
        <v>5295</v>
      </c>
      <c r="C1379" s="7"/>
      <c r="D1379" s="8"/>
      <c r="E1379" s="1" t="s">
        <v>5942</v>
      </c>
      <c r="F1379" s="1" t="s">
        <v>5943</v>
      </c>
      <c r="G1379" s="1" t="s">
        <v>1258</v>
      </c>
      <c r="H1379" s="8" t="s">
        <v>251</v>
      </c>
      <c r="I1379" s="1" t="s">
        <v>44</v>
      </c>
      <c r="J1379" s="1" t="s">
        <v>5944</v>
      </c>
      <c r="K1379" s="9"/>
      <c r="L1379" s="1"/>
      <c r="M1379" s="7">
        <v>10</v>
      </c>
      <c r="N1379" s="1" t="s">
        <v>46</v>
      </c>
      <c r="O1379" s="1" t="s">
        <v>5877</v>
      </c>
      <c r="P1379" s="1" t="s">
        <v>5900</v>
      </c>
      <c r="Q1379" s="1" t="s">
        <v>5945</v>
      </c>
      <c r="R1379" s="101">
        <v>1.21</v>
      </c>
      <c r="S1379" s="102"/>
      <c r="T1379" s="116">
        <v>1.2</v>
      </c>
      <c r="U1379" s="84">
        <v>1.5599000000000001</v>
      </c>
      <c r="V1379" s="102"/>
      <c r="W1379" s="102"/>
      <c r="X1379" s="102"/>
      <c r="Y1379" s="102"/>
      <c r="Z1379" s="102"/>
      <c r="AA1379" s="102"/>
      <c r="AB1379" s="102"/>
      <c r="AC1379" s="102"/>
      <c r="AD1379" s="102"/>
      <c r="AE1379" s="104">
        <v>1.5599000000000001</v>
      </c>
      <c r="AN1379" s="106">
        <v>1.21</v>
      </c>
      <c r="AO1379" s="105" t="s">
        <v>50</v>
      </c>
      <c r="AP1379" s="104" t="s">
        <v>51</v>
      </c>
      <c r="AQ1379" s="105" t="e">
        <f t="shared" si="345"/>
        <v>#NUM!</v>
      </c>
      <c r="AR1379" s="105" t="e">
        <f t="shared" si="346"/>
        <v>#NUM!</v>
      </c>
      <c r="AS1379" s="105" t="e">
        <f t="shared" si="347"/>
        <v>#NUM!</v>
      </c>
      <c r="AT1379" s="105" t="e">
        <f>#REF!*1.075</f>
        <v>#REF!</v>
      </c>
      <c r="AU1379" s="105">
        <f t="shared" si="348"/>
        <v>1.2899999999999998</v>
      </c>
      <c r="AV1379" s="102" t="e">
        <f t="shared" si="333"/>
        <v>#REF!</v>
      </c>
      <c r="AW1379" s="105" t="s">
        <v>172</v>
      </c>
      <c r="AX1379" s="105" t="s">
        <v>173</v>
      </c>
      <c r="AY1379" s="106">
        <v>1.214</v>
      </c>
      <c r="AZ1379" s="108">
        <f t="shared" si="338"/>
        <v>0.30349999999999999</v>
      </c>
      <c r="BA1379" s="1">
        <f t="shared" si="339"/>
        <v>1.5175000000000001</v>
      </c>
      <c r="BB1379" s="106">
        <f t="shared" si="340"/>
        <v>1.6389</v>
      </c>
      <c r="BC1379" s="105" t="s">
        <v>53</v>
      </c>
    </row>
    <row r="1380" spans="1:58" s="105" customFormat="1" ht="24.75" hidden="1" customHeight="1">
      <c r="A1380" s="9">
        <v>1387</v>
      </c>
      <c r="B1380" s="7">
        <v>5669</v>
      </c>
      <c r="C1380" s="7"/>
      <c r="D1380" s="8"/>
      <c r="E1380" s="1" t="s">
        <v>5946</v>
      </c>
      <c r="F1380" s="1" t="s">
        <v>5943</v>
      </c>
      <c r="G1380" s="1" t="s">
        <v>1258</v>
      </c>
      <c r="H1380" s="8" t="s">
        <v>5947</v>
      </c>
      <c r="I1380" s="1" t="s">
        <v>44</v>
      </c>
      <c r="J1380" s="1" t="s">
        <v>1274</v>
      </c>
      <c r="K1380" s="9"/>
      <c r="L1380" s="1"/>
      <c r="M1380" s="7">
        <v>14</v>
      </c>
      <c r="N1380" s="1" t="s">
        <v>46</v>
      </c>
      <c r="O1380" s="1" t="s">
        <v>5877</v>
      </c>
      <c r="P1380" s="1" t="s">
        <v>5948</v>
      </c>
      <c r="Q1380" s="1" t="s">
        <v>5949</v>
      </c>
      <c r="R1380" s="101">
        <v>2.04</v>
      </c>
      <c r="S1380" s="102"/>
      <c r="T1380" s="116">
        <v>1.8</v>
      </c>
      <c r="U1380" s="84">
        <v>2.8250999999999999</v>
      </c>
      <c r="V1380" s="102"/>
      <c r="W1380" s="102"/>
      <c r="X1380" s="102"/>
      <c r="Y1380" s="102"/>
      <c r="Z1380" s="102"/>
      <c r="AA1380" s="102"/>
      <c r="AB1380" s="102"/>
      <c r="AC1380" s="102"/>
      <c r="AD1380" s="102"/>
      <c r="AE1380" s="104">
        <v>2.8250999999999999</v>
      </c>
      <c r="AN1380" s="106">
        <v>2.04</v>
      </c>
      <c r="AO1380" s="105" t="s">
        <v>50</v>
      </c>
      <c r="AP1380" s="104" t="s">
        <v>51</v>
      </c>
      <c r="AQ1380" s="105" t="e">
        <f t="shared" si="345"/>
        <v>#NUM!</v>
      </c>
      <c r="AR1380" s="105" t="e">
        <f t="shared" si="346"/>
        <v>#NUM!</v>
      </c>
      <c r="AS1380" s="105" t="e">
        <f t="shared" si="347"/>
        <v>#NUM!</v>
      </c>
      <c r="AT1380" s="105" t="e">
        <f>#REF!*1.075</f>
        <v>#REF!</v>
      </c>
      <c r="AU1380" s="105">
        <f t="shared" si="348"/>
        <v>1.9350000000000001</v>
      </c>
      <c r="AV1380" s="102" t="e">
        <f t="shared" si="333"/>
        <v>#REF!</v>
      </c>
      <c r="AW1380" s="105" t="s">
        <v>172</v>
      </c>
      <c r="AX1380" s="105" t="s">
        <v>173</v>
      </c>
      <c r="AY1380" s="106">
        <v>1.94</v>
      </c>
      <c r="AZ1380" s="108">
        <f t="shared" si="338"/>
        <v>0.48499999999999999</v>
      </c>
      <c r="BA1380" s="1">
        <f t="shared" si="339"/>
        <v>2.4249999999999998</v>
      </c>
      <c r="BB1380" s="106">
        <f t="shared" si="340"/>
        <v>2.6189999999999998</v>
      </c>
      <c r="BC1380" s="105" t="s">
        <v>53</v>
      </c>
    </row>
    <row r="1381" spans="1:58" s="105" customFormat="1" ht="24.75" hidden="1" customHeight="1">
      <c r="A1381" s="9">
        <v>1388</v>
      </c>
      <c r="B1381" s="7">
        <v>1251</v>
      </c>
      <c r="C1381" s="7"/>
      <c r="D1381" s="8"/>
      <c r="E1381" s="1" t="s">
        <v>5950</v>
      </c>
      <c r="F1381" s="1" t="s">
        <v>3989</v>
      </c>
      <c r="G1381" s="1" t="s">
        <v>411</v>
      </c>
      <c r="H1381" s="8" t="s">
        <v>123</v>
      </c>
      <c r="I1381" s="1" t="s">
        <v>44</v>
      </c>
      <c r="J1381" s="1" t="s">
        <v>1335</v>
      </c>
      <c r="K1381" s="9"/>
      <c r="L1381" s="1"/>
      <c r="M1381" s="7">
        <v>30</v>
      </c>
      <c r="N1381" s="1" t="s">
        <v>46</v>
      </c>
      <c r="O1381" s="1" t="s">
        <v>5877</v>
      </c>
      <c r="P1381" s="1" t="s">
        <v>5878</v>
      </c>
      <c r="Q1381" s="1" t="s">
        <v>5951</v>
      </c>
      <c r="R1381" s="101">
        <v>1.28</v>
      </c>
      <c r="S1381" s="102"/>
      <c r="T1381" s="116">
        <v>0.9</v>
      </c>
      <c r="U1381" s="84">
        <v>2.2059000000000002</v>
      </c>
      <c r="V1381" s="102"/>
      <c r="W1381" s="102">
        <v>1.5013000000000001</v>
      </c>
      <c r="X1381" s="102"/>
      <c r="Y1381" s="102"/>
      <c r="Z1381" s="102"/>
      <c r="AA1381" s="102"/>
      <c r="AB1381" s="102"/>
      <c r="AC1381" s="102"/>
      <c r="AD1381" s="102"/>
      <c r="AE1381" s="104">
        <v>2.2059000000000002</v>
      </c>
      <c r="AG1381" s="105">
        <v>1.492</v>
      </c>
      <c r="AN1381" s="106">
        <v>1.28</v>
      </c>
      <c r="AO1381" s="105" t="s">
        <v>50</v>
      </c>
      <c r="AP1381" s="104" t="s">
        <v>51</v>
      </c>
      <c r="AQ1381" s="105">
        <f t="shared" si="345"/>
        <v>1.8489500000000001</v>
      </c>
      <c r="AR1381" s="105">
        <f t="shared" si="346"/>
        <v>1.28</v>
      </c>
      <c r="AS1381" s="105" t="e">
        <f t="shared" si="347"/>
        <v>#NUM!</v>
      </c>
      <c r="AT1381" s="105" t="e">
        <f>#REF!*1.075</f>
        <v>#REF!</v>
      </c>
      <c r="AU1381" s="105">
        <f t="shared" si="348"/>
        <v>0.96750000000000003</v>
      </c>
      <c r="AV1381" s="102" t="e">
        <f t="shared" si="333"/>
        <v>#REF!</v>
      </c>
      <c r="AW1381" s="105" t="s">
        <v>172</v>
      </c>
      <c r="AX1381" s="105" t="s">
        <v>173</v>
      </c>
      <c r="AY1381" s="106">
        <v>0.96750000000000003</v>
      </c>
      <c r="AZ1381" s="108">
        <f t="shared" si="338"/>
        <v>0.24187500000000001</v>
      </c>
      <c r="BA1381" s="1">
        <f t="shared" si="339"/>
        <v>1.2093750000000001</v>
      </c>
      <c r="BB1381" s="106">
        <f t="shared" si="340"/>
        <v>1.3061250000000002</v>
      </c>
      <c r="BC1381" s="105" t="s">
        <v>53</v>
      </c>
    </row>
    <row r="1382" spans="1:58" s="105" customFormat="1" ht="24.75" hidden="1" customHeight="1">
      <c r="A1382" s="9">
        <v>1389</v>
      </c>
      <c r="B1382" s="7">
        <v>1249</v>
      </c>
      <c r="C1382" s="7"/>
      <c r="D1382" s="8"/>
      <c r="E1382" s="1" t="s">
        <v>5952</v>
      </c>
      <c r="F1382" s="1" t="s">
        <v>5953</v>
      </c>
      <c r="G1382" s="1" t="s">
        <v>411</v>
      </c>
      <c r="H1382" s="8" t="s">
        <v>60</v>
      </c>
      <c r="I1382" s="1" t="s">
        <v>44</v>
      </c>
      <c r="J1382" s="1" t="s">
        <v>1335</v>
      </c>
      <c r="K1382" s="9"/>
      <c r="L1382" s="1"/>
      <c r="M1382" s="7">
        <v>30</v>
      </c>
      <c r="N1382" s="1" t="s">
        <v>46</v>
      </c>
      <c r="O1382" s="1" t="s">
        <v>5877</v>
      </c>
      <c r="P1382" s="1" t="s">
        <v>5900</v>
      </c>
      <c r="Q1382" s="1" t="s">
        <v>5954</v>
      </c>
      <c r="R1382" s="101">
        <v>1.67</v>
      </c>
      <c r="S1382" s="102"/>
      <c r="T1382" s="116">
        <v>1.3</v>
      </c>
      <c r="U1382" s="84">
        <v>3.4481000000000002</v>
      </c>
      <c r="V1382" s="102">
        <v>2.1175000000000002</v>
      </c>
      <c r="W1382" s="102"/>
      <c r="X1382" s="102"/>
      <c r="Y1382" s="102"/>
      <c r="Z1382" s="102"/>
      <c r="AA1382" s="102"/>
      <c r="AB1382" s="102"/>
      <c r="AC1382" s="102"/>
      <c r="AD1382" s="102"/>
      <c r="AE1382" s="104">
        <v>3.4481000000000002</v>
      </c>
      <c r="AG1382" s="105">
        <v>2.105</v>
      </c>
      <c r="AN1382" s="106">
        <v>1.67</v>
      </c>
      <c r="AO1382" s="105" t="s">
        <v>50</v>
      </c>
      <c r="AP1382" s="104" t="s">
        <v>51</v>
      </c>
      <c r="AQ1382" s="105">
        <f t="shared" si="345"/>
        <v>2.7765500000000003</v>
      </c>
      <c r="AR1382" s="105">
        <f t="shared" si="346"/>
        <v>1.67</v>
      </c>
      <c r="AS1382" s="105" t="e">
        <f t="shared" si="347"/>
        <v>#NUM!</v>
      </c>
      <c r="AT1382" s="105" t="e">
        <f>#REF!*1.075</f>
        <v>#REF!</v>
      </c>
      <c r="AU1382" s="105">
        <f t="shared" si="348"/>
        <v>1.3975</v>
      </c>
      <c r="AV1382" s="102" t="e">
        <f t="shared" si="333"/>
        <v>#REF!</v>
      </c>
      <c r="AW1382" s="105" t="s">
        <v>172</v>
      </c>
      <c r="AX1382" s="105" t="s">
        <v>173</v>
      </c>
      <c r="AY1382" s="106">
        <v>1.397</v>
      </c>
      <c r="AZ1382" s="108">
        <f t="shared" si="338"/>
        <v>0.34925</v>
      </c>
      <c r="BA1382" s="1">
        <f t="shared" si="339"/>
        <v>1.7462500000000001</v>
      </c>
      <c r="BB1382" s="106">
        <f t="shared" si="340"/>
        <v>1.88595</v>
      </c>
      <c r="BC1382" s="105" t="s">
        <v>53</v>
      </c>
    </row>
    <row r="1383" spans="1:58" s="105" customFormat="1" ht="24.75" hidden="1" customHeight="1">
      <c r="A1383" s="9">
        <v>1390</v>
      </c>
      <c r="B1383" s="7">
        <v>1252</v>
      </c>
      <c r="C1383" s="7"/>
      <c r="D1383" s="8"/>
      <c r="E1383" s="1" t="s">
        <v>5955</v>
      </c>
      <c r="F1383" s="1" t="s">
        <v>5956</v>
      </c>
      <c r="G1383" s="1" t="s">
        <v>411</v>
      </c>
      <c r="H1383" s="8" t="s">
        <v>189</v>
      </c>
      <c r="I1383" s="1" t="s">
        <v>44</v>
      </c>
      <c r="J1383" s="1" t="s">
        <v>1335</v>
      </c>
      <c r="K1383" s="9"/>
      <c r="L1383" s="1"/>
      <c r="M1383" s="7">
        <v>30</v>
      </c>
      <c r="N1383" s="1" t="s">
        <v>46</v>
      </c>
      <c r="O1383" s="1" t="s">
        <v>5877</v>
      </c>
      <c r="P1383" s="1" t="s">
        <v>5900</v>
      </c>
      <c r="Q1383" s="1" t="s">
        <v>5957</v>
      </c>
      <c r="R1383" s="101">
        <v>2.84</v>
      </c>
      <c r="S1383" s="102"/>
      <c r="T1383" s="116">
        <v>3</v>
      </c>
      <c r="U1383" s="84">
        <v>4.0957999999999997</v>
      </c>
      <c r="V1383" s="102"/>
      <c r="W1383" s="102">
        <v>4.1448</v>
      </c>
      <c r="X1383" s="102"/>
      <c r="Y1383" s="102"/>
      <c r="Z1383" s="102"/>
      <c r="AA1383" s="102"/>
      <c r="AB1383" s="102"/>
      <c r="AC1383" s="102"/>
      <c r="AD1383" s="102"/>
      <c r="AE1383" s="104">
        <v>4.0957999999999997</v>
      </c>
      <c r="AG1383" s="105">
        <v>4.1210000000000004</v>
      </c>
      <c r="AN1383" s="106">
        <v>2.84</v>
      </c>
      <c r="AO1383" s="105" t="s">
        <v>50</v>
      </c>
      <c r="AP1383" s="104" t="s">
        <v>51</v>
      </c>
      <c r="AQ1383" s="105">
        <f t="shared" si="345"/>
        <v>4.1083999999999996</v>
      </c>
      <c r="AR1383" s="105">
        <f t="shared" si="346"/>
        <v>2.84</v>
      </c>
      <c r="AS1383" s="105" t="e">
        <f t="shared" si="347"/>
        <v>#NUM!</v>
      </c>
      <c r="AT1383" s="105" t="e">
        <f>#REF!*1.075</f>
        <v>#REF!</v>
      </c>
      <c r="AU1383" s="105">
        <f t="shared" si="348"/>
        <v>3.2249999999999996</v>
      </c>
      <c r="AV1383" s="102" t="e">
        <f t="shared" si="333"/>
        <v>#REF!</v>
      </c>
      <c r="AW1383" s="125" t="s">
        <v>52</v>
      </c>
      <c r="AX1383" s="125" t="s">
        <v>51</v>
      </c>
      <c r="AY1383" s="106">
        <v>2.84</v>
      </c>
      <c r="AZ1383" s="108">
        <f t="shared" si="338"/>
        <v>0.71</v>
      </c>
      <c r="BA1383" s="1">
        <f t="shared" si="339"/>
        <v>3.55</v>
      </c>
      <c r="BB1383" s="106">
        <f t="shared" si="340"/>
        <v>3.8339999999999996</v>
      </c>
      <c r="BC1383" s="105" t="s">
        <v>53</v>
      </c>
    </row>
    <row r="1384" spans="1:58" s="105" customFormat="1" ht="24.75" hidden="1" customHeight="1">
      <c r="A1384" s="9">
        <v>1391</v>
      </c>
      <c r="B1384" s="7">
        <v>1250</v>
      </c>
      <c r="C1384" s="7"/>
      <c r="D1384" s="8"/>
      <c r="E1384" s="1" t="s">
        <v>5958</v>
      </c>
      <c r="F1384" s="1" t="s">
        <v>5956</v>
      </c>
      <c r="G1384" s="1" t="s">
        <v>411</v>
      </c>
      <c r="H1384" s="8" t="s">
        <v>191</v>
      </c>
      <c r="I1384" s="1" t="s">
        <v>44</v>
      </c>
      <c r="J1384" s="1" t="s">
        <v>1335</v>
      </c>
      <c r="K1384" s="9"/>
      <c r="L1384" s="1"/>
      <c r="M1384" s="7">
        <v>30</v>
      </c>
      <c r="N1384" s="1" t="s">
        <v>46</v>
      </c>
      <c r="O1384" s="1" t="s">
        <v>5877</v>
      </c>
      <c r="P1384" s="1" t="s">
        <v>5959</v>
      </c>
      <c r="Q1384" s="1" t="s">
        <v>5960</v>
      </c>
      <c r="R1384" s="101">
        <v>5.66</v>
      </c>
      <c r="S1384" s="102"/>
      <c r="T1384" s="116">
        <v>5.72</v>
      </c>
      <c r="U1384" s="84">
        <v>5.1966000000000001</v>
      </c>
      <c r="V1384" s="102"/>
      <c r="W1384" s="102">
        <v>6.6687000000000003</v>
      </c>
      <c r="X1384" s="102"/>
      <c r="Y1384" s="102"/>
      <c r="Z1384" s="102"/>
      <c r="AA1384" s="102"/>
      <c r="AB1384" s="102"/>
      <c r="AC1384" s="102"/>
      <c r="AD1384" s="102"/>
      <c r="AE1384" s="104">
        <v>5.1966000000000001</v>
      </c>
      <c r="AG1384" s="105">
        <v>6.63</v>
      </c>
      <c r="AN1384" s="106">
        <v>5.66</v>
      </c>
      <c r="AO1384" s="105" t="s">
        <v>50</v>
      </c>
      <c r="AP1384" s="104" t="s">
        <v>51</v>
      </c>
      <c r="AQ1384" s="105">
        <f t="shared" si="345"/>
        <v>5.9132999999999996</v>
      </c>
      <c r="AR1384" s="105">
        <f t="shared" si="346"/>
        <v>5.66</v>
      </c>
      <c r="AS1384" s="105" t="e">
        <f t="shared" si="347"/>
        <v>#NUM!</v>
      </c>
      <c r="AT1384" s="105" t="e">
        <f>#REF!*1.075</f>
        <v>#REF!</v>
      </c>
      <c r="AU1384" s="105">
        <f t="shared" si="348"/>
        <v>6.1489999999999991</v>
      </c>
      <c r="AV1384" s="102" t="e">
        <f t="shared" ref="AV1384:AV1447" si="349">MIN(AN1384,AT1384,AU1384)</f>
        <v>#REF!</v>
      </c>
      <c r="AW1384" s="125" t="s">
        <v>52</v>
      </c>
      <c r="AX1384" s="125" t="s">
        <v>51</v>
      </c>
      <c r="AY1384" s="106">
        <v>5.66</v>
      </c>
      <c r="AZ1384" s="108">
        <f t="shared" si="338"/>
        <v>1.415</v>
      </c>
      <c r="BA1384" s="1">
        <f t="shared" si="339"/>
        <v>7.0750000000000002</v>
      </c>
      <c r="BB1384" s="106">
        <f t="shared" si="340"/>
        <v>7.641</v>
      </c>
      <c r="BC1384" s="105" t="s">
        <v>53</v>
      </c>
    </row>
    <row r="1385" spans="1:58" s="105" customFormat="1" ht="24.75" hidden="1" customHeight="1">
      <c r="A1385" s="9">
        <v>1392</v>
      </c>
      <c r="B1385" s="7">
        <v>864</v>
      </c>
      <c r="C1385" s="7"/>
      <c r="D1385" s="8"/>
      <c r="E1385" s="1" t="s">
        <v>5961</v>
      </c>
      <c r="F1385" s="1" t="s">
        <v>5962</v>
      </c>
      <c r="G1385" s="1" t="s">
        <v>1594</v>
      </c>
      <c r="H1385" s="8" t="s">
        <v>374</v>
      </c>
      <c r="I1385" s="1" t="s">
        <v>183</v>
      </c>
      <c r="J1385" s="1" t="s">
        <v>5963</v>
      </c>
      <c r="K1385" s="9"/>
      <c r="L1385" s="1"/>
      <c r="M1385" s="7">
        <v>28</v>
      </c>
      <c r="N1385" s="1" t="s">
        <v>46</v>
      </c>
      <c r="O1385" s="1" t="s">
        <v>5877</v>
      </c>
      <c r="P1385" s="1" t="s">
        <v>5964</v>
      </c>
      <c r="Q1385" s="1" t="s">
        <v>5965</v>
      </c>
      <c r="R1385" s="101">
        <v>1.76</v>
      </c>
      <c r="S1385" s="102"/>
      <c r="T1385" s="116">
        <v>1.8</v>
      </c>
      <c r="U1385" s="84">
        <v>2.8250999999999999</v>
      </c>
      <c r="V1385" s="102">
        <v>1.61</v>
      </c>
      <c r="W1385" s="102"/>
      <c r="X1385" s="102"/>
      <c r="Y1385" s="102"/>
      <c r="Z1385" s="102"/>
      <c r="AA1385" s="102"/>
      <c r="AB1385" s="102"/>
      <c r="AC1385" s="102"/>
      <c r="AD1385" s="102"/>
      <c r="AE1385" s="104">
        <v>2.8250999999999999</v>
      </c>
      <c r="AN1385" s="106">
        <v>1.76</v>
      </c>
      <c r="AO1385" s="105" t="s">
        <v>50</v>
      </c>
      <c r="AP1385" s="104" t="s">
        <v>51</v>
      </c>
      <c r="AQ1385" s="105" t="e">
        <f t="shared" si="345"/>
        <v>#NUM!</v>
      </c>
      <c r="AR1385" s="105" t="e">
        <f t="shared" si="346"/>
        <v>#NUM!</v>
      </c>
      <c r="AS1385" s="105" t="e">
        <f t="shared" si="347"/>
        <v>#NUM!</v>
      </c>
      <c r="AT1385" s="105" t="e">
        <f>#REF!*1.075</f>
        <v>#REF!</v>
      </c>
      <c r="AU1385" s="105">
        <f t="shared" si="348"/>
        <v>1.9350000000000001</v>
      </c>
      <c r="AV1385" s="102" t="e">
        <f t="shared" si="349"/>
        <v>#REF!</v>
      </c>
      <c r="AW1385" s="125" t="s">
        <v>52</v>
      </c>
      <c r="AX1385" s="105" t="s">
        <v>51</v>
      </c>
      <c r="AY1385" s="106">
        <v>1.76</v>
      </c>
      <c r="AZ1385" s="108">
        <f t="shared" si="338"/>
        <v>0.44</v>
      </c>
      <c r="BA1385" s="1">
        <f t="shared" si="339"/>
        <v>2.2000000000000002</v>
      </c>
      <c r="BB1385" s="106">
        <f t="shared" si="340"/>
        <v>2.3760000000000003</v>
      </c>
      <c r="BC1385" s="105" t="s">
        <v>53</v>
      </c>
      <c r="BF1385" s="128"/>
    </row>
    <row r="1386" spans="1:58" s="105" customFormat="1" ht="24.75" hidden="1" customHeight="1">
      <c r="A1386" s="9">
        <v>1393</v>
      </c>
      <c r="B1386" s="7">
        <v>863</v>
      </c>
      <c r="C1386" s="7"/>
      <c r="D1386" s="8"/>
      <c r="E1386" s="1" t="s">
        <v>5961</v>
      </c>
      <c r="F1386" s="1" t="s">
        <v>5966</v>
      </c>
      <c r="G1386" s="1" t="s">
        <v>1594</v>
      </c>
      <c r="H1386" s="8" t="s">
        <v>1590</v>
      </c>
      <c r="I1386" s="1" t="s">
        <v>183</v>
      </c>
      <c r="J1386" s="1" t="s">
        <v>5967</v>
      </c>
      <c r="K1386" s="9"/>
      <c r="L1386" s="1"/>
      <c r="M1386" s="7">
        <v>14</v>
      </c>
      <c r="N1386" s="1" t="s">
        <v>46</v>
      </c>
      <c r="O1386" s="1" t="s">
        <v>5877</v>
      </c>
      <c r="P1386" s="1" t="s">
        <v>5900</v>
      </c>
      <c r="Q1386" s="1" t="s">
        <v>5968</v>
      </c>
      <c r="R1386" s="101">
        <v>1.62</v>
      </c>
      <c r="S1386" s="102"/>
      <c r="T1386" s="116">
        <v>1.6</v>
      </c>
      <c r="U1386" s="84">
        <v>1.8192999999999999</v>
      </c>
      <c r="V1386" s="102"/>
      <c r="W1386" s="102">
        <v>1.2034</v>
      </c>
      <c r="X1386" s="102"/>
      <c r="Y1386" s="102"/>
      <c r="Z1386" s="102"/>
      <c r="AA1386" s="102"/>
      <c r="AB1386" s="102"/>
      <c r="AC1386" s="102"/>
      <c r="AD1386" s="102"/>
      <c r="AE1386" s="104">
        <v>1.8192999999999999</v>
      </c>
      <c r="AG1386" s="105">
        <v>1.1950000000000001</v>
      </c>
      <c r="AN1386" s="106">
        <v>1.5069999999999999</v>
      </c>
      <c r="AO1386" s="105" t="s">
        <v>277</v>
      </c>
      <c r="AP1386" s="104" t="s">
        <v>278</v>
      </c>
      <c r="AQ1386" s="105">
        <f t="shared" si="345"/>
        <v>1.50715</v>
      </c>
      <c r="AR1386" s="105" t="str">
        <f t="shared" si="346"/>
        <v/>
      </c>
      <c r="AS1386" s="105" t="e">
        <f t="shared" si="347"/>
        <v>#NUM!</v>
      </c>
      <c r="AT1386" s="105" t="e">
        <f>#REF!*1.075</f>
        <v>#REF!</v>
      </c>
      <c r="AU1386" s="105">
        <f t="shared" si="348"/>
        <v>1.72</v>
      </c>
      <c r="AV1386" s="102" t="e">
        <f t="shared" si="349"/>
        <v>#REF!</v>
      </c>
      <c r="AW1386" s="105" t="s">
        <v>279</v>
      </c>
      <c r="AX1386" s="105" t="s">
        <v>278</v>
      </c>
      <c r="AY1386" s="106">
        <v>1.51</v>
      </c>
      <c r="AZ1386" s="108">
        <f t="shared" si="338"/>
        <v>0.3775</v>
      </c>
      <c r="BA1386" s="1">
        <f t="shared" si="339"/>
        <v>1.8875</v>
      </c>
      <c r="BB1386" s="106">
        <f t="shared" si="340"/>
        <v>2.0385</v>
      </c>
      <c r="BC1386" s="105" t="s">
        <v>53</v>
      </c>
      <c r="BF1386" s="128"/>
    </row>
    <row r="1387" spans="1:58" s="105" customFormat="1" ht="24.75" hidden="1" customHeight="1">
      <c r="A1387" s="9">
        <v>1394</v>
      </c>
      <c r="B1387" s="7">
        <v>14641</v>
      </c>
      <c r="C1387" s="7"/>
      <c r="D1387" s="8"/>
      <c r="E1387" s="1" t="s">
        <v>5969</v>
      </c>
      <c r="F1387" s="1" t="s">
        <v>5970</v>
      </c>
      <c r="G1387" s="1" t="s">
        <v>944</v>
      </c>
      <c r="H1387" s="8" t="s">
        <v>945</v>
      </c>
      <c r="I1387" s="1" t="s">
        <v>44</v>
      </c>
      <c r="J1387" s="1" t="s">
        <v>5971</v>
      </c>
      <c r="K1387" s="9"/>
      <c r="L1387" s="1"/>
      <c r="M1387" s="7">
        <v>4</v>
      </c>
      <c r="N1387" s="1" t="s">
        <v>46</v>
      </c>
      <c r="O1387" s="1" t="s">
        <v>5877</v>
      </c>
      <c r="P1387" s="1" t="s">
        <v>5890</v>
      </c>
      <c r="Q1387" s="1" t="s">
        <v>5972</v>
      </c>
      <c r="R1387" s="101">
        <v>1.98</v>
      </c>
      <c r="S1387" s="102"/>
      <c r="T1387" s="116">
        <v>1.2</v>
      </c>
      <c r="U1387" s="84">
        <v>16.7926</v>
      </c>
      <c r="V1387" s="102"/>
      <c r="W1387" s="102">
        <v>1.9515</v>
      </c>
      <c r="X1387" s="102"/>
      <c r="Y1387" s="102"/>
      <c r="Z1387" s="102"/>
      <c r="AA1387" s="102"/>
      <c r="AB1387" s="102"/>
      <c r="AC1387" s="102"/>
      <c r="AD1387" s="102"/>
      <c r="AE1387" s="104">
        <v>16.7926</v>
      </c>
      <c r="AN1387" s="106">
        <v>1.98</v>
      </c>
      <c r="AO1387" s="105" t="s">
        <v>50</v>
      </c>
      <c r="AP1387" s="104" t="s">
        <v>51</v>
      </c>
      <c r="AQ1387" s="105" t="e">
        <f t="shared" si="345"/>
        <v>#NUM!</v>
      </c>
      <c r="AR1387" s="105" t="e">
        <f t="shared" si="346"/>
        <v>#NUM!</v>
      </c>
      <c r="AS1387" s="105" t="e">
        <f t="shared" si="347"/>
        <v>#NUM!</v>
      </c>
      <c r="AT1387" s="105" t="e">
        <f>#REF!*1.075</f>
        <v>#REF!</v>
      </c>
      <c r="AU1387" s="105">
        <f t="shared" si="348"/>
        <v>1.2899999999999998</v>
      </c>
      <c r="AV1387" s="102" t="e">
        <f t="shared" si="349"/>
        <v>#REF!</v>
      </c>
      <c r="AW1387" s="105" t="s">
        <v>172</v>
      </c>
      <c r="AX1387" s="105" t="s">
        <v>173</v>
      </c>
      <c r="AY1387" s="106">
        <v>1.29</v>
      </c>
      <c r="AZ1387" s="108">
        <f t="shared" si="338"/>
        <v>0.32250000000000001</v>
      </c>
      <c r="BA1387" s="1">
        <f t="shared" si="339"/>
        <v>1.6125</v>
      </c>
      <c r="BB1387" s="106">
        <f t="shared" si="340"/>
        <v>1.7415</v>
      </c>
      <c r="BC1387" s="105" t="s">
        <v>53</v>
      </c>
      <c r="BF1387" s="128"/>
    </row>
    <row r="1388" spans="1:58" s="105" customFormat="1" ht="24.75" hidden="1" customHeight="1">
      <c r="A1388" s="9">
        <v>1395</v>
      </c>
      <c r="B1388" s="7">
        <v>7019</v>
      </c>
      <c r="C1388" s="7"/>
      <c r="D1388" s="8"/>
      <c r="E1388" s="1" t="s">
        <v>5969</v>
      </c>
      <c r="F1388" s="1" t="s">
        <v>5973</v>
      </c>
      <c r="G1388" s="1" t="s">
        <v>944</v>
      </c>
      <c r="H1388" s="8" t="s">
        <v>43</v>
      </c>
      <c r="I1388" s="1" t="s">
        <v>44</v>
      </c>
      <c r="J1388" s="1" t="s">
        <v>5971</v>
      </c>
      <c r="K1388" s="9"/>
      <c r="L1388" s="1"/>
      <c r="M1388" s="7">
        <v>4</v>
      </c>
      <c r="N1388" s="1" t="s">
        <v>46</v>
      </c>
      <c r="O1388" s="1" t="s">
        <v>5877</v>
      </c>
      <c r="P1388" s="1" t="s">
        <v>5900</v>
      </c>
      <c r="Q1388" s="1" t="s">
        <v>5974</v>
      </c>
      <c r="R1388" s="101">
        <v>2.2200000000000002</v>
      </c>
      <c r="S1388" s="102"/>
      <c r="T1388" s="116">
        <v>2.1</v>
      </c>
      <c r="U1388" s="84">
        <v>20.0154</v>
      </c>
      <c r="V1388" s="102"/>
      <c r="W1388" s="102">
        <v>3.9028999999999998</v>
      </c>
      <c r="X1388" s="102"/>
      <c r="Y1388" s="102"/>
      <c r="Z1388" s="102"/>
      <c r="AA1388" s="102"/>
      <c r="AB1388" s="102"/>
      <c r="AC1388" s="102"/>
      <c r="AD1388" s="102"/>
      <c r="AE1388" s="104">
        <v>20.0154</v>
      </c>
      <c r="AN1388" s="106">
        <v>2.2200000000000002</v>
      </c>
      <c r="AO1388" s="105" t="s">
        <v>50</v>
      </c>
      <c r="AP1388" s="104" t="s">
        <v>51</v>
      </c>
      <c r="AQ1388" s="105" t="e">
        <f t="shared" si="345"/>
        <v>#NUM!</v>
      </c>
      <c r="AR1388" s="105" t="e">
        <f t="shared" si="346"/>
        <v>#NUM!</v>
      </c>
      <c r="AS1388" s="105" t="e">
        <f t="shared" si="347"/>
        <v>#NUM!</v>
      </c>
      <c r="AT1388" s="105" t="e">
        <f>#REF!*1.075</f>
        <v>#REF!</v>
      </c>
      <c r="AU1388" s="105">
        <f t="shared" si="348"/>
        <v>2.2574999999999998</v>
      </c>
      <c r="AV1388" s="102" t="e">
        <f t="shared" si="349"/>
        <v>#REF!</v>
      </c>
      <c r="AW1388" s="125" t="s">
        <v>52</v>
      </c>
      <c r="AX1388" s="105" t="s">
        <v>51</v>
      </c>
      <c r="AY1388" s="106">
        <v>2.2200000000000002</v>
      </c>
      <c r="AZ1388" s="108">
        <f t="shared" si="338"/>
        <v>0.55500000000000005</v>
      </c>
      <c r="BA1388" s="1">
        <f t="shared" si="339"/>
        <v>2.7750000000000004</v>
      </c>
      <c r="BB1388" s="106">
        <f t="shared" si="340"/>
        <v>2.9970000000000003</v>
      </c>
      <c r="BC1388" s="105" t="s">
        <v>53</v>
      </c>
      <c r="BF1388" s="128"/>
    </row>
    <row r="1389" spans="1:58" s="105" customFormat="1" ht="24.75" hidden="1" customHeight="1">
      <c r="A1389" s="9">
        <v>1396</v>
      </c>
      <c r="B1389" s="7">
        <v>5294</v>
      </c>
      <c r="C1389" s="7"/>
      <c r="D1389" s="8"/>
      <c r="E1389" s="1" t="s">
        <v>5975</v>
      </c>
      <c r="F1389" s="1" t="s">
        <v>5976</v>
      </c>
      <c r="G1389" s="1" t="s">
        <v>2728</v>
      </c>
      <c r="H1389" s="8" t="s">
        <v>244</v>
      </c>
      <c r="I1389" s="1" t="s">
        <v>44</v>
      </c>
      <c r="J1389" s="1" t="s">
        <v>5977</v>
      </c>
      <c r="K1389" s="9"/>
      <c r="L1389" s="1"/>
      <c r="M1389" s="7">
        <v>14</v>
      </c>
      <c r="N1389" s="1" t="s">
        <v>46</v>
      </c>
      <c r="O1389" s="1" t="s">
        <v>5877</v>
      </c>
      <c r="P1389" s="1" t="s">
        <v>5900</v>
      </c>
      <c r="Q1389" s="1" t="s">
        <v>5978</v>
      </c>
      <c r="R1389" s="101">
        <v>4.18</v>
      </c>
      <c r="S1389" s="102"/>
      <c r="T1389" s="116">
        <v>4.2</v>
      </c>
      <c r="U1389" s="84">
        <v>7.4474999999999998</v>
      </c>
      <c r="V1389" s="102"/>
      <c r="W1389" s="102">
        <v>3.1711</v>
      </c>
      <c r="X1389" s="102"/>
      <c r="Y1389" s="102"/>
      <c r="Z1389" s="102"/>
      <c r="AA1389" s="102"/>
      <c r="AB1389" s="102"/>
      <c r="AC1389" s="102"/>
      <c r="AD1389" s="102"/>
      <c r="AE1389" s="104">
        <v>7.4474999999999998</v>
      </c>
      <c r="AN1389" s="106">
        <v>4.18</v>
      </c>
      <c r="AO1389" s="105" t="s">
        <v>50</v>
      </c>
      <c r="AP1389" s="104" t="s">
        <v>51</v>
      </c>
      <c r="AQ1389" s="105" t="e">
        <f t="shared" si="345"/>
        <v>#NUM!</v>
      </c>
      <c r="AR1389" s="105" t="e">
        <f t="shared" si="346"/>
        <v>#NUM!</v>
      </c>
      <c r="AS1389" s="105" t="e">
        <f t="shared" si="347"/>
        <v>#NUM!</v>
      </c>
      <c r="AT1389" s="105" t="e">
        <f>#REF!*1.075</f>
        <v>#REF!</v>
      </c>
      <c r="AU1389" s="105">
        <f t="shared" si="348"/>
        <v>4.5149999999999997</v>
      </c>
      <c r="AV1389" s="102" t="e">
        <f t="shared" si="349"/>
        <v>#REF!</v>
      </c>
      <c r="AW1389" s="125" t="s">
        <v>52</v>
      </c>
      <c r="AX1389" s="105" t="s">
        <v>51</v>
      </c>
      <c r="AY1389" s="106">
        <v>4.18</v>
      </c>
      <c r="AZ1389" s="108">
        <f t="shared" si="338"/>
        <v>1.0449999999999999</v>
      </c>
      <c r="BA1389" s="1">
        <f t="shared" si="339"/>
        <v>5.2249999999999996</v>
      </c>
      <c r="BB1389" s="106">
        <f t="shared" si="340"/>
        <v>5.6429999999999998</v>
      </c>
      <c r="BC1389" s="105" t="s">
        <v>53</v>
      </c>
      <c r="BF1389" s="128"/>
    </row>
    <row r="1390" spans="1:58" s="105" customFormat="1" ht="24.75" hidden="1" customHeight="1">
      <c r="A1390" s="9">
        <v>1397</v>
      </c>
      <c r="B1390" s="7">
        <v>8509</v>
      </c>
      <c r="C1390" s="7"/>
      <c r="D1390" s="8"/>
      <c r="E1390" s="1" t="s">
        <v>5979</v>
      </c>
      <c r="F1390" s="1" t="s">
        <v>5980</v>
      </c>
      <c r="G1390" s="1" t="s">
        <v>4904</v>
      </c>
      <c r="H1390" s="8" t="s">
        <v>1460</v>
      </c>
      <c r="I1390" s="1" t="s">
        <v>68</v>
      </c>
      <c r="J1390" s="1" t="s">
        <v>1422</v>
      </c>
      <c r="K1390" s="9"/>
      <c r="L1390" s="1"/>
      <c r="M1390" s="7">
        <v>20</v>
      </c>
      <c r="N1390" s="1" t="s">
        <v>46</v>
      </c>
      <c r="O1390" s="1" t="s">
        <v>5877</v>
      </c>
      <c r="P1390" s="1" t="s">
        <v>5900</v>
      </c>
      <c r="Q1390" s="1" t="s">
        <v>5981</v>
      </c>
      <c r="R1390" s="101">
        <v>1.37</v>
      </c>
      <c r="S1390" s="102"/>
      <c r="T1390" s="116">
        <v>0.9</v>
      </c>
      <c r="U1390" s="84">
        <v>1.2724</v>
      </c>
      <c r="V1390" s="102"/>
      <c r="W1390" s="102"/>
      <c r="X1390" s="102"/>
      <c r="Y1390" s="102"/>
      <c r="Z1390" s="102"/>
      <c r="AA1390" s="102"/>
      <c r="AB1390" s="102"/>
      <c r="AC1390" s="102"/>
      <c r="AD1390" s="102"/>
      <c r="AE1390" s="104">
        <v>1.2724</v>
      </c>
      <c r="AN1390" s="106">
        <v>1.37</v>
      </c>
      <c r="AO1390" s="105" t="s">
        <v>50</v>
      </c>
      <c r="AP1390" s="104" t="s">
        <v>51</v>
      </c>
      <c r="AQ1390" s="105" t="e">
        <f t="shared" si="345"/>
        <v>#NUM!</v>
      </c>
      <c r="AR1390" s="105" t="e">
        <f t="shared" si="346"/>
        <v>#NUM!</v>
      </c>
      <c r="AS1390" s="105" t="e">
        <f t="shared" si="347"/>
        <v>#NUM!</v>
      </c>
      <c r="AT1390" s="105" t="e">
        <f>#REF!*1.075</f>
        <v>#REF!</v>
      </c>
      <c r="AU1390" s="105">
        <f t="shared" si="348"/>
        <v>0.96750000000000003</v>
      </c>
      <c r="AV1390" s="102" t="e">
        <f t="shared" si="349"/>
        <v>#REF!</v>
      </c>
      <c r="AW1390" s="105" t="s">
        <v>172</v>
      </c>
      <c r="AX1390" s="105" t="s">
        <v>173</v>
      </c>
      <c r="AY1390" s="106">
        <v>0.97</v>
      </c>
      <c r="AZ1390" s="108">
        <f t="shared" si="338"/>
        <v>0.24249999999999999</v>
      </c>
      <c r="BA1390" s="1">
        <f t="shared" si="339"/>
        <v>1.2124999999999999</v>
      </c>
      <c r="BB1390" s="106">
        <f t="shared" si="340"/>
        <v>1.3094999999999999</v>
      </c>
      <c r="BC1390" s="105" t="s">
        <v>53</v>
      </c>
    </row>
    <row r="1391" spans="1:58" s="105" customFormat="1" ht="24.75" hidden="1" customHeight="1">
      <c r="A1391" s="9">
        <v>1398</v>
      </c>
      <c r="B1391" s="7">
        <v>8454</v>
      </c>
      <c r="C1391" s="7"/>
      <c r="D1391" s="8"/>
      <c r="E1391" s="1" t="s">
        <v>5979</v>
      </c>
      <c r="F1391" s="1" t="s">
        <v>5982</v>
      </c>
      <c r="G1391" s="1" t="s">
        <v>4904</v>
      </c>
      <c r="H1391" s="8" t="s">
        <v>5983</v>
      </c>
      <c r="I1391" s="1" t="s">
        <v>551</v>
      </c>
      <c r="J1391" s="1" t="s">
        <v>5984</v>
      </c>
      <c r="K1391" s="9"/>
      <c r="L1391" s="1"/>
      <c r="M1391" s="7">
        <v>1</v>
      </c>
      <c r="N1391" s="1" t="s">
        <v>46</v>
      </c>
      <c r="O1391" s="1" t="s">
        <v>5877</v>
      </c>
      <c r="P1391" s="1" t="s">
        <v>5985</v>
      </c>
      <c r="Q1391" s="1" t="s">
        <v>5986</v>
      </c>
      <c r="R1391" s="101">
        <v>0.35</v>
      </c>
      <c r="S1391" s="102"/>
      <c r="T1391" s="116">
        <v>0.4</v>
      </c>
      <c r="U1391" s="84">
        <v>0.68500000000000005</v>
      </c>
      <c r="V1391" s="102"/>
      <c r="W1391" s="102">
        <v>0.34150000000000003</v>
      </c>
      <c r="X1391" s="102"/>
      <c r="Y1391" s="102"/>
      <c r="Z1391" s="102"/>
      <c r="AA1391" s="102"/>
      <c r="AB1391" s="102"/>
      <c r="AC1391" s="102"/>
      <c r="AD1391" s="102"/>
      <c r="AE1391" s="104">
        <v>0.68500000000000005</v>
      </c>
      <c r="AG1391" s="105">
        <v>0.3397</v>
      </c>
      <c r="AN1391" s="106">
        <v>0.51229999999999998</v>
      </c>
      <c r="AO1391" s="105" t="s">
        <v>50</v>
      </c>
      <c r="AP1391" s="104" t="s">
        <v>51</v>
      </c>
      <c r="AQ1391" s="105">
        <f t="shared" si="345"/>
        <v>0.51235000000000008</v>
      </c>
      <c r="AR1391" s="105">
        <f t="shared" si="346"/>
        <v>0.35</v>
      </c>
      <c r="AS1391" s="105" t="e">
        <f t="shared" si="347"/>
        <v>#NUM!</v>
      </c>
      <c r="AT1391" s="105" t="e">
        <f>#REF!*1.075</f>
        <v>#REF!</v>
      </c>
      <c r="AU1391" s="105">
        <f t="shared" si="348"/>
        <v>0.43</v>
      </c>
      <c r="AV1391" s="102" t="e">
        <f t="shared" si="349"/>
        <v>#REF!</v>
      </c>
      <c r="AW1391" s="105" t="s">
        <v>172</v>
      </c>
      <c r="AX1391" s="105" t="s">
        <v>173</v>
      </c>
      <c r="AY1391" s="106">
        <v>0.35</v>
      </c>
      <c r="AZ1391" s="108">
        <f t="shared" si="338"/>
        <v>8.7499999999999994E-2</v>
      </c>
      <c r="BA1391" s="1">
        <f t="shared" si="339"/>
        <v>0.4375</v>
      </c>
      <c r="BB1391" s="106">
        <f t="shared" si="340"/>
        <v>0.47250000000000003</v>
      </c>
      <c r="BC1391" s="105" t="s">
        <v>53</v>
      </c>
    </row>
    <row r="1392" spans="1:58" s="105" customFormat="1" ht="24.75" hidden="1" customHeight="1">
      <c r="A1392" s="9">
        <v>1399</v>
      </c>
      <c r="B1392" s="7">
        <v>8555</v>
      </c>
      <c r="C1392" s="7"/>
      <c r="D1392" s="8"/>
      <c r="E1392" s="1" t="s">
        <v>5987</v>
      </c>
      <c r="F1392" s="1" t="s">
        <v>5988</v>
      </c>
      <c r="G1392" s="1" t="s">
        <v>952</v>
      </c>
      <c r="H1392" s="8" t="s">
        <v>60</v>
      </c>
      <c r="I1392" s="1" t="s">
        <v>183</v>
      </c>
      <c r="J1392" s="1" t="s">
        <v>454</v>
      </c>
      <c r="K1392" s="9"/>
      <c r="L1392" s="1"/>
      <c r="M1392" s="7">
        <v>14</v>
      </c>
      <c r="N1392" s="1" t="s">
        <v>46</v>
      </c>
      <c r="O1392" s="1" t="s">
        <v>5877</v>
      </c>
      <c r="P1392" s="1" t="s">
        <v>5959</v>
      </c>
      <c r="Q1392" s="1" t="s">
        <v>5989</v>
      </c>
      <c r="R1392" s="101">
        <v>0.77</v>
      </c>
      <c r="S1392" s="102"/>
      <c r="T1392" s="116">
        <v>1</v>
      </c>
      <c r="U1392" s="84">
        <v>1.4341999999999999</v>
      </c>
      <c r="V1392" s="102"/>
      <c r="W1392" s="102">
        <v>0.74809999999999999</v>
      </c>
      <c r="X1392" s="102"/>
      <c r="Y1392" s="102"/>
      <c r="Z1392" s="102"/>
      <c r="AA1392" s="102"/>
      <c r="AB1392" s="102"/>
      <c r="AC1392" s="102"/>
      <c r="AD1392" s="102"/>
      <c r="AE1392" s="104">
        <v>1.4341999999999999</v>
      </c>
      <c r="AF1392" s="105">
        <v>0.93899999999999995</v>
      </c>
      <c r="AN1392" s="106">
        <v>0.77</v>
      </c>
      <c r="AO1392" s="105" t="s">
        <v>50</v>
      </c>
      <c r="AP1392" s="104" t="s">
        <v>51</v>
      </c>
      <c r="AQ1392" s="105">
        <f t="shared" si="345"/>
        <v>1.1865999999999999</v>
      </c>
      <c r="AR1392" s="105">
        <f t="shared" si="346"/>
        <v>0.77</v>
      </c>
      <c r="AS1392" s="105" t="e">
        <f t="shared" si="347"/>
        <v>#NUM!</v>
      </c>
      <c r="AT1392" s="105" t="e">
        <f>#REF!*1.075</f>
        <v>#REF!</v>
      </c>
      <c r="AU1392" s="105">
        <f t="shared" si="348"/>
        <v>1.075</v>
      </c>
      <c r="AV1392" s="102" t="e">
        <f t="shared" si="349"/>
        <v>#REF!</v>
      </c>
      <c r="AW1392" s="125" t="s">
        <v>52</v>
      </c>
      <c r="AX1392" s="105" t="s">
        <v>51</v>
      </c>
      <c r="AY1392" s="106">
        <v>0.77</v>
      </c>
      <c r="AZ1392" s="108">
        <f t="shared" si="338"/>
        <v>0.1925</v>
      </c>
      <c r="BA1392" s="1">
        <f t="shared" si="339"/>
        <v>0.96250000000000002</v>
      </c>
      <c r="BB1392" s="106">
        <f t="shared" si="340"/>
        <v>1.0395000000000001</v>
      </c>
      <c r="BC1392" s="105" t="s">
        <v>53</v>
      </c>
    </row>
    <row r="1393" spans="1:55" s="105" customFormat="1" ht="24.75" hidden="1" customHeight="1">
      <c r="A1393" s="9">
        <v>1400</v>
      </c>
      <c r="B1393" s="7">
        <v>8520</v>
      </c>
      <c r="C1393" s="7"/>
      <c r="D1393" s="8"/>
      <c r="E1393" s="1" t="s">
        <v>5990</v>
      </c>
      <c r="F1393" s="1" t="s">
        <v>5991</v>
      </c>
      <c r="G1393" s="1" t="s">
        <v>990</v>
      </c>
      <c r="H1393" s="8" t="s">
        <v>5992</v>
      </c>
      <c r="I1393" s="1" t="s">
        <v>983</v>
      </c>
      <c r="J1393" s="1" t="s">
        <v>5993</v>
      </c>
      <c r="K1393" s="9">
        <v>5</v>
      </c>
      <c r="L1393" s="1" t="s">
        <v>91</v>
      </c>
      <c r="M1393" s="7">
        <v>1</v>
      </c>
      <c r="N1393" s="1" t="s">
        <v>46</v>
      </c>
      <c r="O1393" s="1" t="s">
        <v>5877</v>
      </c>
      <c r="P1393" s="1" t="s">
        <v>5890</v>
      </c>
      <c r="Q1393" s="1" t="s">
        <v>5994</v>
      </c>
      <c r="R1393" s="101">
        <v>3.16</v>
      </c>
      <c r="S1393" s="102"/>
      <c r="T1393" s="116" t="s">
        <v>58</v>
      </c>
      <c r="U1393" s="84">
        <v>1.4947999999999999</v>
      </c>
      <c r="V1393" s="102"/>
      <c r="W1393" s="102">
        <v>4.3907999999999996</v>
      </c>
      <c r="X1393" s="102"/>
      <c r="Y1393" s="102"/>
      <c r="Z1393" s="102"/>
      <c r="AA1393" s="102"/>
      <c r="AB1393" s="102"/>
      <c r="AC1393" s="102"/>
      <c r="AD1393" s="102"/>
      <c r="AE1393" s="104">
        <v>1.4947999999999999</v>
      </c>
      <c r="AN1393" s="106">
        <v>2.94</v>
      </c>
      <c r="AO1393" s="105" t="s">
        <v>277</v>
      </c>
      <c r="AP1393" s="104" t="s">
        <v>278</v>
      </c>
      <c r="AQ1393" s="105" t="e">
        <f t="shared" si="345"/>
        <v>#NUM!</v>
      </c>
      <c r="AR1393" s="105" t="e">
        <f t="shared" si="346"/>
        <v>#NUM!</v>
      </c>
      <c r="AS1393" s="105" t="e">
        <f t="shared" si="347"/>
        <v>#NUM!</v>
      </c>
      <c r="AT1393" s="105" t="e">
        <f>#REF!*1.075</f>
        <v>#REF!</v>
      </c>
      <c r="AU1393" s="105" t="e">
        <f t="shared" si="348"/>
        <v>#VALUE!</v>
      </c>
      <c r="AV1393" s="102" t="e">
        <f t="shared" si="349"/>
        <v>#REF!</v>
      </c>
      <c r="AW1393" s="105" t="s">
        <v>172</v>
      </c>
      <c r="AX1393" s="105" t="s">
        <v>173</v>
      </c>
      <c r="AY1393" s="106">
        <v>3.16</v>
      </c>
      <c r="AZ1393" s="108">
        <f t="shared" si="338"/>
        <v>0.79</v>
      </c>
      <c r="BA1393" s="1">
        <f t="shared" si="339"/>
        <v>3.95</v>
      </c>
      <c r="BB1393" s="106">
        <f t="shared" si="340"/>
        <v>4.266</v>
      </c>
      <c r="BC1393" s="105" t="s">
        <v>53</v>
      </c>
    </row>
    <row r="1394" spans="1:55" s="105" customFormat="1" ht="24.75" hidden="1" customHeight="1">
      <c r="A1394" s="9">
        <v>1401</v>
      </c>
      <c r="B1394" s="7">
        <v>3957</v>
      </c>
      <c r="C1394" s="7"/>
      <c r="D1394" s="8"/>
      <c r="E1394" s="1" t="s">
        <v>5995</v>
      </c>
      <c r="F1394" s="1" t="s">
        <v>5996</v>
      </c>
      <c r="G1394" s="1" t="s">
        <v>5997</v>
      </c>
      <c r="H1394" s="8" t="s">
        <v>363</v>
      </c>
      <c r="I1394" s="1" t="s">
        <v>5998</v>
      </c>
      <c r="J1394" s="1" t="s">
        <v>5999</v>
      </c>
      <c r="K1394" s="9"/>
      <c r="L1394" s="1"/>
      <c r="M1394" s="7">
        <v>30</v>
      </c>
      <c r="N1394" s="1" t="s">
        <v>46</v>
      </c>
      <c r="O1394" s="1" t="s">
        <v>5877</v>
      </c>
      <c r="P1394" s="1" t="s">
        <v>5940</v>
      </c>
      <c r="Q1394" s="1" t="s">
        <v>6000</v>
      </c>
      <c r="R1394" s="101">
        <v>69.94</v>
      </c>
      <c r="S1394" s="102"/>
      <c r="T1394" s="116" t="s">
        <v>58</v>
      </c>
      <c r="U1394" s="84">
        <v>48.110199999999999</v>
      </c>
      <c r="V1394" s="102"/>
      <c r="W1394" s="102">
        <v>82.010499999999993</v>
      </c>
      <c r="X1394" s="102"/>
      <c r="Y1394" s="102"/>
      <c r="Z1394" s="102"/>
      <c r="AA1394" s="102"/>
      <c r="AB1394" s="102"/>
      <c r="AC1394" s="102"/>
      <c r="AD1394" s="102"/>
      <c r="AE1394" s="104">
        <v>48.110199999999999</v>
      </c>
      <c r="AN1394" s="106">
        <v>65.06</v>
      </c>
      <c r="AO1394" s="105" t="s">
        <v>277</v>
      </c>
      <c r="AP1394" s="104" t="s">
        <v>278</v>
      </c>
      <c r="AQ1394" s="105" t="e">
        <f t="shared" si="345"/>
        <v>#NUM!</v>
      </c>
      <c r="AR1394" s="105" t="e">
        <f t="shared" si="346"/>
        <v>#NUM!</v>
      </c>
      <c r="AS1394" s="105" t="e">
        <f t="shared" si="347"/>
        <v>#NUM!</v>
      </c>
      <c r="AT1394" s="105" t="e">
        <f>#REF!*1.075</f>
        <v>#REF!</v>
      </c>
      <c r="AU1394" s="105" t="e">
        <f t="shared" si="348"/>
        <v>#VALUE!</v>
      </c>
      <c r="AV1394" s="102" t="e">
        <f t="shared" si="349"/>
        <v>#REF!</v>
      </c>
      <c r="AW1394" s="105" t="s">
        <v>279</v>
      </c>
      <c r="AX1394" s="105" t="s">
        <v>278</v>
      </c>
      <c r="AY1394" s="106">
        <v>65.06</v>
      </c>
      <c r="AZ1394" s="108">
        <f t="shared" si="338"/>
        <v>7.8071999999999999</v>
      </c>
      <c r="BA1394" s="1">
        <f t="shared" si="339"/>
        <v>72.867199999999997</v>
      </c>
      <c r="BB1394" s="106">
        <f t="shared" si="340"/>
        <v>78.696575999999993</v>
      </c>
      <c r="BC1394" s="105" t="s">
        <v>53</v>
      </c>
    </row>
    <row r="1395" spans="1:55" s="105" customFormat="1" ht="24.75" hidden="1" customHeight="1">
      <c r="A1395" s="9">
        <v>1402</v>
      </c>
      <c r="B1395" s="7">
        <v>5122</v>
      </c>
      <c r="C1395" s="7"/>
      <c r="D1395" s="8"/>
      <c r="E1395" s="1" t="s">
        <v>6001</v>
      </c>
      <c r="F1395" s="1" t="s">
        <v>113</v>
      </c>
      <c r="G1395" s="1" t="s">
        <v>114</v>
      </c>
      <c r="H1395" s="8" t="s">
        <v>2972</v>
      </c>
      <c r="I1395" s="1" t="s">
        <v>686</v>
      </c>
      <c r="J1395" s="1" t="s">
        <v>6002</v>
      </c>
      <c r="K1395" s="9"/>
      <c r="L1395" s="1"/>
      <c r="M1395" s="7">
        <v>1</v>
      </c>
      <c r="N1395" s="1" t="s">
        <v>46</v>
      </c>
      <c r="O1395" s="1" t="s">
        <v>5877</v>
      </c>
      <c r="P1395" s="1" t="s">
        <v>5890</v>
      </c>
      <c r="Q1395" s="1" t="s">
        <v>6003</v>
      </c>
      <c r="R1395" s="101">
        <v>0.78</v>
      </c>
      <c r="S1395" s="102"/>
      <c r="T1395" s="116">
        <v>0.9</v>
      </c>
      <c r="U1395" s="84">
        <v>1.8753</v>
      </c>
      <c r="V1395" s="102"/>
      <c r="W1395" s="102"/>
      <c r="X1395" s="102"/>
      <c r="Y1395" s="102"/>
      <c r="Z1395" s="102"/>
      <c r="AA1395" s="102"/>
      <c r="AB1395" s="102"/>
      <c r="AC1395" s="102"/>
      <c r="AD1395" s="102"/>
      <c r="AE1395" s="104">
        <v>1.8753</v>
      </c>
      <c r="AN1395" s="106">
        <v>0.78</v>
      </c>
      <c r="AO1395" s="105" t="s">
        <v>50</v>
      </c>
      <c r="AP1395" s="104" t="s">
        <v>51</v>
      </c>
      <c r="AQ1395" s="105" t="e">
        <f t="shared" si="345"/>
        <v>#NUM!</v>
      </c>
      <c r="AR1395" s="105" t="e">
        <f t="shared" si="346"/>
        <v>#NUM!</v>
      </c>
      <c r="AS1395" s="105" t="e">
        <f t="shared" si="347"/>
        <v>#NUM!</v>
      </c>
      <c r="AT1395" s="105" t="e">
        <f>#REF!*1.075</f>
        <v>#REF!</v>
      </c>
      <c r="AU1395" s="105">
        <f t="shared" si="348"/>
        <v>0.96750000000000003</v>
      </c>
      <c r="AV1395" s="102" t="e">
        <f t="shared" si="349"/>
        <v>#REF!</v>
      </c>
      <c r="AW1395" s="125" t="s">
        <v>52</v>
      </c>
      <c r="AX1395" s="125" t="s">
        <v>51</v>
      </c>
      <c r="AY1395" s="106">
        <v>0.78</v>
      </c>
      <c r="AZ1395" s="108">
        <f t="shared" si="338"/>
        <v>0.19500000000000001</v>
      </c>
      <c r="BA1395" s="1">
        <f t="shared" si="339"/>
        <v>0.97500000000000009</v>
      </c>
      <c r="BB1395" s="106">
        <f t="shared" si="340"/>
        <v>1.0530000000000002</v>
      </c>
      <c r="BC1395" s="105" t="s">
        <v>53</v>
      </c>
    </row>
    <row r="1396" spans="1:55" s="105" customFormat="1" ht="24.75" hidden="1" customHeight="1">
      <c r="A1396" s="9">
        <v>1403</v>
      </c>
      <c r="B1396" s="7">
        <v>8324</v>
      </c>
      <c r="C1396" s="7"/>
      <c r="D1396" s="8"/>
      <c r="E1396" s="1" t="s">
        <v>6001</v>
      </c>
      <c r="F1396" s="1" t="s">
        <v>6004</v>
      </c>
      <c r="G1396" s="1" t="s">
        <v>114</v>
      </c>
      <c r="H1396" s="8" t="s">
        <v>2972</v>
      </c>
      <c r="I1396" s="1" t="s">
        <v>686</v>
      </c>
      <c r="J1396" s="1" t="s">
        <v>6005</v>
      </c>
      <c r="K1396" s="9"/>
      <c r="L1396" s="1"/>
      <c r="M1396" s="7">
        <v>1</v>
      </c>
      <c r="N1396" s="1" t="s">
        <v>46</v>
      </c>
      <c r="O1396" s="1" t="s">
        <v>5877</v>
      </c>
      <c r="P1396" s="1" t="s">
        <v>6006</v>
      </c>
      <c r="Q1396" s="1" t="s">
        <v>6007</v>
      </c>
      <c r="R1396" s="101">
        <v>0.8</v>
      </c>
      <c r="S1396" s="102"/>
      <c r="T1396" s="116">
        <v>0.9</v>
      </c>
      <c r="U1396" s="84">
        <v>1.8753</v>
      </c>
      <c r="V1396" s="102"/>
      <c r="W1396" s="102"/>
      <c r="X1396" s="102"/>
      <c r="Y1396" s="102"/>
      <c r="Z1396" s="102"/>
      <c r="AA1396" s="102"/>
      <c r="AB1396" s="102"/>
      <c r="AC1396" s="102"/>
      <c r="AD1396" s="102"/>
      <c r="AE1396" s="104">
        <v>1.8753</v>
      </c>
      <c r="AN1396" s="106">
        <v>0.8</v>
      </c>
      <c r="AO1396" s="105" t="s">
        <v>50</v>
      </c>
      <c r="AP1396" s="104" t="s">
        <v>51</v>
      </c>
      <c r="AQ1396" s="105" t="e">
        <f t="shared" si="345"/>
        <v>#NUM!</v>
      </c>
      <c r="AR1396" s="105" t="e">
        <f t="shared" si="346"/>
        <v>#NUM!</v>
      </c>
      <c r="AS1396" s="105" t="e">
        <f t="shared" si="347"/>
        <v>#NUM!</v>
      </c>
      <c r="AT1396" s="105" t="e">
        <f>#REF!*1.075</f>
        <v>#REF!</v>
      </c>
      <c r="AU1396" s="105">
        <f t="shared" si="348"/>
        <v>0.96750000000000003</v>
      </c>
      <c r="AV1396" s="102" t="e">
        <f t="shared" si="349"/>
        <v>#REF!</v>
      </c>
      <c r="AW1396" s="125" t="s">
        <v>52</v>
      </c>
      <c r="AX1396" s="125" t="s">
        <v>51</v>
      </c>
      <c r="AY1396" s="106">
        <v>0.79549999999999998</v>
      </c>
      <c r="AZ1396" s="108">
        <f t="shared" si="338"/>
        <v>0.198875</v>
      </c>
      <c r="BA1396" s="1">
        <f t="shared" si="339"/>
        <v>0.99437500000000001</v>
      </c>
      <c r="BB1396" s="106">
        <f t="shared" si="340"/>
        <v>1.073925</v>
      </c>
      <c r="BC1396" s="105" t="s">
        <v>53</v>
      </c>
    </row>
    <row r="1397" spans="1:55" s="105" customFormat="1" ht="24.75" hidden="1" customHeight="1">
      <c r="A1397" s="9">
        <v>1404</v>
      </c>
      <c r="B1397" s="7">
        <v>8341</v>
      </c>
      <c r="C1397" s="7"/>
      <c r="D1397" s="8"/>
      <c r="E1397" s="1" t="s">
        <v>6001</v>
      </c>
      <c r="F1397" s="1" t="s">
        <v>6008</v>
      </c>
      <c r="G1397" s="1" t="s">
        <v>114</v>
      </c>
      <c r="H1397" s="8" t="s">
        <v>97</v>
      </c>
      <c r="I1397" s="1" t="s">
        <v>116</v>
      </c>
      <c r="J1397" s="1" t="s">
        <v>6009</v>
      </c>
      <c r="K1397" s="9">
        <v>1</v>
      </c>
      <c r="L1397" s="1" t="s">
        <v>80</v>
      </c>
      <c r="M1397" s="7">
        <v>1</v>
      </c>
      <c r="N1397" s="1" t="s">
        <v>46</v>
      </c>
      <c r="O1397" s="1" t="s">
        <v>5877</v>
      </c>
      <c r="P1397" s="1" t="s">
        <v>5985</v>
      </c>
      <c r="Q1397" s="1" t="s">
        <v>6010</v>
      </c>
      <c r="R1397" s="101">
        <v>0.88</v>
      </c>
      <c r="S1397" s="102"/>
      <c r="T1397" s="116">
        <v>0.94</v>
      </c>
      <c r="U1397" s="84">
        <v>1.8753</v>
      </c>
      <c r="V1397" s="102">
        <v>0.69</v>
      </c>
      <c r="W1397" s="102"/>
      <c r="X1397" s="102"/>
      <c r="Y1397" s="102"/>
      <c r="Z1397" s="102"/>
      <c r="AA1397" s="102"/>
      <c r="AB1397" s="102"/>
      <c r="AC1397" s="102"/>
      <c r="AD1397" s="102"/>
      <c r="AE1397" s="104">
        <v>1.8753</v>
      </c>
      <c r="AG1397" s="105">
        <v>0.75990000000000002</v>
      </c>
      <c r="AN1397" s="106">
        <v>0.88</v>
      </c>
      <c r="AO1397" s="105" t="s">
        <v>50</v>
      </c>
      <c r="AP1397" s="104" t="s">
        <v>51</v>
      </c>
      <c r="AQ1397" s="105">
        <f t="shared" si="345"/>
        <v>1.3176000000000001</v>
      </c>
      <c r="AR1397" s="105">
        <f t="shared" si="346"/>
        <v>0.88</v>
      </c>
      <c r="AS1397" s="105" t="e">
        <f t="shared" si="347"/>
        <v>#NUM!</v>
      </c>
      <c r="AT1397" s="105" t="e">
        <f>#REF!*1.075</f>
        <v>#REF!</v>
      </c>
      <c r="AU1397" s="105">
        <f t="shared" si="348"/>
        <v>1.0105</v>
      </c>
      <c r="AV1397" s="102" t="e">
        <f t="shared" si="349"/>
        <v>#REF!</v>
      </c>
      <c r="AW1397" s="125" t="s">
        <v>52</v>
      </c>
      <c r="AX1397" s="125" t="s">
        <v>51</v>
      </c>
      <c r="AY1397" s="106">
        <v>0.88</v>
      </c>
      <c r="AZ1397" s="108">
        <f t="shared" si="338"/>
        <v>0.22</v>
      </c>
      <c r="BA1397" s="1">
        <f t="shared" si="339"/>
        <v>1.1000000000000001</v>
      </c>
      <c r="BB1397" s="106">
        <f t="shared" si="340"/>
        <v>1.1880000000000002</v>
      </c>
      <c r="BC1397" s="105" t="s">
        <v>53</v>
      </c>
    </row>
    <row r="1398" spans="1:55" s="105" customFormat="1" ht="24.75" hidden="1" customHeight="1">
      <c r="A1398" s="9">
        <v>1405</v>
      </c>
      <c r="B1398" s="7">
        <v>3680</v>
      </c>
      <c r="C1398" s="7"/>
      <c r="D1398" s="8"/>
      <c r="E1398" s="1" t="s">
        <v>6011</v>
      </c>
      <c r="F1398" s="1" t="s">
        <v>6008</v>
      </c>
      <c r="G1398" s="1" t="s">
        <v>114</v>
      </c>
      <c r="H1398" s="8" t="s">
        <v>97</v>
      </c>
      <c r="I1398" s="1" t="s">
        <v>686</v>
      </c>
      <c r="J1398" s="1" t="s">
        <v>6012</v>
      </c>
      <c r="K1398" s="9"/>
      <c r="L1398" s="1"/>
      <c r="M1398" s="7">
        <v>1</v>
      </c>
      <c r="N1398" s="1" t="s">
        <v>46</v>
      </c>
      <c r="O1398" s="1" t="s">
        <v>5877</v>
      </c>
      <c r="P1398" s="1" t="s">
        <v>5985</v>
      </c>
      <c r="Q1398" s="1" t="s">
        <v>6013</v>
      </c>
      <c r="R1398" s="101">
        <v>1.92</v>
      </c>
      <c r="S1398" s="102"/>
      <c r="T1398" s="116">
        <v>0.61</v>
      </c>
      <c r="U1398" s="84">
        <v>2.8250999999999999</v>
      </c>
      <c r="V1398" s="102"/>
      <c r="W1398" s="102">
        <v>0.76429999999999998</v>
      </c>
      <c r="X1398" s="102"/>
      <c r="Y1398" s="102"/>
      <c r="Z1398" s="102"/>
      <c r="AA1398" s="102"/>
      <c r="AB1398" s="102"/>
      <c r="AC1398" s="102"/>
      <c r="AD1398" s="102"/>
      <c r="AE1398" s="104">
        <v>2.8250999999999999</v>
      </c>
      <c r="AN1398" s="106">
        <v>1.92</v>
      </c>
      <c r="AO1398" s="105" t="s">
        <v>50</v>
      </c>
      <c r="AP1398" s="104" t="s">
        <v>51</v>
      </c>
      <c r="AQ1398" s="105" t="e">
        <f t="shared" si="345"/>
        <v>#NUM!</v>
      </c>
      <c r="AR1398" s="105" t="e">
        <f t="shared" si="346"/>
        <v>#NUM!</v>
      </c>
      <c r="AS1398" s="105" t="e">
        <f t="shared" si="347"/>
        <v>#NUM!</v>
      </c>
      <c r="AT1398" s="105" t="e">
        <f>#REF!*1.075</f>
        <v>#REF!</v>
      </c>
      <c r="AU1398" s="105">
        <f t="shared" si="348"/>
        <v>0.65574999999999994</v>
      </c>
      <c r="AV1398" s="102" t="e">
        <f t="shared" si="349"/>
        <v>#REF!</v>
      </c>
      <c r="AW1398" s="105" t="s">
        <v>172</v>
      </c>
      <c r="AX1398" s="105" t="s">
        <v>173</v>
      </c>
      <c r="AY1398" s="106">
        <v>0.65500000000000003</v>
      </c>
      <c r="AZ1398" s="108">
        <f t="shared" si="338"/>
        <v>0.16375000000000001</v>
      </c>
      <c r="BA1398" s="1">
        <f t="shared" si="339"/>
        <v>0.81875000000000009</v>
      </c>
      <c r="BB1398" s="106">
        <f t="shared" si="340"/>
        <v>0.88425000000000009</v>
      </c>
      <c r="BC1398" s="105" t="s">
        <v>53</v>
      </c>
    </row>
    <row r="1399" spans="1:55" s="105" customFormat="1" ht="24.75" hidden="1" customHeight="1">
      <c r="A1399" s="9">
        <v>1406</v>
      </c>
      <c r="B1399" s="7">
        <v>1211</v>
      </c>
      <c r="C1399" s="7"/>
      <c r="D1399" s="8"/>
      <c r="E1399" s="1" t="s">
        <v>6014</v>
      </c>
      <c r="F1399" s="1" t="s">
        <v>6015</v>
      </c>
      <c r="G1399" s="1" t="s">
        <v>114</v>
      </c>
      <c r="H1399" s="8" t="s">
        <v>97</v>
      </c>
      <c r="I1399" s="1" t="s">
        <v>686</v>
      </c>
      <c r="J1399" s="1" t="s">
        <v>6016</v>
      </c>
      <c r="K1399" s="9"/>
      <c r="L1399" s="1"/>
      <c r="M1399" s="7">
        <v>20</v>
      </c>
      <c r="N1399" s="1" t="s">
        <v>46</v>
      </c>
      <c r="O1399" s="1" t="s">
        <v>5877</v>
      </c>
      <c r="P1399" s="1" t="s">
        <v>5940</v>
      </c>
      <c r="Q1399" s="1" t="s">
        <v>6017</v>
      </c>
      <c r="R1399" s="101">
        <v>12.22</v>
      </c>
      <c r="S1399" s="102"/>
      <c r="T1399" s="116">
        <v>17</v>
      </c>
      <c r="U1399" s="84">
        <v>37.521700000000003</v>
      </c>
      <c r="V1399" s="102">
        <v>13.8</v>
      </c>
      <c r="W1399" s="102">
        <v>15.2865</v>
      </c>
      <c r="X1399" s="102"/>
      <c r="Y1399" s="102"/>
      <c r="Z1399" s="102"/>
      <c r="AA1399" s="102"/>
      <c r="AB1399" s="102"/>
      <c r="AC1399" s="102"/>
      <c r="AD1399" s="102"/>
      <c r="AE1399" s="104">
        <v>37.521700000000003</v>
      </c>
      <c r="AN1399" s="106">
        <v>12.22</v>
      </c>
      <c r="AO1399" s="105" t="s">
        <v>50</v>
      </c>
      <c r="AP1399" s="104" t="s">
        <v>51</v>
      </c>
      <c r="AQ1399" s="105" t="e">
        <f t="shared" si="345"/>
        <v>#NUM!</v>
      </c>
      <c r="AR1399" s="105" t="e">
        <f t="shared" si="346"/>
        <v>#NUM!</v>
      </c>
      <c r="AS1399" s="105" t="e">
        <f t="shared" si="347"/>
        <v>#NUM!</v>
      </c>
      <c r="AT1399" s="105" t="e">
        <f>#REF!*1.075</f>
        <v>#REF!</v>
      </c>
      <c r="AU1399" s="105">
        <f t="shared" si="348"/>
        <v>18.274999999999999</v>
      </c>
      <c r="AV1399" s="102" t="e">
        <f t="shared" si="349"/>
        <v>#REF!</v>
      </c>
      <c r="AW1399" s="125" t="s">
        <v>52</v>
      </c>
      <c r="AX1399" s="125" t="s">
        <v>51</v>
      </c>
      <c r="AY1399" s="106">
        <v>12.22</v>
      </c>
      <c r="AZ1399" s="108">
        <f t="shared" si="338"/>
        <v>2.0774000000000004</v>
      </c>
      <c r="BA1399" s="1">
        <f t="shared" si="339"/>
        <v>14.297400000000001</v>
      </c>
      <c r="BB1399" s="106">
        <f t="shared" si="340"/>
        <v>15.441192000000001</v>
      </c>
      <c r="BC1399" s="105" t="s">
        <v>53</v>
      </c>
    </row>
    <row r="1400" spans="1:55" s="105" customFormat="1" ht="24.75" hidden="1" customHeight="1">
      <c r="A1400" s="9">
        <v>1407</v>
      </c>
      <c r="B1400" s="34">
        <v>8328</v>
      </c>
      <c r="C1400" s="34"/>
      <c r="D1400" s="5"/>
      <c r="E1400" s="35" t="s">
        <v>6018</v>
      </c>
      <c r="F1400" s="34" t="s">
        <v>6019</v>
      </c>
      <c r="G1400" s="34" t="s">
        <v>114</v>
      </c>
      <c r="H1400" s="34" t="s">
        <v>97</v>
      </c>
      <c r="I1400" s="34" t="s">
        <v>686</v>
      </c>
      <c r="J1400" s="35" t="s">
        <v>6020</v>
      </c>
      <c r="K1400" s="48"/>
      <c r="L1400" s="34"/>
      <c r="M1400" s="34"/>
      <c r="N1400" s="34"/>
      <c r="O1400" s="34" t="s">
        <v>5877</v>
      </c>
      <c r="P1400" s="34" t="s">
        <v>6021</v>
      </c>
      <c r="Q1400" s="34" t="s">
        <v>6022</v>
      </c>
      <c r="R1400" s="101"/>
      <c r="S1400" s="102"/>
      <c r="T1400" s="116"/>
      <c r="U1400" s="84"/>
      <c r="V1400" s="102"/>
      <c r="W1400" s="102"/>
      <c r="X1400" s="102"/>
      <c r="Y1400" s="102"/>
      <c r="Z1400" s="102"/>
      <c r="AA1400" s="102"/>
      <c r="AB1400" s="102"/>
      <c r="AC1400" s="102"/>
      <c r="AD1400" s="102"/>
      <c r="AE1400" s="104"/>
      <c r="AN1400" s="106"/>
      <c r="AP1400" s="104"/>
      <c r="AT1400" s="105" t="e">
        <f>#REF!*1.075</f>
        <v>#REF!</v>
      </c>
      <c r="AV1400" s="102" t="e">
        <f t="shared" si="349"/>
        <v>#REF!</v>
      </c>
      <c r="AY1400" s="106"/>
      <c r="AZ1400" s="108" t="b">
        <f t="shared" si="338"/>
        <v>0</v>
      </c>
      <c r="BA1400" s="1">
        <f t="shared" si="339"/>
        <v>0</v>
      </c>
      <c r="BB1400" s="106">
        <f t="shared" si="340"/>
        <v>0</v>
      </c>
    </row>
    <row r="1401" spans="1:55" s="105" customFormat="1" ht="24.75" hidden="1" customHeight="1">
      <c r="A1401" s="9">
        <v>1408</v>
      </c>
      <c r="B1401" s="7">
        <v>11847</v>
      </c>
      <c r="C1401" s="7"/>
      <c r="D1401" s="8"/>
      <c r="E1401" s="1" t="s">
        <v>6023</v>
      </c>
      <c r="F1401" s="1" t="s">
        <v>6024</v>
      </c>
      <c r="G1401" s="1" t="s">
        <v>2186</v>
      </c>
      <c r="H1401" s="8" t="s">
        <v>6025</v>
      </c>
      <c r="I1401" s="1" t="s">
        <v>116</v>
      </c>
      <c r="J1401" s="1" t="s">
        <v>6026</v>
      </c>
      <c r="K1401" s="9">
        <v>2</v>
      </c>
      <c r="L1401" s="1" t="s">
        <v>91</v>
      </c>
      <c r="M1401" s="7">
        <v>1</v>
      </c>
      <c r="N1401" s="1" t="s">
        <v>46</v>
      </c>
      <c r="O1401" s="1" t="s">
        <v>5877</v>
      </c>
      <c r="P1401" s="1" t="s">
        <v>6027</v>
      </c>
      <c r="Q1401" s="1" t="s">
        <v>6028</v>
      </c>
      <c r="R1401" s="101">
        <v>0.82</v>
      </c>
      <c r="S1401" s="102"/>
      <c r="T1401" s="116">
        <v>0.4</v>
      </c>
      <c r="U1401" s="84">
        <v>0.75870000000000004</v>
      </c>
      <c r="V1401" s="102"/>
      <c r="W1401" s="102"/>
      <c r="X1401" s="102"/>
      <c r="Y1401" s="102"/>
      <c r="Z1401" s="102"/>
      <c r="AA1401" s="102"/>
      <c r="AB1401" s="102"/>
      <c r="AC1401" s="102"/>
      <c r="AD1401" s="102"/>
      <c r="AE1401" s="104">
        <v>0.75870000000000004</v>
      </c>
      <c r="AN1401" s="106">
        <v>0.82</v>
      </c>
      <c r="AO1401" s="105" t="s">
        <v>50</v>
      </c>
      <c r="AP1401" s="104" t="s">
        <v>51</v>
      </c>
      <c r="AQ1401" s="105" t="e">
        <f t="shared" ref="AQ1401:AQ1408" si="350">AVERAGE(SMALL(AE1401:AI1401,1),SMALL(AE1401:AI1401,2))</f>
        <v>#NUM!</v>
      </c>
      <c r="AR1401" s="105" t="e">
        <f t="shared" ref="AR1401:AR1408" si="351">IF(R1401 &lt;=( AVERAGE(SMALL(AE1401:AI1401,1),SMALL(AE1401:AI1401,2))), R1401, "")</f>
        <v>#NUM!</v>
      </c>
      <c r="AS1401" s="105" t="e">
        <f t="shared" ref="AS1401:AS1408" si="352">AVERAGE(SMALL(AJ1401:AM1401,1),SMALL(AJ1401:AM1401,2))</f>
        <v>#NUM!</v>
      </c>
      <c r="AT1401" s="105" t="e">
        <f>#REF!*1.075</f>
        <v>#REF!</v>
      </c>
      <c r="AU1401" s="105">
        <f t="shared" ref="AU1401:AU1408" si="353">T1401*1.075</f>
        <v>0.43</v>
      </c>
      <c r="AV1401" s="102" t="e">
        <f t="shared" si="349"/>
        <v>#REF!</v>
      </c>
      <c r="AW1401" s="105" t="s">
        <v>172</v>
      </c>
      <c r="AX1401" s="105" t="s">
        <v>173</v>
      </c>
      <c r="AY1401" s="106">
        <v>0.43</v>
      </c>
      <c r="AZ1401" s="108">
        <f t="shared" si="338"/>
        <v>0.1075</v>
      </c>
      <c r="BA1401" s="1">
        <f t="shared" si="339"/>
        <v>0.53749999999999998</v>
      </c>
      <c r="BB1401" s="106">
        <f t="shared" si="340"/>
        <v>0.58050000000000002</v>
      </c>
      <c r="BC1401" s="105" t="s">
        <v>53</v>
      </c>
    </row>
    <row r="1402" spans="1:55" s="105" customFormat="1" ht="24.75" hidden="1" customHeight="1">
      <c r="A1402" s="9">
        <v>1409</v>
      </c>
      <c r="B1402" s="7">
        <v>8430</v>
      </c>
      <c r="C1402" s="7"/>
      <c r="D1402" s="8"/>
      <c r="E1402" s="1" t="s">
        <v>6029</v>
      </c>
      <c r="F1402" s="1" t="s">
        <v>6030</v>
      </c>
      <c r="G1402" s="1" t="s">
        <v>507</v>
      </c>
      <c r="H1402" s="8" t="s">
        <v>6031</v>
      </c>
      <c r="I1402" s="1" t="s">
        <v>551</v>
      </c>
      <c r="J1402" s="1" t="s">
        <v>5984</v>
      </c>
      <c r="K1402" s="9"/>
      <c r="L1402" s="1"/>
      <c r="M1402" s="7">
        <v>1</v>
      </c>
      <c r="N1402" s="1" t="s">
        <v>46</v>
      </c>
      <c r="O1402" s="1" t="s">
        <v>5877</v>
      </c>
      <c r="P1402" s="1" t="s">
        <v>6032</v>
      </c>
      <c r="Q1402" s="1" t="s">
        <v>6033</v>
      </c>
      <c r="R1402" s="101">
        <v>0.98</v>
      </c>
      <c r="S1402" s="102"/>
      <c r="T1402" s="116">
        <v>0.4</v>
      </c>
      <c r="U1402" s="84">
        <v>0.69650000000000001</v>
      </c>
      <c r="V1402" s="102"/>
      <c r="W1402" s="102">
        <v>1.1231</v>
      </c>
      <c r="X1402" s="102"/>
      <c r="Y1402" s="102"/>
      <c r="Z1402" s="102"/>
      <c r="AA1402" s="102"/>
      <c r="AB1402" s="102"/>
      <c r="AC1402" s="102"/>
      <c r="AD1402" s="102"/>
      <c r="AE1402" s="104">
        <v>0.69650000000000001</v>
      </c>
      <c r="AN1402" s="106">
        <v>0.98</v>
      </c>
      <c r="AO1402" s="105" t="s">
        <v>50</v>
      </c>
      <c r="AP1402" s="104" t="s">
        <v>51</v>
      </c>
      <c r="AQ1402" s="105" t="e">
        <f t="shared" si="350"/>
        <v>#NUM!</v>
      </c>
      <c r="AR1402" s="105" t="e">
        <f t="shared" si="351"/>
        <v>#NUM!</v>
      </c>
      <c r="AS1402" s="105" t="e">
        <f t="shared" si="352"/>
        <v>#NUM!</v>
      </c>
      <c r="AT1402" s="105" t="e">
        <f>#REF!*1.075</f>
        <v>#REF!</v>
      </c>
      <c r="AU1402" s="105">
        <f t="shared" si="353"/>
        <v>0.43</v>
      </c>
      <c r="AV1402" s="102" t="e">
        <f t="shared" si="349"/>
        <v>#REF!</v>
      </c>
      <c r="AW1402" s="105" t="s">
        <v>172</v>
      </c>
      <c r="AX1402" s="105" t="s">
        <v>173</v>
      </c>
      <c r="AY1402" s="106">
        <v>0.43</v>
      </c>
      <c r="AZ1402" s="108">
        <f t="shared" si="338"/>
        <v>0.1075</v>
      </c>
      <c r="BA1402" s="1">
        <f t="shared" si="339"/>
        <v>0.53749999999999998</v>
      </c>
      <c r="BB1402" s="106">
        <f t="shared" si="340"/>
        <v>0.58050000000000002</v>
      </c>
      <c r="BC1402" s="105" t="s">
        <v>53</v>
      </c>
    </row>
    <row r="1403" spans="1:55" s="105" customFormat="1" ht="24.75" hidden="1" customHeight="1">
      <c r="A1403" s="9">
        <v>1410</v>
      </c>
      <c r="B1403" s="7">
        <v>8424</v>
      </c>
      <c r="C1403" s="7"/>
      <c r="D1403" s="8"/>
      <c r="E1403" s="1" t="s">
        <v>6034</v>
      </c>
      <c r="F1403" s="1" t="s">
        <v>6035</v>
      </c>
      <c r="G1403" s="1" t="s">
        <v>507</v>
      </c>
      <c r="H1403" s="8" t="s">
        <v>6036</v>
      </c>
      <c r="I1403" s="1" t="s">
        <v>6037</v>
      </c>
      <c r="J1403" s="1" t="s">
        <v>6038</v>
      </c>
      <c r="K1403" s="9">
        <v>15</v>
      </c>
      <c r="L1403" s="1" t="s">
        <v>91</v>
      </c>
      <c r="M1403" s="7">
        <v>1</v>
      </c>
      <c r="N1403" s="1" t="s">
        <v>46</v>
      </c>
      <c r="O1403" s="1" t="s">
        <v>5877</v>
      </c>
      <c r="P1403" s="1" t="s">
        <v>5900</v>
      </c>
      <c r="Q1403" s="1" t="s">
        <v>6039</v>
      </c>
      <c r="R1403" s="101">
        <v>1.51</v>
      </c>
      <c r="S1403" s="102"/>
      <c r="T1403" s="116">
        <v>1.2</v>
      </c>
      <c r="U1403" s="84">
        <v>1.3394999999999999</v>
      </c>
      <c r="V1403" s="102"/>
      <c r="W1403" s="102">
        <v>1.4636</v>
      </c>
      <c r="X1403" s="102"/>
      <c r="Y1403" s="102"/>
      <c r="Z1403" s="102"/>
      <c r="AA1403" s="102"/>
      <c r="AB1403" s="102"/>
      <c r="AC1403" s="102"/>
      <c r="AD1403" s="102"/>
      <c r="AE1403" s="104">
        <v>1.3394999999999999</v>
      </c>
      <c r="AG1403" s="105">
        <v>1.4550000000000001</v>
      </c>
      <c r="AN1403" s="106">
        <v>1.3972500000000001</v>
      </c>
      <c r="AO1403" s="105" t="s">
        <v>277</v>
      </c>
      <c r="AP1403" s="104" t="s">
        <v>278</v>
      </c>
      <c r="AQ1403" s="105">
        <f t="shared" si="350"/>
        <v>1.3972500000000001</v>
      </c>
      <c r="AR1403" s="105" t="str">
        <f t="shared" si="351"/>
        <v/>
      </c>
      <c r="AS1403" s="105" t="e">
        <f t="shared" si="352"/>
        <v>#NUM!</v>
      </c>
      <c r="AT1403" s="105" t="e">
        <f>#REF!*1.075</f>
        <v>#REF!</v>
      </c>
      <c r="AU1403" s="105">
        <f t="shared" si="353"/>
        <v>1.2899999999999998</v>
      </c>
      <c r="AV1403" s="102" t="e">
        <f t="shared" si="349"/>
        <v>#REF!</v>
      </c>
      <c r="AW1403" s="105" t="s">
        <v>172</v>
      </c>
      <c r="AX1403" s="105" t="s">
        <v>173</v>
      </c>
      <c r="AY1403" s="106">
        <v>1.29</v>
      </c>
      <c r="AZ1403" s="108">
        <f t="shared" si="338"/>
        <v>0.32250000000000001</v>
      </c>
      <c r="BA1403" s="1">
        <f t="shared" si="339"/>
        <v>1.6125</v>
      </c>
      <c r="BB1403" s="106">
        <f t="shared" si="340"/>
        <v>1.7415</v>
      </c>
      <c r="BC1403" s="105" t="s">
        <v>53</v>
      </c>
    </row>
    <row r="1404" spans="1:55" s="105" customFormat="1" ht="24.75" hidden="1" customHeight="1">
      <c r="A1404" s="9">
        <v>1411</v>
      </c>
      <c r="B1404" s="7">
        <v>7266</v>
      </c>
      <c r="C1404" s="7"/>
      <c r="D1404" s="8"/>
      <c r="E1404" s="1" t="s">
        <v>6040</v>
      </c>
      <c r="F1404" s="1" t="s">
        <v>6041</v>
      </c>
      <c r="G1404" s="1" t="s">
        <v>1297</v>
      </c>
      <c r="H1404" s="8" t="s">
        <v>1300</v>
      </c>
      <c r="I1404" s="1" t="s">
        <v>551</v>
      </c>
      <c r="J1404" s="1" t="s">
        <v>6042</v>
      </c>
      <c r="K1404" s="9"/>
      <c r="L1404" s="1"/>
      <c r="M1404" s="7">
        <v>10</v>
      </c>
      <c r="N1404" s="1" t="s">
        <v>46</v>
      </c>
      <c r="O1404" s="1" t="s">
        <v>5877</v>
      </c>
      <c r="P1404" s="1" t="s">
        <v>6043</v>
      </c>
      <c r="Q1404" s="1" t="s">
        <v>6044</v>
      </c>
      <c r="R1404" s="101">
        <v>1.22</v>
      </c>
      <c r="S1404" s="102"/>
      <c r="T1404" s="116">
        <v>1.1599999999999999</v>
      </c>
      <c r="U1404" s="84">
        <v>1.8753</v>
      </c>
      <c r="V1404" s="102"/>
      <c r="W1404" s="102"/>
      <c r="X1404" s="102"/>
      <c r="Y1404" s="102"/>
      <c r="Z1404" s="102"/>
      <c r="AA1404" s="102"/>
      <c r="AB1404" s="102"/>
      <c r="AC1404" s="102"/>
      <c r="AD1404" s="102"/>
      <c r="AE1404" s="104">
        <v>1.8753</v>
      </c>
      <c r="AN1404" s="106">
        <v>1.22</v>
      </c>
      <c r="AO1404" s="105" t="s">
        <v>50</v>
      </c>
      <c r="AP1404" s="104" t="s">
        <v>51</v>
      </c>
      <c r="AQ1404" s="105" t="e">
        <f t="shared" si="350"/>
        <v>#NUM!</v>
      </c>
      <c r="AR1404" s="105" t="e">
        <f t="shared" si="351"/>
        <v>#NUM!</v>
      </c>
      <c r="AS1404" s="105" t="e">
        <f t="shared" si="352"/>
        <v>#NUM!</v>
      </c>
      <c r="AT1404" s="105" t="e">
        <f>#REF!*1.075</f>
        <v>#REF!</v>
      </c>
      <c r="AU1404" s="105">
        <f t="shared" si="353"/>
        <v>1.2469999999999999</v>
      </c>
      <c r="AV1404" s="102" t="e">
        <f t="shared" si="349"/>
        <v>#REF!</v>
      </c>
      <c r="AW1404" s="137" t="s">
        <v>172</v>
      </c>
      <c r="AX1404" s="105" t="s">
        <v>173</v>
      </c>
      <c r="AY1404" s="106">
        <v>1.2146999999999999</v>
      </c>
      <c r="AZ1404" s="108">
        <f t="shared" si="338"/>
        <v>0.30367499999999997</v>
      </c>
      <c r="BA1404" s="1">
        <f t="shared" si="339"/>
        <v>1.5183749999999998</v>
      </c>
      <c r="BB1404" s="106">
        <f t="shared" si="340"/>
        <v>1.6398449999999998</v>
      </c>
      <c r="BC1404" s="105" t="s">
        <v>53</v>
      </c>
    </row>
    <row r="1405" spans="1:55" s="105" customFormat="1" ht="24.75" hidden="1" customHeight="1">
      <c r="A1405" s="9">
        <v>1412</v>
      </c>
      <c r="B1405" s="7">
        <v>7020</v>
      </c>
      <c r="C1405" s="7"/>
      <c r="D1405" s="8"/>
      <c r="E1405" s="1" t="s">
        <v>6045</v>
      </c>
      <c r="F1405" s="1" t="s">
        <v>6046</v>
      </c>
      <c r="G1405" s="1" t="s">
        <v>4521</v>
      </c>
      <c r="H1405" s="8" t="s">
        <v>6047</v>
      </c>
      <c r="I1405" s="1" t="s">
        <v>177</v>
      </c>
      <c r="J1405" s="1" t="s">
        <v>6048</v>
      </c>
      <c r="K1405" s="9">
        <v>50</v>
      </c>
      <c r="L1405" s="1" t="s">
        <v>80</v>
      </c>
      <c r="M1405" s="7">
        <v>1</v>
      </c>
      <c r="N1405" s="1" t="s">
        <v>46</v>
      </c>
      <c r="O1405" s="1" t="s">
        <v>5877</v>
      </c>
      <c r="P1405" s="1" t="s">
        <v>5900</v>
      </c>
      <c r="Q1405" s="1" t="s">
        <v>6049</v>
      </c>
      <c r="R1405" s="101">
        <v>1.33</v>
      </c>
      <c r="S1405" s="102"/>
      <c r="T1405" s="116">
        <v>1.4</v>
      </c>
      <c r="U1405" s="84">
        <v>1.8753</v>
      </c>
      <c r="V1405" s="102">
        <v>1.77</v>
      </c>
      <c r="W1405" s="102">
        <v>1.2359</v>
      </c>
      <c r="X1405" s="102"/>
      <c r="Y1405" s="102"/>
      <c r="Z1405" s="102"/>
      <c r="AA1405" s="102"/>
      <c r="AB1405" s="102"/>
      <c r="AC1405" s="102"/>
      <c r="AD1405" s="102"/>
      <c r="AE1405" s="104">
        <v>1.8753</v>
      </c>
      <c r="AN1405" s="106">
        <v>1.33</v>
      </c>
      <c r="AO1405" s="105" t="s">
        <v>50</v>
      </c>
      <c r="AP1405" s="104" t="s">
        <v>51</v>
      </c>
      <c r="AQ1405" s="105" t="e">
        <f t="shared" si="350"/>
        <v>#NUM!</v>
      </c>
      <c r="AR1405" s="105" t="e">
        <f t="shared" si="351"/>
        <v>#NUM!</v>
      </c>
      <c r="AS1405" s="105" t="e">
        <f t="shared" si="352"/>
        <v>#NUM!</v>
      </c>
      <c r="AT1405" s="105" t="e">
        <f>#REF!*1.075</f>
        <v>#REF!</v>
      </c>
      <c r="AU1405" s="105">
        <f t="shared" si="353"/>
        <v>1.5049999999999999</v>
      </c>
      <c r="AV1405" s="102" t="e">
        <f t="shared" si="349"/>
        <v>#REF!</v>
      </c>
      <c r="AW1405" s="132" t="s">
        <v>52</v>
      </c>
      <c r="AX1405" s="125" t="s">
        <v>51</v>
      </c>
      <c r="AY1405" s="106">
        <v>1.33</v>
      </c>
      <c r="AZ1405" s="108">
        <f t="shared" si="338"/>
        <v>0.33250000000000002</v>
      </c>
      <c r="BA1405" s="1">
        <f t="shared" si="339"/>
        <v>1.6625000000000001</v>
      </c>
      <c r="BB1405" s="106">
        <f t="shared" si="340"/>
        <v>1.7955000000000001</v>
      </c>
      <c r="BC1405" s="105" t="s">
        <v>53</v>
      </c>
    </row>
    <row r="1406" spans="1:55" s="105" customFormat="1" ht="24.75" hidden="1" customHeight="1">
      <c r="A1406" s="9">
        <v>1413</v>
      </c>
      <c r="B1406" s="7">
        <v>8556</v>
      </c>
      <c r="C1406" s="7"/>
      <c r="D1406" s="8"/>
      <c r="E1406" s="1" t="s">
        <v>6045</v>
      </c>
      <c r="F1406" s="1" t="s">
        <v>1304</v>
      </c>
      <c r="G1406" s="1" t="s">
        <v>1305</v>
      </c>
      <c r="H1406" s="8" t="s">
        <v>945</v>
      </c>
      <c r="I1406" s="1" t="s">
        <v>488</v>
      </c>
      <c r="J1406" s="1" t="s">
        <v>6050</v>
      </c>
      <c r="K1406" s="9"/>
      <c r="L1406" s="1"/>
      <c r="M1406" s="7">
        <v>20</v>
      </c>
      <c r="N1406" s="1" t="s">
        <v>46</v>
      </c>
      <c r="O1406" s="1" t="s">
        <v>5877</v>
      </c>
      <c r="P1406" s="1" t="s">
        <v>5900</v>
      </c>
      <c r="Q1406" s="1" t="s">
        <v>6051</v>
      </c>
      <c r="R1406" s="101">
        <v>0.81</v>
      </c>
      <c r="S1406" s="102"/>
      <c r="T1406" s="116">
        <v>0.38</v>
      </c>
      <c r="U1406" s="84">
        <v>1.3434999999999999</v>
      </c>
      <c r="V1406" s="102"/>
      <c r="W1406" s="102">
        <v>0.88970000000000005</v>
      </c>
      <c r="X1406" s="102"/>
      <c r="Y1406" s="102"/>
      <c r="Z1406" s="102"/>
      <c r="AA1406" s="102"/>
      <c r="AB1406" s="102"/>
      <c r="AC1406" s="102"/>
      <c r="AD1406" s="102"/>
      <c r="AE1406" s="104">
        <v>1.3434999999999999</v>
      </c>
      <c r="AN1406" s="106">
        <v>0.81</v>
      </c>
      <c r="AO1406" s="105" t="s">
        <v>50</v>
      </c>
      <c r="AP1406" s="104" t="s">
        <v>51</v>
      </c>
      <c r="AQ1406" s="105" t="e">
        <f t="shared" si="350"/>
        <v>#NUM!</v>
      </c>
      <c r="AR1406" s="105" t="e">
        <f t="shared" si="351"/>
        <v>#NUM!</v>
      </c>
      <c r="AS1406" s="105" t="e">
        <f t="shared" si="352"/>
        <v>#NUM!</v>
      </c>
      <c r="AT1406" s="105" t="e">
        <f>#REF!*1.075</f>
        <v>#REF!</v>
      </c>
      <c r="AU1406" s="105">
        <f t="shared" si="353"/>
        <v>0.40849999999999997</v>
      </c>
      <c r="AV1406" s="102" t="e">
        <f t="shared" si="349"/>
        <v>#REF!</v>
      </c>
      <c r="AW1406" s="105" t="s">
        <v>172</v>
      </c>
      <c r="AX1406" s="105" t="s">
        <v>173</v>
      </c>
      <c r="AY1406" s="106">
        <v>0.40849999999999997</v>
      </c>
      <c r="AZ1406" s="108">
        <f t="shared" si="338"/>
        <v>0.10212499999999999</v>
      </c>
      <c r="BA1406" s="1">
        <f t="shared" si="339"/>
        <v>0.510625</v>
      </c>
      <c r="BB1406" s="106">
        <f t="shared" si="340"/>
        <v>0.55147499999999994</v>
      </c>
      <c r="BC1406" s="105" t="s">
        <v>53</v>
      </c>
    </row>
    <row r="1407" spans="1:55" s="105" customFormat="1" ht="24.75" hidden="1" customHeight="1">
      <c r="A1407" s="9">
        <v>1414</v>
      </c>
      <c r="B1407" s="7">
        <v>3681</v>
      </c>
      <c r="C1407" s="7"/>
      <c r="D1407" s="8"/>
      <c r="E1407" s="1" t="s">
        <v>6045</v>
      </c>
      <c r="F1407" s="1" t="s">
        <v>1304</v>
      </c>
      <c r="G1407" s="1" t="s">
        <v>1305</v>
      </c>
      <c r="H1407" s="8" t="s">
        <v>6052</v>
      </c>
      <c r="I1407" s="1" t="s">
        <v>551</v>
      </c>
      <c r="J1407" s="1" t="s">
        <v>6053</v>
      </c>
      <c r="K1407" s="9">
        <v>3</v>
      </c>
      <c r="L1407" s="1" t="s">
        <v>91</v>
      </c>
      <c r="M1407" s="7">
        <v>4</v>
      </c>
      <c r="N1407" s="1" t="s">
        <v>46</v>
      </c>
      <c r="O1407" s="1" t="s">
        <v>5877</v>
      </c>
      <c r="P1407" s="1" t="s">
        <v>5940</v>
      </c>
      <c r="Q1407" s="1" t="s">
        <v>6054</v>
      </c>
      <c r="R1407" s="101">
        <v>1.22</v>
      </c>
      <c r="S1407" s="102"/>
      <c r="T1407" s="116">
        <v>1.36</v>
      </c>
      <c r="U1407" s="84">
        <v>1.5429999999999999</v>
      </c>
      <c r="V1407" s="102"/>
      <c r="W1407" s="102">
        <v>0.73180000000000001</v>
      </c>
      <c r="X1407" s="102"/>
      <c r="Y1407" s="102"/>
      <c r="Z1407" s="102"/>
      <c r="AA1407" s="102"/>
      <c r="AB1407" s="102"/>
      <c r="AC1407" s="102"/>
      <c r="AD1407" s="102"/>
      <c r="AE1407" s="104">
        <v>1.5429999999999999</v>
      </c>
      <c r="AN1407" s="106">
        <v>1.22</v>
      </c>
      <c r="AO1407" s="105" t="s">
        <v>50</v>
      </c>
      <c r="AP1407" s="104" t="s">
        <v>51</v>
      </c>
      <c r="AQ1407" s="105" t="e">
        <f t="shared" si="350"/>
        <v>#NUM!</v>
      </c>
      <c r="AR1407" s="105" t="e">
        <f t="shared" si="351"/>
        <v>#NUM!</v>
      </c>
      <c r="AS1407" s="105" t="e">
        <f t="shared" si="352"/>
        <v>#NUM!</v>
      </c>
      <c r="AT1407" s="105" t="e">
        <f>#REF!*1.075</f>
        <v>#REF!</v>
      </c>
      <c r="AU1407" s="105">
        <f t="shared" si="353"/>
        <v>1.462</v>
      </c>
      <c r="AV1407" s="102" t="e">
        <f t="shared" si="349"/>
        <v>#REF!</v>
      </c>
      <c r="AW1407" s="105" t="s">
        <v>172</v>
      </c>
      <c r="AX1407" s="105" t="s">
        <v>173</v>
      </c>
      <c r="AY1407" s="106">
        <v>1.21</v>
      </c>
      <c r="AZ1407" s="108">
        <f t="shared" si="338"/>
        <v>0.30249999999999999</v>
      </c>
      <c r="BA1407" s="1">
        <f t="shared" si="339"/>
        <v>1.5125</v>
      </c>
      <c r="BB1407" s="106">
        <f t="shared" si="340"/>
        <v>1.6335</v>
      </c>
      <c r="BC1407" s="105" t="s">
        <v>53</v>
      </c>
    </row>
    <row r="1408" spans="1:55" s="105" customFormat="1" ht="24.75" hidden="1" customHeight="1">
      <c r="A1408" s="9">
        <v>1415</v>
      </c>
      <c r="B1408" s="7">
        <v>8350</v>
      </c>
      <c r="C1408" s="7"/>
      <c r="D1408" s="8"/>
      <c r="E1408" s="1" t="s">
        <v>6045</v>
      </c>
      <c r="F1408" s="1" t="s">
        <v>1304</v>
      </c>
      <c r="G1408" s="1" t="s">
        <v>1305</v>
      </c>
      <c r="H1408" s="8" t="s">
        <v>6052</v>
      </c>
      <c r="I1408" s="1" t="s">
        <v>551</v>
      </c>
      <c r="J1408" s="1" t="s">
        <v>1301</v>
      </c>
      <c r="K1408" s="9"/>
      <c r="L1408" s="1"/>
      <c r="M1408" s="7">
        <v>10</v>
      </c>
      <c r="N1408" s="1" t="s">
        <v>46</v>
      </c>
      <c r="O1408" s="1" t="s">
        <v>5877</v>
      </c>
      <c r="P1408" s="1" t="s">
        <v>5985</v>
      </c>
      <c r="Q1408" s="1" t="s">
        <v>6055</v>
      </c>
      <c r="R1408" s="101">
        <v>1.33</v>
      </c>
      <c r="S1408" s="102"/>
      <c r="T1408" s="116">
        <v>1.36</v>
      </c>
      <c r="U1408" s="84">
        <v>1.8753</v>
      </c>
      <c r="V1408" s="102"/>
      <c r="W1408" s="102"/>
      <c r="X1408" s="102"/>
      <c r="Y1408" s="102"/>
      <c r="Z1408" s="102"/>
      <c r="AA1408" s="102"/>
      <c r="AB1408" s="102"/>
      <c r="AC1408" s="102"/>
      <c r="AD1408" s="102"/>
      <c r="AE1408" s="104">
        <v>1.8753</v>
      </c>
      <c r="AN1408" s="106">
        <v>1.33</v>
      </c>
      <c r="AO1408" s="105" t="s">
        <v>50</v>
      </c>
      <c r="AP1408" s="104" t="s">
        <v>51</v>
      </c>
      <c r="AQ1408" s="105" t="e">
        <f t="shared" si="350"/>
        <v>#NUM!</v>
      </c>
      <c r="AR1408" s="105" t="e">
        <f t="shared" si="351"/>
        <v>#NUM!</v>
      </c>
      <c r="AS1408" s="105" t="e">
        <f t="shared" si="352"/>
        <v>#NUM!</v>
      </c>
      <c r="AT1408" s="105" t="e">
        <f>#REF!*1.075</f>
        <v>#REF!</v>
      </c>
      <c r="AU1408" s="105">
        <f t="shared" si="353"/>
        <v>1.462</v>
      </c>
      <c r="AV1408" s="102" t="e">
        <f t="shared" si="349"/>
        <v>#REF!</v>
      </c>
      <c r="AW1408" s="105" t="s">
        <v>172</v>
      </c>
      <c r="AX1408" s="105" t="s">
        <v>173</v>
      </c>
      <c r="AY1408" s="106">
        <v>1.33</v>
      </c>
      <c r="AZ1408" s="108">
        <f t="shared" si="338"/>
        <v>0.33250000000000002</v>
      </c>
      <c r="BA1408" s="1">
        <f t="shared" si="339"/>
        <v>1.6625000000000001</v>
      </c>
      <c r="BB1408" s="106">
        <f t="shared" si="340"/>
        <v>1.7955000000000001</v>
      </c>
      <c r="BC1408" s="105" t="s">
        <v>53</v>
      </c>
    </row>
    <row r="1409" spans="1:58" s="105" customFormat="1" ht="24.75" customHeight="1">
      <c r="A1409" s="9">
        <v>1416</v>
      </c>
      <c r="B1409" s="34">
        <v>20202</v>
      </c>
      <c r="C1409" s="34"/>
      <c r="D1409" s="127" t="s">
        <v>6056</v>
      </c>
      <c r="E1409" s="35" t="s">
        <v>6045</v>
      </c>
      <c r="F1409" s="34" t="s">
        <v>6057</v>
      </c>
      <c r="G1409" s="34" t="s">
        <v>1305</v>
      </c>
      <c r="H1409" s="34" t="s">
        <v>781</v>
      </c>
      <c r="I1409" s="34" t="s">
        <v>252</v>
      </c>
      <c r="J1409" s="35" t="s">
        <v>6058</v>
      </c>
      <c r="K1409" s="48"/>
      <c r="L1409" s="34"/>
      <c r="M1409" s="34">
        <v>10</v>
      </c>
      <c r="N1409" s="34" t="s">
        <v>46</v>
      </c>
      <c r="O1409" s="34" t="s">
        <v>5877</v>
      </c>
      <c r="P1409" s="34" t="s">
        <v>6059</v>
      </c>
      <c r="Q1409" s="34" t="s">
        <v>6060</v>
      </c>
      <c r="R1409" s="101">
        <v>1</v>
      </c>
      <c r="S1409" s="102"/>
      <c r="T1409" s="116" t="s">
        <v>58</v>
      </c>
      <c r="U1409" s="84">
        <v>1.429</v>
      </c>
      <c r="V1409" s="102"/>
      <c r="W1409" s="102"/>
      <c r="X1409" s="102"/>
      <c r="Y1409" s="102"/>
      <c r="Z1409" s="102"/>
      <c r="AA1409" s="102"/>
      <c r="AB1409" s="102"/>
      <c r="AC1409" s="102"/>
      <c r="AD1409" s="102"/>
      <c r="AE1409" s="104"/>
      <c r="AN1409" s="106"/>
      <c r="AP1409" s="104"/>
      <c r="AT1409" s="105" t="e">
        <f>#REF!*1.075</f>
        <v>#REF!</v>
      </c>
      <c r="AV1409" s="102" t="e">
        <f t="shared" si="349"/>
        <v>#REF!</v>
      </c>
      <c r="AW1409" s="125" t="s">
        <v>52</v>
      </c>
      <c r="AX1409" s="105" t="s">
        <v>51</v>
      </c>
      <c r="AY1409" s="106">
        <v>1</v>
      </c>
      <c r="AZ1409" s="108">
        <f t="shared" si="338"/>
        <v>0.25</v>
      </c>
      <c r="BA1409" s="1">
        <f t="shared" si="339"/>
        <v>1.25</v>
      </c>
      <c r="BB1409" s="106">
        <f t="shared" si="340"/>
        <v>1.35</v>
      </c>
      <c r="BD1409" s="105" t="s">
        <v>497</v>
      </c>
    </row>
    <row r="1410" spans="1:58" s="105" customFormat="1" ht="24.75" customHeight="1">
      <c r="A1410" s="9">
        <v>1417</v>
      </c>
      <c r="B1410" s="34">
        <v>20061</v>
      </c>
      <c r="C1410" s="34"/>
      <c r="D1410" s="127" t="s">
        <v>6061</v>
      </c>
      <c r="E1410" s="35" t="s">
        <v>6062</v>
      </c>
      <c r="F1410" s="34" t="s">
        <v>6057</v>
      </c>
      <c r="G1410" s="34" t="s">
        <v>1305</v>
      </c>
      <c r="H1410" s="34" t="s">
        <v>6063</v>
      </c>
      <c r="I1410" s="34" t="s">
        <v>44</v>
      </c>
      <c r="J1410" s="35" t="s">
        <v>6064</v>
      </c>
      <c r="K1410" s="48"/>
      <c r="L1410" s="34"/>
      <c r="M1410" s="34">
        <v>10</v>
      </c>
      <c r="N1410" s="34" t="s">
        <v>46</v>
      </c>
      <c r="O1410" s="34" t="s">
        <v>5877</v>
      </c>
      <c r="P1410" s="34" t="s">
        <v>6065</v>
      </c>
      <c r="Q1410" s="34" t="s">
        <v>6066</v>
      </c>
      <c r="R1410" s="101">
        <v>1</v>
      </c>
      <c r="S1410" s="102"/>
      <c r="T1410" s="116" t="s">
        <v>58</v>
      </c>
      <c r="U1410" s="84">
        <v>1.7458</v>
      </c>
      <c r="V1410" s="102"/>
      <c r="W1410" s="102"/>
      <c r="X1410" s="102"/>
      <c r="Y1410" s="102"/>
      <c r="Z1410" s="102"/>
      <c r="AA1410" s="102"/>
      <c r="AB1410" s="102"/>
      <c r="AC1410" s="102"/>
      <c r="AD1410" s="102"/>
      <c r="AE1410" s="104"/>
      <c r="AN1410" s="106"/>
      <c r="AP1410" s="104"/>
      <c r="AT1410" s="105" t="e">
        <f>#REF!*1.075</f>
        <v>#REF!</v>
      </c>
      <c r="AV1410" s="102" t="e">
        <f t="shared" si="349"/>
        <v>#REF!</v>
      </c>
      <c r="AW1410" s="125" t="s">
        <v>52</v>
      </c>
      <c r="AX1410" s="105" t="s">
        <v>51</v>
      </c>
      <c r="AY1410" s="106">
        <v>1</v>
      </c>
      <c r="AZ1410" s="108">
        <f t="shared" si="338"/>
        <v>0.25</v>
      </c>
      <c r="BA1410" s="1">
        <f t="shared" si="339"/>
        <v>1.25</v>
      </c>
      <c r="BB1410" s="106">
        <f t="shared" si="340"/>
        <v>1.35</v>
      </c>
      <c r="BD1410" s="105" t="s">
        <v>497</v>
      </c>
    </row>
    <row r="1411" spans="1:58" s="105" customFormat="1" ht="24.75" hidden="1" customHeight="1">
      <c r="A1411" s="9">
        <v>1418</v>
      </c>
      <c r="B1411" s="7">
        <v>1253</v>
      </c>
      <c r="C1411" s="7"/>
      <c r="D1411" s="8"/>
      <c r="E1411" s="1" t="s">
        <v>6067</v>
      </c>
      <c r="F1411" s="1" t="s">
        <v>1815</v>
      </c>
      <c r="G1411" s="1" t="s">
        <v>1816</v>
      </c>
      <c r="H1411" s="8" t="s">
        <v>310</v>
      </c>
      <c r="I1411" s="1" t="s">
        <v>44</v>
      </c>
      <c r="J1411" s="1" t="s">
        <v>6068</v>
      </c>
      <c r="K1411" s="9"/>
      <c r="L1411" s="1"/>
      <c r="M1411" s="7">
        <v>20</v>
      </c>
      <c r="N1411" s="1" t="s">
        <v>46</v>
      </c>
      <c r="O1411" s="1" t="s">
        <v>5877</v>
      </c>
      <c r="P1411" s="1" t="s">
        <v>5878</v>
      </c>
      <c r="Q1411" s="1" t="s">
        <v>6069</v>
      </c>
      <c r="R1411" s="101">
        <v>1.44</v>
      </c>
      <c r="S1411" s="102"/>
      <c r="T1411" s="116">
        <v>0.8</v>
      </c>
      <c r="U1411" s="84">
        <v>1.8015000000000001</v>
      </c>
      <c r="V1411" s="102">
        <v>1.27</v>
      </c>
      <c r="W1411" s="102">
        <v>1.4148000000000001</v>
      </c>
      <c r="X1411" s="102"/>
      <c r="Y1411" s="102"/>
      <c r="Z1411" s="102"/>
      <c r="AA1411" s="102"/>
      <c r="AB1411" s="102"/>
      <c r="AC1411" s="102"/>
      <c r="AD1411" s="102"/>
      <c r="AE1411" s="104">
        <v>1.8015000000000001</v>
      </c>
      <c r="AG1411" s="105">
        <v>1.8918900000000001</v>
      </c>
      <c r="AN1411" s="106">
        <v>1.44</v>
      </c>
      <c r="AO1411" s="105" t="s">
        <v>50</v>
      </c>
      <c r="AP1411" s="104" t="s">
        <v>51</v>
      </c>
      <c r="AQ1411" s="105">
        <f t="shared" ref="AQ1411:AQ1442" si="354">AVERAGE(SMALL(AE1411:AI1411,1),SMALL(AE1411:AI1411,2))</f>
        <v>1.846695</v>
      </c>
      <c r="AR1411" s="105">
        <f t="shared" ref="AR1411:AR1442" si="355">IF(R1411 &lt;=( AVERAGE(SMALL(AE1411:AI1411,1),SMALL(AE1411:AI1411,2))), R1411, "")</f>
        <v>1.44</v>
      </c>
      <c r="AS1411" s="105" t="e">
        <f t="shared" ref="AS1411:AS1442" si="356">AVERAGE(SMALL(AJ1411:AM1411,1),SMALL(AJ1411:AM1411,2))</f>
        <v>#NUM!</v>
      </c>
      <c r="AT1411" s="105" t="e">
        <f>#REF!*1.075</f>
        <v>#REF!</v>
      </c>
      <c r="AU1411" s="105">
        <f t="shared" ref="AU1411:AU1442" si="357">T1411*1.075</f>
        <v>0.86</v>
      </c>
      <c r="AV1411" s="102" t="e">
        <f t="shared" si="349"/>
        <v>#REF!</v>
      </c>
      <c r="AW1411" s="105" t="s">
        <v>172</v>
      </c>
      <c r="AX1411" s="105" t="s">
        <v>173</v>
      </c>
      <c r="AY1411" s="106">
        <v>0.86</v>
      </c>
      <c r="AZ1411" s="108">
        <f t="shared" si="338"/>
        <v>0.215</v>
      </c>
      <c r="BA1411" s="1">
        <f t="shared" si="339"/>
        <v>1.075</v>
      </c>
      <c r="BB1411" s="106">
        <f t="shared" si="340"/>
        <v>1.161</v>
      </c>
      <c r="BC1411" s="105" t="s">
        <v>53</v>
      </c>
    </row>
    <row r="1412" spans="1:58" s="105" customFormat="1" ht="24.75" hidden="1" customHeight="1">
      <c r="A1412" s="9">
        <v>1419</v>
      </c>
      <c r="B1412" s="7">
        <v>4009</v>
      </c>
      <c r="C1412" s="7"/>
      <c r="D1412" s="8"/>
      <c r="E1412" s="1" t="s">
        <v>6067</v>
      </c>
      <c r="F1412" s="1" t="s">
        <v>1815</v>
      </c>
      <c r="G1412" s="1" t="s">
        <v>1816</v>
      </c>
      <c r="H1412" s="8" t="s">
        <v>2716</v>
      </c>
      <c r="I1412" s="1" t="s">
        <v>109</v>
      </c>
      <c r="J1412" s="1" t="s">
        <v>6070</v>
      </c>
      <c r="K1412" s="9">
        <v>150</v>
      </c>
      <c r="L1412" s="1" t="s">
        <v>91</v>
      </c>
      <c r="M1412" s="7">
        <v>1</v>
      </c>
      <c r="N1412" s="1" t="s">
        <v>46</v>
      </c>
      <c r="O1412" s="1" t="s">
        <v>5877</v>
      </c>
      <c r="P1412" s="1" t="s">
        <v>5890</v>
      </c>
      <c r="Q1412" s="1" t="s">
        <v>6071</v>
      </c>
      <c r="R1412" s="101">
        <v>1.62</v>
      </c>
      <c r="S1412" s="102"/>
      <c r="T1412" s="116">
        <v>1.7</v>
      </c>
      <c r="U1412" s="84">
        <v>1.1032999999999999</v>
      </c>
      <c r="V1412" s="102"/>
      <c r="W1412" s="102">
        <v>1.9027000000000001</v>
      </c>
      <c r="X1412" s="102"/>
      <c r="Y1412" s="102"/>
      <c r="Z1412" s="102"/>
      <c r="AA1412" s="102"/>
      <c r="AB1412" s="102"/>
      <c r="AC1412" s="102"/>
      <c r="AD1412" s="102"/>
      <c r="AE1412" s="104">
        <v>1.1032999999999999</v>
      </c>
      <c r="AG1412" s="105">
        <v>1.40679</v>
      </c>
      <c r="AN1412" s="106">
        <v>1.25505</v>
      </c>
      <c r="AO1412" s="105" t="s">
        <v>277</v>
      </c>
      <c r="AP1412" s="104" t="s">
        <v>278</v>
      </c>
      <c r="AQ1412" s="105">
        <f t="shared" si="354"/>
        <v>1.255045</v>
      </c>
      <c r="AR1412" s="105" t="str">
        <f t="shared" si="355"/>
        <v/>
      </c>
      <c r="AS1412" s="105" t="e">
        <f t="shared" si="356"/>
        <v>#NUM!</v>
      </c>
      <c r="AT1412" s="105" t="e">
        <f>#REF!*1.075</f>
        <v>#REF!</v>
      </c>
      <c r="AU1412" s="105">
        <f t="shared" si="357"/>
        <v>1.8274999999999999</v>
      </c>
      <c r="AV1412" s="102" t="e">
        <f t="shared" si="349"/>
        <v>#REF!</v>
      </c>
      <c r="AW1412" s="105" t="s">
        <v>172</v>
      </c>
      <c r="AX1412" s="105" t="s">
        <v>173</v>
      </c>
      <c r="AY1412" s="106">
        <v>1.26</v>
      </c>
      <c r="AZ1412" s="108">
        <f t="shared" si="338"/>
        <v>0.315</v>
      </c>
      <c r="BA1412" s="1">
        <f t="shared" si="339"/>
        <v>1.575</v>
      </c>
      <c r="BB1412" s="106">
        <f t="shared" si="340"/>
        <v>1.7010000000000001</v>
      </c>
      <c r="BC1412" s="105" t="s">
        <v>53</v>
      </c>
      <c r="BF1412" s="128"/>
    </row>
    <row r="1413" spans="1:58" s="105" customFormat="1" ht="24.75" hidden="1" customHeight="1">
      <c r="A1413" s="9">
        <v>1420</v>
      </c>
      <c r="B1413" s="7">
        <v>14617</v>
      </c>
      <c r="C1413" s="7"/>
      <c r="D1413" s="8"/>
      <c r="E1413" s="1" t="s">
        <v>6072</v>
      </c>
      <c r="F1413" s="1" t="s">
        <v>6073</v>
      </c>
      <c r="G1413" s="1" t="s">
        <v>6074</v>
      </c>
      <c r="H1413" s="8" t="s">
        <v>4025</v>
      </c>
      <c r="I1413" s="1" t="s">
        <v>983</v>
      </c>
      <c r="J1413" s="1" t="s">
        <v>6075</v>
      </c>
      <c r="K1413" s="9">
        <v>5</v>
      </c>
      <c r="L1413" s="1" t="s">
        <v>91</v>
      </c>
      <c r="M1413" s="7">
        <v>1</v>
      </c>
      <c r="N1413" s="1" t="s">
        <v>46</v>
      </c>
      <c r="O1413" s="1" t="s">
        <v>5877</v>
      </c>
      <c r="P1413" s="1" t="s">
        <v>5890</v>
      </c>
      <c r="Q1413" s="1" t="s">
        <v>6076</v>
      </c>
      <c r="R1413" s="101">
        <v>3.04</v>
      </c>
      <c r="S1413" s="102"/>
      <c r="T1413" s="116" t="s">
        <v>58</v>
      </c>
      <c r="U1413" s="84">
        <v>1.3638999999999999</v>
      </c>
      <c r="V1413" s="102"/>
      <c r="W1413" s="102">
        <v>4.3010000000000002</v>
      </c>
      <c r="X1413" s="102"/>
      <c r="Y1413" s="102"/>
      <c r="Z1413" s="102"/>
      <c r="AA1413" s="102"/>
      <c r="AB1413" s="102"/>
      <c r="AC1413" s="102"/>
      <c r="AD1413" s="102"/>
      <c r="AE1413" s="104">
        <v>1.3638999999999999</v>
      </c>
      <c r="AG1413" s="105">
        <v>4.266</v>
      </c>
      <c r="AN1413" s="106">
        <v>2.8149500000000001</v>
      </c>
      <c r="AO1413" s="105" t="s">
        <v>277</v>
      </c>
      <c r="AP1413" s="104" t="s">
        <v>278</v>
      </c>
      <c r="AQ1413" s="105">
        <f t="shared" si="354"/>
        <v>2.8149500000000001</v>
      </c>
      <c r="AR1413" s="105" t="str">
        <f t="shared" si="355"/>
        <v/>
      </c>
      <c r="AS1413" s="105" t="e">
        <f t="shared" si="356"/>
        <v>#NUM!</v>
      </c>
      <c r="AT1413" s="105" t="e">
        <f>#REF!*1.075</f>
        <v>#REF!</v>
      </c>
      <c r="AU1413" s="105" t="e">
        <f t="shared" si="357"/>
        <v>#VALUE!</v>
      </c>
      <c r="AV1413" s="102" t="e">
        <f t="shared" si="349"/>
        <v>#REF!</v>
      </c>
      <c r="AW1413" s="137" t="s">
        <v>279</v>
      </c>
      <c r="AX1413" s="105" t="s">
        <v>278</v>
      </c>
      <c r="AY1413" s="106">
        <v>2.81</v>
      </c>
      <c r="AZ1413" s="108">
        <f t="shared" si="338"/>
        <v>0.70250000000000001</v>
      </c>
      <c r="BA1413" s="1">
        <f t="shared" si="339"/>
        <v>3.5125000000000002</v>
      </c>
      <c r="BB1413" s="106">
        <f t="shared" si="340"/>
        <v>3.7935000000000003</v>
      </c>
      <c r="BC1413" s="105" t="s">
        <v>53</v>
      </c>
      <c r="BD1413" s="128"/>
      <c r="BE1413" s="128"/>
    </row>
    <row r="1414" spans="1:58" s="105" customFormat="1" ht="24.75" hidden="1" customHeight="1">
      <c r="A1414" s="9">
        <v>1421</v>
      </c>
      <c r="B1414" s="7">
        <v>11839</v>
      </c>
      <c r="C1414" s="7"/>
      <c r="D1414" s="8"/>
      <c r="E1414" s="1" t="s">
        <v>6077</v>
      </c>
      <c r="F1414" s="1" t="s">
        <v>6078</v>
      </c>
      <c r="G1414" s="1" t="s">
        <v>2050</v>
      </c>
      <c r="H1414" s="8" t="s">
        <v>189</v>
      </c>
      <c r="I1414" s="1" t="s">
        <v>1998</v>
      </c>
      <c r="J1414" s="1" t="s">
        <v>6079</v>
      </c>
      <c r="K1414" s="9"/>
      <c r="L1414" s="1"/>
      <c r="M1414" s="7">
        <v>1</v>
      </c>
      <c r="N1414" s="1" t="s">
        <v>46</v>
      </c>
      <c r="O1414" s="1" t="s">
        <v>5877</v>
      </c>
      <c r="P1414" s="1" t="s">
        <v>5890</v>
      </c>
      <c r="Q1414" s="1" t="s">
        <v>6080</v>
      </c>
      <c r="R1414" s="101">
        <v>2.25</v>
      </c>
      <c r="S1414" s="102"/>
      <c r="T1414" s="116" t="s">
        <v>58</v>
      </c>
      <c r="U1414" s="84">
        <v>1.1033999999999999</v>
      </c>
      <c r="V1414" s="102"/>
      <c r="W1414" s="102">
        <v>3.0897999999999999</v>
      </c>
      <c r="X1414" s="102"/>
      <c r="Y1414" s="102"/>
      <c r="Z1414" s="102"/>
      <c r="AA1414" s="102"/>
      <c r="AB1414" s="102"/>
      <c r="AC1414" s="102"/>
      <c r="AD1414" s="102"/>
      <c r="AE1414" s="104">
        <v>1.1033999999999999</v>
      </c>
      <c r="AG1414" s="105">
        <v>3.07</v>
      </c>
      <c r="AN1414" s="106">
        <v>2.0867</v>
      </c>
      <c r="AO1414" s="105" t="s">
        <v>277</v>
      </c>
      <c r="AP1414" s="104" t="s">
        <v>278</v>
      </c>
      <c r="AQ1414" s="105">
        <f t="shared" si="354"/>
        <v>2.0867</v>
      </c>
      <c r="AR1414" s="105" t="str">
        <f t="shared" si="355"/>
        <v/>
      </c>
      <c r="AS1414" s="105" t="e">
        <f t="shared" si="356"/>
        <v>#NUM!</v>
      </c>
      <c r="AT1414" s="105" t="e">
        <f>#REF!*1.075</f>
        <v>#REF!</v>
      </c>
      <c r="AU1414" s="105" t="e">
        <f t="shared" si="357"/>
        <v>#VALUE!</v>
      </c>
      <c r="AV1414" s="102" t="e">
        <f t="shared" si="349"/>
        <v>#REF!</v>
      </c>
      <c r="AW1414" s="137" t="s">
        <v>279</v>
      </c>
      <c r="AX1414" s="105" t="s">
        <v>278</v>
      </c>
      <c r="AY1414" s="106">
        <v>2.0859999999999999</v>
      </c>
      <c r="AZ1414" s="108">
        <f t="shared" si="338"/>
        <v>0.52149999999999996</v>
      </c>
      <c r="BA1414" s="1">
        <f t="shared" si="339"/>
        <v>2.6074999999999999</v>
      </c>
      <c r="BB1414" s="106">
        <f t="shared" si="340"/>
        <v>2.8161</v>
      </c>
      <c r="BC1414" s="105" t="s">
        <v>53</v>
      </c>
      <c r="BD1414" s="128"/>
      <c r="BE1414" s="128"/>
    </row>
    <row r="1415" spans="1:58" s="105" customFormat="1" ht="24.75" hidden="1" customHeight="1">
      <c r="A1415" s="9">
        <v>1422</v>
      </c>
      <c r="B1415" s="7">
        <v>8484</v>
      </c>
      <c r="C1415" s="7"/>
      <c r="D1415" s="8"/>
      <c r="E1415" s="1" t="s">
        <v>6081</v>
      </c>
      <c r="F1415" s="1" t="s">
        <v>4066</v>
      </c>
      <c r="G1415" s="1" t="s">
        <v>1567</v>
      </c>
      <c r="H1415" s="8" t="s">
        <v>105</v>
      </c>
      <c r="I1415" s="1" t="s">
        <v>44</v>
      </c>
      <c r="J1415" s="1" t="s">
        <v>4575</v>
      </c>
      <c r="K1415" s="9"/>
      <c r="L1415" s="1"/>
      <c r="M1415" s="7">
        <v>5</v>
      </c>
      <c r="N1415" s="1" t="s">
        <v>46</v>
      </c>
      <c r="O1415" s="1" t="s">
        <v>5877</v>
      </c>
      <c r="P1415" s="1" t="s">
        <v>5959</v>
      </c>
      <c r="Q1415" s="1" t="s">
        <v>6082</v>
      </c>
      <c r="R1415" s="101">
        <v>2.44</v>
      </c>
      <c r="S1415" s="102"/>
      <c r="T1415" s="116">
        <v>1.2</v>
      </c>
      <c r="U1415" s="84">
        <v>2.8250999999999999</v>
      </c>
      <c r="V1415" s="102"/>
      <c r="W1415" s="102">
        <v>3.4011999999999998</v>
      </c>
      <c r="X1415" s="102"/>
      <c r="Y1415" s="102"/>
      <c r="Z1415" s="102"/>
      <c r="AA1415" s="102"/>
      <c r="AB1415" s="102"/>
      <c r="AC1415" s="102"/>
      <c r="AD1415" s="102"/>
      <c r="AE1415" s="104">
        <v>2.8250999999999999</v>
      </c>
      <c r="AG1415" s="105">
        <v>3.3818999999999999</v>
      </c>
      <c r="AN1415" s="106">
        <v>2.44</v>
      </c>
      <c r="AO1415" s="105" t="s">
        <v>50</v>
      </c>
      <c r="AP1415" s="104" t="s">
        <v>51</v>
      </c>
      <c r="AQ1415" s="105">
        <f t="shared" si="354"/>
        <v>3.1034999999999999</v>
      </c>
      <c r="AR1415" s="105">
        <f t="shared" si="355"/>
        <v>2.44</v>
      </c>
      <c r="AS1415" s="105" t="e">
        <f t="shared" si="356"/>
        <v>#NUM!</v>
      </c>
      <c r="AT1415" s="105" t="e">
        <f>#REF!*1.075</f>
        <v>#REF!</v>
      </c>
      <c r="AU1415" s="105">
        <f t="shared" si="357"/>
        <v>1.2899999999999998</v>
      </c>
      <c r="AV1415" s="102" t="e">
        <f t="shared" si="349"/>
        <v>#REF!</v>
      </c>
      <c r="AW1415" s="105" t="s">
        <v>172</v>
      </c>
      <c r="AX1415" s="105" t="s">
        <v>173</v>
      </c>
      <c r="AY1415" s="106">
        <v>1.29</v>
      </c>
      <c r="AZ1415" s="108">
        <f t="shared" si="338"/>
        <v>0.32250000000000001</v>
      </c>
      <c r="BA1415" s="1">
        <f t="shared" si="339"/>
        <v>1.6125</v>
      </c>
      <c r="BB1415" s="106">
        <f t="shared" si="340"/>
        <v>1.7415</v>
      </c>
      <c r="BC1415" s="105" t="s">
        <v>53</v>
      </c>
      <c r="BD1415" s="128"/>
      <c r="BE1415" s="128"/>
    </row>
    <row r="1416" spans="1:58" s="105" customFormat="1" ht="24.75" hidden="1" customHeight="1">
      <c r="A1416" s="9">
        <v>1423</v>
      </c>
      <c r="B1416" s="7">
        <v>8484</v>
      </c>
      <c r="C1416" s="7"/>
      <c r="D1416" s="8"/>
      <c r="E1416" s="1" t="s">
        <v>6081</v>
      </c>
      <c r="F1416" s="1" t="s">
        <v>4066</v>
      </c>
      <c r="G1416" s="1" t="s">
        <v>1567</v>
      </c>
      <c r="H1416" s="8" t="s">
        <v>105</v>
      </c>
      <c r="I1416" s="1" t="s">
        <v>44</v>
      </c>
      <c r="J1416" s="1" t="s">
        <v>1207</v>
      </c>
      <c r="K1416" s="9"/>
      <c r="L1416" s="1"/>
      <c r="M1416" s="7">
        <v>10</v>
      </c>
      <c r="N1416" s="1" t="s">
        <v>46</v>
      </c>
      <c r="O1416" s="1" t="s">
        <v>5877</v>
      </c>
      <c r="P1416" s="1" t="s">
        <v>5959</v>
      </c>
      <c r="Q1416" s="1" t="s">
        <v>6082</v>
      </c>
      <c r="R1416" s="101">
        <v>3.96</v>
      </c>
      <c r="S1416" s="102"/>
      <c r="T1416" s="116">
        <v>3.6</v>
      </c>
      <c r="U1416" s="84">
        <v>5.6318999999999999</v>
      </c>
      <c r="V1416" s="102">
        <v>6.12</v>
      </c>
      <c r="W1416" s="102">
        <v>6.8041999999999998</v>
      </c>
      <c r="X1416" s="102"/>
      <c r="Y1416" s="102"/>
      <c r="Z1416" s="102"/>
      <c r="AA1416" s="102"/>
      <c r="AB1416" s="102"/>
      <c r="AC1416" s="102"/>
      <c r="AD1416" s="102"/>
      <c r="AE1416" s="104">
        <v>5.6318999999999999</v>
      </c>
      <c r="AG1416" s="105">
        <v>6.7629999999999999</v>
      </c>
      <c r="AN1416" s="106">
        <v>3.96</v>
      </c>
      <c r="AO1416" s="105" t="s">
        <v>50</v>
      </c>
      <c r="AP1416" s="104" t="s">
        <v>51</v>
      </c>
      <c r="AQ1416" s="105">
        <f t="shared" si="354"/>
        <v>6.1974499999999999</v>
      </c>
      <c r="AR1416" s="105">
        <f t="shared" si="355"/>
        <v>3.96</v>
      </c>
      <c r="AS1416" s="105" t="e">
        <f t="shared" si="356"/>
        <v>#NUM!</v>
      </c>
      <c r="AT1416" s="105" t="e">
        <f>#REF!*1.075</f>
        <v>#REF!</v>
      </c>
      <c r="AU1416" s="105">
        <f t="shared" si="357"/>
        <v>3.87</v>
      </c>
      <c r="AV1416" s="102" t="e">
        <f t="shared" si="349"/>
        <v>#REF!</v>
      </c>
      <c r="AW1416" s="137" t="s">
        <v>172</v>
      </c>
      <c r="AX1416" s="105" t="s">
        <v>173</v>
      </c>
      <c r="AY1416" s="106">
        <v>3.87</v>
      </c>
      <c r="AZ1416" s="108">
        <f t="shared" ref="AZ1416:AZ1479" si="358">IF(AND(AY1416&gt;0,AY1416&lt;=10),AY1416*0.25,IF(AND(AY1416&gt;10,AY1416&lt;=50),AY1416*0.17,IF(AND(AY1416&gt;10,AY1416&lt;=100),AY1416*0.12,IF(AY1416&gt;100,AY1416*0.1))))</f>
        <v>0.96750000000000003</v>
      </c>
      <c r="BA1416" s="1">
        <f t="shared" ref="BA1416:BA1479" si="359">AZ1416+AY1416</f>
        <v>4.8375000000000004</v>
      </c>
      <c r="BB1416" s="106">
        <f t="shared" ref="BB1416:BB1479" si="360">BA1416+BA1416*0.08</f>
        <v>5.2245000000000008</v>
      </c>
      <c r="BC1416" s="105" t="s">
        <v>53</v>
      </c>
      <c r="BD1416" s="128"/>
      <c r="BE1416" s="128"/>
    </row>
    <row r="1417" spans="1:58" s="105" customFormat="1" ht="24.75" hidden="1" customHeight="1">
      <c r="A1417" s="9">
        <v>1424</v>
      </c>
      <c r="B1417" s="7">
        <v>12076</v>
      </c>
      <c r="C1417" s="7"/>
      <c r="D1417" s="8"/>
      <c r="E1417" s="1" t="s">
        <v>6081</v>
      </c>
      <c r="F1417" s="1" t="s">
        <v>6083</v>
      </c>
      <c r="G1417" s="1" t="s">
        <v>1567</v>
      </c>
      <c r="H1417" s="8" t="s">
        <v>1150</v>
      </c>
      <c r="I1417" s="1" t="s">
        <v>1063</v>
      </c>
      <c r="J1417" s="1" t="s">
        <v>5931</v>
      </c>
      <c r="K1417" s="9">
        <v>50</v>
      </c>
      <c r="L1417" s="1" t="s">
        <v>91</v>
      </c>
      <c r="M1417" s="7">
        <v>1</v>
      </c>
      <c r="N1417" s="1" t="s">
        <v>46</v>
      </c>
      <c r="O1417" s="1" t="s">
        <v>5877</v>
      </c>
      <c r="P1417" s="1" t="s">
        <v>5890</v>
      </c>
      <c r="Q1417" s="1" t="s">
        <v>6084</v>
      </c>
      <c r="R1417" s="101">
        <v>2.67</v>
      </c>
      <c r="S1417" s="102"/>
      <c r="T1417" s="116">
        <v>2.42</v>
      </c>
      <c r="U1417" s="84">
        <v>1.8753</v>
      </c>
      <c r="V1417" s="102">
        <v>6</v>
      </c>
      <c r="W1417" s="102"/>
      <c r="X1417" s="102"/>
      <c r="Y1417" s="102"/>
      <c r="Z1417" s="102"/>
      <c r="AA1417" s="102"/>
      <c r="AB1417" s="102"/>
      <c r="AC1417" s="102"/>
      <c r="AD1417" s="102"/>
      <c r="AE1417" s="104">
        <v>1.8753</v>
      </c>
      <c r="AF1417" s="105">
        <v>8.1610999999999994</v>
      </c>
      <c r="AN1417" s="106">
        <v>2.67</v>
      </c>
      <c r="AO1417" s="105" t="s">
        <v>50</v>
      </c>
      <c r="AP1417" s="104" t="s">
        <v>51</v>
      </c>
      <c r="AQ1417" s="105">
        <f t="shared" si="354"/>
        <v>5.0181999999999993</v>
      </c>
      <c r="AR1417" s="105">
        <f t="shared" si="355"/>
        <v>2.67</v>
      </c>
      <c r="AS1417" s="105" t="e">
        <f t="shared" si="356"/>
        <v>#NUM!</v>
      </c>
      <c r="AT1417" s="105" t="e">
        <f>#REF!*1.075</f>
        <v>#REF!</v>
      </c>
      <c r="AU1417" s="105">
        <f t="shared" si="357"/>
        <v>2.6014999999999997</v>
      </c>
      <c r="AV1417" s="102" t="e">
        <f t="shared" si="349"/>
        <v>#REF!</v>
      </c>
      <c r="AW1417" s="105" t="s">
        <v>172</v>
      </c>
      <c r="AX1417" s="105" t="s">
        <v>173</v>
      </c>
      <c r="AY1417" s="106">
        <v>2.601</v>
      </c>
      <c r="AZ1417" s="108">
        <f t="shared" si="358"/>
        <v>0.65024999999999999</v>
      </c>
      <c r="BA1417" s="1">
        <f t="shared" si="359"/>
        <v>3.2512499999999998</v>
      </c>
      <c r="BB1417" s="106">
        <f t="shared" si="360"/>
        <v>3.5113499999999997</v>
      </c>
      <c r="BC1417" s="105" t="s">
        <v>53</v>
      </c>
      <c r="BD1417" s="128"/>
      <c r="BE1417" s="128"/>
    </row>
    <row r="1418" spans="1:58" s="105" customFormat="1" ht="24.75" hidden="1" customHeight="1">
      <c r="A1418" s="9">
        <v>1425</v>
      </c>
      <c r="B1418" s="7">
        <v>7021</v>
      </c>
      <c r="C1418" s="7"/>
      <c r="D1418" s="8"/>
      <c r="E1418" s="1" t="s">
        <v>6085</v>
      </c>
      <c r="F1418" s="1" t="s">
        <v>6086</v>
      </c>
      <c r="G1418" s="1" t="s">
        <v>6087</v>
      </c>
      <c r="H1418" s="8" t="s">
        <v>2435</v>
      </c>
      <c r="I1418" s="1" t="s">
        <v>5171</v>
      </c>
      <c r="J1418" s="1" t="s">
        <v>6088</v>
      </c>
      <c r="K1418" s="9"/>
      <c r="L1418" s="1"/>
      <c r="M1418" s="7">
        <v>1</v>
      </c>
      <c r="N1418" s="1" t="s">
        <v>46</v>
      </c>
      <c r="O1418" s="1" t="s">
        <v>5877</v>
      </c>
      <c r="P1418" s="1" t="s">
        <v>5900</v>
      </c>
      <c r="Q1418" s="1" t="s">
        <v>6089</v>
      </c>
      <c r="R1418" s="101">
        <v>3.06</v>
      </c>
      <c r="S1418" s="102"/>
      <c r="T1418" s="116">
        <v>4.5</v>
      </c>
      <c r="U1418" s="84">
        <v>1.7278</v>
      </c>
      <c r="V1418" s="102">
        <v>3.9626999999999999</v>
      </c>
      <c r="W1418" s="102"/>
      <c r="X1418" s="102"/>
      <c r="Y1418" s="102"/>
      <c r="Z1418" s="102"/>
      <c r="AA1418" s="102"/>
      <c r="AB1418" s="102"/>
      <c r="AC1418" s="102"/>
      <c r="AD1418" s="102"/>
      <c r="AE1418" s="104">
        <v>1.7278</v>
      </c>
      <c r="AF1418" s="105">
        <v>4.8099999999999996</v>
      </c>
      <c r="AN1418" s="106">
        <v>2.85</v>
      </c>
      <c r="AO1418" s="105" t="s">
        <v>277</v>
      </c>
      <c r="AP1418" s="104" t="s">
        <v>278</v>
      </c>
      <c r="AQ1418" s="105">
        <f t="shared" si="354"/>
        <v>3.2688999999999999</v>
      </c>
      <c r="AR1418" s="105">
        <f t="shared" si="355"/>
        <v>3.06</v>
      </c>
      <c r="AS1418" s="105" t="e">
        <f t="shared" si="356"/>
        <v>#NUM!</v>
      </c>
      <c r="AT1418" s="105" t="e">
        <f>#REF!*1.075</f>
        <v>#REF!</v>
      </c>
      <c r="AU1418" s="105">
        <f t="shared" si="357"/>
        <v>4.8374999999999995</v>
      </c>
      <c r="AV1418" s="102" t="e">
        <f t="shared" si="349"/>
        <v>#REF!</v>
      </c>
      <c r="AW1418" s="125" t="s">
        <v>52</v>
      </c>
      <c r="AX1418" s="105" t="s">
        <v>51</v>
      </c>
      <c r="AY1418" s="106">
        <v>3.06</v>
      </c>
      <c r="AZ1418" s="108">
        <f t="shared" si="358"/>
        <v>0.76500000000000001</v>
      </c>
      <c r="BA1418" s="1">
        <f t="shared" si="359"/>
        <v>3.8250000000000002</v>
      </c>
      <c r="BB1418" s="106">
        <f t="shared" si="360"/>
        <v>4.1310000000000002</v>
      </c>
      <c r="BC1418" s="105" t="s">
        <v>53</v>
      </c>
    </row>
    <row r="1419" spans="1:58" s="105" customFormat="1" ht="24.75" hidden="1" customHeight="1">
      <c r="A1419" s="9">
        <v>1426</v>
      </c>
      <c r="B1419" s="7">
        <v>7022</v>
      </c>
      <c r="C1419" s="7"/>
      <c r="D1419" s="8"/>
      <c r="E1419" s="1" t="s">
        <v>6085</v>
      </c>
      <c r="F1419" s="1" t="s">
        <v>6086</v>
      </c>
      <c r="G1419" s="1" t="s">
        <v>6087</v>
      </c>
      <c r="H1419" s="8" t="s">
        <v>6090</v>
      </c>
      <c r="I1419" s="1" t="s">
        <v>6091</v>
      </c>
      <c r="J1419" s="1" t="s">
        <v>6088</v>
      </c>
      <c r="K1419" s="9"/>
      <c r="L1419" s="1"/>
      <c r="M1419" s="7">
        <v>1</v>
      </c>
      <c r="N1419" s="1" t="s">
        <v>46</v>
      </c>
      <c r="O1419" s="1" t="s">
        <v>5877</v>
      </c>
      <c r="P1419" s="1" t="s">
        <v>5900</v>
      </c>
      <c r="Q1419" s="1" t="s">
        <v>6092</v>
      </c>
      <c r="R1419" s="101">
        <v>4.22</v>
      </c>
      <c r="S1419" s="102"/>
      <c r="T1419" s="116">
        <v>5.0999999999999996</v>
      </c>
      <c r="U1419" s="84">
        <v>3.3519999999999999</v>
      </c>
      <c r="V1419" s="102">
        <v>4.5</v>
      </c>
      <c r="W1419" s="102"/>
      <c r="X1419" s="102"/>
      <c r="Y1419" s="102"/>
      <c r="Z1419" s="102"/>
      <c r="AA1419" s="102"/>
      <c r="AB1419" s="102"/>
      <c r="AC1419" s="102"/>
      <c r="AD1419" s="102"/>
      <c r="AE1419" s="104">
        <v>3.3519999999999999</v>
      </c>
      <c r="AG1419" s="105">
        <v>5.6638000000000002</v>
      </c>
      <c r="AN1419" s="106">
        <v>3.93</v>
      </c>
      <c r="AO1419" s="105" t="s">
        <v>277</v>
      </c>
      <c r="AP1419" s="104" t="s">
        <v>278</v>
      </c>
      <c r="AQ1419" s="105">
        <f t="shared" si="354"/>
        <v>4.5079000000000002</v>
      </c>
      <c r="AR1419" s="105">
        <f t="shared" si="355"/>
        <v>4.22</v>
      </c>
      <c r="AS1419" s="105" t="e">
        <f t="shared" si="356"/>
        <v>#NUM!</v>
      </c>
      <c r="AT1419" s="105" t="e">
        <f>#REF!*1.075</f>
        <v>#REF!</v>
      </c>
      <c r="AU1419" s="105">
        <f t="shared" si="357"/>
        <v>5.482499999999999</v>
      </c>
      <c r="AV1419" s="102" t="e">
        <f t="shared" si="349"/>
        <v>#REF!</v>
      </c>
      <c r="AW1419" s="125" t="s">
        <v>52</v>
      </c>
      <c r="AX1419" s="105" t="s">
        <v>51</v>
      </c>
      <c r="AY1419" s="106">
        <v>4.22</v>
      </c>
      <c r="AZ1419" s="108">
        <f t="shared" si="358"/>
        <v>1.0549999999999999</v>
      </c>
      <c r="BA1419" s="1">
        <f t="shared" si="359"/>
        <v>5.2749999999999995</v>
      </c>
      <c r="BB1419" s="106">
        <f t="shared" si="360"/>
        <v>5.6969999999999992</v>
      </c>
      <c r="BC1419" s="105" t="s">
        <v>53</v>
      </c>
    </row>
    <row r="1420" spans="1:58" s="128" customFormat="1" ht="24.75" hidden="1" customHeight="1">
      <c r="A1420" s="9">
        <v>1427</v>
      </c>
      <c r="B1420" s="7">
        <v>5373</v>
      </c>
      <c r="C1420" s="7"/>
      <c r="D1420" s="8"/>
      <c r="E1420" s="1" t="s">
        <v>6093</v>
      </c>
      <c r="F1420" s="1" t="s">
        <v>6094</v>
      </c>
      <c r="G1420" s="1" t="s">
        <v>1374</v>
      </c>
      <c r="H1420" s="8" t="s">
        <v>813</v>
      </c>
      <c r="I1420" s="1" t="s">
        <v>44</v>
      </c>
      <c r="J1420" s="1" t="s">
        <v>6095</v>
      </c>
      <c r="K1420" s="9"/>
      <c r="L1420" s="1"/>
      <c r="M1420" s="7">
        <v>7</v>
      </c>
      <c r="N1420" s="1" t="s">
        <v>46</v>
      </c>
      <c r="O1420" s="1" t="s">
        <v>5877</v>
      </c>
      <c r="P1420" s="1" t="s">
        <v>5900</v>
      </c>
      <c r="Q1420" s="1" t="s">
        <v>6096</v>
      </c>
      <c r="R1420" s="101">
        <v>4.4400000000000004</v>
      </c>
      <c r="S1420" s="102"/>
      <c r="T1420" s="116">
        <v>4</v>
      </c>
      <c r="U1420" s="84">
        <v>5.7916999999999996</v>
      </c>
      <c r="V1420" s="102"/>
      <c r="W1420" s="102">
        <v>10.676500000000001</v>
      </c>
      <c r="X1420" s="102"/>
      <c r="Y1420" s="102"/>
      <c r="Z1420" s="102"/>
      <c r="AA1420" s="102"/>
      <c r="AB1420" s="102"/>
      <c r="AC1420" s="102"/>
      <c r="AD1420" s="102"/>
      <c r="AE1420" s="104">
        <v>5.7916999999999996</v>
      </c>
      <c r="AF1420" s="105"/>
      <c r="AG1420" s="105">
        <v>10.6159</v>
      </c>
      <c r="AH1420" s="105"/>
      <c r="AI1420" s="105"/>
      <c r="AJ1420" s="105"/>
      <c r="AK1420" s="105"/>
      <c r="AL1420" s="105"/>
      <c r="AM1420" s="105"/>
      <c r="AN1420" s="106">
        <v>4.4400000000000004</v>
      </c>
      <c r="AO1420" s="105" t="s">
        <v>50</v>
      </c>
      <c r="AP1420" s="104" t="s">
        <v>51</v>
      </c>
      <c r="AQ1420" s="105">
        <f t="shared" si="354"/>
        <v>8.2037999999999993</v>
      </c>
      <c r="AR1420" s="105">
        <f t="shared" si="355"/>
        <v>4.4400000000000004</v>
      </c>
      <c r="AS1420" s="105" t="e">
        <f t="shared" si="356"/>
        <v>#NUM!</v>
      </c>
      <c r="AT1420" s="105" t="e">
        <f>#REF!*1.075</f>
        <v>#REF!</v>
      </c>
      <c r="AU1420" s="105">
        <f t="shared" si="357"/>
        <v>4.3</v>
      </c>
      <c r="AV1420" s="102" t="e">
        <f t="shared" si="349"/>
        <v>#REF!</v>
      </c>
      <c r="AW1420" s="105" t="s">
        <v>172</v>
      </c>
      <c r="AX1420" s="105" t="s">
        <v>173</v>
      </c>
      <c r="AY1420" s="106">
        <v>4.3</v>
      </c>
      <c r="AZ1420" s="108">
        <f t="shared" si="358"/>
        <v>1.075</v>
      </c>
      <c r="BA1420" s="1">
        <f t="shared" si="359"/>
        <v>5.375</v>
      </c>
      <c r="BB1420" s="106">
        <f t="shared" si="360"/>
        <v>5.8049999999999997</v>
      </c>
      <c r="BC1420" s="105" t="s">
        <v>53</v>
      </c>
      <c r="BD1420" s="105"/>
      <c r="BE1420" s="105"/>
      <c r="BF1420" s="105"/>
    </row>
    <row r="1421" spans="1:58" s="128" customFormat="1" ht="24.75" hidden="1" customHeight="1">
      <c r="A1421" s="9">
        <v>1428</v>
      </c>
      <c r="B1421" s="7">
        <v>5374</v>
      </c>
      <c r="C1421" s="7"/>
      <c r="D1421" s="8"/>
      <c r="E1421" s="1" t="s">
        <v>6093</v>
      </c>
      <c r="F1421" s="1" t="s">
        <v>6097</v>
      </c>
      <c r="G1421" s="1" t="s">
        <v>1374</v>
      </c>
      <c r="H1421" s="8" t="s">
        <v>251</v>
      </c>
      <c r="I1421" s="1" t="s">
        <v>44</v>
      </c>
      <c r="J1421" s="1" t="s">
        <v>6095</v>
      </c>
      <c r="K1421" s="9"/>
      <c r="L1421" s="1"/>
      <c r="M1421" s="7">
        <v>7</v>
      </c>
      <c r="N1421" s="1" t="s">
        <v>46</v>
      </c>
      <c r="O1421" s="1" t="s">
        <v>5877</v>
      </c>
      <c r="P1421" s="1" t="s">
        <v>5900</v>
      </c>
      <c r="Q1421" s="1" t="s">
        <v>6098</v>
      </c>
      <c r="R1421" s="101">
        <v>3.1</v>
      </c>
      <c r="S1421" s="102"/>
      <c r="T1421" s="116">
        <v>3</v>
      </c>
      <c r="U1421" s="84">
        <v>4.4288999999999996</v>
      </c>
      <c r="V1421" s="102"/>
      <c r="W1421" s="102">
        <v>4.6868999999999996</v>
      </c>
      <c r="X1421" s="102"/>
      <c r="Y1421" s="102"/>
      <c r="Z1421" s="102"/>
      <c r="AA1421" s="102"/>
      <c r="AB1421" s="102"/>
      <c r="AC1421" s="102"/>
      <c r="AD1421" s="102"/>
      <c r="AE1421" s="104">
        <v>4.4288999999999996</v>
      </c>
      <c r="AF1421" s="105"/>
      <c r="AG1421" s="105">
        <v>4.66</v>
      </c>
      <c r="AH1421" s="105"/>
      <c r="AI1421" s="105"/>
      <c r="AJ1421" s="105"/>
      <c r="AK1421" s="105"/>
      <c r="AL1421" s="105"/>
      <c r="AM1421" s="105"/>
      <c r="AN1421" s="106">
        <v>3.1</v>
      </c>
      <c r="AO1421" s="105" t="s">
        <v>50</v>
      </c>
      <c r="AP1421" s="104" t="s">
        <v>51</v>
      </c>
      <c r="AQ1421" s="105">
        <f t="shared" si="354"/>
        <v>4.5444499999999994</v>
      </c>
      <c r="AR1421" s="105">
        <f t="shared" si="355"/>
        <v>3.1</v>
      </c>
      <c r="AS1421" s="105" t="e">
        <f t="shared" si="356"/>
        <v>#NUM!</v>
      </c>
      <c r="AT1421" s="105" t="e">
        <f>#REF!*1.075</f>
        <v>#REF!</v>
      </c>
      <c r="AU1421" s="105">
        <f t="shared" si="357"/>
        <v>3.2249999999999996</v>
      </c>
      <c r="AV1421" s="102" t="e">
        <f t="shared" si="349"/>
        <v>#REF!</v>
      </c>
      <c r="AW1421" s="125" t="s">
        <v>52</v>
      </c>
      <c r="AX1421" s="105" t="s">
        <v>51</v>
      </c>
      <c r="AY1421" s="106">
        <v>3.0960000000000001</v>
      </c>
      <c r="AZ1421" s="108">
        <f t="shared" si="358"/>
        <v>0.77400000000000002</v>
      </c>
      <c r="BA1421" s="1">
        <f t="shared" si="359"/>
        <v>3.87</v>
      </c>
      <c r="BB1421" s="106">
        <f t="shared" si="360"/>
        <v>4.1795999999999998</v>
      </c>
      <c r="BC1421" s="105" t="s">
        <v>53</v>
      </c>
      <c r="BD1421" s="105"/>
      <c r="BE1421" s="105"/>
      <c r="BF1421" s="105"/>
    </row>
    <row r="1422" spans="1:58" s="128" customFormat="1" ht="24.75" hidden="1" customHeight="1">
      <c r="A1422" s="9">
        <v>1429</v>
      </c>
      <c r="B1422" s="7">
        <v>8453</v>
      </c>
      <c r="C1422" s="7"/>
      <c r="D1422" s="8"/>
      <c r="E1422" s="1" t="s">
        <v>6099</v>
      </c>
      <c r="F1422" s="1" t="s">
        <v>6100</v>
      </c>
      <c r="G1422" s="1" t="s">
        <v>1888</v>
      </c>
      <c r="H1422" s="8" t="s">
        <v>2447</v>
      </c>
      <c r="I1422" s="1" t="s">
        <v>212</v>
      </c>
      <c r="J1422" s="1" t="s">
        <v>6101</v>
      </c>
      <c r="K1422" s="9"/>
      <c r="L1422" s="1"/>
      <c r="M1422" s="7">
        <v>60</v>
      </c>
      <c r="N1422" s="1" t="s">
        <v>46</v>
      </c>
      <c r="O1422" s="1" t="s">
        <v>5877</v>
      </c>
      <c r="P1422" s="1" t="s">
        <v>5900</v>
      </c>
      <c r="Q1422" s="1" t="s">
        <v>6102</v>
      </c>
      <c r="R1422" s="101">
        <v>7.81</v>
      </c>
      <c r="S1422" s="102"/>
      <c r="T1422" s="116">
        <v>8</v>
      </c>
      <c r="U1422" s="84">
        <v>6.0787000000000004</v>
      </c>
      <c r="V1422" s="102"/>
      <c r="W1422" s="102">
        <v>8.4520999999999997</v>
      </c>
      <c r="X1422" s="102"/>
      <c r="Y1422" s="102"/>
      <c r="Z1422" s="102"/>
      <c r="AA1422" s="102"/>
      <c r="AB1422" s="102"/>
      <c r="AC1422" s="102"/>
      <c r="AD1422" s="102"/>
      <c r="AE1422" s="104">
        <v>6.0787000000000004</v>
      </c>
      <c r="AF1422" s="105">
        <v>6.05</v>
      </c>
      <c r="AG1422" s="105">
        <v>8.4039999999999999</v>
      </c>
      <c r="AH1422" s="105"/>
      <c r="AI1422" s="105"/>
      <c r="AJ1422" s="105"/>
      <c r="AK1422" s="105"/>
      <c r="AL1422" s="105"/>
      <c r="AM1422" s="105"/>
      <c r="AN1422" s="106">
        <v>6.0640000000000001</v>
      </c>
      <c r="AO1422" s="105" t="s">
        <v>277</v>
      </c>
      <c r="AP1422" s="104" t="s">
        <v>278</v>
      </c>
      <c r="AQ1422" s="105">
        <f t="shared" si="354"/>
        <v>6.0643500000000001</v>
      </c>
      <c r="AR1422" s="105" t="str">
        <f t="shared" si="355"/>
        <v/>
      </c>
      <c r="AS1422" s="105" t="e">
        <f t="shared" si="356"/>
        <v>#NUM!</v>
      </c>
      <c r="AT1422" s="105" t="e">
        <f>#REF!*1.075</f>
        <v>#REF!</v>
      </c>
      <c r="AU1422" s="105">
        <f t="shared" si="357"/>
        <v>8.6</v>
      </c>
      <c r="AV1422" s="102" t="e">
        <f t="shared" si="349"/>
        <v>#REF!</v>
      </c>
      <c r="AW1422" s="105" t="s">
        <v>279</v>
      </c>
      <c r="AX1422" s="105" t="s">
        <v>278</v>
      </c>
      <c r="AY1422" s="106">
        <v>6.06</v>
      </c>
      <c r="AZ1422" s="108">
        <f t="shared" si="358"/>
        <v>1.5149999999999999</v>
      </c>
      <c r="BA1422" s="1">
        <f t="shared" si="359"/>
        <v>7.5749999999999993</v>
      </c>
      <c r="BB1422" s="106">
        <f t="shared" si="360"/>
        <v>8.1809999999999992</v>
      </c>
      <c r="BC1422" s="105" t="s">
        <v>53</v>
      </c>
      <c r="BD1422" s="105"/>
      <c r="BE1422" s="105"/>
      <c r="BF1422" s="105"/>
    </row>
    <row r="1423" spans="1:58" s="128" customFormat="1" ht="24.75" hidden="1" customHeight="1">
      <c r="A1423" s="9">
        <v>1430</v>
      </c>
      <c r="B1423" s="7">
        <v>7267</v>
      </c>
      <c r="C1423" s="7"/>
      <c r="D1423" s="8"/>
      <c r="E1423" s="1" t="s">
        <v>6103</v>
      </c>
      <c r="F1423" s="1" t="s">
        <v>6104</v>
      </c>
      <c r="G1423" s="1" t="s">
        <v>1397</v>
      </c>
      <c r="H1423" s="8" t="s">
        <v>4875</v>
      </c>
      <c r="I1423" s="1" t="s">
        <v>551</v>
      </c>
      <c r="J1423" s="1" t="s">
        <v>5571</v>
      </c>
      <c r="K1423" s="9"/>
      <c r="L1423" s="1"/>
      <c r="M1423" s="7">
        <v>5</v>
      </c>
      <c r="N1423" s="1" t="s">
        <v>46</v>
      </c>
      <c r="O1423" s="1" t="s">
        <v>5877</v>
      </c>
      <c r="P1423" s="1" t="s">
        <v>6105</v>
      </c>
      <c r="Q1423" s="1" t="s">
        <v>6106</v>
      </c>
      <c r="R1423" s="101">
        <v>0.82</v>
      </c>
      <c r="S1423" s="102"/>
      <c r="T1423" s="116">
        <v>0.7</v>
      </c>
      <c r="U1423" s="84">
        <v>0.90129999999999999</v>
      </c>
      <c r="V1423" s="102">
        <v>1.1000000000000001</v>
      </c>
      <c r="W1423" s="102">
        <v>1.4636</v>
      </c>
      <c r="X1423" s="102"/>
      <c r="Y1423" s="102"/>
      <c r="Z1423" s="102"/>
      <c r="AA1423" s="102"/>
      <c r="AB1423" s="102"/>
      <c r="AC1423" s="102"/>
      <c r="AD1423" s="102"/>
      <c r="AE1423" s="104">
        <v>0.90129999999999999</v>
      </c>
      <c r="AF1423" s="105">
        <v>1.6950000000000001</v>
      </c>
      <c r="AG1423" s="105">
        <v>1.45</v>
      </c>
      <c r="AH1423" s="105"/>
      <c r="AI1423" s="105"/>
      <c r="AJ1423" s="105"/>
      <c r="AK1423" s="105"/>
      <c r="AL1423" s="105"/>
      <c r="AM1423" s="105"/>
      <c r="AN1423" s="106">
        <v>0.82</v>
      </c>
      <c r="AO1423" s="105" t="s">
        <v>50</v>
      </c>
      <c r="AP1423" s="104" t="s">
        <v>51</v>
      </c>
      <c r="AQ1423" s="105">
        <f t="shared" si="354"/>
        <v>1.1756500000000001</v>
      </c>
      <c r="AR1423" s="105">
        <f t="shared" si="355"/>
        <v>0.82</v>
      </c>
      <c r="AS1423" s="105" t="e">
        <f t="shared" si="356"/>
        <v>#NUM!</v>
      </c>
      <c r="AT1423" s="105" t="e">
        <f>#REF!*1.075</f>
        <v>#REF!</v>
      </c>
      <c r="AU1423" s="105">
        <f t="shared" si="357"/>
        <v>0.75249999999999995</v>
      </c>
      <c r="AV1423" s="102" t="e">
        <f t="shared" si="349"/>
        <v>#REF!</v>
      </c>
      <c r="AW1423" s="105" t="s">
        <v>172</v>
      </c>
      <c r="AX1423" s="105" t="s">
        <v>173</v>
      </c>
      <c r="AY1423" s="106">
        <v>0.75</v>
      </c>
      <c r="AZ1423" s="108">
        <f t="shared" si="358"/>
        <v>0.1875</v>
      </c>
      <c r="BA1423" s="1">
        <f t="shared" si="359"/>
        <v>0.9375</v>
      </c>
      <c r="BB1423" s="106">
        <f t="shared" si="360"/>
        <v>1.0125</v>
      </c>
      <c r="BC1423" s="105" t="s">
        <v>53</v>
      </c>
      <c r="BD1423" s="105"/>
      <c r="BE1423" s="105"/>
      <c r="BF1423" s="105"/>
    </row>
    <row r="1424" spans="1:58" s="128" customFormat="1" ht="24.75" hidden="1" customHeight="1">
      <c r="A1424" s="9">
        <v>1431</v>
      </c>
      <c r="B1424" s="7">
        <v>8346</v>
      </c>
      <c r="C1424" s="7"/>
      <c r="D1424" s="8"/>
      <c r="E1424" s="1" t="s">
        <v>6107</v>
      </c>
      <c r="F1424" s="1" t="s">
        <v>6108</v>
      </c>
      <c r="G1424" s="1" t="s">
        <v>6109</v>
      </c>
      <c r="H1424" s="8" t="s">
        <v>1105</v>
      </c>
      <c r="I1424" s="1" t="s">
        <v>983</v>
      </c>
      <c r="J1424" s="1" t="s">
        <v>6110</v>
      </c>
      <c r="K1424" s="9">
        <v>5</v>
      </c>
      <c r="L1424" s="1" t="s">
        <v>80</v>
      </c>
      <c r="M1424" s="7">
        <v>1</v>
      </c>
      <c r="N1424" s="1" t="s">
        <v>46</v>
      </c>
      <c r="O1424" s="1" t="s">
        <v>5877</v>
      </c>
      <c r="P1424" s="1" t="s">
        <v>5890</v>
      </c>
      <c r="Q1424" s="1" t="s">
        <v>6111</v>
      </c>
      <c r="R1424" s="101">
        <v>2.1800000000000002</v>
      </c>
      <c r="S1424" s="102"/>
      <c r="T1424" s="116" t="s">
        <v>58</v>
      </c>
      <c r="U1424" s="84">
        <v>1.8753</v>
      </c>
      <c r="V1424" s="102"/>
      <c r="W1424" s="102">
        <v>2.1858</v>
      </c>
      <c r="X1424" s="102"/>
      <c r="Y1424" s="102"/>
      <c r="Z1424" s="102"/>
      <c r="AA1424" s="102"/>
      <c r="AB1424" s="102"/>
      <c r="AC1424" s="102"/>
      <c r="AD1424" s="102"/>
      <c r="AE1424" s="104">
        <v>1.8753</v>
      </c>
      <c r="AF1424" s="105"/>
      <c r="AG1424" s="105"/>
      <c r="AH1424" s="105"/>
      <c r="AI1424" s="105"/>
      <c r="AJ1424" s="105"/>
      <c r="AK1424" s="105"/>
      <c r="AL1424" s="105"/>
      <c r="AM1424" s="105"/>
      <c r="AN1424" s="106">
        <v>2.0299999999999998</v>
      </c>
      <c r="AO1424" s="105" t="s">
        <v>277</v>
      </c>
      <c r="AP1424" s="104" t="s">
        <v>278</v>
      </c>
      <c r="AQ1424" s="105" t="e">
        <f t="shared" si="354"/>
        <v>#NUM!</v>
      </c>
      <c r="AR1424" s="105" t="e">
        <f t="shared" si="355"/>
        <v>#NUM!</v>
      </c>
      <c r="AS1424" s="105" t="e">
        <f t="shared" si="356"/>
        <v>#NUM!</v>
      </c>
      <c r="AT1424" s="105" t="e">
        <f>#REF!*1.075</f>
        <v>#REF!</v>
      </c>
      <c r="AU1424" s="105" t="e">
        <f t="shared" si="357"/>
        <v>#VALUE!</v>
      </c>
      <c r="AV1424" s="102" t="e">
        <f t="shared" si="349"/>
        <v>#REF!</v>
      </c>
      <c r="AW1424" s="125" t="s">
        <v>52</v>
      </c>
      <c r="AX1424" s="105" t="s">
        <v>51</v>
      </c>
      <c r="AY1424" s="106">
        <v>2.1800000000000002</v>
      </c>
      <c r="AZ1424" s="108">
        <f t="shared" si="358"/>
        <v>0.54500000000000004</v>
      </c>
      <c r="BA1424" s="1">
        <f t="shared" si="359"/>
        <v>2.7250000000000001</v>
      </c>
      <c r="BB1424" s="106">
        <f t="shared" si="360"/>
        <v>2.9430000000000001</v>
      </c>
      <c r="BC1424" s="105" t="s">
        <v>53</v>
      </c>
      <c r="BD1424" s="105"/>
      <c r="BE1424" s="105"/>
      <c r="BF1424" s="105"/>
    </row>
    <row r="1425" spans="1:58" s="128" customFormat="1" ht="24.75" hidden="1" customHeight="1">
      <c r="A1425" s="9">
        <v>1432</v>
      </c>
      <c r="B1425" s="7">
        <v>8480</v>
      </c>
      <c r="C1425" s="7"/>
      <c r="D1425" s="8"/>
      <c r="E1425" s="1" t="s">
        <v>6112</v>
      </c>
      <c r="F1425" s="1" t="s">
        <v>6113</v>
      </c>
      <c r="G1425" s="1" t="s">
        <v>1242</v>
      </c>
      <c r="H1425" s="8" t="s">
        <v>6114</v>
      </c>
      <c r="I1425" s="1" t="s">
        <v>1025</v>
      </c>
      <c r="J1425" s="1" t="s">
        <v>6115</v>
      </c>
      <c r="K1425" s="9">
        <v>5</v>
      </c>
      <c r="L1425" s="1" t="s">
        <v>80</v>
      </c>
      <c r="M1425" s="7">
        <v>1</v>
      </c>
      <c r="N1425" s="1" t="s">
        <v>46</v>
      </c>
      <c r="O1425" s="1" t="s">
        <v>5877</v>
      </c>
      <c r="P1425" s="1" t="s">
        <v>5890</v>
      </c>
      <c r="Q1425" s="1" t="s">
        <v>6116</v>
      </c>
      <c r="R1425" s="101">
        <v>0.91</v>
      </c>
      <c r="S1425" s="102"/>
      <c r="T1425" s="116">
        <v>0.9</v>
      </c>
      <c r="U1425" s="84">
        <v>1.3731</v>
      </c>
      <c r="V1425" s="102"/>
      <c r="W1425" s="102">
        <v>0.65049999999999997</v>
      </c>
      <c r="X1425" s="102"/>
      <c r="Y1425" s="102"/>
      <c r="Z1425" s="102"/>
      <c r="AA1425" s="102"/>
      <c r="AB1425" s="102"/>
      <c r="AC1425" s="102"/>
      <c r="AD1425" s="102"/>
      <c r="AE1425" s="104">
        <v>1.3731</v>
      </c>
      <c r="AF1425" s="105"/>
      <c r="AG1425" s="105">
        <v>0.64680000000000004</v>
      </c>
      <c r="AH1425" s="105"/>
      <c r="AI1425" s="105"/>
      <c r="AJ1425" s="105"/>
      <c r="AK1425" s="105"/>
      <c r="AL1425" s="105"/>
      <c r="AM1425" s="105"/>
      <c r="AN1425" s="106">
        <v>0.91</v>
      </c>
      <c r="AO1425" s="105" t="s">
        <v>50</v>
      </c>
      <c r="AP1425" s="104" t="s">
        <v>51</v>
      </c>
      <c r="AQ1425" s="105">
        <f t="shared" si="354"/>
        <v>1.0099499999999999</v>
      </c>
      <c r="AR1425" s="105">
        <f t="shared" si="355"/>
        <v>0.91</v>
      </c>
      <c r="AS1425" s="105" t="e">
        <f t="shared" si="356"/>
        <v>#NUM!</v>
      </c>
      <c r="AT1425" s="105" t="e">
        <f>#REF!*1.075</f>
        <v>#REF!</v>
      </c>
      <c r="AU1425" s="105">
        <f t="shared" si="357"/>
        <v>0.96750000000000003</v>
      </c>
      <c r="AV1425" s="102" t="e">
        <f t="shared" si="349"/>
        <v>#REF!</v>
      </c>
      <c r="AW1425" s="125" t="s">
        <v>52</v>
      </c>
      <c r="AX1425" s="125" t="s">
        <v>51</v>
      </c>
      <c r="AY1425" s="106">
        <v>0.91</v>
      </c>
      <c r="AZ1425" s="108">
        <f t="shared" si="358"/>
        <v>0.22750000000000001</v>
      </c>
      <c r="BA1425" s="1">
        <f t="shared" si="359"/>
        <v>1.1375</v>
      </c>
      <c r="BB1425" s="106">
        <f t="shared" si="360"/>
        <v>1.2284999999999999</v>
      </c>
      <c r="BC1425" s="105" t="s">
        <v>53</v>
      </c>
      <c r="BD1425" s="105"/>
      <c r="BE1425" s="105"/>
      <c r="BF1425" s="105"/>
    </row>
    <row r="1426" spans="1:58" s="128" customFormat="1" ht="24.75" hidden="1" customHeight="1">
      <c r="A1426" s="9">
        <v>1433</v>
      </c>
      <c r="B1426" s="7">
        <v>8548</v>
      </c>
      <c r="C1426" s="7"/>
      <c r="D1426" s="8"/>
      <c r="E1426" s="1" t="s">
        <v>6117</v>
      </c>
      <c r="F1426" s="1" t="s">
        <v>6118</v>
      </c>
      <c r="G1426" s="1" t="s">
        <v>122</v>
      </c>
      <c r="H1426" s="8" t="s">
        <v>123</v>
      </c>
      <c r="I1426" s="1" t="s">
        <v>44</v>
      </c>
      <c r="J1426" s="1" t="s">
        <v>5899</v>
      </c>
      <c r="K1426" s="9"/>
      <c r="L1426" s="1"/>
      <c r="M1426" s="7">
        <v>10</v>
      </c>
      <c r="N1426" s="1" t="s">
        <v>46</v>
      </c>
      <c r="O1426" s="1" t="s">
        <v>5877</v>
      </c>
      <c r="P1426" s="1" t="s">
        <v>5985</v>
      </c>
      <c r="Q1426" s="1" t="s">
        <v>6119</v>
      </c>
      <c r="R1426" s="101">
        <v>1.07</v>
      </c>
      <c r="S1426" s="102"/>
      <c r="T1426" s="116">
        <v>0.5</v>
      </c>
      <c r="U1426" s="84">
        <v>1.4384999999999999</v>
      </c>
      <c r="V1426" s="102"/>
      <c r="W1426" s="102"/>
      <c r="X1426" s="102"/>
      <c r="Y1426" s="102"/>
      <c r="Z1426" s="102"/>
      <c r="AA1426" s="102"/>
      <c r="AB1426" s="102"/>
      <c r="AC1426" s="102"/>
      <c r="AD1426" s="102"/>
      <c r="AE1426" s="104">
        <v>1.4384999999999999</v>
      </c>
      <c r="AF1426" s="105"/>
      <c r="AG1426" s="105"/>
      <c r="AH1426" s="105"/>
      <c r="AI1426" s="105"/>
      <c r="AJ1426" s="105"/>
      <c r="AK1426" s="105"/>
      <c r="AL1426" s="105"/>
      <c r="AM1426" s="105"/>
      <c r="AN1426" s="106">
        <v>1.07</v>
      </c>
      <c r="AO1426" s="105" t="s">
        <v>50</v>
      </c>
      <c r="AP1426" s="104" t="s">
        <v>51</v>
      </c>
      <c r="AQ1426" s="105" t="e">
        <f t="shared" si="354"/>
        <v>#NUM!</v>
      </c>
      <c r="AR1426" s="105" t="e">
        <f t="shared" si="355"/>
        <v>#NUM!</v>
      </c>
      <c r="AS1426" s="105" t="e">
        <f t="shared" si="356"/>
        <v>#NUM!</v>
      </c>
      <c r="AT1426" s="105" t="e">
        <f>#REF!*1.075</f>
        <v>#REF!</v>
      </c>
      <c r="AU1426" s="105">
        <f t="shared" si="357"/>
        <v>0.53749999999999998</v>
      </c>
      <c r="AV1426" s="102" t="e">
        <f t="shared" si="349"/>
        <v>#REF!</v>
      </c>
      <c r="AW1426" s="105" t="s">
        <v>172</v>
      </c>
      <c r="AX1426" s="105" t="s">
        <v>173</v>
      </c>
      <c r="AY1426" s="106">
        <v>0.54</v>
      </c>
      <c r="AZ1426" s="108">
        <f t="shared" si="358"/>
        <v>0.13500000000000001</v>
      </c>
      <c r="BA1426" s="1">
        <f t="shared" si="359"/>
        <v>0.67500000000000004</v>
      </c>
      <c r="BB1426" s="106">
        <f t="shared" si="360"/>
        <v>0.72900000000000009</v>
      </c>
      <c r="BC1426" s="105" t="s">
        <v>53</v>
      </c>
      <c r="BD1426" s="105"/>
      <c r="BE1426" s="105"/>
      <c r="BF1426" s="105"/>
    </row>
    <row r="1427" spans="1:58" s="128" customFormat="1" ht="24.75" hidden="1" customHeight="1">
      <c r="A1427" s="9">
        <v>1434</v>
      </c>
      <c r="B1427" s="7">
        <v>8527</v>
      </c>
      <c r="C1427" s="7"/>
      <c r="D1427" s="8"/>
      <c r="E1427" s="1" t="s">
        <v>6117</v>
      </c>
      <c r="F1427" s="1" t="s">
        <v>6120</v>
      </c>
      <c r="G1427" s="1" t="s">
        <v>122</v>
      </c>
      <c r="H1427" s="8" t="s">
        <v>581</v>
      </c>
      <c r="I1427" s="1" t="s">
        <v>109</v>
      </c>
      <c r="J1427" s="1" t="s">
        <v>6121</v>
      </c>
      <c r="K1427" s="9">
        <v>150</v>
      </c>
      <c r="L1427" s="1" t="s">
        <v>91</v>
      </c>
      <c r="M1427" s="7">
        <v>1</v>
      </c>
      <c r="N1427" s="1" t="s">
        <v>46</v>
      </c>
      <c r="O1427" s="1" t="s">
        <v>5877</v>
      </c>
      <c r="P1427" s="1" t="s">
        <v>5881</v>
      </c>
      <c r="Q1427" s="1" t="s">
        <v>6122</v>
      </c>
      <c r="R1427" s="101">
        <v>1.68</v>
      </c>
      <c r="S1427" s="102"/>
      <c r="T1427" s="116">
        <v>1.6</v>
      </c>
      <c r="U1427" s="84">
        <v>1.7476</v>
      </c>
      <c r="V1427" s="102"/>
      <c r="W1427" s="102"/>
      <c r="X1427" s="102"/>
      <c r="Y1427" s="102"/>
      <c r="Z1427" s="102"/>
      <c r="AA1427" s="102"/>
      <c r="AB1427" s="102"/>
      <c r="AC1427" s="102"/>
      <c r="AD1427" s="102"/>
      <c r="AE1427" s="104">
        <v>1.7476</v>
      </c>
      <c r="AF1427" s="105"/>
      <c r="AG1427" s="105"/>
      <c r="AH1427" s="105"/>
      <c r="AI1427" s="105"/>
      <c r="AJ1427" s="105"/>
      <c r="AK1427" s="105"/>
      <c r="AL1427" s="105"/>
      <c r="AM1427" s="105"/>
      <c r="AN1427" s="106">
        <v>1.68</v>
      </c>
      <c r="AO1427" s="105" t="s">
        <v>50</v>
      </c>
      <c r="AP1427" s="104" t="s">
        <v>51</v>
      </c>
      <c r="AQ1427" s="105" t="e">
        <f t="shared" si="354"/>
        <v>#NUM!</v>
      </c>
      <c r="AR1427" s="105" t="e">
        <f t="shared" si="355"/>
        <v>#NUM!</v>
      </c>
      <c r="AS1427" s="105" t="e">
        <f t="shared" si="356"/>
        <v>#NUM!</v>
      </c>
      <c r="AT1427" s="105" t="e">
        <f>#REF!*1.075</f>
        <v>#REF!</v>
      </c>
      <c r="AU1427" s="105">
        <f t="shared" si="357"/>
        <v>1.72</v>
      </c>
      <c r="AV1427" s="102" t="e">
        <f t="shared" si="349"/>
        <v>#REF!</v>
      </c>
      <c r="AW1427" s="125" t="s">
        <v>52</v>
      </c>
      <c r="AX1427" s="105" t="s">
        <v>51</v>
      </c>
      <c r="AY1427" s="106">
        <v>1.677</v>
      </c>
      <c r="AZ1427" s="108">
        <f t="shared" si="358"/>
        <v>0.41925000000000001</v>
      </c>
      <c r="BA1427" s="1">
        <f t="shared" si="359"/>
        <v>2.0962499999999999</v>
      </c>
      <c r="BB1427" s="106">
        <f t="shared" si="360"/>
        <v>2.2639499999999999</v>
      </c>
      <c r="BC1427" s="105" t="s">
        <v>53</v>
      </c>
      <c r="BD1427" s="105"/>
      <c r="BE1427" s="105"/>
      <c r="BF1427" s="105"/>
    </row>
    <row r="1428" spans="1:58" s="128" customFormat="1" ht="24.75" hidden="1" customHeight="1">
      <c r="A1428" s="9">
        <v>1435</v>
      </c>
      <c r="B1428" s="7">
        <v>3979</v>
      </c>
      <c r="C1428" s="7"/>
      <c r="D1428" s="8"/>
      <c r="E1428" s="1" t="s">
        <v>6123</v>
      </c>
      <c r="F1428" s="1" t="s">
        <v>6124</v>
      </c>
      <c r="G1428" s="1" t="s">
        <v>643</v>
      </c>
      <c r="H1428" s="8" t="s">
        <v>43</v>
      </c>
      <c r="I1428" s="1" t="s">
        <v>44</v>
      </c>
      <c r="J1428" s="1" t="s">
        <v>6125</v>
      </c>
      <c r="K1428" s="9"/>
      <c r="L1428" s="1"/>
      <c r="M1428" s="7">
        <v>120</v>
      </c>
      <c r="N1428" s="1" t="s">
        <v>46</v>
      </c>
      <c r="O1428" s="1" t="s">
        <v>5877</v>
      </c>
      <c r="P1428" s="1" t="s">
        <v>5890</v>
      </c>
      <c r="Q1428" s="1" t="s">
        <v>6126</v>
      </c>
      <c r="R1428" s="101">
        <v>313.08999999999997</v>
      </c>
      <c r="S1428" s="102"/>
      <c r="T1428" s="116" t="s">
        <v>58</v>
      </c>
      <c r="U1428" s="84">
        <v>291.25</v>
      </c>
      <c r="V1428" s="102"/>
      <c r="W1428" s="102"/>
      <c r="X1428" s="102"/>
      <c r="Y1428" s="102"/>
      <c r="Z1428" s="102"/>
      <c r="AA1428" s="102"/>
      <c r="AB1428" s="102"/>
      <c r="AC1428" s="102"/>
      <c r="AD1428" s="102"/>
      <c r="AE1428" s="104">
        <v>291.25</v>
      </c>
      <c r="AF1428" s="105">
        <v>27.8599</v>
      </c>
      <c r="AG1428" s="105"/>
      <c r="AH1428" s="105"/>
      <c r="AI1428" s="105"/>
      <c r="AJ1428" s="105"/>
      <c r="AK1428" s="105"/>
      <c r="AL1428" s="105"/>
      <c r="AM1428" s="105"/>
      <c r="AN1428" s="106">
        <v>159.55500000000001</v>
      </c>
      <c r="AO1428" s="105" t="s">
        <v>277</v>
      </c>
      <c r="AP1428" s="104" t="s">
        <v>278</v>
      </c>
      <c r="AQ1428" s="105">
        <f t="shared" si="354"/>
        <v>159.55494999999999</v>
      </c>
      <c r="AR1428" s="105" t="str">
        <f t="shared" si="355"/>
        <v/>
      </c>
      <c r="AS1428" s="105" t="e">
        <f t="shared" si="356"/>
        <v>#NUM!</v>
      </c>
      <c r="AT1428" s="105" t="e">
        <f>#REF!*1.075</f>
        <v>#REF!</v>
      </c>
      <c r="AU1428" s="105" t="e">
        <f t="shared" si="357"/>
        <v>#VALUE!</v>
      </c>
      <c r="AV1428" s="102" t="e">
        <f t="shared" si="349"/>
        <v>#REF!</v>
      </c>
      <c r="AW1428" s="137" t="s">
        <v>279</v>
      </c>
      <c r="AX1428" s="105" t="s">
        <v>278</v>
      </c>
      <c r="AY1428" s="106">
        <v>159.55500000000001</v>
      </c>
      <c r="AZ1428" s="108">
        <f t="shared" si="358"/>
        <v>15.955500000000001</v>
      </c>
      <c r="BA1428" s="1">
        <f t="shared" si="359"/>
        <v>175.51050000000001</v>
      </c>
      <c r="BB1428" s="106">
        <f t="shared" si="360"/>
        <v>189.55134000000001</v>
      </c>
      <c r="BC1428" s="105" t="s">
        <v>53</v>
      </c>
      <c r="BD1428" s="105"/>
      <c r="BE1428" s="105"/>
      <c r="BF1428" s="105"/>
    </row>
    <row r="1429" spans="1:58" s="105" customFormat="1" ht="24.75" hidden="1" customHeight="1">
      <c r="A1429" s="9">
        <v>1436</v>
      </c>
      <c r="B1429" s="7">
        <v>3978</v>
      </c>
      <c r="C1429" s="7"/>
      <c r="D1429" s="8"/>
      <c r="E1429" s="1" t="s">
        <v>6123</v>
      </c>
      <c r="F1429" s="1" t="s">
        <v>6127</v>
      </c>
      <c r="G1429" s="1" t="s">
        <v>643</v>
      </c>
      <c r="H1429" s="8" t="s">
        <v>105</v>
      </c>
      <c r="I1429" s="1" t="s">
        <v>44</v>
      </c>
      <c r="J1429" s="1" t="s">
        <v>6128</v>
      </c>
      <c r="K1429" s="9"/>
      <c r="L1429" s="1"/>
      <c r="M1429" s="7">
        <v>30</v>
      </c>
      <c r="N1429" s="1" t="s">
        <v>46</v>
      </c>
      <c r="O1429" s="1" t="s">
        <v>5877</v>
      </c>
      <c r="P1429" s="1" t="s">
        <v>6129</v>
      </c>
      <c r="Q1429" s="1" t="s">
        <v>6130</v>
      </c>
      <c r="R1429" s="101">
        <v>196.27</v>
      </c>
      <c r="S1429" s="102"/>
      <c r="T1429" s="116" t="s">
        <v>58</v>
      </c>
      <c r="U1429" s="84">
        <v>255.1551</v>
      </c>
      <c r="V1429" s="102">
        <v>110</v>
      </c>
      <c r="W1429" s="102"/>
      <c r="X1429" s="102"/>
      <c r="Y1429" s="102"/>
      <c r="Z1429" s="102"/>
      <c r="AA1429" s="102"/>
      <c r="AB1429" s="102"/>
      <c r="AC1429" s="102"/>
      <c r="AD1429" s="102"/>
      <c r="AE1429" s="104">
        <v>255.1551</v>
      </c>
      <c r="AN1429" s="106">
        <v>196.27</v>
      </c>
      <c r="AO1429" s="105" t="s">
        <v>50</v>
      </c>
      <c r="AP1429" s="104" t="s">
        <v>51</v>
      </c>
      <c r="AQ1429" s="105" t="e">
        <f t="shared" si="354"/>
        <v>#NUM!</v>
      </c>
      <c r="AR1429" s="105" t="e">
        <f t="shared" si="355"/>
        <v>#NUM!</v>
      </c>
      <c r="AS1429" s="105" t="e">
        <f t="shared" si="356"/>
        <v>#NUM!</v>
      </c>
      <c r="AT1429" s="105" t="e">
        <f>#REF!*1.075</f>
        <v>#REF!</v>
      </c>
      <c r="AU1429" s="105" t="e">
        <f t="shared" si="357"/>
        <v>#VALUE!</v>
      </c>
      <c r="AV1429" s="102" t="e">
        <f t="shared" si="349"/>
        <v>#REF!</v>
      </c>
      <c r="AW1429" s="132" t="s">
        <v>52</v>
      </c>
      <c r="AX1429" s="105" t="s">
        <v>51</v>
      </c>
      <c r="AY1429" s="106">
        <v>196.27350000000001</v>
      </c>
      <c r="AZ1429" s="108">
        <f t="shared" si="358"/>
        <v>19.627350000000003</v>
      </c>
      <c r="BA1429" s="1">
        <f t="shared" si="359"/>
        <v>215.90085000000002</v>
      </c>
      <c r="BB1429" s="106">
        <f t="shared" si="360"/>
        <v>233.17291800000001</v>
      </c>
      <c r="BC1429" s="105" t="s">
        <v>53</v>
      </c>
    </row>
    <row r="1430" spans="1:58" s="105" customFormat="1" ht="24.75" hidden="1" customHeight="1">
      <c r="A1430" s="9">
        <v>1437</v>
      </c>
      <c r="B1430" s="7">
        <v>17930</v>
      </c>
      <c r="C1430" s="7"/>
      <c r="D1430" s="8"/>
      <c r="E1430" s="1" t="s">
        <v>6131</v>
      </c>
      <c r="F1430" s="1" t="s">
        <v>6132</v>
      </c>
      <c r="G1430" s="1" t="s">
        <v>6133</v>
      </c>
      <c r="H1430" s="8" t="s">
        <v>3746</v>
      </c>
      <c r="I1430" s="1" t="s">
        <v>212</v>
      </c>
      <c r="J1430" s="1" t="s">
        <v>6134</v>
      </c>
      <c r="K1430" s="9"/>
      <c r="L1430" s="1"/>
      <c r="M1430" s="7">
        <v>30</v>
      </c>
      <c r="N1430" s="1" t="s">
        <v>46</v>
      </c>
      <c r="O1430" s="1" t="s">
        <v>5877</v>
      </c>
      <c r="P1430" s="1" t="s">
        <v>5890</v>
      </c>
      <c r="Q1430" s="1" t="s">
        <v>6135</v>
      </c>
      <c r="R1430" s="101">
        <v>7.08</v>
      </c>
      <c r="S1430" s="102"/>
      <c r="T1430" s="116" t="s">
        <v>58</v>
      </c>
      <c r="U1430" s="84">
        <v>6.8582000000000001</v>
      </c>
      <c r="V1430" s="102"/>
      <c r="W1430" s="102"/>
      <c r="X1430" s="102"/>
      <c r="Y1430" s="102"/>
      <c r="Z1430" s="102"/>
      <c r="AA1430" s="102"/>
      <c r="AB1430" s="102"/>
      <c r="AC1430" s="102"/>
      <c r="AD1430" s="102"/>
      <c r="AE1430" s="104">
        <v>6.8582000000000001</v>
      </c>
      <c r="AN1430" s="106">
        <v>7.08</v>
      </c>
      <c r="AO1430" s="105" t="s">
        <v>50</v>
      </c>
      <c r="AP1430" s="104" t="s">
        <v>51</v>
      </c>
      <c r="AQ1430" s="105" t="e">
        <f t="shared" si="354"/>
        <v>#NUM!</v>
      </c>
      <c r="AR1430" s="105" t="e">
        <f t="shared" si="355"/>
        <v>#NUM!</v>
      </c>
      <c r="AS1430" s="105" t="e">
        <f t="shared" si="356"/>
        <v>#NUM!</v>
      </c>
      <c r="AT1430" s="105" t="e">
        <f>#REF!*1.075</f>
        <v>#REF!</v>
      </c>
      <c r="AU1430" s="105" t="e">
        <f t="shared" si="357"/>
        <v>#VALUE!</v>
      </c>
      <c r="AV1430" s="102" t="e">
        <f t="shared" si="349"/>
        <v>#REF!</v>
      </c>
      <c r="AW1430" s="125" t="s">
        <v>52</v>
      </c>
      <c r="AX1430" s="105" t="s">
        <v>51</v>
      </c>
      <c r="AY1430" s="106">
        <v>7.0839999999999996</v>
      </c>
      <c r="AZ1430" s="108">
        <f t="shared" si="358"/>
        <v>1.7709999999999999</v>
      </c>
      <c r="BA1430" s="1">
        <f t="shared" si="359"/>
        <v>8.8550000000000004</v>
      </c>
      <c r="BB1430" s="106">
        <f t="shared" si="360"/>
        <v>9.5633999999999997</v>
      </c>
      <c r="BC1430" s="105" t="s">
        <v>53</v>
      </c>
    </row>
    <row r="1431" spans="1:58" s="105" customFormat="1" ht="24.75" hidden="1" customHeight="1">
      <c r="A1431" s="9">
        <v>1438</v>
      </c>
      <c r="B1431" s="7">
        <v>19880</v>
      </c>
      <c r="C1431" s="7"/>
      <c r="D1431" s="8"/>
      <c r="E1431" s="1" t="s">
        <v>6131</v>
      </c>
      <c r="F1431" s="1" t="s">
        <v>6132</v>
      </c>
      <c r="G1431" s="1" t="s">
        <v>6133</v>
      </c>
      <c r="H1431" s="8" t="s">
        <v>6136</v>
      </c>
      <c r="I1431" s="1" t="s">
        <v>212</v>
      </c>
      <c r="J1431" s="1" t="s">
        <v>6134</v>
      </c>
      <c r="K1431" s="9"/>
      <c r="L1431" s="1"/>
      <c r="M1431" s="7">
        <v>30</v>
      </c>
      <c r="N1431" s="1" t="s">
        <v>46</v>
      </c>
      <c r="O1431" s="1" t="s">
        <v>5877</v>
      </c>
      <c r="P1431" s="1" t="s">
        <v>5890</v>
      </c>
      <c r="Q1431" s="1" t="s">
        <v>6137</v>
      </c>
      <c r="R1431" s="101">
        <v>11.06</v>
      </c>
      <c r="S1431" s="102"/>
      <c r="T1431" s="116" t="s">
        <v>58</v>
      </c>
      <c r="U1431" s="84">
        <v>10.2904</v>
      </c>
      <c r="V1431" s="102"/>
      <c r="W1431" s="102"/>
      <c r="X1431" s="102"/>
      <c r="Y1431" s="102"/>
      <c r="Z1431" s="102"/>
      <c r="AA1431" s="102"/>
      <c r="AB1431" s="102"/>
      <c r="AC1431" s="102"/>
      <c r="AD1431" s="102"/>
      <c r="AE1431" s="104">
        <v>10.2904</v>
      </c>
      <c r="AN1431" s="106">
        <v>11.06</v>
      </c>
      <c r="AO1431" s="105" t="s">
        <v>50</v>
      </c>
      <c r="AP1431" s="104" t="s">
        <v>51</v>
      </c>
      <c r="AQ1431" s="105" t="e">
        <f t="shared" si="354"/>
        <v>#NUM!</v>
      </c>
      <c r="AR1431" s="105" t="e">
        <f t="shared" si="355"/>
        <v>#NUM!</v>
      </c>
      <c r="AS1431" s="105" t="e">
        <f t="shared" si="356"/>
        <v>#NUM!</v>
      </c>
      <c r="AT1431" s="105" t="e">
        <f>#REF!*1.075</f>
        <v>#REF!</v>
      </c>
      <c r="AU1431" s="105" t="e">
        <f t="shared" si="357"/>
        <v>#VALUE!</v>
      </c>
      <c r="AV1431" s="102" t="e">
        <f t="shared" si="349"/>
        <v>#REF!</v>
      </c>
      <c r="AW1431" s="125" t="s">
        <v>52</v>
      </c>
      <c r="AX1431" s="105" t="s">
        <v>51</v>
      </c>
      <c r="AY1431" s="106">
        <v>11.061</v>
      </c>
      <c r="AZ1431" s="108">
        <f t="shared" si="358"/>
        <v>1.8803700000000001</v>
      </c>
      <c r="BA1431" s="1">
        <f t="shared" si="359"/>
        <v>12.941369999999999</v>
      </c>
      <c r="BB1431" s="106">
        <f t="shared" si="360"/>
        <v>13.976679599999999</v>
      </c>
      <c r="BC1431" s="105" t="s">
        <v>53</v>
      </c>
    </row>
    <row r="1432" spans="1:58" s="105" customFormat="1" ht="24.75" hidden="1" customHeight="1">
      <c r="A1432" s="9">
        <v>1439</v>
      </c>
      <c r="B1432" s="7">
        <v>5584</v>
      </c>
      <c r="C1432" s="7"/>
      <c r="D1432" s="8"/>
      <c r="E1432" s="1" t="s">
        <v>6138</v>
      </c>
      <c r="F1432" s="1" t="s">
        <v>4078</v>
      </c>
      <c r="G1432" s="1" t="s">
        <v>2710</v>
      </c>
      <c r="H1432" s="8" t="s">
        <v>4081</v>
      </c>
      <c r="I1432" s="1" t="s">
        <v>626</v>
      </c>
      <c r="J1432" s="1" t="s">
        <v>1973</v>
      </c>
      <c r="K1432" s="9">
        <v>2</v>
      </c>
      <c r="L1432" s="1" t="s">
        <v>91</v>
      </c>
      <c r="M1432" s="7">
        <v>6</v>
      </c>
      <c r="N1432" s="1" t="s">
        <v>46</v>
      </c>
      <c r="O1432" s="1" t="s">
        <v>5877</v>
      </c>
      <c r="P1432" s="1" t="s">
        <v>5948</v>
      </c>
      <c r="Q1432" s="1" t="s">
        <v>6139</v>
      </c>
      <c r="R1432" s="101">
        <v>1.8</v>
      </c>
      <c r="S1432" s="102"/>
      <c r="T1432" s="116" t="s">
        <v>58</v>
      </c>
      <c r="U1432" s="84">
        <v>1.6713</v>
      </c>
      <c r="V1432" s="102"/>
      <c r="W1432" s="102"/>
      <c r="X1432" s="102"/>
      <c r="Y1432" s="102"/>
      <c r="Z1432" s="102"/>
      <c r="AA1432" s="102"/>
      <c r="AB1432" s="102"/>
      <c r="AC1432" s="102"/>
      <c r="AD1432" s="102"/>
      <c r="AE1432" s="104">
        <v>1.6713</v>
      </c>
      <c r="AN1432" s="106">
        <v>1.8</v>
      </c>
      <c r="AO1432" s="105" t="s">
        <v>50</v>
      </c>
      <c r="AP1432" s="104" t="s">
        <v>51</v>
      </c>
      <c r="AQ1432" s="105" t="e">
        <f t="shared" si="354"/>
        <v>#NUM!</v>
      </c>
      <c r="AR1432" s="105" t="e">
        <f t="shared" si="355"/>
        <v>#NUM!</v>
      </c>
      <c r="AS1432" s="105" t="e">
        <f t="shared" si="356"/>
        <v>#NUM!</v>
      </c>
      <c r="AT1432" s="105" t="e">
        <f>#REF!*1.075</f>
        <v>#REF!</v>
      </c>
      <c r="AU1432" s="105" t="e">
        <f t="shared" si="357"/>
        <v>#VALUE!</v>
      </c>
      <c r="AV1432" s="102" t="e">
        <f t="shared" si="349"/>
        <v>#REF!</v>
      </c>
      <c r="AW1432" s="125" t="s">
        <v>52</v>
      </c>
      <c r="AX1432" s="125" t="s">
        <v>51</v>
      </c>
      <c r="AY1432" s="106">
        <v>1.7949999999999999</v>
      </c>
      <c r="AZ1432" s="108">
        <f t="shared" si="358"/>
        <v>0.44874999999999998</v>
      </c>
      <c r="BA1432" s="1">
        <f t="shared" si="359"/>
        <v>2.2437499999999999</v>
      </c>
      <c r="BB1432" s="106">
        <f t="shared" si="360"/>
        <v>2.4232499999999999</v>
      </c>
      <c r="BC1432" s="105" t="s">
        <v>53</v>
      </c>
    </row>
    <row r="1433" spans="1:58" s="105" customFormat="1" ht="24.75" hidden="1" customHeight="1">
      <c r="A1433" s="9">
        <v>1440</v>
      </c>
      <c r="B1433" s="7">
        <v>5307</v>
      </c>
      <c r="C1433" s="7"/>
      <c r="D1433" s="8"/>
      <c r="E1433" s="1" t="s">
        <v>6138</v>
      </c>
      <c r="F1433" s="1" t="s">
        <v>6140</v>
      </c>
      <c r="G1433" s="1" t="s">
        <v>2710</v>
      </c>
      <c r="H1433" s="8" t="s">
        <v>6141</v>
      </c>
      <c r="I1433" s="1" t="s">
        <v>177</v>
      </c>
      <c r="J1433" s="1" t="s">
        <v>6142</v>
      </c>
      <c r="K1433" s="9">
        <v>60</v>
      </c>
      <c r="L1433" s="1" t="s">
        <v>80</v>
      </c>
      <c r="M1433" s="7">
        <v>1</v>
      </c>
      <c r="N1433" s="1" t="s">
        <v>46</v>
      </c>
      <c r="O1433" s="1" t="s">
        <v>5877</v>
      </c>
      <c r="P1433" s="1" t="s">
        <v>5900</v>
      </c>
      <c r="Q1433" s="1" t="s">
        <v>6143</v>
      </c>
      <c r="R1433" s="101">
        <v>2.25</v>
      </c>
      <c r="S1433" s="102"/>
      <c r="T1433" s="116">
        <v>2.5</v>
      </c>
      <c r="U1433" s="84">
        <v>1.7450000000000001</v>
      </c>
      <c r="V1433" s="102"/>
      <c r="W1433" s="102">
        <v>2.4392999999999998</v>
      </c>
      <c r="X1433" s="102"/>
      <c r="Y1433" s="102"/>
      <c r="Z1433" s="102"/>
      <c r="AA1433" s="102"/>
      <c r="AB1433" s="102"/>
      <c r="AC1433" s="102"/>
      <c r="AD1433" s="102"/>
      <c r="AE1433" s="104">
        <v>1.7450000000000001</v>
      </c>
      <c r="AN1433" s="106">
        <v>2.09</v>
      </c>
      <c r="AO1433" s="105" t="s">
        <v>277</v>
      </c>
      <c r="AP1433" s="104" t="s">
        <v>278</v>
      </c>
      <c r="AQ1433" s="105" t="e">
        <f t="shared" si="354"/>
        <v>#NUM!</v>
      </c>
      <c r="AR1433" s="105" t="e">
        <f t="shared" si="355"/>
        <v>#NUM!</v>
      </c>
      <c r="AS1433" s="105" t="e">
        <f t="shared" si="356"/>
        <v>#NUM!</v>
      </c>
      <c r="AT1433" s="105" t="e">
        <f>#REF!*1.075</f>
        <v>#REF!</v>
      </c>
      <c r="AU1433" s="105">
        <f t="shared" si="357"/>
        <v>2.6875</v>
      </c>
      <c r="AV1433" s="102" t="e">
        <f t="shared" si="349"/>
        <v>#REF!</v>
      </c>
      <c r="AW1433" s="125" t="s">
        <v>52</v>
      </c>
      <c r="AX1433" s="105" t="s">
        <v>51</v>
      </c>
      <c r="AY1433" s="106">
        <v>2.25</v>
      </c>
      <c r="AZ1433" s="108">
        <f t="shared" si="358"/>
        <v>0.5625</v>
      </c>
      <c r="BA1433" s="1">
        <f t="shared" si="359"/>
        <v>2.8125</v>
      </c>
      <c r="BB1433" s="106">
        <f t="shared" si="360"/>
        <v>3.0375000000000001</v>
      </c>
      <c r="BC1433" s="105" t="s">
        <v>53</v>
      </c>
    </row>
    <row r="1434" spans="1:58" s="105" customFormat="1" ht="24.75" hidden="1" customHeight="1">
      <c r="A1434" s="9">
        <v>1441</v>
      </c>
      <c r="B1434" s="7">
        <v>8397</v>
      </c>
      <c r="C1434" s="7"/>
      <c r="D1434" s="8"/>
      <c r="E1434" s="1" t="s">
        <v>6144</v>
      </c>
      <c r="F1434" s="1" t="s">
        <v>6145</v>
      </c>
      <c r="G1434" s="1" t="s">
        <v>2856</v>
      </c>
      <c r="H1434" s="8" t="s">
        <v>6146</v>
      </c>
      <c r="I1434" s="1" t="s">
        <v>44</v>
      </c>
      <c r="J1434" s="1" t="s">
        <v>6147</v>
      </c>
      <c r="K1434" s="9"/>
      <c r="L1434" s="1"/>
      <c r="M1434" s="7">
        <v>30</v>
      </c>
      <c r="N1434" s="1" t="s">
        <v>46</v>
      </c>
      <c r="O1434" s="1" t="s">
        <v>5877</v>
      </c>
      <c r="P1434" s="1" t="s">
        <v>5890</v>
      </c>
      <c r="Q1434" s="1" t="s">
        <v>6148</v>
      </c>
      <c r="R1434" s="101">
        <v>16.399999999999999</v>
      </c>
      <c r="S1434" s="102"/>
      <c r="T1434" s="116" t="s">
        <v>58</v>
      </c>
      <c r="U1434" s="84">
        <v>8.8846000000000007</v>
      </c>
      <c r="V1434" s="102"/>
      <c r="W1434" s="102">
        <v>21.628799999999998</v>
      </c>
      <c r="X1434" s="102"/>
      <c r="Y1434" s="102"/>
      <c r="Z1434" s="102"/>
      <c r="AA1434" s="102"/>
      <c r="AB1434" s="102"/>
      <c r="AC1434" s="102"/>
      <c r="AD1434" s="102"/>
      <c r="AE1434" s="104">
        <v>8.8846000000000007</v>
      </c>
      <c r="AN1434" s="106">
        <v>16.399999999999999</v>
      </c>
      <c r="AO1434" s="105" t="s">
        <v>50</v>
      </c>
      <c r="AP1434" s="104" t="s">
        <v>51</v>
      </c>
      <c r="AQ1434" s="105" t="e">
        <f t="shared" si="354"/>
        <v>#NUM!</v>
      </c>
      <c r="AR1434" s="105" t="e">
        <f t="shared" si="355"/>
        <v>#NUM!</v>
      </c>
      <c r="AS1434" s="105" t="e">
        <f t="shared" si="356"/>
        <v>#NUM!</v>
      </c>
      <c r="AT1434" s="105" t="e">
        <f>#REF!*1.075</f>
        <v>#REF!</v>
      </c>
      <c r="AU1434" s="105" t="e">
        <f t="shared" si="357"/>
        <v>#VALUE!</v>
      </c>
      <c r="AV1434" s="102" t="e">
        <f t="shared" si="349"/>
        <v>#REF!</v>
      </c>
      <c r="AW1434" s="125" t="s">
        <v>52</v>
      </c>
      <c r="AX1434" s="105" t="s">
        <v>51</v>
      </c>
      <c r="AY1434" s="106">
        <v>16.399999999999999</v>
      </c>
      <c r="AZ1434" s="108">
        <f t="shared" si="358"/>
        <v>2.7879999999999998</v>
      </c>
      <c r="BA1434" s="1">
        <f t="shared" si="359"/>
        <v>19.187999999999999</v>
      </c>
      <c r="BB1434" s="106">
        <f t="shared" si="360"/>
        <v>20.723039999999997</v>
      </c>
      <c r="BC1434" s="105" t="s">
        <v>53</v>
      </c>
    </row>
    <row r="1435" spans="1:58" s="105" customFormat="1" ht="24.75" hidden="1" customHeight="1">
      <c r="A1435" s="9">
        <v>1442</v>
      </c>
      <c r="B1435" s="7">
        <v>8355</v>
      </c>
      <c r="C1435" s="7"/>
      <c r="D1435" s="8"/>
      <c r="E1435" s="1" t="s">
        <v>6149</v>
      </c>
      <c r="F1435" s="1" t="s">
        <v>6150</v>
      </c>
      <c r="G1435" s="1" t="s">
        <v>6151</v>
      </c>
      <c r="H1435" s="8" t="s">
        <v>1187</v>
      </c>
      <c r="I1435" s="1" t="s">
        <v>68</v>
      </c>
      <c r="J1435" s="11" t="s">
        <v>1422</v>
      </c>
      <c r="K1435" s="9"/>
      <c r="L1435" s="1"/>
      <c r="M1435" s="7">
        <v>20</v>
      </c>
      <c r="N1435" s="1" t="s">
        <v>46</v>
      </c>
      <c r="O1435" s="1" t="s">
        <v>5877</v>
      </c>
      <c r="P1435" s="1" t="s">
        <v>5890</v>
      </c>
      <c r="Q1435" s="1" t="s">
        <v>6152</v>
      </c>
      <c r="R1435" s="101">
        <v>0.7</v>
      </c>
      <c r="S1435" s="102"/>
      <c r="T1435" s="116">
        <v>0.56999999999999995</v>
      </c>
      <c r="U1435" s="84">
        <v>0.65400000000000003</v>
      </c>
      <c r="V1435" s="102"/>
      <c r="W1435" s="102"/>
      <c r="X1435" s="102"/>
      <c r="Y1435" s="102"/>
      <c r="Z1435" s="102"/>
      <c r="AA1435" s="102"/>
      <c r="AB1435" s="102"/>
      <c r="AC1435" s="102"/>
      <c r="AD1435" s="102"/>
      <c r="AE1435" s="104">
        <v>0.65400000000000003</v>
      </c>
      <c r="AN1435" s="106">
        <v>0.7</v>
      </c>
      <c r="AO1435" s="105" t="s">
        <v>50</v>
      </c>
      <c r="AP1435" s="104" t="s">
        <v>51</v>
      </c>
      <c r="AQ1435" s="105" t="e">
        <f t="shared" si="354"/>
        <v>#NUM!</v>
      </c>
      <c r="AR1435" s="105" t="e">
        <f t="shared" si="355"/>
        <v>#NUM!</v>
      </c>
      <c r="AS1435" s="105" t="e">
        <f t="shared" si="356"/>
        <v>#NUM!</v>
      </c>
      <c r="AT1435" s="105" t="e">
        <f>#REF!*1.075</f>
        <v>#REF!</v>
      </c>
      <c r="AU1435" s="105">
        <f t="shared" si="357"/>
        <v>0.61274999999999991</v>
      </c>
      <c r="AV1435" s="102" t="e">
        <f t="shared" si="349"/>
        <v>#REF!</v>
      </c>
      <c r="AW1435" s="105" t="s">
        <v>172</v>
      </c>
      <c r="AX1435" s="105" t="s">
        <v>173</v>
      </c>
      <c r="AY1435" s="106">
        <v>0.61</v>
      </c>
      <c r="AZ1435" s="108">
        <f t="shared" si="358"/>
        <v>0.1525</v>
      </c>
      <c r="BA1435" s="1">
        <f t="shared" si="359"/>
        <v>0.76249999999999996</v>
      </c>
      <c r="BB1435" s="106">
        <f t="shared" si="360"/>
        <v>0.8234999999999999</v>
      </c>
      <c r="BC1435" s="105" t="s">
        <v>53</v>
      </c>
    </row>
    <row r="1436" spans="1:58" s="105" customFormat="1" ht="24.75" hidden="1" customHeight="1">
      <c r="A1436" s="9">
        <v>1443</v>
      </c>
      <c r="B1436" s="7">
        <v>8550</v>
      </c>
      <c r="C1436" s="7"/>
      <c r="D1436" s="8"/>
      <c r="E1436" s="1" t="s">
        <v>6153</v>
      </c>
      <c r="F1436" s="1" t="s">
        <v>4807</v>
      </c>
      <c r="G1436" s="1" t="s">
        <v>4800</v>
      </c>
      <c r="H1436" s="8" t="s">
        <v>4804</v>
      </c>
      <c r="I1436" s="1" t="s">
        <v>44</v>
      </c>
      <c r="J1436" s="1" t="s">
        <v>6154</v>
      </c>
      <c r="K1436" s="9"/>
      <c r="L1436" s="1"/>
      <c r="M1436" s="7">
        <v>28</v>
      </c>
      <c r="N1436" s="1" t="s">
        <v>46</v>
      </c>
      <c r="O1436" s="1" t="s">
        <v>5877</v>
      </c>
      <c r="P1436" s="1" t="s">
        <v>5890</v>
      </c>
      <c r="Q1436" s="1" t="s">
        <v>6155</v>
      </c>
      <c r="R1436" s="101">
        <v>2.13</v>
      </c>
      <c r="S1436" s="102"/>
      <c r="T1436" s="116" t="s">
        <v>58</v>
      </c>
      <c r="U1436" s="84">
        <v>1.6451</v>
      </c>
      <c r="V1436" s="102"/>
      <c r="W1436" s="102">
        <v>2.3250000000000002</v>
      </c>
      <c r="X1436" s="102"/>
      <c r="Y1436" s="102"/>
      <c r="Z1436" s="102"/>
      <c r="AA1436" s="102"/>
      <c r="AB1436" s="102"/>
      <c r="AC1436" s="102"/>
      <c r="AD1436" s="102"/>
      <c r="AE1436" s="104">
        <v>1.6451</v>
      </c>
      <c r="AN1436" s="106">
        <v>2.13</v>
      </c>
      <c r="AO1436" s="105" t="s">
        <v>50</v>
      </c>
      <c r="AP1436" s="104" t="s">
        <v>51</v>
      </c>
      <c r="AQ1436" s="105" t="e">
        <f t="shared" si="354"/>
        <v>#NUM!</v>
      </c>
      <c r="AR1436" s="105" t="e">
        <f t="shared" si="355"/>
        <v>#NUM!</v>
      </c>
      <c r="AS1436" s="105" t="e">
        <f t="shared" si="356"/>
        <v>#NUM!</v>
      </c>
      <c r="AT1436" s="105" t="e">
        <f>#REF!*1.075</f>
        <v>#REF!</v>
      </c>
      <c r="AU1436" s="105" t="e">
        <f t="shared" si="357"/>
        <v>#VALUE!</v>
      </c>
      <c r="AV1436" s="102" t="e">
        <f t="shared" si="349"/>
        <v>#REF!</v>
      </c>
      <c r="AW1436" s="105" t="s">
        <v>172</v>
      </c>
      <c r="AX1436" s="105" t="s">
        <v>173</v>
      </c>
      <c r="AY1436" s="106">
        <v>2.1280000000000001</v>
      </c>
      <c r="AZ1436" s="108">
        <f t="shared" si="358"/>
        <v>0.53200000000000003</v>
      </c>
      <c r="BA1436" s="1">
        <f t="shared" si="359"/>
        <v>2.66</v>
      </c>
      <c r="BB1436" s="106">
        <f t="shared" si="360"/>
        <v>2.8728000000000002</v>
      </c>
      <c r="BC1436" s="105" t="s">
        <v>53</v>
      </c>
    </row>
    <row r="1437" spans="1:58" s="105" customFormat="1" ht="24.75" hidden="1" customHeight="1">
      <c r="A1437" s="9">
        <v>1444</v>
      </c>
      <c r="B1437" s="7">
        <v>8455</v>
      </c>
      <c r="C1437" s="7"/>
      <c r="D1437" s="8"/>
      <c r="E1437" s="1" t="s">
        <v>6156</v>
      </c>
      <c r="F1437" s="1" t="s">
        <v>6157</v>
      </c>
      <c r="G1437" s="1" t="s">
        <v>448</v>
      </c>
      <c r="H1437" s="8" t="s">
        <v>4038</v>
      </c>
      <c r="I1437" s="1" t="s">
        <v>551</v>
      </c>
      <c r="J1437" s="11" t="s">
        <v>4082</v>
      </c>
      <c r="K1437" s="9"/>
      <c r="L1437" s="1"/>
      <c r="M1437" s="7">
        <v>6</v>
      </c>
      <c r="N1437" s="1" t="s">
        <v>46</v>
      </c>
      <c r="O1437" s="1" t="s">
        <v>5877</v>
      </c>
      <c r="P1437" s="1" t="s">
        <v>1079</v>
      </c>
      <c r="Q1437" s="1" t="s">
        <v>6158</v>
      </c>
      <c r="R1437" s="101">
        <v>2.02</v>
      </c>
      <c r="S1437" s="102"/>
      <c r="T1437" s="116">
        <v>1.6</v>
      </c>
      <c r="U1437" s="84">
        <v>1.8753</v>
      </c>
      <c r="V1437" s="102"/>
      <c r="W1437" s="102"/>
      <c r="X1437" s="102"/>
      <c r="Y1437" s="102"/>
      <c r="Z1437" s="102"/>
      <c r="AA1437" s="102"/>
      <c r="AB1437" s="102"/>
      <c r="AC1437" s="102"/>
      <c r="AD1437" s="102"/>
      <c r="AE1437" s="104">
        <v>1.8753</v>
      </c>
      <c r="AN1437" s="106">
        <v>2.02</v>
      </c>
      <c r="AO1437" s="105" t="s">
        <v>50</v>
      </c>
      <c r="AP1437" s="104" t="s">
        <v>51</v>
      </c>
      <c r="AQ1437" s="105" t="e">
        <f t="shared" si="354"/>
        <v>#NUM!</v>
      </c>
      <c r="AR1437" s="105" t="e">
        <f t="shared" si="355"/>
        <v>#NUM!</v>
      </c>
      <c r="AS1437" s="105" t="e">
        <f t="shared" si="356"/>
        <v>#NUM!</v>
      </c>
      <c r="AT1437" s="105" t="e">
        <f>#REF!*1.075</f>
        <v>#REF!</v>
      </c>
      <c r="AU1437" s="105">
        <f t="shared" si="357"/>
        <v>1.72</v>
      </c>
      <c r="AV1437" s="102" t="e">
        <f t="shared" si="349"/>
        <v>#REF!</v>
      </c>
      <c r="AW1437" s="105" t="s">
        <v>172</v>
      </c>
      <c r="AX1437" s="105" t="s">
        <v>173</v>
      </c>
      <c r="AY1437" s="106">
        <v>1.72</v>
      </c>
      <c r="AZ1437" s="108">
        <f t="shared" si="358"/>
        <v>0.43</v>
      </c>
      <c r="BA1437" s="1">
        <f t="shared" si="359"/>
        <v>2.15</v>
      </c>
      <c r="BB1437" s="106">
        <f t="shared" si="360"/>
        <v>2.3220000000000001</v>
      </c>
      <c r="BC1437" s="105" t="s">
        <v>53</v>
      </c>
    </row>
    <row r="1438" spans="1:58" s="105" customFormat="1" ht="24.75" hidden="1" customHeight="1">
      <c r="A1438" s="9">
        <v>1445</v>
      </c>
      <c r="B1438" s="7">
        <v>3683</v>
      </c>
      <c r="C1438" s="7"/>
      <c r="D1438" s="8"/>
      <c r="E1438" s="1" t="s">
        <v>6156</v>
      </c>
      <c r="F1438" s="1" t="s">
        <v>6157</v>
      </c>
      <c r="G1438" s="1" t="s">
        <v>448</v>
      </c>
      <c r="H1438" s="8" t="s">
        <v>6159</v>
      </c>
      <c r="I1438" s="1" t="s">
        <v>702</v>
      </c>
      <c r="J1438" s="1" t="s">
        <v>6160</v>
      </c>
      <c r="K1438" s="9">
        <v>30</v>
      </c>
      <c r="L1438" s="1" t="s">
        <v>80</v>
      </c>
      <c r="M1438" s="7">
        <v>1</v>
      </c>
      <c r="N1438" s="1" t="s">
        <v>46</v>
      </c>
      <c r="O1438" s="1" t="s">
        <v>5877</v>
      </c>
      <c r="P1438" s="1" t="s">
        <v>6161</v>
      </c>
      <c r="Q1438" s="1" t="s">
        <v>6162</v>
      </c>
      <c r="R1438" s="101">
        <v>2.02</v>
      </c>
      <c r="S1438" s="102"/>
      <c r="T1438" s="116" t="s">
        <v>58</v>
      </c>
      <c r="U1438" s="84">
        <v>1.8753</v>
      </c>
      <c r="V1438" s="102"/>
      <c r="W1438" s="102"/>
      <c r="X1438" s="102"/>
      <c r="Y1438" s="102"/>
      <c r="Z1438" s="102"/>
      <c r="AA1438" s="102"/>
      <c r="AB1438" s="102"/>
      <c r="AC1438" s="102"/>
      <c r="AD1438" s="102"/>
      <c r="AE1438" s="104">
        <v>1.8753</v>
      </c>
      <c r="AN1438" s="106">
        <v>2.02</v>
      </c>
      <c r="AO1438" s="105" t="s">
        <v>50</v>
      </c>
      <c r="AP1438" s="104" t="s">
        <v>51</v>
      </c>
      <c r="AQ1438" s="105" t="e">
        <f t="shared" si="354"/>
        <v>#NUM!</v>
      </c>
      <c r="AR1438" s="105" t="e">
        <f t="shared" si="355"/>
        <v>#NUM!</v>
      </c>
      <c r="AS1438" s="105" t="e">
        <f t="shared" si="356"/>
        <v>#NUM!</v>
      </c>
      <c r="AT1438" s="105" t="e">
        <f>#REF!*1.075</f>
        <v>#REF!</v>
      </c>
      <c r="AU1438" s="105" t="e">
        <f t="shared" si="357"/>
        <v>#VALUE!</v>
      </c>
      <c r="AV1438" s="102" t="e">
        <f t="shared" si="349"/>
        <v>#REF!</v>
      </c>
      <c r="AW1438" s="125" t="s">
        <v>52</v>
      </c>
      <c r="AX1438" s="105" t="s">
        <v>51</v>
      </c>
      <c r="AY1438" s="106">
        <v>2.0209999999999999</v>
      </c>
      <c r="AZ1438" s="108">
        <f t="shared" si="358"/>
        <v>0.50524999999999998</v>
      </c>
      <c r="BA1438" s="1">
        <f t="shared" si="359"/>
        <v>2.5262500000000001</v>
      </c>
      <c r="BB1438" s="106">
        <f t="shared" si="360"/>
        <v>2.7283500000000003</v>
      </c>
      <c r="BC1438" s="105" t="s">
        <v>53</v>
      </c>
    </row>
    <row r="1439" spans="1:58" s="105" customFormat="1" ht="24.75" hidden="1" customHeight="1">
      <c r="A1439" s="9">
        <v>1446</v>
      </c>
      <c r="B1439" s="7">
        <v>5583</v>
      </c>
      <c r="C1439" s="7"/>
      <c r="D1439" s="8"/>
      <c r="E1439" s="1" t="s">
        <v>6163</v>
      </c>
      <c r="F1439" s="1" t="s">
        <v>6164</v>
      </c>
      <c r="G1439" s="1" t="s">
        <v>448</v>
      </c>
      <c r="H1439" s="8" t="s">
        <v>320</v>
      </c>
      <c r="I1439" s="1" t="s">
        <v>4662</v>
      </c>
      <c r="J1439" s="1" t="s">
        <v>6165</v>
      </c>
      <c r="K1439" s="9"/>
      <c r="L1439" s="1"/>
      <c r="M1439" s="7">
        <v>20</v>
      </c>
      <c r="N1439" s="1" t="s">
        <v>46</v>
      </c>
      <c r="O1439" s="1" t="s">
        <v>5877</v>
      </c>
      <c r="P1439" s="1" t="s">
        <v>5948</v>
      </c>
      <c r="Q1439" s="1" t="s">
        <v>6166</v>
      </c>
      <c r="R1439" s="101">
        <v>1.62</v>
      </c>
      <c r="S1439" s="102"/>
      <c r="T1439" s="116" t="s">
        <v>58</v>
      </c>
      <c r="U1439" s="84">
        <v>1.5031000000000001</v>
      </c>
      <c r="V1439" s="102"/>
      <c r="W1439" s="102"/>
      <c r="X1439" s="102"/>
      <c r="Y1439" s="102"/>
      <c r="Z1439" s="102"/>
      <c r="AA1439" s="102"/>
      <c r="AB1439" s="102"/>
      <c r="AC1439" s="102"/>
      <c r="AD1439" s="102"/>
      <c r="AE1439" s="104">
        <v>1.5031000000000001</v>
      </c>
      <c r="AN1439" s="106">
        <v>1.62</v>
      </c>
      <c r="AO1439" s="105" t="s">
        <v>50</v>
      </c>
      <c r="AP1439" s="104" t="s">
        <v>51</v>
      </c>
      <c r="AQ1439" s="105" t="e">
        <f t="shared" si="354"/>
        <v>#NUM!</v>
      </c>
      <c r="AR1439" s="105" t="e">
        <f t="shared" si="355"/>
        <v>#NUM!</v>
      </c>
      <c r="AS1439" s="105" t="e">
        <f t="shared" si="356"/>
        <v>#NUM!</v>
      </c>
      <c r="AT1439" s="105" t="e">
        <f>#REF!*1.075</f>
        <v>#REF!</v>
      </c>
      <c r="AU1439" s="105" t="e">
        <f t="shared" si="357"/>
        <v>#VALUE!</v>
      </c>
      <c r="AV1439" s="102" t="e">
        <f t="shared" si="349"/>
        <v>#REF!</v>
      </c>
      <c r="AW1439" s="125" t="s">
        <v>52</v>
      </c>
      <c r="AX1439" s="105" t="s">
        <v>51</v>
      </c>
      <c r="AY1439" s="106">
        <v>1.623</v>
      </c>
      <c r="AZ1439" s="108">
        <f t="shared" si="358"/>
        <v>0.40575</v>
      </c>
      <c r="BA1439" s="1">
        <f t="shared" si="359"/>
        <v>2.0287500000000001</v>
      </c>
      <c r="BB1439" s="106">
        <f t="shared" si="360"/>
        <v>2.1910500000000002</v>
      </c>
      <c r="BC1439" s="105" t="s">
        <v>53</v>
      </c>
    </row>
    <row r="1440" spans="1:58" s="105" customFormat="1" ht="24.75" hidden="1" customHeight="1">
      <c r="A1440" s="9">
        <v>1447</v>
      </c>
      <c r="B1440" s="7">
        <v>3685</v>
      </c>
      <c r="C1440" s="7"/>
      <c r="D1440" s="8"/>
      <c r="E1440" s="1" t="s">
        <v>6167</v>
      </c>
      <c r="F1440" s="1" t="s">
        <v>6168</v>
      </c>
      <c r="G1440" s="1" t="s">
        <v>6169</v>
      </c>
      <c r="H1440" s="8" t="s">
        <v>2533</v>
      </c>
      <c r="I1440" s="1" t="s">
        <v>68</v>
      </c>
      <c r="J1440" s="1" t="s">
        <v>2785</v>
      </c>
      <c r="K1440" s="9"/>
      <c r="L1440" s="1"/>
      <c r="M1440" s="7">
        <v>10</v>
      </c>
      <c r="N1440" s="1" t="s">
        <v>46</v>
      </c>
      <c r="O1440" s="1" t="s">
        <v>5877</v>
      </c>
      <c r="P1440" s="1" t="s">
        <v>5881</v>
      </c>
      <c r="Q1440" s="1" t="s">
        <v>6170</v>
      </c>
      <c r="R1440" s="101">
        <v>0.83</v>
      </c>
      <c r="S1440" s="102"/>
      <c r="T1440" s="116">
        <v>0.7</v>
      </c>
      <c r="U1440" s="84">
        <v>0.91049999999999998</v>
      </c>
      <c r="V1440" s="102"/>
      <c r="W1440" s="102">
        <v>0.64139999999999997</v>
      </c>
      <c r="X1440" s="102"/>
      <c r="Y1440" s="102"/>
      <c r="Z1440" s="102"/>
      <c r="AA1440" s="102"/>
      <c r="AB1440" s="102"/>
      <c r="AC1440" s="102"/>
      <c r="AD1440" s="102"/>
      <c r="AE1440" s="104">
        <v>0.91049999999999998</v>
      </c>
      <c r="AG1440" s="105">
        <v>0.63770000000000004</v>
      </c>
      <c r="AN1440" s="106">
        <v>0.77410000000000001</v>
      </c>
      <c r="AO1440" s="105" t="s">
        <v>277</v>
      </c>
      <c r="AP1440" s="104" t="s">
        <v>278</v>
      </c>
      <c r="AQ1440" s="105">
        <f t="shared" si="354"/>
        <v>0.77410000000000001</v>
      </c>
      <c r="AR1440" s="105" t="str">
        <f t="shared" si="355"/>
        <v/>
      </c>
      <c r="AS1440" s="105" t="e">
        <f t="shared" si="356"/>
        <v>#NUM!</v>
      </c>
      <c r="AT1440" s="105" t="e">
        <f>#REF!*1.075</f>
        <v>#REF!</v>
      </c>
      <c r="AU1440" s="105">
        <f t="shared" si="357"/>
        <v>0.75249999999999995</v>
      </c>
      <c r="AV1440" s="102" t="e">
        <f t="shared" si="349"/>
        <v>#REF!</v>
      </c>
      <c r="AW1440" s="105" t="s">
        <v>172</v>
      </c>
      <c r="AX1440" s="105" t="s">
        <v>173</v>
      </c>
      <c r="AY1440" s="106">
        <v>0.75</v>
      </c>
      <c r="AZ1440" s="108">
        <f t="shared" si="358"/>
        <v>0.1875</v>
      </c>
      <c r="BA1440" s="1">
        <f t="shared" si="359"/>
        <v>0.9375</v>
      </c>
      <c r="BB1440" s="106">
        <f t="shared" si="360"/>
        <v>1.0125</v>
      </c>
      <c r="BC1440" s="105" t="s">
        <v>53</v>
      </c>
      <c r="BD1440" s="128"/>
      <c r="BE1440" s="128"/>
    </row>
    <row r="1441" spans="1:58" s="105" customFormat="1" ht="24.75" hidden="1" customHeight="1">
      <c r="A1441" s="9">
        <v>1448</v>
      </c>
      <c r="B1441" s="7">
        <v>3684</v>
      </c>
      <c r="C1441" s="7"/>
      <c r="D1441" s="8"/>
      <c r="E1441" s="1" t="s">
        <v>6167</v>
      </c>
      <c r="F1441" s="1" t="s">
        <v>6168</v>
      </c>
      <c r="G1441" s="1" t="s">
        <v>6169</v>
      </c>
      <c r="H1441" s="8" t="s">
        <v>374</v>
      </c>
      <c r="I1441" s="1" t="s">
        <v>68</v>
      </c>
      <c r="J1441" s="1" t="s">
        <v>2785</v>
      </c>
      <c r="K1441" s="9"/>
      <c r="L1441" s="1"/>
      <c r="M1441" s="7">
        <v>10</v>
      </c>
      <c r="N1441" s="1" t="s">
        <v>46</v>
      </c>
      <c r="O1441" s="1" t="s">
        <v>5877</v>
      </c>
      <c r="P1441" s="1" t="s">
        <v>5881</v>
      </c>
      <c r="Q1441" s="1" t="s">
        <v>6171</v>
      </c>
      <c r="R1441" s="101">
        <v>1.1100000000000001</v>
      </c>
      <c r="S1441" s="102"/>
      <c r="T1441" s="116">
        <v>1</v>
      </c>
      <c r="U1441" s="84">
        <v>1.1033999999999999</v>
      </c>
      <c r="V1441" s="102"/>
      <c r="W1441" s="102">
        <v>0.96419999999999995</v>
      </c>
      <c r="X1441" s="102"/>
      <c r="Y1441" s="102"/>
      <c r="Z1441" s="102"/>
      <c r="AA1441" s="102"/>
      <c r="AB1441" s="102"/>
      <c r="AC1441" s="102"/>
      <c r="AD1441" s="102"/>
      <c r="AE1441" s="104">
        <v>1.1033999999999999</v>
      </c>
      <c r="AG1441" s="105">
        <v>0.9587</v>
      </c>
      <c r="AN1441" s="106">
        <v>1.0309999999999999</v>
      </c>
      <c r="AO1441" s="105" t="s">
        <v>277</v>
      </c>
      <c r="AP1441" s="104" t="s">
        <v>278</v>
      </c>
      <c r="AQ1441" s="105">
        <f t="shared" si="354"/>
        <v>1.03105</v>
      </c>
      <c r="AR1441" s="105" t="str">
        <f t="shared" si="355"/>
        <v/>
      </c>
      <c r="AS1441" s="105" t="e">
        <f t="shared" si="356"/>
        <v>#NUM!</v>
      </c>
      <c r="AT1441" s="105" t="e">
        <f>#REF!*1.075</f>
        <v>#REF!</v>
      </c>
      <c r="AU1441" s="105">
        <f t="shared" si="357"/>
        <v>1.075</v>
      </c>
      <c r="AV1441" s="102" t="e">
        <f t="shared" si="349"/>
        <v>#REF!</v>
      </c>
      <c r="AW1441" s="105" t="s">
        <v>279</v>
      </c>
      <c r="AX1441" s="105" t="s">
        <v>278</v>
      </c>
      <c r="AY1441" s="106">
        <v>1.03</v>
      </c>
      <c r="AZ1441" s="108">
        <f t="shared" si="358"/>
        <v>0.25750000000000001</v>
      </c>
      <c r="BA1441" s="1">
        <f t="shared" si="359"/>
        <v>1.2875000000000001</v>
      </c>
      <c r="BB1441" s="106">
        <f t="shared" si="360"/>
        <v>1.3905000000000001</v>
      </c>
      <c r="BC1441" s="105" t="s">
        <v>53</v>
      </c>
    </row>
    <row r="1442" spans="1:58" s="105" customFormat="1" ht="24.75" hidden="1" customHeight="1">
      <c r="A1442" s="9">
        <v>1449</v>
      </c>
      <c r="B1442" s="7">
        <v>5875</v>
      </c>
      <c r="C1442" s="7"/>
      <c r="D1442" s="8"/>
      <c r="E1442" s="1" t="s">
        <v>6172</v>
      </c>
      <c r="F1442" s="1" t="s">
        <v>6173</v>
      </c>
      <c r="G1442" s="1" t="s">
        <v>656</v>
      </c>
      <c r="H1442" s="8" t="s">
        <v>149</v>
      </c>
      <c r="I1442" s="1" t="s">
        <v>183</v>
      </c>
      <c r="J1442" s="1" t="s">
        <v>6174</v>
      </c>
      <c r="K1442" s="9"/>
      <c r="L1442" s="1"/>
      <c r="M1442" s="7">
        <v>5</v>
      </c>
      <c r="N1442" s="1" t="s">
        <v>46</v>
      </c>
      <c r="O1442" s="1" t="s">
        <v>5877</v>
      </c>
      <c r="P1442" s="1" t="s">
        <v>5900</v>
      </c>
      <c r="Q1442" s="1" t="s">
        <v>6175</v>
      </c>
      <c r="R1442" s="101">
        <v>179.84</v>
      </c>
      <c r="S1442" s="102"/>
      <c r="T1442" s="116" t="s">
        <v>58</v>
      </c>
      <c r="U1442" s="84">
        <v>167.2961</v>
      </c>
      <c r="V1442" s="102"/>
      <c r="W1442" s="102"/>
      <c r="X1442" s="102"/>
      <c r="Y1442" s="102"/>
      <c r="Z1442" s="102"/>
      <c r="AA1442" s="102"/>
      <c r="AB1442" s="102"/>
      <c r="AC1442" s="102"/>
      <c r="AD1442" s="102"/>
      <c r="AE1442" s="104">
        <v>167.2961</v>
      </c>
      <c r="AF1442" s="105">
        <v>82.507800000000003</v>
      </c>
      <c r="AG1442" s="105">
        <v>81.415899999999993</v>
      </c>
      <c r="AN1442" s="106">
        <v>82.9619</v>
      </c>
      <c r="AO1442" s="105" t="s">
        <v>277</v>
      </c>
      <c r="AP1442" s="104" t="s">
        <v>278</v>
      </c>
      <c r="AQ1442" s="105">
        <f t="shared" si="354"/>
        <v>81.961849999999998</v>
      </c>
      <c r="AR1442" s="105" t="str">
        <f t="shared" si="355"/>
        <v/>
      </c>
      <c r="AS1442" s="105" t="e">
        <f t="shared" si="356"/>
        <v>#NUM!</v>
      </c>
      <c r="AT1442" s="105" t="e">
        <f>#REF!*1.075</f>
        <v>#REF!</v>
      </c>
      <c r="AU1442" s="105" t="e">
        <f t="shared" si="357"/>
        <v>#VALUE!</v>
      </c>
      <c r="AV1442" s="102" t="e">
        <f t="shared" si="349"/>
        <v>#REF!</v>
      </c>
      <c r="AW1442" s="125" t="s">
        <v>52</v>
      </c>
      <c r="AX1442" s="105" t="s">
        <v>51</v>
      </c>
      <c r="AY1442" s="106">
        <v>81.961799999999997</v>
      </c>
      <c r="AZ1442" s="108">
        <f t="shared" si="358"/>
        <v>9.8354159999999986</v>
      </c>
      <c r="BA1442" s="1">
        <f t="shared" si="359"/>
        <v>91.797215999999992</v>
      </c>
      <c r="BB1442" s="106">
        <f t="shared" si="360"/>
        <v>99.140993279999989</v>
      </c>
      <c r="BC1442" s="105" t="s">
        <v>53</v>
      </c>
    </row>
    <row r="1443" spans="1:58" s="105" customFormat="1" ht="24.75" hidden="1" customHeight="1">
      <c r="A1443" s="9">
        <v>1450</v>
      </c>
      <c r="B1443" s="7">
        <v>5716</v>
      </c>
      <c r="C1443" s="7"/>
      <c r="D1443" s="8"/>
      <c r="E1443" s="1" t="s">
        <v>6176</v>
      </c>
      <c r="F1443" s="1" t="s">
        <v>5991</v>
      </c>
      <c r="G1443" s="1" t="s">
        <v>303</v>
      </c>
      <c r="H1443" s="8" t="s">
        <v>105</v>
      </c>
      <c r="I1443" s="1" t="s">
        <v>44</v>
      </c>
      <c r="J1443" s="1" t="s">
        <v>6177</v>
      </c>
      <c r="K1443" s="9"/>
      <c r="L1443" s="1"/>
      <c r="M1443" s="7">
        <v>7</v>
      </c>
      <c r="N1443" s="1" t="s">
        <v>46</v>
      </c>
      <c r="O1443" s="1" t="s">
        <v>5877</v>
      </c>
      <c r="P1443" s="1" t="s">
        <v>5940</v>
      </c>
      <c r="Q1443" s="1" t="s">
        <v>6178</v>
      </c>
      <c r="R1443" s="101">
        <v>5.04</v>
      </c>
      <c r="S1443" s="102"/>
      <c r="T1443" s="116">
        <v>6.24</v>
      </c>
      <c r="U1443" s="84">
        <v>3.3723999999999998</v>
      </c>
      <c r="V1443" s="102">
        <v>6</v>
      </c>
      <c r="W1443" s="102">
        <v>10.570499999999999</v>
      </c>
      <c r="X1443" s="102"/>
      <c r="Y1443" s="102"/>
      <c r="Z1443" s="102"/>
      <c r="AA1443" s="102"/>
      <c r="AB1443" s="102"/>
      <c r="AC1443" s="102"/>
      <c r="AD1443" s="102"/>
      <c r="AE1443" s="104">
        <v>3.3723999999999998</v>
      </c>
      <c r="AG1443" s="105">
        <v>9.702</v>
      </c>
      <c r="AN1443" s="106">
        <v>4.6849999999999996</v>
      </c>
      <c r="AO1443" s="105" t="s">
        <v>277</v>
      </c>
      <c r="AP1443" s="104" t="s">
        <v>278</v>
      </c>
      <c r="AQ1443" s="105">
        <f t="shared" ref="AQ1443:AQ1473" si="361">AVERAGE(SMALL(AE1443:AI1443,1),SMALL(AE1443:AI1443,2))</f>
        <v>6.5372000000000003</v>
      </c>
      <c r="AR1443" s="105">
        <f t="shared" ref="AR1443:AR1473" si="362">IF(R1443 &lt;=( AVERAGE(SMALL(AE1443:AI1443,1),SMALL(AE1443:AI1443,2))), R1443, "")</f>
        <v>5.04</v>
      </c>
      <c r="AS1443" s="105" t="e">
        <f t="shared" ref="AS1443:AS1473" si="363">AVERAGE(SMALL(AJ1443:AM1443,1),SMALL(AJ1443:AM1443,2))</f>
        <v>#NUM!</v>
      </c>
      <c r="AT1443" s="105" t="e">
        <f>#REF!*1.075</f>
        <v>#REF!</v>
      </c>
      <c r="AU1443" s="105">
        <f t="shared" ref="AU1443:AU1473" si="364">T1443*1.075</f>
        <v>6.7080000000000002</v>
      </c>
      <c r="AV1443" s="102" t="e">
        <f t="shared" si="349"/>
        <v>#REF!</v>
      </c>
      <c r="AW1443" s="105" t="s">
        <v>172</v>
      </c>
      <c r="AX1443" s="105" t="s">
        <v>173</v>
      </c>
      <c r="AY1443" s="106">
        <v>4.6900000000000004</v>
      </c>
      <c r="AZ1443" s="108">
        <f t="shared" si="358"/>
        <v>1.1725000000000001</v>
      </c>
      <c r="BA1443" s="1">
        <f t="shared" si="359"/>
        <v>5.8625000000000007</v>
      </c>
      <c r="BB1443" s="106">
        <f t="shared" si="360"/>
        <v>6.331500000000001</v>
      </c>
      <c r="BC1443" s="105" t="s">
        <v>53</v>
      </c>
    </row>
    <row r="1444" spans="1:58" s="105" customFormat="1" ht="24.75" hidden="1" customHeight="1">
      <c r="A1444" s="9">
        <v>1451</v>
      </c>
      <c r="B1444" s="7">
        <v>8398</v>
      </c>
      <c r="C1444" s="7"/>
      <c r="D1444" s="8"/>
      <c r="E1444" s="1" t="s">
        <v>6179</v>
      </c>
      <c r="F1444" s="1" t="s">
        <v>6180</v>
      </c>
      <c r="G1444" s="1" t="s">
        <v>362</v>
      </c>
      <c r="H1444" s="8" t="s">
        <v>363</v>
      </c>
      <c r="I1444" s="1" t="s">
        <v>6181</v>
      </c>
      <c r="J1444" s="1" t="s">
        <v>6182</v>
      </c>
      <c r="K1444" s="9"/>
      <c r="L1444" s="1"/>
      <c r="M1444" s="7">
        <v>1</v>
      </c>
      <c r="N1444" s="1" t="s">
        <v>46</v>
      </c>
      <c r="O1444" s="1" t="s">
        <v>5877</v>
      </c>
      <c r="P1444" s="1" t="s">
        <v>5985</v>
      </c>
      <c r="Q1444" s="1" t="s">
        <v>6183</v>
      </c>
      <c r="R1444" s="101">
        <v>3.58</v>
      </c>
      <c r="S1444" s="102"/>
      <c r="T1444" s="116">
        <v>3</v>
      </c>
      <c r="U1444" s="84">
        <v>3.0449000000000002</v>
      </c>
      <c r="V1444" s="102">
        <v>3.6185999999999998</v>
      </c>
      <c r="W1444" s="102">
        <v>3.6305000000000001</v>
      </c>
      <c r="X1444" s="102"/>
      <c r="Y1444" s="102"/>
      <c r="Z1444" s="102"/>
      <c r="AA1444" s="102"/>
      <c r="AB1444" s="102"/>
      <c r="AC1444" s="102"/>
      <c r="AD1444" s="102"/>
      <c r="AE1444" s="104">
        <v>3.0449000000000002</v>
      </c>
      <c r="AG1444" s="105">
        <v>3.6099000000000001</v>
      </c>
      <c r="AN1444" s="106">
        <v>3.3273999999999999</v>
      </c>
      <c r="AO1444" s="105" t="s">
        <v>277</v>
      </c>
      <c r="AP1444" s="104" t="s">
        <v>278</v>
      </c>
      <c r="AQ1444" s="105">
        <f t="shared" si="361"/>
        <v>3.3273999999999999</v>
      </c>
      <c r="AR1444" s="105" t="str">
        <f t="shared" si="362"/>
        <v/>
      </c>
      <c r="AS1444" s="105" t="e">
        <f t="shared" si="363"/>
        <v>#NUM!</v>
      </c>
      <c r="AT1444" s="105" t="e">
        <f>#REF!*1.075</f>
        <v>#REF!</v>
      </c>
      <c r="AU1444" s="105">
        <f t="shared" si="364"/>
        <v>3.2249999999999996</v>
      </c>
      <c r="AV1444" s="102" t="e">
        <f t="shared" si="349"/>
        <v>#REF!</v>
      </c>
      <c r="AW1444" s="105" t="s">
        <v>172</v>
      </c>
      <c r="AX1444" s="105" t="s">
        <v>173</v>
      </c>
      <c r="AY1444" s="106">
        <v>3.23</v>
      </c>
      <c r="AZ1444" s="108">
        <f t="shared" si="358"/>
        <v>0.8075</v>
      </c>
      <c r="BA1444" s="1">
        <f t="shared" si="359"/>
        <v>4.0374999999999996</v>
      </c>
      <c r="BB1444" s="106">
        <f t="shared" si="360"/>
        <v>4.3605</v>
      </c>
      <c r="BC1444" s="105" t="s">
        <v>53</v>
      </c>
    </row>
    <row r="1445" spans="1:58" s="105" customFormat="1" ht="24.75" hidden="1" customHeight="1">
      <c r="A1445" s="9">
        <v>1452</v>
      </c>
      <c r="B1445" s="7">
        <v>8546</v>
      </c>
      <c r="C1445" s="7"/>
      <c r="D1445" s="8"/>
      <c r="E1445" s="1" t="s">
        <v>6184</v>
      </c>
      <c r="F1445" s="1" t="s">
        <v>6185</v>
      </c>
      <c r="G1445" s="1" t="s">
        <v>6186</v>
      </c>
      <c r="H1445" s="8" t="s">
        <v>43</v>
      </c>
      <c r="I1445" s="1" t="s">
        <v>183</v>
      </c>
      <c r="J1445" s="1" t="s">
        <v>6187</v>
      </c>
      <c r="K1445" s="9"/>
      <c r="L1445" s="1"/>
      <c r="M1445" s="7">
        <v>14</v>
      </c>
      <c r="N1445" s="1" t="s">
        <v>46</v>
      </c>
      <c r="O1445" s="1" t="s">
        <v>5877</v>
      </c>
      <c r="P1445" s="1" t="s">
        <v>5890</v>
      </c>
      <c r="Q1445" s="1" t="s">
        <v>6188</v>
      </c>
      <c r="R1445" s="101">
        <v>0.94</v>
      </c>
      <c r="S1445" s="102"/>
      <c r="T1445" s="116">
        <v>1</v>
      </c>
      <c r="U1445" s="84">
        <v>1.3475999999999999</v>
      </c>
      <c r="V1445" s="102"/>
      <c r="W1445" s="102">
        <v>1.1384000000000001</v>
      </c>
      <c r="X1445" s="102"/>
      <c r="Y1445" s="102"/>
      <c r="Z1445" s="102"/>
      <c r="AA1445" s="102"/>
      <c r="AB1445" s="102"/>
      <c r="AC1445" s="102"/>
      <c r="AD1445" s="102"/>
      <c r="AE1445" s="104">
        <v>1.3475999999999999</v>
      </c>
      <c r="AG1445" s="105">
        <v>1.1318999999999999</v>
      </c>
      <c r="AN1445" s="106">
        <v>0.94</v>
      </c>
      <c r="AO1445" s="105" t="s">
        <v>50</v>
      </c>
      <c r="AP1445" s="104" t="s">
        <v>51</v>
      </c>
      <c r="AQ1445" s="105">
        <f t="shared" si="361"/>
        <v>1.2397499999999999</v>
      </c>
      <c r="AR1445" s="105">
        <f t="shared" si="362"/>
        <v>0.94</v>
      </c>
      <c r="AS1445" s="105" t="e">
        <f t="shared" si="363"/>
        <v>#NUM!</v>
      </c>
      <c r="AT1445" s="105" t="e">
        <f>#REF!*1.075</f>
        <v>#REF!</v>
      </c>
      <c r="AU1445" s="105">
        <f t="shared" si="364"/>
        <v>1.075</v>
      </c>
      <c r="AV1445" s="102" t="e">
        <f t="shared" si="349"/>
        <v>#REF!</v>
      </c>
      <c r="AW1445" s="105" t="s">
        <v>172</v>
      </c>
      <c r="AX1445" s="105" t="s">
        <v>173</v>
      </c>
      <c r="AY1445" s="106">
        <v>0.94</v>
      </c>
      <c r="AZ1445" s="108">
        <f t="shared" si="358"/>
        <v>0.23499999999999999</v>
      </c>
      <c r="BA1445" s="1">
        <f t="shared" si="359"/>
        <v>1.1749999999999998</v>
      </c>
      <c r="BB1445" s="106">
        <f t="shared" si="360"/>
        <v>1.2689999999999999</v>
      </c>
      <c r="BC1445" s="105" t="s">
        <v>53</v>
      </c>
    </row>
    <row r="1446" spans="1:58" s="105" customFormat="1" ht="24.75" hidden="1" customHeight="1">
      <c r="A1446" s="9">
        <v>1453</v>
      </c>
      <c r="B1446" s="7">
        <v>8345</v>
      </c>
      <c r="C1446" s="7"/>
      <c r="D1446" s="8"/>
      <c r="E1446" s="1" t="s">
        <v>6189</v>
      </c>
      <c r="F1446" s="1" t="s">
        <v>6190</v>
      </c>
      <c r="G1446" s="1" t="s">
        <v>6191</v>
      </c>
      <c r="H1446" s="8" t="s">
        <v>43</v>
      </c>
      <c r="I1446" s="1" t="s">
        <v>68</v>
      </c>
      <c r="J1446" s="11" t="s">
        <v>6192</v>
      </c>
      <c r="K1446" s="9"/>
      <c r="L1446" s="1"/>
      <c r="M1446" s="7">
        <v>15</v>
      </c>
      <c r="N1446" s="1" t="s">
        <v>46</v>
      </c>
      <c r="O1446" s="1" t="s">
        <v>5877</v>
      </c>
      <c r="P1446" s="1" t="s">
        <v>5985</v>
      </c>
      <c r="Q1446" s="1" t="s">
        <v>6193</v>
      </c>
      <c r="R1446" s="101">
        <v>0.99</v>
      </c>
      <c r="S1446" s="102"/>
      <c r="T1446" s="116">
        <v>0.8</v>
      </c>
      <c r="U1446" s="84">
        <v>1.8753</v>
      </c>
      <c r="V1446" s="102"/>
      <c r="W1446" s="102"/>
      <c r="X1446" s="102"/>
      <c r="Y1446" s="102"/>
      <c r="Z1446" s="102"/>
      <c r="AA1446" s="102"/>
      <c r="AB1446" s="102"/>
      <c r="AC1446" s="102"/>
      <c r="AD1446" s="102"/>
      <c r="AE1446" s="104">
        <v>1.8753</v>
      </c>
      <c r="AN1446" s="106">
        <v>0.99</v>
      </c>
      <c r="AO1446" s="105" t="s">
        <v>50</v>
      </c>
      <c r="AP1446" s="104" t="s">
        <v>51</v>
      </c>
      <c r="AQ1446" s="105" t="e">
        <f t="shared" si="361"/>
        <v>#NUM!</v>
      </c>
      <c r="AR1446" s="105" t="e">
        <f t="shared" si="362"/>
        <v>#NUM!</v>
      </c>
      <c r="AS1446" s="105" t="e">
        <f t="shared" si="363"/>
        <v>#NUM!</v>
      </c>
      <c r="AT1446" s="105" t="e">
        <f>#REF!*1.075</f>
        <v>#REF!</v>
      </c>
      <c r="AU1446" s="105">
        <f t="shared" si="364"/>
        <v>0.86</v>
      </c>
      <c r="AV1446" s="102" t="e">
        <f t="shared" si="349"/>
        <v>#REF!</v>
      </c>
      <c r="AW1446" s="105" t="s">
        <v>172</v>
      </c>
      <c r="AX1446" s="105" t="s">
        <v>173</v>
      </c>
      <c r="AY1446" s="106">
        <v>0.86</v>
      </c>
      <c r="AZ1446" s="108">
        <f t="shared" si="358"/>
        <v>0.215</v>
      </c>
      <c r="BA1446" s="1">
        <f t="shared" si="359"/>
        <v>1.075</v>
      </c>
      <c r="BB1446" s="106">
        <f t="shared" si="360"/>
        <v>1.161</v>
      </c>
      <c r="BC1446" s="105" t="s">
        <v>53</v>
      </c>
    </row>
    <row r="1447" spans="1:58" s="105" customFormat="1" ht="24.75" hidden="1" customHeight="1">
      <c r="A1447" s="9">
        <v>1454</v>
      </c>
      <c r="B1447" s="7">
        <v>7023</v>
      </c>
      <c r="C1447" s="7"/>
      <c r="D1447" s="8"/>
      <c r="E1447" s="1" t="s">
        <v>6194</v>
      </c>
      <c r="F1447" s="1" t="s">
        <v>6195</v>
      </c>
      <c r="G1447" s="1" t="s">
        <v>2297</v>
      </c>
      <c r="H1447" s="8" t="s">
        <v>2298</v>
      </c>
      <c r="I1447" s="1" t="s">
        <v>1605</v>
      </c>
      <c r="J1447" s="1" t="s">
        <v>6196</v>
      </c>
      <c r="K1447" s="9">
        <v>5</v>
      </c>
      <c r="L1447" s="1" t="s">
        <v>91</v>
      </c>
      <c r="M1447" s="7">
        <v>1</v>
      </c>
      <c r="N1447" s="1" t="s">
        <v>46</v>
      </c>
      <c r="O1447" s="1" t="s">
        <v>5877</v>
      </c>
      <c r="P1447" s="1" t="s">
        <v>6197</v>
      </c>
      <c r="Q1447" s="1" t="s">
        <v>6198</v>
      </c>
      <c r="R1447" s="101">
        <v>1.71</v>
      </c>
      <c r="S1447" s="102"/>
      <c r="T1447" s="116">
        <v>1.6</v>
      </c>
      <c r="U1447" s="84">
        <v>1.8753</v>
      </c>
      <c r="V1447" s="102"/>
      <c r="W1447" s="102">
        <v>1.3</v>
      </c>
      <c r="X1447" s="102"/>
      <c r="Y1447" s="102"/>
      <c r="Z1447" s="102"/>
      <c r="AA1447" s="102"/>
      <c r="AB1447" s="102"/>
      <c r="AC1447" s="102"/>
      <c r="AD1447" s="102"/>
      <c r="AE1447" s="104">
        <v>1.8753</v>
      </c>
      <c r="AN1447" s="106">
        <v>1.194</v>
      </c>
      <c r="AO1447" s="105" t="s">
        <v>372</v>
      </c>
      <c r="AP1447" s="104" t="s">
        <v>373</v>
      </c>
      <c r="AQ1447" s="105" t="e">
        <f t="shared" si="361"/>
        <v>#NUM!</v>
      </c>
      <c r="AR1447" s="105" t="e">
        <f t="shared" si="362"/>
        <v>#NUM!</v>
      </c>
      <c r="AS1447" s="105" t="e">
        <f t="shared" si="363"/>
        <v>#NUM!</v>
      </c>
      <c r="AT1447" s="105" t="e">
        <f>#REF!*1.075</f>
        <v>#REF!</v>
      </c>
      <c r="AU1447" s="105">
        <f t="shared" si="364"/>
        <v>1.72</v>
      </c>
      <c r="AV1447" s="102" t="e">
        <f t="shared" si="349"/>
        <v>#REF!</v>
      </c>
      <c r="AW1447" s="105" t="s">
        <v>372</v>
      </c>
      <c r="AX1447" s="105" t="s">
        <v>373</v>
      </c>
      <c r="AY1447" s="106">
        <v>1.048</v>
      </c>
      <c r="AZ1447" s="108">
        <f t="shared" si="358"/>
        <v>0.26200000000000001</v>
      </c>
      <c r="BA1447" s="1">
        <f t="shared" si="359"/>
        <v>1.31</v>
      </c>
      <c r="BB1447" s="106">
        <f t="shared" si="360"/>
        <v>1.4148000000000001</v>
      </c>
      <c r="BC1447" s="105" t="s">
        <v>53</v>
      </c>
    </row>
    <row r="1448" spans="1:58" s="105" customFormat="1" ht="24.75" hidden="1" customHeight="1">
      <c r="A1448" s="9">
        <v>1455</v>
      </c>
      <c r="B1448" s="7">
        <v>7028</v>
      </c>
      <c r="C1448" s="7"/>
      <c r="D1448" s="8"/>
      <c r="E1448" s="1" t="s">
        <v>6199</v>
      </c>
      <c r="F1448" s="1" t="s">
        <v>6200</v>
      </c>
      <c r="G1448" s="1" t="s">
        <v>344</v>
      </c>
      <c r="H1448" s="8" t="s">
        <v>189</v>
      </c>
      <c r="I1448" s="1" t="s">
        <v>488</v>
      </c>
      <c r="J1448" s="1" t="s">
        <v>6201</v>
      </c>
      <c r="K1448" s="9"/>
      <c r="L1448" s="1"/>
      <c r="M1448" s="7">
        <v>14</v>
      </c>
      <c r="N1448" s="1" t="s">
        <v>46</v>
      </c>
      <c r="O1448" s="1" t="s">
        <v>5877</v>
      </c>
      <c r="P1448" s="1" t="s">
        <v>5900</v>
      </c>
      <c r="Q1448" s="1" t="s">
        <v>6202</v>
      </c>
      <c r="R1448" s="101">
        <v>1.1599999999999999</v>
      </c>
      <c r="S1448" s="102"/>
      <c r="T1448" s="116">
        <v>1.24</v>
      </c>
      <c r="U1448" s="84">
        <v>1.1751</v>
      </c>
      <c r="V1448" s="102">
        <v>0.99</v>
      </c>
      <c r="W1448" s="102">
        <v>1.4083000000000001</v>
      </c>
      <c r="X1448" s="102"/>
      <c r="Y1448" s="102"/>
      <c r="Z1448" s="102"/>
      <c r="AA1448" s="102"/>
      <c r="AB1448" s="102"/>
      <c r="AC1448" s="102"/>
      <c r="AD1448" s="102"/>
      <c r="AE1448" s="104">
        <v>1.1751</v>
      </c>
      <c r="AG1448" s="105">
        <v>1.4</v>
      </c>
      <c r="AN1448" s="106">
        <v>1.1599999999999999</v>
      </c>
      <c r="AO1448" s="105" t="s">
        <v>50</v>
      </c>
      <c r="AP1448" s="104" t="s">
        <v>51</v>
      </c>
      <c r="AQ1448" s="105">
        <f t="shared" si="361"/>
        <v>1.28755</v>
      </c>
      <c r="AR1448" s="105">
        <f t="shared" si="362"/>
        <v>1.1599999999999999</v>
      </c>
      <c r="AS1448" s="105" t="e">
        <f t="shared" si="363"/>
        <v>#NUM!</v>
      </c>
      <c r="AT1448" s="105" t="e">
        <f>#REF!*1.075</f>
        <v>#REF!</v>
      </c>
      <c r="AU1448" s="105">
        <f t="shared" si="364"/>
        <v>1.333</v>
      </c>
      <c r="AV1448" s="102" t="e">
        <f t="shared" ref="AV1448:AV1511" si="365">MIN(AN1448,AT1448,AU1448)</f>
        <v>#REF!</v>
      </c>
      <c r="AW1448" s="105" t="s">
        <v>172</v>
      </c>
      <c r="AX1448" s="105" t="s">
        <v>173</v>
      </c>
      <c r="AY1448" s="106">
        <v>1.161</v>
      </c>
      <c r="AZ1448" s="108">
        <f t="shared" si="358"/>
        <v>0.29025000000000001</v>
      </c>
      <c r="BA1448" s="1">
        <f t="shared" si="359"/>
        <v>1.4512499999999999</v>
      </c>
      <c r="BB1448" s="106">
        <f t="shared" si="360"/>
        <v>1.56735</v>
      </c>
      <c r="BC1448" s="105" t="s">
        <v>53</v>
      </c>
    </row>
    <row r="1449" spans="1:58" s="105" customFormat="1" ht="24.75" hidden="1" customHeight="1">
      <c r="A1449" s="9">
        <v>1456</v>
      </c>
      <c r="B1449" s="7">
        <v>7027</v>
      </c>
      <c r="C1449" s="7"/>
      <c r="D1449" s="8"/>
      <c r="E1449" s="1" t="s">
        <v>6199</v>
      </c>
      <c r="F1449" s="1" t="s">
        <v>6200</v>
      </c>
      <c r="G1449" s="1" t="s">
        <v>344</v>
      </c>
      <c r="H1449" s="8" t="s">
        <v>60</v>
      </c>
      <c r="I1449" s="1" t="s">
        <v>488</v>
      </c>
      <c r="J1449" s="1" t="s">
        <v>6203</v>
      </c>
      <c r="K1449" s="9"/>
      <c r="L1449" s="1"/>
      <c r="M1449" s="7">
        <v>28</v>
      </c>
      <c r="N1449" s="1" t="s">
        <v>46</v>
      </c>
      <c r="O1449" s="1" t="s">
        <v>5877</v>
      </c>
      <c r="P1449" s="1" t="s">
        <v>5959</v>
      </c>
      <c r="Q1449" s="1" t="s">
        <v>6204</v>
      </c>
      <c r="R1449" s="101">
        <v>1.17</v>
      </c>
      <c r="S1449" s="102"/>
      <c r="T1449" s="116">
        <v>1.34</v>
      </c>
      <c r="U1449" s="84">
        <v>1.1751</v>
      </c>
      <c r="V1449" s="102">
        <v>0.999</v>
      </c>
      <c r="W1449" s="102">
        <v>1.4083000000000001</v>
      </c>
      <c r="X1449" s="102"/>
      <c r="Y1449" s="102"/>
      <c r="Z1449" s="102"/>
      <c r="AA1449" s="102"/>
      <c r="AB1449" s="102"/>
      <c r="AC1449" s="102"/>
      <c r="AD1449" s="102"/>
      <c r="AE1449" s="104">
        <v>1.1751</v>
      </c>
      <c r="AG1449" s="105">
        <v>1.4</v>
      </c>
      <c r="AN1449" s="106">
        <v>1.17</v>
      </c>
      <c r="AO1449" s="105" t="s">
        <v>50</v>
      </c>
      <c r="AP1449" s="104" t="s">
        <v>51</v>
      </c>
      <c r="AQ1449" s="105">
        <f t="shared" si="361"/>
        <v>1.28755</v>
      </c>
      <c r="AR1449" s="105">
        <f t="shared" si="362"/>
        <v>1.17</v>
      </c>
      <c r="AS1449" s="105" t="e">
        <f t="shared" si="363"/>
        <v>#NUM!</v>
      </c>
      <c r="AT1449" s="105" t="e">
        <f>#REF!*1.075</f>
        <v>#REF!</v>
      </c>
      <c r="AU1449" s="105">
        <f t="shared" si="364"/>
        <v>1.4405000000000001</v>
      </c>
      <c r="AV1449" s="102" t="e">
        <f t="shared" si="365"/>
        <v>#REF!</v>
      </c>
      <c r="AW1449" s="105" t="s">
        <v>172</v>
      </c>
      <c r="AX1449" s="105" t="s">
        <v>173</v>
      </c>
      <c r="AY1449" s="106">
        <v>1.17</v>
      </c>
      <c r="AZ1449" s="108">
        <f t="shared" si="358"/>
        <v>0.29249999999999998</v>
      </c>
      <c r="BA1449" s="1">
        <f t="shared" si="359"/>
        <v>1.4624999999999999</v>
      </c>
      <c r="BB1449" s="106">
        <f t="shared" si="360"/>
        <v>1.5794999999999999</v>
      </c>
      <c r="BC1449" s="105" t="s">
        <v>53</v>
      </c>
    </row>
    <row r="1450" spans="1:58" s="128" customFormat="1" ht="24.75" hidden="1" customHeight="1">
      <c r="A1450" s="9">
        <v>1457</v>
      </c>
      <c r="B1450" s="7">
        <v>17562</v>
      </c>
      <c r="C1450" s="7"/>
      <c r="D1450" s="8"/>
      <c r="E1450" s="1" t="s">
        <v>6199</v>
      </c>
      <c r="F1450" s="1" t="s">
        <v>6205</v>
      </c>
      <c r="G1450" s="1" t="s">
        <v>344</v>
      </c>
      <c r="H1450" s="8" t="s">
        <v>189</v>
      </c>
      <c r="I1450" s="1" t="s">
        <v>488</v>
      </c>
      <c r="J1450" s="1" t="s">
        <v>6206</v>
      </c>
      <c r="K1450" s="9"/>
      <c r="L1450" s="1"/>
      <c r="M1450" s="7">
        <v>28</v>
      </c>
      <c r="N1450" s="1" t="s">
        <v>46</v>
      </c>
      <c r="O1450" s="1" t="s">
        <v>5877</v>
      </c>
      <c r="P1450" s="1" t="s">
        <v>5890</v>
      </c>
      <c r="Q1450" s="1" t="s">
        <v>6207</v>
      </c>
      <c r="R1450" s="101">
        <v>1.69</v>
      </c>
      <c r="S1450" s="102"/>
      <c r="T1450" s="116">
        <v>1.8</v>
      </c>
      <c r="U1450" s="84">
        <v>1.8753</v>
      </c>
      <c r="V1450" s="102">
        <v>1.98</v>
      </c>
      <c r="W1450" s="102">
        <v>2.8166000000000002</v>
      </c>
      <c r="X1450" s="102"/>
      <c r="Y1450" s="102"/>
      <c r="Z1450" s="102"/>
      <c r="AA1450" s="102"/>
      <c r="AB1450" s="102"/>
      <c r="AC1450" s="102"/>
      <c r="AD1450" s="102"/>
      <c r="AE1450" s="104">
        <v>1.8753</v>
      </c>
      <c r="AF1450" s="105"/>
      <c r="AG1450" s="105"/>
      <c r="AH1450" s="105"/>
      <c r="AI1450" s="105"/>
      <c r="AJ1450" s="105"/>
      <c r="AK1450" s="105"/>
      <c r="AL1450" s="105"/>
      <c r="AM1450" s="105"/>
      <c r="AN1450" s="106">
        <v>1.69</v>
      </c>
      <c r="AO1450" s="105" t="s">
        <v>50</v>
      </c>
      <c r="AP1450" s="104" t="s">
        <v>51</v>
      </c>
      <c r="AQ1450" s="105" t="e">
        <f t="shared" si="361"/>
        <v>#NUM!</v>
      </c>
      <c r="AR1450" s="105" t="e">
        <f t="shared" si="362"/>
        <v>#NUM!</v>
      </c>
      <c r="AS1450" s="105" t="e">
        <f t="shared" si="363"/>
        <v>#NUM!</v>
      </c>
      <c r="AT1450" s="105" t="e">
        <f>#REF!*1.075</f>
        <v>#REF!</v>
      </c>
      <c r="AU1450" s="105">
        <f t="shared" si="364"/>
        <v>1.9350000000000001</v>
      </c>
      <c r="AV1450" s="102" t="e">
        <f t="shared" si="365"/>
        <v>#REF!</v>
      </c>
      <c r="AW1450" s="105" t="s">
        <v>172</v>
      </c>
      <c r="AX1450" s="105" t="s">
        <v>173</v>
      </c>
      <c r="AY1450" s="106">
        <v>1.69</v>
      </c>
      <c r="AZ1450" s="108">
        <f t="shared" si="358"/>
        <v>0.42249999999999999</v>
      </c>
      <c r="BA1450" s="1">
        <f t="shared" si="359"/>
        <v>2.1124999999999998</v>
      </c>
      <c r="BB1450" s="106">
        <f t="shared" si="360"/>
        <v>2.2814999999999999</v>
      </c>
      <c r="BC1450" s="105" t="s">
        <v>53</v>
      </c>
      <c r="BD1450" s="105"/>
      <c r="BE1450" s="105"/>
      <c r="BF1450" s="105"/>
    </row>
    <row r="1451" spans="1:58" s="128" customFormat="1" ht="24.75" hidden="1" customHeight="1">
      <c r="A1451" s="9">
        <v>1458</v>
      </c>
      <c r="B1451" s="7">
        <v>8647</v>
      </c>
      <c r="C1451" s="7"/>
      <c r="D1451" s="8"/>
      <c r="E1451" s="1" t="s">
        <v>6208</v>
      </c>
      <c r="F1451" s="1" t="s">
        <v>6209</v>
      </c>
      <c r="G1451" s="1" t="s">
        <v>6210</v>
      </c>
      <c r="H1451" s="8" t="s">
        <v>77</v>
      </c>
      <c r="I1451" s="1" t="s">
        <v>78</v>
      </c>
      <c r="J1451" s="1" t="s">
        <v>6211</v>
      </c>
      <c r="K1451" s="9">
        <v>30</v>
      </c>
      <c r="L1451" s="1" t="s">
        <v>80</v>
      </c>
      <c r="M1451" s="7">
        <v>1</v>
      </c>
      <c r="N1451" s="1" t="s">
        <v>46</v>
      </c>
      <c r="O1451" s="1" t="s">
        <v>5877</v>
      </c>
      <c r="P1451" s="1" t="s">
        <v>5985</v>
      </c>
      <c r="Q1451" s="1" t="s">
        <v>6212</v>
      </c>
      <c r="R1451" s="101">
        <v>1.46</v>
      </c>
      <c r="S1451" s="102"/>
      <c r="T1451" s="116">
        <v>1.1000000000000001</v>
      </c>
      <c r="U1451" s="84">
        <v>1.7225999999999999</v>
      </c>
      <c r="V1451" s="102"/>
      <c r="W1451" s="102">
        <v>1.4473</v>
      </c>
      <c r="X1451" s="102"/>
      <c r="Y1451" s="102"/>
      <c r="Z1451" s="102"/>
      <c r="AA1451" s="102"/>
      <c r="AB1451" s="102"/>
      <c r="AC1451" s="102"/>
      <c r="AD1451" s="102"/>
      <c r="AE1451" s="104">
        <v>1.7225999999999999</v>
      </c>
      <c r="AF1451" s="105"/>
      <c r="AG1451" s="105"/>
      <c r="AH1451" s="105"/>
      <c r="AI1451" s="105"/>
      <c r="AJ1451" s="105"/>
      <c r="AK1451" s="105"/>
      <c r="AL1451" s="105"/>
      <c r="AM1451" s="105"/>
      <c r="AN1451" s="106">
        <v>1.43</v>
      </c>
      <c r="AO1451" s="105" t="s">
        <v>50</v>
      </c>
      <c r="AP1451" s="104" t="s">
        <v>51</v>
      </c>
      <c r="AQ1451" s="105" t="e">
        <f t="shared" si="361"/>
        <v>#NUM!</v>
      </c>
      <c r="AR1451" s="105" t="e">
        <f t="shared" si="362"/>
        <v>#NUM!</v>
      </c>
      <c r="AS1451" s="105" t="e">
        <f t="shared" si="363"/>
        <v>#NUM!</v>
      </c>
      <c r="AT1451" s="105" t="e">
        <f>#REF!*1.075</f>
        <v>#REF!</v>
      </c>
      <c r="AU1451" s="105">
        <f t="shared" si="364"/>
        <v>1.1825000000000001</v>
      </c>
      <c r="AV1451" s="102" t="e">
        <f t="shared" si="365"/>
        <v>#REF!</v>
      </c>
      <c r="AW1451" s="105" t="s">
        <v>172</v>
      </c>
      <c r="AX1451" s="105" t="s">
        <v>173</v>
      </c>
      <c r="AY1451" s="106">
        <v>1.18</v>
      </c>
      <c r="AZ1451" s="108">
        <f t="shared" si="358"/>
        <v>0.29499999999999998</v>
      </c>
      <c r="BA1451" s="1">
        <f t="shared" si="359"/>
        <v>1.4749999999999999</v>
      </c>
      <c r="BB1451" s="106">
        <f t="shared" si="360"/>
        <v>1.593</v>
      </c>
      <c r="BC1451" s="105" t="s">
        <v>53</v>
      </c>
      <c r="BD1451" s="105"/>
      <c r="BE1451" s="105"/>
      <c r="BF1451" s="105"/>
    </row>
    <row r="1452" spans="1:58" s="128" customFormat="1" ht="24.75" hidden="1" customHeight="1">
      <c r="A1452" s="9">
        <v>1459</v>
      </c>
      <c r="B1452" s="7">
        <v>8646</v>
      </c>
      <c r="C1452" s="7"/>
      <c r="D1452" s="8"/>
      <c r="E1452" s="1" t="s">
        <v>6208</v>
      </c>
      <c r="F1452" s="1" t="s">
        <v>6209</v>
      </c>
      <c r="G1452" s="1" t="s">
        <v>6210</v>
      </c>
      <c r="H1452" s="8" t="s">
        <v>77</v>
      </c>
      <c r="I1452" s="1" t="s">
        <v>702</v>
      </c>
      <c r="J1452" s="1" t="s">
        <v>6213</v>
      </c>
      <c r="K1452" s="9">
        <v>30</v>
      </c>
      <c r="L1452" s="1" t="s">
        <v>80</v>
      </c>
      <c r="M1452" s="7">
        <v>1</v>
      </c>
      <c r="N1452" s="1" t="s">
        <v>46</v>
      </c>
      <c r="O1452" s="1" t="s">
        <v>5877</v>
      </c>
      <c r="P1452" s="1" t="s">
        <v>5985</v>
      </c>
      <c r="Q1452" s="1" t="s">
        <v>6214</v>
      </c>
      <c r="R1452" s="101">
        <v>1.67</v>
      </c>
      <c r="S1452" s="102"/>
      <c r="T1452" s="116">
        <v>1.5</v>
      </c>
      <c r="U1452" s="84">
        <v>1.8753</v>
      </c>
      <c r="V1452" s="102"/>
      <c r="W1452" s="102"/>
      <c r="X1452" s="102"/>
      <c r="Y1452" s="102"/>
      <c r="Z1452" s="102"/>
      <c r="AA1452" s="102"/>
      <c r="AB1452" s="102"/>
      <c r="AC1452" s="102"/>
      <c r="AD1452" s="102"/>
      <c r="AE1452" s="104">
        <v>1.8753</v>
      </c>
      <c r="AF1452" s="105"/>
      <c r="AG1452" s="105"/>
      <c r="AH1452" s="105"/>
      <c r="AI1452" s="105"/>
      <c r="AJ1452" s="105"/>
      <c r="AK1452" s="105"/>
      <c r="AL1452" s="105"/>
      <c r="AM1452" s="105"/>
      <c r="AN1452" s="106">
        <v>1.67</v>
      </c>
      <c r="AO1452" s="105" t="s">
        <v>50</v>
      </c>
      <c r="AP1452" s="104" t="s">
        <v>51</v>
      </c>
      <c r="AQ1452" s="105" t="e">
        <f t="shared" si="361"/>
        <v>#NUM!</v>
      </c>
      <c r="AR1452" s="105" t="e">
        <f t="shared" si="362"/>
        <v>#NUM!</v>
      </c>
      <c r="AS1452" s="105" t="e">
        <f t="shared" si="363"/>
        <v>#NUM!</v>
      </c>
      <c r="AT1452" s="105" t="e">
        <f>#REF!*1.075</f>
        <v>#REF!</v>
      </c>
      <c r="AU1452" s="105">
        <f t="shared" si="364"/>
        <v>1.6124999999999998</v>
      </c>
      <c r="AV1452" s="102" t="e">
        <f t="shared" si="365"/>
        <v>#REF!</v>
      </c>
      <c r="AW1452" s="105" t="s">
        <v>172</v>
      </c>
      <c r="AX1452" s="105" t="s">
        <v>173</v>
      </c>
      <c r="AY1452" s="106">
        <v>1.61</v>
      </c>
      <c r="AZ1452" s="108">
        <f t="shared" si="358"/>
        <v>0.40250000000000002</v>
      </c>
      <c r="BA1452" s="1">
        <f t="shared" si="359"/>
        <v>2.0125000000000002</v>
      </c>
      <c r="BB1452" s="106">
        <f t="shared" si="360"/>
        <v>2.1735000000000002</v>
      </c>
      <c r="BC1452" s="105" t="s">
        <v>53</v>
      </c>
      <c r="BD1452" s="105"/>
      <c r="BE1452" s="105"/>
      <c r="BF1452" s="105"/>
    </row>
    <row r="1453" spans="1:58" s="128" customFormat="1" ht="24.75" hidden="1" customHeight="1">
      <c r="A1453" s="9">
        <v>1460</v>
      </c>
      <c r="B1453" s="7">
        <v>17919</v>
      </c>
      <c r="C1453" s="7"/>
      <c r="D1453" s="8"/>
      <c r="E1453" s="1" t="s">
        <v>6215</v>
      </c>
      <c r="F1453" s="1" t="s">
        <v>6216</v>
      </c>
      <c r="G1453" s="1" t="s">
        <v>6217</v>
      </c>
      <c r="H1453" s="8" t="s">
        <v>1590</v>
      </c>
      <c r="I1453" s="1" t="s">
        <v>44</v>
      </c>
      <c r="J1453" s="1" t="s">
        <v>6218</v>
      </c>
      <c r="K1453" s="9"/>
      <c r="L1453" s="1"/>
      <c r="M1453" s="7">
        <v>28</v>
      </c>
      <c r="N1453" s="1" t="s">
        <v>46</v>
      </c>
      <c r="O1453" s="1" t="s">
        <v>5877</v>
      </c>
      <c r="P1453" s="1" t="s">
        <v>5890</v>
      </c>
      <c r="Q1453" s="1" t="s">
        <v>6219</v>
      </c>
      <c r="R1453" s="101">
        <v>42.68</v>
      </c>
      <c r="S1453" s="102"/>
      <c r="T1453" s="116" t="s">
        <v>58</v>
      </c>
      <c r="U1453" s="84">
        <v>39.866199999999999</v>
      </c>
      <c r="V1453" s="102"/>
      <c r="W1453" s="102"/>
      <c r="X1453" s="102"/>
      <c r="Y1453" s="102"/>
      <c r="Z1453" s="102"/>
      <c r="AA1453" s="102"/>
      <c r="AB1453" s="102"/>
      <c r="AC1453" s="102"/>
      <c r="AD1453" s="102"/>
      <c r="AE1453" s="104">
        <v>39.866199999999999</v>
      </c>
      <c r="AF1453" s="105"/>
      <c r="AG1453" s="105"/>
      <c r="AH1453" s="105"/>
      <c r="AI1453" s="105"/>
      <c r="AJ1453" s="105"/>
      <c r="AK1453" s="105"/>
      <c r="AL1453" s="105"/>
      <c r="AM1453" s="105"/>
      <c r="AN1453" s="106">
        <v>42.68</v>
      </c>
      <c r="AO1453" s="105" t="s">
        <v>50</v>
      </c>
      <c r="AP1453" s="104" t="s">
        <v>51</v>
      </c>
      <c r="AQ1453" s="105" t="e">
        <f t="shared" si="361"/>
        <v>#NUM!</v>
      </c>
      <c r="AR1453" s="105" t="e">
        <f t="shared" si="362"/>
        <v>#NUM!</v>
      </c>
      <c r="AS1453" s="105" t="e">
        <f t="shared" si="363"/>
        <v>#NUM!</v>
      </c>
      <c r="AT1453" s="105" t="e">
        <f>#REF!*1.075</f>
        <v>#REF!</v>
      </c>
      <c r="AU1453" s="105" t="e">
        <f t="shared" si="364"/>
        <v>#VALUE!</v>
      </c>
      <c r="AV1453" s="102" t="e">
        <f t="shared" si="365"/>
        <v>#REF!</v>
      </c>
      <c r="AW1453" s="105" t="s">
        <v>172</v>
      </c>
      <c r="AX1453" s="105" t="s">
        <v>173</v>
      </c>
      <c r="AY1453" s="106">
        <v>42.68</v>
      </c>
      <c r="AZ1453" s="108">
        <f t="shared" si="358"/>
        <v>7.2556000000000003</v>
      </c>
      <c r="BA1453" s="1">
        <f t="shared" si="359"/>
        <v>49.935600000000001</v>
      </c>
      <c r="BB1453" s="106">
        <f t="shared" si="360"/>
        <v>53.930447999999998</v>
      </c>
      <c r="BC1453" s="105" t="s">
        <v>53</v>
      </c>
      <c r="BD1453" s="105"/>
      <c r="BE1453" s="105"/>
      <c r="BF1453" s="105"/>
    </row>
    <row r="1454" spans="1:58" s="128" customFormat="1" ht="24.75" hidden="1" customHeight="1">
      <c r="A1454" s="9">
        <v>1461</v>
      </c>
      <c r="B1454" s="7">
        <v>17928</v>
      </c>
      <c r="C1454" s="7"/>
      <c r="D1454" s="8"/>
      <c r="E1454" s="1" t="s">
        <v>6215</v>
      </c>
      <c r="F1454" s="1" t="s">
        <v>6216</v>
      </c>
      <c r="G1454" s="1" t="s">
        <v>6217</v>
      </c>
      <c r="H1454" s="8" t="s">
        <v>1043</v>
      </c>
      <c r="I1454" s="1" t="s">
        <v>44</v>
      </c>
      <c r="J1454" s="1" t="s">
        <v>6220</v>
      </c>
      <c r="K1454" s="9"/>
      <c r="L1454" s="1"/>
      <c r="M1454" s="7">
        <v>28</v>
      </c>
      <c r="N1454" s="1" t="s">
        <v>46</v>
      </c>
      <c r="O1454" s="1" t="s">
        <v>5877</v>
      </c>
      <c r="P1454" s="1" t="s">
        <v>5890</v>
      </c>
      <c r="Q1454" s="1" t="s">
        <v>6221</v>
      </c>
      <c r="R1454" s="101">
        <v>81.28</v>
      </c>
      <c r="S1454" s="102"/>
      <c r="T1454" s="116" t="s">
        <v>58</v>
      </c>
      <c r="U1454" s="84">
        <v>75.610399999999998</v>
      </c>
      <c r="V1454" s="102"/>
      <c r="W1454" s="102"/>
      <c r="X1454" s="102"/>
      <c r="Y1454" s="102"/>
      <c r="Z1454" s="102"/>
      <c r="AA1454" s="102"/>
      <c r="AB1454" s="102"/>
      <c r="AC1454" s="102"/>
      <c r="AD1454" s="102"/>
      <c r="AE1454" s="104">
        <v>75.610399999999998</v>
      </c>
      <c r="AF1454" s="105"/>
      <c r="AG1454" s="105"/>
      <c r="AH1454" s="105"/>
      <c r="AI1454" s="105"/>
      <c r="AJ1454" s="105"/>
      <c r="AK1454" s="105"/>
      <c r="AL1454" s="105"/>
      <c r="AM1454" s="105"/>
      <c r="AN1454" s="106">
        <v>81.28</v>
      </c>
      <c r="AO1454" s="105" t="s">
        <v>50</v>
      </c>
      <c r="AP1454" s="104" t="s">
        <v>51</v>
      </c>
      <c r="AQ1454" s="105" t="e">
        <f t="shared" si="361"/>
        <v>#NUM!</v>
      </c>
      <c r="AR1454" s="105" t="e">
        <f t="shared" si="362"/>
        <v>#NUM!</v>
      </c>
      <c r="AS1454" s="105" t="e">
        <f t="shared" si="363"/>
        <v>#NUM!</v>
      </c>
      <c r="AT1454" s="105" t="e">
        <f>#REF!*1.075</f>
        <v>#REF!</v>
      </c>
      <c r="AU1454" s="105" t="e">
        <f t="shared" si="364"/>
        <v>#VALUE!</v>
      </c>
      <c r="AV1454" s="102" t="e">
        <f t="shared" si="365"/>
        <v>#REF!</v>
      </c>
      <c r="AW1454" s="125" t="s">
        <v>52</v>
      </c>
      <c r="AX1454" s="105" t="s">
        <v>51</v>
      </c>
      <c r="AY1454" s="106">
        <v>81.28</v>
      </c>
      <c r="AZ1454" s="108">
        <f t="shared" si="358"/>
        <v>9.7536000000000005</v>
      </c>
      <c r="BA1454" s="1">
        <f t="shared" si="359"/>
        <v>91.033600000000007</v>
      </c>
      <c r="BB1454" s="106">
        <f t="shared" si="360"/>
        <v>98.316288000000014</v>
      </c>
      <c r="BC1454" s="105" t="s">
        <v>53</v>
      </c>
      <c r="BD1454" s="105"/>
      <c r="BE1454" s="105"/>
      <c r="BF1454" s="105"/>
    </row>
    <row r="1455" spans="1:58" s="128" customFormat="1" ht="24.75" hidden="1" customHeight="1">
      <c r="A1455" s="9">
        <v>1462</v>
      </c>
      <c r="B1455" s="7">
        <v>17929</v>
      </c>
      <c r="C1455" s="7"/>
      <c r="D1455" s="8"/>
      <c r="E1455" s="1" t="s">
        <v>6215</v>
      </c>
      <c r="F1455" s="1" t="s">
        <v>6216</v>
      </c>
      <c r="G1455" s="1" t="s">
        <v>6217</v>
      </c>
      <c r="H1455" s="8" t="s">
        <v>1046</v>
      </c>
      <c r="I1455" s="1" t="s">
        <v>44</v>
      </c>
      <c r="J1455" s="1" t="s">
        <v>6220</v>
      </c>
      <c r="K1455" s="9"/>
      <c r="L1455" s="1"/>
      <c r="M1455" s="7">
        <v>28</v>
      </c>
      <c r="N1455" s="1" t="s">
        <v>46</v>
      </c>
      <c r="O1455" s="1" t="s">
        <v>5877</v>
      </c>
      <c r="P1455" s="1" t="s">
        <v>5890</v>
      </c>
      <c r="Q1455" s="1" t="s">
        <v>6222</v>
      </c>
      <c r="R1455" s="101">
        <v>120.08</v>
      </c>
      <c r="S1455" s="102"/>
      <c r="T1455" s="116" t="s">
        <v>58</v>
      </c>
      <c r="U1455" s="84">
        <v>111.69929999999999</v>
      </c>
      <c r="V1455" s="102"/>
      <c r="W1455" s="102"/>
      <c r="X1455" s="102"/>
      <c r="Y1455" s="102"/>
      <c r="Z1455" s="102"/>
      <c r="AA1455" s="102"/>
      <c r="AB1455" s="102"/>
      <c r="AC1455" s="102"/>
      <c r="AD1455" s="102"/>
      <c r="AE1455" s="104">
        <v>111.69929999999999</v>
      </c>
      <c r="AF1455" s="105"/>
      <c r="AG1455" s="105"/>
      <c r="AH1455" s="105"/>
      <c r="AI1455" s="105"/>
      <c r="AJ1455" s="105"/>
      <c r="AK1455" s="105"/>
      <c r="AL1455" s="105"/>
      <c r="AM1455" s="105"/>
      <c r="AN1455" s="106">
        <v>120.08</v>
      </c>
      <c r="AO1455" s="105" t="s">
        <v>50</v>
      </c>
      <c r="AP1455" s="104" t="s">
        <v>51</v>
      </c>
      <c r="AQ1455" s="105" t="e">
        <f t="shared" si="361"/>
        <v>#NUM!</v>
      </c>
      <c r="AR1455" s="105" t="e">
        <f t="shared" si="362"/>
        <v>#NUM!</v>
      </c>
      <c r="AS1455" s="105" t="e">
        <f t="shared" si="363"/>
        <v>#NUM!</v>
      </c>
      <c r="AT1455" s="105" t="e">
        <f>#REF!*1.075</f>
        <v>#REF!</v>
      </c>
      <c r="AU1455" s="105" t="e">
        <f t="shared" si="364"/>
        <v>#VALUE!</v>
      </c>
      <c r="AV1455" s="102" t="e">
        <f t="shared" si="365"/>
        <v>#REF!</v>
      </c>
      <c r="AW1455" s="125" t="s">
        <v>52</v>
      </c>
      <c r="AX1455" s="105" t="s">
        <v>51</v>
      </c>
      <c r="AY1455" s="106">
        <v>120.0775</v>
      </c>
      <c r="AZ1455" s="108">
        <f t="shared" si="358"/>
        <v>12.007750000000001</v>
      </c>
      <c r="BA1455" s="1">
        <f t="shared" si="359"/>
        <v>132.08525</v>
      </c>
      <c r="BB1455" s="106">
        <f t="shared" si="360"/>
        <v>142.65207000000001</v>
      </c>
      <c r="BC1455" s="105" t="s">
        <v>53</v>
      </c>
      <c r="BD1455" s="105"/>
      <c r="BE1455" s="105"/>
      <c r="BF1455" s="105"/>
    </row>
    <row r="1456" spans="1:58" s="128" customFormat="1" ht="24.75" hidden="1" customHeight="1">
      <c r="A1456" s="9">
        <v>1463</v>
      </c>
      <c r="B1456" s="7">
        <v>14820</v>
      </c>
      <c r="C1456" s="7"/>
      <c r="D1456" s="8"/>
      <c r="E1456" s="1" t="s">
        <v>6223</v>
      </c>
      <c r="F1456" s="1" t="s">
        <v>1578</v>
      </c>
      <c r="G1456" s="1" t="s">
        <v>492</v>
      </c>
      <c r="H1456" s="8" t="s">
        <v>244</v>
      </c>
      <c r="I1456" s="1" t="s">
        <v>68</v>
      </c>
      <c r="J1456" s="1" t="s">
        <v>5857</v>
      </c>
      <c r="K1456" s="9"/>
      <c r="L1456" s="1"/>
      <c r="M1456" s="7">
        <v>20</v>
      </c>
      <c r="N1456" s="1" t="s">
        <v>46</v>
      </c>
      <c r="O1456" s="1" t="s">
        <v>5877</v>
      </c>
      <c r="P1456" s="1" t="s">
        <v>5890</v>
      </c>
      <c r="Q1456" s="1" t="s">
        <v>6224</v>
      </c>
      <c r="R1456" s="101">
        <v>1.06</v>
      </c>
      <c r="S1456" s="102"/>
      <c r="T1456" s="116" t="s">
        <v>58</v>
      </c>
      <c r="U1456" s="84">
        <v>0.98919999999999997</v>
      </c>
      <c r="V1456" s="102"/>
      <c r="W1456" s="102"/>
      <c r="X1456" s="102"/>
      <c r="Y1456" s="102"/>
      <c r="Z1456" s="102"/>
      <c r="AA1456" s="102"/>
      <c r="AB1456" s="102"/>
      <c r="AC1456" s="102"/>
      <c r="AD1456" s="102"/>
      <c r="AE1456" s="104">
        <v>0.98919999999999997</v>
      </c>
      <c r="AF1456" s="105"/>
      <c r="AG1456" s="105"/>
      <c r="AH1456" s="105"/>
      <c r="AI1456" s="105"/>
      <c r="AJ1456" s="105"/>
      <c r="AK1456" s="105"/>
      <c r="AL1456" s="105"/>
      <c r="AM1456" s="105"/>
      <c r="AN1456" s="106">
        <v>1.06</v>
      </c>
      <c r="AO1456" s="105" t="s">
        <v>50</v>
      </c>
      <c r="AP1456" s="104" t="s">
        <v>51</v>
      </c>
      <c r="AQ1456" s="105" t="e">
        <f t="shared" si="361"/>
        <v>#NUM!</v>
      </c>
      <c r="AR1456" s="105" t="e">
        <f t="shared" si="362"/>
        <v>#NUM!</v>
      </c>
      <c r="AS1456" s="105" t="e">
        <f t="shared" si="363"/>
        <v>#NUM!</v>
      </c>
      <c r="AT1456" s="105" t="e">
        <f>#REF!*1.075</f>
        <v>#REF!</v>
      </c>
      <c r="AU1456" s="105" t="e">
        <f t="shared" si="364"/>
        <v>#VALUE!</v>
      </c>
      <c r="AV1456" s="102" t="e">
        <f t="shared" si="365"/>
        <v>#REF!</v>
      </c>
      <c r="AW1456" s="125" t="s">
        <v>52</v>
      </c>
      <c r="AX1456" s="105" t="s">
        <v>51</v>
      </c>
      <c r="AY1456" s="106">
        <v>1.0640000000000001</v>
      </c>
      <c r="AZ1456" s="108">
        <f t="shared" si="358"/>
        <v>0.26600000000000001</v>
      </c>
      <c r="BA1456" s="1">
        <f t="shared" si="359"/>
        <v>1.33</v>
      </c>
      <c r="BB1456" s="106">
        <f t="shared" si="360"/>
        <v>1.4364000000000001</v>
      </c>
      <c r="BC1456" s="105" t="s">
        <v>53</v>
      </c>
      <c r="BD1456" s="105"/>
      <c r="BE1456" s="105"/>
      <c r="BF1456" s="105"/>
    </row>
    <row r="1457" spans="1:58" s="128" customFormat="1" ht="24.75" hidden="1" customHeight="1">
      <c r="A1457" s="9">
        <v>1464</v>
      </c>
      <c r="B1457" s="7">
        <v>11873</v>
      </c>
      <c r="C1457" s="7"/>
      <c r="D1457" s="8"/>
      <c r="E1457" s="1" t="s">
        <v>6225</v>
      </c>
      <c r="F1457" s="1" t="s">
        <v>6226</v>
      </c>
      <c r="G1457" s="1" t="s">
        <v>6227</v>
      </c>
      <c r="H1457" s="8" t="s">
        <v>6228</v>
      </c>
      <c r="I1457" s="1" t="s">
        <v>6229</v>
      </c>
      <c r="J1457" s="1" t="s">
        <v>6230</v>
      </c>
      <c r="K1457" s="9"/>
      <c r="L1457" s="1"/>
      <c r="M1457" s="7">
        <v>20</v>
      </c>
      <c r="N1457" s="1" t="s">
        <v>46</v>
      </c>
      <c r="O1457" s="1" t="s">
        <v>5877</v>
      </c>
      <c r="P1457" s="1" t="s">
        <v>5890</v>
      </c>
      <c r="Q1457" s="1" t="s">
        <v>6231</v>
      </c>
      <c r="R1457" s="101">
        <v>4.96</v>
      </c>
      <c r="S1457" s="102"/>
      <c r="T1457" s="116" t="s">
        <v>58</v>
      </c>
      <c r="U1457" s="84">
        <v>4.6162999999999998</v>
      </c>
      <c r="V1457" s="102"/>
      <c r="W1457" s="102"/>
      <c r="X1457" s="102"/>
      <c r="Y1457" s="102"/>
      <c r="Z1457" s="102"/>
      <c r="AA1457" s="102"/>
      <c r="AB1457" s="102"/>
      <c r="AC1457" s="102"/>
      <c r="AD1457" s="102"/>
      <c r="AE1457" s="104">
        <v>4.6162999999999998</v>
      </c>
      <c r="AF1457" s="105"/>
      <c r="AG1457" s="105"/>
      <c r="AH1457" s="105"/>
      <c r="AI1457" s="105"/>
      <c r="AJ1457" s="105"/>
      <c r="AK1457" s="105"/>
      <c r="AL1457" s="105"/>
      <c r="AM1457" s="105"/>
      <c r="AN1457" s="106">
        <v>4.96</v>
      </c>
      <c r="AO1457" s="105" t="s">
        <v>277</v>
      </c>
      <c r="AP1457" s="104" t="s">
        <v>278</v>
      </c>
      <c r="AQ1457" s="105" t="e">
        <f t="shared" si="361"/>
        <v>#NUM!</v>
      </c>
      <c r="AR1457" s="105" t="e">
        <f t="shared" si="362"/>
        <v>#NUM!</v>
      </c>
      <c r="AS1457" s="105" t="e">
        <f t="shared" si="363"/>
        <v>#NUM!</v>
      </c>
      <c r="AT1457" s="105" t="e">
        <f>#REF!*1.075</f>
        <v>#REF!</v>
      </c>
      <c r="AU1457" s="105" t="e">
        <f t="shared" si="364"/>
        <v>#VALUE!</v>
      </c>
      <c r="AV1457" s="102" t="e">
        <f t="shared" si="365"/>
        <v>#REF!</v>
      </c>
      <c r="AW1457" s="105" t="s">
        <v>172</v>
      </c>
      <c r="AX1457" s="105" t="s">
        <v>173</v>
      </c>
      <c r="AY1457" s="106">
        <v>4.9550000000000001</v>
      </c>
      <c r="AZ1457" s="108">
        <f t="shared" si="358"/>
        <v>1.23875</v>
      </c>
      <c r="BA1457" s="1">
        <f t="shared" si="359"/>
        <v>6.1937499999999996</v>
      </c>
      <c r="BB1457" s="106">
        <f t="shared" si="360"/>
        <v>6.6892499999999995</v>
      </c>
      <c r="BC1457" s="105" t="s">
        <v>53</v>
      </c>
      <c r="BD1457" s="105"/>
      <c r="BE1457" s="105"/>
      <c r="BF1457" s="105"/>
    </row>
    <row r="1458" spans="1:58" s="128" customFormat="1" ht="24.75" hidden="1" customHeight="1">
      <c r="A1458" s="9">
        <v>1465</v>
      </c>
      <c r="B1458" s="7">
        <v>8347</v>
      </c>
      <c r="C1458" s="7"/>
      <c r="D1458" s="8"/>
      <c r="E1458" s="1" t="s">
        <v>6232</v>
      </c>
      <c r="F1458" s="1" t="s">
        <v>4526</v>
      </c>
      <c r="G1458" s="1" t="s">
        <v>6233</v>
      </c>
      <c r="H1458" s="8" t="s">
        <v>4025</v>
      </c>
      <c r="I1458" s="1" t="s">
        <v>983</v>
      </c>
      <c r="J1458" s="1" t="s">
        <v>6230</v>
      </c>
      <c r="K1458" s="9"/>
      <c r="L1458" s="1"/>
      <c r="M1458" s="7">
        <v>20</v>
      </c>
      <c r="N1458" s="1" t="s">
        <v>46</v>
      </c>
      <c r="O1458" s="1" t="s">
        <v>5877</v>
      </c>
      <c r="P1458" s="1" t="s">
        <v>5890</v>
      </c>
      <c r="Q1458" s="1" t="s">
        <v>6234</v>
      </c>
      <c r="R1458" s="101">
        <v>3.92</v>
      </c>
      <c r="S1458" s="102"/>
      <c r="T1458" s="116">
        <v>1.95</v>
      </c>
      <c r="U1458" s="84">
        <v>4.1067</v>
      </c>
      <c r="V1458" s="102"/>
      <c r="W1458" s="102">
        <v>3.1928000000000001</v>
      </c>
      <c r="X1458" s="102"/>
      <c r="Y1458" s="102"/>
      <c r="Z1458" s="102"/>
      <c r="AA1458" s="102"/>
      <c r="AB1458" s="102"/>
      <c r="AC1458" s="102"/>
      <c r="AD1458" s="102"/>
      <c r="AE1458" s="104">
        <v>4.1067</v>
      </c>
      <c r="AF1458" s="105"/>
      <c r="AG1458" s="105"/>
      <c r="AH1458" s="105"/>
      <c r="AI1458" s="105"/>
      <c r="AJ1458" s="105"/>
      <c r="AK1458" s="105"/>
      <c r="AL1458" s="105"/>
      <c r="AM1458" s="105"/>
      <c r="AN1458" s="106">
        <v>3.65</v>
      </c>
      <c r="AO1458" s="105" t="s">
        <v>277</v>
      </c>
      <c r="AP1458" s="104" t="s">
        <v>278</v>
      </c>
      <c r="AQ1458" s="105" t="e">
        <f t="shared" si="361"/>
        <v>#NUM!</v>
      </c>
      <c r="AR1458" s="105" t="e">
        <f t="shared" si="362"/>
        <v>#NUM!</v>
      </c>
      <c r="AS1458" s="105" t="e">
        <f t="shared" si="363"/>
        <v>#NUM!</v>
      </c>
      <c r="AT1458" s="105" t="e">
        <f>#REF!*1.075</f>
        <v>#REF!</v>
      </c>
      <c r="AU1458" s="105">
        <f t="shared" si="364"/>
        <v>2.0962499999999999</v>
      </c>
      <c r="AV1458" s="102" t="e">
        <f t="shared" si="365"/>
        <v>#REF!</v>
      </c>
      <c r="AW1458" s="105" t="s">
        <v>172</v>
      </c>
      <c r="AX1458" s="105" t="s">
        <v>173</v>
      </c>
      <c r="AY1458" s="106">
        <v>2.0960000000000001</v>
      </c>
      <c r="AZ1458" s="108">
        <f t="shared" si="358"/>
        <v>0.52400000000000002</v>
      </c>
      <c r="BA1458" s="1">
        <f t="shared" si="359"/>
        <v>2.62</v>
      </c>
      <c r="BB1458" s="106">
        <f t="shared" si="360"/>
        <v>2.8296000000000001</v>
      </c>
      <c r="BC1458" s="105" t="s">
        <v>53</v>
      </c>
      <c r="BD1458" s="105"/>
      <c r="BE1458" s="105"/>
      <c r="BF1458" s="105"/>
    </row>
    <row r="1459" spans="1:58" s="105" customFormat="1" ht="24.75" hidden="1" customHeight="1">
      <c r="A1459" s="9">
        <v>1466</v>
      </c>
      <c r="B1459" s="7">
        <v>3741</v>
      </c>
      <c r="C1459" s="7"/>
      <c r="D1459" s="8"/>
      <c r="E1459" s="1" t="s">
        <v>6235</v>
      </c>
      <c r="F1459" s="1" t="s">
        <v>6236</v>
      </c>
      <c r="G1459" s="1" t="s">
        <v>210</v>
      </c>
      <c r="H1459" s="8" t="s">
        <v>6237</v>
      </c>
      <c r="I1459" s="1" t="s">
        <v>6091</v>
      </c>
      <c r="J1459" s="1" t="s">
        <v>6238</v>
      </c>
      <c r="K1459" s="9"/>
      <c r="L1459" s="1"/>
      <c r="M1459" s="7">
        <v>1</v>
      </c>
      <c r="N1459" s="1" t="s">
        <v>46</v>
      </c>
      <c r="O1459" s="1" t="s">
        <v>5877</v>
      </c>
      <c r="P1459" s="1" t="s">
        <v>6239</v>
      </c>
      <c r="Q1459" s="1" t="s">
        <v>6240</v>
      </c>
      <c r="R1459" s="101">
        <v>7.21</v>
      </c>
      <c r="S1459" s="102"/>
      <c r="T1459" s="116" t="s">
        <v>58</v>
      </c>
      <c r="U1459" s="84">
        <v>6.7050999999999998</v>
      </c>
      <c r="V1459" s="102"/>
      <c r="W1459" s="102"/>
      <c r="X1459" s="102"/>
      <c r="Y1459" s="102"/>
      <c r="Z1459" s="102"/>
      <c r="AA1459" s="102"/>
      <c r="AB1459" s="102"/>
      <c r="AC1459" s="102"/>
      <c r="AD1459" s="102"/>
      <c r="AE1459" s="104">
        <v>6.7050999999999998</v>
      </c>
      <c r="AN1459" s="106">
        <v>7.21</v>
      </c>
      <c r="AO1459" s="105" t="s">
        <v>50</v>
      </c>
      <c r="AP1459" s="104" t="s">
        <v>51</v>
      </c>
      <c r="AQ1459" s="105" t="e">
        <f t="shared" si="361"/>
        <v>#NUM!</v>
      </c>
      <c r="AR1459" s="105" t="e">
        <f t="shared" si="362"/>
        <v>#NUM!</v>
      </c>
      <c r="AS1459" s="105" t="e">
        <f t="shared" si="363"/>
        <v>#NUM!</v>
      </c>
      <c r="AT1459" s="105" t="e">
        <f>#REF!*1.075</f>
        <v>#REF!</v>
      </c>
      <c r="AU1459" s="105" t="e">
        <f t="shared" si="364"/>
        <v>#VALUE!</v>
      </c>
      <c r="AV1459" s="102" t="e">
        <f t="shared" si="365"/>
        <v>#REF!</v>
      </c>
      <c r="AW1459" s="125" t="s">
        <v>52</v>
      </c>
      <c r="AX1459" s="105" t="s">
        <v>51</v>
      </c>
      <c r="AY1459" s="106">
        <v>7.21</v>
      </c>
      <c r="AZ1459" s="108">
        <f t="shared" si="358"/>
        <v>1.8025</v>
      </c>
      <c r="BA1459" s="1">
        <f t="shared" si="359"/>
        <v>9.0124999999999993</v>
      </c>
      <c r="BB1459" s="106">
        <f t="shared" si="360"/>
        <v>9.7334999999999994</v>
      </c>
      <c r="BC1459" s="105" t="s">
        <v>53</v>
      </c>
    </row>
    <row r="1460" spans="1:58" s="105" customFormat="1" ht="24.75" hidden="1" customHeight="1">
      <c r="A1460" s="9">
        <v>1467</v>
      </c>
      <c r="B1460" s="7">
        <v>3742</v>
      </c>
      <c r="C1460" s="7"/>
      <c r="D1460" s="8"/>
      <c r="E1460" s="1" t="s">
        <v>6235</v>
      </c>
      <c r="F1460" s="1" t="s">
        <v>6236</v>
      </c>
      <c r="G1460" s="1" t="s">
        <v>210</v>
      </c>
      <c r="H1460" s="8" t="s">
        <v>6241</v>
      </c>
      <c r="I1460" s="1" t="s">
        <v>6091</v>
      </c>
      <c r="J1460" s="1" t="s">
        <v>6238</v>
      </c>
      <c r="K1460" s="9"/>
      <c r="L1460" s="1"/>
      <c r="M1460" s="7">
        <v>1</v>
      </c>
      <c r="N1460" s="1" t="s">
        <v>46</v>
      </c>
      <c r="O1460" s="1" t="s">
        <v>5877</v>
      </c>
      <c r="P1460" s="1" t="s">
        <v>5890</v>
      </c>
      <c r="Q1460" s="1" t="s">
        <v>6242</v>
      </c>
      <c r="R1460" s="101">
        <v>8.16</v>
      </c>
      <c r="S1460" s="102"/>
      <c r="T1460" s="116" t="s">
        <v>58</v>
      </c>
      <c r="U1460" s="84">
        <v>7.6296999999999997</v>
      </c>
      <c r="V1460" s="102"/>
      <c r="W1460" s="102">
        <v>7.548</v>
      </c>
      <c r="X1460" s="102"/>
      <c r="Y1460" s="102"/>
      <c r="Z1460" s="102"/>
      <c r="AA1460" s="102"/>
      <c r="AB1460" s="102"/>
      <c r="AC1460" s="102"/>
      <c r="AD1460" s="102"/>
      <c r="AE1460" s="104">
        <v>7.6296999999999997</v>
      </c>
      <c r="AN1460" s="106">
        <v>8.16</v>
      </c>
      <c r="AO1460" s="105" t="s">
        <v>50</v>
      </c>
      <c r="AP1460" s="104" t="s">
        <v>51</v>
      </c>
      <c r="AQ1460" s="105" t="e">
        <f t="shared" si="361"/>
        <v>#NUM!</v>
      </c>
      <c r="AR1460" s="105" t="e">
        <f t="shared" si="362"/>
        <v>#NUM!</v>
      </c>
      <c r="AS1460" s="105" t="e">
        <f t="shared" si="363"/>
        <v>#NUM!</v>
      </c>
      <c r="AT1460" s="105" t="e">
        <f>#REF!*1.075</f>
        <v>#REF!</v>
      </c>
      <c r="AU1460" s="105" t="e">
        <f t="shared" si="364"/>
        <v>#VALUE!</v>
      </c>
      <c r="AV1460" s="102" t="e">
        <f t="shared" si="365"/>
        <v>#REF!</v>
      </c>
      <c r="AW1460" s="105" t="s">
        <v>172</v>
      </c>
      <c r="AX1460" s="105" t="s">
        <v>173</v>
      </c>
      <c r="AY1460" s="106">
        <v>8.1590000000000007</v>
      </c>
      <c r="AZ1460" s="108">
        <f t="shared" si="358"/>
        <v>2.0397500000000002</v>
      </c>
      <c r="BA1460" s="1">
        <f t="shared" si="359"/>
        <v>10.19875</v>
      </c>
      <c r="BB1460" s="106">
        <f t="shared" si="360"/>
        <v>11.01465</v>
      </c>
      <c r="BC1460" s="105" t="s">
        <v>53</v>
      </c>
    </row>
    <row r="1461" spans="1:58" s="105" customFormat="1" ht="24.75" hidden="1" customHeight="1">
      <c r="A1461" s="9">
        <v>1468</v>
      </c>
      <c r="B1461" s="7">
        <v>3642</v>
      </c>
      <c r="C1461" s="7"/>
      <c r="D1461" s="8"/>
      <c r="E1461" s="1" t="s">
        <v>6235</v>
      </c>
      <c r="F1461" s="1" t="s">
        <v>6236</v>
      </c>
      <c r="G1461" s="1" t="s">
        <v>210</v>
      </c>
      <c r="H1461" s="8" t="s">
        <v>6243</v>
      </c>
      <c r="I1461" s="1" t="s">
        <v>6091</v>
      </c>
      <c r="J1461" s="1" t="s">
        <v>6238</v>
      </c>
      <c r="K1461" s="9"/>
      <c r="L1461" s="1"/>
      <c r="M1461" s="7">
        <v>1</v>
      </c>
      <c r="N1461" s="1" t="s">
        <v>46</v>
      </c>
      <c r="O1461" s="1" t="s">
        <v>5877</v>
      </c>
      <c r="P1461" s="1" t="s">
        <v>6239</v>
      </c>
      <c r="Q1461" s="1" t="s">
        <v>6244</v>
      </c>
      <c r="R1461" s="101">
        <v>10.46</v>
      </c>
      <c r="S1461" s="102"/>
      <c r="T1461" s="116">
        <v>10</v>
      </c>
      <c r="U1461" s="84">
        <v>11.1317</v>
      </c>
      <c r="V1461" s="102">
        <v>8.32</v>
      </c>
      <c r="W1461" s="102"/>
      <c r="X1461" s="102"/>
      <c r="Y1461" s="102"/>
      <c r="Z1461" s="102"/>
      <c r="AA1461" s="102"/>
      <c r="AB1461" s="102"/>
      <c r="AC1461" s="102"/>
      <c r="AD1461" s="102"/>
      <c r="AE1461" s="104">
        <v>11.1317</v>
      </c>
      <c r="AN1461" s="106">
        <v>10.46</v>
      </c>
      <c r="AO1461" s="105" t="s">
        <v>50</v>
      </c>
      <c r="AP1461" s="104" t="s">
        <v>51</v>
      </c>
      <c r="AQ1461" s="105" t="e">
        <f t="shared" si="361"/>
        <v>#NUM!</v>
      </c>
      <c r="AR1461" s="105" t="e">
        <f t="shared" si="362"/>
        <v>#NUM!</v>
      </c>
      <c r="AS1461" s="105" t="e">
        <f t="shared" si="363"/>
        <v>#NUM!</v>
      </c>
      <c r="AT1461" s="105" t="e">
        <f>#REF!*1.075</f>
        <v>#REF!</v>
      </c>
      <c r="AU1461" s="105">
        <f t="shared" si="364"/>
        <v>10.75</v>
      </c>
      <c r="AV1461" s="102" t="e">
        <f t="shared" si="365"/>
        <v>#REF!</v>
      </c>
      <c r="AW1461" s="125" t="s">
        <v>52</v>
      </c>
      <c r="AX1461" s="105" t="s">
        <v>51</v>
      </c>
      <c r="AY1461" s="106">
        <v>10.46</v>
      </c>
      <c r="AZ1461" s="108">
        <f t="shared" si="358"/>
        <v>1.7782000000000002</v>
      </c>
      <c r="BA1461" s="1">
        <f t="shared" si="359"/>
        <v>12.238200000000001</v>
      </c>
      <c r="BB1461" s="106">
        <f t="shared" si="360"/>
        <v>13.217256000000001</v>
      </c>
      <c r="BC1461" s="105" t="s">
        <v>53</v>
      </c>
    </row>
    <row r="1462" spans="1:58" s="105" customFormat="1" ht="24.75" hidden="1" customHeight="1">
      <c r="A1462" s="9">
        <v>1469</v>
      </c>
      <c r="B1462" s="7">
        <v>7207</v>
      </c>
      <c r="C1462" s="7"/>
      <c r="D1462" s="8"/>
      <c r="E1462" s="1" t="s">
        <v>6245</v>
      </c>
      <c r="F1462" s="1" t="s">
        <v>6246</v>
      </c>
      <c r="G1462" s="1" t="s">
        <v>210</v>
      </c>
      <c r="H1462" s="8" t="s">
        <v>6247</v>
      </c>
      <c r="I1462" s="1" t="s">
        <v>212</v>
      </c>
      <c r="J1462" s="1" t="s">
        <v>6248</v>
      </c>
      <c r="K1462" s="9"/>
      <c r="L1462" s="1"/>
      <c r="M1462" s="7">
        <v>60</v>
      </c>
      <c r="N1462" s="1" t="s">
        <v>46</v>
      </c>
      <c r="O1462" s="1" t="s">
        <v>5877</v>
      </c>
      <c r="P1462" s="1" t="s">
        <v>5890</v>
      </c>
      <c r="Q1462" s="1" t="s">
        <v>6249</v>
      </c>
      <c r="R1462" s="101">
        <v>9.0500000000000007</v>
      </c>
      <c r="S1462" s="102"/>
      <c r="T1462" s="116" t="s">
        <v>58</v>
      </c>
      <c r="U1462" s="84">
        <v>8.4161999999999999</v>
      </c>
      <c r="V1462" s="102"/>
      <c r="W1462" s="102"/>
      <c r="X1462" s="102"/>
      <c r="Y1462" s="102"/>
      <c r="Z1462" s="102"/>
      <c r="AA1462" s="102"/>
      <c r="AB1462" s="102"/>
      <c r="AC1462" s="102"/>
      <c r="AD1462" s="102"/>
      <c r="AE1462" s="104">
        <v>8.4161999999999999</v>
      </c>
      <c r="AN1462" s="106">
        <v>9.0500000000000007</v>
      </c>
      <c r="AO1462" s="105" t="s">
        <v>50</v>
      </c>
      <c r="AP1462" s="104" t="s">
        <v>51</v>
      </c>
      <c r="AQ1462" s="105" t="e">
        <f t="shared" si="361"/>
        <v>#NUM!</v>
      </c>
      <c r="AR1462" s="105" t="e">
        <f t="shared" si="362"/>
        <v>#NUM!</v>
      </c>
      <c r="AS1462" s="105" t="e">
        <f t="shared" si="363"/>
        <v>#NUM!</v>
      </c>
      <c r="AT1462" s="105" t="e">
        <f>#REF!*1.075</f>
        <v>#REF!</v>
      </c>
      <c r="AU1462" s="105" t="e">
        <f t="shared" si="364"/>
        <v>#VALUE!</v>
      </c>
      <c r="AV1462" s="102" t="e">
        <f t="shared" si="365"/>
        <v>#REF!</v>
      </c>
      <c r="AW1462" s="125" t="s">
        <v>52</v>
      </c>
      <c r="AX1462" s="105" t="s">
        <v>51</v>
      </c>
      <c r="AY1462" s="106">
        <v>9.0500000000000007</v>
      </c>
      <c r="AZ1462" s="108">
        <f t="shared" si="358"/>
        <v>2.2625000000000002</v>
      </c>
      <c r="BA1462" s="1">
        <f t="shared" si="359"/>
        <v>11.3125</v>
      </c>
      <c r="BB1462" s="106">
        <f t="shared" si="360"/>
        <v>12.217499999999999</v>
      </c>
      <c r="BC1462" s="105" t="s">
        <v>53</v>
      </c>
    </row>
    <row r="1463" spans="1:58" s="105" customFormat="1" ht="24.75" hidden="1" customHeight="1">
      <c r="A1463" s="9">
        <v>1470</v>
      </c>
      <c r="B1463" s="7">
        <v>7214</v>
      </c>
      <c r="C1463" s="7"/>
      <c r="D1463" s="8"/>
      <c r="E1463" s="1" t="s">
        <v>6245</v>
      </c>
      <c r="F1463" s="1" t="s">
        <v>6246</v>
      </c>
      <c r="G1463" s="1" t="s">
        <v>210</v>
      </c>
      <c r="H1463" s="8" t="s">
        <v>6250</v>
      </c>
      <c r="I1463" s="1" t="s">
        <v>212</v>
      </c>
      <c r="J1463" s="1" t="s">
        <v>6248</v>
      </c>
      <c r="K1463" s="9"/>
      <c r="L1463" s="1"/>
      <c r="M1463" s="7">
        <v>60</v>
      </c>
      <c r="N1463" s="1" t="s">
        <v>46</v>
      </c>
      <c r="O1463" s="1" t="s">
        <v>5877</v>
      </c>
      <c r="P1463" s="1" t="s">
        <v>5890</v>
      </c>
      <c r="Q1463" s="1" t="s">
        <v>6251</v>
      </c>
      <c r="R1463" s="101">
        <v>12.89</v>
      </c>
      <c r="S1463" s="102"/>
      <c r="T1463" s="116">
        <v>10.199999999999999</v>
      </c>
      <c r="U1463" s="84">
        <v>9.4239999999999995</v>
      </c>
      <c r="V1463" s="102">
        <v>25.04</v>
      </c>
      <c r="W1463" s="102"/>
      <c r="X1463" s="102"/>
      <c r="Y1463" s="102"/>
      <c r="Z1463" s="102"/>
      <c r="AA1463" s="102"/>
      <c r="AB1463" s="102"/>
      <c r="AC1463" s="102"/>
      <c r="AD1463" s="102"/>
      <c r="AE1463" s="104">
        <v>9.4239999999999995</v>
      </c>
      <c r="AG1463" s="105">
        <v>24.901800000000001</v>
      </c>
      <c r="AN1463" s="106">
        <v>12.89</v>
      </c>
      <c r="AO1463" s="105" t="s">
        <v>50</v>
      </c>
      <c r="AP1463" s="104" t="s">
        <v>51</v>
      </c>
      <c r="AQ1463" s="105">
        <f t="shared" si="361"/>
        <v>17.1629</v>
      </c>
      <c r="AR1463" s="105">
        <f t="shared" si="362"/>
        <v>12.89</v>
      </c>
      <c r="AS1463" s="105" t="e">
        <f t="shared" si="363"/>
        <v>#NUM!</v>
      </c>
      <c r="AT1463" s="105" t="e">
        <f>#REF!*1.075</f>
        <v>#REF!</v>
      </c>
      <c r="AU1463" s="105">
        <f t="shared" si="364"/>
        <v>10.964999999999998</v>
      </c>
      <c r="AV1463" s="102" t="e">
        <f t="shared" si="365"/>
        <v>#REF!</v>
      </c>
      <c r="AW1463" s="105" t="s">
        <v>172</v>
      </c>
      <c r="AX1463" s="105" t="s">
        <v>173</v>
      </c>
      <c r="AY1463" s="106">
        <v>10.97</v>
      </c>
      <c r="AZ1463" s="108">
        <f t="shared" si="358"/>
        <v>1.8649000000000002</v>
      </c>
      <c r="BA1463" s="1">
        <f t="shared" si="359"/>
        <v>12.834900000000001</v>
      </c>
      <c r="BB1463" s="106">
        <f t="shared" si="360"/>
        <v>13.861692000000001</v>
      </c>
      <c r="BC1463" s="105" t="s">
        <v>53</v>
      </c>
    </row>
    <row r="1464" spans="1:58" s="105" customFormat="1" ht="24.75" hidden="1" customHeight="1">
      <c r="A1464" s="9">
        <v>1471</v>
      </c>
      <c r="B1464" s="7">
        <v>7215</v>
      </c>
      <c r="C1464" s="7"/>
      <c r="D1464" s="8"/>
      <c r="E1464" s="1" t="s">
        <v>6245</v>
      </c>
      <c r="F1464" s="1" t="s">
        <v>6246</v>
      </c>
      <c r="G1464" s="1" t="s">
        <v>210</v>
      </c>
      <c r="H1464" s="8" t="s">
        <v>6252</v>
      </c>
      <c r="I1464" s="1" t="s">
        <v>212</v>
      </c>
      <c r="J1464" s="1" t="s">
        <v>6248</v>
      </c>
      <c r="K1464" s="9"/>
      <c r="L1464" s="1"/>
      <c r="M1464" s="7">
        <v>60</v>
      </c>
      <c r="N1464" s="1" t="s">
        <v>46</v>
      </c>
      <c r="O1464" s="1" t="s">
        <v>5877</v>
      </c>
      <c r="P1464" s="1" t="s">
        <v>5890</v>
      </c>
      <c r="Q1464" s="1" t="s">
        <v>6253</v>
      </c>
      <c r="R1464" s="101">
        <v>15.11</v>
      </c>
      <c r="S1464" s="102"/>
      <c r="T1464" s="116">
        <v>13</v>
      </c>
      <c r="U1464" s="84">
        <v>15.5587</v>
      </c>
      <c r="V1464" s="102"/>
      <c r="W1464" s="102">
        <v>33.337600000000002</v>
      </c>
      <c r="X1464" s="102"/>
      <c r="Y1464" s="102"/>
      <c r="Z1464" s="102"/>
      <c r="AA1464" s="102"/>
      <c r="AB1464" s="102"/>
      <c r="AC1464" s="102"/>
      <c r="AD1464" s="102"/>
      <c r="AE1464" s="104">
        <v>15.5587</v>
      </c>
      <c r="AG1464" s="105">
        <v>33.148499999999999</v>
      </c>
      <c r="AN1464" s="106">
        <v>15.11</v>
      </c>
      <c r="AO1464" s="105" t="s">
        <v>50</v>
      </c>
      <c r="AP1464" s="104" t="s">
        <v>51</v>
      </c>
      <c r="AQ1464" s="105">
        <f t="shared" si="361"/>
        <v>24.3536</v>
      </c>
      <c r="AR1464" s="105">
        <f t="shared" si="362"/>
        <v>15.11</v>
      </c>
      <c r="AS1464" s="105" t="e">
        <f t="shared" si="363"/>
        <v>#NUM!</v>
      </c>
      <c r="AT1464" s="105" t="e">
        <f>#REF!*1.075</f>
        <v>#REF!</v>
      </c>
      <c r="AU1464" s="105">
        <f t="shared" si="364"/>
        <v>13.975</v>
      </c>
      <c r="AV1464" s="102" t="e">
        <f t="shared" si="365"/>
        <v>#REF!</v>
      </c>
      <c r="AW1464" s="105" t="s">
        <v>172</v>
      </c>
      <c r="AX1464" s="105" t="s">
        <v>173</v>
      </c>
      <c r="AY1464" s="106">
        <v>13.98</v>
      </c>
      <c r="AZ1464" s="108">
        <f t="shared" si="358"/>
        <v>2.3766000000000003</v>
      </c>
      <c r="BA1464" s="1">
        <f t="shared" si="359"/>
        <v>16.3566</v>
      </c>
      <c r="BB1464" s="106">
        <f t="shared" si="360"/>
        <v>17.665127999999999</v>
      </c>
      <c r="BC1464" s="105" t="s">
        <v>53</v>
      </c>
    </row>
    <row r="1465" spans="1:58" s="105" customFormat="1" ht="24.75" hidden="1" customHeight="1">
      <c r="A1465" s="9">
        <v>1472</v>
      </c>
      <c r="B1465" s="7">
        <v>7219</v>
      </c>
      <c r="C1465" s="7"/>
      <c r="D1465" s="8"/>
      <c r="E1465" s="1" t="s">
        <v>6254</v>
      </c>
      <c r="F1465" s="1" t="s">
        <v>6255</v>
      </c>
      <c r="G1465" s="1" t="s">
        <v>2625</v>
      </c>
      <c r="H1465" s="8" t="s">
        <v>6256</v>
      </c>
      <c r="I1465" s="1" t="s">
        <v>212</v>
      </c>
      <c r="J1465" s="1" t="s">
        <v>6257</v>
      </c>
      <c r="K1465" s="9"/>
      <c r="L1465" s="1"/>
      <c r="M1465" s="7">
        <v>60</v>
      </c>
      <c r="N1465" s="1" t="s">
        <v>46</v>
      </c>
      <c r="O1465" s="1" t="s">
        <v>5877</v>
      </c>
      <c r="P1465" s="1" t="s">
        <v>5890</v>
      </c>
      <c r="Q1465" s="1" t="s">
        <v>6258</v>
      </c>
      <c r="R1465" s="101">
        <v>10.93</v>
      </c>
      <c r="S1465" s="102"/>
      <c r="T1465" s="116">
        <v>8</v>
      </c>
      <c r="U1465" s="84">
        <v>10.171900000000001</v>
      </c>
      <c r="V1465" s="102"/>
      <c r="W1465" s="102"/>
      <c r="X1465" s="102"/>
      <c r="Y1465" s="102"/>
      <c r="Z1465" s="102"/>
      <c r="AA1465" s="102"/>
      <c r="AB1465" s="102"/>
      <c r="AC1465" s="102"/>
      <c r="AD1465" s="102"/>
      <c r="AE1465" s="104">
        <v>10.171900000000001</v>
      </c>
      <c r="AN1465" s="106">
        <v>10.93</v>
      </c>
      <c r="AO1465" s="105" t="s">
        <v>50</v>
      </c>
      <c r="AP1465" s="104" t="s">
        <v>51</v>
      </c>
      <c r="AQ1465" s="105" t="e">
        <f t="shared" si="361"/>
        <v>#NUM!</v>
      </c>
      <c r="AR1465" s="105" t="e">
        <f t="shared" si="362"/>
        <v>#NUM!</v>
      </c>
      <c r="AS1465" s="105" t="e">
        <f t="shared" si="363"/>
        <v>#NUM!</v>
      </c>
      <c r="AT1465" s="105" t="e">
        <f>#REF!*1.075</f>
        <v>#REF!</v>
      </c>
      <c r="AU1465" s="105">
        <f t="shared" si="364"/>
        <v>8.6</v>
      </c>
      <c r="AV1465" s="102" t="e">
        <f t="shared" si="365"/>
        <v>#REF!</v>
      </c>
      <c r="AW1465" s="105" t="s">
        <v>172</v>
      </c>
      <c r="AX1465" s="105" t="s">
        <v>173</v>
      </c>
      <c r="AY1465" s="106">
        <v>8.6</v>
      </c>
      <c r="AZ1465" s="108">
        <f t="shared" si="358"/>
        <v>2.15</v>
      </c>
      <c r="BA1465" s="1">
        <f t="shared" si="359"/>
        <v>10.75</v>
      </c>
      <c r="BB1465" s="106">
        <f t="shared" si="360"/>
        <v>11.61</v>
      </c>
      <c r="BC1465" s="105" t="s">
        <v>53</v>
      </c>
    </row>
    <row r="1466" spans="1:58" s="105" customFormat="1" ht="24.75" hidden="1" customHeight="1">
      <c r="A1466" s="9">
        <v>1473</v>
      </c>
      <c r="B1466" s="7">
        <v>7220</v>
      </c>
      <c r="C1466" s="7"/>
      <c r="D1466" s="8"/>
      <c r="E1466" s="1" t="s">
        <v>6254</v>
      </c>
      <c r="F1466" s="1" t="s">
        <v>6259</v>
      </c>
      <c r="G1466" s="1" t="s">
        <v>2625</v>
      </c>
      <c r="H1466" s="8" t="s">
        <v>6260</v>
      </c>
      <c r="I1466" s="1" t="s">
        <v>212</v>
      </c>
      <c r="J1466" s="1" t="s">
        <v>6257</v>
      </c>
      <c r="K1466" s="9"/>
      <c r="L1466" s="1"/>
      <c r="M1466" s="7">
        <v>60</v>
      </c>
      <c r="N1466" s="1" t="s">
        <v>46</v>
      </c>
      <c r="O1466" s="1" t="s">
        <v>5877</v>
      </c>
      <c r="P1466" s="1" t="s">
        <v>5890</v>
      </c>
      <c r="Q1466" s="1" t="s">
        <v>6261</v>
      </c>
      <c r="R1466" s="101">
        <v>13.84</v>
      </c>
      <c r="S1466" s="102"/>
      <c r="T1466" s="116">
        <v>9</v>
      </c>
      <c r="U1466" s="84">
        <v>12.8719</v>
      </c>
      <c r="V1466" s="102"/>
      <c r="W1466" s="102"/>
      <c r="X1466" s="102"/>
      <c r="Y1466" s="102"/>
      <c r="Z1466" s="102"/>
      <c r="AA1466" s="102"/>
      <c r="AB1466" s="102"/>
      <c r="AC1466" s="102"/>
      <c r="AD1466" s="102"/>
      <c r="AE1466" s="104">
        <v>12.8719</v>
      </c>
      <c r="AN1466" s="106">
        <v>13.84</v>
      </c>
      <c r="AO1466" s="105" t="s">
        <v>50</v>
      </c>
      <c r="AP1466" s="104" t="s">
        <v>51</v>
      </c>
      <c r="AQ1466" s="105" t="e">
        <f t="shared" si="361"/>
        <v>#NUM!</v>
      </c>
      <c r="AR1466" s="105" t="e">
        <f t="shared" si="362"/>
        <v>#NUM!</v>
      </c>
      <c r="AS1466" s="105" t="e">
        <f t="shared" si="363"/>
        <v>#NUM!</v>
      </c>
      <c r="AT1466" s="105" t="e">
        <f>#REF!*1.075</f>
        <v>#REF!</v>
      </c>
      <c r="AU1466" s="105">
        <f t="shared" si="364"/>
        <v>9.6749999999999989</v>
      </c>
      <c r="AV1466" s="102" t="e">
        <f t="shared" si="365"/>
        <v>#REF!</v>
      </c>
      <c r="AW1466" s="105" t="s">
        <v>172</v>
      </c>
      <c r="AX1466" s="105" t="s">
        <v>173</v>
      </c>
      <c r="AY1466" s="106">
        <v>9.68</v>
      </c>
      <c r="AZ1466" s="108">
        <f t="shared" si="358"/>
        <v>2.42</v>
      </c>
      <c r="BA1466" s="1">
        <f t="shared" si="359"/>
        <v>12.1</v>
      </c>
      <c r="BB1466" s="106">
        <f t="shared" si="360"/>
        <v>13.068</v>
      </c>
      <c r="BC1466" s="105" t="s">
        <v>53</v>
      </c>
    </row>
    <row r="1467" spans="1:58" s="105" customFormat="1" ht="24.75" hidden="1" customHeight="1">
      <c r="A1467" s="9">
        <v>1474</v>
      </c>
      <c r="B1467" s="7">
        <v>5759</v>
      </c>
      <c r="C1467" s="7"/>
      <c r="D1467" s="8"/>
      <c r="E1467" s="1" t="s">
        <v>6262</v>
      </c>
      <c r="F1467" s="1" t="s">
        <v>6263</v>
      </c>
      <c r="G1467" s="1" t="s">
        <v>4729</v>
      </c>
      <c r="H1467" s="8" t="s">
        <v>2437</v>
      </c>
      <c r="I1467" s="1" t="s">
        <v>6091</v>
      </c>
      <c r="J1467" s="1" t="s">
        <v>6264</v>
      </c>
      <c r="K1467" s="9"/>
      <c r="L1467" s="1"/>
      <c r="M1467" s="7">
        <v>1</v>
      </c>
      <c r="N1467" s="1" t="s">
        <v>46</v>
      </c>
      <c r="O1467" s="1" t="s">
        <v>5877</v>
      </c>
      <c r="P1467" s="1" t="s">
        <v>6265</v>
      </c>
      <c r="Q1467" s="1" t="s">
        <v>6266</v>
      </c>
      <c r="R1467" s="101">
        <v>1.52</v>
      </c>
      <c r="S1467" s="102"/>
      <c r="T1467" s="116">
        <v>2.6</v>
      </c>
      <c r="U1467" s="84">
        <v>1.7659</v>
      </c>
      <c r="V1467" s="102">
        <v>1.1322000000000001</v>
      </c>
      <c r="W1467" s="102">
        <v>1.7659</v>
      </c>
      <c r="X1467" s="102"/>
      <c r="Y1467" s="102"/>
      <c r="Z1467" s="102"/>
      <c r="AA1467" s="102"/>
      <c r="AB1467" s="102"/>
      <c r="AC1467" s="102"/>
      <c r="AD1467" s="102"/>
      <c r="AE1467" s="104">
        <v>1.7659</v>
      </c>
      <c r="AN1467" s="106">
        <v>1.45</v>
      </c>
      <c r="AO1467" s="105" t="s">
        <v>277</v>
      </c>
      <c r="AP1467" s="104" t="s">
        <v>278</v>
      </c>
      <c r="AQ1467" s="105" t="e">
        <f t="shared" si="361"/>
        <v>#NUM!</v>
      </c>
      <c r="AR1467" s="105" t="e">
        <f t="shared" si="362"/>
        <v>#NUM!</v>
      </c>
      <c r="AS1467" s="105" t="e">
        <f t="shared" si="363"/>
        <v>#NUM!</v>
      </c>
      <c r="AT1467" s="105" t="e">
        <f>#REF!*1.075</f>
        <v>#REF!</v>
      </c>
      <c r="AU1467" s="105">
        <f t="shared" si="364"/>
        <v>2.7949999999999999</v>
      </c>
      <c r="AV1467" s="102" t="e">
        <f t="shared" si="365"/>
        <v>#REF!</v>
      </c>
      <c r="AW1467" s="105" t="s">
        <v>279</v>
      </c>
      <c r="AX1467" s="105" t="s">
        <v>278</v>
      </c>
      <c r="AY1467" s="106">
        <v>1.45</v>
      </c>
      <c r="AZ1467" s="108">
        <f t="shared" si="358"/>
        <v>0.36249999999999999</v>
      </c>
      <c r="BA1467" s="1">
        <f t="shared" si="359"/>
        <v>1.8125</v>
      </c>
      <c r="BB1467" s="106">
        <f t="shared" si="360"/>
        <v>1.9575</v>
      </c>
      <c r="BC1467" s="105" t="s">
        <v>53</v>
      </c>
    </row>
    <row r="1468" spans="1:58" s="105" customFormat="1" ht="24.75" customHeight="1">
      <c r="A1468" s="9">
        <v>1475</v>
      </c>
      <c r="B1468" s="34">
        <v>20185</v>
      </c>
      <c r="C1468" s="34"/>
      <c r="D1468" s="127" t="s">
        <v>6061</v>
      </c>
      <c r="E1468" s="35" t="s">
        <v>6262</v>
      </c>
      <c r="F1468" s="34" t="s">
        <v>6267</v>
      </c>
      <c r="G1468" s="34" t="s">
        <v>4729</v>
      </c>
      <c r="H1468" s="34" t="s">
        <v>6268</v>
      </c>
      <c r="I1468" s="34" t="s">
        <v>6229</v>
      </c>
      <c r="J1468" s="35" t="s">
        <v>6269</v>
      </c>
      <c r="K1468" s="48">
        <v>2.5</v>
      </c>
      <c r="L1468" s="34" t="s">
        <v>91</v>
      </c>
      <c r="M1468" s="34">
        <v>20</v>
      </c>
      <c r="N1468" s="34" t="s">
        <v>46</v>
      </c>
      <c r="O1468" s="34" t="s">
        <v>5877</v>
      </c>
      <c r="P1468" s="34" t="s">
        <v>6270</v>
      </c>
      <c r="Q1468" s="34" t="s">
        <v>6271</v>
      </c>
      <c r="R1468" s="101">
        <v>3.71</v>
      </c>
      <c r="S1468" s="102">
        <v>3.45</v>
      </c>
      <c r="T1468" s="116">
        <v>1.41</v>
      </c>
      <c r="U1468" s="84">
        <v>3.4489999999999998</v>
      </c>
      <c r="V1468" s="102"/>
      <c r="W1468" s="102"/>
      <c r="X1468" s="102"/>
      <c r="Y1468" s="102"/>
      <c r="Z1468" s="102"/>
      <c r="AA1468" s="102"/>
      <c r="AB1468" s="102"/>
      <c r="AC1468" s="102"/>
      <c r="AD1468" s="102"/>
      <c r="AE1468" s="104"/>
      <c r="AN1468" s="106"/>
      <c r="AP1468" s="104"/>
      <c r="AQ1468" s="105" t="e">
        <f t="shared" si="361"/>
        <v>#NUM!</v>
      </c>
      <c r="AR1468" s="105" t="e">
        <f t="shared" si="362"/>
        <v>#NUM!</v>
      </c>
      <c r="AS1468" s="105" t="e">
        <f t="shared" si="363"/>
        <v>#NUM!</v>
      </c>
      <c r="AT1468" s="105" t="e">
        <f>#REF!*1.075</f>
        <v>#REF!</v>
      </c>
      <c r="AU1468" s="105">
        <f t="shared" si="364"/>
        <v>1.5157499999999999</v>
      </c>
      <c r="AV1468" s="102" t="e">
        <f t="shared" si="365"/>
        <v>#REF!</v>
      </c>
      <c r="AW1468" s="105" t="s">
        <v>172</v>
      </c>
      <c r="AX1468" s="105" t="s">
        <v>173</v>
      </c>
      <c r="AY1468" s="106">
        <v>1.5157499999999999</v>
      </c>
      <c r="AZ1468" s="108">
        <f t="shared" si="358"/>
        <v>0.37893749999999998</v>
      </c>
      <c r="BA1468" s="1">
        <f t="shared" si="359"/>
        <v>1.8946874999999999</v>
      </c>
      <c r="BB1468" s="106">
        <f t="shared" si="360"/>
        <v>2.0462624999999997</v>
      </c>
      <c r="BD1468" s="105" t="s">
        <v>497</v>
      </c>
    </row>
    <row r="1469" spans="1:58" s="105" customFormat="1" ht="24.75" hidden="1" customHeight="1">
      <c r="A1469" s="9">
        <v>1476</v>
      </c>
      <c r="B1469" s="7">
        <v>5850</v>
      </c>
      <c r="C1469" s="7"/>
      <c r="D1469" s="8"/>
      <c r="E1469" s="1" t="s">
        <v>6272</v>
      </c>
      <c r="F1469" s="1" t="s">
        <v>6273</v>
      </c>
      <c r="G1469" s="1" t="s">
        <v>4489</v>
      </c>
      <c r="H1469" s="8" t="s">
        <v>6274</v>
      </c>
      <c r="I1469" s="1" t="s">
        <v>78</v>
      </c>
      <c r="J1469" s="1" t="s">
        <v>6275</v>
      </c>
      <c r="K1469" s="9">
        <v>40</v>
      </c>
      <c r="L1469" s="1" t="s">
        <v>80</v>
      </c>
      <c r="M1469" s="7">
        <v>1</v>
      </c>
      <c r="N1469" s="1" t="s">
        <v>46</v>
      </c>
      <c r="O1469" s="1" t="s">
        <v>5877</v>
      </c>
      <c r="P1469" s="1" t="s">
        <v>6043</v>
      </c>
      <c r="Q1469" s="1" t="s">
        <v>6276</v>
      </c>
      <c r="R1469" s="101">
        <v>1.36</v>
      </c>
      <c r="S1469" s="102"/>
      <c r="T1469" s="116">
        <v>1.1000000000000001</v>
      </c>
      <c r="U1469" s="84">
        <v>1.3923000000000001</v>
      </c>
      <c r="V1469" s="102"/>
      <c r="W1469" s="102">
        <v>1.1384000000000001</v>
      </c>
      <c r="X1469" s="102"/>
      <c r="Y1469" s="102"/>
      <c r="Z1469" s="102"/>
      <c r="AA1469" s="102"/>
      <c r="AB1469" s="102"/>
      <c r="AC1469" s="102"/>
      <c r="AD1469" s="102"/>
      <c r="AE1469" s="104">
        <v>1.3923000000000001</v>
      </c>
      <c r="AG1469" s="105">
        <v>1.1318999999999999</v>
      </c>
      <c r="AN1469" s="106">
        <v>1.27</v>
      </c>
      <c r="AO1469" s="105" t="s">
        <v>277</v>
      </c>
      <c r="AP1469" s="104" t="s">
        <v>278</v>
      </c>
      <c r="AQ1469" s="105">
        <f t="shared" si="361"/>
        <v>1.2621</v>
      </c>
      <c r="AR1469" s="105" t="str">
        <f t="shared" si="362"/>
        <v/>
      </c>
      <c r="AS1469" s="105" t="e">
        <f t="shared" si="363"/>
        <v>#NUM!</v>
      </c>
      <c r="AT1469" s="105" t="e">
        <f>#REF!*1.075</f>
        <v>#REF!</v>
      </c>
      <c r="AU1469" s="105">
        <f t="shared" si="364"/>
        <v>1.1825000000000001</v>
      </c>
      <c r="AV1469" s="102" t="e">
        <f t="shared" si="365"/>
        <v>#REF!</v>
      </c>
      <c r="AW1469" s="105" t="s">
        <v>172</v>
      </c>
      <c r="AX1469" s="105" t="s">
        <v>173</v>
      </c>
      <c r="AY1469" s="106">
        <v>1.18</v>
      </c>
      <c r="AZ1469" s="108">
        <f t="shared" si="358"/>
        <v>0.29499999999999998</v>
      </c>
      <c r="BA1469" s="1">
        <f t="shared" si="359"/>
        <v>1.4749999999999999</v>
      </c>
      <c r="BB1469" s="106">
        <f t="shared" si="360"/>
        <v>1.593</v>
      </c>
      <c r="BC1469" s="105" t="s">
        <v>53</v>
      </c>
    </row>
    <row r="1470" spans="1:58" s="105" customFormat="1" ht="24.75" hidden="1" customHeight="1">
      <c r="A1470" s="9">
        <v>1477</v>
      </c>
      <c r="B1470" s="7">
        <v>5496</v>
      </c>
      <c r="C1470" s="7"/>
      <c r="D1470" s="8"/>
      <c r="E1470" s="1" t="s">
        <v>6277</v>
      </c>
      <c r="F1470" s="1" t="s">
        <v>6278</v>
      </c>
      <c r="G1470" s="1" t="s">
        <v>4880</v>
      </c>
      <c r="H1470" s="8" t="s">
        <v>108</v>
      </c>
      <c r="I1470" s="1" t="s">
        <v>551</v>
      </c>
      <c r="J1470" s="1" t="s">
        <v>6279</v>
      </c>
      <c r="K1470" s="9">
        <v>1</v>
      </c>
      <c r="L1470" s="1" t="s">
        <v>91</v>
      </c>
      <c r="M1470" s="7">
        <v>6</v>
      </c>
      <c r="N1470" s="1" t="s">
        <v>46</v>
      </c>
      <c r="O1470" s="1" t="s">
        <v>5877</v>
      </c>
      <c r="P1470" s="1" t="s">
        <v>6280</v>
      </c>
      <c r="Q1470" s="1" t="s">
        <v>6281</v>
      </c>
      <c r="R1470" s="101">
        <v>1.43</v>
      </c>
      <c r="S1470" s="102"/>
      <c r="T1470" s="116">
        <v>1.48</v>
      </c>
      <c r="U1470" s="84">
        <v>1.3331999999999999</v>
      </c>
      <c r="V1470" s="102"/>
      <c r="W1470" s="102"/>
      <c r="X1470" s="102"/>
      <c r="Y1470" s="102"/>
      <c r="Z1470" s="102"/>
      <c r="AA1470" s="102"/>
      <c r="AB1470" s="102"/>
      <c r="AC1470" s="102"/>
      <c r="AD1470" s="102"/>
      <c r="AE1470" s="104">
        <v>1.3331999999999999</v>
      </c>
      <c r="AN1470" s="106">
        <v>1.43</v>
      </c>
      <c r="AO1470" s="105" t="s">
        <v>50</v>
      </c>
      <c r="AP1470" s="104" t="s">
        <v>51</v>
      </c>
      <c r="AQ1470" s="105" t="e">
        <f t="shared" si="361"/>
        <v>#NUM!</v>
      </c>
      <c r="AR1470" s="105" t="e">
        <f t="shared" si="362"/>
        <v>#NUM!</v>
      </c>
      <c r="AS1470" s="105" t="e">
        <f t="shared" si="363"/>
        <v>#NUM!</v>
      </c>
      <c r="AT1470" s="105" t="e">
        <f>#REF!*1.075</f>
        <v>#REF!</v>
      </c>
      <c r="AU1470" s="105">
        <f t="shared" si="364"/>
        <v>1.591</v>
      </c>
      <c r="AV1470" s="102" t="e">
        <f t="shared" si="365"/>
        <v>#REF!</v>
      </c>
      <c r="AW1470" s="125" t="s">
        <v>52</v>
      </c>
      <c r="AX1470" s="105" t="s">
        <v>51</v>
      </c>
      <c r="AY1470" s="106">
        <v>1.429</v>
      </c>
      <c r="AZ1470" s="108">
        <f t="shared" si="358"/>
        <v>0.35725000000000001</v>
      </c>
      <c r="BA1470" s="1">
        <f t="shared" si="359"/>
        <v>1.7862500000000001</v>
      </c>
      <c r="BB1470" s="106">
        <f t="shared" si="360"/>
        <v>1.9291500000000001</v>
      </c>
      <c r="BC1470" s="105" t="s">
        <v>53</v>
      </c>
    </row>
    <row r="1471" spans="1:58" s="105" customFormat="1" ht="24.75" customHeight="1">
      <c r="A1471" s="9">
        <v>1478</v>
      </c>
      <c r="B1471" s="34">
        <v>19663</v>
      </c>
      <c r="C1471" s="34"/>
      <c r="D1471" s="127" t="s">
        <v>6061</v>
      </c>
      <c r="E1471" s="35" t="s">
        <v>6282</v>
      </c>
      <c r="F1471" s="35" t="s">
        <v>6283</v>
      </c>
      <c r="G1471" s="34" t="s">
        <v>4909</v>
      </c>
      <c r="H1471" s="34" t="s">
        <v>6284</v>
      </c>
      <c r="I1471" s="34" t="s">
        <v>1998</v>
      </c>
      <c r="J1471" s="35" t="s">
        <v>6285</v>
      </c>
      <c r="K1471" s="48"/>
      <c r="L1471" s="34"/>
      <c r="M1471" s="34">
        <v>1</v>
      </c>
      <c r="N1471" s="34" t="s">
        <v>46</v>
      </c>
      <c r="O1471" s="34" t="s">
        <v>5877</v>
      </c>
      <c r="P1471" s="34" t="s">
        <v>6239</v>
      </c>
      <c r="Q1471" s="34" t="s">
        <v>6286</v>
      </c>
      <c r="R1471" s="101">
        <v>4.04</v>
      </c>
      <c r="S1471" s="102">
        <v>3.75</v>
      </c>
      <c r="T1471" s="116" t="s">
        <v>58</v>
      </c>
      <c r="U1471" s="84">
        <v>3.7542</v>
      </c>
      <c r="V1471" s="102"/>
      <c r="W1471" s="102"/>
      <c r="X1471" s="102"/>
      <c r="Y1471" s="102"/>
      <c r="Z1471" s="102"/>
      <c r="AA1471" s="102"/>
      <c r="AB1471" s="102"/>
      <c r="AC1471" s="102"/>
      <c r="AD1471" s="102"/>
      <c r="AE1471" s="104"/>
      <c r="AN1471" s="106"/>
      <c r="AP1471" s="104"/>
      <c r="AQ1471" s="105" t="e">
        <f t="shared" si="361"/>
        <v>#NUM!</v>
      </c>
      <c r="AR1471" s="105" t="e">
        <f t="shared" si="362"/>
        <v>#NUM!</v>
      </c>
      <c r="AS1471" s="105" t="e">
        <f t="shared" si="363"/>
        <v>#NUM!</v>
      </c>
      <c r="AT1471" s="105" t="e">
        <f>#REF!*1.075</f>
        <v>#REF!</v>
      </c>
      <c r="AU1471" s="105" t="e">
        <f t="shared" si="364"/>
        <v>#VALUE!</v>
      </c>
      <c r="AV1471" s="102" t="e">
        <f t="shared" si="365"/>
        <v>#REF!</v>
      </c>
      <c r="AW1471" s="125" t="s">
        <v>52</v>
      </c>
      <c r="AX1471" s="105" t="s">
        <v>51</v>
      </c>
      <c r="AY1471" s="106">
        <v>4.04</v>
      </c>
      <c r="AZ1471" s="108">
        <f t="shared" si="358"/>
        <v>1.01</v>
      </c>
      <c r="BA1471" s="1">
        <f t="shared" si="359"/>
        <v>5.05</v>
      </c>
      <c r="BB1471" s="106">
        <f t="shared" si="360"/>
        <v>5.4539999999999997</v>
      </c>
      <c r="BD1471" s="105" t="s">
        <v>497</v>
      </c>
    </row>
    <row r="1472" spans="1:58" s="105" customFormat="1" ht="24.75" customHeight="1">
      <c r="A1472" s="9">
        <v>1479</v>
      </c>
      <c r="B1472" s="34">
        <v>17898</v>
      </c>
      <c r="C1472" s="34"/>
      <c r="D1472" s="127" t="s">
        <v>6061</v>
      </c>
      <c r="E1472" s="35" t="s">
        <v>6282</v>
      </c>
      <c r="F1472" s="34" t="s">
        <v>6283</v>
      </c>
      <c r="G1472" s="34" t="s">
        <v>4909</v>
      </c>
      <c r="H1472" s="34" t="s">
        <v>6287</v>
      </c>
      <c r="I1472" s="34" t="s">
        <v>1998</v>
      </c>
      <c r="J1472" s="35" t="s">
        <v>6285</v>
      </c>
      <c r="K1472" s="48"/>
      <c r="L1472" s="34"/>
      <c r="M1472" s="34">
        <v>1</v>
      </c>
      <c r="N1472" s="34" t="s">
        <v>46</v>
      </c>
      <c r="O1472" s="34" t="s">
        <v>5877</v>
      </c>
      <c r="P1472" s="34" t="s">
        <v>6239</v>
      </c>
      <c r="Q1472" s="34" t="s">
        <v>6288</v>
      </c>
      <c r="R1472" s="101">
        <v>2.2799999999999998</v>
      </c>
      <c r="S1472" s="102">
        <v>2.12</v>
      </c>
      <c r="T1472" s="116" t="s">
        <v>58</v>
      </c>
      <c r="U1472" s="84">
        <v>2.1211000000000002</v>
      </c>
      <c r="V1472" s="102"/>
      <c r="W1472" s="102"/>
      <c r="X1472" s="102"/>
      <c r="Y1472" s="102"/>
      <c r="Z1472" s="102"/>
      <c r="AA1472" s="102"/>
      <c r="AB1472" s="102"/>
      <c r="AC1472" s="102"/>
      <c r="AD1472" s="102"/>
      <c r="AE1472" s="104"/>
      <c r="AN1472" s="106"/>
      <c r="AP1472" s="104"/>
      <c r="AQ1472" s="105" t="e">
        <f t="shared" si="361"/>
        <v>#NUM!</v>
      </c>
      <c r="AR1472" s="105" t="e">
        <f t="shared" si="362"/>
        <v>#NUM!</v>
      </c>
      <c r="AS1472" s="105" t="e">
        <f t="shared" si="363"/>
        <v>#NUM!</v>
      </c>
      <c r="AT1472" s="105" t="e">
        <f>#REF!*1.075</f>
        <v>#REF!</v>
      </c>
      <c r="AU1472" s="105" t="e">
        <f t="shared" si="364"/>
        <v>#VALUE!</v>
      </c>
      <c r="AV1472" s="102" t="e">
        <f t="shared" si="365"/>
        <v>#REF!</v>
      </c>
      <c r="AW1472" s="125" t="s">
        <v>52</v>
      </c>
      <c r="AX1472" s="105" t="s">
        <v>51</v>
      </c>
      <c r="AY1472" s="106">
        <v>2.2799999999999998</v>
      </c>
      <c r="AZ1472" s="108">
        <f t="shared" si="358"/>
        <v>0.56999999999999995</v>
      </c>
      <c r="BA1472" s="1">
        <f t="shared" si="359"/>
        <v>2.8499999999999996</v>
      </c>
      <c r="BB1472" s="106">
        <f t="shared" si="360"/>
        <v>3.0779999999999994</v>
      </c>
      <c r="BD1472" s="105" t="s">
        <v>497</v>
      </c>
    </row>
    <row r="1473" spans="1:58" s="105" customFormat="1" ht="24.75" customHeight="1">
      <c r="A1473" s="9">
        <v>1480</v>
      </c>
      <c r="B1473" s="34">
        <v>19780</v>
      </c>
      <c r="C1473" s="34"/>
      <c r="D1473" s="127" t="s">
        <v>6061</v>
      </c>
      <c r="E1473" s="35" t="s">
        <v>6289</v>
      </c>
      <c r="F1473" s="34" t="s">
        <v>6290</v>
      </c>
      <c r="G1473" s="34" t="s">
        <v>521</v>
      </c>
      <c r="H1473" s="34" t="s">
        <v>310</v>
      </c>
      <c r="I1473" s="34" t="s">
        <v>68</v>
      </c>
      <c r="J1473" s="35" t="s">
        <v>6291</v>
      </c>
      <c r="K1473" s="48"/>
      <c r="L1473" s="34"/>
      <c r="M1473" s="34">
        <v>30</v>
      </c>
      <c r="N1473" s="34" t="s">
        <v>46</v>
      </c>
      <c r="O1473" s="34" t="s">
        <v>5877</v>
      </c>
      <c r="P1473" s="34" t="s">
        <v>6065</v>
      </c>
      <c r="Q1473" s="34" t="s">
        <v>6292</v>
      </c>
      <c r="R1473" s="101">
        <v>1.56</v>
      </c>
      <c r="S1473" s="102">
        <v>1.45</v>
      </c>
      <c r="T1473" s="116">
        <v>1.47</v>
      </c>
      <c r="U1473" s="84">
        <v>1.4482999999999999</v>
      </c>
      <c r="V1473" s="102"/>
      <c r="W1473" s="102"/>
      <c r="X1473" s="102"/>
      <c r="Y1473" s="102"/>
      <c r="Z1473" s="102"/>
      <c r="AA1473" s="102"/>
      <c r="AB1473" s="102"/>
      <c r="AC1473" s="102"/>
      <c r="AD1473" s="102"/>
      <c r="AE1473" s="104"/>
      <c r="AN1473" s="106"/>
      <c r="AP1473" s="104"/>
      <c r="AQ1473" s="105" t="e">
        <f t="shared" si="361"/>
        <v>#NUM!</v>
      </c>
      <c r="AR1473" s="105" t="e">
        <f t="shared" si="362"/>
        <v>#NUM!</v>
      </c>
      <c r="AS1473" s="105" t="e">
        <f t="shared" si="363"/>
        <v>#NUM!</v>
      </c>
      <c r="AT1473" s="105" t="e">
        <f>#REF!*1.075</f>
        <v>#REF!</v>
      </c>
      <c r="AU1473" s="105">
        <f t="shared" si="364"/>
        <v>1.5802499999999999</v>
      </c>
      <c r="AV1473" s="102" t="e">
        <f t="shared" si="365"/>
        <v>#REF!</v>
      </c>
      <c r="AW1473" s="125" t="s">
        <v>52</v>
      </c>
      <c r="AX1473" s="105" t="s">
        <v>51</v>
      </c>
      <c r="AY1473" s="106">
        <v>1.56</v>
      </c>
      <c r="AZ1473" s="108">
        <f t="shared" si="358"/>
        <v>0.39</v>
      </c>
      <c r="BA1473" s="1">
        <f t="shared" si="359"/>
        <v>1.9500000000000002</v>
      </c>
      <c r="BB1473" s="106">
        <f t="shared" si="360"/>
        <v>2.1060000000000003</v>
      </c>
      <c r="BD1473" s="105" t="s">
        <v>497</v>
      </c>
    </row>
    <row r="1474" spans="1:58" s="105" customFormat="1" ht="24.75" customHeight="1">
      <c r="A1474" s="9">
        <v>1481</v>
      </c>
      <c r="B1474" s="34">
        <v>19782</v>
      </c>
      <c r="C1474" s="34"/>
      <c r="D1474" s="127" t="s">
        <v>6061</v>
      </c>
      <c r="E1474" s="35" t="s">
        <v>6289</v>
      </c>
      <c r="F1474" s="34" t="s">
        <v>6290</v>
      </c>
      <c r="G1474" s="34" t="s">
        <v>521</v>
      </c>
      <c r="H1474" s="34" t="s">
        <v>123</v>
      </c>
      <c r="I1474" s="34" t="s">
        <v>68</v>
      </c>
      <c r="J1474" s="35" t="s">
        <v>6291</v>
      </c>
      <c r="K1474" s="48"/>
      <c r="L1474" s="34"/>
      <c r="M1474" s="34">
        <v>30</v>
      </c>
      <c r="N1474" s="34" t="s">
        <v>46</v>
      </c>
      <c r="O1474" s="34" t="s">
        <v>5877</v>
      </c>
      <c r="P1474" s="34" t="s">
        <v>6065</v>
      </c>
      <c r="Q1474" s="34" t="s">
        <v>6293</v>
      </c>
      <c r="R1474" s="101">
        <v>1.38</v>
      </c>
      <c r="S1474" s="102">
        <v>1.75</v>
      </c>
      <c r="T1474" s="116"/>
      <c r="U1474" s="84">
        <v>1.7477</v>
      </c>
      <c r="V1474" s="102"/>
      <c r="W1474" s="102"/>
      <c r="X1474" s="102"/>
      <c r="Y1474" s="102"/>
      <c r="Z1474" s="102"/>
      <c r="AA1474" s="102"/>
      <c r="AB1474" s="102"/>
      <c r="AC1474" s="102"/>
      <c r="AD1474" s="102"/>
      <c r="AE1474" s="104"/>
      <c r="AN1474" s="106"/>
      <c r="AP1474" s="104"/>
      <c r="AT1474" s="105" t="e">
        <f>#REF!*1.075</f>
        <v>#REF!</v>
      </c>
      <c r="AV1474" s="102" t="e">
        <f t="shared" si="365"/>
        <v>#REF!</v>
      </c>
      <c r="AW1474" s="125" t="s">
        <v>52</v>
      </c>
      <c r="AX1474" s="105" t="s">
        <v>51</v>
      </c>
      <c r="AY1474" s="106">
        <v>1.38</v>
      </c>
      <c r="AZ1474" s="108">
        <f t="shared" si="358"/>
        <v>0.34499999999999997</v>
      </c>
      <c r="BA1474" s="1">
        <f t="shared" si="359"/>
        <v>1.7249999999999999</v>
      </c>
      <c r="BB1474" s="106">
        <f t="shared" si="360"/>
        <v>1.8629999999999998</v>
      </c>
      <c r="BD1474" s="105" t="s">
        <v>497</v>
      </c>
    </row>
    <row r="1475" spans="1:58" s="105" customFormat="1" ht="24.75" hidden="1" customHeight="1">
      <c r="A1475" s="9">
        <v>1482</v>
      </c>
      <c r="B1475" s="7">
        <v>8351</v>
      </c>
      <c r="C1475" s="7"/>
      <c r="D1475" s="8"/>
      <c r="E1475" s="1" t="s">
        <v>6294</v>
      </c>
      <c r="F1475" s="1" t="s">
        <v>1022</v>
      </c>
      <c r="G1475" s="1" t="s">
        <v>76</v>
      </c>
      <c r="H1475" s="8" t="s">
        <v>77</v>
      </c>
      <c r="I1475" s="1" t="s">
        <v>78</v>
      </c>
      <c r="J1475" s="1" t="s">
        <v>6295</v>
      </c>
      <c r="K1475" s="9">
        <v>10</v>
      </c>
      <c r="L1475" s="1" t="s">
        <v>80</v>
      </c>
      <c r="M1475" s="7">
        <v>1</v>
      </c>
      <c r="N1475" s="1" t="s">
        <v>46</v>
      </c>
      <c r="O1475" s="1" t="s">
        <v>5877</v>
      </c>
      <c r="P1475" s="1" t="s">
        <v>5948</v>
      </c>
      <c r="Q1475" s="1" t="s">
        <v>6296</v>
      </c>
      <c r="R1475" s="101">
        <v>1.51</v>
      </c>
      <c r="S1475" s="102"/>
      <c r="T1475" s="116">
        <v>1</v>
      </c>
      <c r="U1475" s="84">
        <v>1.4075</v>
      </c>
      <c r="V1475" s="102"/>
      <c r="W1475" s="102"/>
      <c r="X1475" s="102"/>
      <c r="Y1475" s="102"/>
      <c r="Z1475" s="102"/>
      <c r="AA1475" s="102"/>
      <c r="AB1475" s="102"/>
      <c r="AC1475" s="102"/>
      <c r="AD1475" s="102"/>
      <c r="AE1475" s="104">
        <v>1.4075</v>
      </c>
      <c r="AN1475" s="106">
        <v>1.51</v>
      </c>
      <c r="AO1475" s="105" t="s">
        <v>50</v>
      </c>
      <c r="AP1475" s="104" t="s">
        <v>51</v>
      </c>
      <c r="AQ1475" s="105" t="e">
        <f t="shared" ref="AQ1475:AQ1506" si="366">AVERAGE(SMALL(AE1475:AI1475,1),SMALL(AE1475:AI1475,2))</f>
        <v>#NUM!</v>
      </c>
      <c r="AR1475" s="105" t="e">
        <f t="shared" ref="AR1475:AR1506" si="367">IF(R1475 &lt;=( AVERAGE(SMALL(AE1475:AI1475,1),SMALL(AE1475:AI1475,2))), R1475, "")</f>
        <v>#NUM!</v>
      </c>
      <c r="AS1475" s="105" t="e">
        <f t="shared" ref="AS1475:AS1506" si="368">AVERAGE(SMALL(AJ1475:AM1475,1),SMALL(AJ1475:AM1475,2))</f>
        <v>#NUM!</v>
      </c>
      <c r="AT1475" s="105" t="e">
        <f>#REF!*1.075</f>
        <v>#REF!</v>
      </c>
      <c r="AU1475" s="105">
        <f t="shared" ref="AU1475:AU1506" si="369">T1475*1.075</f>
        <v>1.075</v>
      </c>
      <c r="AV1475" s="102" t="e">
        <f t="shared" si="365"/>
        <v>#REF!</v>
      </c>
      <c r="AW1475" s="105" t="s">
        <v>172</v>
      </c>
      <c r="AX1475" s="105" t="s">
        <v>173</v>
      </c>
      <c r="AY1475" s="106">
        <v>1.075</v>
      </c>
      <c r="AZ1475" s="108">
        <f t="shared" si="358"/>
        <v>0.26874999999999999</v>
      </c>
      <c r="BA1475" s="1">
        <f t="shared" si="359"/>
        <v>1.34375</v>
      </c>
      <c r="BB1475" s="106">
        <f t="shared" si="360"/>
        <v>1.4512499999999999</v>
      </c>
      <c r="BC1475" s="105" t="s">
        <v>53</v>
      </c>
    </row>
    <row r="1476" spans="1:58" s="105" customFormat="1" ht="24.75" hidden="1" customHeight="1">
      <c r="A1476" s="9">
        <v>1483</v>
      </c>
      <c r="B1476" s="7">
        <v>11902</v>
      </c>
      <c r="C1476" s="7"/>
      <c r="D1476" s="8"/>
      <c r="E1476" s="1" t="s">
        <v>6297</v>
      </c>
      <c r="F1476" s="1" t="s">
        <v>6298</v>
      </c>
      <c r="G1476" s="1" t="s">
        <v>5355</v>
      </c>
      <c r="H1476" s="8" t="s">
        <v>6299</v>
      </c>
      <c r="I1476" s="1" t="s">
        <v>983</v>
      </c>
      <c r="J1476" s="1" t="s">
        <v>6300</v>
      </c>
      <c r="K1476" s="9">
        <v>5</v>
      </c>
      <c r="L1476" s="1" t="s">
        <v>91</v>
      </c>
      <c r="M1476" s="7">
        <v>1</v>
      </c>
      <c r="N1476" s="1" t="s">
        <v>46</v>
      </c>
      <c r="O1476" s="1" t="s">
        <v>5877</v>
      </c>
      <c r="P1476" s="1" t="s">
        <v>5890</v>
      </c>
      <c r="Q1476" s="1" t="s">
        <v>6301</v>
      </c>
      <c r="R1476" s="101">
        <v>4.3499999999999996</v>
      </c>
      <c r="S1476" s="102"/>
      <c r="T1476" s="116">
        <v>5.6</v>
      </c>
      <c r="U1476" s="84">
        <v>3.6728000000000001</v>
      </c>
      <c r="V1476" s="102"/>
      <c r="W1476" s="102">
        <v>4.4141000000000004</v>
      </c>
      <c r="X1476" s="102"/>
      <c r="Y1476" s="102"/>
      <c r="Z1476" s="102"/>
      <c r="AA1476" s="102"/>
      <c r="AB1476" s="102"/>
      <c r="AC1476" s="102"/>
      <c r="AD1476" s="102"/>
      <c r="AE1476" s="104">
        <v>3.6728000000000001</v>
      </c>
      <c r="AG1476" s="105">
        <v>4.3890000000000002</v>
      </c>
      <c r="AN1476" s="106">
        <v>4.0308999999999999</v>
      </c>
      <c r="AO1476" s="105" t="s">
        <v>277</v>
      </c>
      <c r="AP1476" s="104" t="s">
        <v>278</v>
      </c>
      <c r="AQ1476" s="105">
        <f t="shared" si="366"/>
        <v>4.0308999999999999</v>
      </c>
      <c r="AR1476" s="105" t="str">
        <f t="shared" si="367"/>
        <v/>
      </c>
      <c r="AS1476" s="105" t="e">
        <f t="shared" si="368"/>
        <v>#NUM!</v>
      </c>
      <c r="AT1476" s="105" t="e">
        <f>#REF!*1.075</f>
        <v>#REF!</v>
      </c>
      <c r="AU1476" s="105">
        <f t="shared" si="369"/>
        <v>6.02</v>
      </c>
      <c r="AV1476" s="102" t="e">
        <f t="shared" si="365"/>
        <v>#REF!</v>
      </c>
      <c r="AW1476" s="105" t="s">
        <v>172</v>
      </c>
      <c r="AX1476" s="105" t="s">
        <v>173</v>
      </c>
      <c r="AY1476" s="106">
        <v>4.03</v>
      </c>
      <c r="AZ1476" s="108">
        <f t="shared" si="358"/>
        <v>1.0075000000000001</v>
      </c>
      <c r="BA1476" s="1">
        <f t="shared" si="359"/>
        <v>5.0375000000000005</v>
      </c>
      <c r="BB1476" s="106">
        <f t="shared" si="360"/>
        <v>5.4405000000000001</v>
      </c>
      <c r="BC1476" s="105" t="s">
        <v>53</v>
      </c>
    </row>
    <row r="1477" spans="1:58" s="105" customFormat="1" ht="24.75" hidden="1" customHeight="1">
      <c r="A1477" s="9">
        <v>1484</v>
      </c>
      <c r="B1477" s="7">
        <v>3641</v>
      </c>
      <c r="C1477" s="7"/>
      <c r="D1477" s="8"/>
      <c r="E1477" s="1" t="s">
        <v>6302</v>
      </c>
      <c r="F1477" s="1" t="s">
        <v>6303</v>
      </c>
      <c r="G1477" s="1" t="s">
        <v>6304</v>
      </c>
      <c r="H1477" s="8" t="s">
        <v>43</v>
      </c>
      <c r="I1477" s="1" t="s">
        <v>44</v>
      </c>
      <c r="J1477" s="1" t="s">
        <v>6305</v>
      </c>
      <c r="K1477" s="9"/>
      <c r="L1477" s="1"/>
      <c r="M1477" s="7">
        <v>15</v>
      </c>
      <c r="N1477" s="1" t="s">
        <v>46</v>
      </c>
      <c r="O1477" s="1" t="s">
        <v>5877</v>
      </c>
      <c r="P1477" s="1" t="s">
        <v>5985</v>
      </c>
      <c r="Q1477" s="1" t="s">
        <v>6306</v>
      </c>
      <c r="R1477" s="101">
        <v>1.67</v>
      </c>
      <c r="S1477" s="102"/>
      <c r="T1477" s="116">
        <v>1.3</v>
      </c>
      <c r="U1477" s="84">
        <v>1.6637999999999999</v>
      </c>
      <c r="V1477" s="102"/>
      <c r="W1477" s="102"/>
      <c r="X1477" s="102"/>
      <c r="Y1477" s="102"/>
      <c r="Z1477" s="102"/>
      <c r="AA1477" s="102"/>
      <c r="AB1477" s="102"/>
      <c r="AC1477" s="102"/>
      <c r="AD1477" s="102"/>
      <c r="AE1477" s="104">
        <v>1.6637999999999999</v>
      </c>
      <c r="AN1477" s="106">
        <v>1.66</v>
      </c>
      <c r="AO1477" s="105" t="s">
        <v>50</v>
      </c>
      <c r="AP1477" s="104" t="s">
        <v>51</v>
      </c>
      <c r="AQ1477" s="105" t="e">
        <f t="shared" si="366"/>
        <v>#NUM!</v>
      </c>
      <c r="AR1477" s="105" t="e">
        <f t="shared" si="367"/>
        <v>#NUM!</v>
      </c>
      <c r="AS1477" s="105" t="e">
        <f t="shared" si="368"/>
        <v>#NUM!</v>
      </c>
      <c r="AT1477" s="105" t="e">
        <f>#REF!*1.075</f>
        <v>#REF!</v>
      </c>
      <c r="AU1477" s="105">
        <f t="shared" si="369"/>
        <v>1.3975</v>
      </c>
      <c r="AV1477" s="102" t="e">
        <f t="shared" si="365"/>
        <v>#REF!</v>
      </c>
      <c r="AW1477" s="105" t="s">
        <v>172</v>
      </c>
      <c r="AX1477" s="105" t="s">
        <v>173</v>
      </c>
      <c r="AY1477" s="106">
        <v>1.397</v>
      </c>
      <c r="AZ1477" s="108">
        <f t="shared" si="358"/>
        <v>0.34925</v>
      </c>
      <c r="BA1477" s="1">
        <f t="shared" si="359"/>
        <v>1.7462500000000001</v>
      </c>
      <c r="BB1477" s="106">
        <f t="shared" si="360"/>
        <v>1.88595</v>
      </c>
      <c r="BC1477" s="105" t="s">
        <v>53</v>
      </c>
    </row>
    <row r="1478" spans="1:58" s="105" customFormat="1" ht="24.75" hidden="1" customHeight="1">
      <c r="A1478" s="9">
        <v>1485</v>
      </c>
      <c r="B1478" s="34">
        <v>19723</v>
      </c>
      <c r="C1478" s="34"/>
      <c r="D1478" s="5"/>
      <c r="E1478" s="34" t="s">
        <v>6307</v>
      </c>
      <c r="F1478" s="34"/>
      <c r="G1478" s="34" t="s">
        <v>4861</v>
      </c>
      <c r="H1478" s="34" t="s">
        <v>310</v>
      </c>
      <c r="I1478" s="34" t="s">
        <v>44</v>
      </c>
      <c r="J1478" s="34"/>
      <c r="K1478" s="48"/>
      <c r="L1478" s="34"/>
      <c r="M1478" s="34"/>
      <c r="N1478" s="34"/>
      <c r="O1478" s="34" t="s">
        <v>5877</v>
      </c>
      <c r="P1478" s="3"/>
      <c r="Q1478" s="3" t="s">
        <v>480</v>
      </c>
      <c r="R1478" s="101"/>
      <c r="S1478" s="102"/>
      <c r="T1478" s="116"/>
      <c r="U1478" s="84"/>
      <c r="V1478" s="102"/>
      <c r="W1478" s="102"/>
      <c r="X1478" s="102"/>
      <c r="Y1478" s="102"/>
      <c r="Z1478" s="102"/>
      <c r="AA1478" s="102"/>
      <c r="AB1478" s="102"/>
      <c r="AC1478" s="102"/>
      <c r="AD1478" s="102"/>
      <c r="AE1478" s="104"/>
      <c r="AN1478" s="106"/>
      <c r="AP1478" s="104"/>
      <c r="AQ1478" s="105" t="e">
        <f t="shared" si="366"/>
        <v>#NUM!</v>
      </c>
      <c r="AR1478" s="105" t="e">
        <f t="shared" si="367"/>
        <v>#NUM!</v>
      </c>
      <c r="AS1478" s="105" t="e">
        <f t="shared" si="368"/>
        <v>#NUM!</v>
      </c>
      <c r="AT1478" s="105" t="e">
        <f>#REF!*1.075</f>
        <v>#REF!</v>
      </c>
      <c r="AU1478" s="105">
        <f t="shared" si="369"/>
        <v>0</v>
      </c>
      <c r="AV1478" s="102" t="e">
        <f t="shared" si="365"/>
        <v>#REF!</v>
      </c>
      <c r="AY1478" s="106"/>
      <c r="AZ1478" s="108" t="b">
        <f t="shared" si="358"/>
        <v>0</v>
      </c>
      <c r="BA1478" s="1">
        <f t="shared" si="359"/>
        <v>0</v>
      </c>
      <c r="BB1478" s="106">
        <f t="shared" si="360"/>
        <v>0</v>
      </c>
      <c r="BD1478" s="110"/>
      <c r="BE1478" s="110"/>
      <c r="BF1478" s="110"/>
    </row>
    <row r="1479" spans="1:58" s="105" customFormat="1" ht="24.75" hidden="1" customHeight="1">
      <c r="A1479" s="9">
        <v>1486</v>
      </c>
      <c r="B1479" s="34">
        <v>19685</v>
      </c>
      <c r="C1479" s="34"/>
      <c r="D1479" s="5"/>
      <c r="E1479" s="34" t="s">
        <v>6307</v>
      </c>
      <c r="F1479" s="34"/>
      <c r="G1479" s="34" t="s">
        <v>4861</v>
      </c>
      <c r="H1479" s="34" t="s">
        <v>1135</v>
      </c>
      <c r="I1479" s="34" t="s">
        <v>44</v>
      </c>
      <c r="J1479" s="34"/>
      <c r="K1479" s="48"/>
      <c r="L1479" s="34"/>
      <c r="M1479" s="34"/>
      <c r="N1479" s="34"/>
      <c r="O1479" s="34" t="s">
        <v>5877</v>
      </c>
      <c r="P1479" s="3"/>
      <c r="Q1479" s="3" t="s">
        <v>480</v>
      </c>
      <c r="R1479" s="101"/>
      <c r="S1479" s="102"/>
      <c r="T1479" s="116"/>
      <c r="U1479" s="84"/>
      <c r="V1479" s="102"/>
      <c r="W1479" s="102"/>
      <c r="X1479" s="102"/>
      <c r="Y1479" s="102"/>
      <c r="Z1479" s="102"/>
      <c r="AA1479" s="102"/>
      <c r="AB1479" s="102"/>
      <c r="AC1479" s="102"/>
      <c r="AD1479" s="102"/>
      <c r="AE1479" s="104"/>
      <c r="AN1479" s="106"/>
      <c r="AP1479" s="104"/>
      <c r="AQ1479" s="105" t="e">
        <f t="shared" si="366"/>
        <v>#NUM!</v>
      </c>
      <c r="AR1479" s="105" t="e">
        <f t="shared" si="367"/>
        <v>#NUM!</v>
      </c>
      <c r="AS1479" s="105" t="e">
        <f t="shared" si="368"/>
        <v>#NUM!</v>
      </c>
      <c r="AT1479" s="105" t="e">
        <f>#REF!*1.075</f>
        <v>#REF!</v>
      </c>
      <c r="AU1479" s="105">
        <f t="shared" si="369"/>
        <v>0</v>
      </c>
      <c r="AV1479" s="102" t="e">
        <f t="shared" si="365"/>
        <v>#REF!</v>
      </c>
      <c r="AY1479" s="106"/>
      <c r="AZ1479" s="108" t="b">
        <f t="shared" si="358"/>
        <v>0</v>
      </c>
      <c r="BA1479" s="1">
        <f t="shared" si="359"/>
        <v>0</v>
      </c>
      <c r="BB1479" s="106">
        <f t="shared" si="360"/>
        <v>0</v>
      </c>
      <c r="BD1479" s="110"/>
      <c r="BE1479" s="110"/>
      <c r="BF1479" s="110"/>
    </row>
    <row r="1480" spans="1:58" s="105" customFormat="1" ht="24.75" hidden="1" customHeight="1">
      <c r="A1480" s="9">
        <v>1487</v>
      </c>
      <c r="B1480" s="34">
        <v>20073</v>
      </c>
      <c r="C1480" s="34"/>
      <c r="D1480" s="5"/>
      <c r="E1480" s="34" t="s">
        <v>5979</v>
      </c>
      <c r="F1480" s="34"/>
      <c r="G1480" s="34" t="s">
        <v>4904</v>
      </c>
      <c r="H1480" s="34" t="s">
        <v>67</v>
      </c>
      <c r="I1480" s="34" t="s">
        <v>68</v>
      </c>
      <c r="J1480" s="34"/>
      <c r="K1480" s="48"/>
      <c r="L1480" s="34"/>
      <c r="M1480" s="34"/>
      <c r="N1480" s="34"/>
      <c r="O1480" s="34" t="s">
        <v>5877</v>
      </c>
      <c r="P1480" s="3"/>
      <c r="Q1480" s="3" t="s">
        <v>480</v>
      </c>
      <c r="R1480" s="101"/>
      <c r="S1480" s="102"/>
      <c r="T1480" s="116"/>
      <c r="U1480" s="84"/>
      <c r="V1480" s="102"/>
      <c r="W1480" s="102"/>
      <c r="X1480" s="102"/>
      <c r="Y1480" s="102"/>
      <c r="Z1480" s="102"/>
      <c r="AA1480" s="102"/>
      <c r="AB1480" s="102"/>
      <c r="AC1480" s="102"/>
      <c r="AD1480" s="102"/>
      <c r="AE1480" s="104"/>
      <c r="AN1480" s="106"/>
      <c r="AP1480" s="104"/>
      <c r="AQ1480" s="105" t="e">
        <f t="shared" si="366"/>
        <v>#NUM!</v>
      </c>
      <c r="AR1480" s="105" t="e">
        <f t="shared" si="367"/>
        <v>#NUM!</v>
      </c>
      <c r="AS1480" s="105" t="e">
        <f t="shared" si="368"/>
        <v>#NUM!</v>
      </c>
      <c r="AT1480" s="105" t="e">
        <f>#REF!*1.075</f>
        <v>#REF!</v>
      </c>
      <c r="AU1480" s="105">
        <f t="shared" si="369"/>
        <v>0</v>
      </c>
      <c r="AV1480" s="102" t="e">
        <f t="shared" si="365"/>
        <v>#REF!</v>
      </c>
      <c r="AY1480" s="106"/>
      <c r="AZ1480" s="108" t="b">
        <f t="shared" ref="AZ1480:AZ1543" si="370">IF(AND(AY1480&gt;0,AY1480&lt;=10),AY1480*0.25,IF(AND(AY1480&gt;10,AY1480&lt;=50),AY1480*0.17,IF(AND(AY1480&gt;10,AY1480&lt;=100),AY1480*0.12,IF(AY1480&gt;100,AY1480*0.1))))</f>
        <v>0</v>
      </c>
      <c r="BA1480" s="1">
        <f t="shared" ref="BA1480:BA1543" si="371">AZ1480+AY1480</f>
        <v>0</v>
      </c>
      <c r="BB1480" s="106">
        <f t="shared" ref="BB1480:BB1543" si="372">BA1480+BA1480*0.08</f>
        <v>0</v>
      </c>
      <c r="BD1480" s="110"/>
      <c r="BE1480" s="110"/>
      <c r="BF1480" s="110"/>
    </row>
    <row r="1481" spans="1:58" s="105" customFormat="1" ht="24.75" hidden="1" customHeight="1">
      <c r="A1481" s="9">
        <v>1488</v>
      </c>
      <c r="B1481" s="34">
        <v>20062</v>
      </c>
      <c r="C1481" s="34"/>
      <c r="D1481" s="5"/>
      <c r="E1481" s="34" t="s">
        <v>5979</v>
      </c>
      <c r="F1481" s="34"/>
      <c r="G1481" s="34" t="s">
        <v>4904</v>
      </c>
      <c r="H1481" s="34" t="s">
        <v>320</v>
      </c>
      <c r="I1481" s="34" t="s">
        <v>68</v>
      </c>
      <c r="J1481" s="34"/>
      <c r="K1481" s="48"/>
      <c r="L1481" s="34"/>
      <c r="M1481" s="34"/>
      <c r="N1481" s="34"/>
      <c r="O1481" s="34" t="s">
        <v>5877</v>
      </c>
      <c r="P1481" s="3"/>
      <c r="Q1481" s="3" t="s">
        <v>480</v>
      </c>
      <c r="R1481" s="101"/>
      <c r="S1481" s="102"/>
      <c r="T1481" s="116"/>
      <c r="U1481" s="84"/>
      <c r="V1481" s="102"/>
      <c r="W1481" s="102"/>
      <c r="X1481" s="102"/>
      <c r="Y1481" s="102"/>
      <c r="Z1481" s="102"/>
      <c r="AA1481" s="102"/>
      <c r="AB1481" s="102"/>
      <c r="AC1481" s="102"/>
      <c r="AD1481" s="102"/>
      <c r="AE1481" s="104"/>
      <c r="AN1481" s="106"/>
      <c r="AP1481" s="104"/>
      <c r="AQ1481" s="105" t="e">
        <f t="shared" si="366"/>
        <v>#NUM!</v>
      </c>
      <c r="AR1481" s="105" t="e">
        <f t="shared" si="367"/>
        <v>#NUM!</v>
      </c>
      <c r="AS1481" s="105" t="e">
        <f t="shared" si="368"/>
        <v>#NUM!</v>
      </c>
      <c r="AT1481" s="105" t="e">
        <f>#REF!*1.075</f>
        <v>#REF!</v>
      </c>
      <c r="AU1481" s="105">
        <f t="shared" si="369"/>
        <v>0</v>
      </c>
      <c r="AV1481" s="102" t="e">
        <f t="shared" si="365"/>
        <v>#REF!</v>
      </c>
      <c r="AY1481" s="106"/>
      <c r="AZ1481" s="108" t="b">
        <f t="shared" si="370"/>
        <v>0</v>
      </c>
      <c r="BA1481" s="1">
        <f t="shared" si="371"/>
        <v>0</v>
      </c>
      <c r="BB1481" s="106">
        <f t="shared" si="372"/>
        <v>0</v>
      </c>
      <c r="BD1481" s="110"/>
      <c r="BE1481" s="110"/>
      <c r="BF1481" s="110"/>
    </row>
    <row r="1482" spans="1:58" s="105" customFormat="1" ht="24.75" hidden="1" customHeight="1">
      <c r="A1482" s="9">
        <v>1489</v>
      </c>
      <c r="B1482" s="34">
        <v>20590</v>
      </c>
      <c r="C1482" s="34"/>
      <c r="D1482" s="5"/>
      <c r="E1482" s="34" t="s">
        <v>6029</v>
      </c>
      <c r="F1482" s="34"/>
      <c r="G1482" s="34" t="s">
        <v>507</v>
      </c>
      <c r="H1482" s="34" t="s">
        <v>6308</v>
      </c>
      <c r="I1482" s="34" t="s">
        <v>1461</v>
      </c>
      <c r="J1482" s="34"/>
      <c r="K1482" s="48"/>
      <c r="L1482" s="34"/>
      <c r="M1482" s="34"/>
      <c r="N1482" s="34"/>
      <c r="O1482" s="34" t="s">
        <v>5877</v>
      </c>
      <c r="P1482" s="3"/>
      <c r="Q1482" s="3" t="s">
        <v>480</v>
      </c>
      <c r="R1482" s="101"/>
      <c r="S1482" s="102"/>
      <c r="T1482" s="116"/>
      <c r="U1482" s="84"/>
      <c r="V1482" s="102"/>
      <c r="W1482" s="102"/>
      <c r="X1482" s="102"/>
      <c r="Y1482" s="102"/>
      <c r="Z1482" s="102"/>
      <c r="AA1482" s="102"/>
      <c r="AB1482" s="102"/>
      <c r="AC1482" s="102"/>
      <c r="AD1482" s="102"/>
      <c r="AE1482" s="104"/>
      <c r="AN1482" s="106"/>
      <c r="AP1482" s="104"/>
      <c r="AQ1482" s="105" t="e">
        <f t="shared" si="366"/>
        <v>#NUM!</v>
      </c>
      <c r="AR1482" s="105" t="e">
        <f t="shared" si="367"/>
        <v>#NUM!</v>
      </c>
      <c r="AS1482" s="105" t="e">
        <f t="shared" si="368"/>
        <v>#NUM!</v>
      </c>
      <c r="AT1482" s="105" t="e">
        <f>#REF!*1.075</f>
        <v>#REF!</v>
      </c>
      <c r="AU1482" s="105">
        <f t="shared" si="369"/>
        <v>0</v>
      </c>
      <c r="AV1482" s="102" t="e">
        <f t="shared" si="365"/>
        <v>#REF!</v>
      </c>
      <c r="AY1482" s="106"/>
      <c r="AZ1482" s="108" t="b">
        <f t="shared" si="370"/>
        <v>0</v>
      </c>
      <c r="BA1482" s="1">
        <f t="shared" si="371"/>
        <v>0</v>
      </c>
      <c r="BB1482" s="106">
        <f t="shared" si="372"/>
        <v>0</v>
      </c>
      <c r="BD1482" s="110"/>
      <c r="BE1482" s="110"/>
      <c r="BF1482" s="110"/>
    </row>
    <row r="1483" spans="1:58" s="105" customFormat="1" ht="24.75" hidden="1" customHeight="1">
      <c r="A1483" s="9">
        <v>1490</v>
      </c>
      <c r="B1483" s="34">
        <v>20589</v>
      </c>
      <c r="C1483" s="34"/>
      <c r="D1483" s="5"/>
      <c r="E1483" s="34" t="s">
        <v>6029</v>
      </c>
      <c r="F1483" s="34"/>
      <c r="G1483" s="34" t="s">
        <v>507</v>
      </c>
      <c r="H1483" s="34" t="s">
        <v>6309</v>
      </c>
      <c r="I1483" s="34" t="s">
        <v>1461</v>
      </c>
      <c r="J1483" s="34"/>
      <c r="K1483" s="48"/>
      <c r="L1483" s="34"/>
      <c r="M1483" s="34"/>
      <c r="N1483" s="34"/>
      <c r="O1483" s="34" t="s">
        <v>5877</v>
      </c>
      <c r="P1483" s="3"/>
      <c r="Q1483" s="3" t="s">
        <v>480</v>
      </c>
      <c r="R1483" s="101"/>
      <c r="S1483" s="102"/>
      <c r="T1483" s="116"/>
      <c r="U1483" s="84"/>
      <c r="V1483" s="102"/>
      <c r="W1483" s="102"/>
      <c r="X1483" s="102"/>
      <c r="Y1483" s="102"/>
      <c r="Z1483" s="102"/>
      <c r="AA1483" s="102"/>
      <c r="AB1483" s="102"/>
      <c r="AC1483" s="102"/>
      <c r="AD1483" s="102"/>
      <c r="AE1483" s="104"/>
      <c r="AN1483" s="106"/>
      <c r="AP1483" s="104"/>
      <c r="AQ1483" s="105" t="e">
        <f t="shared" si="366"/>
        <v>#NUM!</v>
      </c>
      <c r="AR1483" s="105" t="e">
        <f t="shared" si="367"/>
        <v>#NUM!</v>
      </c>
      <c r="AS1483" s="105" t="e">
        <f t="shared" si="368"/>
        <v>#NUM!</v>
      </c>
      <c r="AT1483" s="105" t="e">
        <f>#REF!*1.075</f>
        <v>#REF!</v>
      </c>
      <c r="AU1483" s="105">
        <f t="shared" si="369"/>
        <v>0</v>
      </c>
      <c r="AV1483" s="102" t="e">
        <f t="shared" si="365"/>
        <v>#REF!</v>
      </c>
      <c r="AY1483" s="106"/>
      <c r="AZ1483" s="108" t="b">
        <f t="shared" si="370"/>
        <v>0</v>
      </c>
      <c r="BA1483" s="1">
        <f t="shared" si="371"/>
        <v>0</v>
      </c>
      <c r="BB1483" s="106">
        <f t="shared" si="372"/>
        <v>0</v>
      </c>
      <c r="BD1483" s="110"/>
      <c r="BE1483" s="110"/>
      <c r="BF1483" s="110"/>
    </row>
    <row r="1484" spans="1:58" s="105" customFormat="1" ht="24.75" hidden="1" customHeight="1">
      <c r="A1484" s="9">
        <v>1491</v>
      </c>
      <c r="B1484" s="34">
        <v>20588</v>
      </c>
      <c r="C1484" s="34"/>
      <c r="D1484" s="5"/>
      <c r="E1484" s="34" t="s">
        <v>6029</v>
      </c>
      <c r="F1484" s="34"/>
      <c r="G1484" s="34" t="s">
        <v>507</v>
      </c>
      <c r="H1484" s="34" t="s">
        <v>6310</v>
      </c>
      <c r="I1484" s="34" t="s">
        <v>1461</v>
      </c>
      <c r="J1484" s="34"/>
      <c r="K1484" s="48"/>
      <c r="L1484" s="34"/>
      <c r="M1484" s="34"/>
      <c r="N1484" s="34"/>
      <c r="O1484" s="34" t="s">
        <v>5877</v>
      </c>
      <c r="P1484" s="3"/>
      <c r="Q1484" s="3" t="s">
        <v>480</v>
      </c>
      <c r="R1484" s="101"/>
      <c r="S1484" s="102"/>
      <c r="T1484" s="116"/>
      <c r="U1484" s="84"/>
      <c r="V1484" s="102"/>
      <c r="W1484" s="102"/>
      <c r="X1484" s="102"/>
      <c r="Y1484" s="102"/>
      <c r="Z1484" s="102"/>
      <c r="AA1484" s="102"/>
      <c r="AB1484" s="102"/>
      <c r="AC1484" s="102"/>
      <c r="AD1484" s="102"/>
      <c r="AE1484" s="104"/>
      <c r="AN1484" s="106"/>
      <c r="AP1484" s="104"/>
      <c r="AQ1484" s="105" t="e">
        <f t="shared" si="366"/>
        <v>#NUM!</v>
      </c>
      <c r="AR1484" s="105" t="e">
        <f t="shared" si="367"/>
        <v>#NUM!</v>
      </c>
      <c r="AS1484" s="105" t="e">
        <f t="shared" si="368"/>
        <v>#NUM!</v>
      </c>
      <c r="AT1484" s="105" t="e">
        <f>#REF!*1.075</f>
        <v>#REF!</v>
      </c>
      <c r="AU1484" s="105">
        <f t="shared" si="369"/>
        <v>0</v>
      </c>
      <c r="AV1484" s="102" t="e">
        <f t="shared" si="365"/>
        <v>#REF!</v>
      </c>
      <c r="AY1484" s="106"/>
      <c r="AZ1484" s="108" t="b">
        <f t="shared" si="370"/>
        <v>0</v>
      </c>
      <c r="BA1484" s="1">
        <f t="shared" si="371"/>
        <v>0</v>
      </c>
      <c r="BB1484" s="106">
        <f t="shared" si="372"/>
        <v>0</v>
      </c>
      <c r="BD1484" s="110"/>
      <c r="BE1484" s="110"/>
      <c r="BF1484" s="110"/>
    </row>
    <row r="1485" spans="1:58" s="105" customFormat="1" ht="24.75" hidden="1" customHeight="1">
      <c r="A1485" s="9">
        <v>1492</v>
      </c>
      <c r="B1485" s="34">
        <v>20587</v>
      </c>
      <c r="C1485" s="34"/>
      <c r="D1485" s="5"/>
      <c r="E1485" s="34" t="s">
        <v>6029</v>
      </c>
      <c r="F1485" s="34"/>
      <c r="G1485" s="34" t="s">
        <v>507</v>
      </c>
      <c r="H1485" s="34" t="s">
        <v>518</v>
      </c>
      <c r="I1485" s="34" t="s">
        <v>1461</v>
      </c>
      <c r="J1485" s="34"/>
      <c r="K1485" s="48"/>
      <c r="L1485" s="34"/>
      <c r="M1485" s="34"/>
      <c r="N1485" s="34"/>
      <c r="O1485" s="34" t="s">
        <v>5877</v>
      </c>
      <c r="P1485" s="3"/>
      <c r="Q1485" s="3" t="s">
        <v>480</v>
      </c>
      <c r="R1485" s="101"/>
      <c r="S1485" s="102"/>
      <c r="T1485" s="116"/>
      <c r="U1485" s="84"/>
      <c r="V1485" s="102"/>
      <c r="W1485" s="102"/>
      <c r="X1485" s="102"/>
      <c r="Y1485" s="102"/>
      <c r="Z1485" s="102"/>
      <c r="AA1485" s="102"/>
      <c r="AB1485" s="102"/>
      <c r="AC1485" s="102"/>
      <c r="AD1485" s="102"/>
      <c r="AE1485" s="104"/>
      <c r="AN1485" s="106"/>
      <c r="AP1485" s="104"/>
      <c r="AQ1485" s="105" t="e">
        <f t="shared" si="366"/>
        <v>#NUM!</v>
      </c>
      <c r="AR1485" s="105" t="e">
        <f t="shared" si="367"/>
        <v>#NUM!</v>
      </c>
      <c r="AS1485" s="105" t="e">
        <f t="shared" si="368"/>
        <v>#NUM!</v>
      </c>
      <c r="AT1485" s="105" t="e">
        <f>#REF!*1.075</f>
        <v>#REF!</v>
      </c>
      <c r="AU1485" s="105">
        <f t="shared" si="369"/>
        <v>0</v>
      </c>
      <c r="AV1485" s="102" t="e">
        <f t="shared" si="365"/>
        <v>#REF!</v>
      </c>
      <c r="AY1485" s="106"/>
      <c r="AZ1485" s="108" t="b">
        <f t="shared" si="370"/>
        <v>0</v>
      </c>
      <c r="BA1485" s="1">
        <f t="shared" si="371"/>
        <v>0</v>
      </c>
      <c r="BB1485" s="106">
        <f t="shared" si="372"/>
        <v>0</v>
      </c>
      <c r="BD1485" s="110"/>
      <c r="BE1485" s="110"/>
      <c r="BF1485" s="110"/>
    </row>
    <row r="1486" spans="1:58" s="105" customFormat="1" ht="24.75" hidden="1" customHeight="1">
      <c r="A1486" s="9">
        <v>1493</v>
      </c>
      <c r="B1486" s="34">
        <v>20184</v>
      </c>
      <c r="C1486" s="34"/>
      <c r="D1486" s="5"/>
      <c r="E1486" s="34" t="s">
        <v>6311</v>
      </c>
      <c r="F1486" s="34"/>
      <c r="G1486" s="34" t="s">
        <v>386</v>
      </c>
      <c r="H1486" s="34" t="s">
        <v>6312</v>
      </c>
      <c r="I1486" s="34" t="s">
        <v>394</v>
      </c>
      <c r="J1486" s="34"/>
      <c r="K1486" s="48"/>
      <c r="L1486" s="34"/>
      <c r="M1486" s="34"/>
      <c r="N1486" s="34"/>
      <c r="O1486" s="34" t="s">
        <v>5877</v>
      </c>
      <c r="P1486" s="3"/>
      <c r="Q1486" s="3" t="s">
        <v>480</v>
      </c>
      <c r="R1486" s="101"/>
      <c r="S1486" s="102"/>
      <c r="T1486" s="116"/>
      <c r="U1486" s="84"/>
      <c r="V1486" s="102"/>
      <c r="W1486" s="102"/>
      <c r="X1486" s="102"/>
      <c r="Y1486" s="102"/>
      <c r="Z1486" s="102"/>
      <c r="AA1486" s="102"/>
      <c r="AB1486" s="102"/>
      <c r="AC1486" s="102"/>
      <c r="AD1486" s="102"/>
      <c r="AE1486" s="104"/>
      <c r="AN1486" s="106"/>
      <c r="AP1486" s="104"/>
      <c r="AQ1486" s="105" t="e">
        <f t="shared" si="366"/>
        <v>#NUM!</v>
      </c>
      <c r="AR1486" s="105" t="e">
        <f t="shared" si="367"/>
        <v>#NUM!</v>
      </c>
      <c r="AS1486" s="105" t="e">
        <f t="shared" si="368"/>
        <v>#NUM!</v>
      </c>
      <c r="AT1486" s="105" t="e">
        <f>#REF!*1.075</f>
        <v>#REF!</v>
      </c>
      <c r="AU1486" s="105">
        <f t="shared" si="369"/>
        <v>0</v>
      </c>
      <c r="AV1486" s="102" t="e">
        <f t="shared" si="365"/>
        <v>#REF!</v>
      </c>
      <c r="AY1486" s="106"/>
      <c r="AZ1486" s="108" t="b">
        <f t="shared" si="370"/>
        <v>0</v>
      </c>
      <c r="BA1486" s="1">
        <f t="shared" si="371"/>
        <v>0</v>
      </c>
      <c r="BB1486" s="106">
        <f t="shared" si="372"/>
        <v>0</v>
      </c>
      <c r="BD1486" s="110"/>
      <c r="BE1486" s="110"/>
      <c r="BF1486" s="110"/>
    </row>
    <row r="1487" spans="1:58" s="105" customFormat="1" ht="24.75" hidden="1" customHeight="1">
      <c r="A1487" s="9">
        <v>1494</v>
      </c>
      <c r="B1487" s="34">
        <v>20182</v>
      </c>
      <c r="C1487" s="34"/>
      <c r="D1487" s="5"/>
      <c r="E1487" s="34" t="s">
        <v>6311</v>
      </c>
      <c r="F1487" s="34"/>
      <c r="G1487" s="34" t="s">
        <v>386</v>
      </c>
      <c r="H1487" s="34" t="s">
        <v>6312</v>
      </c>
      <c r="I1487" s="34" t="s">
        <v>388</v>
      </c>
      <c r="J1487" s="34"/>
      <c r="K1487" s="48"/>
      <c r="L1487" s="34"/>
      <c r="M1487" s="34"/>
      <c r="N1487" s="34"/>
      <c r="O1487" s="34" t="s">
        <v>5877</v>
      </c>
      <c r="P1487" s="3"/>
      <c r="Q1487" s="3" t="s">
        <v>480</v>
      </c>
      <c r="R1487" s="101"/>
      <c r="S1487" s="102"/>
      <c r="T1487" s="116"/>
      <c r="U1487" s="84"/>
      <c r="V1487" s="102"/>
      <c r="W1487" s="102"/>
      <c r="X1487" s="102"/>
      <c r="Y1487" s="102"/>
      <c r="Z1487" s="102"/>
      <c r="AA1487" s="102"/>
      <c r="AB1487" s="102"/>
      <c r="AC1487" s="102"/>
      <c r="AD1487" s="102"/>
      <c r="AE1487" s="104"/>
      <c r="AN1487" s="106"/>
      <c r="AP1487" s="104"/>
      <c r="AQ1487" s="105" t="e">
        <f t="shared" si="366"/>
        <v>#NUM!</v>
      </c>
      <c r="AR1487" s="105" t="e">
        <f t="shared" si="367"/>
        <v>#NUM!</v>
      </c>
      <c r="AS1487" s="105" t="e">
        <f t="shared" si="368"/>
        <v>#NUM!</v>
      </c>
      <c r="AT1487" s="105" t="e">
        <f>#REF!*1.075</f>
        <v>#REF!</v>
      </c>
      <c r="AU1487" s="105">
        <f t="shared" si="369"/>
        <v>0</v>
      </c>
      <c r="AV1487" s="102" t="e">
        <f t="shared" si="365"/>
        <v>#REF!</v>
      </c>
      <c r="AY1487" s="106"/>
      <c r="AZ1487" s="108" t="b">
        <f t="shared" si="370"/>
        <v>0</v>
      </c>
      <c r="BA1487" s="1">
        <f t="shared" si="371"/>
        <v>0</v>
      </c>
      <c r="BB1487" s="106">
        <f t="shared" si="372"/>
        <v>0</v>
      </c>
      <c r="BD1487" s="110"/>
      <c r="BE1487" s="110"/>
      <c r="BF1487" s="110"/>
    </row>
    <row r="1488" spans="1:58" s="105" customFormat="1" ht="24.75" hidden="1" customHeight="1">
      <c r="A1488" s="9">
        <v>1495</v>
      </c>
      <c r="B1488" s="34">
        <v>19379</v>
      </c>
      <c r="C1488" s="34"/>
      <c r="D1488" s="5"/>
      <c r="E1488" s="34" t="s">
        <v>6313</v>
      </c>
      <c r="F1488" s="34"/>
      <c r="G1488" s="34" t="s">
        <v>5195</v>
      </c>
      <c r="H1488" s="34" t="s">
        <v>6314</v>
      </c>
      <c r="I1488" s="34" t="s">
        <v>5171</v>
      </c>
      <c r="J1488" s="34"/>
      <c r="K1488" s="48"/>
      <c r="L1488" s="34"/>
      <c r="M1488" s="34"/>
      <c r="N1488" s="34"/>
      <c r="O1488" s="34" t="s">
        <v>5877</v>
      </c>
      <c r="P1488" s="3"/>
      <c r="Q1488" s="3" t="s">
        <v>480</v>
      </c>
      <c r="R1488" s="101"/>
      <c r="S1488" s="102"/>
      <c r="T1488" s="116"/>
      <c r="U1488" s="84"/>
      <c r="V1488" s="102"/>
      <c r="W1488" s="102"/>
      <c r="X1488" s="102"/>
      <c r="Y1488" s="102"/>
      <c r="Z1488" s="102"/>
      <c r="AA1488" s="102"/>
      <c r="AB1488" s="102"/>
      <c r="AC1488" s="102"/>
      <c r="AD1488" s="102"/>
      <c r="AE1488" s="104"/>
      <c r="AN1488" s="106"/>
      <c r="AP1488" s="104"/>
      <c r="AQ1488" s="105" t="e">
        <f t="shared" si="366"/>
        <v>#NUM!</v>
      </c>
      <c r="AR1488" s="105" t="e">
        <f t="shared" si="367"/>
        <v>#NUM!</v>
      </c>
      <c r="AS1488" s="105" t="e">
        <f t="shared" si="368"/>
        <v>#NUM!</v>
      </c>
      <c r="AT1488" s="105" t="e">
        <f>#REF!*1.075</f>
        <v>#REF!</v>
      </c>
      <c r="AU1488" s="105">
        <f t="shared" si="369"/>
        <v>0</v>
      </c>
      <c r="AV1488" s="102" t="e">
        <f t="shared" si="365"/>
        <v>#REF!</v>
      </c>
      <c r="AY1488" s="106"/>
      <c r="AZ1488" s="108" t="b">
        <f t="shared" si="370"/>
        <v>0</v>
      </c>
      <c r="BA1488" s="1">
        <f t="shared" si="371"/>
        <v>0</v>
      </c>
      <c r="BB1488" s="106">
        <f t="shared" si="372"/>
        <v>0</v>
      </c>
      <c r="BD1488" s="110"/>
      <c r="BE1488" s="110"/>
      <c r="BF1488" s="110"/>
    </row>
    <row r="1489" spans="1:58" s="105" customFormat="1" ht="24.75" hidden="1" customHeight="1">
      <c r="A1489" s="9">
        <v>1496</v>
      </c>
      <c r="B1489" s="34">
        <v>20282</v>
      </c>
      <c r="C1489" s="34"/>
      <c r="D1489" s="5"/>
      <c r="E1489" s="34" t="s">
        <v>6315</v>
      </c>
      <c r="F1489" s="34"/>
      <c r="G1489" s="34" t="s">
        <v>296</v>
      </c>
      <c r="H1489" s="34" t="s">
        <v>6316</v>
      </c>
      <c r="I1489" s="34" t="s">
        <v>298</v>
      </c>
      <c r="J1489" s="34"/>
      <c r="K1489" s="48"/>
      <c r="L1489" s="34"/>
      <c r="M1489" s="34"/>
      <c r="N1489" s="34"/>
      <c r="O1489" s="34" t="s">
        <v>5877</v>
      </c>
      <c r="P1489" s="3"/>
      <c r="Q1489" s="3" t="s">
        <v>480</v>
      </c>
      <c r="R1489" s="101"/>
      <c r="S1489" s="102"/>
      <c r="T1489" s="116"/>
      <c r="U1489" s="84"/>
      <c r="V1489" s="102"/>
      <c r="W1489" s="102"/>
      <c r="X1489" s="102"/>
      <c r="Y1489" s="102"/>
      <c r="Z1489" s="102"/>
      <c r="AA1489" s="102"/>
      <c r="AB1489" s="102"/>
      <c r="AC1489" s="102"/>
      <c r="AD1489" s="102"/>
      <c r="AE1489" s="104"/>
      <c r="AN1489" s="106"/>
      <c r="AP1489" s="104"/>
      <c r="AQ1489" s="105" t="e">
        <f t="shared" si="366"/>
        <v>#NUM!</v>
      </c>
      <c r="AR1489" s="105" t="e">
        <f t="shared" si="367"/>
        <v>#NUM!</v>
      </c>
      <c r="AS1489" s="105" t="e">
        <f t="shared" si="368"/>
        <v>#NUM!</v>
      </c>
      <c r="AT1489" s="105" t="e">
        <f>#REF!*1.075</f>
        <v>#REF!</v>
      </c>
      <c r="AU1489" s="105">
        <f t="shared" si="369"/>
        <v>0</v>
      </c>
      <c r="AV1489" s="102" t="e">
        <f t="shared" si="365"/>
        <v>#REF!</v>
      </c>
      <c r="AY1489" s="106"/>
      <c r="AZ1489" s="108" t="b">
        <f t="shared" si="370"/>
        <v>0</v>
      </c>
      <c r="BA1489" s="1">
        <f t="shared" si="371"/>
        <v>0</v>
      </c>
      <c r="BB1489" s="106">
        <f t="shared" si="372"/>
        <v>0</v>
      </c>
      <c r="BD1489" s="110"/>
      <c r="BE1489" s="110"/>
      <c r="BF1489" s="110"/>
    </row>
    <row r="1490" spans="1:58" s="105" customFormat="1" ht="24.75" hidden="1" customHeight="1">
      <c r="A1490" s="9">
        <v>1497</v>
      </c>
      <c r="B1490" s="34">
        <v>19739</v>
      </c>
      <c r="C1490" s="34"/>
      <c r="D1490" s="5"/>
      <c r="E1490" s="34" t="s">
        <v>6317</v>
      </c>
      <c r="F1490" s="34"/>
      <c r="G1490" s="34" t="s">
        <v>344</v>
      </c>
      <c r="H1490" s="34" t="s">
        <v>189</v>
      </c>
      <c r="I1490" s="34" t="s">
        <v>686</v>
      </c>
      <c r="J1490" s="34"/>
      <c r="K1490" s="48"/>
      <c r="L1490" s="34"/>
      <c r="M1490" s="34"/>
      <c r="N1490" s="34"/>
      <c r="O1490" s="34" t="s">
        <v>5877</v>
      </c>
      <c r="P1490" s="3"/>
      <c r="Q1490" s="3" t="s">
        <v>480</v>
      </c>
      <c r="R1490" s="101"/>
      <c r="S1490" s="102"/>
      <c r="T1490" s="116"/>
      <c r="U1490" s="84"/>
      <c r="V1490" s="102"/>
      <c r="W1490" s="102"/>
      <c r="X1490" s="102"/>
      <c r="Y1490" s="102"/>
      <c r="Z1490" s="102"/>
      <c r="AA1490" s="102"/>
      <c r="AB1490" s="102"/>
      <c r="AC1490" s="102"/>
      <c r="AD1490" s="102"/>
      <c r="AE1490" s="104"/>
      <c r="AN1490" s="106"/>
      <c r="AP1490" s="104"/>
      <c r="AQ1490" s="105" t="e">
        <f t="shared" si="366"/>
        <v>#NUM!</v>
      </c>
      <c r="AR1490" s="105" t="e">
        <f t="shared" si="367"/>
        <v>#NUM!</v>
      </c>
      <c r="AS1490" s="105" t="e">
        <f t="shared" si="368"/>
        <v>#NUM!</v>
      </c>
      <c r="AT1490" s="105" t="e">
        <f>#REF!*1.075</f>
        <v>#REF!</v>
      </c>
      <c r="AU1490" s="105">
        <f t="shared" si="369"/>
        <v>0</v>
      </c>
      <c r="AV1490" s="102" t="e">
        <f t="shared" si="365"/>
        <v>#REF!</v>
      </c>
      <c r="AY1490" s="106"/>
      <c r="AZ1490" s="108" t="b">
        <f t="shared" si="370"/>
        <v>0</v>
      </c>
      <c r="BA1490" s="1">
        <f t="shared" si="371"/>
        <v>0</v>
      </c>
      <c r="BB1490" s="106">
        <f t="shared" si="372"/>
        <v>0</v>
      </c>
      <c r="BD1490" s="110"/>
      <c r="BE1490" s="110"/>
      <c r="BF1490" s="110"/>
    </row>
    <row r="1491" spans="1:58" s="105" customFormat="1" ht="24.75" hidden="1" customHeight="1">
      <c r="A1491" s="9">
        <v>1498</v>
      </c>
      <c r="B1491" s="34">
        <v>20664</v>
      </c>
      <c r="C1491" s="34"/>
      <c r="D1491" s="5"/>
      <c r="E1491" s="34" t="s">
        <v>6223</v>
      </c>
      <c r="F1491" s="34"/>
      <c r="G1491" s="34" t="s">
        <v>492</v>
      </c>
      <c r="H1491" s="34" t="s">
        <v>6318</v>
      </c>
      <c r="I1491" s="34" t="s">
        <v>292</v>
      </c>
      <c r="J1491" s="34"/>
      <c r="K1491" s="48"/>
      <c r="L1491" s="34"/>
      <c r="M1491" s="34"/>
      <c r="N1491" s="34"/>
      <c r="O1491" s="34" t="s">
        <v>5877</v>
      </c>
      <c r="P1491" s="3"/>
      <c r="Q1491" s="3" t="s">
        <v>480</v>
      </c>
      <c r="R1491" s="101"/>
      <c r="S1491" s="102"/>
      <c r="T1491" s="116"/>
      <c r="U1491" s="84"/>
      <c r="V1491" s="102"/>
      <c r="W1491" s="102"/>
      <c r="X1491" s="102"/>
      <c r="Y1491" s="102"/>
      <c r="Z1491" s="102"/>
      <c r="AA1491" s="102"/>
      <c r="AB1491" s="102"/>
      <c r="AC1491" s="102"/>
      <c r="AD1491" s="102"/>
      <c r="AE1491" s="104"/>
      <c r="AN1491" s="106"/>
      <c r="AP1491" s="104"/>
      <c r="AQ1491" s="105" t="e">
        <f t="shared" si="366"/>
        <v>#NUM!</v>
      </c>
      <c r="AR1491" s="105" t="e">
        <f t="shared" si="367"/>
        <v>#NUM!</v>
      </c>
      <c r="AS1491" s="105" t="e">
        <f t="shared" si="368"/>
        <v>#NUM!</v>
      </c>
      <c r="AT1491" s="105" t="e">
        <f>#REF!*1.075</f>
        <v>#REF!</v>
      </c>
      <c r="AU1491" s="105">
        <f t="shared" si="369"/>
        <v>0</v>
      </c>
      <c r="AV1491" s="102" t="e">
        <f t="shared" si="365"/>
        <v>#REF!</v>
      </c>
      <c r="AY1491" s="106"/>
      <c r="AZ1491" s="108" t="b">
        <f t="shared" si="370"/>
        <v>0</v>
      </c>
      <c r="BA1491" s="1">
        <f t="shared" si="371"/>
        <v>0</v>
      </c>
      <c r="BB1491" s="106">
        <f t="shared" si="372"/>
        <v>0</v>
      </c>
      <c r="BD1491" s="110"/>
      <c r="BE1491" s="110"/>
      <c r="BF1491" s="110"/>
    </row>
    <row r="1492" spans="1:58" s="105" customFormat="1" ht="24.75" hidden="1" customHeight="1">
      <c r="A1492" s="9">
        <v>1499</v>
      </c>
      <c r="B1492" s="34">
        <v>20149</v>
      </c>
      <c r="C1492" s="34"/>
      <c r="D1492" s="5"/>
      <c r="E1492" s="34" t="s">
        <v>6223</v>
      </c>
      <c r="F1492" s="34"/>
      <c r="G1492" s="34" t="s">
        <v>492</v>
      </c>
      <c r="H1492" s="34" t="s">
        <v>6319</v>
      </c>
      <c r="I1492" s="34" t="s">
        <v>292</v>
      </c>
      <c r="J1492" s="34"/>
      <c r="K1492" s="48"/>
      <c r="L1492" s="34"/>
      <c r="M1492" s="34"/>
      <c r="N1492" s="34"/>
      <c r="O1492" s="34" t="s">
        <v>5877</v>
      </c>
      <c r="P1492" s="3"/>
      <c r="Q1492" s="3" t="s">
        <v>480</v>
      </c>
      <c r="R1492" s="101"/>
      <c r="S1492" s="102"/>
      <c r="T1492" s="116"/>
      <c r="U1492" s="84"/>
      <c r="V1492" s="102"/>
      <c r="W1492" s="102"/>
      <c r="X1492" s="102"/>
      <c r="Y1492" s="102"/>
      <c r="Z1492" s="102"/>
      <c r="AA1492" s="102"/>
      <c r="AB1492" s="102"/>
      <c r="AC1492" s="102"/>
      <c r="AD1492" s="102"/>
      <c r="AE1492" s="104"/>
      <c r="AN1492" s="106"/>
      <c r="AP1492" s="104"/>
      <c r="AQ1492" s="105" t="e">
        <f t="shared" si="366"/>
        <v>#NUM!</v>
      </c>
      <c r="AR1492" s="105" t="e">
        <f t="shared" si="367"/>
        <v>#NUM!</v>
      </c>
      <c r="AS1492" s="105" t="e">
        <f t="shared" si="368"/>
        <v>#NUM!</v>
      </c>
      <c r="AT1492" s="105" t="e">
        <f>#REF!*1.075</f>
        <v>#REF!</v>
      </c>
      <c r="AU1492" s="105">
        <f t="shared" si="369"/>
        <v>0</v>
      </c>
      <c r="AV1492" s="102" t="e">
        <f t="shared" si="365"/>
        <v>#REF!</v>
      </c>
      <c r="AY1492" s="106"/>
      <c r="AZ1492" s="108" t="b">
        <f t="shared" si="370"/>
        <v>0</v>
      </c>
      <c r="BA1492" s="1">
        <f t="shared" si="371"/>
        <v>0</v>
      </c>
      <c r="BB1492" s="106">
        <f t="shared" si="372"/>
        <v>0</v>
      </c>
      <c r="BD1492" s="110"/>
      <c r="BE1492" s="110"/>
      <c r="BF1492" s="110"/>
    </row>
    <row r="1493" spans="1:58" s="105" customFormat="1" ht="24.75" hidden="1" customHeight="1">
      <c r="A1493" s="9">
        <v>1500</v>
      </c>
      <c r="B1493" s="34">
        <v>20582</v>
      </c>
      <c r="C1493" s="34"/>
      <c r="D1493" s="5"/>
      <c r="E1493" s="34" t="s">
        <v>6320</v>
      </c>
      <c r="F1493" s="34"/>
      <c r="G1493" s="34" t="s">
        <v>6321</v>
      </c>
      <c r="H1493" s="34" t="s">
        <v>2435</v>
      </c>
      <c r="I1493" s="34" t="s">
        <v>212</v>
      </c>
      <c r="J1493" s="34"/>
      <c r="K1493" s="48"/>
      <c r="L1493" s="34"/>
      <c r="M1493" s="34"/>
      <c r="N1493" s="34"/>
      <c r="O1493" s="34" t="s">
        <v>5877</v>
      </c>
      <c r="P1493" s="3"/>
      <c r="Q1493" s="3" t="s">
        <v>480</v>
      </c>
      <c r="R1493" s="101"/>
      <c r="S1493" s="102"/>
      <c r="T1493" s="116"/>
      <c r="U1493" s="84"/>
      <c r="V1493" s="102"/>
      <c r="W1493" s="102"/>
      <c r="X1493" s="102"/>
      <c r="Y1493" s="102"/>
      <c r="Z1493" s="102"/>
      <c r="AA1493" s="102"/>
      <c r="AB1493" s="102"/>
      <c r="AC1493" s="102"/>
      <c r="AD1493" s="102"/>
      <c r="AE1493" s="104"/>
      <c r="AN1493" s="106"/>
      <c r="AP1493" s="104"/>
      <c r="AQ1493" s="105" t="e">
        <f t="shared" si="366"/>
        <v>#NUM!</v>
      </c>
      <c r="AR1493" s="105" t="e">
        <f t="shared" si="367"/>
        <v>#NUM!</v>
      </c>
      <c r="AS1493" s="105" t="e">
        <f t="shared" si="368"/>
        <v>#NUM!</v>
      </c>
      <c r="AT1493" s="105" t="e">
        <f>#REF!*1.075</f>
        <v>#REF!</v>
      </c>
      <c r="AU1493" s="105">
        <f t="shared" si="369"/>
        <v>0</v>
      </c>
      <c r="AV1493" s="102" t="e">
        <f t="shared" si="365"/>
        <v>#REF!</v>
      </c>
      <c r="AY1493" s="106"/>
      <c r="AZ1493" s="108" t="b">
        <f t="shared" si="370"/>
        <v>0</v>
      </c>
      <c r="BA1493" s="1">
        <f t="shared" si="371"/>
        <v>0</v>
      </c>
      <c r="BB1493" s="106">
        <f t="shared" si="372"/>
        <v>0</v>
      </c>
      <c r="BD1493" s="110"/>
      <c r="BE1493" s="110"/>
      <c r="BF1493" s="110"/>
    </row>
    <row r="1494" spans="1:58" s="105" customFormat="1" ht="24.75" hidden="1" customHeight="1">
      <c r="A1494" s="9">
        <v>1501</v>
      </c>
      <c r="B1494" s="34">
        <v>19701</v>
      </c>
      <c r="C1494" s="34"/>
      <c r="D1494" s="5"/>
      <c r="E1494" s="34" t="s">
        <v>6322</v>
      </c>
      <c r="F1494" s="34"/>
      <c r="G1494" s="34" t="s">
        <v>4055</v>
      </c>
      <c r="H1494" s="34" t="s">
        <v>4271</v>
      </c>
      <c r="I1494" s="34" t="s">
        <v>78</v>
      </c>
      <c r="J1494" s="34"/>
      <c r="K1494" s="48"/>
      <c r="L1494" s="34"/>
      <c r="M1494" s="34"/>
      <c r="N1494" s="34"/>
      <c r="O1494" s="34" t="s">
        <v>5877</v>
      </c>
      <c r="P1494" s="3"/>
      <c r="Q1494" s="3" t="s">
        <v>480</v>
      </c>
      <c r="R1494" s="101"/>
      <c r="S1494" s="102"/>
      <c r="T1494" s="116"/>
      <c r="U1494" s="84"/>
      <c r="V1494" s="102"/>
      <c r="W1494" s="102"/>
      <c r="X1494" s="102"/>
      <c r="Y1494" s="102"/>
      <c r="Z1494" s="102"/>
      <c r="AA1494" s="102"/>
      <c r="AB1494" s="102"/>
      <c r="AC1494" s="102"/>
      <c r="AD1494" s="102"/>
      <c r="AE1494" s="104"/>
      <c r="AN1494" s="106"/>
      <c r="AP1494" s="104"/>
      <c r="AQ1494" s="105" t="e">
        <f t="shared" si="366"/>
        <v>#NUM!</v>
      </c>
      <c r="AR1494" s="105" t="e">
        <f t="shared" si="367"/>
        <v>#NUM!</v>
      </c>
      <c r="AS1494" s="105" t="e">
        <f t="shared" si="368"/>
        <v>#NUM!</v>
      </c>
      <c r="AT1494" s="105" t="e">
        <f>#REF!*1.075</f>
        <v>#REF!</v>
      </c>
      <c r="AU1494" s="105">
        <f t="shared" si="369"/>
        <v>0</v>
      </c>
      <c r="AV1494" s="102" t="e">
        <f t="shared" si="365"/>
        <v>#REF!</v>
      </c>
      <c r="AY1494" s="106"/>
      <c r="AZ1494" s="108" t="b">
        <f t="shared" si="370"/>
        <v>0</v>
      </c>
      <c r="BA1494" s="1">
        <f t="shared" si="371"/>
        <v>0</v>
      </c>
      <c r="BB1494" s="106">
        <f t="shared" si="372"/>
        <v>0</v>
      </c>
      <c r="BD1494" s="110"/>
      <c r="BE1494" s="110"/>
      <c r="BF1494" s="110"/>
    </row>
    <row r="1495" spans="1:58" s="105" customFormat="1" ht="24.75" hidden="1" customHeight="1">
      <c r="A1495" s="9">
        <v>1502</v>
      </c>
      <c r="B1495" s="34">
        <v>20140</v>
      </c>
      <c r="C1495" s="34"/>
      <c r="D1495" s="5"/>
      <c r="E1495" s="34" t="s">
        <v>6323</v>
      </c>
      <c r="F1495" s="34"/>
      <c r="G1495" s="34" t="s">
        <v>2862</v>
      </c>
      <c r="H1495" s="34" t="s">
        <v>6324</v>
      </c>
      <c r="I1495" s="34" t="s">
        <v>574</v>
      </c>
      <c r="J1495" s="34"/>
      <c r="K1495" s="48"/>
      <c r="L1495" s="34"/>
      <c r="M1495" s="34"/>
      <c r="N1495" s="34"/>
      <c r="O1495" s="34" t="s">
        <v>5877</v>
      </c>
      <c r="P1495" s="3"/>
      <c r="Q1495" s="3" t="s">
        <v>480</v>
      </c>
      <c r="R1495" s="101"/>
      <c r="S1495" s="102"/>
      <c r="T1495" s="116"/>
      <c r="U1495" s="84"/>
      <c r="V1495" s="102"/>
      <c r="W1495" s="102"/>
      <c r="X1495" s="102"/>
      <c r="Y1495" s="102"/>
      <c r="Z1495" s="102"/>
      <c r="AA1495" s="102"/>
      <c r="AB1495" s="102"/>
      <c r="AC1495" s="102"/>
      <c r="AD1495" s="102"/>
      <c r="AE1495" s="104"/>
      <c r="AN1495" s="106"/>
      <c r="AP1495" s="104"/>
      <c r="AQ1495" s="105" t="e">
        <f t="shared" si="366"/>
        <v>#NUM!</v>
      </c>
      <c r="AR1495" s="105" t="e">
        <f t="shared" si="367"/>
        <v>#NUM!</v>
      </c>
      <c r="AS1495" s="105" t="e">
        <f t="shared" si="368"/>
        <v>#NUM!</v>
      </c>
      <c r="AT1495" s="105" t="e">
        <f>#REF!*1.075</f>
        <v>#REF!</v>
      </c>
      <c r="AU1495" s="105">
        <f t="shared" si="369"/>
        <v>0</v>
      </c>
      <c r="AV1495" s="102" t="e">
        <f t="shared" si="365"/>
        <v>#REF!</v>
      </c>
      <c r="AY1495" s="106"/>
      <c r="AZ1495" s="108" t="b">
        <f t="shared" si="370"/>
        <v>0</v>
      </c>
      <c r="BA1495" s="1">
        <f t="shared" si="371"/>
        <v>0</v>
      </c>
      <c r="BB1495" s="106">
        <f t="shared" si="372"/>
        <v>0</v>
      </c>
      <c r="BD1495" s="110"/>
      <c r="BE1495" s="110"/>
      <c r="BF1495" s="110"/>
    </row>
    <row r="1496" spans="1:58" s="105" customFormat="1" ht="24.75" hidden="1" customHeight="1">
      <c r="A1496" s="9">
        <v>1503</v>
      </c>
      <c r="B1496" s="34">
        <v>20611</v>
      </c>
      <c r="C1496" s="34"/>
      <c r="D1496" s="5"/>
      <c r="E1496" s="34" t="s">
        <v>6325</v>
      </c>
      <c r="F1496" s="34"/>
      <c r="G1496" s="34" t="s">
        <v>921</v>
      </c>
      <c r="H1496" s="34" t="s">
        <v>6326</v>
      </c>
      <c r="I1496" s="34" t="s">
        <v>4460</v>
      </c>
      <c r="J1496" s="34"/>
      <c r="K1496" s="48"/>
      <c r="L1496" s="34"/>
      <c r="M1496" s="34"/>
      <c r="N1496" s="34"/>
      <c r="O1496" s="34" t="s">
        <v>6327</v>
      </c>
      <c r="P1496" s="3"/>
      <c r="Q1496" s="3" t="s">
        <v>480</v>
      </c>
      <c r="R1496" s="101"/>
      <c r="S1496" s="102"/>
      <c r="T1496" s="116"/>
      <c r="U1496" s="84"/>
      <c r="V1496" s="102"/>
      <c r="W1496" s="102"/>
      <c r="X1496" s="102"/>
      <c r="Y1496" s="102"/>
      <c r="Z1496" s="102"/>
      <c r="AA1496" s="102"/>
      <c r="AB1496" s="102"/>
      <c r="AC1496" s="102"/>
      <c r="AD1496" s="102"/>
      <c r="AE1496" s="104"/>
      <c r="AN1496" s="106"/>
      <c r="AP1496" s="104"/>
      <c r="AQ1496" s="105" t="e">
        <f t="shared" si="366"/>
        <v>#NUM!</v>
      </c>
      <c r="AR1496" s="105" t="e">
        <f t="shared" si="367"/>
        <v>#NUM!</v>
      </c>
      <c r="AS1496" s="105" t="e">
        <f t="shared" si="368"/>
        <v>#NUM!</v>
      </c>
      <c r="AT1496" s="105" t="e">
        <f>#REF!*1.075</f>
        <v>#REF!</v>
      </c>
      <c r="AU1496" s="105">
        <f t="shared" si="369"/>
        <v>0</v>
      </c>
      <c r="AV1496" s="102" t="e">
        <f t="shared" si="365"/>
        <v>#REF!</v>
      </c>
      <c r="AY1496" s="106"/>
      <c r="AZ1496" s="108" t="b">
        <f t="shared" si="370"/>
        <v>0</v>
      </c>
      <c r="BA1496" s="1">
        <f t="shared" si="371"/>
        <v>0</v>
      </c>
      <c r="BB1496" s="106">
        <f t="shared" si="372"/>
        <v>0</v>
      </c>
      <c r="BD1496" s="110"/>
      <c r="BE1496" s="110"/>
      <c r="BF1496" s="110"/>
    </row>
    <row r="1497" spans="1:58" s="128" customFormat="1" ht="24.75" customHeight="1">
      <c r="A1497" s="9">
        <v>1504</v>
      </c>
      <c r="B1497" s="7">
        <v>20375</v>
      </c>
      <c r="C1497" s="7"/>
      <c r="D1497" s="127" t="s">
        <v>6328</v>
      </c>
      <c r="E1497" s="1" t="s">
        <v>6329</v>
      </c>
      <c r="F1497" s="1" t="s">
        <v>6330</v>
      </c>
      <c r="G1497" s="1" t="s">
        <v>521</v>
      </c>
      <c r="H1497" s="8" t="s">
        <v>123</v>
      </c>
      <c r="I1497" s="1" t="s">
        <v>68</v>
      </c>
      <c r="J1497" s="1" t="s">
        <v>6331</v>
      </c>
      <c r="K1497" s="9"/>
      <c r="L1497" s="1"/>
      <c r="M1497" s="7">
        <v>20</v>
      </c>
      <c r="N1497" s="1" t="s">
        <v>46</v>
      </c>
      <c r="O1497" s="1" t="s">
        <v>6332</v>
      </c>
      <c r="P1497" s="1" t="s">
        <v>6333</v>
      </c>
      <c r="Q1497" s="1" t="s">
        <v>6334</v>
      </c>
      <c r="R1497" s="101">
        <v>0.88</v>
      </c>
      <c r="S1497" s="102">
        <v>0.82</v>
      </c>
      <c r="T1497" s="116">
        <v>0.82</v>
      </c>
      <c r="U1497" s="84"/>
      <c r="V1497" s="102"/>
      <c r="W1497" s="102"/>
      <c r="X1497" s="102"/>
      <c r="Y1497" s="102"/>
      <c r="Z1497" s="102"/>
      <c r="AA1497" s="102"/>
      <c r="AB1497" s="102"/>
      <c r="AC1497" s="102"/>
      <c r="AD1497" s="102"/>
      <c r="AE1497" s="104"/>
      <c r="AF1497" s="105"/>
      <c r="AG1497" s="105"/>
      <c r="AH1497" s="105"/>
      <c r="AI1497" s="105"/>
      <c r="AJ1497" s="105"/>
      <c r="AK1497" s="105"/>
      <c r="AL1497" s="105"/>
      <c r="AM1497" s="105"/>
      <c r="AN1497" s="106"/>
      <c r="AO1497" s="105"/>
      <c r="AP1497" s="104"/>
      <c r="AQ1497" s="105" t="e">
        <f t="shared" si="366"/>
        <v>#NUM!</v>
      </c>
      <c r="AR1497" s="105" t="e">
        <f t="shared" si="367"/>
        <v>#NUM!</v>
      </c>
      <c r="AS1497" s="105" t="e">
        <f t="shared" si="368"/>
        <v>#NUM!</v>
      </c>
      <c r="AT1497" s="105" t="e">
        <f>#REF!*1.075</f>
        <v>#REF!</v>
      </c>
      <c r="AU1497" s="105">
        <f t="shared" si="369"/>
        <v>0.88149999999999995</v>
      </c>
      <c r="AV1497" s="102" t="e">
        <f t="shared" si="365"/>
        <v>#REF!</v>
      </c>
      <c r="AW1497" s="105" t="s">
        <v>1679</v>
      </c>
      <c r="AX1497" s="105" t="s">
        <v>51</v>
      </c>
      <c r="AY1497" s="106">
        <v>0.88149999999999995</v>
      </c>
      <c r="AZ1497" s="108">
        <f t="shared" si="370"/>
        <v>0.22037499999999999</v>
      </c>
      <c r="BA1497" s="1">
        <f t="shared" si="371"/>
        <v>1.1018749999999999</v>
      </c>
      <c r="BB1497" s="106">
        <f t="shared" si="372"/>
        <v>1.1900249999999999</v>
      </c>
      <c r="BC1497" s="105"/>
      <c r="BD1497" s="105" t="s">
        <v>885</v>
      </c>
      <c r="BE1497" s="105"/>
      <c r="BF1497" s="105"/>
    </row>
    <row r="1498" spans="1:58" s="128" customFormat="1" ht="24.75" customHeight="1">
      <c r="A1498" s="9">
        <v>1505</v>
      </c>
      <c r="B1498" s="7">
        <v>20363</v>
      </c>
      <c r="C1498" s="7"/>
      <c r="D1498" s="127" t="s">
        <v>6328</v>
      </c>
      <c r="E1498" s="1" t="s">
        <v>6329</v>
      </c>
      <c r="F1498" s="1" t="s">
        <v>6330</v>
      </c>
      <c r="G1498" s="1" t="s">
        <v>521</v>
      </c>
      <c r="H1498" s="8" t="s">
        <v>310</v>
      </c>
      <c r="I1498" s="1" t="s">
        <v>68</v>
      </c>
      <c r="J1498" s="1" t="s">
        <v>6331</v>
      </c>
      <c r="K1498" s="9"/>
      <c r="L1498" s="1"/>
      <c r="M1498" s="7">
        <v>20</v>
      </c>
      <c r="N1498" s="1" t="s">
        <v>46</v>
      </c>
      <c r="O1498" s="1" t="s">
        <v>6332</v>
      </c>
      <c r="P1498" s="1" t="s">
        <v>6333</v>
      </c>
      <c r="Q1498" s="1" t="s">
        <v>6335</v>
      </c>
      <c r="R1498" s="101">
        <v>0.83</v>
      </c>
      <c r="S1498" s="102">
        <v>0.77</v>
      </c>
      <c r="T1498" s="116">
        <v>0.77</v>
      </c>
      <c r="U1498" s="84"/>
      <c r="V1498" s="102"/>
      <c r="W1498" s="102"/>
      <c r="X1498" s="102"/>
      <c r="Y1498" s="102"/>
      <c r="Z1498" s="102"/>
      <c r="AA1498" s="102"/>
      <c r="AB1498" s="102"/>
      <c r="AC1498" s="102"/>
      <c r="AD1498" s="102"/>
      <c r="AE1498" s="104"/>
      <c r="AF1498" s="105"/>
      <c r="AG1498" s="105"/>
      <c r="AH1498" s="105"/>
      <c r="AI1498" s="105"/>
      <c r="AJ1498" s="105"/>
      <c r="AK1498" s="105"/>
      <c r="AL1498" s="105"/>
      <c r="AM1498" s="105"/>
      <c r="AN1498" s="106"/>
      <c r="AO1498" s="105"/>
      <c r="AP1498" s="104"/>
      <c r="AQ1498" s="105" t="e">
        <f t="shared" si="366"/>
        <v>#NUM!</v>
      </c>
      <c r="AR1498" s="105" t="e">
        <f t="shared" si="367"/>
        <v>#NUM!</v>
      </c>
      <c r="AS1498" s="105" t="e">
        <f t="shared" si="368"/>
        <v>#NUM!</v>
      </c>
      <c r="AT1498" s="105" t="e">
        <f>#REF!*1.075</f>
        <v>#REF!</v>
      </c>
      <c r="AU1498" s="105">
        <f t="shared" si="369"/>
        <v>0.82774999999999999</v>
      </c>
      <c r="AV1498" s="102" t="e">
        <f t="shared" si="365"/>
        <v>#REF!</v>
      </c>
      <c r="AW1498" s="105" t="s">
        <v>1679</v>
      </c>
      <c r="AX1498" s="105" t="s">
        <v>51</v>
      </c>
      <c r="AY1498" s="106">
        <v>0.82774999999999999</v>
      </c>
      <c r="AZ1498" s="108">
        <f t="shared" si="370"/>
        <v>0.2069375</v>
      </c>
      <c r="BA1498" s="1">
        <f t="shared" si="371"/>
        <v>1.0346875</v>
      </c>
      <c r="BB1498" s="106">
        <f t="shared" si="372"/>
        <v>1.1174625</v>
      </c>
      <c r="BC1498" s="105"/>
      <c r="BD1498" s="105" t="s">
        <v>885</v>
      </c>
      <c r="BE1498" s="105"/>
      <c r="BF1498" s="105"/>
    </row>
    <row r="1499" spans="1:58" s="128" customFormat="1" ht="24.75" customHeight="1">
      <c r="A1499" s="9">
        <v>1506</v>
      </c>
      <c r="B1499" s="7">
        <v>15019</v>
      </c>
      <c r="C1499" s="7"/>
      <c r="D1499" s="127" t="s">
        <v>6328</v>
      </c>
      <c r="E1499" s="1" t="s">
        <v>6336</v>
      </c>
      <c r="F1499" s="1" t="s">
        <v>1223</v>
      </c>
      <c r="G1499" s="1" t="s">
        <v>486</v>
      </c>
      <c r="H1499" s="8" t="s">
        <v>43</v>
      </c>
      <c r="I1499" s="1" t="s">
        <v>488</v>
      </c>
      <c r="J1499" s="1" t="s">
        <v>6337</v>
      </c>
      <c r="K1499" s="9"/>
      <c r="L1499" s="1"/>
      <c r="M1499" s="7">
        <v>50</v>
      </c>
      <c r="N1499" s="1" t="s">
        <v>46</v>
      </c>
      <c r="O1499" s="1" t="s">
        <v>6332</v>
      </c>
      <c r="P1499" s="1" t="s">
        <v>6333</v>
      </c>
      <c r="Q1499" s="1" t="s">
        <v>6338</v>
      </c>
      <c r="R1499" s="101">
        <v>1.29</v>
      </c>
      <c r="S1499" s="102">
        <v>1.2</v>
      </c>
      <c r="T1499" s="116">
        <v>1.2</v>
      </c>
      <c r="U1499" s="84"/>
      <c r="V1499" s="102"/>
      <c r="W1499" s="102"/>
      <c r="X1499" s="102"/>
      <c r="Y1499" s="102"/>
      <c r="Z1499" s="102"/>
      <c r="AA1499" s="102"/>
      <c r="AB1499" s="102"/>
      <c r="AC1499" s="102"/>
      <c r="AD1499" s="102"/>
      <c r="AE1499" s="104"/>
      <c r="AF1499" s="105"/>
      <c r="AG1499" s="105"/>
      <c r="AH1499" s="105"/>
      <c r="AI1499" s="105"/>
      <c r="AJ1499" s="105"/>
      <c r="AK1499" s="105"/>
      <c r="AL1499" s="105"/>
      <c r="AM1499" s="105"/>
      <c r="AN1499" s="106"/>
      <c r="AO1499" s="105"/>
      <c r="AP1499" s="104"/>
      <c r="AQ1499" s="105" t="e">
        <f t="shared" si="366"/>
        <v>#NUM!</v>
      </c>
      <c r="AR1499" s="105" t="e">
        <f t="shared" si="367"/>
        <v>#NUM!</v>
      </c>
      <c r="AS1499" s="105" t="e">
        <f t="shared" si="368"/>
        <v>#NUM!</v>
      </c>
      <c r="AT1499" s="105" t="e">
        <f>#REF!*1.075</f>
        <v>#REF!</v>
      </c>
      <c r="AU1499" s="105">
        <f t="shared" si="369"/>
        <v>1.2899999999999998</v>
      </c>
      <c r="AV1499" s="102" t="e">
        <f t="shared" si="365"/>
        <v>#REF!</v>
      </c>
      <c r="AW1499" s="105" t="s">
        <v>1679</v>
      </c>
      <c r="AX1499" s="105" t="s">
        <v>51</v>
      </c>
      <c r="AY1499" s="106">
        <v>1.29</v>
      </c>
      <c r="AZ1499" s="108">
        <f t="shared" si="370"/>
        <v>0.32250000000000001</v>
      </c>
      <c r="BA1499" s="1">
        <f t="shared" si="371"/>
        <v>1.6125</v>
      </c>
      <c r="BB1499" s="106">
        <f t="shared" si="372"/>
        <v>1.7415</v>
      </c>
      <c r="BC1499" s="105"/>
      <c r="BD1499" s="105" t="s">
        <v>885</v>
      </c>
      <c r="BE1499" s="105"/>
      <c r="BF1499" s="105"/>
    </row>
    <row r="1500" spans="1:58" s="105" customFormat="1" ht="24.75" customHeight="1">
      <c r="A1500" s="9">
        <v>1507</v>
      </c>
      <c r="B1500" s="7">
        <v>13174</v>
      </c>
      <c r="C1500" s="7"/>
      <c r="D1500" s="127" t="s">
        <v>6328</v>
      </c>
      <c r="E1500" s="1" t="s">
        <v>6339</v>
      </c>
      <c r="F1500" s="1" t="s">
        <v>1130</v>
      </c>
      <c r="G1500" s="1" t="s">
        <v>1127</v>
      </c>
      <c r="H1500" s="8" t="s">
        <v>1135</v>
      </c>
      <c r="I1500" s="1" t="s">
        <v>68</v>
      </c>
      <c r="J1500" s="1" t="s">
        <v>1078</v>
      </c>
      <c r="K1500" s="9"/>
      <c r="L1500" s="1"/>
      <c r="M1500" s="7">
        <v>30</v>
      </c>
      <c r="N1500" s="1" t="s">
        <v>46</v>
      </c>
      <c r="O1500" s="1" t="s">
        <v>6332</v>
      </c>
      <c r="P1500" s="1" t="s">
        <v>6333</v>
      </c>
      <c r="Q1500" s="1" t="s">
        <v>6340</v>
      </c>
      <c r="R1500" s="101">
        <v>1.02</v>
      </c>
      <c r="S1500" s="102">
        <v>0.95</v>
      </c>
      <c r="T1500" s="116">
        <v>0.95</v>
      </c>
      <c r="U1500" s="84"/>
      <c r="V1500" s="102"/>
      <c r="W1500" s="102"/>
      <c r="X1500" s="102"/>
      <c r="Y1500" s="102"/>
      <c r="Z1500" s="102"/>
      <c r="AA1500" s="102"/>
      <c r="AB1500" s="102"/>
      <c r="AC1500" s="102"/>
      <c r="AD1500" s="102"/>
      <c r="AE1500" s="104"/>
      <c r="AN1500" s="106"/>
      <c r="AP1500" s="104"/>
      <c r="AQ1500" s="105" t="e">
        <f t="shared" si="366"/>
        <v>#NUM!</v>
      </c>
      <c r="AR1500" s="105" t="e">
        <f t="shared" si="367"/>
        <v>#NUM!</v>
      </c>
      <c r="AS1500" s="105" t="e">
        <f t="shared" si="368"/>
        <v>#NUM!</v>
      </c>
      <c r="AT1500" s="105" t="e">
        <f>#REF!*1.075</f>
        <v>#REF!</v>
      </c>
      <c r="AU1500" s="105">
        <f t="shared" si="369"/>
        <v>1.02125</v>
      </c>
      <c r="AV1500" s="102" t="e">
        <f t="shared" si="365"/>
        <v>#REF!</v>
      </c>
      <c r="AW1500" s="105" t="s">
        <v>1679</v>
      </c>
      <c r="AX1500" s="105" t="s">
        <v>51</v>
      </c>
      <c r="AY1500" s="106">
        <v>1.02</v>
      </c>
      <c r="AZ1500" s="108">
        <f t="shared" si="370"/>
        <v>0.255</v>
      </c>
      <c r="BA1500" s="1">
        <f t="shared" si="371"/>
        <v>1.2749999999999999</v>
      </c>
      <c r="BB1500" s="106">
        <f t="shared" si="372"/>
        <v>1.377</v>
      </c>
      <c r="BD1500" s="105" t="s">
        <v>885</v>
      </c>
    </row>
    <row r="1501" spans="1:58" s="105" customFormat="1" ht="24.75" customHeight="1">
      <c r="A1501" s="9">
        <v>1508</v>
      </c>
      <c r="B1501" s="7">
        <v>14218</v>
      </c>
      <c r="C1501" s="7"/>
      <c r="D1501" s="127" t="s">
        <v>6328</v>
      </c>
      <c r="E1501" s="1" t="s">
        <v>6339</v>
      </c>
      <c r="F1501" s="1" t="s">
        <v>1130</v>
      </c>
      <c r="G1501" s="1" t="s">
        <v>1127</v>
      </c>
      <c r="H1501" s="8" t="s">
        <v>310</v>
      </c>
      <c r="I1501" s="1" t="s">
        <v>68</v>
      </c>
      <c r="J1501" s="1" t="s">
        <v>1078</v>
      </c>
      <c r="K1501" s="9"/>
      <c r="L1501" s="1"/>
      <c r="M1501" s="7">
        <v>30</v>
      </c>
      <c r="N1501" s="1" t="s">
        <v>46</v>
      </c>
      <c r="O1501" s="1" t="s">
        <v>6332</v>
      </c>
      <c r="P1501" s="1" t="s">
        <v>6333</v>
      </c>
      <c r="Q1501" s="1" t="s">
        <v>6341</v>
      </c>
      <c r="R1501" s="101">
        <v>1.1000000000000001</v>
      </c>
      <c r="S1501" s="102">
        <v>1.03</v>
      </c>
      <c r="T1501" s="116">
        <v>1.03</v>
      </c>
      <c r="U1501" s="84"/>
      <c r="V1501" s="102"/>
      <c r="W1501" s="102"/>
      <c r="X1501" s="102"/>
      <c r="Y1501" s="102"/>
      <c r="Z1501" s="102"/>
      <c r="AA1501" s="102"/>
      <c r="AB1501" s="102"/>
      <c r="AC1501" s="102"/>
      <c r="AD1501" s="102"/>
      <c r="AE1501" s="104"/>
      <c r="AN1501" s="106"/>
      <c r="AP1501" s="104"/>
      <c r="AQ1501" s="105" t="e">
        <f t="shared" si="366"/>
        <v>#NUM!</v>
      </c>
      <c r="AR1501" s="105" t="e">
        <f t="shared" si="367"/>
        <v>#NUM!</v>
      </c>
      <c r="AS1501" s="105" t="e">
        <f t="shared" si="368"/>
        <v>#NUM!</v>
      </c>
      <c r="AT1501" s="105" t="e">
        <f>#REF!*1.075</f>
        <v>#REF!</v>
      </c>
      <c r="AU1501" s="105">
        <f t="shared" si="369"/>
        <v>1.1072500000000001</v>
      </c>
      <c r="AV1501" s="102" t="e">
        <f t="shared" si="365"/>
        <v>#REF!</v>
      </c>
      <c r="AW1501" s="105" t="s">
        <v>1679</v>
      </c>
      <c r="AX1501" s="105" t="s">
        <v>51</v>
      </c>
      <c r="AY1501" s="106">
        <v>1.1000000000000001</v>
      </c>
      <c r="AZ1501" s="108">
        <f t="shared" si="370"/>
        <v>0.27500000000000002</v>
      </c>
      <c r="BA1501" s="1">
        <f t="shared" si="371"/>
        <v>1.375</v>
      </c>
      <c r="BB1501" s="106">
        <f t="shared" si="372"/>
        <v>1.4850000000000001</v>
      </c>
      <c r="BD1501" s="105" t="s">
        <v>885</v>
      </c>
    </row>
    <row r="1502" spans="1:58" s="105" customFormat="1" ht="24.75" customHeight="1">
      <c r="A1502" s="9">
        <v>1509</v>
      </c>
      <c r="B1502" s="7">
        <v>14220</v>
      </c>
      <c r="C1502" s="7"/>
      <c r="D1502" s="127" t="s">
        <v>6328</v>
      </c>
      <c r="E1502" s="1" t="s">
        <v>6339</v>
      </c>
      <c r="F1502" s="1" t="s">
        <v>1130</v>
      </c>
      <c r="G1502" s="1" t="s">
        <v>1127</v>
      </c>
      <c r="H1502" s="8" t="s">
        <v>123</v>
      </c>
      <c r="I1502" s="1" t="s">
        <v>68</v>
      </c>
      <c r="J1502" s="1" t="s">
        <v>1078</v>
      </c>
      <c r="K1502" s="9"/>
      <c r="L1502" s="1"/>
      <c r="M1502" s="7">
        <v>30</v>
      </c>
      <c r="N1502" s="1" t="s">
        <v>46</v>
      </c>
      <c r="O1502" s="1" t="s">
        <v>6332</v>
      </c>
      <c r="P1502" s="1" t="s">
        <v>6333</v>
      </c>
      <c r="Q1502" s="1" t="s">
        <v>6342</v>
      </c>
      <c r="R1502" s="101">
        <v>1.85</v>
      </c>
      <c r="S1502" s="102">
        <v>1.72</v>
      </c>
      <c r="T1502" s="116">
        <v>1.72</v>
      </c>
      <c r="U1502" s="84"/>
      <c r="V1502" s="102"/>
      <c r="W1502" s="102"/>
      <c r="X1502" s="102"/>
      <c r="Y1502" s="102"/>
      <c r="Z1502" s="102"/>
      <c r="AA1502" s="102"/>
      <c r="AB1502" s="102"/>
      <c r="AC1502" s="102"/>
      <c r="AD1502" s="102"/>
      <c r="AE1502" s="104"/>
      <c r="AN1502" s="106"/>
      <c r="AP1502" s="104"/>
      <c r="AQ1502" s="105" t="e">
        <f t="shared" si="366"/>
        <v>#NUM!</v>
      </c>
      <c r="AR1502" s="105" t="e">
        <f t="shared" si="367"/>
        <v>#NUM!</v>
      </c>
      <c r="AS1502" s="105" t="e">
        <f t="shared" si="368"/>
        <v>#NUM!</v>
      </c>
      <c r="AT1502" s="105" t="e">
        <f>#REF!*1.075</f>
        <v>#REF!</v>
      </c>
      <c r="AU1502" s="105">
        <f t="shared" si="369"/>
        <v>1.849</v>
      </c>
      <c r="AV1502" s="102" t="e">
        <f t="shared" si="365"/>
        <v>#REF!</v>
      </c>
      <c r="AW1502" s="105" t="s">
        <v>1679</v>
      </c>
      <c r="AX1502" s="105" t="s">
        <v>51</v>
      </c>
      <c r="AY1502" s="106">
        <v>1.849</v>
      </c>
      <c r="AZ1502" s="108">
        <f t="shared" si="370"/>
        <v>0.46224999999999999</v>
      </c>
      <c r="BA1502" s="1">
        <f t="shared" si="371"/>
        <v>2.3112499999999998</v>
      </c>
      <c r="BB1502" s="106">
        <f t="shared" si="372"/>
        <v>2.4961499999999996</v>
      </c>
      <c r="BD1502" s="105" t="s">
        <v>885</v>
      </c>
    </row>
    <row r="1503" spans="1:58" s="105" customFormat="1" ht="24.75" customHeight="1">
      <c r="A1503" s="9">
        <v>1510</v>
      </c>
      <c r="B1503" s="7">
        <v>20386</v>
      </c>
      <c r="C1503" s="7"/>
      <c r="D1503" s="127" t="s">
        <v>6328</v>
      </c>
      <c r="E1503" s="1" t="s">
        <v>6343</v>
      </c>
      <c r="F1503" s="1" t="s">
        <v>3995</v>
      </c>
      <c r="G1503" s="1" t="s">
        <v>3996</v>
      </c>
      <c r="H1503" s="8" t="s">
        <v>3997</v>
      </c>
      <c r="I1503" s="1" t="s">
        <v>68</v>
      </c>
      <c r="J1503" s="1" t="s">
        <v>1078</v>
      </c>
      <c r="K1503" s="9"/>
      <c r="L1503" s="1"/>
      <c r="M1503" s="7">
        <v>30</v>
      </c>
      <c r="N1503" s="1" t="s">
        <v>46</v>
      </c>
      <c r="O1503" s="1" t="s">
        <v>6332</v>
      </c>
      <c r="P1503" s="1" t="s">
        <v>6333</v>
      </c>
      <c r="Q1503" s="1" t="s">
        <v>6344</v>
      </c>
      <c r="R1503" s="101">
        <v>1.66</v>
      </c>
      <c r="S1503" s="102">
        <v>1.55</v>
      </c>
      <c r="T1503" s="116">
        <v>1.55</v>
      </c>
      <c r="U1503" s="84">
        <v>2.95</v>
      </c>
      <c r="V1503" s="102"/>
      <c r="W1503" s="102"/>
      <c r="X1503" s="102"/>
      <c r="Y1503" s="102"/>
      <c r="Z1503" s="102"/>
      <c r="AA1503" s="102"/>
      <c r="AB1503" s="102"/>
      <c r="AC1503" s="102"/>
      <c r="AD1503" s="102"/>
      <c r="AE1503" s="104"/>
      <c r="AN1503" s="106"/>
      <c r="AP1503" s="104"/>
      <c r="AQ1503" s="105" t="e">
        <f t="shared" si="366"/>
        <v>#NUM!</v>
      </c>
      <c r="AR1503" s="105" t="e">
        <f t="shared" si="367"/>
        <v>#NUM!</v>
      </c>
      <c r="AS1503" s="105" t="e">
        <f t="shared" si="368"/>
        <v>#NUM!</v>
      </c>
      <c r="AT1503" s="105" t="e">
        <f>#REF!*1.075</f>
        <v>#REF!</v>
      </c>
      <c r="AU1503" s="105">
        <f t="shared" si="369"/>
        <v>1.66625</v>
      </c>
      <c r="AV1503" s="102" t="e">
        <f t="shared" si="365"/>
        <v>#REF!</v>
      </c>
      <c r="AW1503" s="105" t="s">
        <v>1679</v>
      </c>
      <c r="AX1503" s="105" t="s">
        <v>51</v>
      </c>
      <c r="AY1503" s="106">
        <v>1.6659999999999999</v>
      </c>
      <c r="AZ1503" s="108">
        <f t="shared" si="370"/>
        <v>0.41649999999999998</v>
      </c>
      <c r="BA1503" s="1">
        <f t="shared" si="371"/>
        <v>2.0825</v>
      </c>
      <c r="BB1503" s="106">
        <f t="shared" si="372"/>
        <v>2.2490999999999999</v>
      </c>
      <c r="BD1503" s="105" t="s">
        <v>885</v>
      </c>
    </row>
    <row r="1504" spans="1:58" s="105" customFormat="1" ht="24.75" customHeight="1">
      <c r="A1504" s="9">
        <v>1511</v>
      </c>
      <c r="B1504" s="7">
        <v>20387</v>
      </c>
      <c r="C1504" s="7"/>
      <c r="D1504" s="127" t="s">
        <v>6328</v>
      </c>
      <c r="E1504" s="1" t="s">
        <v>6343</v>
      </c>
      <c r="F1504" s="1" t="s">
        <v>3995</v>
      </c>
      <c r="G1504" s="1" t="s">
        <v>3996</v>
      </c>
      <c r="H1504" s="8" t="s">
        <v>4000</v>
      </c>
      <c r="I1504" s="1" t="s">
        <v>68</v>
      </c>
      <c r="J1504" s="1" t="s">
        <v>1078</v>
      </c>
      <c r="K1504" s="9"/>
      <c r="L1504" s="1"/>
      <c r="M1504" s="7">
        <v>30</v>
      </c>
      <c r="N1504" s="1" t="s">
        <v>46</v>
      </c>
      <c r="O1504" s="1" t="s">
        <v>6332</v>
      </c>
      <c r="P1504" s="1" t="s">
        <v>6333</v>
      </c>
      <c r="Q1504" s="1" t="s">
        <v>6345</v>
      </c>
      <c r="R1504" s="101">
        <v>2.2000000000000002</v>
      </c>
      <c r="S1504" s="102">
        <v>2.06</v>
      </c>
      <c r="T1504" s="116">
        <v>2.06</v>
      </c>
      <c r="U1504" s="84">
        <v>3.52</v>
      </c>
      <c r="V1504" s="102"/>
      <c r="W1504" s="102"/>
      <c r="X1504" s="102"/>
      <c r="Y1504" s="102"/>
      <c r="Z1504" s="102"/>
      <c r="AA1504" s="102"/>
      <c r="AB1504" s="102"/>
      <c r="AC1504" s="102"/>
      <c r="AD1504" s="102"/>
      <c r="AE1504" s="104"/>
      <c r="AN1504" s="106"/>
      <c r="AP1504" s="104"/>
      <c r="AQ1504" s="105" t="e">
        <f t="shared" si="366"/>
        <v>#NUM!</v>
      </c>
      <c r="AR1504" s="105" t="e">
        <f t="shared" si="367"/>
        <v>#NUM!</v>
      </c>
      <c r="AS1504" s="105" t="e">
        <f t="shared" si="368"/>
        <v>#NUM!</v>
      </c>
      <c r="AT1504" s="105" t="e">
        <f>#REF!*1.075</f>
        <v>#REF!</v>
      </c>
      <c r="AU1504" s="105">
        <f t="shared" si="369"/>
        <v>2.2145000000000001</v>
      </c>
      <c r="AV1504" s="102" t="e">
        <f t="shared" si="365"/>
        <v>#REF!</v>
      </c>
      <c r="AW1504" s="105" t="s">
        <v>1679</v>
      </c>
      <c r="AX1504" s="105" t="s">
        <v>51</v>
      </c>
      <c r="AY1504" s="106">
        <v>2.2145000000000001</v>
      </c>
      <c r="AZ1504" s="108">
        <f t="shared" si="370"/>
        <v>0.55362500000000003</v>
      </c>
      <c r="BA1504" s="1">
        <f t="shared" si="371"/>
        <v>2.7681250000000004</v>
      </c>
      <c r="BB1504" s="106">
        <f t="shared" si="372"/>
        <v>2.9895750000000003</v>
      </c>
      <c r="BD1504" s="105" t="s">
        <v>885</v>
      </c>
    </row>
    <row r="1505" spans="1:58" s="105" customFormat="1" ht="24.75" customHeight="1">
      <c r="A1505" s="9">
        <v>1512</v>
      </c>
      <c r="B1505" s="7">
        <v>20388</v>
      </c>
      <c r="C1505" s="7"/>
      <c r="D1505" s="127" t="s">
        <v>6328</v>
      </c>
      <c r="E1505" s="1" t="s">
        <v>6343</v>
      </c>
      <c r="F1505" s="1" t="s">
        <v>3995</v>
      </c>
      <c r="G1505" s="1" t="s">
        <v>3996</v>
      </c>
      <c r="H1505" s="8" t="s">
        <v>1421</v>
      </c>
      <c r="I1505" s="1" t="s">
        <v>68</v>
      </c>
      <c r="J1505" s="1" t="s">
        <v>1078</v>
      </c>
      <c r="K1505" s="9"/>
      <c r="L1505" s="1"/>
      <c r="M1505" s="7">
        <v>30</v>
      </c>
      <c r="N1505" s="1" t="s">
        <v>46</v>
      </c>
      <c r="O1505" s="1" t="s">
        <v>6332</v>
      </c>
      <c r="P1505" s="1" t="s">
        <v>6333</v>
      </c>
      <c r="Q1505" s="1" t="s">
        <v>6346</v>
      </c>
      <c r="R1505" s="101">
        <v>2.96</v>
      </c>
      <c r="S1505" s="102">
        <v>2.76</v>
      </c>
      <c r="T1505" s="116">
        <v>2.76</v>
      </c>
      <c r="U1505" s="84">
        <v>4.26</v>
      </c>
      <c r="V1505" s="102"/>
      <c r="W1505" s="102"/>
      <c r="X1505" s="102"/>
      <c r="Y1505" s="102"/>
      <c r="Z1505" s="102"/>
      <c r="AA1505" s="102"/>
      <c r="AB1505" s="102"/>
      <c r="AC1505" s="102"/>
      <c r="AD1505" s="102"/>
      <c r="AE1505" s="104"/>
      <c r="AN1505" s="106"/>
      <c r="AP1505" s="104"/>
      <c r="AQ1505" s="105" t="e">
        <f t="shared" si="366"/>
        <v>#NUM!</v>
      </c>
      <c r="AR1505" s="105" t="e">
        <f t="shared" si="367"/>
        <v>#NUM!</v>
      </c>
      <c r="AS1505" s="105" t="e">
        <f t="shared" si="368"/>
        <v>#NUM!</v>
      </c>
      <c r="AT1505" s="105" t="e">
        <f>#REF!*1.075</f>
        <v>#REF!</v>
      </c>
      <c r="AU1505" s="105">
        <f t="shared" si="369"/>
        <v>2.9669999999999996</v>
      </c>
      <c r="AV1505" s="102" t="e">
        <f t="shared" si="365"/>
        <v>#REF!</v>
      </c>
      <c r="AW1505" s="105" t="s">
        <v>1679</v>
      </c>
      <c r="AX1505" s="105" t="s">
        <v>51</v>
      </c>
      <c r="AY1505" s="106">
        <v>2.9670000000000001</v>
      </c>
      <c r="AZ1505" s="108">
        <f t="shared" si="370"/>
        <v>0.74175000000000002</v>
      </c>
      <c r="BA1505" s="1">
        <f t="shared" si="371"/>
        <v>3.7087500000000002</v>
      </c>
      <c r="BB1505" s="106">
        <f t="shared" si="372"/>
        <v>4.0054500000000006</v>
      </c>
      <c r="BD1505" s="105" t="s">
        <v>885</v>
      </c>
    </row>
    <row r="1506" spans="1:58" s="128" customFormat="1" ht="24.75" customHeight="1">
      <c r="A1506" s="9">
        <v>1513</v>
      </c>
      <c r="B1506" s="7">
        <v>20409</v>
      </c>
      <c r="C1506" s="7"/>
      <c r="D1506" s="127" t="s">
        <v>6328</v>
      </c>
      <c r="E1506" s="1" t="s">
        <v>6347</v>
      </c>
      <c r="F1506" s="1" t="s">
        <v>6348</v>
      </c>
      <c r="G1506" s="1" t="s">
        <v>1420</v>
      </c>
      <c r="H1506" s="8" t="s">
        <v>4000</v>
      </c>
      <c r="I1506" s="1" t="s">
        <v>68</v>
      </c>
      <c r="J1506" s="1" t="s">
        <v>1078</v>
      </c>
      <c r="K1506" s="9"/>
      <c r="L1506" s="1"/>
      <c r="M1506" s="7">
        <v>30</v>
      </c>
      <c r="N1506" s="1" t="s">
        <v>46</v>
      </c>
      <c r="O1506" s="1" t="s">
        <v>6332</v>
      </c>
      <c r="P1506" s="1" t="s">
        <v>6333</v>
      </c>
      <c r="Q1506" s="1" t="s">
        <v>6349</v>
      </c>
      <c r="R1506" s="101">
        <v>1.46</v>
      </c>
      <c r="S1506" s="102"/>
      <c r="T1506" s="116">
        <v>1.36</v>
      </c>
      <c r="U1506" s="84">
        <v>2.5</v>
      </c>
      <c r="V1506" s="102"/>
      <c r="W1506" s="102"/>
      <c r="X1506" s="102"/>
      <c r="Y1506" s="102"/>
      <c r="Z1506" s="102"/>
      <c r="AA1506" s="102"/>
      <c r="AB1506" s="102"/>
      <c r="AC1506" s="102"/>
      <c r="AD1506" s="102"/>
      <c r="AE1506" s="104"/>
      <c r="AF1506" s="105"/>
      <c r="AG1506" s="105"/>
      <c r="AH1506" s="105"/>
      <c r="AI1506" s="105"/>
      <c r="AJ1506" s="105"/>
      <c r="AK1506" s="105"/>
      <c r="AL1506" s="105"/>
      <c r="AM1506" s="105"/>
      <c r="AN1506" s="106"/>
      <c r="AO1506" s="105"/>
      <c r="AP1506" s="104"/>
      <c r="AQ1506" s="105" t="e">
        <f t="shared" si="366"/>
        <v>#NUM!</v>
      </c>
      <c r="AR1506" s="105" t="e">
        <f t="shared" si="367"/>
        <v>#NUM!</v>
      </c>
      <c r="AS1506" s="105" t="e">
        <f t="shared" si="368"/>
        <v>#NUM!</v>
      </c>
      <c r="AT1506" s="105" t="e">
        <f>#REF!*1.075</f>
        <v>#REF!</v>
      </c>
      <c r="AU1506" s="105">
        <f t="shared" si="369"/>
        <v>1.462</v>
      </c>
      <c r="AV1506" s="102" t="e">
        <f t="shared" si="365"/>
        <v>#REF!</v>
      </c>
      <c r="AW1506" s="105" t="s">
        <v>1679</v>
      </c>
      <c r="AX1506" s="105" t="s">
        <v>51</v>
      </c>
      <c r="AY1506" s="106">
        <v>1.462</v>
      </c>
      <c r="AZ1506" s="108">
        <f t="shared" si="370"/>
        <v>0.36549999999999999</v>
      </c>
      <c r="BA1506" s="1">
        <f t="shared" si="371"/>
        <v>1.8274999999999999</v>
      </c>
      <c r="BB1506" s="106">
        <f t="shared" si="372"/>
        <v>1.9737</v>
      </c>
      <c r="BC1506" s="105"/>
      <c r="BD1506" s="105" t="s">
        <v>885</v>
      </c>
      <c r="BE1506" s="105"/>
      <c r="BF1506" s="105"/>
    </row>
    <row r="1507" spans="1:58" s="128" customFormat="1" ht="24.75" customHeight="1">
      <c r="A1507" s="9">
        <v>1514</v>
      </c>
      <c r="B1507" s="7">
        <v>20410</v>
      </c>
      <c r="C1507" s="7"/>
      <c r="D1507" s="127" t="s">
        <v>6328</v>
      </c>
      <c r="E1507" s="1" t="s">
        <v>6347</v>
      </c>
      <c r="F1507" s="1" t="s">
        <v>6348</v>
      </c>
      <c r="G1507" s="1" t="s">
        <v>1420</v>
      </c>
      <c r="H1507" s="8" t="s">
        <v>1421</v>
      </c>
      <c r="I1507" s="1" t="s">
        <v>68</v>
      </c>
      <c r="J1507" s="1" t="s">
        <v>1078</v>
      </c>
      <c r="K1507" s="9"/>
      <c r="L1507" s="1"/>
      <c r="M1507" s="7">
        <v>30</v>
      </c>
      <c r="N1507" s="1" t="s">
        <v>46</v>
      </c>
      <c r="O1507" s="1" t="s">
        <v>6332</v>
      </c>
      <c r="P1507" s="1" t="s">
        <v>6333</v>
      </c>
      <c r="Q1507" s="1" t="s">
        <v>6350</v>
      </c>
      <c r="R1507" s="101">
        <v>1.58</v>
      </c>
      <c r="S1507" s="102">
        <v>1.47</v>
      </c>
      <c r="T1507" s="116">
        <v>1.47</v>
      </c>
      <c r="U1507" s="84">
        <v>2.68</v>
      </c>
      <c r="V1507" s="102"/>
      <c r="W1507" s="102"/>
      <c r="X1507" s="102"/>
      <c r="Y1507" s="102"/>
      <c r="Z1507" s="102"/>
      <c r="AA1507" s="102"/>
      <c r="AB1507" s="102"/>
      <c r="AC1507" s="102"/>
      <c r="AD1507" s="102"/>
      <c r="AE1507" s="104"/>
      <c r="AF1507" s="105"/>
      <c r="AG1507" s="105"/>
      <c r="AH1507" s="105"/>
      <c r="AI1507" s="105"/>
      <c r="AJ1507" s="105"/>
      <c r="AK1507" s="105"/>
      <c r="AL1507" s="105"/>
      <c r="AM1507" s="105"/>
      <c r="AN1507" s="106"/>
      <c r="AO1507" s="105"/>
      <c r="AP1507" s="104"/>
      <c r="AQ1507" s="105" t="e">
        <f t="shared" ref="AQ1507:AQ1529" si="373">AVERAGE(SMALL(AE1507:AI1507,1),SMALL(AE1507:AI1507,2))</f>
        <v>#NUM!</v>
      </c>
      <c r="AR1507" s="105" t="e">
        <f t="shared" ref="AR1507:AR1529" si="374">IF(R1507 &lt;=( AVERAGE(SMALL(AE1507:AI1507,1),SMALL(AE1507:AI1507,2))), R1507, "")</f>
        <v>#NUM!</v>
      </c>
      <c r="AS1507" s="105" t="e">
        <f t="shared" ref="AS1507:AS1529" si="375">AVERAGE(SMALL(AJ1507:AM1507,1),SMALL(AJ1507:AM1507,2))</f>
        <v>#NUM!</v>
      </c>
      <c r="AT1507" s="105" t="e">
        <f>#REF!*1.075</f>
        <v>#REF!</v>
      </c>
      <c r="AU1507" s="105">
        <f t="shared" ref="AU1507:AU1529" si="376">T1507*1.075</f>
        <v>1.5802499999999999</v>
      </c>
      <c r="AV1507" s="102" t="e">
        <f t="shared" si="365"/>
        <v>#REF!</v>
      </c>
      <c r="AW1507" s="105" t="s">
        <v>1679</v>
      </c>
      <c r="AX1507" s="105" t="s">
        <v>51</v>
      </c>
      <c r="AY1507" s="106">
        <v>1.5802</v>
      </c>
      <c r="AZ1507" s="108">
        <f t="shared" si="370"/>
        <v>0.39505000000000001</v>
      </c>
      <c r="BA1507" s="1">
        <f t="shared" si="371"/>
        <v>1.97525</v>
      </c>
      <c r="BB1507" s="106">
        <f t="shared" si="372"/>
        <v>2.13327</v>
      </c>
      <c r="BC1507" s="105"/>
      <c r="BD1507" s="105" t="s">
        <v>885</v>
      </c>
      <c r="BE1507" s="105"/>
      <c r="BF1507" s="105"/>
    </row>
    <row r="1508" spans="1:58" s="128" customFormat="1" ht="24.75" customHeight="1">
      <c r="A1508" s="9">
        <v>1515</v>
      </c>
      <c r="B1508" s="7">
        <v>14288</v>
      </c>
      <c r="C1508" s="7"/>
      <c r="D1508" s="127" t="s">
        <v>6328</v>
      </c>
      <c r="E1508" s="1" t="s">
        <v>6351</v>
      </c>
      <c r="F1508" s="1" t="s">
        <v>1138</v>
      </c>
      <c r="G1508" s="1" t="s">
        <v>1144</v>
      </c>
      <c r="H1508" s="8" t="s">
        <v>105</v>
      </c>
      <c r="I1508" s="1" t="s">
        <v>44</v>
      </c>
      <c r="J1508" s="1" t="s">
        <v>6352</v>
      </c>
      <c r="K1508" s="9"/>
      <c r="L1508" s="1"/>
      <c r="M1508" s="7">
        <v>10</v>
      </c>
      <c r="N1508" s="1" t="s">
        <v>46</v>
      </c>
      <c r="O1508" s="1" t="s">
        <v>6332</v>
      </c>
      <c r="P1508" s="1" t="s">
        <v>6333</v>
      </c>
      <c r="Q1508" s="1" t="s">
        <v>6353</v>
      </c>
      <c r="R1508" s="101">
        <v>0.6</v>
      </c>
      <c r="S1508" s="102">
        <v>0.56000000000000005</v>
      </c>
      <c r="T1508" s="150">
        <v>0.56000000000000005</v>
      </c>
      <c r="U1508" s="84">
        <v>1.94</v>
      </c>
      <c r="V1508" s="102"/>
      <c r="W1508" s="102"/>
      <c r="X1508" s="102"/>
      <c r="Y1508" s="102"/>
      <c r="Z1508" s="102"/>
      <c r="AA1508" s="102"/>
      <c r="AB1508" s="102"/>
      <c r="AC1508" s="102"/>
      <c r="AD1508" s="102"/>
      <c r="AE1508" s="104"/>
      <c r="AF1508" s="105"/>
      <c r="AG1508" s="105"/>
      <c r="AH1508" s="105"/>
      <c r="AI1508" s="105"/>
      <c r="AJ1508" s="105"/>
      <c r="AK1508" s="105"/>
      <c r="AL1508" s="105"/>
      <c r="AM1508" s="105"/>
      <c r="AN1508" s="106"/>
      <c r="AO1508" s="105"/>
      <c r="AP1508" s="104"/>
      <c r="AQ1508" s="105" t="e">
        <f t="shared" si="373"/>
        <v>#NUM!</v>
      </c>
      <c r="AR1508" s="105" t="e">
        <f t="shared" si="374"/>
        <v>#NUM!</v>
      </c>
      <c r="AS1508" s="105" t="e">
        <f t="shared" si="375"/>
        <v>#NUM!</v>
      </c>
      <c r="AT1508" s="105" t="e">
        <f>#REF!*1.075</f>
        <v>#REF!</v>
      </c>
      <c r="AU1508" s="105">
        <f t="shared" si="376"/>
        <v>0.60199999999999998</v>
      </c>
      <c r="AV1508" s="102" t="e">
        <f t="shared" si="365"/>
        <v>#REF!</v>
      </c>
      <c r="AW1508" s="105" t="s">
        <v>1679</v>
      </c>
      <c r="AX1508" s="105" t="s">
        <v>51</v>
      </c>
      <c r="AY1508" s="106">
        <v>0.60199999999999998</v>
      </c>
      <c r="AZ1508" s="108">
        <f t="shared" si="370"/>
        <v>0.15049999999999999</v>
      </c>
      <c r="BA1508" s="1">
        <f t="shared" si="371"/>
        <v>0.75249999999999995</v>
      </c>
      <c r="BB1508" s="106">
        <f t="shared" si="372"/>
        <v>0.81269999999999998</v>
      </c>
      <c r="BC1508" s="105"/>
      <c r="BD1508" s="105" t="s">
        <v>885</v>
      </c>
      <c r="BE1508" s="105"/>
      <c r="BF1508" s="105"/>
    </row>
    <row r="1509" spans="1:58" s="128" customFormat="1" ht="24.75" customHeight="1">
      <c r="A1509" s="9">
        <v>1516</v>
      </c>
      <c r="B1509" s="7">
        <v>14288</v>
      </c>
      <c r="C1509" s="7"/>
      <c r="D1509" s="127" t="s">
        <v>6328</v>
      </c>
      <c r="E1509" s="1" t="s">
        <v>6351</v>
      </c>
      <c r="F1509" s="1" t="s">
        <v>1138</v>
      </c>
      <c r="G1509" s="1" t="s">
        <v>1144</v>
      </c>
      <c r="H1509" s="8" t="s">
        <v>105</v>
      </c>
      <c r="I1509" s="1" t="s">
        <v>44</v>
      </c>
      <c r="J1509" s="1" t="s">
        <v>6354</v>
      </c>
      <c r="K1509" s="9"/>
      <c r="L1509" s="1"/>
      <c r="M1509" s="7">
        <v>20</v>
      </c>
      <c r="N1509" s="1" t="s">
        <v>46</v>
      </c>
      <c r="O1509" s="1" t="s">
        <v>6332</v>
      </c>
      <c r="P1509" s="1" t="s">
        <v>6333</v>
      </c>
      <c r="Q1509" s="1" t="s">
        <v>6353</v>
      </c>
      <c r="R1509" s="101">
        <v>1.02</v>
      </c>
      <c r="S1509" s="102">
        <v>0.95</v>
      </c>
      <c r="T1509" s="150">
        <v>0.95</v>
      </c>
      <c r="U1509" s="84">
        <v>2.94</v>
      </c>
      <c r="V1509" s="102"/>
      <c r="W1509" s="102"/>
      <c r="X1509" s="102"/>
      <c r="Y1509" s="102"/>
      <c r="Z1509" s="102"/>
      <c r="AA1509" s="102"/>
      <c r="AB1509" s="102"/>
      <c r="AC1509" s="102"/>
      <c r="AD1509" s="102"/>
      <c r="AE1509" s="104"/>
      <c r="AF1509" s="105"/>
      <c r="AG1509" s="105"/>
      <c r="AH1509" s="105"/>
      <c r="AI1509" s="105"/>
      <c r="AJ1509" s="105"/>
      <c r="AK1509" s="105"/>
      <c r="AL1509" s="105"/>
      <c r="AM1509" s="105"/>
      <c r="AN1509" s="106"/>
      <c r="AO1509" s="105"/>
      <c r="AP1509" s="104"/>
      <c r="AQ1509" s="105" t="e">
        <f t="shared" si="373"/>
        <v>#NUM!</v>
      </c>
      <c r="AR1509" s="105" t="e">
        <f t="shared" si="374"/>
        <v>#NUM!</v>
      </c>
      <c r="AS1509" s="105" t="e">
        <f t="shared" si="375"/>
        <v>#NUM!</v>
      </c>
      <c r="AT1509" s="105" t="e">
        <f>#REF!*1.075</f>
        <v>#REF!</v>
      </c>
      <c r="AU1509" s="105">
        <f t="shared" si="376"/>
        <v>1.02125</v>
      </c>
      <c r="AV1509" s="102" t="e">
        <f t="shared" si="365"/>
        <v>#REF!</v>
      </c>
      <c r="AW1509" s="105" t="s">
        <v>1679</v>
      </c>
      <c r="AX1509" s="105" t="s">
        <v>51</v>
      </c>
      <c r="AY1509" s="106">
        <v>1.0212000000000001</v>
      </c>
      <c r="AZ1509" s="108">
        <f t="shared" si="370"/>
        <v>0.25530000000000003</v>
      </c>
      <c r="BA1509" s="1">
        <f t="shared" si="371"/>
        <v>1.2765000000000002</v>
      </c>
      <c r="BB1509" s="106">
        <f t="shared" si="372"/>
        <v>1.3786200000000002</v>
      </c>
      <c r="BC1509" s="105"/>
      <c r="BD1509" s="105" t="s">
        <v>885</v>
      </c>
      <c r="BE1509" s="105"/>
      <c r="BF1509" s="105"/>
    </row>
    <row r="1510" spans="1:58" s="128" customFormat="1" ht="24.75" customHeight="1">
      <c r="A1510" s="9">
        <v>1517</v>
      </c>
      <c r="B1510" s="7">
        <v>14287</v>
      </c>
      <c r="C1510" s="7"/>
      <c r="D1510" s="127" t="s">
        <v>6328</v>
      </c>
      <c r="E1510" s="1" t="s">
        <v>6355</v>
      </c>
      <c r="F1510" s="1" t="s">
        <v>1138</v>
      </c>
      <c r="G1510" s="1" t="s">
        <v>1144</v>
      </c>
      <c r="H1510" s="8" t="s">
        <v>1037</v>
      </c>
      <c r="I1510" s="1" t="s">
        <v>44</v>
      </c>
      <c r="J1510" s="1" t="s">
        <v>6352</v>
      </c>
      <c r="K1510" s="9"/>
      <c r="L1510" s="1"/>
      <c r="M1510" s="7">
        <v>10</v>
      </c>
      <c r="N1510" s="1" t="s">
        <v>46</v>
      </c>
      <c r="O1510" s="1" t="s">
        <v>6332</v>
      </c>
      <c r="P1510" s="1" t="s">
        <v>6333</v>
      </c>
      <c r="Q1510" s="1" t="s">
        <v>6356</v>
      </c>
      <c r="R1510" s="101">
        <v>0.88</v>
      </c>
      <c r="S1510" s="102">
        <v>0.82</v>
      </c>
      <c r="T1510" s="150">
        <v>0.82</v>
      </c>
      <c r="U1510" s="84">
        <v>1.54</v>
      </c>
      <c r="V1510" s="102"/>
      <c r="W1510" s="102"/>
      <c r="X1510" s="102"/>
      <c r="Y1510" s="102"/>
      <c r="Z1510" s="102"/>
      <c r="AA1510" s="102"/>
      <c r="AB1510" s="102"/>
      <c r="AC1510" s="102"/>
      <c r="AD1510" s="102"/>
      <c r="AE1510" s="104"/>
      <c r="AF1510" s="105"/>
      <c r="AG1510" s="105"/>
      <c r="AH1510" s="105"/>
      <c r="AI1510" s="105"/>
      <c r="AJ1510" s="105"/>
      <c r="AK1510" s="105"/>
      <c r="AL1510" s="105"/>
      <c r="AM1510" s="105"/>
      <c r="AN1510" s="106"/>
      <c r="AO1510" s="105"/>
      <c r="AP1510" s="104"/>
      <c r="AQ1510" s="105" t="e">
        <f t="shared" si="373"/>
        <v>#NUM!</v>
      </c>
      <c r="AR1510" s="105" t="e">
        <f t="shared" si="374"/>
        <v>#NUM!</v>
      </c>
      <c r="AS1510" s="105" t="e">
        <f t="shared" si="375"/>
        <v>#NUM!</v>
      </c>
      <c r="AT1510" s="105" t="e">
        <f>#REF!*1.075</f>
        <v>#REF!</v>
      </c>
      <c r="AU1510" s="105">
        <f t="shared" si="376"/>
        <v>0.88149999999999995</v>
      </c>
      <c r="AV1510" s="102" t="e">
        <f t="shared" si="365"/>
        <v>#REF!</v>
      </c>
      <c r="AW1510" s="105" t="s">
        <v>1679</v>
      </c>
      <c r="AX1510" s="105" t="s">
        <v>51</v>
      </c>
      <c r="AY1510" s="106">
        <v>0.88149999999999995</v>
      </c>
      <c r="AZ1510" s="108">
        <f t="shared" si="370"/>
        <v>0.22037499999999999</v>
      </c>
      <c r="BA1510" s="1">
        <f t="shared" si="371"/>
        <v>1.1018749999999999</v>
      </c>
      <c r="BB1510" s="106">
        <f t="shared" si="372"/>
        <v>1.1900249999999999</v>
      </c>
      <c r="BC1510" s="105"/>
      <c r="BD1510" s="105" t="s">
        <v>885</v>
      </c>
      <c r="BE1510" s="105"/>
      <c r="BF1510" s="105"/>
    </row>
    <row r="1511" spans="1:58" s="128" customFormat="1" ht="24.75" customHeight="1">
      <c r="A1511" s="9">
        <v>1518</v>
      </c>
      <c r="B1511" s="7">
        <v>14249</v>
      </c>
      <c r="C1511" s="7"/>
      <c r="D1511" s="127" t="s">
        <v>6328</v>
      </c>
      <c r="E1511" s="1" t="s">
        <v>6357</v>
      </c>
      <c r="F1511" s="1" t="s">
        <v>1138</v>
      </c>
      <c r="G1511" s="1" t="s">
        <v>1144</v>
      </c>
      <c r="H1511" s="8" t="s">
        <v>204</v>
      </c>
      <c r="I1511" s="1" t="s">
        <v>44</v>
      </c>
      <c r="J1511" s="1" t="s">
        <v>1145</v>
      </c>
      <c r="K1511" s="9"/>
      <c r="L1511" s="1"/>
      <c r="M1511" s="7">
        <v>10</v>
      </c>
      <c r="N1511" s="1" t="s">
        <v>46</v>
      </c>
      <c r="O1511" s="1" t="s">
        <v>6332</v>
      </c>
      <c r="P1511" s="1" t="s">
        <v>6333</v>
      </c>
      <c r="Q1511" s="1" t="s">
        <v>6358</v>
      </c>
      <c r="R1511" s="101">
        <v>1.2</v>
      </c>
      <c r="S1511" s="102">
        <v>1.1200000000000001</v>
      </c>
      <c r="T1511" s="150">
        <v>1.1200000000000001</v>
      </c>
      <c r="U1511" s="84">
        <v>2.06</v>
      </c>
      <c r="V1511" s="102"/>
      <c r="W1511" s="102"/>
      <c r="X1511" s="102"/>
      <c r="Y1511" s="102"/>
      <c r="Z1511" s="102"/>
      <c r="AA1511" s="102"/>
      <c r="AB1511" s="102"/>
      <c r="AC1511" s="102"/>
      <c r="AD1511" s="102"/>
      <c r="AE1511" s="104"/>
      <c r="AF1511" s="105"/>
      <c r="AG1511" s="105"/>
      <c r="AH1511" s="105"/>
      <c r="AI1511" s="105"/>
      <c r="AJ1511" s="105"/>
      <c r="AK1511" s="105"/>
      <c r="AL1511" s="105"/>
      <c r="AM1511" s="105"/>
      <c r="AN1511" s="106"/>
      <c r="AO1511" s="105"/>
      <c r="AP1511" s="104"/>
      <c r="AQ1511" s="105" t="e">
        <f t="shared" si="373"/>
        <v>#NUM!</v>
      </c>
      <c r="AR1511" s="105" t="e">
        <f t="shared" si="374"/>
        <v>#NUM!</v>
      </c>
      <c r="AS1511" s="105" t="e">
        <f t="shared" si="375"/>
        <v>#NUM!</v>
      </c>
      <c r="AT1511" s="105" t="e">
        <f>#REF!*1.075</f>
        <v>#REF!</v>
      </c>
      <c r="AU1511" s="105">
        <f t="shared" si="376"/>
        <v>1.204</v>
      </c>
      <c r="AV1511" s="102" t="e">
        <f t="shared" si="365"/>
        <v>#REF!</v>
      </c>
      <c r="AW1511" s="105" t="s">
        <v>1679</v>
      </c>
      <c r="AX1511" s="105" t="s">
        <v>51</v>
      </c>
      <c r="AY1511" s="106">
        <v>1.204</v>
      </c>
      <c r="AZ1511" s="108">
        <f t="shared" si="370"/>
        <v>0.30099999999999999</v>
      </c>
      <c r="BA1511" s="1">
        <f t="shared" si="371"/>
        <v>1.5049999999999999</v>
      </c>
      <c r="BB1511" s="106">
        <f t="shared" si="372"/>
        <v>1.6254</v>
      </c>
      <c r="BC1511" s="105"/>
      <c r="BD1511" s="105" t="s">
        <v>885</v>
      </c>
      <c r="BE1511" s="105"/>
      <c r="BF1511" s="105"/>
    </row>
    <row r="1512" spans="1:58" s="128" customFormat="1" ht="24.75" customHeight="1">
      <c r="A1512" s="9">
        <v>1519</v>
      </c>
      <c r="B1512" s="7">
        <v>14249</v>
      </c>
      <c r="C1512" s="7"/>
      <c r="D1512" s="127" t="s">
        <v>6328</v>
      </c>
      <c r="E1512" s="1" t="s">
        <v>6357</v>
      </c>
      <c r="F1512" s="1" t="s">
        <v>1138</v>
      </c>
      <c r="G1512" s="1" t="s">
        <v>1144</v>
      </c>
      <c r="H1512" s="8" t="s">
        <v>204</v>
      </c>
      <c r="I1512" s="1" t="s">
        <v>44</v>
      </c>
      <c r="J1512" s="1" t="s">
        <v>124</v>
      </c>
      <c r="K1512" s="9"/>
      <c r="L1512" s="1"/>
      <c r="M1512" s="7">
        <v>20</v>
      </c>
      <c r="N1512" s="1" t="s">
        <v>46</v>
      </c>
      <c r="O1512" s="1" t="s">
        <v>6332</v>
      </c>
      <c r="P1512" s="1" t="s">
        <v>6333</v>
      </c>
      <c r="Q1512" s="1" t="s">
        <v>6358</v>
      </c>
      <c r="R1512" s="101">
        <v>1.66</v>
      </c>
      <c r="S1512" s="102">
        <v>1.55</v>
      </c>
      <c r="T1512" s="150">
        <v>1.55</v>
      </c>
      <c r="U1512" s="84">
        <v>2.65</v>
      </c>
      <c r="V1512" s="102"/>
      <c r="W1512" s="102"/>
      <c r="X1512" s="102"/>
      <c r="Y1512" s="102"/>
      <c r="Z1512" s="102"/>
      <c r="AA1512" s="102"/>
      <c r="AB1512" s="102"/>
      <c r="AC1512" s="102"/>
      <c r="AD1512" s="102"/>
      <c r="AE1512" s="104"/>
      <c r="AF1512" s="105"/>
      <c r="AG1512" s="105"/>
      <c r="AH1512" s="105"/>
      <c r="AI1512" s="105"/>
      <c r="AJ1512" s="105"/>
      <c r="AK1512" s="105"/>
      <c r="AL1512" s="105"/>
      <c r="AM1512" s="105"/>
      <c r="AN1512" s="106"/>
      <c r="AO1512" s="105"/>
      <c r="AP1512" s="104"/>
      <c r="AQ1512" s="105" t="e">
        <f t="shared" si="373"/>
        <v>#NUM!</v>
      </c>
      <c r="AR1512" s="105" t="e">
        <f t="shared" si="374"/>
        <v>#NUM!</v>
      </c>
      <c r="AS1512" s="105" t="e">
        <f t="shared" si="375"/>
        <v>#NUM!</v>
      </c>
      <c r="AT1512" s="105" t="e">
        <f>#REF!*1.075</f>
        <v>#REF!</v>
      </c>
      <c r="AU1512" s="105">
        <f t="shared" si="376"/>
        <v>1.66625</v>
      </c>
      <c r="AV1512" s="102" t="e">
        <f t="shared" ref="AV1512:AV1575" si="377">MIN(AN1512,AT1512,AU1512)</f>
        <v>#REF!</v>
      </c>
      <c r="AW1512" s="105" t="s">
        <v>1679</v>
      </c>
      <c r="AX1512" s="105" t="s">
        <v>51</v>
      </c>
      <c r="AY1512" s="106">
        <v>1.6661999999999999</v>
      </c>
      <c r="AZ1512" s="108">
        <f t="shared" si="370"/>
        <v>0.41654999999999998</v>
      </c>
      <c r="BA1512" s="1">
        <f t="shared" si="371"/>
        <v>2.0827499999999999</v>
      </c>
      <c r="BB1512" s="106">
        <f t="shared" si="372"/>
        <v>2.2493699999999999</v>
      </c>
      <c r="BC1512" s="105"/>
      <c r="BD1512" s="105" t="s">
        <v>885</v>
      </c>
      <c r="BE1512" s="105"/>
      <c r="BF1512" s="105"/>
    </row>
    <row r="1513" spans="1:58" s="128" customFormat="1" ht="24.75" customHeight="1">
      <c r="A1513" s="9">
        <v>1520</v>
      </c>
      <c r="B1513" s="7">
        <v>14258</v>
      </c>
      <c r="C1513" s="7"/>
      <c r="D1513" s="127" t="s">
        <v>6328</v>
      </c>
      <c r="E1513" s="1" t="s">
        <v>6357</v>
      </c>
      <c r="F1513" s="1" t="s">
        <v>1138</v>
      </c>
      <c r="G1513" s="1" t="s">
        <v>1144</v>
      </c>
      <c r="H1513" s="8" t="s">
        <v>6359</v>
      </c>
      <c r="I1513" s="1" t="s">
        <v>44</v>
      </c>
      <c r="J1513" s="1" t="s">
        <v>1145</v>
      </c>
      <c r="K1513" s="9"/>
      <c r="L1513" s="1"/>
      <c r="M1513" s="7">
        <v>10</v>
      </c>
      <c r="N1513" s="1" t="s">
        <v>46</v>
      </c>
      <c r="O1513" s="1" t="s">
        <v>6332</v>
      </c>
      <c r="P1513" s="1" t="s">
        <v>6333</v>
      </c>
      <c r="Q1513" s="1" t="s">
        <v>6360</v>
      </c>
      <c r="R1513" s="101">
        <v>2.04</v>
      </c>
      <c r="S1513" s="102">
        <v>1.9</v>
      </c>
      <c r="T1513" s="150">
        <v>1.9</v>
      </c>
      <c r="U1513" s="84">
        <v>2.2200000000000002</v>
      </c>
      <c r="V1513" s="102"/>
      <c r="W1513" s="102"/>
      <c r="X1513" s="102"/>
      <c r="Y1513" s="102"/>
      <c r="Z1513" s="102"/>
      <c r="AA1513" s="102"/>
      <c r="AB1513" s="102"/>
      <c r="AC1513" s="102"/>
      <c r="AD1513" s="102"/>
      <c r="AE1513" s="104"/>
      <c r="AF1513" s="105"/>
      <c r="AG1513" s="105"/>
      <c r="AH1513" s="105"/>
      <c r="AI1513" s="105"/>
      <c r="AJ1513" s="105"/>
      <c r="AK1513" s="105"/>
      <c r="AL1513" s="105"/>
      <c r="AM1513" s="105"/>
      <c r="AN1513" s="106"/>
      <c r="AO1513" s="105"/>
      <c r="AP1513" s="104"/>
      <c r="AQ1513" s="105" t="e">
        <f t="shared" si="373"/>
        <v>#NUM!</v>
      </c>
      <c r="AR1513" s="105" t="e">
        <f t="shared" si="374"/>
        <v>#NUM!</v>
      </c>
      <c r="AS1513" s="105" t="e">
        <f t="shared" si="375"/>
        <v>#NUM!</v>
      </c>
      <c r="AT1513" s="105" t="e">
        <f>#REF!*1.075</f>
        <v>#REF!</v>
      </c>
      <c r="AU1513" s="105">
        <f t="shared" si="376"/>
        <v>2.0425</v>
      </c>
      <c r="AV1513" s="102" t="e">
        <f t="shared" si="377"/>
        <v>#REF!</v>
      </c>
      <c r="AW1513" s="105" t="s">
        <v>1679</v>
      </c>
      <c r="AX1513" s="105" t="s">
        <v>51</v>
      </c>
      <c r="AY1513" s="106">
        <v>2.0249999999999999</v>
      </c>
      <c r="AZ1513" s="108">
        <f t="shared" si="370"/>
        <v>0.50624999999999998</v>
      </c>
      <c r="BA1513" s="1">
        <f t="shared" si="371"/>
        <v>2.53125</v>
      </c>
      <c r="BB1513" s="106">
        <f t="shared" si="372"/>
        <v>2.7337500000000001</v>
      </c>
      <c r="BC1513" s="105"/>
      <c r="BD1513" s="105" t="s">
        <v>885</v>
      </c>
      <c r="BE1513" s="105"/>
      <c r="BF1513" s="105"/>
    </row>
    <row r="1514" spans="1:58" s="105" customFormat="1" ht="24.75" customHeight="1">
      <c r="A1514" s="9">
        <v>1521</v>
      </c>
      <c r="B1514" s="7">
        <v>20422</v>
      </c>
      <c r="C1514" s="7"/>
      <c r="D1514" s="127" t="s">
        <v>6328</v>
      </c>
      <c r="E1514" s="1" t="s">
        <v>6361</v>
      </c>
      <c r="F1514" s="1" t="s">
        <v>4651</v>
      </c>
      <c r="G1514" s="1" t="s">
        <v>1682</v>
      </c>
      <c r="H1514" s="8" t="s">
        <v>3376</v>
      </c>
      <c r="I1514" s="1" t="s">
        <v>68</v>
      </c>
      <c r="J1514" s="1" t="s">
        <v>6362</v>
      </c>
      <c r="K1514" s="9"/>
      <c r="L1514" s="1"/>
      <c r="M1514" s="7">
        <v>30</v>
      </c>
      <c r="N1514" s="1" t="s">
        <v>46</v>
      </c>
      <c r="O1514" s="1" t="s">
        <v>6332</v>
      </c>
      <c r="P1514" s="1" t="s">
        <v>6333</v>
      </c>
      <c r="Q1514" s="1" t="s">
        <v>6363</v>
      </c>
      <c r="R1514" s="101">
        <v>2.87</v>
      </c>
      <c r="S1514" s="102">
        <v>2.67</v>
      </c>
      <c r="T1514" s="150">
        <v>2.67</v>
      </c>
      <c r="U1514" s="84">
        <v>4.26</v>
      </c>
      <c r="V1514" s="102"/>
      <c r="W1514" s="102"/>
      <c r="X1514" s="102"/>
      <c r="Y1514" s="102"/>
      <c r="Z1514" s="102"/>
      <c r="AA1514" s="102"/>
      <c r="AB1514" s="102"/>
      <c r="AC1514" s="102"/>
      <c r="AD1514" s="102"/>
      <c r="AE1514" s="104"/>
      <c r="AN1514" s="106"/>
      <c r="AP1514" s="104"/>
      <c r="AQ1514" s="105" t="e">
        <f t="shared" si="373"/>
        <v>#NUM!</v>
      </c>
      <c r="AR1514" s="105" t="e">
        <f t="shared" si="374"/>
        <v>#NUM!</v>
      </c>
      <c r="AS1514" s="105" t="e">
        <f t="shared" si="375"/>
        <v>#NUM!</v>
      </c>
      <c r="AT1514" s="105" t="e">
        <f>#REF!*1.075</f>
        <v>#REF!</v>
      </c>
      <c r="AU1514" s="105">
        <f t="shared" si="376"/>
        <v>2.87025</v>
      </c>
      <c r="AV1514" s="102" t="e">
        <f t="shared" si="377"/>
        <v>#REF!</v>
      </c>
      <c r="AW1514" s="105" t="s">
        <v>1679</v>
      </c>
      <c r="AX1514" s="105" t="s">
        <v>51</v>
      </c>
      <c r="AY1514" s="106">
        <v>2.8702000000000001</v>
      </c>
      <c r="AZ1514" s="108">
        <f t="shared" si="370"/>
        <v>0.71755000000000002</v>
      </c>
      <c r="BA1514" s="1">
        <f t="shared" si="371"/>
        <v>3.5877500000000002</v>
      </c>
      <c r="BB1514" s="106">
        <f t="shared" si="372"/>
        <v>3.8747700000000003</v>
      </c>
      <c r="BD1514" s="105" t="s">
        <v>885</v>
      </c>
    </row>
    <row r="1515" spans="1:58" s="128" customFormat="1" ht="24.75" customHeight="1">
      <c r="A1515" s="9">
        <v>1522</v>
      </c>
      <c r="B1515" s="7">
        <v>20423</v>
      </c>
      <c r="C1515" s="7"/>
      <c r="D1515" s="127" t="s">
        <v>6328</v>
      </c>
      <c r="E1515" s="1" t="s">
        <v>6361</v>
      </c>
      <c r="F1515" s="1" t="s">
        <v>4651</v>
      </c>
      <c r="G1515" s="1" t="s">
        <v>1682</v>
      </c>
      <c r="H1515" s="8" t="s">
        <v>1685</v>
      </c>
      <c r="I1515" s="1" t="s">
        <v>68</v>
      </c>
      <c r="J1515" s="1" t="s">
        <v>6362</v>
      </c>
      <c r="K1515" s="9"/>
      <c r="L1515" s="1"/>
      <c r="M1515" s="7">
        <v>30</v>
      </c>
      <c r="N1515" s="1" t="s">
        <v>46</v>
      </c>
      <c r="O1515" s="1" t="s">
        <v>6332</v>
      </c>
      <c r="P1515" s="1" t="s">
        <v>6333</v>
      </c>
      <c r="Q1515" s="1" t="s">
        <v>6364</v>
      </c>
      <c r="R1515" s="101">
        <v>2.96</v>
      </c>
      <c r="S1515" s="102">
        <v>2.75</v>
      </c>
      <c r="T1515" s="150">
        <v>2.75</v>
      </c>
      <c r="U1515" s="84">
        <v>4.26</v>
      </c>
      <c r="V1515" s="102"/>
      <c r="W1515" s="102"/>
      <c r="X1515" s="102"/>
      <c r="Y1515" s="102"/>
      <c r="Z1515" s="102"/>
      <c r="AA1515" s="102"/>
      <c r="AB1515" s="102"/>
      <c r="AC1515" s="102"/>
      <c r="AD1515" s="102"/>
      <c r="AE1515" s="104"/>
      <c r="AF1515" s="105"/>
      <c r="AG1515" s="105"/>
      <c r="AH1515" s="105"/>
      <c r="AI1515" s="105"/>
      <c r="AJ1515" s="105"/>
      <c r="AK1515" s="105"/>
      <c r="AL1515" s="105"/>
      <c r="AM1515" s="105"/>
      <c r="AN1515" s="106"/>
      <c r="AO1515" s="105"/>
      <c r="AP1515" s="104"/>
      <c r="AQ1515" s="105" t="e">
        <f t="shared" si="373"/>
        <v>#NUM!</v>
      </c>
      <c r="AR1515" s="105" t="e">
        <f t="shared" si="374"/>
        <v>#NUM!</v>
      </c>
      <c r="AS1515" s="105" t="e">
        <f t="shared" si="375"/>
        <v>#NUM!</v>
      </c>
      <c r="AT1515" s="105" t="e">
        <f>#REF!*1.075</f>
        <v>#REF!</v>
      </c>
      <c r="AU1515" s="105">
        <f t="shared" si="376"/>
        <v>2.9562499999999998</v>
      </c>
      <c r="AV1515" s="102" t="e">
        <f t="shared" si="377"/>
        <v>#REF!</v>
      </c>
      <c r="AW1515" s="105" t="s">
        <v>1679</v>
      </c>
      <c r="AX1515" s="105" t="s">
        <v>51</v>
      </c>
      <c r="AY1515" s="106">
        <v>2.9561999999999999</v>
      </c>
      <c r="AZ1515" s="108">
        <f t="shared" si="370"/>
        <v>0.73904999999999998</v>
      </c>
      <c r="BA1515" s="1">
        <f t="shared" si="371"/>
        <v>3.6952499999999997</v>
      </c>
      <c r="BB1515" s="106">
        <f t="shared" si="372"/>
        <v>3.9908699999999997</v>
      </c>
      <c r="BC1515" s="105"/>
      <c r="BD1515" s="105" t="s">
        <v>885</v>
      </c>
      <c r="BE1515" s="105"/>
      <c r="BF1515" s="105"/>
    </row>
    <row r="1516" spans="1:58" s="128" customFormat="1" ht="24.75" customHeight="1">
      <c r="A1516" s="9">
        <v>1523</v>
      </c>
      <c r="B1516" s="7">
        <v>14248</v>
      </c>
      <c r="C1516" s="7"/>
      <c r="D1516" s="127" t="s">
        <v>6328</v>
      </c>
      <c r="E1516" s="1" t="s">
        <v>6365</v>
      </c>
      <c r="F1516" s="1" t="s">
        <v>1049</v>
      </c>
      <c r="G1516" s="1" t="s">
        <v>1050</v>
      </c>
      <c r="H1516" s="8" t="s">
        <v>251</v>
      </c>
      <c r="I1516" s="1" t="s">
        <v>44</v>
      </c>
      <c r="J1516" s="1" t="s">
        <v>545</v>
      </c>
      <c r="K1516" s="9"/>
      <c r="L1516" s="1"/>
      <c r="M1516" s="7">
        <v>30</v>
      </c>
      <c r="N1516" s="1" t="s">
        <v>46</v>
      </c>
      <c r="O1516" s="1" t="s">
        <v>6332</v>
      </c>
      <c r="P1516" s="1" t="s">
        <v>6333</v>
      </c>
      <c r="Q1516" s="1" t="s">
        <v>6366</v>
      </c>
      <c r="R1516" s="101">
        <v>0.74</v>
      </c>
      <c r="S1516" s="102">
        <v>0.69</v>
      </c>
      <c r="T1516" s="150">
        <v>0.69</v>
      </c>
      <c r="U1516" s="84">
        <v>1.89</v>
      </c>
      <c r="V1516" s="102"/>
      <c r="W1516" s="102"/>
      <c r="X1516" s="102"/>
      <c r="Y1516" s="102"/>
      <c r="Z1516" s="102"/>
      <c r="AA1516" s="102"/>
      <c r="AB1516" s="102"/>
      <c r="AC1516" s="102"/>
      <c r="AD1516" s="102"/>
      <c r="AE1516" s="104"/>
      <c r="AF1516" s="105"/>
      <c r="AG1516" s="105"/>
      <c r="AH1516" s="105"/>
      <c r="AI1516" s="105"/>
      <c r="AJ1516" s="105"/>
      <c r="AK1516" s="105"/>
      <c r="AL1516" s="105"/>
      <c r="AM1516" s="105"/>
      <c r="AN1516" s="106"/>
      <c r="AO1516" s="105"/>
      <c r="AP1516" s="104"/>
      <c r="AQ1516" s="105" t="e">
        <f t="shared" si="373"/>
        <v>#NUM!</v>
      </c>
      <c r="AR1516" s="105" t="e">
        <f t="shared" si="374"/>
        <v>#NUM!</v>
      </c>
      <c r="AS1516" s="105" t="e">
        <f t="shared" si="375"/>
        <v>#NUM!</v>
      </c>
      <c r="AT1516" s="105" t="e">
        <f>#REF!*1.075</f>
        <v>#REF!</v>
      </c>
      <c r="AU1516" s="105">
        <f t="shared" si="376"/>
        <v>0.74174999999999991</v>
      </c>
      <c r="AV1516" s="102" t="e">
        <f t="shared" si="377"/>
        <v>#REF!</v>
      </c>
      <c r="AW1516" s="105" t="s">
        <v>1679</v>
      </c>
      <c r="AX1516" s="105" t="s">
        <v>51</v>
      </c>
      <c r="AY1516" s="106">
        <v>0.74170000000000003</v>
      </c>
      <c r="AZ1516" s="108">
        <f t="shared" si="370"/>
        <v>0.18542500000000001</v>
      </c>
      <c r="BA1516" s="1">
        <f t="shared" si="371"/>
        <v>0.92712499999999998</v>
      </c>
      <c r="BB1516" s="106">
        <f t="shared" si="372"/>
        <v>1.001295</v>
      </c>
      <c r="BC1516" s="105"/>
      <c r="BD1516" s="105" t="s">
        <v>885</v>
      </c>
      <c r="BE1516" s="105"/>
    </row>
    <row r="1517" spans="1:58" s="105" customFormat="1" ht="24.75" customHeight="1">
      <c r="A1517" s="9">
        <v>1524</v>
      </c>
      <c r="B1517" s="7">
        <v>14259</v>
      </c>
      <c r="C1517" s="7"/>
      <c r="D1517" s="127" t="s">
        <v>6328</v>
      </c>
      <c r="E1517" s="1" t="s">
        <v>6365</v>
      </c>
      <c r="F1517" s="1" t="s">
        <v>1049</v>
      </c>
      <c r="G1517" s="1" t="s">
        <v>1050</v>
      </c>
      <c r="H1517" s="8" t="s">
        <v>1054</v>
      </c>
      <c r="I1517" s="1" t="s">
        <v>44</v>
      </c>
      <c r="J1517" s="1" t="s">
        <v>545</v>
      </c>
      <c r="K1517" s="9"/>
      <c r="L1517" s="1"/>
      <c r="M1517" s="7">
        <v>30</v>
      </c>
      <c r="N1517" s="1" t="s">
        <v>46</v>
      </c>
      <c r="O1517" s="1" t="s">
        <v>6332</v>
      </c>
      <c r="P1517" s="1" t="s">
        <v>6333</v>
      </c>
      <c r="Q1517" s="1" t="s">
        <v>6367</v>
      </c>
      <c r="R1517" s="101">
        <v>1.02</v>
      </c>
      <c r="S1517" s="102">
        <v>0.95</v>
      </c>
      <c r="T1517" s="150">
        <v>0.95</v>
      </c>
      <c r="U1517" s="84">
        <v>2.04</v>
      </c>
      <c r="V1517" s="102"/>
      <c r="W1517" s="102"/>
      <c r="X1517" s="102"/>
      <c r="Y1517" s="102"/>
      <c r="Z1517" s="102"/>
      <c r="AA1517" s="102"/>
      <c r="AB1517" s="102"/>
      <c r="AC1517" s="102"/>
      <c r="AD1517" s="102"/>
      <c r="AE1517" s="104"/>
      <c r="AN1517" s="106"/>
      <c r="AP1517" s="104"/>
      <c r="AQ1517" s="105" t="e">
        <f t="shared" si="373"/>
        <v>#NUM!</v>
      </c>
      <c r="AR1517" s="105" t="e">
        <f t="shared" si="374"/>
        <v>#NUM!</v>
      </c>
      <c r="AS1517" s="105" t="e">
        <f t="shared" si="375"/>
        <v>#NUM!</v>
      </c>
      <c r="AT1517" s="105" t="e">
        <f>#REF!*1.075</f>
        <v>#REF!</v>
      </c>
      <c r="AU1517" s="105">
        <f t="shared" si="376"/>
        <v>1.02125</v>
      </c>
      <c r="AV1517" s="102" t="e">
        <f t="shared" si="377"/>
        <v>#REF!</v>
      </c>
      <c r="AW1517" s="105" t="s">
        <v>1679</v>
      </c>
      <c r="AX1517" s="105" t="s">
        <v>51</v>
      </c>
      <c r="AY1517" s="106">
        <v>1.0209999999999999</v>
      </c>
      <c r="AZ1517" s="108">
        <f t="shared" si="370"/>
        <v>0.25524999999999998</v>
      </c>
      <c r="BA1517" s="1">
        <f t="shared" si="371"/>
        <v>1.2762499999999999</v>
      </c>
      <c r="BB1517" s="106">
        <f t="shared" si="372"/>
        <v>1.37835</v>
      </c>
      <c r="BD1517" s="105" t="s">
        <v>885</v>
      </c>
      <c r="BF1517" s="128"/>
    </row>
    <row r="1518" spans="1:58" s="105" customFormat="1" ht="24.75" customHeight="1">
      <c r="A1518" s="9">
        <v>1525</v>
      </c>
      <c r="B1518" s="7">
        <v>14260</v>
      </c>
      <c r="C1518" s="7"/>
      <c r="D1518" s="127" t="s">
        <v>6328</v>
      </c>
      <c r="E1518" s="1" t="s">
        <v>6365</v>
      </c>
      <c r="F1518" s="1" t="s">
        <v>1049</v>
      </c>
      <c r="G1518" s="1" t="s">
        <v>1050</v>
      </c>
      <c r="H1518" s="8" t="s">
        <v>1056</v>
      </c>
      <c r="I1518" s="1" t="s">
        <v>44</v>
      </c>
      <c r="J1518" s="1" t="s">
        <v>545</v>
      </c>
      <c r="K1518" s="9"/>
      <c r="L1518" s="1"/>
      <c r="M1518" s="7">
        <v>30</v>
      </c>
      <c r="N1518" s="1" t="s">
        <v>46</v>
      </c>
      <c r="O1518" s="1" t="s">
        <v>6332</v>
      </c>
      <c r="P1518" s="1" t="s">
        <v>6333</v>
      </c>
      <c r="Q1518" s="1" t="s">
        <v>6368</v>
      </c>
      <c r="R1518" s="101">
        <v>1.1000000000000001</v>
      </c>
      <c r="S1518" s="102">
        <v>1.03</v>
      </c>
      <c r="T1518" s="150">
        <v>1.03</v>
      </c>
      <c r="U1518" s="84">
        <v>2.0699999999999998</v>
      </c>
      <c r="V1518" s="102"/>
      <c r="W1518" s="102"/>
      <c r="X1518" s="102"/>
      <c r="Y1518" s="102"/>
      <c r="Z1518" s="102"/>
      <c r="AA1518" s="102"/>
      <c r="AB1518" s="102"/>
      <c r="AC1518" s="102"/>
      <c r="AD1518" s="102"/>
      <c r="AE1518" s="104"/>
      <c r="AN1518" s="106"/>
      <c r="AP1518" s="104"/>
      <c r="AQ1518" s="105" t="e">
        <f t="shared" si="373"/>
        <v>#NUM!</v>
      </c>
      <c r="AR1518" s="105" t="e">
        <f t="shared" si="374"/>
        <v>#NUM!</v>
      </c>
      <c r="AS1518" s="105" t="e">
        <f t="shared" si="375"/>
        <v>#NUM!</v>
      </c>
      <c r="AT1518" s="105" t="e">
        <f>#REF!*1.075</f>
        <v>#REF!</v>
      </c>
      <c r="AU1518" s="105">
        <f t="shared" si="376"/>
        <v>1.1072500000000001</v>
      </c>
      <c r="AV1518" s="102" t="e">
        <f t="shared" si="377"/>
        <v>#REF!</v>
      </c>
      <c r="AW1518" s="105" t="s">
        <v>1679</v>
      </c>
      <c r="AX1518" s="105" t="s">
        <v>51</v>
      </c>
      <c r="AY1518" s="106">
        <v>1.1000000000000001</v>
      </c>
      <c r="AZ1518" s="108">
        <f t="shared" si="370"/>
        <v>0.27500000000000002</v>
      </c>
      <c r="BA1518" s="1">
        <f t="shared" si="371"/>
        <v>1.375</v>
      </c>
      <c r="BB1518" s="106">
        <f t="shared" si="372"/>
        <v>1.4850000000000001</v>
      </c>
      <c r="BD1518" s="105" t="s">
        <v>885</v>
      </c>
      <c r="BF1518" s="128"/>
    </row>
    <row r="1519" spans="1:58" s="105" customFormat="1" ht="24.75" customHeight="1">
      <c r="A1519" s="9">
        <v>1526</v>
      </c>
      <c r="B1519" s="7">
        <v>13182</v>
      </c>
      <c r="C1519" s="7"/>
      <c r="D1519" s="127" t="s">
        <v>6328</v>
      </c>
      <c r="E1519" s="1" t="s">
        <v>6369</v>
      </c>
      <c r="F1519" s="1" t="s">
        <v>6370</v>
      </c>
      <c r="G1519" s="1" t="s">
        <v>6371</v>
      </c>
      <c r="H1519" s="8" t="s">
        <v>1135</v>
      </c>
      <c r="I1519" s="1" t="s">
        <v>44</v>
      </c>
      <c r="J1519" s="1" t="s">
        <v>6372</v>
      </c>
      <c r="K1519" s="9"/>
      <c r="L1519" s="1"/>
      <c r="M1519" s="7">
        <v>2</v>
      </c>
      <c r="N1519" s="1" t="s">
        <v>46</v>
      </c>
      <c r="O1519" s="1" t="s">
        <v>6332</v>
      </c>
      <c r="P1519" s="1" t="s">
        <v>6333</v>
      </c>
      <c r="Q1519" s="1" t="s">
        <v>6373</v>
      </c>
      <c r="R1519" s="101">
        <v>4.62</v>
      </c>
      <c r="S1519" s="102">
        <v>4.3</v>
      </c>
      <c r="T1519" s="150">
        <v>4.3</v>
      </c>
      <c r="U1519" s="84"/>
      <c r="V1519" s="102"/>
      <c r="W1519" s="102"/>
      <c r="X1519" s="102"/>
      <c r="Y1519" s="102"/>
      <c r="Z1519" s="102"/>
      <c r="AA1519" s="102"/>
      <c r="AB1519" s="102"/>
      <c r="AC1519" s="102"/>
      <c r="AD1519" s="102"/>
      <c r="AE1519" s="104"/>
      <c r="AN1519" s="106"/>
      <c r="AP1519" s="104"/>
      <c r="AQ1519" s="105" t="e">
        <f t="shared" si="373"/>
        <v>#NUM!</v>
      </c>
      <c r="AR1519" s="105" t="e">
        <f t="shared" si="374"/>
        <v>#NUM!</v>
      </c>
      <c r="AS1519" s="105" t="e">
        <f t="shared" si="375"/>
        <v>#NUM!</v>
      </c>
      <c r="AT1519" s="105" t="e">
        <f>#REF!*1.075</f>
        <v>#REF!</v>
      </c>
      <c r="AU1519" s="105">
        <f t="shared" si="376"/>
        <v>4.6224999999999996</v>
      </c>
      <c r="AV1519" s="102" t="e">
        <f t="shared" si="377"/>
        <v>#REF!</v>
      </c>
      <c r="AW1519" s="105" t="s">
        <v>1679</v>
      </c>
      <c r="AX1519" s="105" t="s">
        <v>51</v>
      </c>
      <c r="AY1519" s="106">
        <v>4.62</v>
      </c>
      <c r="AZ1519" s="108">
        <f t="shared" si="370"/>
        <v>1.155</v>
      </c>
      <c r="BA1519" s="1">
        <f t="shared" si="371"/>
        <v>5.7750000000000004</v>
      </c>
      <c r="BB1519" s="106">
        <f t="shared" si="372"/>
        <v>6.2370000000000001</v>
      </c>
      <c r="BD1519" s="105" t="s">
        <v>885</v>
      </c>
      <c r="BF1519" s="128"/>
    </row>
    <row r="1520" spans="1:58" s="105" customFormat="1" ht="24.75" customHeight="1">
      <c r="A1520" s="9">
        <v>1527</v>
      </c>
      <c r="B1520" s="7">
        <v>14289</v>
      </c>
      <c r="C1520" s="7"/>
      <c r="D1520" s="127" t="s">
        <v>6328</v>
      </c>
      <c r="E1520" s="1" t="s">
        <v>6374</v>
      </c>
      <c r="F1520" s="1" t="s">
        <v>4220</v>
      </c>
      <c r="G1520" s="1" t="s">
        <v>1648</v>
      </c>
      <c r="H1520" s="8" t="s">
        <v>565</v>
      </c>
      <c r="I1520" s="1" t="s">
        <v>44</v>
      </c>
      <c r="J1520" s="1" t="s">
        <v>124</v>
      </c>
      <c r="K1520" s="9"/>
      <c r="L1520" s="1"/>
      <c r="M1520" s="7">
        <v>20</v>
      </c>
      <c r="N1520" s="1" t="s">
        <v>46</v>
      </c>
      <c r="O1520" s="1" t="s">
        <v>6332</v>
      </c>
      <c r="P1520" s="1" t="s">
        <v>6333</v>
      </c>
      <c r="Q1520" s="1" t="s">
        <v>6375</v>
      </c>
      <c r="R1520" s="101">
        <v>1.67</v>
      </c>
      <c r="S1520" s="102">
        <v>1.55</v>
      </c>
      <c r="T1520" s="150">
        <v>1.55</v>
      </c>
      <c r="U1520" s="84">
        <v>2.72</v>
      </c>
      <c r="V1520" s="102"/>
      <c r="W1520" s="102"/>
      <c r="X1520" s="102"/>
      <c r="Y1520" s="102"/>
      <c r="Z1520" s="102"/>
      <c r="AA1520" s="102"/>
      <c r="AB1520" s="102"/>
      <c r="AC1520" s="102"/>
      <c r="AD1520" s="102"/>
      <c r="AE1520" s="104"/>
      <c r="AN1520" s="106"/>
      <c r="AP1520" s="104"/>
      <c r="AQ1520" s="105" t="e">
        <f t="shared" si="373"/>
        <v>#NUM!</v>
      </c>
      <c r="AR1520" s="105" t="e">
        <f t="shared" si="374"/>
        <v>#NUM!</v>
      </c>
      <c r="AS1520" s="105" t="e">
        <f t="shared" si="375"/>
        <v>#NUM!</v>
      </c>
      <c r="AT1520" s="105" t="e">
        <f>#REF!*1.075</f>
        <v>#REF!</v>
      </c>
      <c r="AU1520" s="105">
        <f t="shared" si="376"/>
        <v>1.66625</v>
      </c>
      <c r="AV1520" s="102" t="e">
        <f t="shared" si="377"/>
        <v>#REF!</v>
      </c>
      <c r="AW1520" s="105" t="s">
        <v>1679</v>
      </c>
      <c r="AX1520" s="105" t="s">
        <v>51</v>
      </c>
      <c r="AY1520" s="106">
        <v>1.67</v>
      </c>
      <c r="AZ1520" s="108">
        <f t="shared" si="370"/>
        <v>0.41749999999999998</v>
      </c>
      <c r="BA1520" s="1">
        <f t="shared" si="371"/>
        <v>2.0874999999999999</v>
      </c>
      <c r="BB1520" s="106">
        <f t="shared" si="372"/>
        <v>2.2544999999999997</v>
      </c>
      <c r="BD1520" s="105" t="s">
        <v>885</v>
      </c>
      <c r="BF1520" s="128"/>
    </row>
    <row r="1521" spans="1:59" s="105" customFormat="1" ht="24.75" customHeight="1">
      <c r="A1521" s="9">
        <v>1528</v>
      </c>
      <c r="B1521" s="7">
        <v>14290</v>
      </c>
      <c r="C1521" s="7"/>
      <c r="D1521" s="127" t="s">
        <v>6328</v>
      </c>
      <c r="E1521" s="1" t="s">
        <v>6374</v>
      </c>
      <c r="F1521" s="1" t="s">
        <v>4220</v>
      </c>
      <c r="G1521" s="1" t="s">
        <v>1648</v>
      </c>
      <c r="H1521" s="8" t="s">
        <v>1187</v>
      </c>
      <c r="I1521" s="1" t="s">
        <v>44</v>
      </c>
      <c r="J1521" s="1" t="s">
        <v>124</v>
      </c>
      <c r="K1521" s="9"/>
      <c r="L1521" s="1"/>
      <c r="M1521" s="7">
        <v>20</v>
      </c>
      <c r="N1521" s="1" t="s">
        <v>46</v>
      </c>
      <c r="O1521" s="1" t="s">
        <v>6332</v>
      </c>
      <c r="P1521" s="1" t="s">
        <v>6333</v>
      </c>
      <c r="Q1521" s="1" t="s">
        <v>6376</v>
      </c>
      <c r="R1521" s="101">
        <v>2.76</v>
      </c>
      <c r="S1521" s="102">
        <v>2.57</v>
      </c>
      <c r="T1521" s="150">
        <v>2.57</v>
      </c>
      <c r="U1521" s="84">
        <v>4.04</v>
      </c>
      <c r="V1521" s="102"/>
      <c r="W1521" s="102"/>
      <c r="X1521" s="102"/>
      <c r="Y1521" s="102"/>
      <c r="Z1521" s="102"/>
      <c r="AA1521" s="102"/>
      <c r="AB1521" s="102"/>
      <c r="AC1521" s="102"/>
      <c r="AD1521" s="102"/>
      <c r="AE1521" s="104"/>
      <c r="AN1521" s="106"/>
      <c r="AP1521" s="104"/>
      <c r="AQ1521" s="105" t="e">
        <f t="shared" si="373"/>
        <v>#NUM!</v>
      </c>
      <c r="AR1521" s="105" t="e">
        <f t="shared" si="374"/>
        <v>#NUM!</v>
      </c>
      <c r="AS1521" s="105" t="e">
        <f t="shared" si="375"/>
        <v>#NUM!</v>
      </c>
      <c r="AT1521" s="105" t="e">
        <f>#REF!*1.075</f>
        <v>#REF!</v>
      </c>
      <c r="AU1521" s="105">
        <f t="shared" si="376"/>
        <v>2.7627499999999996</v>
      </c>
      <c r="AV1521" s="102" t="e">
        <f t="shared" si="377"/>
        <v>#REF!</v>
      </c>
      <c r="AW1521" s="105" t="s">
        <v>1679</v>
      </c>
      <c r="AX1521" s="105" t="s">
        <v>51</v>
      </c>
      <c r="AY1521" s="106">
        <v>2.76</v>
      </c>
      <c r="AZ1521" s="108">
        <f t="shared" si="370"/>
        <v>0.69</v>
      </c>
      <c r="BA1521" s="1">
        <f t="shared" si="371"/>
        <v>3.4499999999999997</v>
      </c>
      <c r="BB1521" s="106">
        <f t="shared" si="372"/>
        <v>3.7259999999999995</v>
      </c>
      <c r="BD1521" s="105" t="s">
        <v>885</v>
      </c>
      <c r="BF1521" s="128"/>
    </row>
    <row r="1522" spans="1:59" s="105" customFormat="1" ht="24.75" customHeight="1">
      <c r="A1522" s="9">
        <v>1529</v>
      </c>
      <c r="B1522" s="7">
        <v>14291</v>
      </c>
      <c r="C1522" s="7"/>
      <c r="D1522" s="127" t="s">
        <v>6328</v>
      </c>
      <c r="E1522" s="1" t="s">
        <v>6374</v>
      </c>
      <c r="F1522" s="1" t="s">
        <v>4220</v>
      </c>
      <c r="G1522" s="1" t="s">
        <v>1648</v>
      </c>
      <c r="H1522" s="8" t="s">
        <v>1469</v>
      </c>
      <c r="I1522" s="1" t="s">
        <v>44</v>
      </c>
      <c r="J1522" s="1" t="s">
        <v>124</v>
      </c>
      <c r="K1522" s="9"/>
      <c r="L1522" s="1"/>
      <c r="M1522" s="7">
        <v>20</v>
      </c>
      <c r="N1522" s="1" t="s">
        <v>46</v>
      </c>
      <c r="O1522" s="1" t="s">
        <v>6332</v>
      </c>
      <c r="P1522" s="1" t="s">
        <v>6333</v>
      </c>
      <c r="Q1522" s="1" t="s">
        <v>6377</v>
      </c>
      <c r="R1522" s="101">
        <v>3.68</v>
      </c>
      <c r="S1522" s="102">
        <v>3.43</v>
      </c>
      <c r="T1522" s="150">
        <v>3.43</v>
      </c>
      <c r="U1522" s="84">
        <v>5.16</v>
      </c>
      <c r="V1522" s="102"/>
      <c r="W1522" s="102"/>
      <c r="X1522" s="102"/>
      <c r="Y1522" s="102"/>
      <c r="Z1522" s="102"/>
      <c r="AA1522" s="102"/>
      <c r="AB1522" s="102"/>
      <c r="AC1522" s="102"/>
      <c r="AD1522" s="102"/>
      <c r="AE1522" s="104"/>
      <c r="AN1522" s="106">
        <v>3.68</v>
      </c>
      <c r="AO1522" s="105" t="s">
        <v>50</v>
      </c>
      <c r="AP1522" s="104" t="s">
        <v>51</v>
      </c>
      <c r="AQ1522" s="105" t="e">
        <f t="shared" si="373"/>
        <v>#NUM!</v>
      </c>
      <c r="AR1522" s="105" t="e">
        <f t="shared" si="374"/>
        <v>#NUM!</v>
      </c>
      <c r="AS1522" s="105" t="e">
        <f t="shared" si="375"/>
        <v>#NUM!</v>
      </c>
      <c r="AT1522" s="105" t="e">
        <f>#REF!*1.075</f>
        <v>#REF!</v>
      </c>
      <c r="AU1522" s="105">
        <f t="shared" si="376"/>
        <v>3.6872500000000001</v>
      </c>
      <c r="AV1522" s="102" t="e">
        <f t="shared" si="377"/>
        <v>#REF!</v>
      </c>
      <c r="AW1522" s="105" t="s">
        <v>52</v>
      </c>
      <c r="AX1522" s="105" t="s">
        <v>51</v>
      </c>
      <c r="AY1522" s="106">
        <v>3.68</v>
      </c>
      <c r="AZ1522" s="108">
        <f t="shared" si="370"/>
        <v>0.92</v>
      </c>
      <c r="BA1522" s="1">
        <f t="shared" si="371"/>
        <v>4.6000000000000005</v>
      </c>
      <c r="BB1522" s="106">
        <f t="shared" si="372"/>
        <v>4.9680000000000009</v>
      </c>
      <c r="BC1522" s="105" t="s">
        <v>53</v>
      </c>
      <c r="BF1522" s="128"/>
    </row>
    <row r="1523" spans="1:59" s="105" customFormat="1" ht="24.75" hidden="1" customHeight="1">
      <c r="A1523" s="9">
        <v>1530</v>
      </c>
      <c r="B1523" s="34">
        <v>20478</v>
      </c>
      <c r="C1523" s="34"/>
      <c r="D1523" s="5"/>
      <c r="E1523" s="34" t="s">
        <v>6365</v>
      </c>
      <c r="F1523" s="34"/>
      <c r="G1523" s="34" t="s">
        <v>1050</v>
      </c>
      <c r="H1523" s="34" t="s">
        <v>1056</v>
      </c>
      <c r="I1523" s="34" t="s">
        <v>44</v>
      </c>
      <c r="J1523" s="34"/>
      <c r="K1523" s="48"/>
      <c r="L1523" s="34"/>
      <c r="M1523" s="34"/>
      <c r="N1523" s="34"/>
      <c r="O1523" s="34" t="s">
        <v>6332</v>
      </c>
      <c r="P1523" s="3"/>
      <c r="Q1523" s="3" t="s">
        <v>480</v>
      </c>
      <c r="R1523" s="101"/>
      <c r="S1523" s="102"/>
      <c r="T1523" s="116"/>
      <c r="U1523" s="84"/>
      <c r="V1523" s="102"/>
      <c r="W1523" s="102"/>
      <c r="X1523" s="102"/>
      <c r="Y1523" s="102"/>
      <c r="Z1523" s="102"/>
      <c r="AA1523" s="102"/>
      <c r="AB1523" s="102"/>
      <c r="AC1523" s="102"/>
      <c r="AD1523" s="102"/>
      <c r="AE1523" s="104"/>
      <c r="AN1523" s="106"/>
      <c r="AP1523" s="104"/>
      <c r="AQ1523" s="105" t="e">
        <f t="shared" si="373"/>
        <v>#NUM!</v>
      </c>
      <c r="AR1523" s="105" t="e">
        <f t="shared" si="374"/>
        <v>#NUM!</v>
      </c>
      <c r="AS1523" s="105" t="e">
        <f t="shared" si="375"/>
        <v>#NUM!</v>
      </c>
      <c r="AT1523" s="105" t="e">
        <f>#REF!*1.075</f>
        <v>#REF!</v>
      </c>
      <c r="AU1523" s="105">
        <f t="shared" si="376"/>
        <v>0</v>
      </c>
      <c r="AV1523" s="102" t="e">
        <f t="shared" si="377"/>
        <v>#REF!</v>
      </c>
      <c r="AY1523" s="106"/>
      <c r="AZ1523" s="108" t="b">
        <f t="shared" si="370"/>
        <v>0</v>
      </c>
      <c r="BA1523" s="1">
        <f t="shared" si="371"/>
        <v>0</v>
      </c>
      <c r="BB1523" s="106">
        <f t="shared" si="372"/>
        <v>0</v>
      </c>
      <c r="BD1523" s="110"/>
      <c r="BE1523" s="110"/>
      <c r="BF1523" s="110"/>
    </row>
    <row r="1524" spans="1:59" s="105" customFormat="1" ht="24.75" hidden="1" customHeight="1">
      <c r="A1524" s="9">
        <v>1531</v>
      </c>
      <c r="B1524" s="34">
        <v>20477</v>
      </c>
      <c r="C1524" s="34"/>
      <c r="D1524" s="5"/>
      <c r="E1524" s="34" t="s">
        <v>6365</v>
      </c>
      <c r="F1524" s="34"/>
      <c r="G1524" s="34" t="s">
        <v>1050</v>
      </c>
      <c r="H1524" s="34" t="s">
        <v>1054</v>
      </c>
      <c r="I1524" s="34" t="s">
        <v>44</v>
      </c>
      <c r="J1524" s="34"/>
      <c r="K1524" s="48"/>
      <c r="L1524" s="34"/>
      <c r="M1524" s="34"/>
      <c r="N1524" s="34"/>
      <c r="O1524" s="34" t="s">
        <v>6332</v>
      </c>
      <c r="P1524" s="3"/>
      <c r="Q1524" s="3" t="s">
        <v>480</v>
      </c>
      <c r="R1524" s="101"/>
      <c r="S1524" s="102"/>
      <c r="T1524" s="116"/>
      <c r="U1524" s="84"/>
      <c r="V1524" s="102"/>
      <c r="W1524" s="102"/>
      <c r="X1524" s="102"/>
      <c r="Y1524" s="102"/>
      <c r="Z1524" s="102"/>
      <c r="AA1524" s="102"/>
      <c r="AB1524" s="102"/>
      <c r="AC1524" s="102"/>
      <c r="AD1524" s="102"/>
      <c r="AE1524" s="104"/>
      <c r="AN1524" s="106"/>
      <c r="AP1524" s="104"/>
      <c r="AQ1524" s="105" t="e">
        <f t="shared" si="373"/>
        <v>#NUM!</v>
      </c>
      <c r="AR1524" s="105" t="e">
        <f t="shared" si="374"/>
        <v>#NUM!</v>
      </c>
      <c r="AS1524" s="105" t="e">
        <f t="shared" si="375"/>
        <v>#NUM!</v>
      </c>
      <c r="AT1524" s="105" t="e">
        <f>#REF!*1.075</f>
        <v>#REF!</v>
      </c>
      <c r="AU1524" s="105">
        <f t="shared" si="376"/>
        <v>0</v>
      </c>
      <c r="AV1524" s="102" t="e">
        <f t="shared" si="377"/>
        <v>#REF!</v>
      </c>
      <c r="AY1524" s="106"/>
      <c r="AZ1524" s="108" t="b">
        <f t="shared" si="370"/>
        <v>0</v>
      </c>
      <c r="BA1524" s="1">
        <f t="shared" si="371"/>
        <v>0</v>
      </c>
      <c r="BB1524" s="106">
        <f t="shared" si="372"/>
        <v>0</v>
      </c>
      <c r="BD1524" s="110"/>
      <c r="BE1524" s="110"/>
      <c r="BF1524" s="110"/>
    </row>
    <row r="1525" spans="1:59" s="105" customFormat="1" ht="24.75" hidden="1" customHeight="1">
      <c r="A1525" s="9">
        <v>1532</v>
      </c>
      <c r="B1525" s="34">
        <v>20476</v>
      </c>
      <c r="C1525" s="34"/>
      <c r="D1525" s="5"/>
      <c r="E1525" s="34" t="s">
        <v>6365</v>
      </c>
      <c r="F1525" s="34"/>
      <c r="G1525" s="34" t="s">
        <v>1050</v>
      </c>
      <c r="H1525" s="34" t="s">
        <v>251</v>
      </c>
      <c r="I1525" s="34" t="s">
        <v>44</v>
      </c>
      <c r="J1525" s="34"/>
      <c r="K1525" s="48"/>
      <c r="L1525" s="34"/>
      <c r="M1525" s="34"/>
      <c r="N1525" s="34"/>
      <c r="O1525" s="34" t="s">
        <v>6332</v>
      </c>
      <c r="P1525" s="3"/>
      <c r="Q1525" s="3" t="s">
        <v>480</v>
      </c>
      <c r="R1525" s="101"/>
      <c r="S1525" s="102"/>
      <c r="T1525" s="116"/>
      <c r="U1525" s="84"/>
      <c r="V1525" s="102"/>
      <c r="W1525" s="102"/>
      <c r="X1525" s="102"/>
      <c r="Y1525" s="102"/>
      <c r="Z1525" s="102"/>
      <c r="AA1525" s="102"/>
      <c r="AB1525" s="102"/>
      <c r="AC1525" s="102"/>
      <c r="AD1525" s="102"/>
      <c r="AE1525" s="104"/>
      <c r="AN1525" s="106"/>
      <c r="AP1525" s="104"/>
      <c r="AQ1525" s="105" t="e">
        <f t="shared" si="373"/>
        <v>#NUM!</v>
      </c>
      <c r="AR1525" s="105" t="e">
        <f t="shared" si="374"/>
        <v>#NUM!</v>
      </c>
      <c r="AS1525" s="105" t="e">
        <f t="shared" si="375"/>
        <v>#NUM!</v>
      </c>
      <c r="AT1525" s="105" t="e">
        <f>#REF!*1.075</f>
        <v>#REF!</v>
      </c>
      <c r="AU1525" s="105">
        <f t="shared" si="376"/>
        <v>0</v>
      </c>
      <c r="AV1525" s="102" t="e">
        <f t="shared" si="377"/>
        <v>#REF!</v>
      </c>
      <c r="AY1525" s="106"/>
      <c r="AZ1525" s="108" t="b">
        <f t="shared" si="370"/>
        <v>0</v>
      </c>
      <c r="BA1525" s="1">
        <f t="shared" si="371"/>
        <v>0</v>
      </c>
      <c r="BB1525" s="106">
        <f t="shared" si="372"/>
        <v>0</v>
      </c>
      <c r="BD1525" s="110"/>
      <c r="BE1525" s="110"/>
      <c r="BF1525" s="110"/>
    </row>
    <row r="1526" spans="1:59" s="105" customFormat="1" ht="24.75" hidden="1" customHeight="1">
      <c r="A1526" s="9">
        <v>1533</v>
      </c>
      <c r="B1526" s="34">
        <v>20479</v>
      </c>
      <c r="C1526" s="34"/>
      <c r="D1526" s="5"/>
      <c r="E1526" s="34" t="s">
        <v>6369</v>
      </c>
      <c r="F1526" s="34"/>
      <c r="G1526" s="34" t="s">
        <v>6371</v>
      </c>
      <c r="H1526" s="34" t="s">
        <v>1135</v>
      </c>
      <c r="I1526" s="34" t="s">
        <v>44</v>
      </c>
      <c r="J1526" s="34"/>
      <c r="K1526" s="48"/>
      <c r="L1526" s="34"/>
      <c r="M1526" s="34"/>
      <c r="N1526" s="34"/>
      <c r="O1526" s="34" t="s">
        <v>6332</v>
      </c>
      <c r="P1526" s="3"/>
      <c r="Q1526" s="3" t="s">
        <v>480</v>
      </c>
      <c r="R1526" s="101"/>
      <c r="S1526" s="102"/>
      <c r="T1526" s="116"/>
      <c r="U1526" s="84"/>
      <c r="V1526" s="102"/>
      <c r="W1526" s="102"/>
      <c r="X1526" s="102"/>
      <c r="Y1526" s="102"/>
      <c r="Z1526" s="102"/>
      <c r="AA1526" s="102"/>
      <c r="AB1526" s="102"/>
      <c r="AC1526" s="102"/>
      <c r="AD1526" s="102"/>
      <c r="AE1526" s="104"/>
      <c r="AN1526" s="106"/>
      <c r="AP1526" s="104"/>
      <c r="AQ1526" s="105" t="e">
        <f t="shared" si="373"/>
        <v>#NUM!</v>
      </c>
      <c r="AR1526" s="105" t="e">
        <f t="shared" si="374"/>
        <v>#NUM!</v>
      </c>
      <c r="AS1526" s="105" t="e">
        <f t="shared" si="375"/>
        <v>#NUM!</v>
      </c>
      <c r="AT1526" s="105" t="e">
        <f>#REF!*1.075</f>
        <v>#REF!</v>
      </c>
      <c r="AU1526" s="105">
        <f t="shared" si="376"/>
        <v>0</v>
      </c>
      <c r="AV1526" s="102" t="e">
        <f t="shared" si="377"/>
        <v>#REF!</v>
      </c>
      <c r="AY1526" s="106"/>
      <c r="AZ1526" s="108" t="b">
        <f t="shared" si="370"/>
        <v>0</v>
      </c>
      <c r="BA1526" s="1">
        <f t="shared" si="371"/>
        <v>0</v>
      </c>
      <c r="BB1526" s="106">
        <f t="shared" si="372"/>
        <v>0</v>
      </c>
      <c r="BD1526" s="110"/>
      <c r="BE1526" s="110"/>
      <c r="BF1526" s="110"/>
    </row>
    <row r="1527" spans="1:59" ht="24.75" hidden="1" customHeight="1">
      <c r="A1527" s="9">
        <v>1534</v>
      </c>
      <c r="B1527" s="7">
        <v>262</v>
      </c>
      <c r="C1527" s="7"/>
      <c r="D1527" s="8"/>
      <c r="E1527" s="1" t="s">
        <v>6378</v>
      </c>
      <c r="F1527" s="1" t="s">
        <v>1138</v>
      </c>
      <c r="G1527" s="1" t="s">
        <v>1144</v>
      </c>
      <c r="H1527" s="8" t="s">
        <v>77</v>
      </c>
      <c r="I1527" s="1" t="s">
        <v>78</v>
      </c>
      <c r="J1527" s="1" t="s">
        <v>6379</v>
      </c>
      <c r="K1527" s="9">
        <v>50</v>
      </c>
      <c r="L1527" s="1" t="s">
        <v>80</v>
      </c>
      <c r="M1527" s="7">
        <v>1</v>
      </c>
      <c r="N1527" s="1" t="s">
        <v>46</v>
      </c>
      <c r="O1527" s="1" t="s">
        <v>6380</v>
      </c>
      <c r="P1527" s="1" t="s">
        <v>6381</v>
      </c>
      <c r="Q1527" s="1" t="s">
        <v>6382</v>
      </c>
      <c r="R1527" s="101">
        <v>3.5</v>
      </c>
      <c r="T1527" s="116">
        <v>1.45</v>
      </c>
      <c r="U1527" s="84">
        <v>4.24</v>
      </c>
      <c r="V1527" s="102">
        <v>3.56</v>
      </c>
      <c r="W1527" s="102">
        <v>2.96</v>
      </c>
      <c r="AE1527" s="104">
        <v>4.24</v>
      </c>
      <c r="AN1527" s="106">
        <v>3.26</v>
      </c>
      <c r="AO1527" s="105" t="s">
        <v>277</v>
      </c>
      <c r="AP1527" s="104" t="s">
        <v>278</v>
      </c>
      <c r="AQ1527" s="105" t="e">
        <f t="shared" si="373"/>
        <v>#NUM!</v>
      </c>
      <c r="AR1527" s="105" t="e">
        <f t="shared" si="374"/>
        <v>#NUM!</v>
      </c>
      <c r="AS1527" s="105" t="e">
        <f t="shared" si="375"/>
        <v>#NUM!</v>
      </c>
      <c r="AT1527" s="105" t="e">
        <f>#REF!*1.075</f>
        <v>#REF!</v>
      </c>
      <c r="AU1527" s="105">
        <f t="shared" si="376"/>
        <v>1.5587499999999999</v>
      </c>
      <c r="AV1527" s="102" t="e">
        <f t="shared" si="377"/>
        <v>#REF!</v>
      </c>
      <c r="AW1527" s="105" t="s">
        <v>172</v>
      </c>
      <c r="AX1527" s="105" t="s">
        <v>173</v>
      </c>
      <c r="AY1527" s="106">
        <v>1.56</v>
      </c>
      <c r="AZ1527" s="108">
        <f t="shared" si="370"/>
        <v>0.39</v>
      </c>
      <c r="BA1527" s="1">
        <f t="shared" si="371"/>
        <v>1.9500000000000002</v>
      </c>
      <c r="BB1527" s="106">
        <f t="shared" si="372"/>
        <v>2.1060000000000003</v>
      </c>
      <c r="BC1527" s="105" t="s">
        <v>53</v>
      </c>
      <c r="BD1527" s="105"/>
      <c r="BF1527" s="128"/>
      <c r="BG1527" s="110"/>
    </row>
    <row r="1528" spans="1:59" ht="24.75" hidden="1" customHeight="1">
      <c r="A1528" s="9">
        <v>1535</v>
      </c>
      <c r="B1528" s="7">
        <v>263</v>
      </c>
      <c r="C1528" s="7"/>
      <c r="D1528" s="8"/>
      <c r="E1528" s="1" t="s">
        <v>6383</v>
      </c>
      <c r="F1528" s="1" t="s">
        <v>1149</v>
      </c>
      <c r="G1528" s="1" t="s">
        <v>1144</v>
      </c>
      <c r="H1528" s="8" t="s">
        <v>105</v>
      </c>
      <c r="I1528" s="1" t="s">
        <v>1461</v>
      </c>
      <c r="J1528" s="1" t="s">
        <v>6384</v>
      </c>
      <c r="K1528" s="9"/>
      <c r="L1528" s="1"/>
      <c r="M1528" s="7">
        <v>10</v>
      </c>
      <c r="N1528" s="1" t="s">
        <v>46</v>
      </c>
      <c r="O1528" s="1" t="s">
        <v>6380</v>
      </c>
      <c r="P1528" s="1" t="s">
        <v>6385</v>
      </c>
      <c r="Q1528" s="1" t="s">
        <v>6386</v>
      </c>
      <c r="R1528" s="101">
        <v>2.99</v>
      </c>
      <c r="T1528" s="116">
        <v>1.85</v>
      </c>
      <c r="U1528" s="84">
        <v>3.09</v>
      </c>
      <c r="W1528" s="102">
        <v>2.4700000000000002</v>
      </c>
      <c r="AE1528" s="104">
        <v>3.09</v>
      </c>
      <c r="AN1528" s="106">
        <v>2.78</v>
      </c>
      <c r="AO1528" s="105" t="s">
        <v>277</v>
      </c>
      <c r="AP1528" s="104" t="s">
        <v>278</v>
      </c>
      <c r="AQ1528" s="105" t="e">
        <f t="shared" si="373"/>
        <v>#NUM!</v>
      </c>
      <c r="AR1528" s="105" t="e">
        <f t="shared" si="374"/>
        <v>#NUM!</v>
      </c>
      <c r="AS1528" s="105" t="e">
        <f t="shared" si="375"/>
        <v>#NUM!</v>
      </c>
      <c r="AT1528" s="105" t="e">
        <f>#REF!*1.075</f>
        <v>#REF!</v>
      </c>
      <c r="AU1528" s="105">
        <f t="shared" si="376"/>
        <v>1.98875</v>
      </c>
      <c r="AV1528" s="102" t="e">
        <f t="shared" si="377"/>
        <v>#REF!</v>
      </c>
      <c r="AW1528" s="105" t="s">
        <v>172</v>
      </c>
      <c r="AX1528" s="105" t="s">
        <v>173</v>
      </c>
      <c r="AY1528" s="106">
        <v>1.99</v>
      </c>
      <c r="AZ1528" s="108">
        <f t="shared" si="370"/>
        <v>0.4975</v>
      </c>
      <c r="BA1528" s="1">
        <f t="shared" si="371"/>
        <v>2.4874999999999998</v>
      </c>
      <c r="BB1528" s="106">
        <f t="shared" si="372"/>
        <v>2.6864999999999997</v>
      </c>
      <c r="BC1528" s="105" t="s">
        <v>53</v>
      </c>
      <c r="BD1528" s="105"/>
      <c r="BF1528" s="128"/>
      <c r="BG1528" s="110"/>
    </row>
    <row r="1529" spans="1:59" ht="24.75" hidden="1" customHeight="1">
      <c r="A1529" s="9">
        <v>1536</v>
      </c>
      <c r="B1529" s="7">
        <v>3770</v>
      </c>
      <c r="C1529" s="7"/>
      <c r="D1529" s="8"/>
      <c r="E1529" s="1" t="s">
        <v>6387</v>
      </c>
      <c r="F1529" s="1" t="s">
        <v>1138</v>
      </c>
      <c r="G1529" s="1" t="s">
        <v>1139</v>
      </c>
      <c r="H1529" s="8" t="s">
        <v>77</v>
      </c>
      <c r="I1529" s="1" t="s">
        <v>177</v>
      </c>
      <c r="J1529" s="1" t="s">
        <v>6388</v>
      </c>
      <c r="K1529" s="9">
        <v>50</v>
      </c>
      <c r="L1529" s="1" t="s">
        <v>80</v>
      </c>
      <c r="M1529" s="7">
        <v>1</v>
      </c>
      <c r="N1529" s="1" t="s">
        <v>46</v>
      </c>
      <c r="O1529" s="1" t="s">
        <v>6380</v>
      </c>
      <c r="P1529" s="1" t="s">
        <v>6389</v>
      </c>
      <c r="Q1529" s="1" t="s">
        <v>6390</v>
      </c>
      <c r="R1529" s="101">
        <v>3.69</v>
      </c>
      <c r="T1529" s="116">
        <v>1.6</v>
      </c>
      <c r="U1529" s="84">
        <v>4.24</v>
      </c>
      <c r="V1529" s="102">
        <v>3.69</v>
      </c>
      <c r="W1529" s="102">
        <v>3.17</v>
      </c>
      <c r="AE1529" s="104">
        <v>4.24</v>
      </c>
      <c r="AN1529" s="106">
        <v>3.43</v>
      </c>
      <c r="AO1529" s="105" t="s">
        <v>277</v>
      </c>
      <c r="AP1529" s="104" t="s">
        <v>278</v>
      </c>
      <c r="AQ1529" s="105" t="e">
        <f t="shared" si="373"/>
        <v>#NUM!</v>
      </c>
      <c r="AR1529" s="105" t="e">
        <f t="shared" si="374"/>
        <v>#NUM!</v>
      </c>
      <c r="AS1529" s="105" t="e">
        <f t="shared" si="375"/>
        <v>#NUM!</v>
      </c>
      <c r="AT1529" s="105" t="e">
        <f>#REF!*1.075</f>
        <v>#REF!</v>
      </c>
      <c r="AU1529" s="105">
        <f t="shared" si="376"/>
        <v>1.72</v>
      </c>
      <c r="AV1529" s="102" t="e">
        <f t="shared" si="377"/>
        <v>#REF!</v>
      </c>
      <c r="AW1529" s="105" t="s">
        <v>172</v>
      </c>
      <c r="AX1529" s="105" t="s">
        <v>173</v>
      </c>
      <c r="AY1529" s="106">
        <v>1.72</v>
      </c>
      <c r="AZ1529" s="108">
        <f t="shared" si="370"/>
        <v>0.43</v>
      </c>
      <c r="BA1529" s="1">
        <f t="shared" si="371"/>
        <v>2.15</v>
      </c>
      <c r="BB1529" s="106">
        <f t="shared" si="372"/>
        <v>2.3220000000000001</v>
      </c>
      <c r="BC1529" s="105" t="s">
        <v>53</v>
      </c>
      <c r="BD1529" s="105"/>
      <c r="BG1529" s="110"/>
    </row>
    <row r="1530" spans="1:59" ht="24.75" hidden="1" customHeight="1">
      <c r="A1530" s="9">
        <v>1537</v>
      </c>
      <c r="B1530" s="7">
        <v>623</v>
      </c>
      <c r="C1530" s="7"/>
      <c r="D1530" s="8" t="s">
        <v>6391</v>
      </c>
      <c r="E1530" s="1" t="s">
        <v>6392</v>
      </c>
      <c r="F1530" s="1" t="s">
        <v>6393</v>
      </c>
      <c r="G1530" s="1" t="s">
        <v>6394</v>
      </c>
      <c r="H1530" s="8" t="s">
        <v>6395</v>
      </c>
      <c r="I1530" s="1" t="s">
        <v>551</v>
      </c>
      <c r="J1530" s="1" t="s">
        <v>6396</v>
      </c>
      <c r="K1530" s="9"/>
      <c r="L1530" s="1"/>
      <c r="M1530" s="7">
        <v>6</v>
      </c>
      <c r="N1530" s="1" t="s">
        <v>46</v>
      </c>
      <c r="O1530" s="1" t="s">
        <v>6397</v>
      </c>
      <c r="P1530" s="1" t="s">
        <v>6398</v>
      </c>
      <c r="Q1530" s="1" t="s">
        <v>6399</v>
      </c>
      <c r="R1530" s="101">
        <v>3.6</v>
      </c>
      <c r="S1530" s="102">
        <v>3.39</v>
      </c>
      <c r="T1530" s="116">
        <v>3.39</v>
      </c>
      <c r="U1530" s="84">
        <v>4</v>
      </c>
      <c r="V1530" s="102">
        <v>3.21</v>
      </c>
      <c r="AE1530" s="104">
        <v>4</v>
      </c>
      <c r="AV1530" s="102"/>
      <c r="AZ1530" s="108" t="b">
        <f t="shared" si="370"/>
        <v>0</v>
      </c>
      <c r="BA1530" s="1">
        <f t="shared" si="371"/>
        <v>0</v>
      </c>
      <c r="BB1530" s="106">
        <f t="shared" si="372"/>
        <v>0</v>
      </c>
      <c r="BD1530" s="105" t="s">
        <v>84</v>
      </c>
      <c r="BG1530" s="110"/>
    </row>
    <row r="1531" spans="1:59" ht="24.75" hidden="1" customHeight="1">
      <c r="A1531" s="9">
        <v>1538</v>
      </c>
      <c r="B1531" s="7">
        <v>1115</v>
      </c>
      <c r="C1531" s="7"/>
      <c r="D1531" s="8"/>
      <c r="E1531" s="1" t="s">
        <v>6392</v>
      </c>
      <c r="F1531" s="1" t="s">
        <v>6400</v>
      </c>
      <c r="G1531" s="1" t="s">
        <v>6394</v>
      </c>
      <c r="H1531" s="8" t="s">
        <v>3767</v>
      </c>
      <c r="I1531" s="1" t="s">
        <v>1798</v>
      </c>
      <c r="J1531" s="1" t="s">
        <v>6401</v>
      </c>
      <c r="K1531" s="9"/>
      <c r="L1531" s="1"/>
      <c r="M1531" s="7">
        <v>20</v>
      </c>
      <c r="N1531" s="1" t="s">
        <v>46</v>
      </c>
      <c r="O1531" s="1" t="s">
        <v>6397</v>
      </c>
      <c r="P1531" s="1" t="s">
        <v>6402</v>
      </c>
      <c r="Q1531" s="1" t="s">
        <v>6403</v>
      </c>
      <c r="R1531" s="101">
        <v>8.19</v>
      </c>
      <c r="T1531" s="116">
        <v>5.74</v>
      </c>
      <c r="U1531" s="84">
        <v>9.08</v>
      </c>
      <c r="V1531" s="102">
        <v>7.3</v>
      </c>
      <c r="AE1531" s="104">
        <v>9.08</v>
      </c>
      <c r="AN1531" s="106">
        <v>8.19</v>
      </c>
      <c r="AO1531" s="105" t="s">
        <v>50</v>
      </c>
      <c r="AP1531" s="104" t="s">
        <v>51</v>
      </c>
      <c r="AQ1531" s="105" t="e">
        <f>AVERAGE(SMALL(AE1531:AI1531,1),SMALL(AE1531:AI1531,2))</f>
        <v>#NUM!</v>
      </c>
      <c r="AR1531" s="105" t="e">
        <f>IF(R1531 &lt;=( AVERAGE(SMALL(AE1531:AI1531,1),SMALL(AE1531:AI1531,2))), R1531, "")</f>
        <v>#NUM!</v>
      </c>
      <c r="AS1531" s="105" t="e">
        <f>AVERAGE(SMALL(AJ1531:AM1531,1),SMALL(AJ1531:AM1531,2))</f>
        <v>#NUM!</v>
      </c>
      <c r="AT1531" s="105" t="e">
        <f>#REF!*1.075</f>
        <v>#REF!</v>
      </c>
      <c r="AU1531" s="105">
        <f>T1531*1.075</f>
        <v>6.1704999999999997</v>
      </c>
      <c r="AV1531" s="102" t="e">
        <f>MIN(AN1531,AT1531,AU1531)</f>
        <v>#REF!</v>
      </c>
      <c r="AW1531" s="105" t="s">
        <v>172</v>
      </c>
      <c r="AX1531" s="105" t="s">
        <v>173</v>
      </c>
      <c r="AY1531" s="106">
        <v>6.1704999999999997</v>
      </c>
      <c r="AZ1531" s="108">
        <f t="shared" si="370"/>
        <v>1.5426249999999999</v>
      </c>
      <c r="BA1531" s="1">
        <f t="shared" si="371"/>
        <v>7.7131249999999998</v>
      </c>
      <c r="BB1531" s="106">
        <f t="shared" si="372"/>
        <v>8.3301750000000006</v>
      </c>
      <c r="BC1531" s="105" t="s">
        <v>53</v>
      </c>
      <c r="BD1531" s="105"/>
      <c r="BG1531" s="110"/>
    </row>
    <row r="1532" spans="1:59" ht="24.75" hidden="1" customHeight="1">
      <c r="A1532" s="9">
        <v>1539</v>
      </c>
      <c r="B1532" s="34">
        <v>866</v>
      </c>
      <c r="C1532" s="34"/>
      <c r="E1532" s="35" t="s">
        <v>6404</v>
      </c>
      <c r="F1532" s="34" t="s">
        <v>845</v>
      </c>
      <c r="G1532" s="34" t="s">
        <v>3728</v>
      </c>
      <c r="H1532" s="34" t="s">
        <v>6405</v>
      </c>
      <c r="I1532" s="34" t="s">
        <v>6406</v>
      </c>
      <c r="J1532" s="35" t="s">
        <v>6407</v>
      </c>
      <c r="K1532" s="48"/>
      <c r="L1532" s="34"/>
      <c r="M1532" s="34"/>
      <c r="N1532" s="34"/>
      <c r="O1532" s="34" t="s">
        <v>6397</v>
      </c>
      <c r="P1532" s="34" t="s">
        <v>6408</v>
      </c>
      <c r="Q1532" s="34" t="s">
        <v>6409</v>
      </c>
      <c r="T1532" s="116"/>
      <c r="AT1532" s="105" t="e">
        <f>#REF!*1.075</f>
        <v>#REF!</v>
      </c>
      <c r="AV1532" s="102" t="e">
        <f>MIN(AN1532,AT1532,AU1532)</f>
        <v>#REF!</v>
      </c>
      <c r="AZ1532" s="108" t="b">
        <f t="shared" si="370"/>
        <v>0</v>
      </c>
      <c r="BA1532" s="1">
        <f t="shared" si="371"/>
        <v>0</v>
      </c>
      <c r="BB1532" s="106">
        <f t="shared" si="372"/>
        <v>0</v>
      </c>
      <c r="BD1532" s="105"/>
      <c r="BG1532" s="110"/>
    </row>
    <row r="1533" spans="1:59" ht="24.75" hidden="1" customHeight="1">
      <c r="A1533" s="9">
        <v>1540</v>
      </c>
      <c r="B1533" s="34">
        <v>896</v>
      </c>
      <c r="C1533" s="34"/>
      <c r="E1533" s="35" t="s">
        <v>6410</v>
      </c>
      <c r="F1533" s="34" t="s">
        <v>6411</v>
      </c>
      <c r="G1533" s="34" t="s">
        <v>3728</v>
      </c>
      <c r="H1533" s="34" t="s">
        <v>77</v>
      </c>
      <c r="I1533" s="34" t="s">
        <v>177</v>
      </c>
      <c r="J1533" s="35" t="s">
        <v>6412</v>
      </c>
      <c r="K1533" s="48"/>
      <c r="L1533" s="34"/>
      <c r="M1533" s="34"/>
      <c r="N1533" s="34"/>
      <c r="O1533" s="34" t="s">
        <v>6397</v>
      </c>
      <c r="P1533" s="34" t="s">
        <v>6413</v>
      </c>
      <c r="Q1533" s="34" t="s">
        <v>6414</v>
      </c>
      <c r="T1533" s="116"/>
      <c r="AT1533" s="105" t="e">
        <f>#REF!*1.075</f>
        <v>#REF!</v>
      </c>
      <c r="AV1533" s="102" t="e">
        <f>MIN(AN1533,AT1533,AU1533)</f>
        <v>#REF!</v>
      </c>
      <c r="AZ1533" s="108" t="b">
        <f t="shared" si="370"/>
        <v>0</v>
      </c>
      <c r="BA1533" s="1">
        <f t="shared" si="371"/>
        <v>0</v>
      </c>
      <c r="BB1533" s="106">
        <f t="shared" si="372"/>
        <v>0</v>
      </c>
      <c r="BD1533" s="105"/>
      <c r="BG1533" s="110"/>
    </row>
    <row r="1534" spans="1:59" ht="24.75" hidden="1" customHeight="1">
      <c r="A1534" s="9">
        <v>1541</v>
      </c>
      <c r="B1534" s="7">
        <v>668</v>
      </c>
      <c r="C1534" s="7"/>
      <c r="D1534" s="8" t="s">
        <v>6391</v>
      </c>
      <c r="E1534" s="1" t="s">
        <v>6415</v>
      </c>
      <c r="F1534" s="1" t="s">
        <v>6416</v>
      </c>
      <c r="G1534" s="1" t="s">
        <v>832</v>
      </c>
      <c r="H1534" s="8" t="s">
        <v>6417</v>
      </c>
      <c r="I1534" s="1" t="s">
        <v>109</v>
      </c>
      <c r="J1534" s="1" t="s">
        <v>6418</v>
      </c>
      <c r="K1534" s="9">
        <v>200</v>
      </c>
      <c r="L1534" s="1" t="s">
        <v>91</v>
      </c>
      <c r="M1534" s="7">
        <v>1</v>
      </c>
      <c r="N1534" s="1" t="s">
        <v>46</v>
      </c>
      <c r="O1534" s="1" t="s">
        <v>6397</v>
      </c>
      <c r="P1534" s="1" t="s">
        <v>6419</v>
      </c>
      <c r="Q1534" s="1" t="s">
        <v>6420</v>
      </c>
      <c r="R1534" s="101">
        <v>7.77</v>
      </c>
      <c r="S1534" s="102">
        <v>4.83</v>
      </c>
      <c r="T1534" s="116">
        <v>4.25</v>
      </c>
      <c r="U1534" s="84">
        <v>9.3800000000000008</v>
      </c>
      <c r="V1534" s="102">
        <v>6.16</v>
      </c>
      <c r="AE1534" s="104">
        <v>9.3800000000000008</v>
      </c>
      <c r="AV1534" s="102"/>
      <c r="AZ1534" s="108" t="b">
        <f t="shared" si="370"/>
        <v>0</v>
      </c>
      <c r="BA1534" s="1">
        <f t="shared" si="371"/>
        <v>0</v>
      </c>
      <c r="BB1534" s="106">
        <f t="shared" si="372"/>
        <v>0</v>
      </c>
      <c r="BD1534" s="105" t="s">
        <v>84</v>
      </c>
      <c r="BG1534" s="110"/>
    </row>
    <row r="1535" spans="1:59" ht="24.75" hidden="1" customHeight="1">
      <c r="A1535" s="9">
        <v>1542</v>
      </c>
      <c r="B1535" s="7">
        <v>5460</v>
      </c>
      <c r="C1535" s="7"/>
      <c r="D1535" s="8" t="s">
        <v>6391</v>
      </c>
      <c r="E1535" s="1" t="s">
        <v>6415</v>
      </c>
      <c r="F1535" s="1" t="s">
        <v>6421</v>
      </c>
      <c r="G1535" s="1" t="s">
        <v>832</v>
      </c>
      <c r="H1535" s="8" t="s">
        <v>6422</v>
      </c>
      <c r="I1535" s="1" t="s">
        <v>4765</v>
      </c>
      <c r="J1535" s="1" t="s">
        <v>6423</v>
      </c>
      <c r="K1535" s="9">
        <v>5</v>
      </c>
      <c r="L1535" s="1" t="s">
        <v>80</v>
      </c>
      <c r="M1535" s="7">
        <v>10</v>
      </c>
      <c r="N1535" s="1" t="s">
        <v>46</v>
      </c>
      <c r="O1535" s="1" t="s">
        <v>6397</v>
      </c>
      <c r="P1535" s="1" t="s">
        <v>6424</v>
      </c>
      <c r="Q1535" s="1" t="s">
        <v>6425</v>
      </c>
      <c r="R1535" s="101">
        <v>8.93</v>
      </c>
      <c r="S1535" s="102">
        <v>4.6900000000000004</v>
      </c>
      <c r="T1535" s="116">
        <v>3.5</v>
      </c>
      <c r="U1535" s="84">
        <v>8.93</v>
      </c>
      <c r="AE1535" s="104">
        <v>8.93</v>
      </c>
      <c r="AV1535" s="102"/>
      <c r="AZ1535" s="108" t="b">
        <f t="shared" si="370"/>
        <v>0</v>
      </c>
      <c r="BA1535" s="1">
        <f t="shared" si="371"/>
        <v>0</v>
      </c>
      <c r="BB1535" s="106">
        <f t="shared" si="372"/>
        <v>0</v>
      </c>
      <c r="BD1535" s="105" t="s">
        <v>84</v>
      </c>
      <c r="BG1535" s="110"/>
    </row>
    <row r="1536" spans="1:59" ht="24.75" hidden="1" customHeight="1">
      <c r="A1536" s="9">
        <v>1543</v>
      </c>
      <c r="B1536" s="7">
        <v>858</v>
      </c>
      <c r="C1536" s="7"/>
      <c r="D1536" s="8"/>
      <c r="E1536" s="1" t="s">
        <v>6415</v>
      </c>
      <c r="F1536" s="1" t="s">
        <v>6421</v>
      </c>
      <c r="G1536" s="1" t="s">
        <v>832</v>
      </c>
      <c r="H1536" s="8" t="s">
        <v>6422</v>
      </c>
      <c r="I1536" s="1" t="s">
        <v>4765</v>
      </c>
      <c r="J1536" s="1" t="s">
        <v>6426</v>
      </c>
      <c r="K1536" s="9"/>
      <c r="L1536" s="1"/>
      <c r="M1536" s="7">
        <v>30</v>
      </c>
      <c r="N1536" s="1" t="s">
        <v>46</v>
      </c>
      <c r="O1536" s="1" t="s">
        <v>6397</v>
      </c>
      <c r="P1536" s="1" t="s">
        <v>6424</v>
      </c>
      <c r="Q1536" s="1" t="s">
        <v>6427</v>
      </c>
      <c r="R1536" s="101">
        <v>18.29</v>
      </c>
      <c r="T1536" s="116" t="s">
        <v>58</v>
      </c>
      <c r="U1536" s="84">
        <v>23.24</v>
      </c>
      <c r="V1536" s="102">
        <v>13.34</v>
      </c>
      <c r="AE1536" s="104">
        <v>23.24</v>
      </c>
      <c r="AN1536" s="106">
        <v>18.29</v>
      </c>
      <c r="AO1536" s="105" t="s">
        <v>50</v>
      </c>
      <c r="AP1536" s="104" t="s">
        <v>51</v>
      </c>
      <c r="AQ1536" s="105" t="e">
        <f>AVERAGE(SMALL(AE1536:AI1536,1),SMALL(AE1536:AI1536,2))</f>
        <v>#NUM!</v>
      </c>
      <c r="AR1536" s="105" t="e">
        <f>IF(R1536 &lt;=( AVERAGE(SMALL(AE1536:AI1536,1),SMALL(AE1536:AI1536,2))), R1536, "")</f>
        <v>#NUM!</v>
      </c>
      <c r="AS1536" s="105" t="e">
        <f>AVERAGE(SMALL(AJ1536:AM1536,1),SMALL(AJ1536:AM1536,2))</f>
        <v>#NUM!</v>
      </c>
      <c r="AT1536" s="105" t="e">
        <f>#REF!*1.075</f>
        <v>#REF!</v>
      </c>
      <c r="AU1536" s="105" t="e">
        <f>T1536*1.075</f>
        <v>#VALUE!</v>
      </c>
      <c r="AV1536" s="102" t="e">
        <f>MIN(AN1536,AT1536,AU1536)</f>
        <v>#REF!</v>
      </c>
      <c r="AW1536" s="125" t="s">
        <v>52</v>
      </c>
      <c r="AX1536" s="125" t="s">
        <v>51</v>
      </c>
      <c r="AY1536" s="106">
        <v>18.29</v>
      </c>
      <c r="AZ1536" s="108">
        <f t="shared" si="370"/>
        <v>3.1093000000000002</v>
      </c>
      <c r="BA1536" s="1">
        <f t="shared" si="371"/>
        <v>21.3993</v>
      </c>
      <c r="BB1536" s="106">
        <f t="shared" si="372"/>
        <v>23.111243999999999</v>
      </c>
      <c r="BC1536" s="105" t="s">
        <v>53</v>
      </c>
      <c r="BD1536" s="105"/>
      <c r="BG1536" s="110"/>
    </row>
    <row r="1537" spans="1:59" ht="24.75" hidden="1" customHeight="1">
      <c r="A1537" s="9">
        <v>1544</v>
      </c>
      <c r="B1537" s="7">
        <v>5425</v>
      </c>
      <c r="C1537" s="7"/>
      <c r="D1537" s="8" t="s">
        <v>6391</v>
      </c>
      <c r="E1537" s="1" t="s">
        <v>6428</v>
      </c>
      <c r="F1537" s="1" t="s">
        <v>6429</v>
      </c>
      <c r="G1537" s="1" t="s">
        <v>3978</v>
      </c>
      <c r="H1537" s="8" t="s">
        <v>1944</v>
      </c>
      <c r="I1537" s="1" t="s">
        <v>109</v>
      </c>
      <c r="J1537" s="1" t="s">
        <v>6430</v>
      </c>
      <c r="K1537" s="9">
        <v>200</v>
      </c>
      <c r="L1537" s="1" t="s">
        <v>91</v>
      </c>
      <c r="M1537" s="7">
        <v>1</v>
      </c>
      <c r="N1537" s="1" t="s">
        <v>46</v>
      </c>
      <c r="O1537" s="1" t="s">
        <v>6397</v>
      </c>
      <c r="P1537" s="1" t="s">
        <v>6431</v>
      </c>
      <c r="Q1537" s="1" t="s">
        <v>6432</v>
      </c>
      <c r="R1537" s="101">
        <v>7.09</v>
      </c>
      <c r="S1537" s="102">
        <v>3.77</v>
      </c>
      <c r="T1537" s="116">
        <v>3.77</v>
      </c>
      <c r="U1537" s="84">
        <v>9.3800000000000008</v>
      </c>
      <c r="V1537" s="102">
        <v>4.8099999999999996</v>
      </c>
      <c r="AE1537" s="104">
        <v>9.3800000000000008</v>
      </c>
      <c r="AV1537" s="102"/>
      <c r="AZ1537" s="108" t="b">
        <f t="shared" si="370"/>
        <v>0</v>
      </c>
      <c r="BA1537" s="1">
        <f t="shared" si="371"/>
        <v>0</v>
      </c>
      <c r="BB1537" s="106">
        <f t="shared" si="372"/>
        <v>0</v>
      </c>
      <c r="BD1537" s="105" t="s">
        <v>84</v>
      </c>
      <c r="BG1537" s="110"/>
    </row>
    <row r="1538" spans="1:59" ht="24.75" hidden="1" customHeight="1">
      <c r="A1538" s="9">
        <v>1545</v>
      </c>
      <c r="B1538" s="7">
        <v>5478</v>
      </c>
      <c r="C1538" s="7"/>
      <c r="D1538" s="8"/>
      <c r="E1538" s="1" t="s">
        <v>6433</v>
      </c>
      <c r="F1538" s="1" t="s">
        <v>6164</v>
      </c>
      <c r="G1538" s="1" t="s">
        <v>448</v>
      </c>
      <c r="H1538" s="8" t="s">
        <v>4038</v>
      </c>
      <c r="I1538" s="1" t="s">
        <v>626</v>
      </c>
      <c r="J1538" s="1" t="s">
        <v>6434</v>
      </c>
      <c r="K1538" s="9">
        <v>2</v>
      </c>
      <c r="L1538" s="1" t="s">
        <v>91</v>
      </c>
      <c r="M1538" s="7">
        <v>6</v>
      </c>
      <c r="N1538" s="1" t="s">
        <v>46</v>
      </c>
      <c r="O1538" s="1" t="s">
        <v>6397</v>
      </c>
      <c r="P1538" s="1" t="s">
        <v>6435</v>
      </c>
      <c r="Q1538" s="1" t="s">
        <v>6436</v>
      </c>
      <c r="R1538" s="101">
        <v>10.46</v>
      </c>
      <c r="T1538" s="116" t="s">
        <v>58</v>
      </c>
      <c r="U1538" s="84">
        <v>10.46</v>
      </c>
      <c r="AE1538" s="104">
        <v>10.46</v>
      </c>
      <c r="AN1538" s="106">
        <v>10.46</v>
      </c>
      <c r="AO1538" s="105" t="s">
        <v>50</v>
      </c>
      <c r="AP1538" s="104" t="s">
        <v>51</v>
      </c>
      <c r="AQ1538" s="105" t="e">
        <f>AVERAGE(SMALL(AE1538:AI1538,1),SMALL(AE1538:AI1538,2))</f>
        <v>#NUM!</v>
      </c>
      <c r="AR1538" s="105" t="e">
        <f>IF(R1538 &lt;=( AVERAGE(SMALL(AE1538:AI1538,1),SMALL(AE1538:AI1538,2))), R1538, "")</f>
        <v>#NUM!</v>
      </c>
      <c r="AS1538" s="105" t="e">
        <f>AVERAGE(SMALL(AJ1538:AM1538,1),SMALL(AJ1538:AM1538,2))</f>
        <v>#NUM!</v>
      </c>
      <c r="AT1538" s="105" t="e">
        <f>#REF!*1.075</f>
        <v>#REF!</v>
      </c>
      <c r="AU1538" s="105" t="e">
        <f>T1538*1.075</f>
        <v>#VALUE!</v>
      </c>
      <c r="AV1538" s="102" t="e">
        <f>MIN(AN1538,AT1538,AU1538)</f>
        <v>#REF!</v>
      </c>
      <c r="AW1538" s="125" t="s">
        <v>52</v>
      </c>
      <c r="AX1538" s="105" t="s">
        <v>51</v>
      </c>
      <c r="AY1538" s="106">
        <v>10.459</v>
      </c>
      <c r="AZ1538" s="108">
        <f t="shared" si="370"/>
        <v>1.77803</v>
      </c>
      <c r="BA1538" s="1">
        <f t="shared" si="371"/>
        <v>12.237029999999999</v>
      </c>
      <c r="BB1538" s="106">
        <f t="shared" si="372"/>
        <v>13.215992399999999</v>
      </c>
      <c r="BC1538" s="105" t="s">
        <v>53</v>
      </c>
      <c r="BD1538" s="105"/>
      <c r="BG1538" s="110"/>
    </row>
    <row r="1539" spans="1:59" ht="24.75" hidden="1" customHeight="1">
      <c r="A1539" s="9">
        <v>1546</v>
      </c>
      <c r="B1539" s="7">
        <v>557</v>
      </c>
      <c r="C1539" s="7"/>
      <c r="D1539" s="8" t="s">
        <v>6391</v>
      </c>
      <c r="E1539" s="1" t="s">
        <v>6437</v>
      </c>
      <c r="F1539" s="1" t="s">
        <v>6393</v>
      </c>
      <c r="G1539" s="1" t="s">
        <v>6394</v>
      </c>
      <c r="H1539" s="8" t="s">
        <v>191</v>
      </c>
      <c r="I1539" s="1" t="s">
        <v>4765</v>
      </c>
      <c r="J1539" s="1" t="s">
        <v>6438</v>
      </c>
      <c r="K1539" s="9"/>
      <c r="L1539" s="1"/>
      <c r="M1539" s="7">
        <v>30</v>
      </c>
      <c r="N1539" s="1" t="s">
        <v>46</v>
      </c>
      <c r="O1539" s="1" t="s">
        <v>6397</v>
      </c>
      <c r="P1539" s="1" t="s">
        <v>6439</v>
      </c>
      <c r="Q1539" s="1" t="s">
        <v>6440</v>
      </c>
      <c r="R1539" s="101">
        <v>3.65</v>
      </c>
      <c r="S1539" s="102">
        <v>3.8</v>
      </c>
      <c r="T1539" s="116">
        <v>3.8</v>
      </c>
      <c r="U1539" s="84">
        <v>3.56</v>
      </c>
      <c r="V1539" s="102">
        <v>3.73</v>
      </c>
      <c r="AE1539" s="104">
        <v>3.56</v>
      </c>
      <c r="AV1539" s="102"/>
      <c r="AZ1539" s="108" t="b">
        <f t="shared" si="370"/>
        <v>0</v>
      </c>
      <c r="BA1539" s="1">
        <f t="shared" si="371"/>
        <v>0</v>
      </c>
      <c r="BB1539" s="106">
        <f t="shared" si="372"/>
        <v>0</v>
      </c>
      <c r="BD1539" s="105" t="s">
        <v>84</v>
      </c>
      <c r="BG1539" s="110"/>
    </row>
    <row r="1540" spans="1:59" ht="24.75" hidden="1" customHeight="1">
      <c r="A1540" s="9">
        <v>1547</v>
      </c>
      <c r="B1540" s="7">
        <v>5459</v>
      </c>
      <c r="C1540" s="7"/>
      <c r="D1540" s="8"/>
      <c r="E1540" s="1" t="s">
        <v>6437</v>
      </c>
      <c r="F1540" s="1" t="s">
        <v>6441</v>
      </c>
      <c r="G1540" s="1" t="s">
        <v>6394</v>
      </c>
      <c r="H1540" s="8" t="s">
        <v>6442</v>
      </c>
      <c r="I1540" s="1" t="s">
        <v>89</v>
      </c>
      <c r="J1540" s="1" t="s">
        <v>6443</v>
      </c>
      <c r="K1540" s="9">
        <v>30</v>
      </c>
      <c r="L1540" s="1" t="s">
        <v>91</v>
      </c>
      <c r="M1540" s="7">
        <v>1</v>
      </c>
      <c r="N1540" s="1" t="s">
        <v>46</v>
      </c>
      <c r="O1540" s="1" t="s">
        <v>6397</v>
      </c>
      <c r="P1540" s="1" t="s">
        <v>6444</v>
      </c>
      <c r="Q1540" s="1" t="s">
        <v>6445</v>
      </c>
      <c r="R1540" s="101">
        <v>6.9</v>
      </c>
      <c r="T1540" s="116" t="s">
        <v>58</v>
      </c>
      <c r="U1540" s="84">
        <v>6.9</v>
      </c>
      <c r="AE1540" s="104">
        <v>6.9</v>
      </c>
      <c r="AN1540" s="106">
        <v>6.9</v>
      </c>
      <c r="AO1540" s="105" t="s">
        <v>50</v>
      </c>
      <c r="AP1540" s="104" t="s">
        <v>51</v>
      </c>
      <c r="AQ1540" s="105" t="e">
        <f>AVERAGE(SMALL(AE1540:AI1540,1),SMALL(AE1540:AI1540,2))</f>
        <v>#NUM!</v>
      </c>
      <c r="AR1540" s="105" t="e">
        <f>IF(R1540 &lt;=( AVERAGE(SMALL(AE1540:AI1540,1),SMALL(AE1540:AI1540,2))), R1540, "")</f>
        <v>#NUM!</v>
      </c>
      <c r="AS1540" s="105" t="e">
        <f>AVERAGE(SMALL(AJ1540:AM1540,1),SMALL(AJ1540:AM1540,2))</f>
        <v>#NUM!</v>
      </c>
      <c r="AT1540" s="105" t="e">
        <f>#REF!*1.075</f>
        <v>#REF!</v>
      </c>
      <c r="AU1540" s="105" t="e">
        <f>T1540*1.075</f>
        <v>#VALUE!</v>
      </c>
      <c r="AV1540" s="102" t="e">
        <f>MIN(AN1540,AT1540,AU1540)</f>
        <v>#REF!</v>
      </c>
      <c r="AW1540" s="125" t="s">
        <v>52</v>
      </c>
      <c r="AX1540" s="105" t="s">
        <v>51</v>
      </c>
      <c r="AY1540" s="106">
        <v>6.9</v>
      </c>
      <c r="AZ1540" s="108">
        <f t="shared" si="370"/>
        <v>1.7250000000000001</v>
      </c>
      <c r="BA1540" s="1">
        <f t="shared" si="371"/>
        <v>8.625</v>
      </c>
      <c r="BB1540" s="106">
        <f t="shared" si="372"/>
        <v>9.3149999999999995</v>
      </c>
      <c r="BC1540" s="105" t="s">
        <v>53</v>
      </c>
      <c r="BD1540" s="105"/>
      <c r="BG1540" s="110"/>
    </row>
    <row r="1541" spans="1:59" ht="24.75" hidden="1" customHeight="1">
      <c r="A1541" s="9">
        <v>1548</v>
      </c>
      <c r="B1541" s="7">
        <v>16463</v>
      </c>
      <c r="C1541" s="7"/>
      <c r="D1541" s="8"/>
      <c r="E1541" s="1" t="s">
        <v>6446</v>
      </c>
      <c r="F1541" s="1" t="s">
        <v>6393</v>
      </c>
      <c r="G1541" s="1" t="s">
        <v>6394</v>
      </c>
      <c r="H1541" s="8" t="s">
        <v>1421</v>
      </c>
      <c r="I1541" s="1" t="s">
        <v>484</v>
      </c>
      <c r="J1541" s="1" t="s">
        <v>6447</v>
      </c>
      <c r="K1541" s="9"/>
      <c r="L1541" s="1"/>
      <c r="M1541" s="7">
        <v>12</v>
      </c>
      <c r="N1541" s="1" t="s">
        <v>46</v>
      </c>
      <c r="O1541" s="1" t="s">
        <v>6397</v>
      </c>
      <c r="P1541" s="1" t="s">
        <v>6448</v>
      </c>
      <c r="Q1541" s="1" t="s">
        <v>6449</v>
      </c>
      <c r="R1541" s="101">
        <v>5.63</v>
      </c>
      <c r="T1541" s="116" t="s">
        <v>58</v>
      </c>
      <c r="U1541" s="84">
        <v>5.63</v>
      </c>
      <c r="AE1541" s="104">
        <v>5.63</v>
      </c>
      <c r="AN1541" s="106">
        <v>5.63</v>
      </c>
      <c r="AO1541" s="105" t="s">
        <v>50</v>
      </c>
      <c r="AP1541" s="104" t="s">
        <v>51</v>
      </c>
      <c r="AQ1541" s="105" t="e">
        <f>AVERAGE(SMALL(AE1541:AI1541,1),SMALL(AE1541:AI1541,2))</f>
        <v>#NUM!</v>
      </c>
      <c r="AR1541" s="105" t="e">
        <f>IF(R1541 &lt;=( AVERAGE(SMALL(AE1541:AI1541,1),SMALL(AE1541:AI1541,2))), R1541, "")</f>
        <v>#NUM!</v>
      </c>
      <c r="AS1541" s="105" t="e">
        <f>AVERAGE(SMALL(AJ1541:AM1541,1),SMALL(AJ1541:AM1541,2))</f>
        <v>#NUM!</v>
      </c>
      <c r="AT1541" s="105" t="e">
        <f>#REF!*1.075</f>
        <v>#REF!</v>
      </c>
      <c r="AU1541" s="105" t="e">
        <f>T1541*1.075</f>
        <v>#VALUE!</v>
      </c>
      <c r="AV1541" s="102" t="e">
        <f>MIN(AN1541,AT1541,AU1541)</f>
        <v>#REF!</v>
      </c>
      <c r="AW1541" s="132" t="s">
        <v>52</v>
      </c>
      <c r="AX1541" s="105" t="s">
        <v>51</v>
      </c>
      <c r="AY1541" s="106">
        <v>5.63</v>
      </c>
      <c r="AZ1541" s="108">
        <f t="shared" si="370"/>
        <v>1.4075</v>
      </c>
      <c r="BA1541" s="1">
        <f t="shared" si="371"/>
        <v>7.0374999999999996</v>
      </c>
      <c r="BB1541" s="106">
        <f t="shared" si="372"/>
        <v>7.6004999999999994</v>
      </c>
      <c r="BC1541" s="105" t="s">
        <v>53</v>
      </c>
      <c r="BD1541" s="105"/>
      <c r="BG1541" s="110"/>
    </row>
    <row r="1542" spans="1:59" ht="24.75" hidden="1" customHeight="1">
      <c r="A1542" s="9">
        <v>1549</v>
      </c>
      <c r="B1542" s="7">
        <v>641</v>
      </c>
      <c r="C1542" s="7"/>
      <c r="D1542" s="8"/>
      <c r="E1542" s="1" t="s">
        <v>6450</v>
      </c>
      <c r="F1542" s="1" t="s">
        <v>6451</v>
      </c>
      <c r="G1542" s="1" t="s">
        <v>846</v>
      </c>
      <c r="H1542" s="8" t="s">
        <v>6452</v>
      </c>
      <c r="I1542" s="1" t="s">
        <v>6453</v>
      </c>
      <c r="J1542" s="1" t="s">
        <v>6454</v>
      </c>
      <c r="K1542" s="9">
        <v>150</v>
      </c>
      <c r="L1542" s="1" t="s">
        <v>91</v>
      </c>
      <c r="M1542" s="7">
        <v>1</v>
      </c>
      <c r="N1542" s="1" t="s">
        <v>46</v>
      </c>
      <c r="O1542" s="1" t="s">
        <v>6397</v>
      </c>
      <c r="P1542" s="1" t="s">
        <v>6455</v>
      </c>
      <c r="Q1542" s="1" t="s">
        <v>6456</v>
      </c>
      <c r="R1542" s="101">
        <v>8.18</v>
      </c>
      <c r="T1542" s="116">
        <v>4.6900000000000004</v>
      </c>
      <c r="U1542" s="84">
        <v>8.18</v>
      </c>
      <c r="AE1542" s="104">
        <v>8.18</v>
      </c>
      <c r="AN1542" s="106">
        <v>8.18</v>
      </c>
      <c r="AO1542" s="105" t="s">
        <v>50</v>
      </c>
      <c r="AP1542" s="104" t="s">
        <v>51</v>
      </c>
      <c r="AQ1542" s="105" t="e">
        <f>AVERAGE(SMALL(AE1542:AI1542,1),SMALL(AE1542:AI1542,2))</f>
        <v>#NUM!</v>
      </c>
      <c r="AR1542" s="105" t="e">
        <f>IF(R1542 &lt;=( AVERAGE(SMALL(AE1542:AI1542,1),SMALL(AE1542:AI1542,2))), R1542, "")</f>
        <v>#NUM!</v>
      </c>
      <c r="AS1542" s="105" t="e">
        <f>AVERAGE(SMALL(AJ1542:AM1542,1),SMALL(AJ1542:AM1542,2))</f>
        <v>#NUM!</v>
      </c>
      <c r="AT1542" s="105" t="e">
        <f>#REF!*1.075</f>
        <v>#REF!</v>
      </c>
      <c r="AU1542" s="105">
        <f>T1542*1.075</f>
        <v>5.0417500000000004</v>
      </c>
      <c r="AV1542" s="102" t="e">
        <f>MIN(AN1542,AT1542,AU1542)</f>
        <v>#REF!</v>
      </c>
      <c r="AW1542" s="105" t="s">
        <v>172</v>
      </c>
      <c r="AX1542" s="105" t="s">
        <v>173</v>
      </c>
      <c r="AY1542" s="106">
        <v>5.0416999999999996</v>
      </c>
      <c r="AZ1542" s="108">
        <f t="shared" si="370"/>
        <v>1.2604249999999999</v>
      </c>
      <c r="BA1542" s="1">
        <f t="shared" si="371"/>
        <v>6.3021249999999993</v>
      </c>
      <c r="BB1542" s="106">
        <f t="shared" si="372"/>
        <v>6.8062949999999995</v>
      </c>
      <c r="BC1542" s="105" t="s">
        <v>53</v>
      </c>
      <c r="BD1542" s="105"/>
      <c r="BG1542" s="110"/>
    </row>
    <row r="1543" spans="1:59" ht="24.75" hidden="1" customHeight="1">
      <c r="A1543" s="9">
        <v>1550</v>
      </c>
      <c r="B1543" s="7">
        <v>4045</v>
      </c>
      <c r="C1543" s="7"/>
      <c r="D1543" s="8" t="s">
        <v>6391</v>
      </c>
      <c r="E1543" s="1" t="s">
        <v>6457</v>
      </c>
      <c r="F1543" s="1" t="s">
        <v>3727</v>
      </c>
      <c r="G1543" s="1" t="s">
        <v>6394</v>
      </c>
      <c r="H1543" s="8" t="s">
        <v>189</v>
      </c>
      <c r="I1543" s="1" t="s">
        <v>4765</v>
      </c>
      <c r="J1543" s="1" t="s">
        <v>6458</v>
      </c>
      <c r="K1543" s="9"/>
      <c r="L1543" s="1"/>
      <c r="M1543" s="7">
        <v>10</v>
      </c>
      <c r="N1543" s="1" t="s">
        <v>46</v>
      </c>
      <c r="O1543" s="1" t="s">
        <v>6397</v>
      </c>
      <c r="P1543" s="1" t="s">
        <v>6459</v>
      </c>
      <c r="Q1543" s="1" t="s">
        <v>6460</v>
      </c>
      <c r="R1543" s="101">
        <v>4.59</v>
      </c>
      <c r="S1543" s="102">
        <v>3.51</v>
      </c>
      <c r="T1543" s="116">
        <v>3.51</v>
      </c>
      <c r="U1543" s="84">
        <v>5.25</v>
      </c>
      <c r="V1543" s="102">
        <v>3.94</v>
      </c>
      <c r="AE1543" s="104">
        <v>5.25</v>
      </c>
      <c r="AV1543" s="102"/>
      <c r="AZ1543" s="108" t="b">
        <f t="shared" si="370"/>
        <v>0</v>
      </c>
      <c r="BA1543" s="1">
        <f t="shared" si="371"/>
        <v>0</v>
      </c>
      <c r="BB1543" s="106">
        <f t="shared" si="372"/>
        <v>0</v>
      </c>
      <c r="BD1543" s="105" t="s">
        <v>84</v>
      </c>
      <c r="BG1543" s="110"/>
    </row>
    <row r="1544" spans="1:59" ht="24.75" hidden="1" customHeight="1">
      <c r="A1544" s="9">
        <v>1551</v>
      </c>
      <c r="B1544" s="7">
        <v>4045</v>
      </c>
      <c r="C1544" s="7"/>
      <c r="D1544" s="8"/>
      <c r="E1544" s="1" t="s">
        <v>6457</v>
      </c>
      <c r="F1544" s="1" t="s">
        <v>3727</v>
      </c>
      <c r="G1544" s="1" t="s">
        <v>6394</v>
      </c>
      <c r="H1544" s="8" t="s">
        <v>189</v>
      </c>
      <c r="I1544" s="1" t="s">
        <v>4765</v>
      </c>
      <c r="J1544" s="1" t="s">
        <v>6461</v>
      </c>
      <c r="K1544" s="9"/>
      <c r="L1544" s="1"/>
      <c r="M1544" s="7">
        <v>20</v>
      </c>
      <c r="N1544" s="1" t="s">
        <v>46</v>
      </c>
      <c r="O1544" s="1" t="s">
        <v>6397</v>
      </c>
      <c r="P1544" s="1" t="s">
        <v>6459</v>
      </c>
      <c r="Q1544" s="1" t="s">
        <v>6460</v>
      </c>
      <c r="R1544" s="101">
        <v>11.55</v>
      </c>
      <c r="T1544" s="116" t="s">
        <v>58</v>
      </c>
      <c r="U1544" s="84">
        <v>8.25</v>
      </c>
      <c r="AA1544" s="102">
        <v>14.853300000000001</v>
      </c>
      <c r="AE1544" s="104">
        <v>8.25</v>
      </c>
      <c r="AN1544" s="106">
        <v>11.55</v>
      </c>
      <c r="AO1544" s="105" t="s">
        <v>6462</v>
      </c>
      <c r="AP1544" s="104" t="s">
        <v>51</v>
      </c>
      <c r="AQ1544" s="105" t="e">
        <f>AVERAGE(SMALL(AE1544:AI1544,1),SMALL(AE1544:AI1544,2))</f>
        <v>#NUM!</v>
      </c>
      <c r="AR1544" s="105" t="e">
        <f>IF(R1544 &lt;=( AVERAGE(SMALL(AE1544:AI1544,1),SMALL(AE1544:AI1544,2))), R1544, "")</f>
        <v>#NUM!</v>
      </c>
      <c r="AS1544" s="105" t="e">
        <f>AVERAGE(SMALL(AJ1544:AM1544,1),SMALL(AJ1544:AM1544,2))</f>
        <v>#NUM!</v>
      </c>
      <c r="AT1544" s="105" t="e">
        <f>#REF!*1.075</f>
        <v>#REF!</v>
      </c>
      <c r="AU1544" s="105" t="e">
        <f>T1544*1.075</f>
        <v>#VALUE!</v>
      </c>
      <c r="AV1544" s="102" t="e">
        <f>MIN(AN1544,AT1544,AU1544)</f>
        <v>#REF!</v>
      </c>
      <c r="AW1544" s="125" t="s">
        <v>52</v>
      </c>
      <c r="AX1544" s="105" t="s">
        <v>51</v>
      </c>
      <c r="AY1544" s="106">
        <v>11.55</v>
      </c>
      <c r="AZ1544" s="108">
        <f t="shared" ref="AZ1544:AZ1607" si="378">IF(AND(AY1544&gt;0,AY1544&lt;=10),AY1544*0.25,IF(AND(AY1544&gt;10,AY1544&lt;=50),AY1544*0.17,IF(AND(AY1544&gt;10,AY1544&lt;=100),AY1544*0.12,IF(AY1544&gt;100,AY1544*0.1))))</f>
        <v>1.9635000000000002</v>
      </c>
      <c r="BA1544" s="1">
        <f t="shared" ref="BA1544:BA1607" si="379">AZ1544+AY1544</f>
        <v>13.513500000000001</v>
      </c>
      <c r="BB1544" s="106">
        <f t="shared" ref="BB1544:BB1607" si="380">BA1544+BA1544*0.08</f>
        <v>14.594580000000001</v>
      </c>
      <c r="BC1544" s="105" t="s">
        <v>53</v>
      </c>
      <c r="BD1544" s="105"/>
      <c r="BG1544" s="110"/>
    </row>
    <row r="1545" spans="1:59" ht="24.75" hidden="1" customHeight="1">
      <c r="A1545" s="9">
        <v>1552</v>
      </c>
      <c r="B1545" s="7">
        <v>5518</v>
      </c>
      <c r="C1545" s="7"/>
      <c r="D1545" s="8"/>
      <c r="E1545" s="1" t="s">
        <v>6463</v>
      </c>
      <c r="F1545" s="1" t="s">
        <v>6464</v>
      </c>
      <c r="G1545" s="1" t="s">
        <v>6394</v>
      </c>
      <c r="H1545" s="8" t="s">
        <v>189</v>
      </c>
      <c r="I1545" s="1" t="s">
        <v>44</v>
      </c>
      <c r="J1545" s="1" t="s">
        <v>6465</v>
      </c>
      <c r="K1545" s="9"/>
      <c r="L1545" s="1"/>
      <c r="M1545" s="7">
        <v>10</v>
      </c>
      <c r="N1545" s="1" t="s">
        <v>46</v>
      </c>
      <c r="O1545" s="1" t="s">
        <v>6397</v>
      </c>
      <c r="P1545" s="1" t="s">
        <v>6466</v>
      </c>
      <c r="Q1545" s="1" t="s">
        <v>6467</v>
      </c>
      <c r="R1545" s="101">
        <v>5.25</v>
      </c>
      <c r="T1545" s="116" t="s">
        <v>58</v>
      </c>
      <c r="U1545" s="84">
        <v>5.25</v>
      </c>
      <c r="AA1545" s="102">
        <v>5.7521000000000004</v>
      </c>
      <c r="AE1545" s="104">
        <v>5.25</v>
      </c>
      <c r="AN1545" s="106">
        <v>5.25</v>
      </c>
      <c r="AO1545" s="105" t="s">
        <v>50</v>
      </c>
      <c r="AP1545" s="104" t="s">
        <v>51</v>
      </c>
      <c r="AQ1545" s="105" t="e">
        <f>AVERAGE(SMALL(AE1545:AI1545,1),SMALL(AE1545:AI1545,2))</f>
        <v>#NUM!</v>
      </c>
      <c r="AR1545" s="105" t="e">
        <f>IF(R1545 &lt;=( AVERAGE(SMALL(AE1545:AI1545,1),SMALL(AE1545:AI1545,2))), R1545, "")</f>
        <v>#NUM!</v>
      </c>
      <c r="AS1545" s="105" t="e">
        <f>AVERAGE(SMALL(AJ1545:AM1545,1),SMALL(AJ1545:AM1545,2))</f>
        <v>#NUM!</v>
      </c>
      <c r="AT1545" s="105" t="e">
        <f>#REF!*1.075</f>
        <v>#REF!</v>
      </c>
      <c r="AU1545" s="105" t="e">
        <f>T1545*1.075</f>
        <v>#VALUE!</v>
      </c>
      <c r="AV1545" s="102" t="e">
        <f>MIN(AN1545,AT1545,AU1545)</f>
        <v>#REF!</v>
      </c>
      <c r="AW1545" s="125" t="s">
        <v>52</v>
      </c>
      <c r="AX1545" s="105" t="s">
        <v>51</v>
      </c>
      <c r="AY1545" s="106">
        <v>5.25</v>
      </c>
      <c r="AZ1545" s="108">
        <f t="shared" si="378"/>
        <v>1.3125</v>
      </c>
      <c r="BA1545" s="1">
        <f t="shared" si="379"/>
        <v>6.5625</v>
      </c>
      <c r="BB1545" s="106">
        <f t="shared" si="380"/>
        <v>7.0875000000000004</v>
      </c>
      <c r="BC1545" s="105" t="s">
        <v>53</v>
      </c>
      <c r="BD1545" s="105"/>
      <c r="BG1545" s="110"/>
    </row>
    <row r="1546" spans="1:59" ht="24.75" hidden="1" customHeight="1">
      <c r="A1546" s="9">
        <v>1553</v>
      </c>
      <c r="B1546" s="7">
        <v>5518</v>
      </c>
      <c r="C1546" s="7"/>
      <c r="D1546" s="8"/>
      <c r="E1546" s="1" t="s">
        <v>6463</v>
      </c>
      <c r="F1546" s="1" t="s">
        <v>6464</v>
      </c>
      <c r="G1546" s="1" t="s">
        <v>6394</v>
      </c>
      <c r="H1546" s="8" t="s">
        <v>189</v>
      </c>
      <c r="I1546" s="1" t="s">
        <v>44</v>
      </c>
      <c r="J1546" s="1" t="s">
        <v>6468</v>
      </c>
      <c r="K1546" s="9"/>
      <c r="L1546" s="1"/>
      <c r="M1546" s="7">
        <v>20</v>
      </c>
      <c r="N1546" s="1" t="s">
        <v>46</v>
      </c>
      <c r="O1546" s="1" t="s">
        <v>6397</v>
      </c>
      <c r="P1546" s="1" t="s">
        <v>6466</v>
      </c>
      <c r="Q1546" s="1" t="s">
        <v>6467</v>
      </c>
      <c r="R1546" s="101">
        <v>8.92</v>
      </c>
      <c r="T1546" s="116" t="s">
        <v>58</v>
      </c>
      <c r="U1546" s="84">
        <v>8.25</v>
      </c>
      <c r="AA1546" s="102">
        <v>18.75</v>
      </c>
      <c r="AE1546" s="104">
        <v>8.25</v>
      </c>
      <c r="AN1546" s="106">
        <v>8.92</v>
      </c>
      <c r="AO1546" s="105" t="s">
        <v>50</v>
      </c>
      <c r="AP1546" s="104" t="s">
        <v>51</v>
      </c>
      <c r="AQ1546" s="105" t="e">
        <f>AVERAGE(SMALL(AE1546:AI1546,1),SMALL(AE1546:AI1546,2))</f>
        <v>#NUM!</v>
      </c>
      <c r="AR1546" s="105" t="e">
        <f>IF(R1546 &lt;=( AVERAGE(SMALL(AE1546:AI1546,1),SMALL(AE1546:AI1546,2))), R1546, "")</f>
        <v>#NUM!</v>
      </c>
      <c r="AS1546" s="105" t="e">
        <f>AVERAGE(SMALL(AJ1546:AM1546,1),SMALL(AJ1546:AM1546,2))</f>
        <v>#NUM!</v>
      </c>
      <c r="AT1546" s="105" t="e">
        <f>#REF!*1.075</f>
        <v>#REF!</v>
      </c>
      <c r="AU1546" s="105" t="e">
        <f>T1546*1.075</f>
        <v>#VALUE!</v>
      </c>
      <c r="AV1546" s="102" t="e">
        <f>MIN(AN1546,AT1546,AU1546)</f>
        <v>#REF!</v>
      </c>
      <c r="AW1546" s="125" t="s">
        <v>52</v>
      </c>
      <c r="AX1546" s="105" t="s">
        <v>51</v>
      </c>
      <c r="AY1546" s="106">
        <v>8.92</v>
      </c>
      <c r="AZ1546" s="108">
        <f t="shared" si="378"/>
        <v>2.23</v>
      </c>
      <c r="BA1546" s="1">
        <f t="shared" si="379"/>
        <v>11.15</v>
      </c>
      <c r="BB1546" s="106">
        <f t="shared" si="380"/>
        <v>12.042</v>
      </c>
      <c r="BC1546" s="105" t="s">
        <v>53</v>
      </c>
      <c r="BD1546" s="105"/>
      <c r="BG1546" s="110"/>
    </row>
    <row r="1547" spans="1:59" ht="24.75" hidden="1" customHeight="1">
      <c r="A1547" s="9">
        <v>1554</v>
      </c>
      <c r="B1547" s="7">
        <v>3941</v>
      </c>
      <c r="C1547" s="7"/>
      <c r="D1547" s="8" t="s">
        <v>6391</v>
      </c>
      <c r="E1547" s="1" t="s">
        <v>6469</v>
      </c>
      <c r="F1547" s="1" t="s">
        <v>6470</v>
      </c>
      <c r="G1547" s="1" t="s">
        <v>690</v>
      </c>
      <c r="H1547" s="8" t="s">
        <v>581</v>
      </c>
      <c r="I1547" s="1" t="s">
        <v>196</v>
      </c>
      <c r="J1547" s="1" t="s">
        <v>6471</v>
      </c>
      <c r="K1547" s="9"/>
      <c r="L1547" s="1"/>
      <c r="M1547" s="7">
        <v>10</v>
      </c>
      <c r="N1547" s="1" t="s">
        <v>46</v>
      </c>
      <c r="O1547" s="1" t="s">
        <v>6397</v>
      </c>
      <c r="P1547" s="1" t="s">
        <v>6472</v>
      </c>
      <c r="Q1547" s="1" t="s">
        <v>6473</v>
      </c>
      <c r="R1547" s="101">
        <v>6.19</v>
      </c>
      <c r="S1547" s="102">
        <v>4.6900000000000004</v>
      </c>
      <c r="T1547" s="116">
        <v>4.6900000000000004</v>
      </c>
      <c r="U1547" s="84">
        <v>7.13</v>
      </c>
      <c r="V1547" s="102">
        <v>5.26</v>
      </c>
      <c r="AE1547" s="104">
        <v>7.13</v>
      </c>
      <c r="AV1547" s="102"/>
      <c r="AZ1547" s="108" t="b">
        <f t="shared" si="378"/>
        <v>0</v>
      </c>
      <c r="BA1547" s="1">
        <f t="shared" si="379"/>
        <v>0</v>
      </c>
      <c r="BB1547" s="106">
        <f t="shared" si="380"/>
        <v>0</v>
      </c>
      <c r="BD1547" s="105" t="s">
        <v>84</v>
      </c>
      <c r="BG1547" s="110"/>
    </row>
    <row r="1548" spans="1:59" ht="24.75" hidden="1" customHeight="1">
      <c r="A1548" s="9">
        <v>1555</v>
      </c>
      <c r="B1548" s="34">
        <v>20645</v>
      </c>
      <c r="C1548" s="34"/>
      <c r="E1548" s="34" t="s">
        <v>6474</v>
      </c>
      <c r="F1548" s="34"/>
      <c r="G1548" s="34" t="s">
        <v>832</v>
      </c>
      <c r="H1548" s="34" t="s">
        <v>6475</v>
      </c>
      <c r="I1548" s="34" t="s">
        <v>109</v>
      </c>
      <c r="J1548" s="34"/>
      <c r="K1548" s="48"/>
      <c r="L1548" s="34"/>
      <c r="M1548" s="34"/>
      <c r="N1548" s="34"/>
      <c r="O1548" s="34" t="s">
        <v>6397</v>
      </c>
      <c r="Q1548" s="3" t="s">
        <v>480</v>
      </c>
      <c r="T1548" s="116"/>
      <c r="AT1548" s="105" t="e">
        <f>#REF!*1.075</f>
        <v>#REF!</v>
      </c>
      <c r="AV1548" s="102" t="e">
        <f>MIN(AN1548,AT1548,AU1548)</f>
        <v>#REF!</v>
      </c>
      <c r="AZ1548" s="108" t="b">
        <f t="shared" si="378"/>
        <v>0</v>
      </c>
      <c r="BA1548" s="1">
        <f t="shared" si="379"/>
        <v>0</v>
      </c>
      <c r="BB1548" s="106">
        <f t="shared" si="380"/>
        <v>0</v>
      </c>
      <c r="BE1548" s="110"/>
      <c r="BF1548" s="110"/>
      <c r="BG1548" s="110"/>
    </row>
    <row r="1549" spans="1:59" ht="24.75" hidden="1" customHeight="1">
      <c r="A1549" s="9">
        <v>1556</v>
      </c>
      <c r="B1549" s="34">
        <v>20643</v>
      </c>
      <c r="C1549" s="34"/>
      <c r="E1549" s="34" t="s">
        <v>6476</v>
      </c>
      <c r="F1549" s="34"/>
      <c r="G1549" s="34" t="s">
        <v>3978</v>
      </c>
      <c r="H1549" s="34" t="s">
        <v>1944</v>
      </c>
      <c r="I1549" s="34" t="s">
        <v>109</v>
      </c>
      <c r="J1549" s="34"/>
      <c r="K1549" s="48"/>
      <c r="L1549" s="34"/>
      <c r="M1549" s="34"/>
      <c r="N1549" s="34"/>
      <c r="O1549" s="34" t="s">
        <v>6397</v>
      </c>
      <c r="Q1549" s="3" t="s">
        <v>480</v>
      </c>
      <c r="T1549" s="116"/>
      <c r="AT1549" s="105" t="e">
        <f>#REF!*1.075</f>
        <v>#REF!</v>
      </c>
      <c r="AV1549" s="102" t="e">
        <f>MIN(AN1549,AT1549,AU1549)</f>
        <v>#REF!</v>
      </c>
      <c r="AZ1549" s="108" t="b">
        <f t="shared" si="378"/>
        <v>0</v>
      </c>
      <c r="BA1549" s="1">
        <f t="shared" si="379"/>
        <v>0</v>
      </c>
      <c r="BB1549" s="106">
        <f t="shared" si="380"/>
        <v>0</v>
      </c>
      <c r="BE1549" s="110"/>
      <c r="BF1549" s="110"/>
      <c r="BG1549" s="110"/>
    </row>
    <row r="1550" spans="1:59" ht="24.75" hidden="1" customHeight="1">
      <c r="A1550" s="9">
        <v>1557</v>
      </c>
      <c r="B1550" s="34">
        <v>20634</v>
      </c>
      <c r="C1550" s="34"/>
      <c r="E1550" s="34" t="s">
        <v>6477</v>
      </c>
      <c r="F1550" s="34"/>
      <c r="G1550" s="34" t="s">
        <v>6394</v>
      </c>
      <c r="H1550" s="34" t="s">
        <v>945</v>
      </c>
      <c r="I1550" s="34" t="s">
        <v>4765</v>
      </c>
      <c r="J1550" s="34"/>
      <c r="K1550" s="48"/>
      <c r="L1550" s="34"/>
      <c r="M1550" s="34"/>
      <c r="N1550" s="34"/>
      <c r="O1550" s="34" t="s">
        <v>6397</v>
      </c>
      <c r="Q1550" s="3" t="s">
        <v>480</v>
      </c>
      <c r="T1550" s="116"/>
      <c r="AT1550" s="105" t="e">
        <f>#REF!*1.075</f>
        <v>#REF!</v>
      </c>
      <c r="AV1550" s="102" t="e">
        <f>MIN(AN1550,AT1550,AU1550)</f>
        <v>#REF!</v>
      </c>
      <c r="AZ1550" s="108" t="b">
        <f t="shared" si="378"/>
        <v>0</v>
      </c>
      <c r="BA1550" s="1">
        <f t="shared" si="379"/>
        <v>0</v>
      </c>
      <c r="BB1550" s="106">
        <f t="shared" si="380"/>
        <v>0</v>
      </c>
      <c r="BE1550" s="110"/>
      <c r="BF1550" s="110"/>
      <c r="BG1550" s="110"/>
    </row>
    <row r="1551" spans="1:59" ht="24.75" hidden="1" customHeight="1">
      <c r="A1551" s="9">
        <v>1558</v>
      </c>
      <c r="B1551" s="34">
        <v>20642</v>
      </c>
      <c r="C1551" s="34"/>
      <c r="E1551" s="34" t="s">
        <v>6469</v>
      </c>
      <c r="F1551" s="34"/>
      <c r="G1551" s="34" t="s">
        <v>690</v>
      </c>
      <c r="H1551" s="34" t="s">
        <v>6478</v>
      </c>
      <c r="I1551" s="34" t="s">
        <v>196</v>
      </c>
      <c r="J1551" s="34"/>
      <c r="K1551" s="48"/>
      <c r="L1551" s="34"/>
      <c r="M1551" s="34"/>
      <c r="N1551" s="34"/>
      <c r="O1551" s="34" t="s">
        <v>6397</v>
      </c>
      <c r="Q1551" s="3" t="s">
        <v>480</v>
      </c>
      <c r="T1551" s="116"/>
      <c r="AT1551" s="105" t="e">
        <f>#REF!*1.075</f>
        <v>#REF!</v>
      </c>
      <c r="AV1551" s="102" t="e">
        <f>MIN(AN1551,AT1551,AU1551)</f>
        <v>#REF!</v>
      </c>
      <c r="AZ1551" s="108" t="b">
        <f t="shared" si="378"/>
        <v>0</v>
      </c>
      <c r="BA1551" s="1">
        <f t="shared" si="379"/>
        <v>0</v>
      </c>
      <c r="BB1551" s="106">
        <f t="shared" si="380"/>
        <v>0</v>
      </c>
      <c r="BE1551" s="110"/>
      <c r="BF1551" s="110"/>
      <c r="BG1551" s="110"/>
    </row>
    <row r="1552" spans="1:59" ht="24.75" hidden="1" customHeight="1">
      <c r="A1552" s="9">
        <v>1559</v>
      </c>
      <c r="B1552" s="34">
        <v>4047</v>
      </c>
      <c r="C1552" s="34"/>
      <c r="D1552" s="5" t="s">
        <v>6479</v>
      </c>
      <c r="E1552" s="35" t="s">
        <v>6480</v>
      </c>
      <c r="F1552" s="34" t="s">
        <v>6481</v>
      </c>
      <c r="G1552" s="34" t="s">
        <v>6482</v>
      </c>
      <c r="H1552" s="34" t="s">
        <v>6483</v>
      </c>
      <c r="I1552" s="34" t="s">
        <v>345</v>
      </c>
      <c r="J1552" s="35" t="s">
        <v>6484</v>
      </c>
      <c r="K1552" s="48"/>
      <c r="L1552" s="34"/>
      <c r="M1552" s="34"/>
      <c r="N1552" s="34"/>
      <c r="O1552" s="34" t="s">
        <v>6485</v>
      </c>
      <c r="P1552" s="34" t="s">
        <v>6486</v>
      </c>
      <c r="Q1552" s="34" t="s">
        <v>6487</v>
      </c>
      <c r="R1552" s="101">
        <v>5.62</v>
      </c>
      <c r="S1552" s="102">
        <v>5.23</v>
      </c>
      <c r="T1552" s="116">
        <v>2.5</v>
      </c>
      <c r="V1552" s="102">
        <v>5.62</v>
      </c>
      <c r="AV1552" s="102"/>
      <c r="BA1552" s="1"/>
      <c r="BB1552" s="106"/>
      <c r="BD1552" s="128" t="s">
        <v>497</v>
      </c>
      <c r="BE1552" s="128"/>
      <c r="BG1552" s="110"/>
    </row>
    <row r="1553" spans="1:59" ht="24.75" hidden="1" customHeight="1">
      <c r="A1553" s="9">
        <v>1560</v>
      </c>
      <c r="B1553" s="34">
        <v>4048</v>
      </c>
      <c r="C1553" s="34"/>
      <c r="D1553" s="5" t="s">
        <v>6479</v>
      </c>
      <c r="E1553" s="35" t="s">
        <v>6480</v>
      </c>
      <c r="F1553" s="34" t="s">
        <v>6488</v>
      </c>
      <c r="G1553" s="34" t="s">
        <v>6482</v>
      </c>
      <c r="H1553" s="34" t="s">
        <v>6489</v>
      </c>
      <c r="I1553" s="34" t="s">
        <v>551</v>
      </c>
      <c r="J1553" s="35" t="s">
        <v>6490</v>
      </c>
      <c r="K1553" s="48"/>
      <c r="L1553" s="34"/>
      <c r="M1553" s="34"/>
      <c r="N1553" s="34"/>
      <c r="O1553" s="34" t="s">
        <v>6485</v>
      </c>
      <c r="P1553" s="34" t="s">
        <v>6491</v>
      </c>
      <c r="Q1553" s="34" t="s">
        <v>6492</v>
      </c>
      <c r="R1553" s="101">
        <v>5.62</v>
      </c>
      <c r="S1553" s="102">
        <v>5.23</v>
      </c>
      <c r="T1553" s="116">
        <v>2</v>
      </c>
      <c r="V1553" s="102">
        <v>5.62</v>
      </c>
      <c r="AV1553" s="102"/>
      <c r="BA1553" s="1"/>
      <c r="BB1553" s="106"/>
      <c r="BD1553" s="128" t="s">
        <v>497</v>
      </c>
      <c r="BE1553" s="128"/>
      <c r="BG1553" s="110"/>
    </row>
    <row r="1554" spans="1:59" ht="24.75" hidden="1" customHeight="1">
      <c r="A1554" s="9">
        <v>1561</v>
      </c>
      <c r="B1554" s="34">
        <v>4015</v>
      </c>
      <c r="C1554" s="34"/>
      <c r="D1554" s="5" t="s">
        <v>6479</v>
      </c>
      <c r="E1554" s="35" t="s">
        <v>6493</v>
      </c>
      <c r="F1554" s="34" t="s">
        <v>6494</v>
      </c>
      <c r="G1554" s="34" t="s">
        <v>6495</v>
      </c>
      <c r="H1554" s="34" t="s">
        <v>6496</v>
      </c>
      <c r="I1554" s="34" t="s">
        <v>68</v>
      </c>
      <c r="J1554" s="35" t="s">
        <v>1422</v>
      </c>
      <c r="K1554" s="48"/>
      <c r="L1554" s="34"/>
      <c r="M1554" s="34"/>
      <c r="N1554" s="34"/>
      <c r="O1554" s="34" t="s">
        <v>6485</v>
      </c>
      <c r="P1554" s="34" t="s">
        <v>6491</v>
      </c>
      <c r="Q1554" s="34" t="s">
        <v>6497</v>
      </c>
      <c r="R1554" s="101">
        <v>2.36</v>
      </c>
      <c r="S1554" s="102">
        <v>2.2000000000000002</v>
      </c>
      <c r="T1554" s="116" t="s">
        <v>58</v>
      </c>
      <c r="V1554" s="102">
        <v>2.36</v>
      </c>
      <c r="AV1554" s="102"/>
      <c r="BA1554" s="1"/>
      <c r="BB1554" s="106"/>
      <c r="BD1554" s="128" t="s">
        <v>497</v>
      </c>
      <c r="BE1554" s="128"/>
      <c r="BF1554" s="128"/>
      <c r="BG1554" s="110"/>
    </row>
    <row r="1555" spans="1:59" ht="24.75" hidden="1" customHeight="1">
      <c r="A1555" s="9">
        <v>1562</v>
      </c>
      <c r="B1555" s="4">
        <v>16361</v>
      </c>
      <c r="E1555" s="3" t="s">
        <v>6498</v>
      </c>
      <c r="F1555" s="3" t="s">
        <v>1304</v>
      </c>
      <c r="G1555" s="3" t="s">
        <v>4521</v>
      </c>
      <c r="H1555" s="5" t="s">
        <v>2169</v>
      </c>
      <c r="I1555" s="3" t="s">
        <v>177</v>
      </c>
      <c r="J1555" s="3" t="s">
        <v>6499</v>
      </c>
      <c r="K1555" s="6">
        <v>120</v>
      </c>
      <c r="L1555" s="3" t="s">
        <v>80</v>
      </c>
      <c r="M1555" s="4">
        <v>1</v>
      </c>
      <c r="N1555" s="3" t="s">
        <v>46</v>
      </c>
      <c r="O1555" s="3" t="s">
        <v>6500</v>
      </c>
      <c r="P1555" s="3" t="s">
        <v>6501</v>
      </c>
      <c r="Q1555" s="3" t="s">
        <v>6502</v>
      </c>
      <c r="S1555" s="102">
        <v>2.11</v>
      </c>
      <c r="T1555" s="116">
        <v>0.93</v>
      </c>
      <c r="AQ1555" s="105" t="e">
        <f>AVERAGE(SMALL(AE1555:AI1555,1),SMALL(AE1555:AI1555,2))</f>
        <v>#NUM!</v>
      </c>
      <c r="AR1555" s="105" t="e">
        <f>IF(R1555 &lt;=( AVERAGE(SMALL(AE1555:AI1555,1),SMALL(AE1555:AI1555,2))), R1555, "")</f>
        <v>#NUM!</v>
      </c>
      <c r="AS1555" s="105" t="e">
        <f>AVERAGE(SMALL(AJ1555:AM1555,1),SMALL(AJ1555:AM1555,2))</f>
        <v>#NUM!</v>
      </c>
      <c r="AT1555" s="105" t="e">
        <f>#REF!*1.075</f>
        <v>#REF!</v>
      </c>
      <c r="AU1555" s="105">
        <f>T1555*1.075</f>
        <v>0.99975000000000003</v>
      </c>
      <c r="AV1555" s="102" t="e">
        <f>MIN(AN1555,AT1555,AU1555)</f>
        <v>#REF!</v>
      </c>
      <c r="AW1555" s="105" t="s">
        <v>172</v>
      </c>
      <c r="AX1555" s="105" t="s">
        <v>173</v>
      </c>
      <c r="AY1555" s="106">
        <v>0.99975000000000003</v>
      </c>
      <c r="AZ1555" s="108">
        <f t="shared" ref="AZ1555:AZ1586" si="381">IF(AND(AY1555&gt;0,AY1555&lt;=10),AY1555*0.25,IF(AND(AY1555&gt;10,AY1555&lt;=50),AY1555*0.17,IF(AND(AY1555&gt;10,AY1555&lt;=100),AY1555*0.12,IF(AY1555&gt;100,AY1555*0.1))))</f>
        <v>0.24993750000000001</v>
      </c>
      <c r="BA1555" s="1">
        <f t="shared" ref="BA1555:BA1586" si="382">AZ1555+AY1555</f>
        <v>1.2496875000000001</v>
      </c>
      <c r="BB1555" s="106">
        <f t="shared" ref="BB1555:BB1586" si="383">BA1555+BA1555*0.08</f>
        <v>1.3496625</v>
      </c>
      <c r="BC1555" s="105" t="s">
        <v>53</v>
      </c>
      <c r="BD1555" s="128"/>
      <c r="BE1555" s="128"/>
      <c r="BF1555" s="128"/>
      <c r="BG1555" s="110"/>
    </row>
    <row r="1556" spans="1:59" ht="24.75" hidden="1" customHeight="1">
      <c r="A1556" s="9">
        <v>1563</v>
      </c>
      <c r="B1556" s="4">
        <v>16362</v>
      </c>
      <c r="E1556" s="3" t="s">
        <v>6503</v>
      </c>
      <c r="F1556" s="3" t="s">
        <v>1304</v>
      </c>
      <c r="G1556" s="3" t="s">
        <v>1305</v>
      </c>
      <c r="H1556" s="5" t="s">
        <v>6504</v>
      </c>
      <c r="I1556" s="3" t="s">
        <v>2108</v>
      </c>
      <c r="J1556" s="3" t="s">
        <v>6505</v>
      </c>
      <c r="M1556" s="4">
        <v>12</v>
      </c>
      <c r="N1556" s="3" t="s">
        <v>46</v>
      </c>
      <c r="O1556" s="3" t="s">
        <v>6500</v>
      </c>
      <c r="P1556" s="3" t="s">
        <v>6506</v>
      </c>
      <c r="Q1556" s="3" t="s">
        <v>6507</v>
      </c>
      <c r="S1556" s="102">
        <v>2.52</v>
      </c>
      <c r="T1556" s="116">
        <v>1.04</v>
      </c>
      <c r="AQ1556" s="105" t="e">
        <f>AVERAGE(SMALL(AE1556:AI1556,1),SMALL(AE1556:AI1556,2))</f>
        <v>#NUM!</v>
      </c>
      <c r="AR1556" s="105" t="e">
        <f>IF(R1556 &lt;=( AVERAGE(SMALL(AE1556:AI1556,1),SMALL(AE1556:AI1556,2))), R1556, "")</f>
        <v>#NUM!</v>
      </c>
      <c r="AS1556" s="105" t="e">
        <f>AVERAGE(SMALL(AJ1556:AM1556,1),SMALL(AJ1556:AM1556,2))</f>
        <v>#NUM!</v>
      </c>
      <c r="AT1556" s="105" t="e">
        <f>#REF!*1.075</f>
        <v>#REF!</v>
      </c>
      <c r="AU1556" s="105">
        <f>T1556*1.075</f>
        <v>1.1179999999999999</v>
      </c>
      <c r="AV1556" s="102" t="e">
        <f>MIN(AN1556,AT1556,AU1556)</f>
        <v>#REF!</v>
      </c>
      <c r="AW1556" s="105" t="s">
        <v>172</v>
      </c>
      <c r="AX1556" s="105" t="s">
        <v>173</v>
      </c>
      <c r="AY1556" s="106">
        <v>1.1180000000000001</v>
      </c>
      <c r="AZ1556" s="108">
        <f t="shared" si="381"/>
        <v>0.27950000000000003</v>
      </c>
      <c r="BA1556" s="1">
        <f t="shared" si="382"/>
        <v>1.3975000000000002</v>
      </c>
      <c r="BB1556" s="106">
        <f t="shared" si="383"/>
        <v>1.5093000000000001</v>
      </c>
      <c r="BC1556" s="105" t="s">
        <v>53</v>
      </c>
      <c r="BD1556" s="128"/>
      <c r="BE1556" s="128"/>
      <c r="BF1556" s="128"/>
      <c r="BG1556" s="110"/>
    </row>
    <row r="1557" spans="1:59" ht="24.75" hidden="1" customHeight="1">
      <c r="A1557" s="9">
        <v>1564</v>
      </c>
      <c r="B1557" s="34">
        <v>16115</v>
      </c>
      <c r="C1557" s="34"/>
      <c r="E1557" s="35" t="s">
        <v>6508</v>
      </c>
      <c r="F1557" s="34" t="s">
        <v>4851</v>
      </c>
      <c r="G1557" s="34" t="s">
        <v>1738</v>
      </c>
      <c r="H1557" s="34" t="s">
        <v>3838</v>
      </c>
      <c r="I1557" s="34" t="s">
        <v>183</v>
      </c>
      <c r="J1557" s="35" t="s">
        <v>6509</v>
      </c>
      <c r="K1557" s="48"/>
      <c r="L1557" s="34"/>
      <c r="M1557" s="34"/>
      <c r="N1557" s="34"/>
      <c r="O1557" s="34" t="s">
        <v>6510</v>
      </c>
      <c r="P1557" s="34" t="s">
        <v>6511</v>
      </c>
      <c r="Q1557" s="34" t="s">
        <v>6512</v>
      </c>
      <c r="T1557" s="116"/>
      <c r="AT1557" s="105" t="e">
        <f>#REF!*1.075</f>
        <v>#REF!</v>
      </c>
      <c r="AV1557" s="102" t="e">
        <f>MIN(AN1557,AT1557,AU1557)</f>
        <v>#REF!</v>
      </c>
      <c r="AZ1557" s="108" t="b">
        <f t="shared" si="381"/>
        <v>0</v>
      </c>
      <c r="BA1557" s="1">
        <f t="shared" si="382"/>
        <v>0</v>
      </c>
      <c r="BB1557" s="106">
        <f t="shared" si="383"/>
        <v>0</v>
      </c>
      <c r="BD1557" s="128"/>
      <c r="BE1557" s="128"/>
      <c r="BF1557" s="128"/>
      <c r="BG1557" s="110"/>
    </row>
    <row r="1558" spans="1:59" ht="24.75" hidden="1" customHeight="1">
      <c r="A1558" s="9">
        <v>1565</v>
      </c>
      <c r="B1558" s="7">
        <v>18093</v>
      </c>
      <c r="C1558" s="7"/>
      <c r="D1558" s="8" t="s">
        <v>6513</v>
      </c>
      <c r="E1558" s="1" t="s">
        <v>6514</v>
      </c>
      <c r="F1558" s="1" t="s">
        <v>6515</v>
      </c>
      <c r="G1558" s="1" t="s">
        <v>6516</v>
      </c>
      <c r="H1558" s="8" t="s">
        <v>224</v>
      </c>
      <c r="I1558" s="1" t="s">
        <v>44</v>
      </c>
      <c r="J1558" s="1" t="s">
        <v>6517</v>
      </c>
      <c r="K1558" s="9"/>
      <c r="L1558" s="1"/>
      <c r="M1558" s="7">
        <v>20</v>
      </c>
      <c r="N1558" s="1" t="s">
        <v>46</v>
      </c>
      <c r="O1558" s="1" t="s">
        <v>6510</v>
      </c>
      <c r="P1558" s="1" t="s">
        <v>6518</v>
      </c>
      <c r="Q1558" s="1" t="s">
        <v>6519</v>
      </c>
      <c r="R1558" s="101">
        <v>5.13</v>
      </c>
      <c r="S1558" s="102">
        <v>4.79</v>
      </c>
      <c r="T1558" s="116">
        <v>2</v>
      </c>
      <c r="U1558" s="84">
        <v>5.4</v>
      </c>
      <c r="AE1558" s="104">
        <v>5.4</v>
      </c>
      <c r="AV1558" s="102"/>
      <c r="AZ1558" s="108" t="b">
        <f t="shared" si="381"/>
        <v>0</v>
      </c>
      <c r="BA1558" s="1">
        <f t="shared" si="382"/>
        <v>0</v>
      </c>
      <c r="BB1558" s="106">
        <f t="shared" si="383"/>
        <v>0</v>
      </c>
      <c r="BD1558" s="105" t="s">
        <v>885</v>
      </c>
    </row>
    <row r="1559" spans="1:59" ht="24.75" hidden="1" customHeight="1">
      <c r="A1559" s="9">
        <v>1566</v>
      </c>
      <c r="B1559" s="7">
        <v>18040</v>
      </c>
      <c r="C1559" s="7"/>
      <c r="D1559" s="8" t="s">
        <v>6513</v>
      </c>
      <c r="E1559" s="1" t="s">
        <v>6520</v>
      </c>
      <c r="F1559" s="1" t="s">
        <v>6521</v>
      </c>
      <c r="G1559" s="1" t="s">
        <v>4090</v>
      </c>
      <c r="H1559" s="8" t="s">
        <v>60</v>
      </c>
      <c r="I1559" s="1" t="s">
        <v>488</v>
      </c>
      <c r="J1559" s="1" t="s">
        <v>6522</v>
      </c>
      <c r="K1559" s="9"/>
      <c r="L1559" s="1"/>
      <c r="M1559" s="7">
        <v>28</v>
      </c>
      <c r="N1559" s="1" t="s">
        <v>46</v>
      </c>
      <c r="O1559" s="1" t="s">
        <v>6510</v>
      </c>
      <c r="P1559" s="1" t="s">
        <v>6523</v>
      </c>
      <c r="Q1559" s="1" t="s">
        <v>6524</v>
      </c>
      <c r="R1559" s="101">
        <v>12.32</v>
      </c>
      <c r="S1559" s="102">
        <v>11.51</v>
      </c>
      <c r="T1559" s="116">
        <v>9</v>
      </c>
      <c r="U1559" s="84">
        <v>21</v>
      </c>
      <c r="AE1559" s="104">
        <v>21</v>
      </c>
      <c r="AV1559" s="102"/>
      <c r="AZ1559" s="108" t="b">
        <f t="shared" si="381"/>
        <v>0</v>
      </c>
      <c r="BA1559" s="1">
        <f t="shared" si="382"/>
        <v>0</v>
      </c>
      <c r="BB1559" s="106">
        <f t="shared" si="383"/>
        <v>0</v>
      </c>
      <c r="BD1559" s="105" t="s">
        <v>885</v>
      </c>
    </row>
    <row r="1560" spans="1:59" ht="24.75" hidden="1" customHeight="1">
      <c r="A1560" s="9">
        <v>1567</v>
      </c>
      <c r="B1560" s="7">
        <v>14971</v>
      </c>
      <c r="C1560" s="7"/>
      <c r="D1560" s="8" t="s">
        <v>6513</v>
      </c>
      <c r="E1560" s="1" t="s">
        <v>6525</v>
      </c>
      <c r="F1560" s="1" t="s">
        <v>6526</v>
      </c>
      <c r="G1560" s="1" t="s">
        <v>6527</v>
      </c>
      <c r="H1560" s="8" t="s">
        <v>945</v>
      </c>
      <c r="I1560" s="1" t="s">
        <v>44</v>
      </c>
      <c r="J1560" s="1" t="s">
        <v>6528</v>
      </c>
      <c r="K1560" s="9"/>
      <c r="L1560" s="1"/>
      <c r="M1560" s="7">
        <v>6</v>
      </c>
      <c r="N1560" s="1" t="s">
        <v>46</v>
      </c>
      <c r="O1560" s="1" t="s">
        <v>6510</v>
      </c>
      <c r="P1560" s="1" t="s">
        <v>6529</v>
      </c>
      <c r="Q1560" s="1" t="s">
        <v>6530</v>
      </c>
      <c r="R1560" s="101">
        <v>10.19</v>
      </c>
      <c r="S1560" s="102">
        <v>9.52</v>
      </c>
      <c r="T1560" s="116">
        <v>7.36</v>
      </c>
      <c r="U1560" s="84">
        <v>12.5</v>
      </c>
      <c r="AE1560" s="104">
        <v>12.5</v>
      </c>
      <c r="AV1560" s="102"/>
      <c r="AZ1560" s="108" t="b">
        <f t="shared" si="381"/>
        <v>0</v>
      </c>
      <c r="BA1560" s="1">
        <f t="shared" si="382"/>
        <v>0</v>
      </c>
      <c r="BB1560" s="106">
        <f t="shared" si="383"/>
        <v>0</v>
      </c>
      <c r="BD1560" s="105" t="s">
        <v>885</v>
      </c>
    </row>
    <row r="1561" spans="1:59" ht="24.75" hidden="1" customHeight="1">
      <c r="A1561" s="9">
        <v>1568</v>
      </c>
      <c r="B1561" s="34">
        <v>18115</v>
      </c>
      <c r="C1561" s="34"/>
      <c r="E1561" s="34" t="s">
        <v>6531</v>
      </c>
      <c r="F1561" s="34"/>
      <c r="G1561" s="34" t="s">
        <v>1374</v>
      </c>
      <c r="H1561" s="34" t="s">
        <v>251</v>
      </c>
      <c r="I1561" s="34" t="s">
        <v>44</v>
      </c>
      <c r="J1561" s="34"/>
      <c r="K1561" s="48"/>
      <c r="L1561" s="34"/>
      <c r="M1561" s="34"/>
      <c r="N1561" s="34"/>
      <c r="O1561" s="34" t="s">
        <v>6510</v>
      </c>
      <c r="Q1561" s="3" t="s">
        <v>480</v>
      </c>
      <c r="T1561" s="116"/>
      <c r="AT1561" s="105" t="e">
        <f>#REF!*1.075</f>
        <v>#REF!</v>
      </c>
      <c r="AV1561" s="102" t="e">
        <f t="shared" ref="AV1561:AV1592" si="384">MIN(AN1561,AT1561,AU1561)</f>
        <v>#REF!</v>
      </c>
      <c r="AZ1561" s="108" t="b">
        <f t="shared" si="381"/>
        <v>0</v>
      </c>
      <c r="BA1561" s="1">
        <f t="shared" si="382"/>
        <v>0</v>
      </c>
      <c r="BB1561" s="106">
        <f t="shared" si="383"/>
        <v>0</v>
      </c>
      <c r="BE1561" s="110"/>
      <c r="BF1561" s="110"/>
      <c r="BG1561" s="110"/>
    </row>
    <row r="1562" spans="1:59" ht="24.75" hidden="1" customHeight="1">
      <c r="A1562" s="9">
        <v>1569</v>
      </c>
      <c r="B1562" s="4">
        <v>5617</v>
      </c>
      <c r="E1562" s="3" t="s">
        <v>6532</v>
      </c>
      <c r="F1562" s="3" t="s">
        <v>6533</v>
      </c>
      <c r="G1562" s="3" t="s">
        <v>521</v>
      </c>
      <c r="H1562" s="5" t="s">
        <v>310</v>
      </c>
      <c r="I1562" s="3" t="s">
        <v>68</v>
      </c>
      <c r="J1562" s="3" t="s">
        <v>6534</v>
      </c>
      <c r="M1562" s="4">
        <v>30</v>
      </c>
      <c r="N1562" s="3" t="s">
        <v>46</v>
      </c>
      <c r="O1562" s="3" t="s">
        <v>6535</v>
      </c>
      <c r="P1562" s="3" t="s">
        <v>6536</v>
      </c>
      <c r="Q1562" s="3" t="s">
        <v>6537</v>
      </c>
      <c r="R1562" s="101">
        <v>3</v>
      </c>
      <c r="S1562" s="102">
        <v>2.16</v>
      </c>
      <c r="T1562" s="116">
        <v>0.45</v>
      </c>
      <c r="AQ1562" s="105" t="e">
        <f>AVERAGE(SMALL(AE1562:AI1562,1),SMALL(AE1562:AI1562,2))</f>
        <v>#NUM!</v>
      </c>
      <c r="AR1562" s="105" t="e">
        <f>IF(R1562 &lt;=( AVERAGE(SMALL(AE1562:AI1562,1),SMALL(AE1562:AI1562,2))), R1562, "")</f>
        <v>#NUM!</v>
      </c>
      <c r="AS1562" s="105" t="e">
        <f>AVERAGE(SMALL(AJ1562:AM1562,1),SMALL(AJ1562:AM1562,2))</f>
        <v>#NUM!</v>
      </c>
      <c r="AT1562" s="105" t="e">
        <f>#REF!*1.075</f>
        <v>#REF!</v>
      </c>
      <c r="AU1562" s="105">
        <f>T1562*1.075</f>
        <v>0.48375000000000001</v>
      </c>
      <c r="AV1562" s="102" t="e">
        <f t="shared" si="384"/>
        <v>#REF!</v>
      </c>
      <c r="AW1562" s="105" t="s">
        <v>172</v>
      </c>
      <c r="AX1562" s="105" t="s">
        <v>173</v>
      </c>
      <c r="AY1562" s="106">
        <v>0.48370000000000002</v>
      </c>
      <c r="AZ1562" s="108">
        <f t="shared" si="381"/>
        <v>0.120925</v>
      </c>
      <c r="BA1562" s="1">
        <f t="shared" si="382"/>
        <v>0.60462499999999997</v>
      </c>
      <c r="BB1562" s="106">
        <f t="shared" si="383"/>
        <v>0.65299499999999999</v>
      </c>
      <c r="BC1562" s="105" t="s">
        <v>53</v>
      </c>
      <c r="BD1562" s="105"/>
      <c r="BF1562" s="128"/>
      <c r="BG1562" s="110"/>
    </row>
    <row r="1563" spans="1:59" ht="24.75" hidden="1" customHeight="1">
      <c r="A1563" s="9">
        <v>1570</v>
      </c>
      <c r="B1563" s="4">
        <v>5670</v>
      </c>
      <c r="E1563" s="3" t="s">
        <v>6532</v>
      </c>
      <c r="F1563" s="3" t="s">
        <v>6533</v>
      </c>
      <c r="G1563" s="3" t="s">
        <v>521</v>
      </c>
      <c r="H1563" s="5" t="s">
        <v>123</v>
      </c>
      <c r="I1563" s="3" t="s">
        <v>68</v>
      </c>
      <c r="J1563" s="3" t="s">
        <v>545</v>
      </c>
      <c r="M1563" s="4">
        <v>30</v>
      </c>
      <c r="N1563" s="3" t="s">
        <v>46</v>
      </c>
      <c r="O1563" s="3" t="s">
        <v>6535</v>
      </c>
      <c r="P1563" s="3" t="s">
        <v>6536</v>
      </c>
      <c r="Q1563" s="3" t="s">
        <v>6538</v>
      </c>
      <c r="R1563" s="101">
        <v>4</v>
      </c>
      <c r="S1563" s="102">
        <v>3.24</v>
      </c>
      <c r="T1563" s="116">
        <v>0.65</v>
      </c>
      <c r="AQ1563" s="105" t="e">
        <f>AVERAGE(SMALL(AE1563:AI1563,1),SMALL(AE1563:AI1563,2))</f>
        <v>#NUM!</v>
      </c>
      <c r="AR1563" s="105" t="e">
        <f>IF(R1563 &lt;=( AVERAGE(SMALL(AE1563:AI1563,1),SMALL(AE1563:AI1563,2))), R1563, "")</f>
        <v>#NUM!</v>
      </c>
      <c r="AS1563" s="105" t="e">
        <f>AVERAGE(SMALL(AJ1563:AM1563,1),SMALL(AJ1563:AM1563,2))</f>
        <v>#NUM!</v>
      </c>
      <c r="AT1563" s="105" t="e">
        <f>#REF!*1.075</f>
        <v>#REF!</v>
      </c>
      <c r="AU1563" s="105">
        <f>T1563*1.075</f>
        <v>0.69874999999999998</v>
      </c>
      <c r="AV1563" s="102" t="e">
        <f t="shared" si="384"/>
        <v>#REF!</v>
      </c>
      <c r="AW1563" s="105" t="s">
        <v>172</v>
      </c>
      <c r="AX1563" s="105" t="s">
        <v>173</v>
      </c>
      <c r="AY1563" s="106">
        <v>0.69869999999999999</v>
      </c>
      <c r="AZ1563" s="108">
        <f t="shared" si="381"/>
        <v>0.174675</v>
      </c>
      <c r="BA1563" s="1">
        <f t="shared" si="382"/>
        <v>0.87337500000000001</v>
      </c>
      <c r="BB1563" s="106">
        <f t="shared" si="383"/>
        <v>0.943245</v>
      </c>
      <c r="BC1563" s="105" t="s">
        <v>53</v>
      </c>
      <c r="BD1563" s="105"/>
      <c r="BF1563" s="128"/>
      <c r="BG1563" s="110"/>
    </row>
    <row r="1564" spans="1:59" ht="24.75" hidden="1" customHeight="1">
      <c r="A1564" s="9">
        <v>1571</v>
      </c>
      <c r="B1564" s="34">
        <v>5606</v>
      </c>
      <c r="C1564" s="34"/>
      <c r="E1564" s="35" t="s">
        <v>6539</v>
      </c>
      <c r="F1564" s="34" t="s">
        <v>6540</v>
      </c>
      <c r="G1564" s="34" t="s">
        <v>1726</v>
      </c>
      <c r="H1564" s="34" t="s">
        <v>1306</v>
      </c>
      <c r="I1564" s="34" t="s">
        <v>44</v>
      </c>
      <c r="J1564" s="35" t="s">
        <v>6541</v>
      </c>
      <c r="K1564" s="48"/>
      <c r="L1564" s="34"/>
      <c r="M1564" s="34"/>
      <c r="N1564" s="34"/>
      <c r="O1564" s="34" t="s">
        <v>6535</v>
      </c>
      <c r="P1564" s="34" t="s">
        <v>6542</v>
      </c>
      <c r="Q1564" s="34" t="s">
        <v>6543</v>
      </c>
      <c r="T1564" s="116"/>
      <c r="AT1564" s="105" t="e">
        <f>#REF!*1.075</f>
        <v>#REF!</v>
      </c>
      <c r="AV1564" s="102" t="e">
        <f t="shared" si="384"/>
        <v>#REF!</v>
      </c>
      <c r="AZ1564" s="108" t="b">
        <f t="shared" si="381"/>
        <v>0</v>
      </c>
      <c r="BA1564" s="1">
        <f t="shared" si="382"/>
        <v>0</v>
      </c>
      <c r="BB1564" s="106">
        <f t="shared" si="383"/>
        <v>0</v>
      </c>
      <c r="BD1564" s="105"/>
      <c r="BG1564" s="110"/>
    </row>
    <row r="1565" spans="1:59" ht="24.75" hidden="1" customHeight="1">
      <c r="A1565" s="9">
        <v>1572</v>
      </c>
      <c r="B1565" s="4">
        <v>5605</v>
      </c>
      <c r="E1565" s="3" t="s">
        <v>6544</v>
      </c>
      <c r="F1565" s="3" t="s">
        <v>6545</v>
      </c>
      <c r="G1565" s="3" t="s">
        <v>6546</v>
      </c>
      <c r="H1565" s="5" t="s">
        <v>1037</v>
      </c>
      <c r="I1565" s="3" t="s">
        <v>44</v>
      </c>
      <c r="J1565" s="3" t="s">
        <v>6547</v>
      </c>
      <c r="M1565" s="4">
        <v>12</v>
      </c>
      <c r="N1565" s="3" t="s">
        <v>46</v>
      </c>
      <c r="O1565" s="3" t="s">
        <v>6535</v>
      </c>
      <c r="P1565" s="3" t="s">
        <v>6548</v>
      </c>
      <c r="Q1565" s="3" t="s">
        <v>6549</v>
      </c>
      <c r="R1565" s="101">
        <v>5.6</v>
      </c>
      <c r="S1565" s="102">
        <v>5.3</v>
      </c>
      <c r="T1565" s="116">
        <v>5.6</v>
      </c>
      <c r="V1565" s="102">
        <v>5.6</v>
      </c>
      <c r="AQ1565" s="105" t="e">
        <f t="shared" ref="AQ1565:AQ1584" si="385">AVERAGE(SMALL(AE1565:AI1565,1),SMALL(AE1565:AI1565,2))</f>
        <v>#NUM!</v>
      </c>
      <c r="AR1565" s="105" t="e">
        <f t="shared" ref="AR1565:AR1584" si="386">IF(R1565 &lt;=( AVERAGE(SMALL(AE1565:AI1565,1),SMALL(AE1565:AI1565,2))), R1565, "")</f>
        <v>#NUM!</v>
      </c>
      <c r="AS1565" s="105" t="e">
        <f t="shared" ref="AS1565:AS1584" si="387">AVERAGE(SMALL(AJ1565:AM1565,1),SMALL(AJ1565:AM1565,2))</f>
        <v>#NUM!</v>
      </c>
      <c r="AT1565" s="105" t="e">
        <f>#REF!*1.075</f>
        <v>#REF!</v>
      </c>
      <c r="AU1565" s="105">
        <f>T1565*1.075</f>
        <v>6.02</v>
      </c>
      <c r="AV1565" s="102" t="e">
        <f t="shared" si="384"/>
        <v>#REF!</v>
      </c>
      <c r="AW1565" s="125" t="s">
        <v>52</v>
      </c>
      <c r="AX1565" s="105" t="s">
        <v>51</v>
      </c>
      <c r="AY1565" s="106">
        <v>5.6</v>
      </c>
      <c r="AZ1565" s="108">
        <f t="shared" si="381"/>
        <v>1.4</v>
      </c>
      <c r="BA1565" s="1">
        <f t="shared" si="382"/>
        <v>7</v>
      </c>
      <c r="BB1565" s="106">
        <f t="shared" si="383"/>
        <v>7.5600000000000005</v>
      </c>
      <c r="BC1565" s="105" t="s">
        <v>53</v>
      </c>
      <c r="BD1565" s="105"/>
      <c r="BG1565" s="110"/>
    </row>
    <row r="1566" spans="1:59" ht="24.75" hidden="1" customHeight="1">
      <c r="A1566" s="9">
        <v>1573</v>
      </c>
      <c r="B1566" s="4">
        <v>5641</v>
      </c>
      <c r="D1566" s="5" t="s">
        <v>6550</v>
      </c>
      <c r="E1566" s="3" t="s">
        <v>6551</v>
      </c>
      <c r="F1566" s="3" t="s">
        <v>6552</v>
      </c>
      <c r="G1566" s="3" t="s">
        <v>6553</v>
      </c>
      <c r="H1566" s="5" t="s">
        <v>6554</v>
      </c>
      <c r="I1566" s="3" t="s">
        <v>6181</v>
      </c>
      <c r="J1566" s="3" t="s">
        <v>6555</v>
      </c>
      <c r="M1566" s="4">
        <v>1</v>
      </c>
      <c r="N1566" s="3" t="s">
        <v>46</v>
      </c>
      <c r="O1566" s="3" t="s">
        <v>6535</v>
      </c>
      <c r="P1566" s="3" t="s">
        <v>6556</v>
      </c>
      <c r="Q1566" s="3" t="s">
        <v>6557</v>
      </c>
      <c r="R1566" s="101">
        <v>5.5</v>
      </c>
      <c r="S1566" s="102">
        <v>5.0999999999999996</v>
      </c>
      <c r="T1566" s="116">
        <v>5.0999999999999996</v>
      </c>
      <c r="AQ1566" s="105" t="e">
        <f t="shared" si="385"/>
        <v>#NUM!</v>
      </c>
      <c r="AR1566" s="105" t="e">
        <f t="shared" si="386"/>
        <v>#NUM!</v>
      </c>
      <c r="AS1566" s="105" t="e">
        <f t="shared" si="387"/>
        <v>#NUM!</v>
      </c>
      <c r="AT1566" s="105" t="e">
        <f>#REF!*1.075</f>
        <v>#REF!</v>
      </c>
      <c r="AV1566" s="102" t="e">
        <f t="shared" si="384"/>
        <v>#REF!</v>
      </c>
      <c r="AZ1566" s="108" t="b">
        <f t="shared" si="381"/>
        <v>0</v>
      </c>
      <c r="BA1566" s="1">
        <f t="shared" si="382"/>
        <v>0</v>
      </c>
      <c r="BB1566" s="106">
        <f t="shared" si="383"/>
        <v>0</v>
      </c>
      <c r="BD1566" s="105" t="s">
        <v>84</v>
      </c>
      <c r="BG1566" s="110"/>
    </row>
    <row r="1567" spans="1:59" ht="24.75" hidden="1" customHeight="1">
      <c r="A1567" s="9">
        <v>1574</v>
      </c>
      <c r="B1567" s="4">
        <v>16129</v>
      </c>
      <c r="E1567" s="3" t="s">
        <v>6558</v>
      </c>
      <c r="F1567" s="3" t="s">
        <v>202</v>
      </c>
      <c r="G1567" s="3" t="s">
        <v>203</v>
      </c>
      <c r="H1567" s="5" t="s">
        <v>105</v>
      </c>
      <c r="I1567" s="3" t="s">
        <v>44</v>
      </c>
      <c r="J1567" s="3" t="s">
        <v>6559</v>
      </c>
      <c r="M1567" s="4">
        <v>14</v>
      </c>
      <c r="N1567" s="3" t="s">
        <v>46</v>
      </c>
      <c r="O1567" s="3" t="s">
        <v>6535</v>
      </c>
      <c r="P1567" s="3" t="s">
        <v>6560</v>
      </c>
      <c r="Q1567" s="3" t="s">
        <v>6561</v>
      </c>
      <c r="R1567" s="101">
        <v>6.1</v>
      </c>
      <c r="S1567" s="102">
        <v>5.72</v>
      </c>
      <c r="T1567" s="116">
        <v>5</v>
      </c>
      <c r="V1567" s="102">
        <v>5</v>
      </c>
      <c r="AQ1567" s="105" t="e">
        <f t="shared" si="385"/>
        <v>#NUM!</v>
      </c>
      <c r="AR1567" s="105" t="e">
        <f t="shared" si="386"/>
        <v>#NUM!</v>
      </c>
      <c r="AS1567" s="105" t="e">
        <f t="shared" si="387"/>
        <v>#NUM!</v>
      </c>
      <c r="AT1567" s="105" t="e">
        <f>#REF!*1.075</f>
        <v>#REF!</v>
      </c>
      <c r="AU1567" s="105">
        <f t="shared" ref="AU1567:AU1584" si="388">T1567*1.075</f>
        <v>5.375</v>
      </c>
      <c r="AV1567" s="102" t="e">
        <f t="shared" si="384"/>
        <v>#REF!</v>
      </c>
      <c r="AW1567" s="105" t="s">
        <v>172</v>
      </c>
      <c r="AX1567" s="105" t="s">
        <v>173</v>
      </c>
      <c r="AY1567" s="106">
        <v>5.375</v>
      </c>
      <c r="AZ1567" s="108">
        <f t="shared" si="381"/>
        <v>1.34375</v>
      </c>
      <c r="BA1567" s="1">
        <f t="shared" si="382"/>
        <v>6.71875</v>
      </c>
      <c r="BB1567" s="106">
        <f t="shared" si="383"/>
        <v>7.2562499999999996</v>
      </c>
      <c r="BC1567" s="105" t="s">
        <v>53</v>
      </c>
      <c r="BD1567" s="105"/>
      <c r="BG1567" s="110"/>
    </row>
    <row r="1568" spans="1:59" ht="24.75" hidden="1" customHeight="1">
      <c r="A1568" s="9">
        <v>1575</v>
      </c>
      <c r="B1568" s="4">
        <v>5618</v>
      </c>
      <c r="E1568" s="3" t="s">
        <v>6562</v>
      </c>
      <c r="F1568" s="3" t="s">
        <v>6563</v>
      </c>
      <c r="G1568" s="3" t="s">
        <v>386</v>
      </c>
      <c r="H1568" s="5" t="s">
        <v>6564</v>
      </c>
      <c r="I1568" s="3" t="s">
        <v>6453</v>
      </c>
      <c r="J1568" s="3" t="s">
        <v>6565</v>
      </c>
      <c r="K1568" s="6">
        <v>200</v>
      </c>
      <c r="L1568" s="3" t="s">
        <v>91</v>
      </c>
      <c r="M1568" s="4">
        <v>1</v>
      </c>
      <c r="N1568" s="3" t="s">
        <v>46</v>
      </c>
      <c r="O1568" s="3" t="s">
        <v>6535</v>
      </c>
      <c r="P1568" s="3" t="s">
        <v>6566</v>
      </c>
      <c r="Q1568" s="3" t="s">
        <v>6567</v>
      </c>
      <c r="R1568" s="101">
        <v>3.2</v>
      </c>
      <c r="S1568" s="102">
        <v>3</v>
      </c>
      <c r="T1568" s="116">
        <v>3</v>
      </c>
      <c r="V1568" s="102">
        <v>3</v>
      </c>
      <c r="AQ1568" s="105" t="e">
        <f t="shared" si="385"/>
        <v>#NUM!</v>
      </c>
      <c r="AR1568" s="105" t="e">
        <f t="shared" si="386"/>
        <v>#NUM!</v>
      </c>
      <c r="AS1568" s="105" t="e">
        <f t="shared" si="387"/>
        <v>#NUM!</v>
      </c>
      <c r="AT1568" s="105" t="e">
        <f>#REF!*1.075</f>
        <v>#REF!</v>
      </c>
      <c r="AU1568" s="105">
        <f t="shared" si="388"/>
        <v>3.2249999999999996</v>
      </c>
      <c r="AV1568" s="102" t="e">
        <f t="shared" si="384"/>
        <v>#REF!</v>
      </c>
      <c r="AW1568" s="105" t="s">
        <v>172</v>
      </c>
      <c r="AX1568" s="105" t="s">
        <v>173</v>
      </c>
      <c r="AY1568" s="106">
        <v>3.2250000000000001</v>
      </c>
      <c r="AZ1568" s="108">
        <f t="shared" si="381"/>
        <v>0.80625000000000002</v>
      </c>
      <c r="BA1568" s="1">
        <f t="shared" si="382"/>
        <v>4.03125</v>
      </c>
      <c r="BB1568" s="106">
        <f t="shared" si="383"/>
        <v>4.3537499999999998</v>
      </c>
      <c r="BC1568" s="105" t="s">
        <v>53</v>
      </c>
      <c r="BD1568" s="105"/>
      <c r="BG1568" s="110"/>
    </row>
    <row r="1569" spans="1:59" ht="24.75" hidden="1" customHeight="1">
      <c r="A1569" s="9">
        <v>1576</v>
      </c>
      <c r="B1569" s="4">
        <v>5607</v>
      </c>
      <c r="D1569" s="5" t="s">
        <v>6568</v>
      </c>
      <c r="E1569" s="3" t="s">
        <v>6562</v>
      </c>
      <c r="F1569" s="3" t="s">
        <v>6569</v>
      </c>
      <c r="G1569" s="3" t="s">
        <v>386</v>
      </c>
      <c r="H1569" s="5" t="s">
        <v>6570</v>
      </c>
      <c r="I1569" s="3" t="s">
        <v>394</v>
      </c>
      <c r="J1569" s="3" t="s">
        <v>6571</v>
      </c>
      <c r="K1569" s="6">
        <v>30</v>
      </c>
      <c r="L1569" s="3" t="s">
        <v>91</v>
      </c>
      <c r="M1569" s="4">
        <v>1</v>
      </c>
      <c r="N1569" s="3" t="s">
        <v>46</v>
      </c>
      <c r="O1569" s="3" t="s">
        <v>6535</v>
      </c>
      <c r="P1569" s="3" t="s">
        <v>6566</v>
      </c>
      <c r="Q1569" s="3" t="s">
        <v>6572</v>
      </c>
      <c r="R1569" s="101">
        <v>3.8</v>
      </c>
      <c r="S1569" s="102">
        <v>3.5</v>
      </c>
      <c r="T1569" s="116">
        <v>3.5</v>
      </c>
      <c r="V1569" s="102">
        <v>4.5</v>
      </c>
      <c r="AQ1569" s="105" t="e">
        <f t="shared" si="385"/>
        <v>#NUM!</v>
      </c>
      <c r="AR1569" s="105" t="e">
        <f t="shared" si="386"/>
        <v>#NUM!</v>
      </c>
      <c r="AS1569" s="105" t="e">
        <f t="shared" si="387"/>
        <v>#NUM!</v>
      </c>
      <c r="AT1569" s="105" t="e">
        <f>#REF!*1.075</f>
        <v>#REF!</v>
      </c>
      <c r="AU1569" s="105">
        <f t="shared" si="388"/>
        <v>3.7624999999999997</v>
      </c>
      <c r="AV1569" s="102" t="e">
        <f t="shared" si="384"/>
        <v>#REF!</v>
      </c>
      <c r="AZ1569" s="108" t="b">
        <f t="shared" si="381"/>
        <v>0</v>
      </c>
      <c r="BA1569" s="1">
        <f t="shared" si="382"/>
        <v>0</v>
      </c>
      <c r="BB1569" s="106">
        <f t="shared" si="383"/>
        <v>0</v>
      </c>
      <c r="BD1569" s="105" t="s">
        <v>84</v>
      </c>
      <c r="BG1569" s="110"/>
    </row>
    <row r="1570" spans="1:59" ht="24.75" hidden="1" customHeight="1">
      <c r="A1570" s="9">
        <v>1577</v>
      </c>
      <c r="B1570" s="4">
        <v>14698</v>
      </c>
      <c r="E1570" s="3" t="s">
        <v>6573</v>
      </c>
      <c r="F1570" s="3" t="s">
        <v>6303</v>
      </c>
      <c r="G1570" s="3" t="s">
        <v>6304</v>
      </c>
      <c r="H1570" s="5" t="s">
        <v>6159</v>
      </c>
      <c r="I1570" s="3" t="s">
        <v>394</v>
      </c>
      <c r="J1570" s="3" t="s">
        <v>6574</v>
      </c>
      <c r="K1570" s="6">
        <v>30</v>
      </c>
      <c r="L1570" s="3" t="s">
        <v>91</v>
      </c>
      <c r="M1570" s="4">
        <v>1</v>
      </c>
      <c r="N1570" s="3" t="s">
        <v>46</v>
      </c>
      <c r="O1570" s="3" t="s">
        <v>6535</v>
      </c>
      <c r="P1570" s="3" t="s">
        <v>6560</v>
      </c>
      <c r="Q1570" s="3" t="s">
        <v>6575</v>
      </c>
      <c r="R1570" s="101">
        <v>4</v>
      </c>
      <c r="S1570" s="102">
        <v>1.35</v>
      </c>
      <c r="T1570" s="116">
        <v>1.2</v>
      </c>
      <c r="V1570" s="102">
        <v>5.5</v>
      </c>
      <c r="AQ1570" s="105" t="e">
        <f t="shared" si="385"/>
        <v>#NUM!</v>
      </c>
      <c r="AR1570" s="105" t="e">
        <f t="shared" si="386"/>
        <v>#NUM!</v>
      </c>
      <c r="AS1570" s="105" t="e">
        <f t="shared" si="387"/>
        <v>#NUM!</v>
      </c>
      <c r="AT1570" s="105" t="e">
        <f>#REF!*1.075</f>
        <v>#REF!</v>
      </c>
      <c r="AU1570" s="105">
        <f t="shared" si="388"/>
        <v>1.2899999999999998</v>
      </c>
      <c r="AV1570" s="102" t="e">
        <f t="shared" si="384"/>
        <v>#REF!</v>
      </c>
      <c r="AW1570" s="105" t="s">
        <v>172</v>
      </c>
      <c r="AX1570" s="105" t="s">
        <v>173</v>
      </c>
      <c r="AY1570" s="106">
        <v>1.29</v>
      </c>
      <c r="AZ1570" s="108">
        <f t="shared" si="381"/>
        <v>0.32250000000000001</v>
      </c>
      <c r="BA1570" s="1">
        <f t="shared" si="382"/>
        <v>1.6125</v>
      </c>
      <c r="BB1570" s="106">
        <f t="shared" si="383"/>
        <v>1.7415</v>
      </c>
      <c r="BC1570" s="105" t="s">
        <v>53</v>
      </c>
      <c r="BD1570" s="105"/>
      <c r="BG1570" s="110"/>
    </row>
    <row r="1571" spans="1:59" ht="24.75" hidden="1" customHeight="1">
      <c r="A1571" s="9">
        <v>1578</v>
      </c>
      <c r="B1571" s="4">
        <v>5789</v>
      </c>
      <c r="E1571" s="3" t="s">
        <v>6576</v>
      </c>
      <c r="F1571" s="3" t="s">
        <v>6577</v>
      </c>
      <c r="G1571" s="3" t="s">
        <v>6304</v>
      </c>
      <c r="H1571" s="5" t="s">
        <v>43</v>
      </c>
      <c r="I1571" s="3" t="s">
        <v>44</v>
      </c>
      <c r="J1571" s="3" t="s">
        <v>6578</v>
      </c>
      <c r="M1571" s="4">
        <v>15</v>
      </c>
      <c r="N1571" s="3" t="s">
        <v>46</v>
      </c>
      <c r="O1571" s="3" t="s">
        <v>6535</v>
      </c>
      <c r="P1571" s="3" t="s">
        <v>6536</v>
      </c>
      <c r="Q1571" s="3" t="s">
        <v>6579</v>
      </c>
      <c r="R1571" s="101">
        <v>4.5</v>
      </c>
      <c r="S1571" s="102">
        <v>3.78</v>
      </c>
      <c r="T1571" s="116">
        <v>3.75</v>
      </c>
      <c r="V1571" s="102">
        <v>3.5</v>
      </c>
      <c r="AQ1571" s="105" t="e">
        <f t="shared" si="385"/>
        <v>#NUM!</v>
      </c>
      <c r="AR1571" s="105" t="e">
        <f t="shared" si="386"/>
        <v>#NUM!</v>
      </c>
      <c r="AS1571" s="105" t="e">
        <f t="shared" si="387"/>
        <v>#NUM!</v>
      </c>
      <c r="AT1571" s="105" t="e">
        <f>#REF!*1.075</f>
        <v>#REF!</v>
      </c>
      <c r="AU1571" s="105">
        <f t="shared" si="388"/>
        <v>4.03125</v>
      </c>
      <c r="AV1571" s="102" t="e">
        <f t="shared" si="384"/>
        <v>#REF!</v>
      </c>
      <c r="AW1571" s="105" t="s">
        <v>172</v>
      </c>
      <c r="AX1571" s="105" t="s">
        <v>173</v>
      </c>
      <c r="AY1571" s="106">
        <v>3.76</v>
      </c>
      <c r="AZ1571" s="108">
        <f t="shared" si="381"/>
        <v>0.94</v>
      </c>
      <c r="BA1571" s="1">
        <f t="shared" si="382"/>
        <v>4.6999999999999993</v>
      </c>
      <c r="BB1571" s="106">
        <f t="shared" si="383"/>
        <v>5.0759999999999996</v>
      </c>
      <c r="BC1571" s="105" t="s">
        <v>53</v>
      </c>
      <c r="BD1571" s="105"/>
      <c r="BG1571" s="110"/>
    </row>
    <row r="1572" spans="1:59" ht="24.75" hidden="1" customHeight="1">
      <c r="A1572" s="9">
        <v>1579</v>
      </c>
      <c r="B1572" s="4">
        <v>5604</v>
      </c>
      <c r="E1572" s="3" t="s">
        <v>6580</v>
      </c>
      <c r="F1572" s="3" t="s">
        <v>6581</v>
      </c>
      <c r="G1572" s="3" t="s">
        <v>362</v>
      </c>
      <c r="H1572" s="5" t="s">
        <v>363</v>
      </c>
      <c r="I1572" s="3" t="s">
        <v>6181</v>
      </c>
      <c r="J1572" s="3" t="s">
        <v>6582</v>
      </c>
      <c r="M1572" s="4">
        <v>1</v>
      </c>
      <c r="N1572" s="3" t="s">
        <v>46</v>
      </c>
      <c r="O1572" s="3" t="s">
        <v>6535</v>
      </c>
      <c r="P1572" s="3" t="s">
        <v>6583</v>
      </c>
      <c r="Q1572" s="3" t="s">
        <v>6584</v>
      </c>
      <c r="R1572" s="101">
        <v>6.2</v>
      </c>
      <c r="S1572" s="102">
        <v>5.94</v>
      </c>
      <c r="T1572" s="116">
        <v>5.55</v>
      </c>
      <c r="AQ1572" s="105" t="e">
        <f t="shared" si="385"/>
        <v>#NUM!</v>
      </c>
      <c r="AR1572" s="105" t="e">
        <f t="shared" si="386"/>
        <v>#NUM!</v>
      </c>
      <c r="AS1572" s="105" t="e">
        <f t="shared" si="387"/>
        <v>#NUM!</v>
      </c>
      <c r="AT1572" s="105" t="e">
        <f>#REF!*1.075</f>
        <v>#REF!</v>
      </c>
      <c r="AU1572" s="105">
        <f t="shared" si="388"/>
        <v>5.9662499999999996</v>
      </c>
      <c r="AV1572" s="102" t="e">
        <f t="shared" si="384"/>
        <v>#REF!</v>
      </c>
      <c r="AW1572" s="137" t="s">
        <v>172</v>
      </c>
      <c r="AX1572" s="105" t="s">
        <v>173</v>
      </c>
      <c r="AY1572" s="106">
        <v>5.97</v>
      </c>
      <c r="AZ1572" s="108">
        <f t="shared" si="381"/>
        <v>1.4924999999999999</v>
      </c>
      <c r="BA1572" s="1">
        <f t="shared" si="382"/>
        <v>7.4624999999999995</v>
      </c>
      <c r="BB1572" s="106">
        <f t="shared" si="383"/>
        <v>8.0594999999999999</v>
      </c>
      <c r="BC1572" s="105" t="s">
        <v>53</v>
      </c>
      <c r="BD1572" s="105"/>
      <c r="BG1572" s="110"/>
    </row>
    <row r="1573" spans="1:59" ht="24.75" hidden="1" customHeight="1">
      <c r="A1573" s="9">
        <v>1580</v>
      </c>
      <c r="B1573" s="4">
        <v>5668</v>
      </c>
      <c r="E1573" s="3" t="s">
        <v>6585</v>
      </c>
      <c r="F1573" s="3" t="s">
        <v>6586</v>
      </c>
      <c r="G1573" s="3" t="s">
        <v>6587</v>
      </c>
      <c r="H1573" s="5" t="s">
        <v>6588</v>
      </c>
      <c r="I1573" s="3" t="s">
        <v>2891</v>
      </c>
      <c r="J1573" s="3" t="s">
        <v>6589</v>
      </c>
      <c r="M1573" s="4">
        <v>12</v>
      </c>
      <c r="N1573" s="3" t="s">
        <v>46</v>
      </c>
      <c r="O1573" s="3" t="s">
        <v>6535</v>
      </c>
      <c r="P1573" s="3" t="s">
        <v>6536</v>
      </c>
      <c r="Q1573" s="3" t="s">
        <v>6590</v>
      </c>
      <c r="R1573" s="101">
        <v>3.5</v>
      </c>
      <c r="S1573" s="102">
        <v>3.12</v>
      </c>
      <c r="T1573" s="116">
        <v>3.2</v>
      </c>
      <c r="V1573" s="102">
        <v>3.2</v>
      </c>
      <c r="AQ1573" s="105" t="e">
        <f t="shared" si="385"/>
        <v>#NUM!</v>
      </c>
      <c r="AR1573" s="105" t="e">
        <f t="shared" si="386"/>
        <v>#NUM!</v>
      </c>
      <c r="AS1573" s="105" t="e">
        <f t="shared" si="387"/>
        <v>#NUM!</v>
      </c>
      <c r="AT1573" s="105" t="e">
        <f>#REF!*1.075</f>
        <v>#REF!</v>
      </c>
      <c r="AU1573" s="105">
        <f t="shared" si="388"/>
        <v>3.44</v>
      </c>
      <c r="AV1573" s="102" t="e">
        <f t="shared" si="384"/>
        <v>#REF!</v>
      </c>
      <c r="AW1573" s="105" t="s">
        <v>172</v>
      </c>
      <c r="AX1573" s="105" t="s">
        <v>173</v>
      </c>
      <c r="AY1573" s="106">
        <v>3.01</v>
      </c>
      <c r="AZ1573" s="108">
        <f t="shared" si="381"/>
        <v>0.75249999999999995</v>
      </c>
      <c r="BA1573" s="1">
        <f t="shared" si="382"/>
        <v>3.7624999999999997</v>
      </c>
      <c r="BB1573" s="106">
        <f t="shared" si="383"/>
        <v>4.0634999999999994</v>
      </c>
      <c r="BC1573" s="105" t="s">
        <v>53</v>
      </c>
      <c r="BD1573" s="105"/>
      <c r="BG1573" s="110"/>
    </row>
    <row r="1574" spans="1:59" ht="24.75" hidden="1" customHeight="1">
      <c r="A1574" s="9">
        <v>1581</v>
      </c>
      <c r="B1574" s="4">
        <v>5614</v>
      </c>
      <c r="E1574" s="3" t="s">
        <v>6591</v>
      </c>
      <c r="F1574" s="3" t="s">
        <v>6592</v>
      </c>
      <c r="G1574" s="3" t="s">
        <v>344</v>
      </c>
      <c r="H1574" s="5" t="s">
        <v>189</v>
      </c>
      <c r="I1574" s="3" t="s">
        <v>488</v>
      </c>
      <c r="J1574" s="3" t="s">
        <v>6593</v>
      </c>
      <c r="M1574" s="4">
        <v>14</v>
      </c>
      <c r="N1574" s="3" t="s">
        <v>46</v>
      </c>
      <c r="O1574" s="3" t="s">
        <v>6535</v>
      </c>
      <c r="P1574" s="3" t="s">
        <v>6594</v>
      </c>
      <c r="Q1574" s="3" t="s">
        <v>6595</v>
      </c>
      <c r="R1574" s="101">
        <v>3.3</v>
      </c>
      <c r="S1574" s="102">
        <v>2.92</v>
      </c>
      <c r="T1574" s="116">
        <v>3.3</v>
      </c>
      <c r="V1574" s="102">
        <v>3.3</v>
      </c>
      <c r="AQ1574" s="105" t="e">
        <f t="shared" si="385"/>
        <v>#NUM!</v>
      </c>
      <c r="AR1574" s="105" t="e">
        <f t="shared" si="386"/>
        <v>#NUM!</v>
      </c>
      <c r="AS1574" s="105" t="e">
        <f t="shared" si="387"/>
        <v>#NUM!</v>
      </c>
      <c r="AT1574" s="105" t="e">
        <f>#REF!*1.075</f>
        <v>#REF!</v>
      </c>
      <c r="AU1574" s="105">
        <f t="shared" si="388"/>
        <v>3.5474999999999999</v>
      </c>
      <c r="AV1574" s="102" t="e">
        <f t="shared" si="384"/>
        <v>#REF!</v>
      </c>
      <c r="AW1574" s="105" t="s">
        <v>172</v>
      </c>
      <c r="AX1574" s="105" t="s">
        <v>173</v>
      </c>
      <c r="AY1574" s="106">
        <v>3.3</v>
      </c>
      <c r="AZ1574" s="108">
        <f t="shared" si="381"/>
        <v>0.82499999999999996</v>
      </c>
      <c r="BA1574" s="1">
        <f t="shared" si="382"/>
        <v>4.125</v>
      </c>
      <c r="BB1574" s="106">
        <f t="shared" si="383"/>
        <v>4.4550000000000001</v>
      </c>
      <c r="BC1574" s="105" t="s">
        <v>53</v>
      </c>
      <c r="BD1574" s="105"/>
      <c r="BG1574" s="110"/>
    </row>
    <row r="1575" spans="1:59" ht="24.75" hidden="1" customHeight="1">
      <c r="A1575" s="9">
        <v>1582</v>
      </c>
      <c r="B1575" s="4">
        <v>5612</v>
      </c>
      <c r="E1575" s="3" t="s">
        <v>6596</v>
      </c>
      <c r="F1575" s="3" t="s">
        <v>6597</v>
      </c>
      <c r="G1575" s="3" t="s">
        <v>1943</v>
      </c>
      <c r="H1575" s="5" t="s">
        <v>3680</v>
      </c>
      <c r="I1575" s="3" t="s">
        <v>109</v>
      </c>
      <c r="J1575" s="3" t="s">
        <v>6598</v>
      </c>
      <c r="K1575" s="6">
        <v>150</v>
      </c>
      <c r="L1575" s="3" t="s">
        <v>91</v>
      </c>
      <c r="M1575" s="4">
        <v>1</v>
      </c>
      <c r="N1575" s="3" t="s">
        <v>46</v>
      </c>
      <c r="O1575" s="3" t="s">
        <v>6535</v>
      </c>
      <c r="P1575" s="3" t="s">
        <v>6566</v>
      </c>
      <c r="Q1575" s="3" t="s">
        <v>6599</v>
      </c>
      <c r="R1575" s="101">
        <v>5</v>
      </c>
      <c r="S1575" s="102">
        <v>4.3899999999999997</v>
      </c>
      <c r="T1575" s="116">
        <v>0.95</v>
      </c>
      <c r="AQ1575" s="105" t="e">
        <f t="shared" si="385"/>
        <v>#NUM!</v>
      </c>
      <c r="AR1575" s="105" t="e">
        <f t="shared" si="386"/>
        <v>#NUM!</v>
      </c>
      <c r="AS1575" s="105" t="e">
        <f t="shared" si="387"/>
        <v>#NUM!</v>
      </c>
      <c r="AT1575" s="105" t="e">
        <f>#REF!*1.075</f>
        <v>#REF!</v>
      </c>
      <c r="AU1575" s="105">
        <f t="shared" si="388"/>
        <v>1.02125</v>
      </c>
      <c r="AV1575" s="102" t="e">
        <f t="shared" si="384"/>
        <v>#REF!</v>
      </c>
      <c r="AW1575" s="105" t="s">
        <v>172</v>
      </c>
      <c r="AX1575" s="105" t="s">
        <v>173</v>
      </c>
      <c r="AY1575" s="106">
        <v>1.0209999999999999</v>
      </c>
      <c r="AZ1575" s="108">
        <f t="shared" si="381"/>
        <v>0.25524999999999998</v>
      </c>
      <c r="BA1575" s="1">
        <f t="shared" si="382"/>
        <v>1.2762499999999999</v>
      </c>
      <c r="BB1575" s="106">
        <f t="shared" si="383"/>
        <v>1.37835</v>
      </c>
      <c r="BC1575" s="105" t="s">
        <v>53</v>
      </c>
      <c r="BD1575" s="105"/>
      <c r="BG1575" s="110"/>
    </row>
    <row r="1576" spans="1:59" ht="24.75" hidden="1" customHeight="1">
      <c r="A1576" s="9">
        <v>1583</v>
      </c>
      <c r="B1576" s="4">
        <v>5613</v>
      </c>
      <c r="E1576" s="3" t="s">
        <v>6600</v>
      </c>
      <c r="F1576" s="3" t="s">
        <v>6601</v>
      </c>
      <c r="G1576" s="3" t="s">
        <v>1943</v>
      </c>
      <c r="H1576" s="5" t="s">
        <v>1944</v>
      </c>
      <c r="I1576" s="3" t="s">
        <v>109</v>
      </c>
      <c r="J1576" s="3" t="s">
        <v>6602</v>
      </c>
      <c r="K1576" s="6">
        <v>150</v>
      </c>
      <c r="L1576" s="3" t="s">
        <v>91</v>
      </c>
      <c r="M1576" s="4">
        <v>1</v>
      </c>
      <c r="N1576" s="3" t="s">
        <v>46</v>
      </c>
      <c r="O1576" s="3" t="s">
        <v>6535</v>
      </c>
      <c r="P1576" s="3" t="s">
        <v>6594</v>
      </c>
      <c r="Q1576" s="3" t="s">
        <v>6603</v>
      </c>
      <c r="R1576" s="101">
        <v>5</v>
      </c>
      <c r="S1576" s="102">
        <v>4.68</v>
      </c>
      <c r="T1576" s="116">
        <v>4.34</v>
      </c>
      <c r="AQ1576" s="105" t="e">
        <f t="shared" si="385"/>
        <v>#NUM!</v>
      </c>
      <c r="AR1576" s="105" t="e">
        <f t="shared" si="386"/>
        <v>#NUM!</v>
      </c>
      <c r="AS1576" s="105" t="e">
        <f t="shared" si="387"/>
        <v>#NUM!</v>
      </c>
      <c r="AT1576" s="105" t="e">
        <f>#REF!*1.075</f>
        <v>#REF!</v>
      </c>
      <c r="AU1576" s="105">
        <f t="shared" si="388"/>
        <v>4.6654999999999998</v>
      </c>
      <c r="AV1576" s="102" t="e">
        <f t="shared" si="384"/>
        <v>#REF!</v>
      </c>
      <c r="AW1576" s="105" t="s">
        <v>172</v>
      </c>
      <c r="AX1576" s="105" t="s">
        <v>173</v>
      </c>
      <c r="AY1576" s="106">
        <v>4.665</v>
      </c>
      <c r="AZ1576" s="108">
        <f t="shared" si="381"/>
        <v>1.16625</v>
      </c>
      <c r="BA1576" s="1">
        <f t="shared" si="382"/>
        <v>5.8312499999999998</v>
      </c>
      <c r="BB1576" s="106">
        <f t="shared" si="383"/>
        <v>6.2977499999999997</v>
      </c>
      <c r="BC1576" s="105" t="s">
        <v>53</v>
      </c>
      <c r="BD1576" s="105"/>
      <c r="BG1576" s="110"/>
    </row>
    <row r="1577" spans="1:59" ht="24.75" hidden="1" customHeight="1">
      <c r="A1577" s="9">
        <v>1584</v>
      </c>
      <c r="B1577" s="4">
        <v>5615</v>
      </c>
      <c r="E1577" s="3" t="s">
        <v>6604</v>
      </c>
      <c r="F1577" s="3" t="s">
        <v>6605</v>
      </c>
      <c r="G1577" s="3" t="s">
        <v>1374</v>
      </c>
      <c r="H1577" s="5" t="s">
        <v>1911</v>
      </c>
      <c r="I1577" s="3" t="s">
        <v>906</v>
      </c>
      <c r="J1577" s="3" t="s">
        <v>639</v>
      </c>
      <c r="M1577" s="4">
        <v>1</v>
      </c>
      <c r="N1577" s="3" t="s">
        <v>46</v>
      </c>
      <c r="O1577" s="3" t="s">
        <v>6535</v>
      </c>
      <c r="P1577" s="3" t="s">
        <v>6606</v>
      </c>
      <c r="Q1577" s="3" t="s">
        <v>6607</v>
      </c>
      <c r="R1577" s="101">
        <v>8</v>
      </c>
      <c r="S1577" s="102">
        <v>7.56</v>
      </c>
      <c r="T1577" s="116">
        <v>7</v>
      </c>
      <c r="V1577" s="102">
        <v>7</v>
      </c>
      <c r="AQ1577" s="105" t="e">
        <f t="shared" si="385"/>
        <v>#NUM!</v>
      </c>
      <c r="AR1577" s="105" t="e">
        <f t="shared" si="386"/>
        <v>#NUM!</v>
      </c>
      <c r="AS1577" s="105" t="e">
        <f t="shared" si="387"/>
        <v>#NUM!</v>
      </c>
      <c r="AT1577" s="105" t="e">
        <f>#REF!*1.075</f>
        <v>#REF!</v>
      </c>
      <c r="AU1577" s="105">
        <f t="shared" si="388"/>
        <v>7.5249999999999995</v>
      </c>
      <c r="AV1577" s="102" t="e">
        <f t="shared" si="384"/>
        <v>#REF!</v>
      </c>
      <c r="AW1577" s="125" t="s">
        <v>52</v>
      </c>
      <c r="AX1577" s="105" t="s">
        <v>51</v>
      </c>
      <c r="AY1577" s="106">
        <v>6</v>
      </c>
      <c r="AZ1577" s="108">
        <f t="shared" si="381"/>
        <v>1.5</v>
      </c>
      <c r="BA1577" s="1">
        <f t="shared" si="382"/>
        <v>7.5</v>
      </c>
      <c r="BB1577" s="106">
        <f t="shared" si="383"/>
        <v>8.1</v>
      </c>
      <c r="BC1577" s="105" t="s">
        <v>53</v>
      </c>
      <c r="BD1577" s="105"/>
      <c r="BG1577" s="110"/>
    </row>
    <row r="1578" spans="1:59" ht="24.75" hidden="1" customHeight="1">
      <c r="A1578" s="9">
        <v>1585</v>
      </c>
      <c r="B1578" s="4">
        <v>5616</v>
      </c>
      <c r="D1578" s="5" t="s">
        <v>6568</v>
      </c>
      <c r="E1578" s="3" t="s">
        <v>6604</v>
      </c>
      <c r="F1578" s="3" t="s">
        <v>6608</v>
      </c>
      <c r="G1578" s="3" t="s">
        <v>1374</v>
      </c>
      <c r="H1578" s="5" t="s">
        <v>251</v>
      </c>
      <c r="I1578" s="3" t="s">
        <v>6609</v>
      </c>
      <c r="J1578" s="3" t="s">
        <v>6610</v>
      </c>
      <c r="M1578" s="4">
        <v>7</v>
      </c>
      <c r="N1578" s="3" t="s">
        <v>46</v>
      </c>
      <c r="O1578" s="3" t="s">
        <v>6535</v>
      </c>
      <c r="P1578" s="3" t="s">
        <v>6611</v>
      </c>
      <c r="Q1578" s="3" t="s">
        <v>6612</v>
      </c>
      <c r="R1578" s="101">
        <v>6.48</v>
      </c>
      <c r="S1578" s="102">
        <v>6</v>
      </c>
      <c r="T1578" s="116">
        <v>6</v>
      </c>
      <c r="AQ1578" s="105" t="e">
        <f t="shared" si="385"/>
        <v>#NUM!</v>
      </c>
      <c r="AR1578" s="105" t="e">
        <f t="shared" si="386"/>
        <v>#NUM!</v>
      </c>
      <c r="AS1578" s="105" t="e">
        <f t="shared" si="387"/>
        <v>#NUM!</v>
      </c>
      <c r="AT1578" s="105" t="e">
        <f>#REF!*1.075</f>
        <v>#REF!</v>
      </c>
      <c r="AU1578" s="105">
        <f t="shared" si="388"/>
        <v>6.4499999999999993</v>
      </c>
      <c r="AV1578" s="102" t="e">
        <f t="shared" si="384"/>
        <v>#REF!</v>
      </c>
      <c r="AW1578" s="137"/>
      <c r="AZ1578" s="108" t="b">
        <f t="shared" si="381"/>
        <v>0</v>
      </c>
      <c r="BA1578" s="1">
        <f t="shared" si="382"/>
        <v>0</v>
      </c>
      <c r="BB1578" s="106">
        <f t="shared" si="383"/>
        <v>0</v>
      </c>
      <c r="BD1578" s="105" t="s">
        <v>84</v>
      </c>
      <c r="BG1578" s="110"/>
    </row>
    <row r="1579" spans="1:59" ht="24.75" hidden="1" customHeight="1">
      <c r="A1579" s="9">
        <v>1586</v>
      </c>
      <c r="B1579" s="4">
        <v>5611</v>
      </c>
      <c r="E1579" s="3" t="s">
        <v>6613</v>
      </c>
      <c r="F1579" s="3" t="s">
        <v>6614</v>
      </c>
      <c r="G1579" s="3" t="s">
        <v>1258</v>
      </c>
      <c r="H1579" s="5" t="s">
        <v>251</v>
      </c>
      <c r="I1579" s="3" t="s">
        <v>44</v>
      </c>
      <c r="J1579" s="3" t="s">
        <v>1274</v>
      </c>
      <c r="M1579" s="4">
        <v>14</v>
      </c>
      <c r="N1579" s="3" t="s">
        <v>46</v>
      </c>
      <c r="O1579" s="3" t="s">
        <v>6535</v>
      </c>
      <c r="P1579" s="3" t="s">
        <v>6615</v>
      </c>
      <c r="Q1579" s="3" t="s">
        <v>6616</v>
      </c>
      <c r="R1579" s="101">
        <v>3</v>
      </c>
      <c r="S1579" s="102">
        <v>2.78</v>
      </c>
      <c r="T1579" s="116">
        <v>0.86</v>
      </c>
      <c r="AQ1579" s="105" t="e">
        <f t="shared" si="385"/>
        <v>#NUM!</v>
      </c>
      <c r="AR1579" s="105" t="e">
        <f t="shared" si="386"/>
        <v>#NUM!</v>
      </c>
      <c r="AS1579" s="105" t="e">
        <f t="shared" si="387"/>
        <v>#NUM!</v>
      </c>
      <c r="AT1579" s="105" t="e">
        <f>#REF!*1.075</f>
        <v>#REF!</v>
      </c>
      <c r="AU1579" s="105">
        <f t="shared" si="388"/>
        <v>0.92449999999999999</v>
      </c>
      <c r="AV1579" s="102" t="e">
        <f t="shared" si="384"/>
        <v>#REF!</v>
      </c>
      <c r="AW1579" s="105" t="s">
        <v>172</v>
      </c>
      <c r="AX1579" s="105" t="s">
        <v>173</v>
      </c>
      <c r="AY1579" s="106">
        <v>0.92400000000000004</v>
      </c>
      <c r="AZ1579" s="108">
        <f t="shared" si="381"/>
        <v>0.23100000000000001</v>
      </c>
      <c r="BA1579" s="1">
        <f t="shared" si="382"/>
        <v>1.155</v>
      </c>
      <c r="BB1579" s="106">
        <f t="shared" si="383"/>
        <v>1.2474000000000001</v>
      </c>
      <c r="BC1579" s="105" t="s">
        <v>53</v>
      </c>
      <c r="BD1579" s="105"/>
      <c r="BG1579" s="110"/>
    </row>
    <row r="1580" spans="1:59" ht="24.75" hidden="1" customHeight="1">
      <c r="A1580" s="9">
        <v>1587</v>
      </c>
      <c r="B1580" s="4">
        <v>5610</v>
      </c>
      <c r="D1580" s="5" t="s">
        <v>6568</v>
      </c>
      <c r="E1580" s="3" t="s">
        <v>6617</v>
      </c>
      <c r="F1580" s="3" t="s">
        <v>6618</v>
      </c>
      <c r="G1580" s="3" t="s">
        <v>6619</v>
      </c>
      <c r="H1580" s="5" t="s">
        <v>6620</v>
      </c>
      <c r="I1580" s="3" t="s">
        <v>323</v>
      </c>
      <c r="J1580" s="3" t="s">
        <v>6621</v>
      </c>
      <c r="M1580" s="4">
        <v>1</v>
      </c>
      <c r="N1580" s="3" t="s">
        <v>46</v>
      </c>
      <c r="O1580" s="3" t="s">
        <v>6535</v>
      </c>
      <c r="P1580" s="3" t="s">
        <v>6536</v>
      </c>
      <c r="Q1580" s="3" t="s">
        <v>6622</v>
      </c>
      <c r="R1580" s="101">
        <v>4.6399999999999997</v>
      </c>
      <c r="S1580" s="102">
        <v>4.3</v>
      </c>
      <c r="T1580" s="116">
        <v>4.3</v>
      </c>
      <c r="AQ1580" s="105" t="e">
        <f t="shared" si="385"/>
        <v>#NUM!</v>
      </c>
      <c r="AR1580" s="105" t="e">
        <f t="shared" si="386"/>
        <v>#NUM!</v>
      </c>
      <c r="AS1580" s="105" t="e">
        <f t="shared" si="387"/>
        <v>#NUM!</v>
      </c>
      <c r="AT1580" s="105" t="e">
        <f>#REF!*1.075</f>
        <v>#REF!</v>
      </c>
      <c r="AU1580" s="105">
        <f t="shared" si="388"/>
        <v>4.6224999999999996</v>
      </c>
      <c r="AV1580" s="102" t="e">
        <f t="shared" si="384"/>
        <v>#REF!</v>
      </c>
      <c r="AZ1580" s="108" t="b">
        <f t="shared" si="381"/>
        <v>0</v>
      </c>
      <c r="BA1580" s="1">
        <f t="shared" si="382"/>
        <v>0</v>
      </c>
      <c r="BB1580" s="106">
        <f t="shared" si="383"/>
        <v>0</v>
      </c>
      <c r="BD1580" s="105" t="s">
        <v>84</v>
      </c>
      <c r="BG1580" s="110"/>
    </row>
    <row r="1581" spans="1:59" ht="24.75" hidden="1" customHeight="1">
      <c r="A1581" s="9">
        <v>1588</v>
      </c>
      <c r="B1581" s="34">
        <v>20433</v>
      </c>
      <c r="C1581" s="34"/>
      <c r="D1581" s="131" t="s">
        <v>6623</v>
      </c>
      <c r="E1581" s="35" t="s">
        <v>6624</v>
      </c>
      <c r="F1581" s="34" t="s">
        <v>6625</v>
      </c>
      <c r="G1581" s="34" t="s">
        <v>1305</v>
      </c>
      <c r="H1581" s="34" t="s">
        <v>2610</v>
      </c>
      <c r="I1581" s="34" t="s">
        <v>196</v>
      </c>
      <c r="J1581" s="35" t="s">
        <v>6626</v>
      </c>
      <c r="K1581" s="48"/>
      <c r="L1581" s="34"/>
      <c r="M1581" s="34">
        <v>1</v>
      </c>
      <c r="N1581" s="34" t="s">
        <v>46</v>
      </c>
      <c r="O1581" s="34" t="s">
        <v>6627</v>
      </c>
      <c r="P1581" s="34" t="s">
        <v>6628</v>
      </c>
      <c r="Q1581" s="34" t="s">
        <v>6629</v>
      </c>
      <c r="R1581" s="101">
        <v>16.5</v>
      </c>
      <c r="S1581" s="102">
        <v>17.02</v>
      </c>
      <c r="T1581" s="116"/>
      <c r="U1581" s="84">
        <v>16.5</v>
      </c>
      <c r="V1581" s="102">
        <v>16.5</v>
      </c>
      <c r="AE1581" s="104">
        <v>12.86</v>
      </c>
      <c r="AF1581" s="105">
        <v>12.852</v>
      </c>
      <c r="AQ1581" s="105">
        <f t="shared" si="385"/>
        <v>12.856</v>
      </c>
      <c r="AR1581" s="105" t="str">
        <f t="shared" si="386"/>
        <v/>
      </c>
      <c r="AS1581" s="105" t="e">
        <f t="shared" si="387"/>
        <v>#NUM!</v>
      </c>
      <c r="AT1581" s="105" t="e">
        <f>#REF!*1.075</f>
        <v>#REF!</v>
      </c>
      <c r="AU1581" s="105">
        <f t="shared" si="388"/>
        <v>0</v>
      </c>
      <c r="AV1581" s="102" t="e">
        <f t="shared" si="384"/>
        <v>#REF!</v>
      </c>
      <c r="AW1581" s="105" t="s">
        <v>1504</v>
      </c>
      <c r="AX1581" s="105" t="s">
        <v>278</v>
      </c>
      <c r="AY1581" s="106">
        <v>12.86</v>
      </c>
      <c r="AZ1581" s="108">
        <f t="shared" si="381"/>
        <v>2.1861999999999999</v>
      </c>
      <c r="BA1581" s="1">
        <f t="shared" si="382"/>
        <v>15.046199999999999</v>
      </c>
      <c r="BB1581" s="106">
        <f t="shared" si="383"/>
        <v>16.249896</v>
      </c>
      <c r="BD1581" s="105" t="s">
        <v>200</v>
      </c>
      <c r="BG1581" s="110"/>
    </row>
    <row r="1582" spans="1:59" ht="24.75" hidden="1" customHeight="1">
      <c r="A1582" s="9">
        <v>1589</v>
      </c>
      <c r="B1582" s="34">
        <v>20115</v>
      </c>
      <c r="C1582" s="34"/>
      <c r="D1582" s="131" t="s">
        <v>6623</v>
      </c>
      <c r="E1582" s="35" t="s">
        <v>6630</v>
      </c>
      <c r="F1582" s="34" t="s">
        <v>6631</v>
      </c>
      <c r="G1582" s="34" t="s">
        <v>114</v>
      </c>
      <c r="H1582" s="34" t="s">
        <v>6632</v>
      </c>
      <c r="I1582" s="34" t="s">
        <v>116</v>
      </c>
      <c r="J1582" s="35" t="s">
        <v>6633</v>
      </c>
      <c r="K1582" s="48"/>
      <c r="L1582" s="34"/>
      <c r="M1582" s="34">
        <v>1</v>
      </c>
      <c r="N1582" s="34" t="s">
        <v>46</v>
      </c>
      <c r="O1582" s="34" t="s">
        <v>6627</v>
      </c>
      <c r="P1582" s="34" t="s">
        <v>6634</v>
      </c>
      <c r="Q1582" s="34" t="s">
        <v>6635</v>
      </c>
      <c r="R1582" s="101">
        <v>4.96</v>
      </c>
      <c r="S1582" s="102">
        <v>5.13</v>
      </c>
      <c r="T1582" s="116"/>
      <c r="U1582" s="84">
        <v>4.96</v>
      </c>
      <c r="V1582" s="102">
        <v>4.96</v>
      </c>
      <c r="AE1582" s="104">
        <v>4.96</v>
      </c>
      <c r="AF1582" s="105">
        <v>3.8555999999999999</v>
      </c>
      <c r="AQ1582" s="105">
        <f t="shared" si="385"/>
        <v>4.4077999999999999</v>
      </c>
      <c r="AR1582" s="105" t="str">
        <f t="shared" si="386"/>
        <v/>
      </c>
      <c r="AS1582" s="105" t="e">
        <f t="shared" si="387"/>
        <v>#NUM!</v>
      </c>
      <c r="AT1582" s="105" t="e">
        <f>#REF!*1.075</f>
        <v>#REF!</v>
      </c>
      <c r="AU1582" s="105">
        <f t="shared" si="388"/>
        <v>0</v>
      </c>
      <c r="AV1582" s="102" t="e">
        <f t="shared" si="384"/>
        <v>#REF!</v>
      </c>
      <c r="AW1582" s="105" t="s">
        <v>1504</v>
      </c>
      <c r="AX1582" s="105" t="s">
        <v>278</v>
      </c>
      <c r="AY1582" s="106">
        <v>4.4077999999999999</v>
      </c>
      <c r="AZ1582" s="108">
        <f t="shared" si="381"/>
        <v>1.10195</v>
      </c>
      <c r="BA1582" s="1">
        <f t="shared" si="382"/>
        <v>5.5097500000000004</v>
      </c>
      <c r="BB1582" s="106">
        <f t="shared" si="383"/>
        <v>5.9505300000000005</v>
      </c>
      <c r="BD1582" s="105" t="s">
        <v>200</v>
      </c>
      <c r="BG1582" s="110"/>
    </row>
    <row r="1583" spans="1:59" ht="24.75" hidden="1" customHeight="1">
      <c r="A1583" s="9">
        <v>1590</v>
      </c>
      <c r="B1583" s="34">
        <v>20091</v>
      </c>
      <c r="C1583" s="34"/>
      <c r="D1583" s="131" t="s">
        <v>6623</v>
      </c>
      <c r="E1583" s="35" t="s">
        <v>6636</v>
      </c>
      <c r="F1583" s="34" t="s">
        <v>6637</v>
      </c>
      <c r="G1583" s="34" t="s">
        <v>448</v>
      </c>
      <c r="H1583" s="34" t="s">
        <v>6638</v>
      </c>
      <c r="I1583" s="34" t="s">
        <v>5123</v>
      </c>
      <c r="J1583" s="35" t="s">
        <v>6639</v>
      </c>
      <c r="K1583" s="48"/>
      <c r="L1583" s="34"/>
      <c r="M1583" s="34">
        <v>6</v>
      </c>
      <c r="N1583" s="34" t="s">
        <v>46</v>
      </c>
      <c r="O1583" s="34" t="s">
        <v>6627</v>
      </c>
      <c r="P1583" s="34" t="s">
        <v>6640</v>
      </c>
      <c r="Q1583" s="34" t="s">
        <v>6641</v>
      </c>
      <c r="R1583" s="101">
        <v>13.9</v>
      </c>
      <c r="S1583" s="102">
        <v>14.39</v>
      </c>
      <c r="T1583" s="116"/>
      <c r="U1583" s="84">
        <v>13.9</v>
      </c>
      <c r="V1583" s="102">
        <v>13.9</v>
      </c>
      <c r="AF1583" s="105">
        <v>10.91</v>
      </c>
      <c r="AQ1583" s="105" t="e">
        <f t="shared" si="385"/>
        <v>#NUM!</v>
      </c>
      <c r="AR1583" s="105" t="e">
        <f t="shared" si="386"/>
        <v>#NUM!</v>
      </c>
      <c r="AS1583" s="105" t="e">
        <f t="shared" si="387"/>
        <v>#NUM!</v>
      </c>
      <c r="AT1583" s="105" t="e">
        <f>#REF!*1.075</f>
        <v>#REF!</v>
      </c>
      <c r="AU1583" s="105">
        <f t="shared" si="388"/>
        <v>0</v>
      </c>
      <c r="AV1583" s="102" t="e">
        <f t="shared" si="384"/>
        <v>#REF!</v>
      </c>
      <c r="AW1583" s="125" t="s">
        <v>52</v>
      </c>
      <c r="AX1583" s="105" t="s">
        <v>51</v>
      </c>
      <c r="AY1583" s="106">
        <v>13.9</v>
      </c>
      <c r="AZ1583" s="108">
        <f t="shared" si="381"/>
        <v>2.3630000000000004</v>
      </c>
      <c r="BA1583" s="1">
        <f t="shared" si="382"/>
        <v>16.263000000000002</v>
      </c>
      <c r="BB1583" s="106">
        <f t="shared" si="383"/>
        <v>17.564040000000002</v>
      </c>
      <c r="BD1583" s="105" t="s">
        <v>200</v>
      </c>
      <c r="BE1583" s="128"/>
      <c r="BG1583" s="110"/>
    </row>
    <row r="1584" spans="1:59" ht="24.75" hidden="1" customHeight="1">
      <c r="A1584" s="9">
        <v>1591</v>
      </c>
      <c r="B1584" s="34">
        <v>5107</v>
      </c>
      <c r="C1584" s="34"/>
      <c r="E1584" s="35" t="s">
        <v>4889</v>
      </c>
      <c r="F1584" s="34" t="s">
        <v>6642</v>
      </c>
      <c r="G1584" s="34" t="s">
        <v>6643</v>
      </c>
      <c r="H1584" s="34" t="s">
        <v>6644</v>
      </c>
      <c r="I1584" s="34" t="s">
        <v>983</v>
      </c>
      <c r="J1584" s="35" t="s">
        <v>6645</v>
      </c>
      <c r="K1584" s="48"/>
      <c r="L1584" s="34"/>
      <c r="M1584" s="34"/>
      <c r="N1584" s="34"/>
      <c r="O1584" s="34" t="s">
        <v>6646</v>
      </c>
      <c r="P1584" s="34" t="s">
        <v>6647</v>
      </c>
      <c r="Q1584" s="34" t="s">
        <v>6648</v>
      </c>
      <c r="T1584" s="116"/>
      <c r="AQ1584" s="105" t="e">
        <f t="shared" si="385"/>
        <v>#NUM!</v>
      </c>
      <c r="AR1584" s="105" t="e">
        <f t="shared" si="386"/>
        <v>#NUM!</v>
      </c>
      <c r="AS1584" s="105" t="e">
        <f t="shared" si="387"/>
        <v>#NUM!</v>
      </c>
      <c r="AT1584" s="105" t="e">
        <f>#REF!*1.075</f>
        <v>#REF!</v>
      </c>
      <c r="AU1584" s="105">
        <f t="shared" si="388"/>
        <v>0</v>
      </c>
      <c r="AV1584" s="102" t="e">
        <f t="shared" si="384"/>
        <v>#REF!</v>
      </c>
      <c r="AZ1584" s="108" t="b">
        <f t="shared" si="381"/>
        <v>0</v>
      </c>
      <c r="BA1584" s="1">
        <f t="shared" si="382"/>
        <v>0</v>
      </c>
      <c r="BB1584" s="106">
        <f t="shared" si="383"/>
        <v>0</v>
      </c>
      <c r="BD1584" s="128"/>
      <c r="BE1584" s="128"/>
      <c r="BG1584" s="110"/>
    </row>
    <row r="1585" spans="1:59" ht="24.75" hidden="1" customHeight="1">
      <c r="A1585" s="9">
        <v>1592</v>
      </c>
      <c r="B1585" s="34">
        <v>4010</v>
      </c>
      <c r="C1585" s="34"/>
      <c r="E1585" s="35" t="s">
        <v>6649</v>
      </c>
      <c r="F1585" s="34" t="s">
        <v>6650</v>
      </c>
      <c r="G1585" s="34" t="s">
        <v>6651</v>
      </c>
      <c r="H1585" s="34" t="s">
        <v>1150</v>
      </c>
      <c r="I1585" s="34" t="s">
        <v>292</v>
      </c>
      <c r="J1585" s="35" t="s">
        <v>6652</v>
      </c>
      <c r="K1585" s="48"/>
      <c r="L1585" s="34"/>
      <c r="M1585" s="34"/>
      <c r="N1585" s="34"/>
      <c r="O1585" s="34" t="s">
        <v>6646</v>
      </c>
      <c r="P1585" s="34" t="s">
        <v>6653</v>
      </c>
      <c r="Q1585" s="34" t="s">
        <v>6654</v>
      </c>
      <c r="T1585" s="116"/>
      <c r="AT1585" s="105" t="e">
        <f>#REF!*1.075</f>
        <v>#REF!</v>
      </c>
      <c r="AV1585" s="102" t="e">
        <f t="shared" si="384"/>
        <v>#REF!</v>
      </c>
      <c r="AZ1585" s="108" t="b">
        <f t="shared" si="381"/>
        <v>0</v>
      </c>
      <c r="BA1585" s="1">
        <f t="shared" si="382"/>
        <v>0</v>
      </c>
      <c r="BB1585" s="106">
        <f t="shared" si="383"/>
        <v>0</v>
      </c>
      <c r="BD1585" s="128"/>
      <c r="BE1585" s="128"/>
      <c r="BG1585" s="110"/>
    </row>
    <row r="1586" spans="1:59" ht="24.75" hidden="1" customHeight="1">
      <c r="A1586" s="9">
        <v>1593</v>
      </c>
      <c r="B1586" s="34">
        <v>4011</v>
      </c>
      <c r="C1586" s="34"/>
      <c r="E1586" s="35" t="s">
        <v>6655</v>
      </c>
      <c r="F1586" s="34" t="s">
        <v>6656</v>
      </c>
      <c r="G1586" s="34" t="s">
        <v>4725</v>
      </c>
      <c r="H1586" s="34" t="s">
        <v>4730</v>
      </c>
      <c r="I1586" s="34" t="s">
        <v>109</v>
      </c>
      <c r="J1586" s="35" t="s">
        <v>6657</v>
      </c>
      <c r="K1586" s="48"/>
      <c r="L1586" s="34"/>
      <c r="M1586" s="34"/>
      <c r="N1586" s="34"/>
      <c r="O1586" s="34" t="s">
        <v>6646</v>
      </c>
      <c r="P1586" s="34" t="s">
        <v>6647</v>
      </c>
      <c r="Q1586" s="34" t="s">
        <v>6658</v>
      </c>
      <c r="T1586" s="116"/>
      <c r="AT1586" s="105" t="e">
        <f>#REF!*1.075</f>
        <v>#REF!</v>
      </c>
      <c r="AV1586" s="102" t="e">
        <f t="shared" si="384"/>
        <v>#REF!</v>
      </c>
      <c r="AZ1586" s="108" t="b">
        <f t="shared" si="381"/>
        <v>0</v>
      </c>
      <c r="BA1586" s="1">
        <f t="shared" si="382"/>
        <v>0</v>
      </c>
      <c r="BB1586" s="106">
        <f t="shared" si="383"/>
        <v>0</v>
      </c>
      <c r="BD1586" s="128"/>
      <c r="BE1586" s="128"/>
      <c r="BG1586" s="110"/>
    </row>
    <row r="1587" spans="1:59" ht="24.75" hidden="1" customHeight="1">
      <c r="A1587" s="9">
        <v>1594</v>
      </c>
      <c r="B1587" s="34">
        <v>4012</v>
      </c>
      <c r="C1587" s="34"/>
      <c r="E1587" s="35" t="s">
        <v>6659</v>
      </c>
      <c r="F1587" s="34" t="s">
        <v>6659</v>
      </c>
      <c r="G1587" s="34" t="s">
        <v>2283</v>
      </c>
      <c r="H1587" s="34" t="s">
        <v>310</v>
      </c>
      <c r="I1587" s="34" t="s">
        <v>983</v>
      </c>
      <c r="J1587" s="35" t="s">
        <v>6660</v>
      </c>
      <c r="K1587" s="48"/>
      <c r="L1587" s="34"/>
      <c r="M1587" s="34"/>
      <c r="N1587" s="34"/>
      <c r="O1587" s="34" t="s">
        <v>6646</v>
      </c>
      <c r="P1587" s="34" t="s">
        <v>6647</v>
      </c>
      <c r="Q1587" s="34" t="s">
        <v>6661</v>
      </c>
      <c r="T1587" s="116"/>
      <c r="AT1587" s="105" t="e">
        <f>#REF!*1.075</f>
        <v>#REF!</v>
      </c>
      <c r="AV1587" s="102" t="e">
        <f t="shared" si="384"/>
        <v>#REF!</v>
      </c>
      <c r="AZ1587" s="108" t="b">
        <f t="shared" ref="AZ1587:AZ1618" si="389">IF(AND(AY1587&gt;0,AY1587&lt;=10),AY1587*0.25,IF(AND(AY1587&gt;10,AY1587&lt;=50),AY1587*0.17,IF(AND(AY1587&gt;10,AY1587&lt;=100),AY1587*0.12,IF(AY1587&gt;100,AY1587*0.1))))</f>
        <v>0</v>
      </c>
      <c r="BA1587" s="1">
        <f t="shared" ref="BA1587:BA1618" si="390">AZ1587+AY1587</f>
        <v>0</v>
      </c>
      <c r="BB1587" s="106">
        <f t="shared" ref="BB1587:BB1618" si="391">BA1587+BA1587*0.08</f>
        <v>0</v>
      </c>
      <c r="BD1587" s="128"/>
      <c r="BE1587" s="128"/>
      <c r="BG1587" s="110"/>
    </row>
    <row r="1588" spans="1:59" ht="24.75" hidden="1" customHeight="1">
      <c r="A1588" s="9">
        <v>1595</v>
      </c>
      <c r="B1588" s="34">
        <v>20560</v>
      </c>
      <c r="C1588" s="34"/>
      <c r="E1588" s="34" t="s">
        <v>6662</v>
      </c>
      <c r="F1588" s="34"/>
      <c r="G1588" s="34" t="s">
        <v>6663</v>
      </c>
      <c r="H1588" s="34" t="s">
        <v>43</v>
      </c>
      <c r="I1588" s="34" t="s">
        <v>6664</v>
      </c>
      <c r="J1588" s="34"/>
      <c r="K1588" s="48"/>
      <c r="L1588" s="34"/>
      <c r="M1588" s="34"/>
      <c r="N1588" s="34"/>
      <c r="O1588" s="34" t="s">
        <v>6646</v>
      </c>
      <c r="Q1588" s="3" t="s">
        <v>480</v>
      </c>
      <c r="T1588" s="116"/>
      <c r="AT1588" s="105" t="e">
        <f>#REF!*1.075</f>
        <v>#REF!</v>
      </c>
      <c r="AV1588" s="102" t="e">
        <f t="shared" si="384"/>
        <v>#REF!</v>
      </c>
      <c r="AZ1588" s="108" t="b">
        <f t="shared" si="389"/>
        <v>0</v>
      </c>
      <c r="BA1588" s="1">
        <f t="shared" si="390"/>
        <v>0</v>
      </c>
      <c r="BB1588" s="106">
        <f t="shared" si="391"/>
        <v>0</v>
      </c>
      <c r="BE1588" s="110"/>
      <c r="BF1588" s="110"/>
      <c r="BG1588" s="110"/>
    </row>
    <row r="1589" spans="1:59" ht="24.75" hidden="1" customHeight="1">
      <c r="A1589" s="9">
        <v>1596</v>
      </c>
      <c r="B1589" s="7">
        <v>19362</v>
      </c>
      <c r="C1589" s="7"/>
      <c r="D1589" s="8"/>
      <c r="E1589" s="1" t="s">
        <v>6665</v>
      </c>
      <c r="F1589" s="1" t="s">
        <v>6666</v>
      </c>
      <c r="G1589" s="1" t="s">
        <v>6667</v>
      </c>
      <c r="H1589" s="8" t="s">
        <v>5227</v>
      </c>
      <c r="I1589" s="1" t="s">
        <v>44</v>
      </c>
      <c r="J1589" s="1" t="s">
        <v>6668</v>
      </c>
      <c r="K1589" s="9"/>
      <c r="L1589" s="1"/>
      <c r="M1589" s="7">
        <v>10</v>
      </c>
      <c r="N1589" s="1" t="s">
        <v>46</v>
      </c>
      <c r="O1589" s="1" t="s">
        <v>6669</v>
      </c>
      <c r="P1589" s="1" t="s">
        <v>6670</v>
      </c>
      <c r="Q1589" s="1" t="s">
        <v>6671</v>
      </c>
      <c r="R1589" s="101">
        <v>1.04</v>
      </c>
      <c r="T1589" s="116">
        <v>0.88</v>
      </c>
      <c r="U1589" s="84">
        <v>1.0415000000000001</v>
      </c>
      <c r="AE1589" s="104">
        <v>1.0415000000000001</v>
      </c>
      <c r="AN1589" s="106">
        <v>1.04</v>
      </c>
      <c r="AO1589" s="105" t="s">
        <v>50</v>
      </c>
      <c r="AP1589" s="104" t="s">
        <v>51</v>
      </c>
      <c r="AQ1589" s="105" t="e">
        <f t="shared" ref="AQ1589:AQ1620" si="392">AVERAGE(SMALL(AE1589:AI1589,1),SMALL(AE1589:AI1589,2))</f>
        <v>#NUM!</v>
      </c>
      <c r="AR1589" s="105" t="e">
        <f t="shared" ref="AR1589:AR1620" si="393">IF(R1589 &lt;=( AVERAGE(SMALL(AE1589:AI1589,1),SMALL(AE1589:AI1589,2))), R1589, "")</f>
        <v>#NUM!</v>
      </c>
      <c r="AS1589" s="105" t="e">
        <f t="shared" ref="AS1589:AS1620" si="394">AVERAGE(SMALL(AJ1589:AM1589,1),SMALL(AJ1589:AM1589,2))</f>
        <v>#NUM!</v>
      </c>
      <c r="AT1589" s="105" t="e">
        <f>#REF!*1.075</f>
        <v>#REF!</v>
      </c>
      <c r="AU1589" s="105">
        <f t="shared" ref="AU1589:AU1620" si="395">T1589*1.075</f>
        <v>0.94599999999999995</v>
      </c>
      <c r="AV1589" s="102" t="e">
        <f t="shared" si="384"/>
        <v>#REF!</v>
      </c>
      <c r="AW1589" s="105" t="s">
        <v>172</v>
      </c>
      <c r="AX1589" s="105" t="s">
        <v>173</v>
      </c>
      <c r="AY1589" s="106">
        <v>0.94599999999999995</v>
      </c>
      <c r="AZ1589" s="108">
        <f t="shared" si="389"/>
        <v>0.23649999999999999</v>
      </c>
      <c r="BA1589" s="1">
        <f t="shared" si="390"/>
        <v>1.1824999999999999</v>
      </c>
      <c r="BB1589" s="106">
        <f t="shared" si="391"/>
        <v>1.2770999999999999</v>
      </c>
      <c r="BC1589" s="105" t="s">
        <v>53</v>
      </c>
      <c r="BD1589" s="128"/>
      <c r="BE1589" s="128"/>
      <c r="BG1589" s="110"/>
    </row>
    <row r="1590" spans="1:59" ht="24.75" hidden="1" customHeight="1">
      <c r="A1590" s="9">
        <v>1597</v>
      </c>
      <c r="B1590" s="34">
        <v>8383</v>
      </c>
      <c r="C1590" s="34"/>
      <c r="E1590" s="35" t="s">
        <v>6672</v>
      </c>
      <c r="F1590" s="34" t="s">
        <v>6673</v>
      </c>
      <c r="G1590" s="34" t="s">
        <v>6674</v>
      </c>
      <c r="H1590" s="34" t="s">
        <v>945</v>
      </c>
      <c r="I1590" s="34" t="s">
        <v>44</v>
      </c>
      <c r="J1590" s="35" t="s">
        <v>5058</v>
      </c>
      <c r="K1590" s="48"/>
      <c r="L1590" s="34"/>
      <c r="M1590" s="34"/>
      <c r="N1590" s="34"/>
      <c r="O1590" s="34" t="s">
        <v>6675</v>
      </c>
      <c r="P1590" s="34" t="s">
        <v>6676</v>
      </c>
      <c r="Q1590" s="34" t="s">
        <v>6677</v>
      </c>
      <c r="T1590" s="116"/>
      <c r="AQ1590" s="105" t="e">
        <f t="shared" si="392"/>
        <v>#NUM!</v>
      </c>
      <c r="AR1590" s="105" t="e">
        <f t="shared" si="393"/>
        <v>#NUM!</v>
      </c>
      <c r="AS1590" s="105" t="e">
        <f t="shared" si="394"/>
        <v>#NUM!</v>
      </c>
      <c r="AT1590" s="105" t="e">
        <f>#REF!*1.075</f>
        <v>#REF!</v>
      </c>
      <c r="AU1590" s="105">
        <f t="shared" si="395"/>
        <v>0</v>
      </c>
      <c r="AV1590" s="102" t="e">
        <f t="shared" si="384"/>
        <v>#REF!</v>
      </c>
      <c r="AZ1590" s="108" t="b">
        <f t="shared" si="389"/>
        <v>0</v>
      </c>
      <c r="BA1590" s="1">
        <f t="shared" si="390"/>
        <v>0</v>
      </c>
      <c r="BB1590" s="106">
        <f t="shared" si="391"/>
        <v>0</v>
      </c>
      <c r="BD1590" s="128"/>
      <c r="BE1590" s="128"/>
      <c r="BG1590" s="110"/>
    </row>
    <row r="1591" spans="1:59" ht="24.75" hidden="1" customHeight="1">
      <c r="A1591" s="9">
        <v>1598</v>
      </c>
      <c r="B1591" s="34">
        <v>8382</v>
      </c>
      <c r="C1591" s="34"/>
      <c r="E1591" s="35" t="s">
        <v>6678</v>
      </c>
      <c r="F1591" s="34" t="s">
        <v>6679</v>
      </c>
      <c r="G1591" s="34" t="s">
        <v>1731</v>
      </c>
      <c r="H1591" s="34" t="s">
        <v>1732</v>
      </c>
      <c r="I1591" s="34" t="s">
        <v>1307</v>
      </c>
      <c r="J1591" s="35" t="s">
        <v>449</v>
      </c>
      <c r="K1591" s="48"/>
      <c r="L1591" s="34"/>
      <c r="M1591" s="34"/>
      <c r="N1591" s="34"/>
      <c r="O1591" s="34" t="s">
        <v>6675</v>
      </c>
      <c r="P1591" s="34" t="s">
        <v>6680</v>
      </c>
      <c r="Q1591" s="34" t="s">
        <v>6681</v>
      </c>
      <c r="T1591" s="116"/>
      <c r="AQ1591" s="105" t="e">
        <f t="shared" si="392"/>
        <v>#NUM!</v>
      </c>
      <c r="AR1591" s="105" t="e">
        <f t="shared" si="393"/>
        <v>#NUM!</v>
      </c>
      <c r="AS1591" s="105" t="e">
        <f t="shared" si="394"/>
        <v>#NUM!</v>
      </c>
      <c r="AT1591" s="105" t="e">
        <f>#REF!*1.075</f>
        <v>#REF!</v>
      </c>
      <c r="AU1591" s="105">
        <f t="shared" si="395"/>
        <v>0</v>
      </c>
      <c r="AV1591" s="102" t="e">
        <f t="shared" si="384"/>
        <v>#REF!</v>
      </c>
      <c r="AZ1591" s="108" t="b">
        <f t="shared" si="389"/>
        <v>0</v>
      </c>
      <c r="BA1591" s="1">
        <f t="shared" si="390"/>
        <v>0</v>
      </c>
      <c r="BB1591" s="106">
        <f t="shared" si="391"/>
        <v>0</v>
      </c>
      <c r="BD1591" s="128"/>
      <c r="BE1591" s="128"/>
      <c r="BG1591" s="110"/>
    </row>
    <row r="1592" spans="1:59" ht="24.75" customHeight="1">
      <c r="A1592" s="9">
        <v>1599</v>
      </c>
      <c r="B1592" s="7">
        <v>5279</v>
      </c>
      <c r="C1592" s="7"/>
      <c r="D1592" s="127" t="s">
        <v>6682</v>
      </c>
      <c r="E1592" s="1" t="s">
        <v>6683</v>
      </c>
      <c r="F1592" s="1" t="s">
        <v>6684</v>
      </c>
      <c r="G1592" s="1" t="s">
        <v>3609</v>
      </c>
      <c r="H1592" s="8" t="s">
        <v>123</v>
      </c>
      <c r="I1592" s="1" t="s">
        <v>68</v>
      </c>
      <c r="J1592" s="1" t="s">
        <v>6685</v>
      </c>
      <c r="K1592" s="9"/>
      <c r="L1592" s="1"/>
      <c r="M1592" s="7">
        <v>30</v>
      </c>
      <c r="N1592" s="1" t="s">
        <v>46</v>
      </c>
      <c r="O1592" s="1" t="s">
        <v>6686</v>
      </c>
      <c r="P1592" s="1" t="s">
        <v>6687</v>
      </c>
      <c r="Q1592" s="1" t="s">
        <v>6688</v>
      </c>
      <c r="S1592" s="102">
        <v>8</v>
      </c>
      <c r="T1592" s="116">
        <v>7.15</v>
      </c>
      <c r="U1592" s="84">
        <v>9.7799999999999994</v>
      </c>
      <c r="AF1592" s="105">
        <v>5.65</v>
      </c>
      <c r="AQ1592" s="105" t="e">
        <f t="shared" si="392"/>
        <v>#NUM!</v>
      </c>
      <c r="AR1592" s="105" t="e">
        <f t="shared" si="393"/>
        <v>#NUM!</v>
      </c>
      <c r="AS1592" s="105" t="e">
        <f t="shared" si="394"/>
        <v>#NUM!</v>
      </c>
      <c r="AT1592" s="105" t="e">
        <f>#REF!*1.075</f>
        <v>#REF!</v>
      </c>
      <c r="AU1592" s="105">
        <f t="shared" si="395"/>
        <v>7.6862500000000002</v>
      </c>
      <c r="AV1592" s="102" t="e">
        <f t="shared" si="384"/>
        <v>#REF!</v>
      </c>
      <c r="AW1592" s="105" t="s">
        <v>172</v>
      </c>
      <c r="AX1592" s="105" t="s">
        <v>173</v>
      </c>
      <c r="AY1592" s="106">
        <v>7.6862500000000002</v>
      </c>
      <c r="AZ1592" s="108">
        <f t="shared" si="389"/>
        <v>1.9215625000000001</v>
      </c>
      <c r="BA1592" s="1">
        <f t="shared" si="390"/>
        <v>9.6078124999999996</v>
      </c>
      <c r="BB1592" s="106">
        <f t="shared" si="391"/>
        <v>10.3764375</v>
      </c>
      <c r="BD1592" s="105" t="s">
        <v>885</v>
      </c>
      <c r="BE1592" s="128"/>
      <c r="BG1592" s="110"/>
    </row>
    <row r="1593" spans="1:59" ht="24.75" customHeight="1">
      <c r="A1593" s="9">
        <v>1600</v>
      </c>
      <c r="B1593" s="7">
        <v>19276</v>
      </c>
      <c r="C1593" s="7"/>
      <c r="D1593" s="127" t="s">
        <v>6682</v>
      </c>
      <c r="E1593" s="1" t="s">
        <v>6689</v>
      </c>
      <c r="F1593" s="1" t="s">
        <v>6690</v>
      </c>
      <c r="G1593" s="1" t="s">
        <v>6691</v>
      </c>
      <c r="H1593" s="8" t="s">
        <v>4000</v>
      </c>
      <c r="I1593" s="1" t="s">
        <v>44</v>
      </c>
      <c r="J1593" s="1" t="s">
        <v>6692</v>
      </c>
      <c r="K1593" s="9"/>
      <c r="L1593" s="1"/>
      <c r="M1593" s="7">
        <v>12</v>
      </c>
      <c r="N1593" s="1" t="s">
        <v>46</v>
      </c>
      <c r="O1593" s="1" t="s">
        <v>6686</v>
      </c>
      <c r="P1593" s="1" t="s">
        <v>6693</v>
      </c>
      <c r="Q1593" s="1" t="s">
        <v>6694</v>
      </c>
      <c r="S1593" s="102">
        <v>14.13</v>
      </c>
      <c r="T1593" s="116">
        <v>10.220000000000001</v>
      </c>
      <c r="U1593" s="84">
        <v>14.13</v>
      </c>
      <c r="AF1593" s="105">
        <v>10.15</v>
      </c>
      <c r="AQ1593" s="105" t="e">
        <f t="shared" si="392"/>
        <v>#NUM!</v>
      </c>
      <c r="AR1593" s="105" t="e">
        <f t="shared" si="393"/>
        <v>#NUM!</v>
      </c>
      <c r="AS1593" s="105" t="e">
        <f t="shared" si="394"/>
        <v>#NUM!</v>
      </c>
      <c r="AT1593" s="105" t="e">
        <f>#REF!*1.075</f>
        <v>#REF!</v>
      </c>
      <c r="AU1593" s="105">
        <f t="shared" si="395"/>
        <v>10.986499999999999</v>
      </c>
      <c r="AV1593" s="102" t="e">
        <f t="shared" ref="AV1593:AV1624" si="396">MIN(AN1593,AT1593,AU1593)</f>
        <v>#REF!</v>
      </c>
      <c r="AW1593" s="105" t="s">
        <v>172</v>
      </c>
      <c r="AX1593" s="105" t="s">
        <v>173</v>
      </c>
      <c r="AY1593" s="106">
        <v>10.986499999999999</v>
      </c>
      <c r="AZ1593" s="108">
        <f t="shared" si="389"/>
        <v>1.8677049999999999</v>
      </c>
      <c r="BA1593" s="1">
        <f t="shared" si="390"/>
        <v>12.854205</v>
      </c>
      <c r="BB1593" s="106">
        <f t="shared" si="391"/>
        <v>13.882541400000001</v>
      </c>
      <c r="BD1593" s="105" t="s">
        <v>885</v>
      </c>
      <c r="BG1593" s="110"/>
    </row>
    <row r="1594" spans="1:59" ht="24.75" hidden="1" customHeight="1">
      <c r="A1594" s="9">
        <v>1601</v>
      </c>
      <c r="B1594" s="34">
        <v>16207</v>
      </c>
      <c r="C1594" s="34"/>
      <c r="E1594" s="35" t="s">
        <v>6695</v>
      </c>
      <c r="F1594" s="34" t="s">
        <v>6696</v>
      </c>
      <c r="G1594" s="34" t="s">
        <v>96</v>
      </c>
      <c r="H1594" s="34" t="s">
        <v>97</v>
      </c>
      <c r="I1594" s="34" t="s">
        <v>274</v>
      </c>
      <c r="J1594" s="35" t="s">
        <v>6697</v>
      </c>
      <c r="K1594" s="48"/>
      <c r="L1594" s="34"/>
      <c r="M1594" s="34"/>
      <c r="N1594" s="34"/>
      <c r="O1594" s="34" t="s">
        <v>6686</v>
      </c>
      <c r="P1594" s="34" t="s">
        <v>6698</v>
      </c>
      <c r="Q1594" s="34" t="s">
        <v>6699</v>
      </c>
      <c r="T1594" s="116"/>
      <c r="AQ1594" s="105" t="e">
        <f t="shared" si="392"/>
        <v>#NUM!</v>
      </c>
      <c r="AR1594" s="105" t="e">
        <f t="shared" si="393"/>
        <v>#NUM!</v>
      </c>
      <c r="AS1594" s="105" t="e">
        <f t="shared" si="394"/>
        <v>#NUM!</v>
      </c>
      <c r="AT1594" s="105" t="e">
        <f>#REF!*1.075</f>
        <v>#REF!</v>
      </c>
      <c r="AU1594" s="105">
        <f t="shared" si="395"/>
        <v>0</v>
      </c>
      <c r="AV1594" s="102" t="e">
        <f t="shared" si="396"/>
        <v>#REF!</v>
      </c>
      <c r="AZ1594" s="108" t="b">
        <f t="shared" si="389"/>
        <v>0</v>
      </c>
      <c r="BA1594" s="1">
        <f t="shared" si="390"/>
        <v>0</v>
      </c>
      <c r="BB1594" s="106">
        <f t="shared" si="391"/>
        <v>0</v>
      </c>
      <c r="BD1594" s="105"/>
      <c r="BG1594" s="110"/>
    </row>
    <row r="1595" spans="1:59" ht="24.75" customHeight="1">
      <c r="A1595" s="9">
        <v>1602</v>
      </c>
      <c r="B1595" s="7">
        <v>19399</v>
      </c>
      <c r="C1595" s="7"/>
      <c r="D1595" s="127" t="s">
        <v>6682</v>
      </c>
      <c r="E1595" s="1" t="s">
        <v>6700</v>
      </c>
      <c r="F1595" s="1" t="s">
        <v>6701</v>
      </c>
      <c r="G1595" s="1" t="s">
        <v>6702</v>
      </c>
      <c r="H1595" s="8" t="s">
        <v>1105</v>
      </c>
      <c r="I1595" s="1" t="s">
        <v>78</v>
      </c>
      <c r="J1595" s="1" t="s">
        <v>6703</v>
      </c>
      <c r="K1595" s="9">
        <v>30</v>
      </c>
      <c r="L1595" s="1" t="s">
        <v>80</v>
      </c>
      <c r="M1595" s="7">
        <v>1</v>
      </c>
      <c r="N1595" s="1" t="s">
        <v>46</v>
      </c>
      <c r="O1595" s="1" t="s">
        <v>6686</v>
      </c>
      <c r="P1595" s="1" t="s">
        <v>6704</v>
      </c>
      <c r="Q1595" s="1" t="s">
        <v>6705</v>
      </c>
      <c r="S1595" s="102">
        <v>1.79</v>
      </c>
      <c r="T1595" s="116">
        <v>1.25</v>
      </c>
      <c r="U1595" s="84">
        <v>2.74</v>
      </c>
      <c r="AF1595" s="105">
        <v>1.24</v>
      </c>
      <c r="AQ1595" s="105" t="e">
        <f t="shared" si="392"/>
        <v>#NUM!</v>
      </c>
      <c r="AR1595" s="105" t="e">
        <f t="shared" si="393"/>
        <v>#NUM!</v>
      </c>
      <c r="AS1595" s="105" t="e">
        <f t="shared" si="394"/>
        <v>#NUM!</v>
      </c>
      <c r="AT1595" s="105" t="e">
        <f>#REF!*1.075</f>
        <v>#REF!</v>
      </c>
      <c r="AU1595" s="105">
        <f t="shared" si="395"/>
        <v>1.34375</v>
      </c>
      <c r="AV1595" s="102" t="e">
        <f t="shared" si="396"/>
        <v>#REF!</v>
      </c>
      <c r="AW1595" s="105" t="s">
        <v>172</v>
      </c>
      <c r="AX1595" s="105" t="s">
        <v>173</v>
      </c>
      <c r="AY1595" s="106">
        <v>1.34375</v>
      </c>
      <c r="AZ1595" s="108">
        <f t="shared" si="389"/>
        <v>0.3359375</v>
      </c>
      <c r="BA1595" s="1">
        <f t="shared" si="390"/>
        <v>1.6796875</v>
      </c>
      <c r="BB1595" s="106">
        <f t="shared" si="391"/>
        <v>1.8140624999999999</v>
      </c>
      <c r="BD1595" s="105" t="s">
        <v>885</v>
      </c>
      <c r="BG1595" s="110"/>
    </row>
    <row r="1596" spans="1:59" ht="24.75" hidden="1" customHeight="1">
      <c r="A1596" s="9">
        <v>1603</v>
      </c>
      <c r="B1596" s="7">
        <v>18035</v>
      </c>
      <c r="C1596" s="7"/>
      <c r="D1596" s="8"/>
      <c r="E1596" s="1" t="s">
        <v>6706</v>
      </c>
      <c r="F1596" s="1" t="s">
        <v>6707</v>
      </c>
      <c r="G1596" s="1" t="s">
        <v>6708</v>
      </c>
      <c r="H1596" s="8" t="s">
        <v>6709</v>
      </c>
      <c r="I1596" s="1" t="s">
        <v>68</v>
      </c>
      <c r="J1596" s="1" t="s">
        <v>6710</v>
      </c>
      <c r="K1596" s="9"/>
      <c r="L1596" s="1"/>
      <c r="M1596" s="7">
        <v>30</v>
      </c>
      <c r="N1596" s="1" t="s">
        <v>46</v>
      </c>
      <c r="O1596" s="1" t="s">
        <v>6686</v>
      </c>
      <c r="P1596" s="1" t="s">
        <v>6711</v>
      </c>
      <c r="Q1596" s="1" t="s">
        <v>6712</v>
      </c>
      <c r="S1596" s="102">
        <v>13.24</v>
      </c>
      <c r="T1596" s="116"/>
      <c r="U1596" s="84">
        <v>15.51</v>
      </c>
      <c r="AN1596" s="106">
        <v>12.15</v>
      </c>
      <c r="AO1596" s="105" t="s">
        <v>50</v>
      </c>
      <c r="AP1596" s="104" t="s">
        <v>51</v>
      </c>
      <c r="AQ1596" s="105" t="e">
        <f t="shared" si="392"/>
        <v>#NUM!</v>
      </c>
      <c r="AR1596" s="105" t="e">
        <f t="shared" si="393"/>
        <v>#NUM!</v>
      </c>
      <c r="AS1596" s="105" t="e">
        <f t="shared" si="394"/>
        <v>#NUM!</v>
      </c>
      <c r="AT1596" s="105" t="e">
        <f>#REF!*1.075</f>
        <v>#REF!</v>
      </c>
      <c r="AU1596" s="105">
        <f t="shared" si="395"/>
        <v>0</v>
      </c>
      <c r="AV1596" s="102" t="e">
        <f t="shared" si="396"/>
        <v>#REF!</v>
      </c>
      <c r="AW1596" s="105" t="s">
        <v>172</v>
      </c>
      <c r="AX1596" s="105" t="s">
        <v>173</v>
      </c>
      <c r="AY1596" s="106">
        <v>10.212</v>
      </c>
      <c r="AZ1596" s="108">
        <f t="shared" si="389"/>
        <v>1.73604</v>
      </c>
      <c r="BA1596" s="1">
        <f t="shared" si="390"/>
        <v>11.948039999999999</v>
      </c>
      <c r="BB1596" s="106">
        <f t="shared" si="391"/>
        <v>12.903883199999999</v>
      </c>
      <c r="BC1596" s="105" t="s">
        <v>53</v>
      </c>
      <c r="BD1596" s="105"/>
      <c r="BG1596" s="110"/>
    </row>
    <row r="1597" spans="1:59" ht="24.75" customHeight="1">
      <c r="A1597" s="9">
        <v>1604</v>
      </c>
      <c r="B1597" s="7">
        <v>18036</v>
      </c>
      <c r="C1597" s="7"/>
      <c r="D1597" s="127" t="s">
        <v>6682</v>
      </c>
      <c r="E1597" s="1" t="s">
        <v>6706</v>
      </c>
      <c r="F1597" s="1" t="s">
        <v>6713</v>
      </c>
      <c r="G1597" s="1" t="s">
        <v>6708</v>
      </c>
      <c r="H1597" s="8" t="s">
        <v>6714</v>
      </c>
      <c r="I1597" s="1" t="s">
        <v>68</v>
      </c>
      <c r="J1597" s="1" t="s">
        <v>6715</v>
      </c>
      <c r="K1597" s="9"/>
      <c r="L1597" s="1"/>
      <c r="M1597" s="7">
        <v>30</v>
      </c>
      <c r="N1597" s="1" t="s">
        <v>46</v>
      </c>
      <c r="O1597" s="1" t="s">
        <v>6686</v>
      </c>
      <c r="P1597" s="1" t="s">
        <v>6716</v>
      </c>
      <c r="Q1597" s="1" t="s">
        <v>6717</v>
      </c>
      <c r="S1597" s="102">
        <v>13.24</v>
      </c>
      <c r="T1597" s="116" t="s">
        <v>58</v>
      </c>
      <c r="U1597" s="84">
        <v>15.51</v>
      </c>
      <c r="AQ1597" s="105" t="e">
        <f t="shared" si="392"/>
        <v>#NUM!</v>
      </c>
      <c r="AR1597" s="105" t="e">
        <f t="shared" si="393"/>
        <v>#NUM!</v>
      </c>
      <c r="AS1597" s="105" t="e">
        <f t="shared" si="394"/>
        <v>#NUM!</v>
      </c>
      <c r="AT1597" s="105" t="e">
        <f>#REF!*1.075</f>
        <v>#REF!</v>
      </c>
      <c r="AU1597" s="105" t="e">
        <f t="shared" si="395"/>
        <v>#VALUE!</v>
      </c>
      <c r="AV1597" s="102" t="e">
        <f t="shared" si="396"/>
        <v>#REF!</v>
      </c>
      <c r="AW1597" s="125" t="s">
        <v>1679</v>
      </c>
      <c r="AX1597" s="105" t="s">
        <v>51</v>
      </c>
      <c r="AY1597" s="106">
        <v>13.835800000000001</v>
      </c>
      <c r="AZ1597" s="108">
        <f t="shared" si="389"/>
        <v>2.3520860000000003</v>
      </c>
      <c r="BA1597" s="1">
        <f t="shared" si="390"/>
        <v>16.187886000000002</v>
      </c>
      <c r="BB1597" s="106">
        <f t="shared" si="391"/>
        <v>17.482916880000001</v>
      </c>
      <c r="BD1597" s="105" t="s">
        <v>885</v>
      </c>
      <c r="BG1597" s="110"/>
    </row>
    <row r="1598" spans="1:59" ht="24.75" customHeight="1">
      <c r="A1598" s="9">
        <v>1605</v>
      </c>
      <c r="B1598" s="7">
        <v>5278</v>
      </c>
      <c r="C1598" s="7"/>
      <c r="D1598" s="127" t="s">
        <v>6682</v>
      </c>
      <c r="E1598" s="1" t="s">
        <v>6718</v>
      </c>
      <c r="F1598" s="1" t="s">
        <v>6719</v>
      </c>
      <c r="G1598" s="1" t="s">
        <v>1804</v>
      </c>
      <c r="H1598" s="8" t="s">
        <v>1037</v>
      </c>
      <c r="I1598" s="1" t="s">
        <v>1461</v>
      </c>
      <c r="J1598" s="1" t="s">
        <v>6720</v>
      </c>
      <c r="K1598" s="9"/>
      <c r="L1598" s="1"/>
      <c r="M1598" s="7">
        <v>30</v>
      </c>
      <c r="N1598" s="1" t="s">
        <v>46</v>
      </c>
      <c r="O1598" s="1" t="s">
        <v>6686</v>
      </c>
      <c r="P1598" s="1" t="s">
        <v>6721</v>
      </c>
      <c r="Q1598" s="1" t="s">
        <v>6722</v>
      </c>
      <c r="S1598" s="102">
        <v>4.6100000000000003</v>
      </c>
      <c r="T1598" s="116">
        <v>4.0999999999999996</v>
      </c>
      <c r="U1598" s="84">
        <v>6.03</v>
      </c>
      <c r="AF1598" s="105">
        <v>4.0999999999999996</v>
      </c>
      <c r="AQ1598" s="105" t="e">
        <f t="shared" si="392"/>
        <v>#NUM!</v>
      </c>
      <c r="AR1598" s="105" t="e">
        <f t="shared" si="393"/>
        <v>#NUM!</v>
      </c>
      <c r="AS1598" s="105" t="e">
        <f t="shared" si="394"/>
        <v>#NUM!</v>
      </c>
      <c r="AT1598" s="105" t="e">
        <f>#REF!*1.075</f>
        <v>#REF!</v>
      </c>
      <c r="AU1598" s="105">
        <f t="shared" si="395"/>
        <v>4.4074999999999998</v>
      </c>
      <c r="AV1598" s="102" t="e">
        <f t="shared" si="396"/>
        <v>#REF!</v>
      </c>
      <c r="AW1598" s="105" t="s">
        <v>172</v>
      </c>
      <c r="AX1598" s="105" t="s">
        <v>173</v>
      </c>
      <c r="AY1598" s="106">
        <v>4.0475000000000003</v>
      </c>
      <c r="AZ1598" s="108">
        <f t="shared" si="389"/>
        <v>1.0118750000000001</v>
      </c>
      <c r="BA1598" s="1">
        <f t="shared" si="390"/>
        <v>5.0593750000000002</v>
      </c>
      <c r="BB1598" s="106">
        <f t="shared" si="391"/>
        <v>5.4641250000000001</v>
      </c>
      <c r="BD1598" s="105" t="s">
        <v>885</v>
      </c>
      <c r="BG1598" s="110"/>
    </row>
    <row r="1599" spans="1:59" ht="24.75" customHeight="1">
      <c r="A1599" s="9">
        <v>1606</v>
      </c>
      <c r="B1599" s="7">
        <v>5456</v>
      </c>
      <c r="C1599" s="7"/>
      <c r="D1599" s="127" t="s">
        <v>6682</v>
      </c>
      <c r="E1599" s="1" t="s">
        <v>6723</v>
      </c>
      <c r="F1599" s="1" t="s">
        <v>6724</v>
      </c>
      <c r="G1599" s="1" t="s">
        <v>6725</v>
      </c>
      <c r="H1599" s="8" t="s">
        <v>191</v>
      </c>
      <c r="I1599" s="1" t="s">
        <v>4662</v>
      </c>
      <c r="J1599" s="1" t="s">
        <v>6726</v>
      </c>
      <c r="K1599" s="9"/>
      <c r="L1599" s="1"/>
      <c r="M1599" s="7">
        <v>10</v>
      </c>
      <c r="N1599" s="1" t="s">
        <v>46</v>
      </c>
      <c r="O1599" s="1" t="s">
        <v>6686</v>
      </c>
      <c r="P1599" s="1" t="s">
        <v>6727</v>
      </c>
      <c r="Q1599" s="1" t="s">
        <v>6728</v>
      </c>
      <c r="S1599" s="102">
        <v>1.45</v>
      </c>
      <c r="T1599" s="116" t="s">
        <v>58</v>
      </c>
      <c r="U1599" s="84">
        <v>2.4500000000000002</v>
      </c>
      <c r="AQ1599" s="105" t="e">
        <f t="shared" si="392"/>
        <v>#NUM!</v>
      </c>
      <c r="AR1599" s="105" t="e">
        <f t="shared" si="393"/>
        <v>#NUM!</v>
      </c>
      <c r="AS1599" s="105" t="e">
        <f t="shared" si="394"/>
        <v>#NUM!</v>
      </c>
      <c r="AT1599" s="105" t="e">
        <f>#REF!*1.075</f>
        <v>#REF!</v>
      </c>
      <c r="AU1599" s="105" t="e">
        <f t="shared" si="395"/>
        <v>#VALUE!</v>
      </c>
      <c r="AV1599" s="102" t="e">
        <f t="shared" si="396"/>
        <v>#REF!</v>
      </c>
      <c r="AW1599" s="125" t="s">
        <v>1679</v>
      </c>
      <c r="AX1599" s="105" t="s">
        <v>51</v>
      </c>
      <c r="AY1599" s="106">
        <v>1.5587500000000001</v>
      </c>
      <c r="AZ1599" s="108">
        <f t="shared" si="389"/>
        <v>0.38968750000000002</v>
      </c>
      <c r="BA1599" s="1">
        <f t="shared" si="390"/>
        <v>1.9484375</v>
      </c>
      <c r="BB1599" s="106">
        <f t="shared" si="391"/>
        <v>2.1043125000000003</v>
      </c>
      <c r="BD1599" s="105" t="s">
        <v>885</v>
      </c>
      <c r="BG1599" s="110"/>
    </row>
    <row r="1600" spans="1:59" ht="24.75" customHeight="1">
      <c r="A1600" s="9">
        <v>1607</v>
      </c>
      <c r="B1600" s="7">
        <v>5455</v>
      </c>
      <c r="C1600" s="7"/>
      <c r="D1600" s="127" t="s">
        <v>6682</v>
      </c>
      <c r="E1600" s="1" t="s">
        <v>6729</v>
      </c>
      <c r="F1600" s="1" t="s">
        <v>6730</v>
      </c>
      <c r="G1600" s="1" t="s">
        <v>6731</v>
      </c>
      <c r="H1600" s="8" t="s">
        <v>935</v>
      </c>
      <c r="I1600" s="1" t="s">
        <v>345</v>
      </c>
      <c r="J1600" s="1" t="s">
        <v>6732</v>
      </c>
      <c r="K1600" s="9"/>
      <c r="L1600" s="1"/>
      <c r="M1600" s="7">
        <v>10</v>
      </c>
      <c r="N1600" s="1" t="s">
        <v>46</v>
      </c>
      <c r="O1600" s="1" t="s">
        <v>6686</v>
      </c>
      <c r="P1600" s="1" t="s">
        <v>6733</v>
      </c>
      <c r="Q1600" s="1" t="s">
        <v>6734</v>
      </c>
      <c r="S1600" s="102">
        <v>2.65</v>
      </c>
      <c r="T1600" s="116">
        <v>1.95</v>
      </c>
      <c r="U1600" s="84">
        <v>6.31</v>
      </c>
      <c r="AQ1600" s="105" t="e">
        <f t="shared" si="392"/>
        <v>#NUM!</v>
      </c>
      <c r="AR1600" s="105" t="e">
        <f t="shared" si="393"/>
        <v>#NUM!</v>
      </c>
      <c r="AS1600" s="105" t="e">
        <f t="shared" si="394"/>
        <v>#NUM!</v>
      </c>
      <c r="AT1600" s="105" t="e">
        <f>#REF!*1.075</f>
        <v>#REF!</v>
      </c>
      <c r="AU1600" s="105">
        <f t="shared" si="395"/>
        <v>2.0962499999999999</v>
      </c>
      <c r="AV1600" s="102" t="e">
        <f t="shared" si="396"/>
        <v>#REF!</v>
      </c>
      <c r="AW1600" s="105" t="s">
        <v>172</v>
      </c>
      <c r="AX1600" s="105" t="s">
        <v>173</v>
      </c>
      <c r="AY1600" s="106">
        <v>2.0962499999999999</v>
      </c>
      <c r="AZ1600" s="108">
        <f t="shared" si="389"/>
        <v>0.52406249999999999</v>
      </c>
      <c r="BA1600" s="1">
        <f t="shared" si="390"/>
        <v>2.6203124999999998</v>
      </c>
      <c r="BB1600" s="106">
        <f t="shared" si="391"/>
        <v>2.8299374999999998</v>
      </c>
      <c r="BD1600" s="105" t="s">
        <v>885</v>
      </c>
      <c r="BG1600" s="110"/>
    </row>
    <row r="1601" spans="1:59" ht="24.75" customHeight="1">
      <c r="A1601" s="9">
        <v>1608</v>
      </c>
      <c r="B1601" s="7">
        <v>5482</v>
      </c>
      <c r="C1601" s="7"/>
      <c r="D1601" s="127" t="s">
        <v>6682</v>
      </c>
      <c r="E1601" s="1" t="s">
        <v>6735</v>
      </c>
      <c r="F1601" s="1" t="s">
        <v>4037</v>
      </c>
      <c r="G1601" s="1" t="s">
        <v>448</v>
      </c>
      <c r="H1601" s="8" t="s">
        <v>320</v>
      </c>
      <c r="I1601" s="1" t="s">
        <v>68</v>
      </c>
      <c r="J1601" s="1" t="s">
        <v>1405</v>
      </c>
      <c r="K1601" s="9"/>
      <c r="L1601" s="1"/>
      <c r="M1601" s="7">
        <v>24</v>
      </c>
      <c r="N1601" s="1" t="s">
        <v>46</v>
      </c>
      <c r="O1601" s="1" t="s">
        <v>6686</v>
      </c>
      <c r="P1601" s="1" t="s">
        <v>6736</v>
      </c>
      <c r="Q1601" s="1" t="s">
        <v>6737</v>
      </c>
      <c r="S1601" s="102">
        <v>4.17</v>
      </c>
      <c r="T1601" s="116">
        <v>3</v>
      </c>
      <c r="AF1601" s="105">
        <v>3.38</v>
      </c>
      <c r="AQ1601" s="105" t="e">
        <f t="shared" si="392"/>
        <v>#NUM!</v>
      </c>
      <c r="AR1601" s="105" t="e">
        <f t="shared" si="393"/>
        <v>#NUM!</v>
      </c>
      <c r="AS1601" s="105" t="e">
        <f t="shared" si="394"/>
        <v>#NUM!</v>
      </c>
      <c r="AT1601" s="105" t="e">
        <f>#REF!*1.075</f>
        <v>#REF!</v>
      </c>
      <c r="AU1601" s="105">
        <f t="shared" si="395"/>
        <v>3.2249999999999996</v>
      </c>
      <c r="AV1601" s="102" t="e">
        <f t="shared" si="396"/>
        <v>#REF!</v>
      </c>
      <c r="AW1601" s="105" t="s">
        <v>172</v>
      </c>
      <c r="AX1601" s="105" t="s">
        <v>173</v>
      </c>
      <c r="AY1601" s="106">
        <v>3.2250000000000001</v>
      </c>
      <c r="AZ1601" s="108">
        <f t="shared" si="389"/>
        <v>0.80625000000000002</v>
      </c>
      <c r="BA1601" s="1">
        <f t="shared" si="390"/>
        <v>4.03125</v>
      </c>
      <c r="BB1601" s="106">
        <f t="shared" si="391"/>
        <v>4.3537499999999998</v>
      </c>
      <c r="BD1601" s="105" t="s">
        <v>885</v>
      </c>
      <c r="BG1601" s="110"/>
    </row>
    <row r="1602" spans="1:59" ht="24.75" hidden="1" customHeight="1">
      <c r="A1602" s="9">
        <v>1609</v>
      </c>
      <c r="B1602" s="7">
        <v>19976</v>
      </c>
      <c r="C1602" s="7"/>
      <c r="D1602" s="8"/>
      <c r="E1602" s="1" t="s">
        <v>6738</v>
      </c>
      <c r="F1602" s="1" t="s">
        <v>6739</v>
      </c>
      <c r="G1602" s="1" t="s">
        <v>380</v>
      </c>
      <c r="H1602" s="8" t="s">
        <v>123</v>
      </c>
      <c r="I1602" s="1" t="s">
        <v>44</v>
      </c>
      <c r="J1602" s="1" t="s">
        <v>6740</v>
      </c>
      <c r="K1602" s="9"/>
      <c r="L1602" s="1"/>
      <c r="M1602" s="7">
        <v>28</v>
      </c>
      <c r="N1602" s="1" t="s">
        <v>46</v>
      </c>
      <c r="O1602" s="1" t="s">
        <v>6741</v>
      </c>
      <c r="P1602" s="1" t="s">
        <v>6742</v>
      </c>
      <c r="Q1602" s="1" t="s">
        <v>6743</v>
      </c>
      <c r="R1602" s="101">
        <v>4.13</v>
      </c>
      <c r="T1602" s="116" t="s">
        <v>58</v>
      </c>
      <c r="AN1602" s="106">
        <v>4.13</v>
      </c>
      <c r="AO1602" s="105" t="s">
        <v>50</v>
      </c>
      <c r="AP1602" s="104" t="s">
        <v>51</v>
      </c>
      <c r="AQ1602" s="105" t="e">
        <f t="shared" si="392"/>
        <v>#NUM!</v>
      </c>
      <c r="AR1602" s="105" t="e">
        <f t="shared" si="393"/>
        <v>#NUM!</v>
      </c>
      <c r="AS1602" s="105" t="e">
        <f t="shared" si="394"/>
        <v>#NUM!</v>
      </c>
      <c r="AT1602" s="105" t="e">
        <f>#REF!*1.075</f>
        <v>#REF!</v>
      </c>
      <c r="AU1602" s="105" t="e">
        <f t="shared" si="395"/>
        <v>#VALUE!</v>
      </c>
      <c r="AV1602" s="102" t="e">
        <f t="shared" si="396"/>
        <v>#REF!</v>
      </c>
      <c r="AW1602" s="125" t="s">
        <v>52</v>
      </c>
      <c r="AX1602" s="105" t="s">
        <v>51</v>
      </c>
      <c r="AY1602" s="106">
        <v>4.1280000000000001</v>
      </c>
      <c r="AZ1602" s="108">
        <f t="shared" si="389"/>
        <v>1.032</v>
      </c>
      <c r="BA1602" s="1">
        <f t="shared" si="390"/>
        <v>5.16</v>
      </c>
      <c r="BB1602" s="106">
        <f t="shared" si="391"/>
        <v>5.5728</v>
      </c>
      <c r="BC1602" s="105" t="s">
        <v>53</v>
      </c>
      <c r="BD1602" s="105"/>
      <c r="BG1602" s="110"/>
    </row>
    <row r="1603" spans="1:59" ht="24.75" hidden="1" customHeight="1">
      <c r="A1603" s="9">
        <v>1610</v>
      </c>
      <c r="B1603" s="7">
        <v>19977</v>
      </c>
      <c r="C1603" s="7"/>
      <c r="D1603" s="8"/>
      <c r="E1603" s="1" t="s">
        <v>6738</v>
      </c>
      <c r="F1603" s="1" t="s">
        <v>6739</v>
      </c>
      <c r="G1603" s="1" t="s">
        <v>380</v>
      </c>
      <c r="H1603" s="8" t="s">
        <v>60</v>
      </c>
      <c r="I1603" s="1" t="s">
        <v>44</v>
      </c>
      <c r="J1603" s="1" t="s">
        <v>6740</v>
      </c>
      <c r="K1603" s="9"/>
      <c r="L1603" s="1"/>
      <c r="M1603" s="7">
        <v>28</v>
      </c>
      <c r="N1603" s="1" t="s">
        <v>46</v>
      </c>
      <c r="O1603" s="1" t="s">
        <v>6741</v>
      </c>
      <c r="P1603" s="1" t="s">
        <v>6742</v>
      </c>
      <c r="Q1603" s="1" t="s">
        <v>6744</v>
      </c>
      <c r="R1603" s="101">
        <v>6.81</v>
      </c>
      <c r="T1603" s="116" t="s">
        <v>58</v>
      </c>
      <c r="AN1603" s="106">
        <v>6.81</v>
      </c>
      <c r="AO1603" s="105" t="s">
        <v>50</v>
      </c>
      <c r="AP1603" s="104" t="s">
        <v>51</v>
      </c>
      <c r="AQ1603" s="105" t="e">
        <f t="shared" si="392"/>
        <v>#NUM!</v>
      </c>
      <c r="AR1603" s="105" t="e">
        <f t="shared" si="393"/>
        <v>#NUM!</v>
      </c>
      <c r="AS1603" s="105" t="e">
        <f t="shared" si="394"/>
        <v>#NUM!</v>
      </c>
      <c r="AT1603" s="105" t="e">
        <f>#REF!*1.075</f>
        <v>#REF!</v>
      </c>
      <c r="AU1603" s="105" t="e">
        <f t="shared" si="395"/>
        <v>#VALUE!</v>
      </c>
      <c r="AV1603" s="102" t="e">
        <f t="shared" si="396"/>
        <v>#REF!</v>
      </c>
      <c r="AW1603" s="125" t="s">
        <v>52</v>
      </c>
      <c r="AX1603" s="105" t="s">
        <v>51</v>
      </c>
      <c r="AY1603" s="106">
        <v>6.8150000000000004</v>
      </c>
      <c r="AZ1603" s="108">
        <f t="shared" si="389"/>
        <v>1.7037500000000001</v>
      </c>
      <c r="BA1603" s="1">
        <f t="shared" si="390"/>
        <v>8.5187500000000007</v>
      </c>
      <c r="BB1603" s="106">
        <f t="shared" si="391"/>
        <v>9.2002500000000005</v>
      </c>
      <c r="BC1603" s="105" t="s">
        <v>53</v>
      </c>
      <c r="BD1603" s="105"/>
      <c r="BF1603" s="128"/>
      <c r="BG1603" s="110"/>
    </row>
    <row r="1604" spans="1:59" ht="24.75" hidden="1" customHeight="1">
      <c r="A1604" s="9">
        <v>1611</v>
      </c>
      <c r="B1604" s="7">
        <v>19978</v>
      </c>
      <c r="C1604" s="7"/>
      <c r="D1604" s="8"/>
      <c r="E1604" s="1" t="s">
        <v>6745</v>
      </c>
      <c r="F1604" s="1" t="s">
        <v>4661</v>
      </c>
      <c r="G1604" s="1" t="s">
        <v>3295</v>
      </c>
      <c r="H1604" s="8" t="s">
        <v>123</v>
      </c>
      <c r="I1604" s="1" t="s">
        <v>68</v>
      </c>
      <c r="J1604" s="1" t="s">
        <v>425</v>
      </c>
      <c r="K1604" s="9"/>
      <c r="L1604" s="1"/>
      <c r="M1604" s="7">
        <v>28</v>
      </c>
      <c r="N1604" s="1" t="s">
        <v>46</v>
      </c>
      <c r="O1604" s="1" t="s">
        <v>6741</v>
      </c>
      <c r="P1604" s="1" t="s">
        <v>6742</v>
      </c>
      <c r="Q1604" s="1" t="s">
        <v>6746</v>
      </c>
      <c r="R1604" s="101">
        <v>9.85</v>
      </c>
      <c r="T1604" s="116" t="s">
        <v>58</v>
      </c>
      <c r="U1604" s="84">
        <v>15.8028</v>
      </c>
      <c r="AE1604" s="104">
        <v>15.8028</v>
      </c>
      <c r="AN1604" s="106">
        <v>9.85</v>
      </c>
      <c r="AO1604" s="105" t="s">
        <v>50</v>
      </c>
      <c r="AP1604" s="104" t="s">
        <v>51</v>
      </c>
      <c r="AQ1604" s="105" t="e">
        <f t="shared" si="392"/>
        <v>#NUM!</v>
      </c>
      <c r="AR1604" s="105" t="e">
        <f t="shared" si="393"/>
        <v>#NUM!</v>
      </c>
      <c r="AS1604" s="105" t="e">
        <f t="shared" si="394"/>
        <v>#NUM!</v>
      </c>
      <c r="AT1604" s="105" t="e">
        <f>#REF!*1.075</f>
        <v>#REF!</v>
      </c>
      <c r="AU1604" s="105" t="e">
        <f t="shared" si="395"/>
        <v>#VALUE!</v>
      </c>
      <c r="AV1604" s="102" t="e">
        <f t="shared" si="396"/>
        <v>#REF!</v>
      </c>
      <c r="AW1604" s="125" t="s">
        <v>52</v>
      </c>
      <c r="AX1604" s="125" t="s">
        <v>51</v>
      </c>
      <c r="AY1604" s="106">
        <v>9.8362499999999997</v>
      </c>
      <c r="AZ1604" s="108">
        <f t="shared" si="389"/>
        <v>2.4590624999999999</v>
      </c>
      <c r="BA1604" s="1">
        <f t="shared" si="390"/>
        <v>12.2953125</v>
      </c>
      <c r="BB1604" s="106">
        <f t="shared" si="391"/>
        <v>13.2789375</v>
      </c>
      <c r="BC1604" s="105" t="s">
        <v>53</v>
      </c>
      <c r="BD1604" s="105"/>
      <c r="BF1604" s="128"/>
      <c r="BG1604" s="110"/>
    </row>
    <row r="1605" spans="1:59" ht="24.75" hidden="1" customHeight="1">
      <c r="A1605" s="9">
        <v>1612</v>
      </c>
      <c r="B1605" s="7">
        <v>19979</v>
      </c>
      <c r="C1605" s="7"/>
      <c r="D1605" s="8"/>
      <c r="E1605" s="1" t="s">
        <v>6745</v>
      </c>
      <c r="F1605" s="1" t="s">
        <v>6747</v>
      </c>
      <c r="G1605" s="1" t="s">
        <v>3295</v>
      </c>
      <c r="H1605" s="8" t="s">
        <v>374</v>
      </c>
      <c r="I1605" s="1" t="s">
        <v>68</v>
      </c>
      <c r="J1605" s="1" t="s">
        <v>425</v>
      </c>
      <c r="K1605" s="9"/>
      <c r="L1605" s="1"/>
      <c r="M1605" s="7">
        <v>28</v>
      </c>
      <c r="N1605" s="1" t="s">
        <v>46</v>
      </c>
      <c r="O1605" s="1" t="s">
        <v>6741</v>
      </c>
      <c r="P1605" s="1" t="s">
        <v>6742</v>
      </c>
      <c r="Q1605" s="1" t="s">
        <v>6748</v>
      </c>
      <c r="R1605" s="101">
        <v>10.91</v>
      </c>
      <c r="T1605" s="116" t="s">
        <v>58</v>
      </c>
      <c r="U1605" s="84">
        <v>9.6199999999999992</v>
      </c>
      <c r="AA1605" s="102">
        <v>25.449000000000002</v>
      </c>
      <c r="AE1605" s="104">
        <v>9.6199999999999992</v>
      </c>
      <c r="AN1605" s="106">
        <v>10.91</v>
      </c>
      <c r="AO1605" s="105" t="s">
        <v>50</v>
      </c>
      <c r="AP1605" s="104" t="s">
        <v>51</v>
      </c>
      <c r="AQ1605" s="105" t="e">
        <f t="shared" si="392"/>
        <v>#NUM!</v>
      </c>
      <c r="AR1605" s="105" t="e">
        <f t="shared" si="393"/>
        <v>#NUM!</v>
      </c>
      <c r="AS1605" s="105" t="e">
        <f t="shared" si="394"/>
        <v>#NUM!</v>
      </c>
      <c r="AT1605" s="105" t="e">
        <f>#REF!*1.075</f>
        <v>#REF!</v>
      </c>
      <c r="AU1605" s="105" t="e">
        <f t="shared" si="395"/>
        <v>#VALUE!</v>
      </c>
      <c r="AV1605" s="102" t="e">
        <f t="shared" si="396"/>
        <v>#REF!</v>
      </c>
      <c r="AW1605" s="125" t="s">
        <v>52</v>
      </c>
      <c r="AX1605" s="125" t="s">
        <v>51</v>
      </c>
      <c r="AY1605" s="106">
        <v>10.91</v>
      </c>
      <c r="AZ1605" s="108">
        <f t="shared" si="389"/>
        <v>1.8547000000000002</v>
      </c>
      <c r="BA1605" s="1">
        <f t="shared" si="390"/>
        <v>12.764700000000001</v>
      </c>
      <c r="BB1605" s="106">
        <f t="shared" si="391"/>
        <v>13.785876000000002</v>
      </c>
      <c r="BC1605" s="105" t="s">
        <v>53</v>
      </c>
      <c r="BD1605" s="105"/>
      <c r="BF1605" s="128"/>
      <c r="BG1605" s="110"/>
    </row>
    <row r="1606" spans="1:59" ht="24.75" hidden="1" customHeight="1">
      <c r="A1606" s="9">
        <v>1613</v>
      </c>
      <c r="B1606" s="7">
        <v>19767</v>
      </c>
      <c r="C1606" s="7"/>
      <c r="D1606" s="8"/>
      <c r="E1606" s="1" t="s">
        <v>6749</v>
      </c>
      <c r="F1606" s="1" t="s">
        <v>6750</v>
      </c>
      <c r="G1606" s="1" t="s">
        <v>557</v>
      </c>
      <c r="H1606" s="8" t="s">
        <v>6751</v>
      </c>
      <c r="I1606" s="1" t="s">
        <v>6752</v>
      </c>
      <c r="J1606" s="1" t="s">
        <v>6753</v>
      </c>
      <c r="K1606" s="9">
        <v>10</v>
      </c>
      <c r="L1606" s="1" t="s">
        <v>80</v>
      </c>
      <c r="M1606" s="7">
        <v>1</v>
      </c>
      <c r="N1606" s="1" t="s">
        <v>46</v>
      </c>
      <c r="O1606" s="1" t="s">
        <v>6741</v>
      </c>
      <c r="P1606" s="1" t="s">
        <v>6754</v>
      </c>
      <c r="Q1606" s="1" t="s">
        <v>6755</v>
      </c>
      <c r="R1606" s="101">
        <v>5</v>
      </c>
      <c r="T1606" s="116" t="s">
        <v>58</v>
      </c>
      <c r="AN1606" s="106">
        <v>5</v>
      </c>
      <c r="AO1606" s="105" t="s">
        <v>50</v>
      </c>
      <c r="AP1606" s="104" t="s">
        <v>51</v>
      </c>
      <c r="AQ1606" s="105" t="e">
        <f t="shared" si="392"/>
        <v>#NUM!</v>
      </c>
      <c r="AR1606" s="105" t="e">
        <f t="shared" si="393"/>
        <v>#NUM!</v>
      </c>
      <c r="AS1606" s="105" t="e">
        <f t="shared" si="394"/>
        <v>#NUM!</v>
      </c>
      <c r="AT1606" s="105" t="e">
        <f>#REF!*1.075</f>
        <v>#REF!</v>
      </c>
      <c r="AU1606" s="105" t="e">
        <f t="shared" si="395"/>
        <v>#VALUE!</v>
      </c>
      <c r="AV1606" s="102" t="e">
        <f t="shared" si="396"/>
        <v>#REF!</v>
      </c>
      <c r="AW1606" s="125" t="s">
        <v>52</v>
      </c>
      <c r="AX1606" s="105" t="s">
        <v>51</v>
      </c>
      <c r="AY1606" s="106">
        <v>5</v>
      </c>
      <c r="AZ1606" s="108">
        <f t="shared" si="389"/>
        <v>1.25</v>
      </c>
      <c r="BA1606" s="1">
        <f t="shared" si="390"/>
        <v>6.25</v>
      </c>
      <c r="BB1606" s="106">
        <f t="shared" si="391"/>
        <v>6.75</v>
      </c>
      <c r="BC1606" s="105" t="s">
        <v>53</v>
      </c>
      <c r="BD1606" s="105"/>
      <c r="BG1606" s="110"/>
    </row>
    <row r="1607" spans="1:59" ht="24.75" hidden="1" customHeight="1">
      <c r="A1607" s="9">
        <v>1614</v>
      </c>
      <c r="B1607" s="7">
        <v>19768</v>
      </c>
      <c r="C1607" s="7"/>
      <c r="D1607" s="8"/>
      <c r="E1607" s="1" t="s">
        <v>6756</v>
      </c>
      <c r="F1607" s="1" t="s">
        <v>6757</v>
      </c>
      <c r="G1607" s="1" t="s">
        <v>6758</v>
      </c>
      <c r="H1607" s="8" t="s">
        <v>6759</v>
      </c>
      <c r="I1607" s="1" t="s">
        <v>551</v>
      </c>
      <c r="J1607" s="1" t="s">
        <v>6760</v>
      </c>
      <c r="K1607" s="9">
        <v>1</v>
      </c>
      <c r="L1607" s="1" t="s">
        <v>91</v>
      </c>
      <c r="M1607" s="7">
        <v>5</v>
      </c>
      <c r="N1607" s="1" t="s">
        <v>46</v>
      </c>
      <c r="O1607" s="1" t="s">
        <v>6741</v>
      </c>
      <c r="P1607" s="1" t="s">
        <v>6742</v>
      </c>
      <c r="Q1607" s="1" t="s">
        <v>6761</v>
      </c>
      <c r="R1607" s="101">
        <v>4.8499999999999996</v>
      </c>
      <c r="T1607" s="116" t="s">
        <v>58</v>
      </c>
      <c r="AN1607" s="106">
        <v>4.8499999999999996</v>
      </c>
      <c r="AO1607" s="105" t="s">
        <v>50</v>
      </c>
      <c r="AP1607" s="104" t="s">
        <v>51</v>
      </c>
      <c r="AQ1607" s="105" t="e">
        <f t="shared" si="392"/>
        <v>#NUM!</v>
      </c>
      <c r="AR1607" s="105" t="e">
        <f t="shared" si="393"/>
        <v>#NUM!</v>
      </c>
      <c r="AS1607" s="105" t="e">
        <f t="shared" si="394"/>
        <v>#NUM!</v>
      </c>
      <c r="AT1607" s="105" t="e">
        <f>#REF!*1.075</f>
        <v>#REF!</v>
      </c>
      <c r="AU1607" s="105" t="e">
        <f t="shared" si="395"/>
        <v>#VALUE!</v>
      </c>
      <c r="AV1607" s="102" t="e">
        <f t="shared" si="396"/>
        <v>#REF!</v>
      </c>
      <c r="AW1607" s="105" t="s">
        <v>172</v>
      </c>
      <c r="AX1607" s="105" t="s">
        <v>173</v>
      </c>
      <c r="AY1607" s="106">
        <v>4.8369999999999997</v>
      </c>
      <c r="AZ1607" s="108">
        <f t="shared" si="389"/>
        <v>1.2092499999999999</v>
      </c>
      <c r="BA1607" s="1">
        <f t="shared" si="390"/>
        <v>6.0462499999999997</v>
      </c>
      <c r="BB1607" s="106">
        <f t="shared" si="391"/>
        <v>6.5299499999999995</v>
      </c>
      <c r="BC1607" s="105" t="s">
        <v>53</v>
      </c>
      <c r="BD1607" s="105"/>
      <c r="BG1607" s="110"/>
    </row>
    <row r="1608" spans="1:59" ht="24.75" hidden="1" customHeight="1">
      <c r="A1608" s="9">
        <v>1615</v>
      </c>
      <c r="B1608" s="34">
        <v>20129</v>
      </c>
      <c r="C1608" s="34"/>
      <c r="E1608" s="35" t="s">
        <v>6762</v>
      </c>
      <c r="F1608" s="34" t="s">
        <v>2040</v>
      </c>
      <c r="G1608" s="34" t="s">
        <v>369</v>
      </c>
      <c r="H1608" s="34" t="s">
        <v>123</v>
      </c>
      <c r="I1608" s="34" t="s">
        <v>44</v>
      </c>
      <c r="J1608" s="35" t="s">
        <v>3759</v>
      </c>
      <c r="K1608" s="48"/>
      <c r="L1608" s="34"/>
      <c r="M1608" s="34"/>
      <c r="N1608" s="34"/>
      <c r="O1608" s="34" t="s">
        <v>6741</v>
      </c>
      <c r="P1608" s="34" t="s">
        <v>6763</v>
      </c>
      <c r="Q1608" s="34" t="s">
        <v>6764</v>
      </c>
      <c r="T1608" s="116"/>
      <c r="AQ1608" s="105" t="e">
        <f t="shared" si="392"/>
        <v>#NUM!</v>
      </c>
      <c r="AR1608" s="105" t="e">
        <f t="shared" si="393"/>
        <v>#NUM!</v>
      </c>
      <c r="AS1608" s="105" t="e">
        <f t="shared" si="394"/>
        <v>#NUM!</v>
      </c>
      <c r="AT1608" s="105" t="e">
        <f>#REF!*1.075</f>
        <v>#REF!</v>
      </c>
      <c r="AU1608" s="105">
        <f t="shared" si="395"/>
        <v>0</v>
      </c>
      <c r="AV1608" s="102" t="e">
        <f t="shared" si="396"/>
        <v>#REF!</v>
      </c>
      <c r="AZ1608" s="108" t="b">
        <f t="shared" si="389"/>
        <v>0</v>
      </c>
      <c r="BA1608" s="1">
        <f t="shared" si="390"/>
        <v>0</v>
      </c>
      <c r="BB1608" s="106">
        <f t="shared" si="391"/>
        <v>0</v>
      </c>
      <c r="BD1608" s="105"/>
      <c r="BG1608" s="110"/>
    </row>
    <row r="1609" spans="1:59" ht="24.75" hidden="1" customHeight="1">
      <c r="A1609" s="9">
        <v>1616</v>
      </c>
      <c r="B1609" s="34">
        <v>20130</v>
      </c>
      <c r="C1609" s="34"/>
      <c r="E1609" s="35" t="s">
        <v>6762</v>
      </c>
      <c r="F1609" s="34" t="s">
        <v>2040</v>
      </c>
      <c r="G1609" s="34" t="s">
        <v>369</v>
      </c>
      <c r="H1609" s="34" t="s">
        <v>374</v>
      </c>
      <c r="I1609" s="34" t="s">
        <v>44</v>
      </c>
      <c r="J1609" s="35" t="s">
        <v>6765</v>
      </c>
      <c r="K1609" s="48"/>
      <c r="L1609" s="34"/>
      <c r="M1609" s="34"/>
      <c r="N1609" s="34"/>
      <c r="O1609" s="34" t="s">
        <v>6741</v>
      </c>
      <c r="P1609" s="34" t="s">
        <v>6763</v>
      </c>
      <c r="Q1609" s="34" t="s">
        <v>6766</v>
      </c>
      <c r="T1609" s="116"/>
      <c r="AQ1609" s="105" t="e">
        <f t="shared" si="392"/>
        <v>#NUM!</v>
      </c>
      <c r="AR1609" s="105" t="e">
        <f t="shared" si="393"/>
        <v>#NUM!</v>
      </c>
      <c r="AS1609" s="105" t="e">
        <f t="shared" si="394"/>
        <v>#NUM!</v>
      </c>
      <c r="AT1609" s="105" t="e">
        <f>#REF!*1.075</f>
        <v>#REF!</v>
      </c>
      <c r="AU1609" s="105">
        <f t="shared" si="395"/>
        <v>0</v>
      </c>
      <c r="AV1609" s="102" t="e">
        <f t="shared" si="396"/>
        <v>#REF!</v>
      </c>
      <c r="AZ1609" s="108" t="b">
        <f t="shared" si="389"/>
        <v>0</v>
      </c>
      <c r="BA1609" s="1">
        <f t="shared" si="390"/>
        <v>0</v>
      </c>
      <c r="BB1609" s="106">
        <f t="shared" si="391"/>
        <v>0</v>
      </c>
      <c r="BD1609" s="105"/>
      <c r="BG1609" s="110"/>
    </row>
    <row r="1610" spans="1:59" ht="24.75" hidden="1" customHeight="1">
      <c r="A1610" s="9">
        <v>1617</v>
      </c>
      <c r="B1610" s="34">
        <v>20131</v>
      </c>
      <c r="C1610" s="34"/>
      <c r="E1610" s="35" t="s">
        <v>6762</v>
      </c>
      <c r="F1610" s="34" t="s">
        <v>2040</v>
      </c>
      <c r="G1610" s="34" t="s">
        <v>369</v>
      </c>
      <c r="H1610" s="34" t="s">
        <v>60</v>
      </c>
      <c r="I1610" s="34" t="s">
        <v>44</v>
      </c>
      <c r="J1610" s="35" t="s">
        <v>6767</v>
      </c>
      <c r="K1610" s="48"/>
      <c r="L1610" s="34"/>
      <c r="M1610" s="34"/>
      <c r="N1610" s="34"/>
      <c r="O1610" s="34" t="s">
        <v>6741</v>
      </c>
      <c r="P1610" s="34" t="s">
        <v>6763</v>
      </c>
      <c r="Q1610" s="34" t="s">
        <v>6768</v>
      </c>
      <c r="T1610" s="116"/>
      <c r="AQ1610" s="105" t="e">
        <f t="shared" si="392"/>
        <v>#NUM!</v>
      </c>
      <c r="AR1610" s="105" t="e">
        <f t="shared" si="393"/>
        <v>#NUM!</v>
      </c>
      <c r="AS1610" s="105" t="e">
        <f t="shared" si="394"/>
        <v>#NUM!</v>
      </c>
      <c r="AT1610" s="105" t="e">
        <f>#REF!*1.075</f>
        <v>#REF!</v>
      </c>
      <c r="AU1610" s="105">
        <f t="shared" si="395"/>
        <v>0</v>
      </c>
      <c r="AV1610" s="102" t="e">
        <f t="shared" si="396"/>
        <v>#REF!</v>
      </c>
      <c r="AZ1610" s="108" t="b">
        <f t="shared" si="389"/>
        <v>0</v>
      </c>
      <c r="BA1610" s="1">
        <f t="shared" si="390"/>
        <v>0</v>
      </c>
      <c r="BB1610" s="106">
        <f t="shared" si="391"/>
        <v>0</v>
      </c>
      <c r="BD1610" s="105"/>
      <c r="BG1610" s="110"/>
    </row>
    <row r="1611" spans="1:59" ht="24.75" hidden="1" customHeight="1">
      <c r="A1611" s="9">
        <v>1618</v>
      </c>
      <c r="B1611" s="34">
        <v>20127</v>
      </c>
      <c r="C1611" s="34"/>
      <c r="E1611" s="34" t="s">
        <v>6769</v>
      </c>
      <c r="F1611" s="34"/>
      <c r="G1611" s="34" t="s">
        <v>1317</v>
      </c>
      <c r="H1611" s="34" t="s">
        <v>2499</v>
      </c>
      <c r="I1611" s="34" t="s">
        <v>44</v>
      </c>
      <c r="J1611" s="34"/>
      <c r="K1611" s="48"/>
      <c r="L1611" s="34"/>
      <c r="M1611" s="34"/>
      <c r="N1611" s="34"/>
      <c r="O1611" s="34" t="s">
        <v>6741</v>
      </c>
      <c r="Q1611" s="3" t="s">
        <v>480</v>
      </c>
      <c r="T1611" s="116"/>
      <c r="AQ1611" s="105" t="e">
        <f t="shared" si="392"/>
        <v>#NUM!</v>
      </c>
      <c r="AR1611" s="105" t="e">
        <f t="shared" si="393"/>
        <v>#NUM!</v>
      </c>
      <c r="AS1611" s="105" t="e">
        <f t="shared" si="394"/>
        <v>#NUM!</v>
      </c>
      <c r="AT1611" s="105" t="e">
        <f>#REF!*1.075</f>
        <v>#REF!</v>
      </c>
      <c r="AU1611" s="105">
        <f t="shared" si="395"/>
        <v>0</v>
      </c>
      <c r="AV1611" s="102" t="e">
        <f t="shared" si="396"/>
        <v>#REF!</v>
      </c>
      <c r="AZ1611" s="108" t="b">
        <f t="shared" si="389"/>
        <v>0</v>
      </c>
      <c r="BA1611" s="1">
        <f t="shared" si="390"/>
        <v>0</v>
      </c>
      <c r="BB1611" s="106">
        <f t="shared" si="391"/>
        <v>0</v>
      </c>
      <c r="BE1611" s="110"/>
      <c r="BF1611" s="110"/>
      <c r="BG1611" s="110"/>
    </row>
    <row r="1612" spans="1:59" ht="24.75" hidden="1" customHeight="1">
      <c r="A1612" s="9">
        <v>1619</v>
      </c>
      <c r="B1612" s="34">
        <v>20124</v>
      </c>
      <c r="C1612" s="34"/>
      <c r="E1612" s="34" t="s">
        <v>6769</v>
      </c>
      <c r="F1612" s="34"/>
      <c r="G1612" s="34" t="s">
        <v>1317</v>
      </c>
      <c r="H1612" s="34" t="s">
        <v>1131</v>
      </c>
      <c r="I1612" s="34" t="s">
        <v>44</v>
      </c>
      <c r="J1612" s="34"/>
      <c r="K1612" s="48"/>
      <c r="L1612" s="34"/>
      <c r="M1612" s="34"/>
      <c r="N1612" s="34"/>
      <c r="O1612" s="34" t="s">
        <v>6741</v>
      </c>
      <c r="Q1612" s="3" t="s">
        <v>480</v>
      </c>
      <c r="T1612" s="116"/>
      <c r="AQ1612" s="105" t="e">
        <f t="shared" si="392"/>
        <v>#NUM!</v>
      </c>
      <c r="AR1612" s="105" t="e">
        <f t="shared" si="393"/>
        <v>#NUM!</v>
      </c>
      <c r="AS1612" s="105" t="e">
        <f t="shared" si="394"/>
        <v>#NUM!</v>
      </c>
      <c r="AT1612" s="105" t="e">
        <f>#REF!*1.075</f>
        <v>#REF!</v>
      </c>
      <c r="AU1612" s="105">
        <f t="shared" si="395"/>
        <v>0</v>
      </c>
      <c r="AV1612" s="102" t="e">
        <f t="shared" si="396"/>
        <v>#REF!</v>
      </c>
      <c r="AZ1612" s="108" t="b">
        <f t="shared" si="389"/>
        <v>0</v>
      </c>
      <c r="BA1612" s="1">
        <f t="shared" si="390"/>
        <v>0</v>
      </c>
      <c r="BB1612" s="106">
        <f t="shared" si="391"/>
        <v>0</v>
      </c>
      <c r="BE1612" s="110"/>
      <c r="BF1612" s="110"/>
      <c r="BG1612" s="110"/>
    </row>
    <row r="1613" spans="1:59" ht="24.75" hidden="1" customHeight="1">
      <c r="A1613" s="9">
        <v>1620</v>
      </c>
      <c r="B1613" s="34">
        <v>20331</v>
      </c>
      <c r="C1613" s="34"/>
      <c r="E1613" s="35" t="s">
        <v>6770</v>
      </c>
      <c r="F1613" s="34" t="s">
        <v>6771</v>
      </c>
      <c r="G1613" s="34" t="s">
        <v>4729</v>
      </c>
      <c r="H1613" s="34" t="s">
        <v>6772</v>
      </c>
      <c r="I1613" s="34" t="s">
        <v>6773</v>
      </c>
      <c r="J1613" s="35" t="s">
        <v>6774</v>
      </c>
      <c r="K1613" s="48"/>
      <c r="L1613" s="34"/>
      <c r="M1613" s="34"/>
      <c r="N1613" s="34"/>
      <c r="O1613" s="34" t="s">
        <v>6775</v>
      </c>
      <c r="P1613" s="34" t="s">
        <v>6776</v>
      </c>
      <c r="Q1613" s="34" t="s">
        <v>6777</v>
      </c>
      <c r="T1613" s="116"/>
      <c r="AQ1613" s="105" t="e">
        <f t="shared" si="392"/>
        <v>#NUM!</v>
      </c>
      <c r="AR1613" s="105" t="e">
        <f t="shared" si="393"/>
        <v>#NUM!</v>
      </c>
      <c r="AS1613" s="105" t="e">
        <f t="shared" si="394"/>
        <v>#NUM!</v>
      </c>
      <c r="AT1613" s="105" t="e">
        <f>#REF!*1.075</f>
        <v>#REF!</v>
      </c>
      <c r="AU1613" s="105">
        <f t="shared" si="395"/>
        <v>0</v>
      </c>
      <c r="AV1613" s="102" t="e">
        <f t="shared" si="396"/>
        <v>#REF!</v>
      </c>
      <c r="AZ1613" s="108" t="b">
        <f t="shared" si="389"/>
        <v>0</v>
      </c>
      <c r="BA1613" s="1">
        <f t="shared" si="390"/>
        <v>0</v>
      </c>
      <c r="BB1613" s="106">
        <f t="shared" si="391"/>
        <v>0</v>
      </c>
      <c r="BD1613" s="105"/>
      <c r="BF1613" s="128"/>
      <c r="BG1613" s="110"/>
    </row>
    <row r="1614" spans="1:59" ht="24.75" hidden="1" customHeight="1">
      <c r="A1614" s="9">
        <v>1621</v>
      </c>
      <c r="B1614" s="34">
        <v>20048</v>
      </c>
      <c r="C1614" s="34"/>
      <c r="E1614" s="35" t="s">
        <v>6778</v>
      </c>
      <c r="F1614" s="34" t="s">
        <v>6779</v>
      </c>
      <c r="G1614" s="34" t="s">
        <v>96</v>
      </c>
      <c r="H1614" s="34" t="s">
        <v>6780</v>
      </c>
      <c r="I1614" s="34" t="s">
        <v>686</v>
      </c>
      <c r="J1614" s="35" t="s">
        <v>6781</v>
      </c>
      <c r="K1614" s="48"/>
      <c r="L1614" s="34"/>
      <c r="M1614" s="34"/>
      <c r="N1614" s="34"/>
      <c r="O1614" s="34" t="s">
        <v>6775</v>
      </c>
      <c r="P1614" s="34" t="s">
        <v>6782</v>
      </c>
      <c r="Q1614" s="34" t="s">
        <v>6783</v>
      </c>
      <c r="T1614" s="116"/>
      <c r="AQ1614" s="105" t="e">
        <f t="shared" si="392"/>
        <v>#NUM!</v>
      </c>
      <c r="AR1614" s="105" t="e">
        <f t="shared" si="393"/>
        <v>#NUM!</v>
      </c>
      <c r="AS1614" s="105" t="e">
        <f t="shared" si="394"/>
        <v>#NUM!</v>
      </c>
      <c r="AT1614" s="105" t="e">
        <f>#REF!*1.075</f>
        <v>#REF!</v>
      </c>
      <c r="AU1614" s="105">
        <f t="shared" si="395"/>
        <v>0</v>
      </c>
      <c r="AV1614" s="102" t="e">
        <f t="shared" si="396"/>
        <v>#REF!</v>
      </c>
      <c r="AZ1614" s="108" t="b">
        <f t="shared" si="389"/>
        <v>0</v>
      </c>
      <c r="BA1614" s="1">
        <f t="shared" si="390"/>
        <v>0</v>
      </c>
      <c r="BB1614" s="106">
        <f t="shared" si="391"/>
        <v>0</v>
      </c>
      <c r="BD1614" s="105"/>
      <c r="BF1614" s="128"/>
      <c r="BG1614" s="110"/>
    </row>
    <row r="1615" spans="1:59" ht="24.75" hidden="1" customHeight="1">
      <c r="A1615" s="9">
        <v>1622</v>
      </c>
      <c r="B1615" s="34">
        <v>19730</v>
      </c>
      <c r="C1615" s="34"/>
      <c r="E1615" s="35" t="s">
        <v>6784</v>
      </c>
      <c r="F1615" s="34" t="s">
        <v>6784</v>
      </c>
      <c r="G1615" s="34" t="s">
        <v>6785</v>
      </c>
      <c r="H1615" s="34" t="s">
        <v>43</v>
      </c>
      <c r="I1615" s="34" t="s">
        <v>68</v>
      </c>
      <c r="J1615" s="35" t="s">
        <v>6786</v>
      </c>
      <c r="K1615" s="48"/>
      <c r="L1615" s="34"/>
      <c r="M1615" s="34"/>
      <c r="N1615" s="34"/>
      <c r="O1615" s="34" t="s">
        <v>6775</v>
      </c>
      <c r="P1615" s="34" t="s">
        <v>6776</v>
      </c>
      <c r="Q1615" s="34" t="s">
        <v>6787</v>
      </c>
      <c r="T1615" s="116"/>
      <c r="AQ1615" s="105" t="e">
        <f t="shared" si="392"/>
        <v>#NUM!</v>
      </c>
      <c r="AR1615" s="105" t="e">
        <f t="shared" si="393"/>
        <v>#NUM!</v>
      </c>
      <c r="AS1615" s="105" t="e">
        <f t="shared" si="394"/>
        <v>#NUM!</v>
      </c>
      <c r="AT1615" s="105" t="e">
        <f>#REF!*1.075</f>
        <v>#REF!</v>
      </c>
      <c r="AU1615" s="105">
        <f t="shared" si="395"/>
        <v>0</v>
      </c>
      <c r="AV1615" s="102" t="e">
        <f t="shared" si="396"/>
        <v>#REF!</v>
      </c>
      <c r="AZ1615" s="108" t="b">
        <f t="shared" si="389"/>
        <v>0</v>
      </c>
      <c r="BA1615" s="1">
        <f t="shared" si="390"/>
        <v>0</v>
      </c>
      <c r="BB1615" s="106">
        <f t="shared" si="391"/>
        <v>0</v>
      </c>
      <c r="BD1615" s="105"/>
      <c r="BF1615" s="128"/>
      <c r="BG1615" s="110"/>
    </row>
    <row r="1616" spans="1:59" ht="24.75" hidden="1" customHeight="1">
      <c r="A1616" s="9">
        <v>1623</v>
      </c>
      <c r="B1616" s="13">
        <v>4033</v>
      </c>
      <c r="C1616" s="13"/>
      <c r="D1616" s="126" t="s">
        <v>6788</v>
      </c>
      <c r="E1616" s="14" t="s">
        <v>6789</v>
      </c>
      <c r="F1616" s="14" t="s">
        <v>6790</v>
      </c>
      <c r="G1616" s="14" t="s">
        <v>6791</v>
      </c>
      <c r="H1616" s="15" t="s">
        <v>6792</v>
      </c>
      <c r="I1616" s="14" t="s">
        <v>484</v>
      </c>
      <c r="J1616" s="14" t="s">
        <v>1145</v>
      </c>
      <c r="K1616" s="16"/>
      <c r="L1616" s="14"/>
      <c r="M1616" s="13">
        <v>10</v>
      </c>
      <c r="N1616" s="14" t="s">
        <v>46</v>
      </c>
      <c r="O1616" s="14" t="s">
        <v>6793</v>
      </c>
      <c r="P1616" s="14" t="s">
        <v>6794</v>
      </c>
      <c r="Q1616" s="14" t="s">
        <v>6795</v>
      </c>
      <c r="R1616" s="101">
        <v>4.8600000000000003</v>
      </c>
      <c r="S1616" s="102">
        <v>4.8600000000000003</v>
      </c>
      <c r="T1616" s="116">
        <v>2.66</v>
      </c>
      <c r="AM1616" s="105">
        <v>5.5549999999999997</v>
      </c>
      <c r="AN1616" s="106">
        <v>4.8600000000000003</v>
      </c>
      <c r="AO1616" s="105" t="s">
        <v>50</v>
      </c>
      <c r="AP1616" s="104" t="s">
        <v>51</v>
      </c>
      <c r="AQ1616" s="105" t="e">
        <f t="shared" si="392"/>
        <v>#NUM!</v>
      </c>
      <c r="AR1616" s="105" t="e">
        <f t="shared" si="393"/>
        <v>#NUM!</v>
      </c>
      <c r="AS1616" s="105" t="e">
        <f t="shared" si="394"/>
        <v>#NUM!</v>
      </c>
      <c r="AT1616" s="105" t="e">
        <f>#REF!*1.075</f>
        <v>#REF!</v>
      </c>
      <c r="AU1616" s="105">
        <f t="shared" si="395"/>
        <v>2.8595000000000002</v>
      </c>
      <c r="AV1616" s="102" t="e">
        <f t="shared" si="396"/>
        <v>#REF!</v>
      </c>
      <c r="AW1616" s="105" t="s">
        <v>172</v>
      </c>
      <c r="AX1616" s="105" t="s">
        <v>173</v>
      </c>
      <c r="AY1616" s="106">
        <v>2.86</v>
      </c>
      <c r="AZ1616" s="108">
        <f t="shared" si="389"/>
        <v>0.71499999999999997</v>
      </c>
      <c r="BA1616" s="1">
        <f t="shared" si="390"/>
        <v>3.5749999999999997</v>
      </c>
      <c r="BB1616" s="106">
        <f t="shared" si="391"/>
        <v>3.8609999999999998</v>
      </c>
      <c r="BC1616" s="105" t="s">
        <v>53</v>
      </c>
      <c r="BD1616" s="105" t="s">
        <v>885</v>
      </c>
      <c r="BF1616" s="128"/>
      <c r="BG1616" s="110"/>
    </row>
    <row r="1617" spans="1:59" ht="24.75" hidden="1" customHeight="1">
      <c r="A1617" s="9">
        <v>1624</v>
      </c>
      <c r="B1617" s="13">
        <v>4034</v>
      </c>
      <c r="C1617" s="13"/>
      <c r="D1617" s="126" t="s">
        <v>6788</v>
      </c>
      <c r="E1617" s="14" t="s">
        <v>6796</v>
      </c>
      <c r="F1617" s="14" t="s">
        <v>6790</v>
      </c>
      <c r="G1617" s="14" t="s">
        <v>6791</v>
      </c>
      <c r="H1617" s="15" t="s">
        <v>6797</v>
      </c>
      <c r="I1617" s="14" t="s">
        <v>109</v>
      </c>
      <c r="J1617" s="14" t="s">
        <v>6798</v>
      </c>
      <c r="K1617" s="16">
        <v>100</v>
      </c>
      <c r="L1617" s="14" t="s">
        <v>91</v>
      </c>
      <c r="M1617" s="13">
        <v>1</v>
      </c>
      <c r="N1617" s="14" t="s">
        <v>46</v>
      </c>
      <c r="O1617" s="14" t="s">
        <v>6793</v>
      </c>
      <c r="P1617" s="14" t="s">
        <v>6794</v>
      </c>
      <c r="Q1617" s="14" t="s">
        <v>6799</v>
      </c>
      <c r="R1617" s="101">
        <v>4.8600000000000003</v>
      </c>
      <c r="S1617" s="102">
        <v>4.8600000000000003</v>
      </c>
      <c r="T1617" s="116">
        <v>3.03</v>
      </c>
      <c r="AM1617" s="105">
        <v>3.59</v>
      </c>
      <c r="AN1617" s="106">
        <v>4.8600000000000003</v>
      </c>
      <c r="AO1617" s="105" t="s">
        <v>50</v>
      </c>
      <c r="AP1617" s="104" t="s">
        <v>51</v>
      </c>
      <c r="AQ1617" s="105" t="e">
        <f t="shared" si="392"/>
        <v>#NUM!</v>
      </c>
      <c r="AR1617" s="105" t="e">
        <f t="shared" si="393"/>
        <v>#NUM!</v>
      </c>
      <c r="AS1617" s="105" t="e">
        <f t="shared" si="394"/>
        <v>#NUM!</v>
      </c>
      <c r="AT1617" s="105" t="e">
        <f>#REF!*1.075</f>
        <v>#REF!</v>
      </c>
      <c r="AU1617" s="105">
        <f t="shared" si="395"/>
        <v>3.2572499999999995</v>
      </c>
      <c r="AV1617" s="102" t="e">
        <f t="shared" si="396"/>
        <v>#REF!</v>
      </c>
      <c r="AW1617" s="105" t="s">
        <v>172</v>
      </c>
      <c r="AX1617" s="105" t="s">
        <v>173</v>
      </c>
      <c r="AY1617" s="106">
        <v>3.26</v>
      </c>
      <c r="AZ1617" s="108">
        <f t="shared" si="389"/>
        <v>0.81499999999999995</v>
      </c>
      <c r="BA1617" s="1">
        <f t="shared" si="390"/>
        <v>4.0749999999999993</v>
      </c>
      <c r="BB1617" s="106">
        <f t="shared" si="391"/>
        <v>4.4009999999999989</v>
      </c>
      <c r="BC1617" s="105" t="s">
        <v>53</v>
      </c>
      <c r="BD1617" s="105" t="s">
        <v>885</v>
      </c>
      <c r="BF1617" s="128"/>
      <c r="BG1617" s="110"/>
    </row>
    <row r="1618" spans="1:59" ht="24.75" hidden="1" customHeight="1">
      <c r="A1618" s="9">
        <v>1625</v>
      </c>
      <c r="B1618" s="34">
        <v>4034</v>
      </c>
      <c r="C1618" s="34"/>
      <c r="E1618" s="35" t="s">
        <v>6796</v>
      </c>
      <c r="F1618" s="34" t="s">
        <v>6800</v>
      </c>
      <c r="G1618" s="34" t="s">
        <v>6791</v>
      </c>
      <c r="H1618" s="34" t="s">
        <v>6797</v>
      </c>
      <c r="I1618" s="34" t="s">
        <v>109</v>
      </c>
      <c r="J1618" s="35" t="s">
        <v>6801</v>
      </c>
      <c r="K1618" s="48">
        <v>200</v>
      </c>
      <c r="L1618" s="34" t="s">
        <v>91</v>
      </c>
      <c r="M1618" s="34">
        <v>1</v>
      </c>
      <c r="N1618" s="34" t="s">
        <v>46</v>
      </c>
      <c r="O1618" s="34" t="s">
        <v>6793</v>
      </c>
      <c r="P1618" s="34" t="s">
        <v>6802</v>
      </c>
      <c r="Q1618" s="34" t="s">
        <v>6799</v>
      </c>
      <c r="T1618" s="116"/>
      <c r="AQ1618" s="105" t="e">
        <f t="shared" si="392"/>
        <v>#NUM!</v>
      </c>
      <c r="AR1618" s="105" t="e">
        <f t="shared" si="393"/>
        <v>#NUM!</v>
      </c>
      <c r="AS1618" s="105" t="e">
        <f t="shared" si="394"/>
        <v>#NUM!</v>
      </c>
      <c r="AT1618" s="105" t="e">
        <f>#REF!*1.075</f>
        <v>#REF!</v>
      </c>
      <c r="AU1618" s="105">
        <f t="shared" si="395"/>
        <v>0</v>
      </c>
      <c r="AV1618" s="102" t="e">
        <f t="shared" si="396"/>
        <v>#REF!</v>
      </c>
      <c r="AZ1618" s="108" t="b">
        <f t="shared" si="389"/>
        <v>0</v>
      </c>
      <c r="BA1618" s="1">
        <f t="shared" si="390"/>
        <v>0</v>
      </c>
      <c r="BB1618" s="106">
        <f t="shared" si="391"/>
        <v>0</v>
      </c>
      <c r="BD1618" s="105"/>
      <c r="BF1618" s="128"/>
      <c r="BG1618" s="110"/>
    </row>
    <row r="1619" spans="1:59" ht="24.75" hidden="1" customHeight="1">
      <c r="A1619" s="9">
        <v>1626</v>
      </c>
      <c r="B1619" s="7">
        <v>928</v>
      </c>
      <c r="C1619" s="7"/>
      <c r="D1619" s="8"/>
      <c r="E1619" s="1" t="s">
        <v>6803</v>
      </c>
      <c r="F1619" s="1" t="s">
        <v>6804</v>
      </c>
      <c r="G1619" s="1" t="s">
        <v>1943</v>
      </c>
      <c r="H1619" s="8" t="s">
        <v>6805</v>
      </c>
      <c r="I1619" s="1" t="s">
        <v>109</v>
      </c>
      <c r="J1619" s="1" t="s">
        <v>110</v>
      </c>
      <c r="K1619" s="9">
        <v>200</v>
      </c>
      <c r="L1619" s="1" t="s">
        <v>91</v>
      </c>
      <c r="M1619" s="7">
        <v>1</v>
      </c>
      <c r="N1619" s="1" t="s">
        <v>46</v>
      </c>
      <c r="O1619" s="1" t="s">
        <v>6806</v>
      </c>
      <c r="P1619" s="1" t="s">
        <v>6807</v>
      </c>
      <c r="Q1619" s="1" t="s">
        <v>6808</v>
      </c>
      <c r="R1619" s="101">
        <v>5.44</v>
      </c>
      <c r="T1619" s="116">
        <v>1.8</v>
      </c>
      <c r="U1619" s="84">
        <v>5.94</v>
      </c>
      <c r="AE1619" s="104">
        <v>5.94</v>
      </c>
      <c r="AN1619" s="106">
        <v>5.44</v>
      </c>
      <c r="AO1619" s="105" t="s">
        <v>50</v>
      </c>
      <c r="AP1619" s="104" t="s">
        <v>51</v>
      </c>
      <c r="AQ1619" s="105" t="e">
        <f t="shared" si="392"/>
        <v>#NUM!</v>
      </c>
      <c r="AR1619" s="105" t="e">
        <f t="shared" si="393"/>
        <v>#NUM!</v>
      </c>
      <c r="AS1619" s="105" t="e">
        <f t="shared" si="394"/>
        <v>#NUM!</v>
      </c>
      <c r="AT1619" s="105" t="e">
        <f>#REF!*1.075</f>
        <v>#REF!</v>
      </c>
      <c r="AU1619" s="105">
        <f t="shared" si="395"/>
        <v>1.9350000000000001</v>
      </c>
      <c r="AV1619" s="102" t="e">
        <f t="shared" si="396"/>
        <v>#REF!</v>
      </c>
      <c r="AW1619" s="105" t="s">
        <v>172</v>
      </c>
      <c r="AX1619" s="105" t="s">
        <v>173</v>
      </c>
      <c r="AY1619" s="106">
        <v>1.9350000000000001</v>
      </c>
      <c r="AZ1619" s="108">
        <f t="shared" ref="AZ1619:AZ1650" si="397">IF(AND(AY1619&gt;0,AY1619&lt;=10),AY1619*0.25,IF(AND(AY1619&gt;10,AY1619&lt;=50),AY1619*0.17,IF(AND(AY1619&gt;10,AY1619&lt;=100),AY1619*0.12,IF(AY1619&gt;100,AY1619*0.1))))</f>
        <v>0.48375000000000001</v>
      </c>
      <c r="BA1619" s="1">
        <f t="shared" ref="BA1619:BA1650" si="398">AZ1619+AY1619</f>
        <v>2.4187500000000002</v>
      </c>
      <c r="BB1619" s="106">
        <f t="shared" ref="BB1619:BB1650" si="399">BA1619+BA1619*0.08</f>
        <v>2.6122500000000004</v>
      </c>
      <c r="BC1619" s="105" t="s">
        <v>53</v>
      </c>
      <c r="BD1619" s="105"/>
      <c r="BF1619" s="128"/>
      <c r="BG1619" s="110"/>
    </row>
    <row r="1620" spans="1:59" ht="24.75" customHeight="1">
      <c r="A1620" s="9">
        <v>1627</v>
      </c>
      <c r="B1620" s="7">
        <v>14600</v>
      </c>
      <c r="C1620" s="7"/>
      <c r="D1620" s="127" t="s">
        <v>6809</v>
      </c>
      <c r="E1620" s="1" t="s">
        <v>6810</v>
      </c>
      <c r="F1620" s="1" t="s">
        <v>4714</v>
      </c>
      <c r="G1620" s="1" t="s">
        <v>2728</v>
      </c>
      <c r="H1620" s="8" t="s">
        <v>251</v>
      </c>
      <c r="I1620" s="1" t="s">
        <v>44</v>
      </c>
      <c r="J1620" s="1" t="s">
        <v>6811</v>
      </c>
      <c r="K1620" s="9"/>
      <c r="L1620" s="1"/>
      <c r="M1620" s="7">
        <v>14</v>
      </c>
      <c r="N1620" s="1" t="s">
        <v>46</v>
      </c>
      <c r="O1620" s="1" t="s">
        <v>6806</v>
      </c>
      <c r="P1620" s="1" t="s">
        <v>6812</v>
      </c>
      <c r="Q1620" s="1" t="s">
        <v>6813</v>
      </c>
      <c r="R1620" s="101">
        <v>5.9</v>
      </c>
      <c r="T1620" s="116">
        <v>3.3</v>
      </c>
      <c r="AE1620" s="104">
        <v>8.01</v>
      </c>
      <c r="AN1620" s="106">
        <v>5.9</v>
      </c>
      <c r="AO1620" s="105" t="s">
        <v>50</v>
      </c>
      <c r="AP1620" s="104" t="s">
        <v>51</v>
      </c>
      <c r="AQ1620" s="105" t="e">
        <f t="shared" si="392"/>
        <v>#NUM!</v>
      </c>
      <c r="AR1620" s="105" t="e">
        <f t="shared" si="393"/>
        <v>#NUM!</v>
      </c>
      <c r="AS1620" s="105" t="e">
        <f t="shared" si="394"/>
        <v>#NUM!</v>
      </c>
      <c r="AT1620" s="105" t="e">
        <f>#REF!*1.075</f>
        <v>#REF!</v>
      </c>
      <c r="AU1620" s="105">
        <f t="shared" si="395"/>
        <v>3.5474999999999999</v>
      </c>
      <c r="AV1620" s="102" t="e">
        <f t="shared" si="396"/>
        <v>#REF!</v>
      </c>
      <c r="AW1620" s="105" t="s">
        <v>172</v>
      </c>
      <c r="AX1620" s="105" t="s">
        <v>173</v>
      </c>
      <c r="AY1620" s="106">
        <v>3.5470000000000002</v>
      </c>
      <c r="AZ1620" s="108">
        <f t="shared" si="397"/>
        <v>0.88675000000000004</v>
      </c>
      <c r="BA1620" s="1">
        <f t="shared" si="398"/>
        <v>4.4337499999999999</v>
      </c>
      <c r="BB1620" s="106">
        <f t="shared" si="399"/>
        <v>4.7884500000000001</v>
      </c>
      <c r="BC1620" s="105" t="s">
        <v>53</v>
      </c>
      <c r="BD1620" s="105"/>
      <c r="BF1620" s="128"/>
      <c r="BG1620" s="110"/>
    </row>
    <row r="1621" spans="1:59" ht="24.75" customHeight="1">
      <c r="A1621" s="9">
        <v>1628</v>
      </c>
      <c r="B1621" s="7">
        <v>14834</v>
      </c>
      <c r="C1621" s="7"/>
      <c r="D1621" s="127" t="s">
        <v>6814</v>
      </c>
      <c r="E1621" s="1" t="s">
        <v>6815</v>
      </c>
      <c r="F1621" s="1" t="s">
        <v>1138</v>
      </c>
      <c r="G1621" s="1" t="s">
        <v>1144</v>
      </c>
      <c r="H1621" s="8" t="s">
        <v>1150</v>
      </c>
      <c r="I1621" s="1" t="s">
        <v>292</v>
      </c>
      <c r="J1621" s="1" t="s">
        <v>6816</v>
      </c>
      <c r="K1621" s="9">
        <v>150</v>
      </c>
      <c r="L1621" s="1" t="s">
        <v>91</v>
      </c>
      <c r="M1621" s="7">
        <v>1</v>
      </c>
      <c r="N1621" s="1" t="s">
        <v>46</v>
      </c>
      <c r="O1621" s="1" t="s">
        <v>6806</v>
      </c>
      <c r="P1621" s="1" t="s">
        <v>6812</v>
      </c>
      <c r="Q1621" s="1" t="s">
        <v>6817</v>
      </c>
      <c r="R1621" s="101">
        <v>2.63</v>
      </c>
      <c r="S1621" s="102">
        <v>2.4500000000000002</v>
      </c>
      <c r="T1621" s="116">
        <v>1.75</v>
      </c>
      <c r="U1621" s="84">
        <v>5.45</v>
      </c>
      <c r="AQ1621" s="105" t="e">
        <f t="shared" ref="AQ1621:AQ1639" si="400">AVERAGE(SMALL(AE1621:AI1621,1),SMALL(AE1621:AI1621,2))</f>
        <v>#NUM!</v>
      </c>
      <c r="AR1621" s="105" t="e">
        <f t="shared" ref="AR1621:AR1639" si="401">IF(R1621 &lt;=( AVERAGE(SMALL(AE1621:AI1621,1),SMALL(AE1621:AI1621,2))), R1621, "")</f>
        <v>#NUM!</v>
      </c>
      <c r="AS1621" s="105" t="e">
        <f t="shared" ref="AS1621:AS1639" si="402">AVERAGE(SMALL(AJ1621:AM1621,1),SMALL(AJ1621:AM1621,2))</f>
        <v>#NUM!</v>
      </c>
      <c r="AT1621" s="105" t="e">
        <f>#REF!*1.075</f>
        <v>#REF!</v>
      </c>
      <c r="AU1621" s="105">
        <f t="shared" ref="AU1621:AU1639" si="403">T1621*1.075</f>
        <v>1.8812499999999999</v>
      </c>
      <c r="AV1621" s="102" t="e">
        <f t="shared" si="396"/>
        <v>#REF!</v>
      </c>
      <c r="AW1621" s="105" t="s">
        <v>172</v>
      </c>
      <c r="AX1621" s="105" t="s">
        <v>173</v>
      </c>
      <c r="AY1621" s="106">
        <v>1.88</v>
      </c>
      <c r="AZ1621" s="108">
        <f t="shared" si="397"/>
        <v>0.47</v>
      </c>
      <c r="BA1621" s="1">
        <f t="shared" si="398"/>
        <v>2.3499999999999996</v>
      </c>
      <c r="BB1621" s="106">
        <f t="shared" si="399"/>
        <v>2.5379999999999998</v>
      </c>
      <c r="BD1621" s="105" t="s">
        <v>885</v>
      </c>
      <c r="BG1621" s="110"/>
    </row>
    <row r="1622" spans="1:59" ht="24.75" customHeight="1">
      <c r="A1622" s="9">
        <v>1629</v>
      </c>
      <c r="B1622" s="7">
        <v>3762</v>
      </c>
      <c r="C1622" s="7"/>
      <c r="D1622" s="127" t="s">
        <v>6814</v>
      </c>
      <c r="E1622" s="1" t="s">
        <v>6815</v>
      </c>
      <c r="F1622" s="1" t="s">
        <v>6818</v>
      </c>
      <c r="G1622" s="1" t="s">
        <v>1144</v>
      </c>
      <c r="H1622" s="8" t="s">
        <v>1150</v>
      </c>
      <c r="I1622" s="1" t="s">
        <v>292</v>
      </c>
      <c r="J1622" s="1" t="s">
        <v>6819</v>
      </c>
      <c r="K1622" s="9">
        <v>150</v>
      </c>
      <c r="L1622" s="1" t="s">
        <v>91</v>
      </c>
      <c r="M1622" s="7">
        <v>1</v>
      </c>
      <c r="N1622" s="1" t="s">
        <v>46</v>
      </c>
      <c r="O1622" s="1" t="s">
        <v>6806</v>
      </c>
      <c r="P1622" s="1" t="s">
        <v>6820</v>
      </c>
      <c r="Q1622" s="1" t="s">
        <v>6821</v>
      </c>
      <c r="R1622" s="101">
        <v>2.63</v>
      </c>
      <c r="S1622" s="102">
        <v>2.4500000000000002</v>
      </c>
      <c r="T1622" s="116">
        <v>1.75</v>
      </c>
      <c r="U1622" s="84">
        <v>5.45</v>
      </c>
      <c r="AN1622" s="106">
        <v>3.85</v>
      </c>
      <c r="AO1622" s="105" t="s">
        <v>50</v>
      </c>
      <c r="AP1622" s="104" t="s">
        <v>51</v>
      </c>
      <c r="AQ1622" s="105" t="e">
        <f t="shared" si="400"/>
        <v>#NUM!</v>
      </c>
      <c r="AR1622" s="105" t="e">
        <f t="shared" si="401"/>
        <v>#NUM!</v>
      </c>
      <c r="AS1622" s="105" t="e">
        <f t="shared" si="402"/>
        <v>#NUM!</v>
      </c>
      <c r="AT1622" s="105" t="e">
        <f>#REF!*1.075</f>
        <v>#REF!</v>
      </c>
      <c r="AU1622" s="105">
        <f t="shared" si="403"/>
        <v>1.8812499999999999</v>
      </c>
      <c r="AV1622" s="102" t="e">
        <f t="shared" si="396"/>
        <v>#REF!</v>
      </c>
      <c r="AW1622" s="105" t="s">
        <v>172</v>
      </c>
      <c r="AX1622" s="105" t="s">
        <v>173</v>
      </c>
      <c r="AY1622" s="106">
        <v>1.881</v>
      </c>
      <c r="AZ1622" s="108">
        <f t="shared" si="397"/>
        <v>0.47025</v>
      </c>
      <c r="BA1622" s="1">
        <f t="shared" si="398"/>
        <v>2.3512499999999998</v>
      </c>
      <c r="BB1622" s="106">
        <f t="shared" si="399"/>
        <v>2.5393499999999998</v>
      </c>
      <c r="BC1622" s="105" t="s">
        <v>53</v>
      </c>
      <c r="BD1622" s="105" t="s">
        <v>885</v>
      </c>
      <c r="BF1622" s="128"/>
      <c r="BG1622" s="110"/>
    </row>
    <row r="1623" spans="1:59" ht="24.75" hidden="1" customHeight="1">
      <c r="A1623" s="9">
        <v>1630</v>
      </c>
      <c r="B1623" s="7">
        <v>5825</v>
      </c>
      <c r="C1623" s="7"/>
      <c r="D1623" s="8"/>
      <c r="E1623" s="1" t="s">
        <v>6822</v>
      </c>
      <c r="F1623" s="1" t="s">
        <v>6823</v>
      </c>
      <c r="G1623" s="1" t="s">
        <v>1374</v>
      </c>
      <c r="H1623" s="8" t="s">
        <v>251</v>
      </c>
      <c r="I1623" s="1" t="s">
        <v>44</v>
      </c>
      <c r="J1623" s="1" t="s">
        <v>6824</v>
      </c>
      <c r="K1623" s="9"/>
      <c r="L1623" s="1"/>
      <c r="M1623" s="7">
        <v>5</v>
      </c>
      <c r="N1623" s="1" t="s">
        <v>46</v>
      </c>
      <c r="O1623" s="1" t="s">
        <v>6806</v>
      </c>
      <c r="P1623" s="1" t="s">
        <v>6825</v>
      </c>
      <c r="Q1623" s="1" t="s">
        <v>6826</v>
      </c>
      <c r="R1623" s="101">
        <v>3.58</v>
      </c>
      <c r="T1623" s="116">
        <v>1.8</v>
      </c>
      <c r="U1623" s="84">
        <v>3.33</v>
      </c>
      <c r="AE1623" s="104">
        <v>3.33</v>
      </c>
      <c r="AN1623" s="106">
        <v>3.33</v>
      </c>
      <c r="AO1623" s="105" t="s">
        <v>50</v>
      </c>
      <c r="AP1623" s="104" t="s">
        <v>51</v>
      </c>
      <c r="AQ1623" s="105" t="e">
        <f t="shared" si="400"/>
        <v>#NUM!</v>
      </c>
      <c r="AR1623" s="105" t="e">
        <f t="shared" si="401"/>
        <v>#NUM!</v>
      </c>
      <c r="AS1623" s="105" t="e">
        <f t="shared" si="402"/>
        <v>#NUM!</v>
      </c>
      <c r="AT1623" s="105" t="e">
        <f>#REF!*1.075</f>
        <v>#REF!</v>
      </c>
      <c r="AU1623" s="105">
        <f t="shared" si="403"/>
        <v>1.9350000000000001</v>
      </c>
      <c r="AV1623" s="102" t="e">
        <f t="shared" si="396"/>
        <v>#REF!</v>
      </c>
      <c r="AW1623" s="105" t="s">
        <v>172</v>
      </c>
      <c r="AX1623" s="105" t="s">
        <v>173</v>
      </c>
      <c r="AY1623" s="106">
        <v>1.9350000000000001</v>
      </c>
      <c r="AZ1623" s="108">
        <f t="shared" si="397"/>
        <v>0.48375000000000001</v>
      </c>
      <c r="BA1623" s="1">
        <f t="shared" si="398"/>
        <v>2.4187500000000002</v>
      </c>
      <c r="BB1623" s="106">
        <f t="shared" si="399"/>
        <v>2.6122500000000004</v>
      </c>
      <c r="BC1623" s="105" t="s">
        <v>53</v>
      </c>
      <c r="BD1623" s="105"/>
      <c r="BF1623" s="128"/>
      <c r="BG1623" s="110"/>
    </row>
    <row r="1624" spans="1:59" ht="24.75" hidden="1" customHeight="1">
      <c r="A1624" s="9">
        <v>1631</v>
      </c>
      <c r="B1624" s="7">
        <v>876</v>
      </c>
      <c r="C1624" s="7"/>
      <c r="D1624" s="8"/>
      <c r="E1624" s="1" t="s">
        <v>6827</v>
      </c>
      <c r="F1624" s="1" t="s">
        <v>6828</v>
      </c>
      <c r="G1624" s="1" t="s">
        <v>6516</v>
      </c>
      <c r="H1624" s="8" t="s">
        <v>6829</v>
      </c>
      <c r="I1624" s="1" t="s">
        <v>551</v>
      </c>
      <c r="J1624" s="1" t="s">
        <v>6830</v>
      </c>
      <c r="K1624" s="9"/>
      <c r="L1624" s="1"/>
      <c r="M1624" s="7">
        <v>3</v>
      </c>
      <c r="N1624" s="1" t="s">
        <v>46</v>
      </c>
      <c r="O1624" s="1" t="s">
        <v>6806</v>
      </c>
      <c r="P1624" s="1" t="s">
        <v>6831</v>
      </c>
      <c r="Q1624" s="1" t="s">
        <v>6832</v>
      </c>
      <c r="R1624" s="101">
        <v>2.3199999999999998</v>
      </c>
      <c r="T1624" s="116">
        <v>1.4</v>
      </c>
      <c r="AN1624" s="106">
        <v>2.3199999999999998</v>
      </c>
      <c r="AO1624" s="105" t="s">
        <v>50</v>
      </c>
      <c r="AP1624" s="104" t="s">
        <v>51</v>
      </c>
      <c r="AQ1624" s="105" t="e">
        <f t="shared" si="400"/>
        <v>#NUM!</v>
      </c>
      <c r="AR1624" s="105" t="e">
        <f t="shared" si="401"/>
        <v>#NUM!</v>
      </c>
      <c r="AS1624" s="105" t="e">
        <f t="shared" si="402"/>
        <v>#NUM!</v>
      </c>
      <c r="AT1624" s="105" t="e">
        <f>#REF!*1.075</f>
        <v>#REF!</v>
      </c>
      <c r="AU1624" s="105">
        <f t="shared" si="403"/>
        <v>1.5049999999999999</v>
      </c>
      <c r="AV1624" s="102" t="e">
        <f t="shared" si="396"/>
        <v>#REF!</v>
      </c>
      <c r="AW1624" s="105" t="s">
        <v>172</v>
      </c>
      <c r="AX1624" s="105" t="s">
        <v>173</v>
      </c>
      <c r="AY1624" s="106">
        <v>1.5049999999999999</v>
      </c>
      <c r="AZ1624" s="108">
        <f t="shared" si="397"/>
        <v>0.37624999999999997</v>
      </c>
      <c r="BA1624" s="1">
        <f t="shared" si="398"/>
        <v>1.8812499999999999</v>
      </c>
      <c r="BB1624" s="106">
        <f t="shared" si="399"/>
        <v>2.0317499999999997</v>
      </c>
      <c r="BC1624" s="105" t="s">
        <v>53</v>
      </c>
      <c r="BD1624" s="105"/>
      <c r="BG1624" s="110"/>
    </row>
    <row r="1625" spans="1:59" ht="24.75" hidden="1" customHeight="1">
      <c r="A1625" s="9">
        <v>1632</v>
      </c>
      <c r="B1625" s="7">
        <v>878</v>
      </c>
      <c r="C1625" s="7"/>
      <c r="D1625" s="8"/>
      <c r="E1625" s="1" t="s">
        <v>6833</v>
      </c>
      <c r="F1625" s="1" t="s">
        <v>6834</v>
      </c>
      <c r="G1625" s="1" t="s">
        <v>114</v>
      </c>
      <c r="H1625" s="8" t="s">
        <v>115</v>
      </c>
      <c r="I1625" s="1" t="s">
        <v>116</v>
      </c>
      <c r="J1625" s="1" t="s">
        <v>6835</v>
      </c>
      <c r="K1625" s="9">
        <v>1</v>
      </c>
      <c r="L1625" s="1" t="s">
        <v>80</v>
      </c>
      <c r="M1625" s="7">
        <v>1</v>
      </c>
      <c r="N1625" s="1" t="s">
        <v>46</v>
      </c>
      <c r="O1625" s="1" t="s">
        <v>6806</v>
      </c>
      <c r="P1625" s="1" t="s">
        <v>6836</v>
      </c>
      <c r="Q1625" s="1" t="s">
        <v>6837</v>
      </c>
      <c r="R1625" s="101">
        <v>2.5499999999999998</v>
      </c>
      <c r="T1625" s="116">
        <v>1.2</v>
      </c>
      <c r="U1625" s="84">
        <v>2.64</v>
      </c>
      <c r="AE1625" s="104">
        <v>2.64</v>
      </c>
      <c r="AN1625" s="106">
        <v>2.5499999999999998</v>
      </c>
      <c r="AO1625" s="105" t="s">
        <v>50</v>
      </c>
      <c r="AP1625" s="104" t="s">
        <v>51</v>
      </c>
      <c r="AQ1625" s="105" t="e">
        <f t="shared" si="400"/>
        <v>#NUM!</v>
      </c>
      <c r="AR1625" s="105" t="e">
        <f t="shared" si="401"/>
        <v>#NUM!</v>
      </c>
      <c r="AS1625" s="105" t="e">
        <f t="shared" si="402"/>
        <v>#NUM!</v>
      </c>
      <c r="AT1625" s="105" t="e">
        <f>#REF!*1.075</f>
        <v>#REF!</v>
      </c>
      <c r="AU1625" s="105">
        <f t="shared" si="403"/>
        <v>1.2899999999999998</v>
      </c>
      <c r="AV1625" s="102" t="e">
        <f t="shared" ref="AV1625:AV1656" si="404">MIN(AN1625,AT1625,AU1625)</f>
        <v>#REF!</v>
      </c>
      <c r="AW1625" s="105" t="s">
        <v>172</v>
      </c>
      <c r="AX1625" s="105" t="s">
        <v>173</v>
      </c>
      <c r="AY1625" s="106">
        <v>1.29</v>
      </c>
      <c r="AZ1625" s="108">
        <f t="shared" si="397"/>
        <v>0.32250000000000001</v>
      </c>
      <c r="BA1625" s="1">
        <f t="shared" si="398"/>
        <v>1.6125</v>
      </c>
      <c r="BB1625" s="106">
        <f t="shared" si="399"/>
        <v>1.7415</v>
      </c>
      <c r="BC1625" s="105" t="s">
        <v>53</v>
      </c>
      <c r="BD1625" s="105"/>
      <c r="BG1625" s="110"/>
    </row>
    <row r="1626" spans="1:59" ht="24.75" hidden="1" customHeight="1">
      <c r="A1626" s="9">
        <v>1633</v>
      </c>
      <c r="B1626" s="7">
        <v>927</v>
      </c>
      <c r="C1626" s="7"/>
      <c r="D1626" s="8"/>
      <c r="E1626" s="1" t="s">
        <v>6838</v>
      </c>
      <c r="F1626" s="1" t="s">
        <v>4818</v>
      </c>
      <c r="G1626" s="1" t="s">
        <v>4819</v>
      </c>
      <c r="H1626" s="8" t="s">
        <v>4823</v>
      </c>
      <c r="I1626" s="1" t="s">
        <v>68</v>
      </c>
      <c r="J1626" s="1" t="s">
        <v>912</v>
      </c>
      <c r="K1626" s="9"/>
      <c r="L1626" s="1"/>
      <c r="M1626" s="7">
        <v>14</v>
      </c>
      <c r="N1626" s="1" t="s">
        <v>46</v>
      </c>
      <c r="O1626" s="1" t="s">
        <v>6806</v>
      </c>
      <c r="P1626" s="1" t="s">
        <v>6839</v>
      </c>
      <c r="Q1626" s="1" t="s">
        <v>6840</v>
      </c>
      <c r="R1626" s="101">
        <v>2.99</v>
      </c>
      <c r="T1626" s="116">
        <v>2.2000000000000002</v>
      </c>
      <c r="AN1626" s="106">
        <v>2.99</v>
      </c>
      <c r="AO1626" s="105" t="s">
        <v>50</v>
      </c>
      <c r="AP1626" s="104" t="s">
        <v>51</v>
      </c>
      <c r="AQ1626" s="105" t="e">
        <f t="shared" si="400"/>
        <v>#NUM!</v>
      </c>
      <c r="AR1626" s="105" t="e">
        <f t="shared" si="401"/>
        <v>#NUM!</v>
      </c>
      <c r="AS1626" s="105" t="e">
        <f t="shared" si="402"/>
        <v>#NUM!</v>
      </c>
      <c r="AT1626" s="105" t="e">
        <f>#REF!*1.075</f>
        <v>#REF!</v>
      </c>
      <c r="AU1626" s="105">
        <f t="shared" si="403"/>
        <v>2.3650000000000002</v>
      </c>
      <c r="AV1626" s="102" t="e">
        <f t="shared" si="404"/>
        <v>#REF!</v>
      </c>
      <c r="AW1626" s="105" t="s">
        <v>172</v>
      </c>
      <c r="AX1626" s="105" t="s">
        <v>173</v>
      </c>
      <c r="AY1626" s="106">
        <v>2.65</v>
      </c>
      <c r="AZ1626" s="108">
        <f t="shared" si="397"/>
        <v>0.66249999999999998</v>
      </c>
      <c r="BA1626" s="1">
        <f t="shared" si="398"/>
        <v>3.3125</v>
      </c>
      <c r="BB1626" s="106">
        <f t="shared" si="399"/>
        <v>3.5775000000000001</v>
      </c>
      <c r="BC1626" s="105" t="s">
        <v>53</v>
      </c>
      <c r="BD1626" s="105"/>
      <c r="BG1626" s="110"/>
    </row>
    <row r="1627" spans="1:59" ht="24.75" hidden="1" customHeight="1">
      <c r="A1627" s="9">
        <v>1634</v>
      </c>
      <c r="B1627" s="7">
        <v>3930</v>
      </c>
      <c r="C1627" s="7"/>
      <c r="D1627" s="8"/>
      <c r="E1627" s="1" t="s">
        <v>6841</v>
      </c>
      <c r="F1627" s="1" t="s">
        <v>6842</v>
      </c>
      <c r="G1627" s="1" t="s">
        <v>4812</v>
      </c>
      <c r="H1627" s="8" t="s">
        <v>310</v>
      </c>
      <c r="I1627" s="1" t="s">
        <v>68</v>
      </c>
      <c r="J1627" s="1" t="s">
        <v>6843</v>
      </c>
      <c r="K1627" s="9"/>
      <c r="L1627" s="1"/>
      <c r="M1627" s="7">
        <v>14</v>
      </c>
      <c r="N1627" s="1" t="s">
        <v>46</v>
      </c>
      <c r="O1627" s="1" t="s">
        <v>6806</v>
      </c>
      <c r="P1627" s="1" t="s">
        <v>6844</v>
      </c>
      <c r="Q1627" s="1" t="s">
        <v>6845</v>
      </c>
      <c r="R1627" s="101">
        <v>3.33</v>
      </c>
      <c r="T1627" s="116">
        <v>2.6</v>
      </c>
      <c r="AM1627" s="105">
        <v>2.48</v>
      </c>
      <c r="AN1627" s="106">
        <v>2.48</v>
      </c>
      <c r="AO1627" s="105" t="s">
        <v>531</v>
      </c>
      <c r="AP1627" s="104" t="s">
        <v>532</v>
      </c>
      <c r="AQ1627" s="105" t="e">
        <f t="shared" si="400"/>
        <v>#NUM!</v>
      </c>
      <c r="AR1627" s="105" t="e">
        <f t="shared" si="401"/>
        <v>#NUM!</v>
      </c>
      <c r="AS1627" s="105" t="e">
        <f t="shared" si="402"/>
        <v>#NUM!</v>
      </c>
      <c r="AT1627" s="105" t="e">
        <f>#REF!*1.075</f>
        <v>#REF!</v>
      </c>
      <c r="AU1627" s="105">
        <f t="shared" si="403"/>
        <v>2.7949999999999999</v>
      </c>
      <c r="AV1627" s="102" t="e">
        <f t="shared" si="404"/>
        <v>#REF!</v>
      </c>
      <c r="AW1627" s="105" t="s">
        <v>1543</v>
      </c>
      <c r="AX1627" s="105" t="s">
        <v>532</v>
      </c>
      <c r="AY1627" s="106">
        <v>2.48</v>
      </c>
      <c r="AZ1627" s="108">
        <f t="shared" si="397"/>
        <v>0.62</v>
      </c>
      <c r="BA1627" s="1">
        <f t="shared" si="398"/>
        <v>3.1</v>
      </c>
      <c r="BB1627" s="106">
        <f t="shared" si="399"/>
        <v>3.3480000000000003</v>
      </c>
      <c r="BC1627" s="105" t="s">
        <v>53</v>
      </c>
      <c r="BD1627" s="105"/>
      <c r="BG1627" s="110"/>
    </row>
    <row r="1628" spans="1:59" ht="24.75" hidden="1" customHeight="1">
      <c r="A1628" s="9">
        <v>1635</v>
      </c>
      <c r="B1628" s="7">
        <v>14590</v>
      </c>
      <c r="C1628" s="7"/>
      <c r="D1628" s="8"/>
      <c r="E1628" s="1" t="s">
        <v>6846</v>
      </c>
      <c r="F1628" s="1" t="s">
        <v>1138</v>
      </c>
      <c r="G1628" s="1" t="s">
        <v>1144</v>
      </c>
      <c r="H1628" s="8" t="s">
        <v>204</v>
      </c>
      <c r="I1628" s="1" t="s">
        <v>44</v>
      </c>
      <c r="J1628" s="1" t="s">
        <v>6847</v>
      </c>
      <c r="K1628" s="9"/>
      <c r="L1628" s="1"/>
      <c r="M1628" s="7">
        <v>30</v>
      </c>
      <c r="N1628" s="1" t="s">
        <v>46</v>
      </c>
      <c r="O1628" s="1" t="s">
        <v>6806</v>
      </c>
      <c r="P1628" s="1" t="s">
        <v>6848</v>
      </c>
      <c r="Q1628" s="1" t="s">
        <v>6849</v>
      </c>
      <c r="R1628" s="101">
        <v>3.33</v>
      </c>
      <c r="T1628" s="116">
        <v>1.8</v>
      </c>
      <c r="AN1628" s="106">
        <v>3.33</v>
      </c>
      <c r="AO1628" s="105" t="s">
        <v>50</v>
      </c>
      <c r="AP1628" s="104" t="s">
        <v>51</v>
      </c>
      <c r="AQ1628" s="105" t="e">
        <f t="shared" si="400"/>
        <v>#NUM!</v>
      </c>
      <c r="AR1628" s="105" t="e">
        <f t="shared" si="401"/>
        <v>#NUM!</v>
      </c>
      <c r="AS1628" s="105" t="e">
        <f t="shared" si="402"/>
        <v>#NUM!</v>
      </c>
      <c r="AT1628" s="105" t="e">
        <f>#REF!*1.075</f>
        <v>#REF!</v>
      </c>
      <c r="AU1628" s="105">
        <f t="shared" si="403"/>
        <v>1.9350000000000001</v>
      </c>
      <c r="AV1628" s="102" t="e">
        <f t="shared" si="404"/>
        <v>#REF!</v>
      </c>
      <c r="AW1628" s="105" t="s">
        <v>372</v>
      </c>
      <c r="AX1628" s="105" t="s">
        <v>373</v>
      </c>
      <c r="AY1628" s="106">
        <v>1.72</v>
      </c>
      <c r="AZ1628" s="108">
        <f t="shared" si="397"/>
        <v>0.43</v>
      </c>
      <c r="BA1628" s="1">
        <f t="shared" si="398"/>
        <v>2.15</v>
      </c>
      <c r="BB1628" s="106">
        <f t="shared" si="399"/>
        <v>2.3220000000000001</v>
      </c>
      <c r="BC1628" s="105" t="s">
        <v>53</v>
      </c>
      <c r="BD1628" s="105"/>
      <c r="BG1628" s="110"/>
    </row>
    <row r="1629" spans="1:59" ht="24.75" hidden="1" customHeight="1">
      <c r="A1629" s="9">
        <v>1636</v>
      </c>
      <c r="B1629" s="7">
        <v>884</v>
      </c>
      <c r="C1629" s="7"/>
      <c r="D1629" s="8"/>
      <c r="E1629" s="1" t="s">
        <v>6850</v>
      </c>
      <c r="F1629" s="1" t="s">
        <v>6441</v>
      </c>
      <c r="G1629" s="1" t="s">
        <v>6394</v>
      </c>
      <c r="H1629" s="8" t="s">
        <v>191</v>
      </c>
      <c r="I1629" s="1" t="s">
        <v>788</v>
      </c>
      <c r="J1629" s="1" t="s">
        <v>865</v>
      </c>
      <c r="K1629" s="9"/>
      <c r="L1629" s="1"/>
      <c r="M1629" s="7">
        <v>30</v>
      </c>
      <c r="N1629" s="1" t="s">
        <v>46</v>
      </c>
      <c r="O1629" s="1" t="s">
        <v>6806</v>
      </c>
      <c r="P1629" s="1" t="s">
        <v>6851</v>
      </c>
      <c r="Q1629" s="1" t="s">
        <v>6852</v>
      </c>
      <c r="R1629" s="101">
        <v>2.99</v>
      </c>
      <c r="T1629" s="116">
        <v>1.8</v>
      </c>
      <c r="V1629" s="102">
        <v>2.9889999999999999</v>
      </c>
      <c r="AN1629" s="106">
        <v>2.99</v>
      </c>
      <c r="AO1629" s="105" t="s">
        <v>50</v>
      </c>
      <c r="AP1629" s="104" t="s">
        <v>51</v>
      </c>
      <c r="AQ1629" s="105" t="e">
        <f t="shared" si="400"/>
        <v>#NUM!</v>
      </c>
      <c r="AR1629" s="105" t="e">
        <f t="shared" si="401"/>
        <v>#NUM!</v>
      </c>
      <c r="AS1629" s="105" t="e">
        <f t="shared" si="402"/>
        <v>#NUM!</v>
      </c>
      <c r="AT1629" s="105" t="e">
        <f>#REF!*1.075</f>
        <v>#REF!</v>
      </c>
      <c r="AU1629" s="105">
        <f t="shared" si="403"/>
        <v>1.9350000000000001</v>
      </c>
      <c r="AV1629" s="102" t="e">
        <f t="shared" si="404"/>
        <v>#REF!</v>
      </c>
      <c r="AW1629" s="105" t="s">
        <v>172</v>
      </c>
      <c r="AX1629" s="105" t="s">
        <v>173</v>
      </c>
      <c r="AY1629" s="106">
        <v>1.9350000000000001</v>
      </c>
      <c r="AZ1629" s="108">
        <f t="shared" si="397"/>
        <v>0.48375000000000001</v>
      </c>
      <c r="BA1629" s="1">
        <f t="shared" si="398"/>
        <v>2.4187500000000002</v>
      </c>
      <c r="BB1629" s="106">
        <f t="shared" si="399"/>
        <v>2.6122500000000004</v>
      </c>
      <c r="BC1629" s="105" t="s">
        <v>53</v>
      </c>
      <c r="BD1629" s="105"/>
      <c r="BG1629" s="110"/>
    </row>
    <row r="1630" spans="1:59" ht="24.75" hidden="1" customHeight="1">
      <c r="A1630" s="9">
        <v>1637</v>
      </c>
      <c r="B1630" s="7">
        <v>8475</v>
      </c>
      <c r="C1630" s="7"/>
      <c r="D1630" s="8"/>
      <c r="E1630" s="1" t="s">
        <v>6853</v>
      </c>
      <c r="F1630" s="1" t="s">
        <v>6854</v>
      </c>
      <c r="G1630" s="1" t="s">
        <v>6855</v>
      </c>
      <c r="H1630" s="8" t="s">
        <v>1421</v>
      </c>
      <c r="I1630" s="1" t="s">
        <v>68</v>
      </c>
      <c r="J1630" s="1" t="s">
        <v>124</v>
      </c>
      <c r="K1630" s="9"/>
      <c r="L1630" s="1"/>
      <c r="M1630" s="7">
        <v>20</v>
      </c>
      <c r="N1630" s="1" t="s">
        <v>46</v>
      </c>
      <c r="O1630" s="1" t="s">
        <v>6806</v>
      </c>
      <c r="P1630" s="1" t="s">
        <v>6856</v>
      </c>
      <c r="Q1630" s="1" t="s">
        <v>6857</v>
      </c>
      <c r="R1630" s="101">
        <v>5.97</v>
      </c>
      <c r="T1630" s="116">
        <v>1.7</v>
      </c>
      <c r="AN1630" s="106">
        <v>5.97</v>
      </c>
      <c r="AO1630" s="105" t="s">
        <v>50</v>
      </c>
      <c r="AP1630" s="104" t="s">
        <v>51</v>
      </c>
      <c r="AQ1630" s="105" t="e">
        <f t="shared" si="400"/>
        <v>#NUM!</v>
      </c>
      <c r="AR1630" s="105" t="e">
        <f t="shared" si="401"/>
        <v>#NUM!</v>
      </c>
      <c r="AS1630" s="105" t="e">
        <f t="shared" si="402"/>
        <v>#NUM!</v>
      </c>
      <c r="AT1630" s="105" t="e">
        <f>#REF!*1.075</f>
        <v>#REF!</v>
      </c>
      <c r="AU1630" s="105">
        <f t="shared" si="403"/>
        <v>1.8274999999999999</v>
      </c>
      <c r="AV1630" s="102" t="e">
        <f t="shared" si="404"/>
        <v>#REF!</v>
      </c>
      <c r="AW1630" s="105" t="s">
        <v>172</v>
      </c>
      <c r="AX1630" s="105" t="s">
        <v>173</v>
      </c>
      <c r="AY1630" s="106">
        <v>1.827</v>
      </c>
      <c r="AZ1630" s="108">
        <f t="shared" si="397"/>
        <v>0.45674999999999999</v>
      </c>
      <c r="BA1630" s="1">
        <f t="shared" si="398"/>
        <v>2.2837499999999999</v>
      </c>
      <c r="BB1630" s="106">
        <f t="shared" si="399"/>
        <v>2.46645</v>
      </c>
      <c r="BC1630" s="105" t="s">
        <v>53</v>
      </c>
      <c r="BD1630" s="105"/>
      <c r="BG1630" s="110"/>
    </row>
    <row r="1631" spans="1:59" ht="24.75" hidden="1" customHeight="1">
      <c r="A1631" s="9">
        <v>1638</v>
      </c>
      <c r="B1631" s="7">
        <v>19322</v>
      </c>
      <c r="C1631" s="7"/>
      <c r="D1631" s="8"/>
      <c r="E1631" s="1" t="s">
        <v>6858</v>
      </c>
      <c r="F1631" s="1" t="s">
        <v>1730</v>
      </c>
      <c r="G1631" s="1" t="s">
        <v>1731</v>
      </c>
      <c r="H1631" s="8" t="s">
        <v>1732</v>
      </c>
      <c r="I1631" s="1" t="s">
        <v>1307</v>
      </c>
      <c r="J1631" s="1" t="s">
        <v>2515</v>
      </c>
      <c r="K1631" s="9"/>
      <c r="L1631" s="1"/>
      <c r="M1631" s="7">
        <v>20</v>
      </c>
      <c r="N1631" s="1" t="s">
        <v>46</v>
      </c>
      <c r="O1631" s="1" t="s">
        <v>6806</v>
      </c>
      <c r="P1631" s="1" t="s">
        <v>6859</v>
      </c>
      <c r="Q1631" s="1" t="s">
        <v>6860</v>
      </c>
      <c r="R1631" s="101">
        <v>3.65</v>
      </c>
      <c r="T1631" s="116">
        <v>1.8</v>
      </c>
      <c r="AM1631" s="105">
        <v>4.41</v>
      </c>
      <c r="AN1631" s="106">
        <v>3.65</v>
      </c>
      <c r="AO1631" s="105" t="s">
        <v>50</v>
      </c>
      <c r="AP1631" s="104" t="s">
        <v>51</v>
      </c>
      <c r="AQ1631" s="105" t="e">
        <f t="shared" si="400"/>
        <v>#NUM!</v>
      </c>
      <c r="AR1631" s="105" t="e">
        <f t="shared" si="401"/>
        <v>#NUM!</v>
      </c>
      <c r="AS1631" s="105" t="e">
        <f t="shared" si="402"/>
        <v>#NUM!</v>
      </c>
      <c r="AT1631" s="105" t="e">
        <f>#REF!*1.075</f>
        <v>#REF!</v>
      </c>
      <c r="AU1631" s="105">
        <f t="shared" si="403"/>
        <v>1.9350000000000001</v>
      </c>
      <c r="AV1631" s="102" t="e">
        <f t="shared" si="404"/>
        <v>#REF!</v>
      </c>
      <c r="AW1631" s="105" t="s">
        <v>172</v>
      </c>
      <c r="AX1631" s="105" t="s">
        <v>173</v>
      </c>
      <c r="AY1631" s="106">
        <v>1.9350000000000001</v>
      </c>
      <c r="AZ1631" s="108">
        <f t="shared" si="397"/>
        <v>0.48375000000000001</v>
      </c>
      <c r="BA1631" s="1">
        <f t="shared" si="398"/>
        <v>2.4187500000000002</v>
      </c>
      <c r="BB1631" s="106">
        <f t="shared" si="399"/>
        <v>2.6122500000000004</v>
      </c>
      <c r="BC1631" s="105" t="s">
        <v>53</v>
      </c>
      <c r="BD1631" s="105"/>
      <c r="BG1631" s="110"/>
    </row>
    <row r="1632" spans="1:59" ht="24.75" hidden="1" customHeight="1">
      <c r="A1632" s="9">
        <v>1639</v>
      </c>
      <c r="B1632" s="7">
        <v>7165</v>
      </c>
      <c r="C1632" s="7"/>
      <c r="D1632" s="8"/>
      <c r="E1632" s="1" t="s">
        <v>6861</v>
      </c>
      <c r="F1632" s="1" t="s">
        <v>6862</v>
      </c>
      <c r="G1632" s="1" t="s">
        <v>2103</v>
      </c>
      <c r="H1632" s="8" t="s">
        <v>251</v>
      </c>
      <c r="I1632" s="1" t="s">
        <v>44</v>
      </c>
      <c r="J1632" s="1" t="s">
        <v>6863</v>
      </c>
      <c r="K1632" s="9"/>
      <c r="L1632" s="1"/>
      <c r="M1632" s="7">
        <v>3</v>
      </c>
      <c r="N1632" s="1" t="s">
        <v>46</v>
      </c>
      <c r="O1632" s="1" t="s">
        <v>6806</v>
      </c>
      <c r="P1632" s="1" t="s">
        <v>6864</v>
      </c>
      <c r="Q1632" s="1" t="s">
        <v>6865</v>
      </c>
      <c r="R1632" s="101">
        <v>4.49</v>
      </c>
      <c r="T1632" s="116">
        <v>2.2000000000000002</v>
      </c>
      <c r="AN1632" s="106">
        <v>4.49</v>
      </c>
      <c r="AO1632" s="105" t="s">
        <v>50</v>
      </c>
      <c r="AP1632" s="104" t="s">
        <v>51</v>
      </c>
      <c r="AQ1632" s="105" t="e">
        <f t="shared" si="400"/>
        <v>#NUM!</v>
      </c>
      <c r="AR1632" s="105" t="e">
        <f t="shared" si="401"/>
        <v>#NUM!</v>
      </c>
      <c r="AS1632" s="105" t="e">
        <f t="shared" si="402"/>
        <v>#NUM!</v>
      </c>
      <c r="AT1632" s="105" t="e">
        <f>#REF!*1.075</f>
        <v>#REF!</v>
      </c>
      <c r="AU1632" s="105">
        <f t="shared" si="403"/>
        <v>2.3650000000000002</v>
      </c>
      <c r="AV1632" s="102" t="e">
        <f t="shared" si="404"/>
        <v>#REF!</v>
      </c>
      <c r="AW1632" s="105" t="s">
        <v>172</v>
      </c>
      <c r="AX1632" s="105" t="s">
        <v>173</v>
      </c>
      <c r="AY1632" s="106">
        <v>2.3650000000000002</v>
      </c>
      <c r="AZ1632" s="108">
        <f t="shared" si="397"/>
        <v>0.59125000000000005</v>
      </c>
      <c r="BA1632" s="1">
        <f t="shared" si="398"/>
        <v>2.9562500000000003</v>
      </c>
      <c r="BB1632" s="106">
        <f t="shared" si="399"/>
        <v>3.1927500000000002</v>
      </c>
      <c r="BC1632" s="105" t="s">
        <v>53</v>
      </c>
      <c r="BD1632" s="105"/>
      <c r="BG1632" s="110"/>
    </row>
    <row r="1633" spans="1:59" ht="24.75" customHeight="1">
      <c r="A1633" s="9">
        <v>5012</v>
      </c>
      <c r="D1633" s="127" t="s">
        <v>6866</v>
      </c>
      <c r="E1633" s="3" t="s">
        <v>6867</v>
      </c>
      <c r="F1633" s="3" t="s">
        <v>6868</v>
      </c>
      <c r="G1633" s="3" t="s">
        <v>904</v>
      </c>
      <c r="H1633" s="5" t="s">
        <v>6869</v>
      </c>
      <c r="I1633" s="3" t="s">
        <v>6870</v>
      </c>
      <c r="J1633" s="3" t="s">
        <v>6871</v>
      </c>
      <c r="O1633" s="3" t="s">
        <v>6872</v>
      </c>
      <c r="Q1633" s="3" t="s">
        <v>6873</v>
      </c>
      <c r="R1633" s="101">
        <v>1.99</v>
      </c>
      <c r="S1633" s="102">
        <v>1.6</v>
      </c>
      <c r="T1633" s="116" t="s">
        <v>58</v>
      </c>
      <c r="U1633" s="84">
        <v>7.37</v>
      </c>
      <c r="AQ1633" s="105" t="e">
        <f t="shared" si="400"/>
        <v>#NUM!</v>
      </c>
      <c r="AR1633" s="105" t="e">
        <f t="shared" si="401"/>
        <v>#NUM!</v>
      </c>
      <c r="AS1633" s="105" t="e">
        <f t="shared" si="402"/>
        <v>#NUM!</v>
      </c>
      <c r="AT1633" s="105" t="e">
        <f>#REF!*1.075</f>
        <v>#REF!</v>
      </c>
      <c r="AU1633" s="105" t="e">
        <f t="shared" si="403"/>
        <v>#VALUE!</v>
      </c>
      <c r="AV1633" s="102" t="e">
        <f t="shared" si="404"/>
        <v>#REF!</v>
      </c>
      <c r="AW1633" s="125" t="s">
        <v>52</v>
      </c>
      <c r="AX1633" s="105" t="s">
        <v>51</v>
      </c>
      <c r="AY1633" s="106">
        <v>1.99</v>
      </c>
      <c r="AZ1633" s="108">
        <f t="shared" si="397"/>
        <v>0.4975</v>
      </c>
      <c r="BA1633" s="1">
        <f t="shared" si="398"/>
        <v>2.4874999999999998</v>
      </c>
      <c r="BB1633" s="106">
        <f t="shared" si="399"/>
        <v>2.6864999999999997</v>
      </c>
      <c r="BD1633" s="105" t="s">
        <v>200</v>
      </c>
      <c r="BE1633" s="110"/>
      <c r="BF1633" s="110"/>
      <c r="BG1633" s="110"/>
    </row>
    <row r="1634" spans="1:59" ht="24.75" hidden="1" customHeight="1">
      <c r="A1634" s="9">
        <v>1640</v>
      </c>
      <c r="B1634" s="34">
        <v>20222</v>
      </c>
      <c r="C1634" s="34"/>
      <c r="D1634" s="5" t="s">
        <v>6874</v>
      </c>
      <c r="E1634" s="35" t="s">
        <v>6875</v>
      </c>
      <c r="F1634" s="34" t="s">
        <v>852</v>
      </c>
      <c r="G1634" s="34" t="s">
        <v>853</v>
      </c>
      <c r="H1634" s="34" t="s">
        <v>6876</v>
      </c>
      <c r="I1634" s="34" t="s">
        <v>78</v>
      </c>
      <c r="J1634" s="35" t="s">
        <v>6877</v>
      </c>
      <c r="K1634" s="48"/>
      <c r="L1634" s="34"/>
      <c r="M1634" s="34"/>
      <c r="N1634" s="34"/>
      <c r="O1634" s="34" t="s">
        <v>6878</v>
      </c>
      <c r="P1634" s="34" t="s">
        <v>6879</v>
      </c>
      <c r="Q1634" s="34" t="s">
        <v>6880</v>
      </c>
      <c r="R1634" s="101">
        <v>3.76</v>
      </c>
      <c r="S1634" s="102">
        <v>3.5</v>
      </c>
      <c r="T1634" s="116" t="s">
        <v>58</v>
      </c>
      <c r="AQ1634" s="105" t="e">
        <f t="shared" si="400"/>
        <v>#NUM!</v>
      </c>
      <c r="AR1634" s="105" t="e">
        <f t="shared" si="401"/>
        <v>#NUM!</v>
      </c>
      <c r="AS1634" s="105" t="e">
        <f t="shared" si="402"/>
        <v>#NUM!</v>
      </c>
      <c r="AT1634" s="105" t="e">
        <f>#REF!*1.075</f>
        <v>#REF!</v>
      </c>
      <c r="AU1634" s="105" t="e">
        <f t="shared" si="403"/>
        <v>#VALUE!</v>
      </c>
      <c r="AV1634" s="102" t="e">
        <f t="shared" si="404"/>
        <v>#REF!</v>
      </c>
      <c r="BA1634" s="1"/>
      <c r="BB1634" s="106"/>
      <c r="BD1634" s="128" t="s">
        <v>497</v>
      </c>
      <c r="BE1634" s="128"/>
      <c r="BG1634" s="110"/>
    </row>
    <row r="1635" spans="1:59" ht="24.75" hidden="1" customHeight="1">
      <c r="A1635" s="9">
        <v>1641</v>
      </c>
      <c r="B1635" s="4">
        <v>18212</v>
      </c>
      <c r="E1635" s="3" t="s">
        <v>6881</v>
      </c>
      <c r="F1635" s="3" t="s">
        <v>6882</v>
      </c>
      <c r="G1635" s="3" t="s">
        <v>104</v>
      </c>
      <c r="H1635" s="5" t="s">
        <v>304</v>
      </c>
      <c r="I1635" s="3" t="s">
        <v>44</v>
      </c>
      <c r="J1635" s="3" t="s">
        <v>6883</v>
      </c>
      <c r="M1635" s="4">
        <v>30</v>
      </c>
      <c r="N1635" s="3" t="s">
        <v>46</v>
      </c>
      <c r="O1635" s="3" t="s">
        <v>6884</v>
      </c>
      <c r="P1635" s="3" t="s">
        <v>6885</v>
      </c>
      <c r="Q1635" s="3" t="s">
        <v>6886</v>
      </c>
      <c r="R1635" s="101">
        <v>7.85</v>
      </c>
      <c r="T1635" s="116">
        <v>6.8</v>
      </c>
      <c r="AQ1635" s="105" t="e">
        <f t="shared" si="400"/>
        <v>#NUM!</v>
      </c>
      <c r="AR1635" s="105" t="e">
        <f t="shared" si="401"/>
        <v>#NUM!</v>
      </c>
      <c r="AS1635" s="105" t="e">
        <f t="shared" si="402"/>
        <v>#NUM!</v>
      </c>
      <c r="AT1635" s="105" t="e">
        <f>#REF!*1.075</f>
        <v>#REF!</v>
      </c>
      <c r="AU1635" s="105">
        <f t="shared" si="403"/>
        <v>7.31</v>
      </c>
      <c r="AV1635" s="102" t="e">
        <f t="shared" si="404"/>
        <v>#REF!</v>
      </c>
      <c r="AW1635" s="105" t="s">
        <v>172</v>
      </c>
      <c r="AX1635" s="105" t="s">
        <v>173</v>
      </c>
      <c r="AY1635" s="106">
        <v>7.31</v>
      </c>
      <c r="AZ1635" s="108">
        <f t="shared" ref="AZ1635:AZ1655" si="405">IF(AND(AY1635&gt;0,AY1635&lt;=10),AY1635*0.25,IF(AND(AY1635&gt;10,AY1635&lt;=50),AY1635*0.17,IF(AND(AY1635&gt;10,AY1635&lt;=100),AY1635*0.12,IF(AY1635&gt;100,AY1635*0.1))))</f>
        <v>1.8274999999999999</v>
      </c>
      <c r="BA1635" s="1">
        <f t="shared" ref="BA1635:BA1655" si="406">AZ1635+AY1635</f>
        <v>9.1374999999999993</v>
      </c>
      <c r="BB1635" s="106">
        <f t="shared" ref="BB1635:BB1655" si="407">BA1635+BA1635*0.08</f>
        <v>9.8684999999999992</v>
      </c>
      <c r="BC1635" s="105" t="s">
        <v>53</v>
      </c>
      <c r="BD1635" s="128"/>
      <c r="BE1635" s="128"/>
      <c r="BF1635" s="110"/>
      <c r="BG1635" s="110"/>
    </row>
    <row r="1636" spans="1:59" ht="24.75" hidden="1" customHeight="1">
      <c r="A1636" s="9">
        <v>1642</v>
      </c>
      <c r="B1636" s="7">
        <v>19238</v>
      </c>
      <c r="C1636" s="7"/>
      <c r="D1636" s="8"/>
      <c r="E1636" s="1" t="s">
        <v>6881</v>
      </c>
      <c r="F1636" s="1" t="s">
        <v>6882</v>
      </c>
      <c r="G1636" s="1" t="s">
        <v>104</v>
      </c>
      <c r="H1636" s="8" t="s">
        <v>6887</v>
      </c>
      <c r="I1636" s="1" t="s">
        <v>44</v>
      </c>
      <c r="J1636" s="1" t="s">
        <v>6883</v>
      </c>
      <c r="K1636" s="9"/>
      <c r="L1636" s="1"/>
      <c r="M1636" s="7">
        <v>30</v>
      </c>
      <c r="N1636" s="1" t="s">
        <v>46</v>
      </c>
      <c r="O1636" s="1" t="s">
        <v>6884</v>
      </c>
      <c r="P1636" s="1" t="s">
        <v>6885</v>
      </c>
      <c r="Q1636" s="1" t="s">
        <v>6888</v>
      </c>
      <c r="R1636" s="101">
        <v>7.85</v>
      </c>
      <c r="T1636" s="116" t="s">
        <v>58</v>
      </c>
      <c r="AN1636" s="106">
        <v>7.85</v>
      </c>
      <c r="AO1636" s="105" t="s">
        <v>50</v>
      </c>
      <c r="AP1636" s="104" t="s">
        <v>51</v>
      </c>
      <c r="AQ1636" s="105" t="e">
        <f t="shared" si="400"/>
        <v>#NUM!</v>
      </c>
      <c r="AR1636" s="105" t="e">
        <f t="shared" si="401"/>
        <v>#NUM!</v>
      </c>
      <c r="AS1636" s="105" t="e">
        <f t="shared" si="402"/>
        <v>#NUM!</v>
      </c>
      <c r="AT1636" s="105" t="e">
        <f>#REF!*1.075</f>
        <v>#REF!</v>
      </c>
      <c r="AU1636" s="105" t="e">
        <f t="shared" si="403"/>
        <v>#VALUE!</v>
      </c>
      <c r="AV1636" s="102" t="e">
        <f t="shared" si="404"/>
        <v>#REF!</v>
      </c>
      <c r="AW1636" s="125" t="s">
        <v>52</v>
      </c>
      <c r="AX1636" s="125" t="s">
        <v>51</v>
      </c>
      <c r="AY1636" s="106">
        <v>7.85</v>
      </c>
      <c r="AZ1636" s="108">
        <f t="shared" si="405"/>
        <v>1.9624999999999999</v>
      </c>
      <c r="BA1636" s="1">
        <f t="shared" si="406"/>
        <v>9.8125</v>
      </c>
      <c r="BB1636" s="106">
        <f t="shared" si="407"/>
        <v>10.5975</v>
      </c>
      <c r="BC1636" s="105" t="s">
        <v>53</v>
      </c>
      <c r="BD1636" s="128"/>
      <c r="BE1636" s="128"/>
      <c r="BF1636" s="110"/>
      <c r="BG1636" s="110"/>
    </row>
    <row r="1637" spans="1:59" ht="24.75" hidden="1" customHeight="1">
      <c r="A1637" s="9">
        <v>1643</v>
      </c>
      <c r="B1637" s="13">
        <v>3707</v>
      </c>
      <c r="C1637" s="13"/>
      <c r="D1637" s="15"/>
      <c r="E1637" s="14" t="s">
        <v>6889</v>
      </c>
      <c r="F1637" s="14" t="s">
        <v>6890</v>
      </c>
      <c r="G1637" s="14" t="s">
        <v>6891</v>
      </c>
      <c r="H1637" s="15" t="s">
        <v>1421</v>
      </c>
      <c r="I1637" s="14" t="s">
        <v>345</v>
      </c>
      <c r="J1637" s="14" t="s">
        <v>6892</v>
      </c>
      <c r="K1637" s="16"/>
      <c r="L1637" s="14"/>
      <c r="M1637" s="13">
        <v>20</v>
      </c>
      <c r="N1637" s="14" t="s">
        <v>46</v>
      </c>
      <c r="O1637" s="14" t="s">
        <v>6893</v>
      </c>
      <c r="P1637" s="14" t="s">
        <v>6894</v>
      </c>
      <c r="Q1637" s="14" t="s">
        <v>6895</v>
      </c>
      <c r="R1637" s="101">
        <v>1.82</v>
      </c>
      <c r="T1637" s="116">
        <v>2.0299999999999998</v>
      </c>
      <c r="U1637" s="84">
        <v>1.6040000000000001</v>
      </c>
      <c r="Y1637" s="102">
        <v>2.0299999999999998</v>
      </c>
      <c r="AE1637" s="104">
        <v>1.6040000000000001</v>
      </c>
      <c r="AI1637" s="105">
        <v>2.0299999999999998</v>
      </c>
      <c r="AN1637" s="106">
        <v>1.82</v>
      </c>
      <c r="AO1637" s="105" t="s">
        <v>50</v>
      </c>
      <c r="AP1637" s="104" t="s">
        <v>51</v>
      </c>
      <c r="AQ1637" s="105">
        <f t="shared" si="400"/>
        <v>1.8169999999999999</v>
      </c>
      <c r="AR1637" s="105" t="str">
        <f t="shared" si="401"/>
        <v/>
      </c>
      <c r="AS1637" s="105" t="e">
        <f t="shared" si="402"/>
        <v>#NUM!</v>
      </c>
      <c r="AT1637" s="105" t="e">
        <f>#REF!*1.075</f>
        <v>#REF!</v>
      </c>
      <c r="AU1637" s="105">
        <f t="shared" si="403"/>
        <v>2.1822499999999998</v>
      </c>
      <c r="AV1637" s="102" t="e">
        <f t="shared" si="404"/>
        <v>#REF!</v>
      </c>
      <c r="AW1637" s="125" t="s">
        <v>279</v>
      </c>
      <c r="AX1637" s="105" t="s">
        <v>278</v>
      </c>
      <c r="AY1637" s="106">
        <v>1.82</v>
      </c>
      <c r="AZ1637" s="108">
        <f t="shared" si="405"/>
        <v>0.45500000000000002</v>
      </c>
      <c r="BA1637" s="1">
        <f t="shared" si="406"/>
        <v>2.2749999999999999</v>
      </c>
      <c r="BB1637" s="106">
        <f t="shared" si="407"/>
        <v>2.4569999999999999</v>
      </c>
      <c r="BC1637" s="105" t="s">
        <v>53</v>
      </c>
      <c r="BD1637" s="105"/>
      <c r="BF1637" s="110"/>
      <c r="BG1637" s="110"/>
    </row>
    <row r="1638" spans="1:59" ht="24.75" hidden="1" customHeight="1">
      <c r="A1638" s="9">
        <v>1644</v>
      </c>
      <c r="B1638" s="34">
        <v>18167</v>
      </c>
      <c r="C1638" s="34"/>
      <c r="E1638" s="35" t="s">
        <v>6896</v>
      </c>
      <c r="F1638" s="34" t="s">
        <v>6897</v>
      </c>
      <c r="G1638" s="34" t="s">
        <v>6898</v>
      </c>
      <c r="H1638" s="34" t="s">
        <v>123</v>
      </c>
      <c r="I1638" s="34" t="s">
        <v>68</v>
      </c>
      <c r="J1638" s="35" t="s">
        <v>691</v>
      </c>
      <c r="K1638" s="48"/>
      <c r="L1638" s="34"/>
      <c r="M1638" s="34"/>
      <c r="N1638" s="34"/>
      <c r="O1638" s="34" t="s">
        <v>6899</v>
      </c>
      <c r="P1638" s="34" t="s">
        <v>6900</v>
      </c>
      <c r="Q1638" s="34" t="s">
        <v>6901</v>
      </c>
      <c r="T1638" s="116"/>
      <c r="AQ1638" s="105" t="e">
        <f t="shared" si="400"/>
        <v>#NUM!</v>
      </c>
      <c r="AR1638" s="105" t="e">
        <f t="shared" si="401"/>
        <v>#NUM!</v>
      </c>
      <c r="AS1638" s="105" t="e">
        <f t="shared" si="402"/>
        <v>#NUM!</v>
      </c>
      <c r="AT1638" s="105" t="e">
        <f>#REF!*1.075</f>
        <v>#REF!</v>
      </c>
      <c r="AU1638" s="105">
        <f t="shared" si="403"/>
        <v>0</v>
      </c>
      <c r="AV1638" s="102" t="e">
        <f t="shared" si="404"/>
        <v>#REF!</v>
      </c>
      <c r="AZ1638" s="108" t="b">
        <f t="shared" si="405"/>
        <v>0</v>
      </c>
      <c r="BA1638" s="1">
        <f t="shared" si="406"/>
        <v>0</v>
      </c>
      <c r="BB1638" s="106">
        <f t="shared" si="407"/>
        <v>0</v>
      </c>
      <c r="BD1638" s="105"/>
      <c r="BF1638" s="110"/>
      <c r="BG1638" s="110"/>
    </row>
    <row r="1639" spans="1:59" ht="24.75" hidden="1" customHeight="1">
      <c r="A1639" s="9">
        <v>1645</v>
      </c>
      <c r="B1639" s="34">
        <v>16225</v>
      </c>
      <c r="C1639" s="34"/>
      <c r="E1639" s="35" t="s">
        <v>6902</v>
      </c>
      <c r="F1639" s="34" t="s">
        <v>6903</v>
      </c>
      <c r="G1639" s="34" t="s">
        <v>1539</v>
      </c>
      <c r="H1639" s="34" t="s">
        <v>1043</v>
      </c>
      <c r="I1639" s="34" t="s">
        <v>1307</v>
      </c>
      <c r="J1639" s="35" t="s">
        <v>6904</v>
      </c>
      <c r="K1639" s="48"/>
      <c r="L1639" s="34"/>
      <c r="M1639" s="34"/>
      <c r="N1639" s="34"/>
      <c r="O1639" s="34" t="s">
        <v>6899</v>
      </c>
      <c r="P1639" s="34" t="s">
        <v>6905</v>
      </c>
      <c r="Q1639" s="34" t="s">
        <v>6906</v>
      </c>
      <c r="T1639" s="116"/>
      <c r="AQ1639" s="105" t="e">
        <f t="shared" si="400"/>
        <v>#NUM!</v>
      </c>
      <c r="AR1639" s="105" t="e">
        <f t="shared" si="401"/>
        <v>#NUM!</v>
      </c>
      <c r="AS1639" s="105" t="e">
        <f t="shared" si="402"/>
        <v>#NUM!</v>
      </c>
      <c r="AT1639" s="105" t="e">
        <f>#REF!*1.075</f>
        <v>#REF!</v>
      </c>
      <c r="AU1639" s="105">
        <f t="shared" si="403"/>
        <v>0</v>
      </c>
      <c r="AV1639" s="102" t="e">
        <f t="shared" si="404"/>
        <v>#REF!</v>
      </c>
      <c r="AZ1639" s="108" t="b">
        <f t="shared" si="405"/>
        <v>0</v>
      </c>
      <c r="BA1639" s="1">
        <f t="shared" si="406"/>
        <v>0</v>
      </c>
      <c r="BB1639" s="106">
        <f t="shared" si="407"/>
        <v>0</v>
      </c>
      <c r="BD1639" s="105"/>
      <c r="BF1639" s="110"/>
      <c r="BG1639" s="110"/>
    </row>
    <row r="1640" spans="1:59" ht="24.75" hidden="1" customHeight="1">
      <c r="A1640" s="9">
        <v>1646</v>
      </c>
      <c r="B1640" s="34">
        <v>20613</v>
      </c>
      <c r="C1640" s="34"/>
      <c r="E1640" s="34" t="s">
        <v>6907</v>
      </c>
      <c r="F1640" s="34"/>
      <c r="G1640" s="34" t="s">
        <v>1050</v>
      </c>
      <c r="H1640" s="34" t="s">
        <v>6908</v>
      </c>
      <c r="I1640" s="34" t="s">
        <v>44</v>
      </c>
      <c r="J1640" s="34"/>
      <c r="K1640" s="48"/>
      <c r="L1640" s="34"/>
      <c r="M1640" s="34"/>
      <c r="N1640" s="34"/>
      <c r="O1640" s="34" t="s">
        <v>6909</v>
      </c>
      <c r="Q1640" s="3" t="s">
        <v>480</v>
      </c>
      <c r="T1640" s="116"/>
      <c r="AT1640" s="105" t="e">
        <f>#REF!*1.075</f>
        <v>#REF!</v>
      </c>
      <c r="AV1640" s="102" t="e">
        <f t="shared" si="404"/>
        <v>#REF!</v>
      </c>
      <c r="AZ1640" s="108" t="b">
        <f t="shared" si="405"/>
        <v>0</v>
      </c>
      <c r="BA1640" s="1">
        <f t="shared" si="406"/>
        <v>0</v>
      </c>
      <c r="BB1640" s="106">
        <f t="shared" si="407"/>
        <v>0</v>
      </c>
      <c r="BE1640" s="110"/>
      <c r="BF1640" s="110"/>
      <c r="BG1640" s="110"/>
    </row>
    <row r="1641" spans="1:59" ht="24.75" hidden="1" customHeight="1">
      <c r="A1641" s="9">
        <v>1647</v>
      </c>
      <c r="B1641" s="4">
        <v>19584</v>
      </c>
      <c r="E1641" s="3" t="s">
        <v>6910</v>
      </c>
      <c r="F1641" s="3" t="s">
        <v>6911</v>
      </c>
      <c r="G1641" s="3" t="s">
        <v>6912</v>
      </c>
      <c r="H1641" s="5" t="s">
        <v>6913</v>
      </c>
      <c r="I1641" s="3" t="s">
        <v>626</v>
      </c>
      <c r="J1641" s="3" t="s">
        <v>6914</v>
      </c>
      <c r="K1641" s="6">
        <v>5</v>
      </c>
      <c r="L1641" s="3" t="s">
        <v>91</v>
      </c>
      <c r="M1641" s="4">
        <v>5</v>
      </c>
      <c r="N1641" s="3" t="s">
        <v>46</v>
      </c>
      <c r="O1641" s="3" t="s">
        <v>6915</v>
      </c>
      <c r="P1641" s="3" t="s">
        <v>6916</v>
      </c>
      <c r="Q1641" s="3" t="s">
        <v>6917</v>
      </c>
      <c r="R1641" s="101">
        <v>55.83</v>
      </c>
      <c r="T1641" s="116" t="s">
        <v>58</v>
      </c>
      <c r="U1641" s="84">
        <v>47.6</v>
      </c>
      <c r="W1641" s="102">
        <v>21.41</v>
      </c>
      <c r="AG1641" s="105">
        <v>21.41</v>
      </c>
      <c r="AQ1641" s="105" t="e">
        <f>AVERAGE(SMALL(AE1641:AI1641,1),SMALL(AE1641:AI1641,2))</f>
        <v>#NUM!</v>
      </c>
      <c r="AR1641" s="105" t="e">
        <f>IF(R1641 &lt;=( AVERAGE(SMALL(AE1641:AI1641,1),SMALL(AE1641:AI1641,2))), R1641, "")</f>
        <v>#NUM!</v>
      </c>
      <c r="AS1641" s="105" t="e">
        <f>AVERAGE(SMALL(AJ1641:AM1641,1),SMALL(AJ1641:AM1641,2))</f>
        <v>#NUM!</v>
      </c>
      <c r="AT1641" s="105" t="e">
        <f>#REF!*1.075</f>
        <v>#REF!</v>
      </c>
      <c r="AU1641" s="105" t="e">
        <f>T1641*1.075</f>
        <v>#VALUE!</v>
      </c>
      <c r="AV1641" s="102" t="e">
        <f t="shared" si="404"/>
        <v>#REF!</v>
      </c>
      <c r="AW1641" s="105" t="s">
        <v>279</v>
      </c>
      <c r="AX1641" s="105" t="s">
        <v>278</v>
      </c>
      <c r="AY1641" s="106">
        <v>34.51</v>
      </c>
      <c r="AZ1641" s="108">
        <f t="shared" si="405"/>
        <v>5.8666999999999998</v>
      </c>
      <c r="BA1641" s="1">
        <f t="shared" si="406"/>
        <v>40.3767</v>
      </c>
      <c r="BB1641" s="106">
        <f t="shared" si="407"/>
        <v>43.606836000000001</v>
      </c>
      <c r="BC1641" s="105" t="s">
        <v>53</v>
      </c>
      <c r="BD1641" s="105"/>
      <c r="BF1641" s="110"/>
      <c r="BG1641" s="110"/>
    </row>
    <row r="1642" spans="1:59" ht="24.75" hidden="1" customHeight="1">
      <c r="A1642" s="9">
        <v>1648</v>
      </c>
      <c r="B1642" s="34">
        <v>19311</v>
      </c>
      <c r="C1642" s="34"/>
      <c r="E1642" s="35" t="s">
        <v>6910</v>
      </c>
      <c r="F1642" s="34" t="s">
        <v>6918</v>
      </c>
      <c r="G1642" s="34" t="s">
        <v>6912</v>
      </c>
      <c r="H1642" s="34" t="s">
        <v>6913</v>
      </c>
      <c r="I1642" s="34" t="s">
        <v>626</v>
      </c>
      <c r="J1642" s="35" t="s">
        <v>6919</v>
      </c>
      <c r="K1642" s="48"/>
      <c r="L1642" s="34"/>
      <c r="M1642" s="34"/>
      <c r="N1642" s="34"/>
      <c r="O1642" s="34" t="s">
        <v>6915</v>
      </c>
      <c r="P1642" s="34" t="s">
        <v>6920</v>
      </c>
      <c r="Q1642" s="34" t="s">
        <v>6921</v>
      </c>
      <c r="T1642" s="116"/>
      <c r="AT1642" s="105" t="e">
        <f>#REF!*1.075</f>
        <v>#REF!</v>
      </c>
      <c r="AV1642" s="102" t="e">
        <f t="shared" si="404"/>
        <v>#REF!</v>
      </c>
      <c r="AZ1642" s="108" t="b">
        <f t="shared" si="405"/>
        <v>0</v>
      </c>
      <c r="BA1642" s="1">
        <f t="shared" si="406"/>
        <v>0</v>
      </c>
      <c r="BB1642" s="106">
        <f t="shared" si="407"/>
        <v>0</v>
      </c>
      <c r="BD1642" s="105"/>
      <c r="BF1642" s="110"/>
      <c r="BG1642" s="110"/>
    </row>
    <row r="1643" spans="1:59" ht="24.75" hidden="1" customHeight="1">
      <c r="A1643" s="9">
        <v>1649</v>
      </c>
      <c r="B1643" s="7">
        <v>19870</v>
      </c>
      <c r="C1643" s="7"/>
      <c r="D1643" s="8"/>
      <c r="E1643" s="1" t="s">
        <v>6922</v>
      </c>
      <c r="F1643" s="1" t="s">
        <v>6923</v>
      </c>
      <c r="G1643" s="1" t="s">
        <v>2313</v>
      </c>
      <c r="H1643" s="8" t="s">
        <v>967</v>
      </c>
      <c r="I1643" s="1" t="s">
        <v>574</v>
      </c>
      <c r="J1643" s="1" t="s">
        <v>6924</v>
      </c>
      <c r="K1643" s="70">
        <v>4.5</v>
      </c>
      <c r="L1643" s="1" t="s">
        <v>91</v>
      </c>
      <c r="M1643" s="7">
        <v>1</v>
      </c>
      <c r="N1643" s="1" t="s">
        <v>46</v>
      </c>
      <c r="O1643" s="1" t="s">
        <v>6925</v>
      </c>
      <c r="P1643" s="1" t="s">
        <v>6926</v>
      </c>
      <c r="Q1643" s="1" t="s">
        <v>6927</v>
      </c>
      <c r="R1643" s="101">
        <v>1764.01</v>
      </c>
      <c r="T1643" s="116" t="s">
        <v>58</v>
      </c>
      <c r="Y1643" s="102">
        <v>1640.94</v>
      </c>
      <c r="AI1643" s="105">
        <v>1640.94</v>
      </c>
      <c r="AJ1643" s="105">
        <v>1901.93</v>
      </c>
      <c r="AN1643" s="106">
        <v>1641</v>
      </c>
      <c r="AO1643" s="105" t="s">
        <v>531</v>
      </c>
      <c r="AP1643" s="104" t="s">
        <v>532</v>
      </c>
      <c r="AQ1643" s="105" t="e">
        <f t="shared" ref="AQ1643:AQ1651" si="408">AVERAGE(SMALL(AE1643:AI1643,1),SMALL(AE1643:AI1643,2))</f>
        <v>#NUM!</v>
      </c>
      <c r="AR1643" s="105" t="e">
        <f t="shared" ref="AR1643:AR1651" si="409">IF(R1643 &lt;=( AVERAGE(SMALL(AE1643:AI1643,1),SMALL(AE1643:AI1643,2))), R1643, "")</f>
        <v>#NUM!</v>
      </c>
      <c r="AS1643" s="105" t="e">
        <f t="shared" ref="AS1643:AS1651" si="410">AVERAGE(SMALL(AJ1643:AM1643,1),SMALL(AJ1643:AM1643,2))</f>
        <v>#NUM!</v>
      </c>
      <c r="AT1643" s="105" t="e">
        <f>#REF!*1.075</f>
        <v>#REF!</v>
      </c>
      <c r="AU1643" s="105" t="e">
        <f t="shared" ref="AU1643:AU1651" si="411">T1643*1.075</f>
        <v>#VALUE!</v>
      </c>
      <c r="AV1643" s="102" t="e">
        <f t="shared" si="404"/>
        <v>#REF!</v>
      </c>
      <c r="AW1643" s="105" t="s">
        <v>1543</v>
      </c>
      <c r="AX1643" s="105" t="s">
        <v>532</v>
      </c>
      <c r="AY1643" s="106">
        <v>1640.998</v>
      </c>
      <c r="AZ1643" s="108">
        <f t="shared" si="405"/>
        <v>164.09980000000002</v>
      </c>
      <c r="BA1643" s="1">
        <f t="shared" si="406"/>
        <v>1805.0978</v>
      </c>
      <c r="BB1643" s="106">
        <f t="shared" si="407"/>
        <v>1949.5056239999999</v>
      </c>
      <c r="BC1643" s="105" t="s">
        <v>53</v>
      </c>
      <c r="BD1643" s="128"/>
      <c r="BE1643" s="128"/>
      <c r="BF1643" s="110"/>
      <c r="BG1643" s="110"/>
    </row>
    <row r="1644" spans="1:59" ht="24.75" hidden="1" customHeight="1">
      <c r="A1644" s="9">
        <v>1650</v>
      </c>
      <c r="B1644" s="7">
        <v>19857</v>
      </c>
      <c r="C1644" s="7"/>
      <c r="D1644" s="8"/>
      <c r="E1644" s="1" t="s">
        <v>6922</v>
      </c>
      <c r="F1644" s="1" t="s">
        <v>6923</v>
      </c>
      <c r="G1644" s="1" t="s">
        <v>2313</v>
      </c>
      <c r="H1644" s="8" t="s">
        <v>967</v>
      </c>
      <c r="I1644" s="1" t="s">
        <v>574</v>
      </c>
      <c r="J1644" s="1" t="s">
        <v>6928</v>
      </c>
      <c r="K1644" s="9">
        <v>5</v>
      </c>
      <c r="L1644" s="1" t="s">
        <v>91</v>
      </c>
      <c r="M1644" s="7">
        <v>1</v>
      </c>
      <c r="N1644" s="1" t="s">
        <v>46</v>
      </c>
      <c r="O1644" s="1" t="s">
        <v>6925</v>
      </c>
      <c r="P1644" s="1" t="s">
        <v>6926</v>
      </c>
      <c r="Q1644" s="1" t="s">
        <v>6929</v>
      </c>
      <c r="R1644" s="101">
        <v>3272.76</v>
      </c>
      <c r="T1644" s="116" t="s">
        <v>58</v>
      </c>
      <c r="U1644" s="84">
        <v>4265.6499999999996</v>
      </c>
      <c r="Y1644" s="102">
        <v>1823.21</v>
      </c>
      <c r="AE1644" s="104">
        <v>4265.6499999999996</v>
      </c>
      <c r="AI1644" s="105">
        <v>1823.21</v>
      </c>
      <c r="AJ1644" s="105">
        <v>2104.85</v>
      </c>
      <c r="AN1644" s="106">
        <v>3044.43</v>
      </c>
      <c r="AO1644" s="105" t="s">
        <v>277</v>
      </c>
      <c r="AP1644" s="104" t="s">
        <v>278</v>
      </c>
      <c r="AQ1644" s="105">
        <f t="shared" si="408"/>
        <v>3044.43</v>
      </c>
      <c r="AR1644" s="105" t="str">
        <f t="shared" si="409"/>
        <v/>
      </c>
      <c r="AS1644" s="105" t="e">
        <f t="shared" si="410"/>
        <v>#NUM!</v>
      </c>
      <c r="AT1644" s="105" t="e">
        <f>#REF!*1.075</f>
        <v>#REF!</v>
      </c>
      <c r="AU1644" s="105" t="e">
        <f t="shared" si="411"/>
        <v>#VALUE!</v>
      </c>
      <c r="AV1644" s="102" t="e">
        <f t="shared" si="404"/>
        <v>#REF!</v>
      </c>
      <c r="AW1644" s="105" t="s">
        <v>279</v>
      </c>
      <c r="AX1644" s="105" t="s">
        <v>278</v>
      </c>
      <c r="AY1644" s="106">
        <v>3044.43</v>
      </c>
      <c r="AZ1644" s="108">
        <f t="shared" si="405"/>
        <v>304.44299999999998</v>
      </c>
      <c r="BA1644" s="1">
        <f t="shared" si="406"/>
        <v>3348.8729999999996</v>
      </c>
      <c r="BB1644" s="106">
        <f t="shared" si="407"/>
        <v>3616.7828399999994</v>
      </c>
      <c r="BC1644" s="105" t="s">
        <v>53</v>
      </c>
      <c r="BD1644" s="128"/>
      <c r="BE1644" s="128"/>
      <c r="BF1644" s="110"/>
      <c r="BG1644" s="110"/>
    </row>
    <row r="1645" spans="1:59" ht="24.75" hidden="1" customHeight="1">
      <c r="A1645" s="9">
        <v>1651</v>
      </c>
      <c r="B1645" s="7">
        <v>19871</v>
      </c>
      <c r="C1645" s="7"/>
      <c r="D1645" s="8"/>
      <c r="E1645" s="1" t="s">
        <v>6922</v>
      </c>
      <c r="F1645" s="1" t="s">
        <v>6923</v>
      </c>
      <c r="G1645" s="1" t="s">
        <v>2313</v>
      </c>
      <c r="H1645" s="8" t="s">
        <v>967</v>
      </c>
      <c r="I1645" s="1" t="s">
        <v>574</v>
      </c>
      <c r="J1645" s="1" t="s">
        <v>6930</v>
      </c>
      <c r="K1645" s="9">
        <v>6</v>
      </c>
      <c r="L1645" s="1" t="s">
        <v>91</v>
      </c>
      <c r="M1645" s="7">
        <v>1</v>
      </c>
      <c r="N1645" s="1" t="s">
        <v>46</v>
      </c>
      <c r="O1645" s="1" t="s">
        <v>6925</v>
      </c>
      <c r="P1645" s="1" t="s">
        <v>6926</v>
      </c>
      <c r="Q1645" s="1" t="s">
        <v>6931</v>
      </c>
      <c r="R1645" s="101">
        <v>4129.51</v>
      </c>
      <c r="T1645" s="116" t="s">
        <v>58</v>
      </c>
      <c r="U1645" s="84">
        <v>5112.3999999999996</v>
      </c>
      <c r="Y1645" s="102">
        <v>2570.39</v>
      </c>
      <c r="AE1645" s="104">
        <v>5112.3999999999996</v>
      </c>
      <c r="AI1645" s="105">
        <v>2570.39</v>
      </c>
      <c r="AJ1645" s="105">
        <v>2510</v>
      </c>
      <c r="AN1645" s="106">
        <v>3841.4</v>
      </c>
      <c r="AO1645" s="105" t="s">
        <v>277</v>
      </c>
      <c r="AP1645" s="104" t="s">
        <v>278</v>
      </c>
      <c r="AQ1645" s="105">
        <f t="shared" si="408"/>
        <v>3841.3949999999995</v>
      </c>
      <c r="AR1645" s="105" t="str">
        <f t="shared" si="409"/>
        <v/>
      </c>
      <c r="AS1645" s="105" t="e">
        <f t="shared" si="410"/>
        <v>#NUM!</v>
      </c>
      <c r="AT1645" s="105" t="e">
        <f>#REF!*1.075</f>
        <v>#REF!</v>
      </c>
      <c r="AU1645" s="105" t="e">
        <f t="shared" si="411"/>
        <v>#VALUE!</v>
      </c>
      <c r="AV1645" s="102" t="e">
        <f t="shared" si="404"/>
        <v>#REF!</v>
      </c>
      <c r="AW1645" s="105" t="s">
        <v>279</v>
      </c>
      <c r="AX1645" s="105" t="s">
        <v>278</v>
      </c>
      <c r="AY1645" s="106">
        <v>3841.4</v>
      </c>
      <c r="AZ1645" s="108">
        <f t="shared" si="405"/>
        <v>384.14000000000004</v>
      </c>
      <c r="BA1645" s="1">
        <f t="shared" si="406"/>
        <v>4225.54</v>
      </c>
      <c r="BB1645" s="106">
        <f t="shared" si="407"/>
        <v>4563.5832</v>
      </c>
      <c r="BC1645" s="105" t="s">
        <v>53</v>
      </c>
      <c r="BD1645" s="128"/>
      <c r="BE1645" s="128"/>
      <c r="BF1645" s="110"/>
      <c r="BG1645" s="110"/>
    </row>
    <row r="1646" spans="1:59" ht="24.75" hidden="1" customHeight="1">
      <c r="A1646" s="9">
        <v>1652</v>
      </c>
      <c r="B1646" s="7">
        <v>19718</v>
      </c>
      <c r="C1646" s="7"/>
      <c r="D1646" s="8"/>
      <c r="E1646" s="1" t="s">
        <v>6932</v>
      </c>
      <c r="F1646" s="1" t="s">
        <v>6933</v>
      </c>
      <c r="G1646" s="1" t="s">
        <v>6934</v>
      </c>
      <c r="H1646" s="8" t="s">
        <v>6935</v>
      </c>
      <c r="I1646" s="1" t="s">
        <v>5123</v>
      </c>
      <c r="J1646" s="1" t="s">
        <v>6936</v>
      </c>
      <c r="K1646" s="9">
        <v>4</v>
      </c>
      <c r="L1646" s="1" t="s">
        <v>91</v>
      </c>
      <c r="M1646" s="7">
        <v>5</v>
      </c>
      <c r="N1646" s="1" t="s">
        <v>46</v>
      </c>
      <c r="O1646" s="1" t="s">
        <v>6925</v>
      </c>
      <c r="P1646" s="1" t="s">
        <v>6937</v>
      </c>
      <c r="Q1646" s="1" t="s">
        <v>6938</v>
      </c>
      <c r="R1646" s="101">
        <v>145.47999999999999</v>
      </c>
      <c r="T1646" s="116" t="s">
        <v>58</v>
      </c>
      <c r="U1646" s="84">
        <v>248.4</v>
      </c>
      <c r="W1646" s="102">
        <v>117.97</v>
      </c>
      <c r="Y1646" s="102">
        <v>152.69</v>
      </c>
      <c r="AE1646" s="104">
        <v>248.4</v>
      </c>
      <c r="AG1646" s="105">
        <v>117.309</v>
      </c>
      <c r="AI1646" s="105">
        <v>152.69</v>
      </c>
      <c r="AN1646" s="106">
        <v>135</v>
      </c>
      <c r="AO1646" s="105" t="s">
        <v>277</v>
      </c>
      <c r="AP1646" s="104" t="s">
        <v>278</v>
      </c>
      <c r="AQ1646" s="105">
        <f t="shared" si="408"/>
        <v>134.99950000000001</v>
      </c>
      <c r="AR1646" s="105" t="str">
        <f t="shared" si="409"/>
        <v/>
      </c>
      <c r="AS1646" s="105" t="e">
        <f t="shared" si="410"/>
        <v>#NUM!</v>
      </c>
      <c r="AT1646" s="105" t="e">
        <f>#REF!*1.075</f>
        <v>#REF!</v>
      </c>
      <c r="AU1646" s="105" t="e">
        <f t="shared" si="411"/>
        <v>#VALUE!</v>
      </c>
      <c r="AV1646" s="102" t="e">
        <f t="shared" si="404"/>
        <v>#REF!</v>
      </c>
      <c r="AW1646" s="105" t="s">
        <v>279</v>
      </c>
      <c r="AX1646" s="105" t="s">
        <v>278</v>
      </c>
      <c r="AY1646" s="106">
        <v>134.99</v>
      </c>
      <c r="AZ1646" s="108">
        <f t="shared" si="405"/>
        <v>13.499000000000002</v>
      </c>
      <c r="BA1646" s="1">
        <f t="shared" si="406"/>
        <v>148.489</v>
      </c>
      <c r="BB1646" s="106">
        <f t="shared" si="407"/>
        <v>160.36812</v>
      </c>
      <c r="BC1646" s="105" t="s">
        <v>53</v>
      </c>
      <c r="BD1646" s="128"/>
      <c r="BE1646" s="128"/>
      <c r="BF1646" s="110"/>
      <c r="BG1646" s="110"/>
    </row>
    <row r="1647" spans="1:59" ht="24.75" hidden="1" customHeight="1">
      <c r="A1647" s="9">
        <v>1653</v>
      </c>
      <c r="B1647" s="7">
        <v>19719</v>
      </c>
      <c r="C1647" s="7"/>
      <c r="D1647" s="8"/>
      <c r="E1647" s="1" t="s">
        <v>6932</v>
      </c>
      <c r="F1647" s="1" t="s">
        <v>6933</v>
      </c>
      <c r="G1647" s="1" t="s">
        <v>6934</v>
      </c>
      <c r="H1647" s="8" t="s">
        <v>6935</v>
      </c>
      <c r="I1647" s="1" t="s">
        <v>5123</v>
      </c>
      <c r="J1647" s="1" t="s">
        <v>6939</v>
      </c>
      <c r="K1647" s="9">
        <v>10</v>
      </c>
      <c r="L1647" s="1" t="s">
        <v>91</v>
      </c>
      <c r="M1647" s="7">
        <v>5</v>
      </c>
      <c r="N1647" s="1" t="s">
        <v>46</v>
      </c>
      <c r="O1647" s="1" t="s">
        <v>6925</v>
      </c>
      <c r="P1647" s="1" t="s">
        <v>6937</v>
      </c>
      <c r="Q1647" s="1" t="s">
        <v>6940</v>
      </c>
      <c r="R1647" s="101">
        <v>368.41</v>
      </c>
      <c r="T1647" s="116" t="s">
        <v>58</v>
      </c>
      <c r="U1647" s="84">
        <v>590.15</v>
      </c>
      <c r="W1647" s="102">
        <v>294.93</v>
      </c>
      <c r="Y1647" s="102">
        <v>390.48</v>
      </c>
      <c r="AE1647" s="104">
        <v>590.15</v>
      </c>
      <c r="AG1647" s="105">
        <v>293.27</v>
      </c>
      <c r="AI1647" s="105">
        <v>390.48</v>
      </c>
      <c r="AN1647" s="106">
        <v>341.875</v>
      </c>
      <c r="AO1647" s="105" t="s">
        <v>277</v>
      </c>
      <c r="AP1647" s="104" t="s">
        <v>278</v>
      </c>
      <c r="AQ1647" s="105">
        <f t="shared" si="408"/>
        <v>341.875</v>
      </c>
      <c r="AR1647" s="105" t="str">
        <f t="shared" si="409"/>
        <v/>
      </c>
      <c r="AS1647" s="105" t="e">
        <f t="shared" si="410"/>
        <v>#NUM!</v>
      </c>
      <c r="AT1647" s="105" t="e">
        <f>#REF!*1.075</f>
        <v>#REF!</v>
      </c>
      <c r="AU1647" s="105" t="e">
        <f t="shared" si="411"/>
        <v>#VALUE!</v>
      </c>
      <c r="AV1647" s="102" t="e">
        <f t="shared" si="404"/>
        <v>#REF!</v>
      </c>
      <c r="AW1647" s="105" t="s">
        <v>279</v>
      </c>
      <c r="AX1647" s="105" t="s">
        <v>278</v>
      </c>
      <c r="AY1647" s="106">
        <v>341.87200000000001</v>
      </c>
      <c r="AZ1647" s="108">
        <f t="shared" si="405"/>
        <v>34.187200000000004</v>
      </c>
      <c r="BA1647" s="1">
        <f t="shared" si="406"/>
        <v>376.05920000000003</v>
      </c>
      <c r="BB1647" s="106">
        <f t="shared" si="407"/>
        <v>406.14393600000005</v>
      </c>
      <c r="BC1647" s="105" t="s">
        <v>53</v>
      </c>
      <c r="BD1647" s="128"/>
      <c r="BE1647" s="128"/>
      <c r="BF1647" s="110"/>
      <c r="BG1647" s="110"/>
    </row>
    <row r="1648" spans="1:59" ht="24.75" hidden="1" customHeight="1">
      <c r="A1648" s="9">
        <v>1654</v>
      </c>
      <c r="B1648" s="7">
        <v>19721</v>
      </c>
      <c r="C1648" s="7"/>
      <c r="D1648" s="8"/>
      <c r="E1648" s="1" t="s">
        <v>6932</v>
      </c>
      <c r="F1648" s="1" t="s">
        <v>6933</v>
      </c>
      <c r="G1648" s="1" t="s">
        <v>6934</v>
      </c>
      <c r="H1648" s="8" t="s">
        <v>6935</v>
      </c>
      <c r="I1648" s="1" t="s">
        <v>5123</v>
      </c>
      <c r="J1648" s="1" t="s">
        <v>6941</v>
      </c>
      <c r="K1648" s="9">
        <v>2</v>
      </c>
      <c r="L1648" s="1" t="s">
        <v>91</v>
      </c>
      <c r="M1648" s="7">
        <v>25</v>
      </c>
      <c r="N1648" s="1" t="s">
        <v>46</v>
      </c>
      <c r="O1648" s="1" t="s">
        <v>6925</v>
      </c>
      <c r="P1648" s="1" t="s">
        <v>6937</v>
      </c>
      <c r="Q1648" s="1" t="s">
        <v>6942</v>
      </c>
      <c r="R1648" s="101">
        <v>395.43</v>
      </c>
      <c r="T1648" s="116" t="s">
        <v>58</v>
      </c>
      <c r="U1648" s="84">
        <v>590.15</v>
      </c>
      <c r="W1648" s="102">
        <v>294.93</v>
      </c>
      <c r="Y1648" s="102">
        <v>440.75</v>
      </c>
      <c r="AE1648" s="104">
        <v>590.15</v>
      </c>
      <c r="AG1648" s="105">
        <v>293.27199999999999</v>
      </c>
      <c r="AI1648" s="105">
        <v>440.75</v>
      </c>
      <c r="AN1648" s="106">
        <v>367.01100000000002</v>
      </c>
      <c r="AO1648" s="105" t="s">
        <v>277</v>
      </c>
      <c r="AP1648" s="104" t="s">
        <v>278</v>
      </c>
      <c r="AQ1648" s="105">
        <f t="shared" si="408"/>
        <v>367.01099999999997</v>
      </c>
      <c r="AR1648" s="105" t="str">
        <f t="shared" si="409"/>
        <v/>
      </c>
      <c r="AS1648" s="105" t="e">
        <f t="shared" si="410"/>
        <v>#NUM!</v>
      </c>
      <c r="AT1648" s="105" t="e">
        <f>#REF!*1.075</f>
        <v>#REF!</v>
      </c>
      <c r="AU1648" s="105" t="e">
        <f t="shared" si="411"/>
        <v>#VALUE!</v>
      </c>
      <c r="AV1648" s="102" t="e">
        <f t="shared" si="404"/>
        <v>#REF!</v>
      </c>
      <c r="AW1648" s="105" t="s">
        <v>279</v>
      </c>
      <c r="AX1648" s="105" t="s">
        <v>278</v>
      </c>
      <c r="AY1648" s="106">
        <v>367.01600000000002</v>
      </c>
      <c r="AZ1648" s="108">
        <f t="shared" si="405"/>
        <v>36.701600000000006</v>
      </c>
      <c r="BA1648" s="1">
        <f t="shared" si="406"/>
        <v>403.7176</v>
      </c>
      <c r="BB1648" s="106">
        <f t="shared" si="407"/>
        <v>436.01500800000002</v>
      </c>
      <c r="BC1648" s="105" t="s">
        <v>53</v>
      </c>
      <c r="BD1648" s="128"/>
      <c r="BE1648" s="128"/>
      <c r="BF1648" s="110"/>
      <c r="BG1648" s="110"/>
    </row>
    <row r="1649" spans="1:59" ht="24.75" hidden="1" customHeight="1">
      <c r="A1649" s="9">
        <v>1655</v>
      </c>
      <c r="B1649" s="13">
        <v>17636</v>
      </c>
      <c r="C1649" s="13"/>
      <c r="D1649" s="15"/>
      <c r="E1649" s="14" t="s">
        <v>6943</v>
      </c>
      <c r="F1649" s="14" t="s">
        <v>6944</v>
      </c>
      <c r="G1649" s="14" t="s">
        <v>6945</v>
      </c>
      <c r="H1649" s="15" t="s">
        <v>251</v>
      </c>
      <c r="I1649" s="14" t="s">
        <v>68</v>
      </c>
      <c r="J1649" s="14" t="s">
        <v>6946</v>
      </c>
      <c r="K1649" s="16"/>
      <c r="L1649" s="14"/>
      <c r="M1649" s="13">
        <v>50</v>
      </c>
      <c r="N1649" s="14" t="s">
        <v>46</v>
      </c>
      <c r="O1649" s="14" t="s">
        <v>6947</v>
      </c>
      <c r="P1649" s="14" t="s">
        <v>6948</v>
      </c>
      <c r="Q1649" s="14" t="s">
        <v>6949</v>
      </c>
      <c r="R1649" s="101">
        <v>14.31</v>
      </c>
      <c r="T1649" s="116">
        <v>9.1999999999999993</v>
      </c>
      <c r="U1649" s="84">
        <v>14.29</v>
      </c>
      <c r="V1649" s="102">
        <v>12.47</v>
      </c>
      <c r="W1649" s="102">
        <v>14.14</v>
      </c>
      <c r="Y1649" s="102">
        <v>18.559999999999999</v>
      </c>
      <c r="AA1649" s="102">
        <v>16.190000000000001</v>
      </c>
      <c r="AE1649" s="104">
        <v>14.29</v>
      </c>
      <c r="AG1649" s="105">
        <v>11.19</v>
      </c>
      <c r="AI1649" s="105">
        <v>15.79</v>
      </c>
      <c r="AN1649" s="106">
        <v>12.74</v>
      </c>
      <c r="AO1649" s="105" t="s">
        <v>277</v>
      </c>
      <c r="AP1649" s="104" t="s">
        <v>278</v>
      </c>
      <c r="AQ1649" s="105">
        <f t="shared" si="408"/>
        <v>12.739999999999998</v>
      </c>
      <c r="AR1649" s="105" t="str">
        <f t="shared" si="409"/>
        <v/>
      </c>
      <c r="AS1649" s="105" t="e">
        <f t="shared" si="410"/>
        <v>#NUM!</v>
      </c>
      <c r="AT1649" s="105" t="e">
        <f>#REF!*1.075</f>
        <v>#REF!</v>
      </c>
      <c r="AU1649" s="105">
        <f t="shared" si="411"/>
        <v>9.8899999999999988</v>
      </c>
      <c r="AV1649" s="102" t="e">
        <f t="shared" si="404"/>
        <v>#REF!</v>
      </c>
      <c r="AW1649" s="105" t="s">
        <v>172</v>
      </c>
      <c r="AX1649" s="105" t="s">
        <v>173</v>
      </c>
      <c r="AY1649" s="106">
        <v>9.89</v>
      </c>
      <c r="AZ1649" s="108">
        <f t="shared" si="405"/>
        <v>2.4725000000000001</v>
      </c>
      <c r="BA1649" s="1">
        <f t="shared" si="406"/>
        <v>12.362500000000001</v>
      </c>
      <c r="BB1649" s="106">
        <f t="shared" si="407"/>
        <v>13.351500000000001</v>
      </c>
      <c r="BC1649" s="105" t="s">
        <v>53</v>
      </c>
      <c r="BD1649" s="128"/>
      <c r="BE1649" s="128"/>
      <c r="BF1649" s="110"/>
      <c r="BG1649" s="110"/>
    </row>
    <row r="1650" spans="1:59" ht="24.75" hidden="1" customHeight="1">
      <c r="A1650" s="9">
        <v>1656</v>
      </c>
      <c r="B1650" s="13">
        <v>17663</v>
      </c>
      <c r="C1650" s="13"/>
      <c r="D1650" s="15"/>
      <c r="E1650" s="14" t="s">
        <v>6943</v>
      </c>
      <c r="F1650" s="14" t="s">
        <v>6944</v>
      </c>
      <c r="G1650" s="14" t="s">
        <v>6945</v>
      </c>
      <c r="H1650" s="15" t="s">
        <v>2986</v>
      </c>
      <c r="I1650" s="14" t="s">
        <v>109</v>
      </c>
      <c r="J1650" s="14" t="s">
        <v>6950</v>
      </c>
      <c r="K1650" s="16">
        <v>150</v>
      </c>
      <c r="L1650" s="14" t="s">
        <v>91</v>
      </c>
      <c r="M1650" s="13">
        <v>1</v>
      </c>
      <c r="N1650" s="14" t="s">
        <v>46</v>
      </c>
      <c r="O1650" s="14" t="s">
        <v>6947</v>
      </c>
      <c r="P1650" s="14" t="s">
        <v>6948</v>
      </c>
      <c r="Q1650" s="14" t="s">
        <v>6951</v>
      </c>
      <c r="R1650" s="101">
        <v>13.03</v>
      </c>
      <c r="T1650" s="116">
        <v>9.5</v>
      </c>
      <c r="U1650" s="84">
        <v>12.33</v>
      </c>
      <c r="V1650" s="102">
        <v>12.93</v>
      </c>
      <c r="W1650" s="102">
        <v>12.42</v>
      </c>
      <c r="AA1650" s="102">
        <v>11.91</v>
      </c>
      <c r="AE1650" s="104">
        <v>12.33</v>
      </c>
      <c r="AG1650" s="105">
        <v>9.9130000000000003</v>
      </c>
      <c r="AN1650" s="106">
        <v>11.121499999999999</v>
      </c>
      <c r="AO1650" s="105" t="s">
        <v>277</v>
      </c>
      <c r="AP1650" s="104" t="s">
        <v>278</v>
      </c>
      <c r="AQ1650" s="105">
        <f t="shared" si="408"/>
        <v>11.121500000000001</v>
      </c>
      <c r="AR1650" s="105" t="str">
        <f t="shared" si="409"/>
        <v/>
      </c>
      <c r="AS1650" s="105" t="e">
        <f t="shared" si="410"/>
        <v>#NUM!</v>
      </c>
      <c r="AT1650" s="105" t="e">
        <f>#REF!*1.075</f>
        <v>#REF!</v>
      </c>
      <c r="AU1650" s="105">
        <f t="shared" si="411"/>
        <v>10.2125</v>
      </c>
      <c r="AV1650" s="102" t="e">
        <f t="shared" si="404"/>
        <v>#REF!</v>
      </c>
      <c r="AW1650" s="105" t="s">
        <v>172</v>
      </c>
      <c r="AX1650" s="105" t="s">
        <v>173</v>
      </c>
      <c r="AY1650" s="106">
        <v>10.212</v>
      </c>
      <c r="AZ1650" s="108">
        <f t="shared" si="405"/>
        <v>1.73604</v>
      </c>
      <c r="BA1650" s="1">
        <f t="shared" si="406"/>
        <v>11.948039999999999</v>
      </c>
      <c r="BB1650" s="106">
        <f t="shared" si="407"/>
        <v>12.903883199999999</v>
      </c>
      <c r="BC1650" s="105" t="s">
        <v>53</v>
      </c>
      <c r="BD1650" s="128"/>
      <c r="BE1650" s="128"/>
      <c r="BF1650" s="110"/>
      <c r="BG1650" s="110"/>
    </row>
    <row r="1651" spans="1:59" ht="24.75" hidden="1" customHeight="1">
      <c r="A1651" s="9">
        <v>1657</v>
      </c>
      <c r="B1651" s="13">
        <v>17664</v>
      </c>
      <c r="C1651" s="13"/>
      <c r="D1651" s="15"/>
      <c r="E1651" s="14" t="s">
        <v>6943</v>
      </c>
      <c r="F1651" s="14" t="s">
        <v>6944</v>
      </c>
      <c r="G1651" s="14" t="s">
        <v>6945</v>
      </c>
      <c r="H1651" s="15" t="s">
        <v>1056</v>
      </c>
      <c r="I1651" s="14" t="s">
        <v>4765</v>
      </c>
      <c r="J1651" s="14" t="s">
        <v>6952</v>
      </c>
      <c r="K1651" s="16"/>
      <c r="L1651" s="14"/>
      <c r="M1651" s="13">
        <v>24</v>
      </c>
      <c r="N1651" s="14" t="s">
        <v>46</v>
      </c>
      <c r="O1651" s="14" t="s">
        <v>6947</v>
      </c>
      <c r="P1651" s="14" t="s">
        <v>6953</v>
      </c>
      <c r="Q1651" s="14" t="s">
        <v>6954</v>
      </c>
      <c r="R1651" s="101">
        <v>17.77</v>
      </c>
      <c r="T1651" s="116" t="s">
        <v>58</v>
      </c>
      <c r="U1651" s="84">
        <v>16.87</v>
      </c>
      <c r="V1651" s="102">
        <v>17.95</v>
      </c>
      <c r="W1651" s="102">
        <v>17.25</v>
      </c>
      <c r="AA1651" s="102">
        <v>16.190000000000001</v>
      </c>
      <c r="AC1651" s="102">
        <v>28.98</v>
      </c>
      <c r="AE1651" s="104">
        <v>16.87</v>
      </c>
      <c r="AG1651" s="105">
        <v>13.76</v>
      </c>
      <c r="AN1651" s="106">
        <v>15.315</v>
      </c>
      <c r="AO1651" s="105" t="s">
        <v>277</v>
      </c>
      <c r="AP1651" s="104" t="s">
        <v>278</v>
      </c>
      <c r="AQ1651" s="105">
        <f t="shared" si="408"/>
        <v>15.315000000000001</v>
      </c>
      <c r="AR1651" s="105" t="str">
        <f t="shared" si="409"/>
        <v/>
      </c>
      <c r="AS1651" s="105" t="e">
        <f t="shared" si="410"/>
        <v>#NUM!</v>
      </c>
      <c r="AT1651" s="105" t="e">
        <f>#REF!*1.075</f>
        <v>#REF!</v>
      </c>
      <c r="AU1651" s="105" t="e">
        <f t="shared" si="411"/>
        <v>#VALUE!</v>
      </c>
      <c r="AV1651" s="102" t="e">
        <f t="shared" si="404"/>
        <v>#REF!</v>
      </c>
      <c r="AW1651" s="105" t="s">
        <v>279</v>
      </c>
      <c r="AX1651" s="105" t="s">
        <v>278</v>
      </c>
      <c r="AY1651" s="106">
        <v>15.315</v>
      </c>
      <c r="AZ1651" s="108">
        <f t="shared" si="405"/>
        <v>2.6035500000000003</v>
      </c>
      <c r="BA1651" s="1">
        <f t="shared" si="406"/>
        <v>17.91855</v>
      </c>
      <c r="BB1651" s="106">
        <f t="shared" si="407"/>
        <v>19.352034</v>
      </c>
      <c r="BC1651" s="105" t="s">
        <v>53</v>
      </c>
      <c r="BD1651" s="105"/>
      <c r="BF1651" s="110"/>
      <c r="BG1651" s="110"/>
    </row>
    <row r="1652" spans="1:59" ht="24.75" hidden="1" customHeight="1">
      <c r="A1652" s="9">
        <v>1658</v>
      </c>
      <c r="B1652" s="34">
        <v>20555</v>
      </c>
      <c r="C1652" s="34"/>
      <c r="E1652" s="34" t="s">
        <v>6955</v>
      </c>
      <c r="F1652" s="34"/>
      <c r="G1652" s="34" t="s">
        <v>6956</v>
      </c>
      <c r="H1652" s="34" t="s">
        <v>204</v>
      </c>
      <c r="I1652" s="34" t="s">
        <v>5123</v>
      </c>
      <c r="J1652" s="34"/>
      <c r="K1652" s="48"/>
      <c r="L1652" s="34"/>
      <c r="M1652" s="34"/>
      <c r="N1652" s="34"/>
      <c r="O1652" s="34" t="s">
        <v>6947</v>
      </c>
      <c r="Q1652" s="3" t="s">
        <v>480</v>
      </c>
      <c r="T1652" s="116"/>
      <c r="AT1652" s="105" t="e">
        <f>#REF!*1.075</f>
        <v>#REF!</v>
      </c>
      <c r="AV1652" s="102" t="e">
        <f t="shared" si="404"/>
        <v>#REF!</v>
      </c>
      <c r="AZ1652" s="108" t="b">
        <f t="shared" si="405"/>
        <v>0</v>
      </c>
      <c r="BA1652" s="1">
        <f t="shared" si="406"/>
        <v>0</v>
      </c>
      <c r="BB1652" s="106">
        <f t="shared" si="407"/>
        <v>0</v>
      </c>
      <c r="BE1652" s="110"/>
      <c r="BF1652" s="110"/>
      <c r="BG1652" s="110"/>
    </row>
    <row r="1653" spans="1:59" ht="24.75" hidden="1" customHeight="1">
      <c r="A1653" s="9">
        <v>1659</v>
      </c>
      <c r="B1653" s="7">
        <v>14274</v>
      </c>
      <c r="C1653" s="7"/>
      <c r="D1653" s="8"/>
      <c r="E1653" s="1" t="s">
        <v>6957</v>
      </c>
      <c r="F1653" s="1" t="s">
        <v>6958</v>
      </c>
      <c r="G1653" s="1" t="s">
        <v>296</v>
      </c>
      <c r="H1653" s="8" t="s">
        <v>6959</v>
      </c>
      <c r="I1653" s="1" t="s">
        <v>298</v>
      </c>
      <c r="J1653" s="1" t="s">
        <v>6960</v>
      </c>
      <c r="K1653" s="9"/>
      <c r="L1653" s="1"/>
      <c r="M1653" s="7">
        <v>7</v>
      </c>
      <c r="N1653" s="1" t="s">
        <v>46</v>
      </c>
      <c r="O1653" s="1" t="s">
        <v>6961</v>
      </c>
      <c r="P1653" s="1" t="s">
        <v>6962</v>
      </c>
      <c r="Q1653" s="1" t="s">
        <v>6963</v>
      </c>
      <c r="R1653" s="101">
        <v>11.8</v>
      </c>
      <c r="T1653" s="116" t="s">
        <v>58</v>
      </c>
      <c r="U1653" s="84">
        <v>11.8</v>
      </c>
      <c r="AE1653" s="104">
        <v>11.8</v>
      </c>
      <c r="AN1653" s="106">
        <v>11.8</v>
      </c>
      <c r="AO1653" s="105" t="s">
        <v>50</v>
      </c>
      <c r="AP1653" s="104" t="s">
        <v>51</v>
      </c>
      <c r="AQ1653" s="105" t="e">
        <f>AVERAGE(SMALL(AE1653:AI1653,1),SMALL(AE1653:AI1653,2))</f>
        <v>#NUM!</v>
      </c>
      <c r="AR1653" s="105" t="e">
        <f>IF(R1653 &lt;=( AVERAGE(SMALL(AE1653:AI1653,1),SMALL(AE1653:AI1653,2))), R1653, "")</f>
        <v>#NUM!</v>
      </c>
      <c r="AS1653" s="105" t="e">
        <f>AVERAGE(SMALL(AJ1653:AM1653,1),SMALL(AJ1653:AM1653,2))</f>
        <v>#NUM!</v>
      </c>
      <c r="AT1653" s="105" t="e">
        <f>#REF!*1.075</f>
        <v>#REF!</v>
      </c>
      <c r="AU1653" s="105" t="e">
        <f>T1653*1.075</f>
        <v>#VALUE!</v>
      </c>
      <c r="AV1653" s="102" t="e">
        <f t="shared" si="404"/>
        <v>#REF!</v>
      </c>
      <c r="AW1653" s="125" t="s">
        <v>52</v>
      </c>
      <c r="AX1653" s="105" t="s">
        <v>51</v>
      </c>
      <c r="AY1653" s="106">
        <v>11.8</v>
      </c>
      <c r="AZ1653" s="108">
        <f t="shared" si="405"/>
        <v>2.0060000000000002</v>
      </c>
      <c r="BA1653" s="1">
        <f t="shared" si="406"/>
        <v>13.806000000000001</v>
      </c>
      <c r="BB1653" s="106">
        <f t="shared" si="407"/>
        <v>14.910480000000002</v>
      </c>
      <c r="BC1653" s="105" t="s">
        <v>53</v>
      </c>
      <c r="BD1653" s="128"/>
      <c r="BE1653" s="128"/>
      <c r="BF1653" s="110"/>
      <c r="BG1653" s="110"/>
    </row>
    <row r="1654" spans="1:59" ht="24.75" hidden="1" customHeight="1">
      <c r="A1654" s="9">
        <v>1660</v>
      </c>
      <c r="B1654" s="7">
        <v>14273</v>
      </c>
      <c r="C1654" s="7"/>
      <c r="D1654" s="8"/>
      <c r="E1654" s="1" t="s">
        <v>6964</v>
      </c>
      <c r="F1654" s="1" t="s">
        <v>6965</v>
      </c>
      <c r="G1654" s="1" t="s">
        <v>296</v>
      </c>
      <c r="H1654" s="8" t="s">
        <v>6966</v>
      </c>
      <c r="I1654" s="1" t="s">
        <v>298</v>
      </c>
      <c r="J1654" s="1" t="s">
        <v>6967</v>
      </c>
      <c r="K1654" s="9"/>
      <c r="L1654" s="1"/>
      <c r="M1654" s="7">
        <v>3</v>
      </c>
      <c r="N1654" s="1" t="s">
        <v>46</v>
      </c>
      <c r="O1654" s="1" t="s">
        <v>6961</v>
      </c>
      <c r="P1654" s="1" t="s">
        <v>6968</v>
      </c>
      <c r="Q1654" s="1" t="s">
        <v>6969</v>
      </c>
      <c r="R1654" s="101">
        <v>8.9</v>
      </c>
      <c r="T1654" s="116">
        <v>3.75</v>
      </c>
      <c r="U1654" s="84">
        <v>7.95</v>
      </c>
      <c r="V1654" s="102">
        <v>11</v>
      </c>
      <c r="AE1654" s="104">
        <v>7.95</v>
      </c>
      <c r="AN1654" s="106">
        <v>8.9</v>
      </c>
      <c r="AO1654" s="105" t="s">
        <v>50</v>
      </c>
      <c r="AP1654" s="104" t="s">
        <v>51</v>
      </c>
      <c r="AQ1654" s="105" t="e">
        <f>AVERAGE(SMALL(AE1654:AI1654,1),SMALL(AE1654:AI1654,2))</f>
        <v>#NUM!</v>
      </c>
      <c r="AR1654" s="105" t="e">
        <f>IF(R1654 &lt;=( AVERAGE(SMALL(AE1654:AI1654,1),SMALL(AE1654:AI1654,2))), R1654, "")</f>
        <v>#NUM!</v>
      </c>
      <c r="AS1654" s="105" t="e">
        <f>AVERAGE(SMALL(AJ1654:AM1654,1),SMALL(AJ1654:AM1654,2))</f>
        <v>#NUM!</v>
      </c>
      <c r="AT1654" s="105" t="e">
        <f>#REF!*1.075</f>
        <v>#REF!</v>
      </c>
      <c r="AU1654" s="105">
        <f>T1654*1.075</f>
        <v>4.03125</v>
      </c>
      <c r="AV1654" s="102" t="e">
        <f t="shared" si="404"/>
        <v>#REF!</v>
      </c>
      <c r="AW1654" s="105" t="s">
        <v>172</v>
      </c>
      <c r="AX1654" s="105" t="s">
        <v>173</v>
      </c>
      <c r="AY1654" s="106">
        <v>4.0309999999999997</v>
      </c>
      <c r="AZ1654" s="108">
        <f t="shared" si="405"/>
        <v>1.0077499999999999</v>
      </c>
      <c r="BA1654" s="1">
        <f t="shared" si="406"/>
        <v>5.0387499999999994</v>
      </c>
      <c r="BB1654" s="106">
        <f t="shared" si="407"/>
        <v>5.4418499999999996</v>
      </c>
      <c r="BC1654" s="105" t="s">
        <v>53</v>
      </c>
      <c r="BD1654" s="128"/>
      <c r="BE1654" s="128"/>
      <c r="BF1654" s="110"/>
      <c r="BG1654" s="110"/>
    </row>
    <row r="1655" spans="1:59" ht="24.75" hidden="1" customHeight="1">
      <c r="A1655" s="9">
        <v>1661</v>
      </c>
      <c r="B1655" s="7">
        <v>14833</v>
      </c>
      <c r="C1655" s="7"/>
      <c r="D1655" s="8"/>
      <c r="E1655" s="1" t="s">
        <v>6970</v>
      </c>
      <c r="F1655" s="1" t="s">
        <v>6971</v>
      </c>
      <c r="G1655" s="1" t="s">
        <v>6972</v>
      </c>
      <c r="H1655" s="8" t="s">
        <v>6973</v>
      </c>
      <c r="I1655" s="1" t="s">
        <v>298</v>
      </c>
      <c r="J1655" s="1" t="s">
        <v>6974</v>
      </c>
      <c r="K1655" s="9"/>
      <c r="L1655" s="1"/>
      <c r="M1655" s="7">
        <v>1</v>
      </c>
      <c r="N1655" s="1" t="s">
        <v>46</v>
      </c>
      <c r="O1655" s="1" t="s">
        <v>6961</v>
      </c>
      <c r="P1655" s="1" t="s">
        <v>6968</v>
      </c>
      <c r="Q1655" s="1" t="s">
        <v>6975</v>
      </c>
      <c r="R1655" s="101">
        <v>5.56</v>
      </c>
      <c r="T1655" s="116" t="s">
        <v>58</v>
      </c>
      <c r="U1655" s="84">
        <v>3.72</v>
      </c>
      <c r="V1655" s="102">
        <v>8</v>
      </c>
      <c r="AE1655" s="104">
        <v>3.72</v>
      </c>
      <c r="AG1655" s="105">
        <v>3.4409999999999998</v>
      </c>
      <c r="AN1655" s="106">
        <v>3.5804999999999998</v>
      </c>
      <c r="AO1655" s="105" t="s">
        <v>277</v>
      </c>
      <c r="AP1655" s="104" t="s">
        <v>278</v>
      </c>
      <c r="AQ1655" s="105">
        <f>AVERAGE(SMALL(AE1655:AI1655,1),SMALL(AE1655:AI1655,2))</f>
        <v>3.5804999999999998</v>
      </c>
      <c r="AR1655" s="105" t="str">
        <f>IF(R1655 &lt;=( AVERAGE(SMALL(AE1655:AI1655,1),SMALL(AE1655:AI1655,2))), R1655, "")</f>
        <v/>
      </c>
      <c r="AS1655" s="105" t="e">
        <f>AVERAGE(SMALL(AJ1655:AM1655,1),SMALL(AJ1655:AM1655,2))</f>
        <v>#NUM!</v>
      </c>
      <c r="AT1655" s="105" t="e">
        <f>#REF!*1.075</f>
        <v>#REF!</v>
      </c>
      <c r="AU1655" s="105" t="e">
        <f>T1655*1.075</f>
        <v>#VALUE!</v>
      </c>
      <c r="AV1655" s="102" t="e">
        <f t="shared" si="404"/>
        <v>#REF!</v>
      </c>
      <c r="AW1655" s="105" t="s">
        <v>279</v>
      </c>
      <c r="AX1655" s="105" t="s">
        <v>278</v>
      </c>
      <c r="AY1655" s="106">
        <v>3.58</v>
      </c>
      <c r="AZ1655" s="108">
        <f t="shared" si="405"/>
        <v>0.89500000000000002</v>
      </c>
      <c r="BA1655" s="1">
        <f t="shared" si="406"/>
        <v>4.4749999999999996</v>
      </c>
      <c r="BB1655" s="106">
        <f t="shared" si="407"/>
        <v>4.8329999999999993</v>
      </c>
      <c r="BC1655" s="105" t="s">
        <v>53</v>
      </c>
      <c r="BD1655" s="105"/>
      <c r="BF1655" s="110"/>
      <c r="BG1655" s="110"/>
    </row>
    <row r="1656" spans="1:59" ht="24.75" hidden="1" customHeight="1">
      <c r="A1656" s="9">
        <v>1662</v>
      </c>
      <c r="B1656" s="34">
        <v>16325</v>
      </c>
      <c r="C1656" s="34"/>
      <c r="D1656" s="5" t="s">
        <v>489</v>
      </c>
      <c r="E1656" s="35" t="s">
        <v>6976</v>
      </c>
      <c r="F1656" s="34" t="s">
        <v>6977</v>
      </c>
      <c r="G1656" s="34" t="s">
        <v>1193</v>
      </c>
      <c r="H1656" s="34" t="s">
        <v>60</v>
      </c>
      <c r="I1656" s="34" t="s">
        <v>68</v>
      </c>
      <c r="J1656" s="35" t="s">
        <v>6978</v>
      </c>
      <c r="K1656" s="48"/>
      <c r="L1656" s="34"/>
      <c r="M1656" s="34"/>
      <c r="N1656" s="34"/>
      <c r="O1656" s="34" t="s">
        <v>6979</v>
      </c>
      <c r="P1656" s="34" t="s">
        <v>6980</v>
      </c>
      <c r="Q1656" s="34" t="s">
        <v>6981</v>
      </c>
      <c r="R1656" s="101">
        <v>40</v>
      </c>
      <c r="S1656" s="102">
        <v>43</v>
      </c>
      <c r="T1656" s="116">
        <v>20</v>
      </c>
      <c r="V1656" s="102">
        <v>23.5</v>
      </c>
      <c r="AV1656" s="102"/>
      <c r="BA1656" s="1"/>
      <c r="BB1656" s="106"/>
      <c r="BD1656" s="105" t="s">
        <v>497</v>
      </c>
      <c r="BF1656" s="110"/>
      <c r="BG1656" s="110"/>
    </row>
    <row r="1657" spans="1:59" ht="24.75" hidden="1" customHeight="1">
      <c r="A1657" s="9">
        <v>1663</v>
      </c>
      <c r="B1657" s="34">
        <v>16313</v>
      </c>
      <c r="C1657" s="34"/>
      <c r="D1657" s="5" t="s">
        <v>489</v>
      </c>
      <c r="E1657" s="35" t="s">
        <v>6982</v>
      </c>
      <c r="F1657" s="34" t="s">
        <v>6977</v>
      </c>
      <c r="G1657" s="34" t="s">
        <v>1193</v>
      </c>
      <c r="H1657" s="34" t="s">
        <v>310</v>
      </c>
      <c r="I1657" s="34" t="s">
        <v>68</v>
      </c>
      <c r="J1657" s="35" t="s">
        <v>6978</v>
      </c>
      <c r="K1657" s="48"/>
      <c r="L1657" s="34"/>
      <c r="M1657" s="34"/>
      <c r="N1657" s="34"/>
      <c r="O1657" s="34" t="s">
        <v>6979</v>
      </c>
      <c r="P1657" s="34" t="s">
        <v>6980</v>
      </c>
      <c r="Q1657" s="34" t="s">
        <v>6983</v>
      </c>
      <c r="R1657" s="101">
        <v>14</v>
      </c>
      <c r="S1657" s="102">
        <v>15</v>
      </c>
      <c r="T1657" s="116" t="s">
        <v>58</v>
      </c>
      <c r="V1657" s="102">
        <v>14</v>
      </c>
      <c r="AV1657" s="102"/>
      <c r="BA1657" s="1"/>
      <c r="BB1657" s="106"/>
      <c r="BD1657" s="105" t="s">
        <v>497</v>
      </c>
      <c r="BF1657" s="110"/>
      <c r="BG1657" s="110"/>
    </row>
    <row r="1658" spans="1:59" ht="24.75" hidden="1" customHeight="1">
      <c r="A1658" s="9">
        <v>1664</v>
      </c>
      <c r="B1658" s="34">
        <v>20267</v>
      </c>
      <c r="C1658" s="34"/>
      <c r="D1658" s="5" t="s">
        <v>489</v>
      </c>
      <c r="E1658" s="35" t="s">
        <v>6984</v>
      </c>
      <c r="F1658" s="34" t="s">
        <v>6985</v>
      </c>
      <c r="G1658" s="34" t="s">
        <v>1539</v>
      </c>
      <c r="H1658" s="34" t="s">
        <v>2499</v>
      </c>
      <c r="I1658" s="34" t="s">
        <v>68</v>
      </c>
      <c r="J1658" s="35" t="s">
        <v>545</v>
      </c>
      <c r="K1658" s="48"/>
      <c r="L1658" s="34"/>
      <c r="M1658" s="34"/>
      <c r="N1658" s="34"/>
      <c r="O1658" s="34" t="s">
        <v>6979</v>
      </c>
      <c r="P1658" s="34" t="s">
        <v>6986</v>
      </c>
      <c r="Q1658" s="34" t="s">
        <v>6987</v>
      </c>
      <c r="R1658" s="101">
        <v>7.5</v>
      </c>
      <c r="S1658" s="102">
        <v>8</v>
      </c>
      <c r="T1658" s="116">
        <v>7.5</v>
      </c>
      <c r="V1658" s="102">
        <v>7.5</v>
      </c>
      <c r="AV1658" s="102"/>
      <c r="BA1658" s="1"/>
      <c r="BB1658" s="106"/>
      <c r="BD1658" s="105" t="s">
        <v>497</v>
      </c>
      <c r="BF1658" s="110"/>
      <c r="BG1658" s="110"/>
    </row>
    <row r="1659" spans="1:59" ht="24.75" hidden="1" customHeight="1">
      <c r="A1659" s="9">
        <v>1665</v>
      </c>
      <c r="B1659" s="13">
        <v>987</v>
      </c>
      <c r="C1659" s="13"/>
      <c r="D1659" s="15"/>
      <c r="E1659" s="14" t="s">
        <v>6988</v>
      </c>
      <c r="F1659" s="14" t="s">
        <v>6989</v>
      </c>
      <c r="G1659" s="14" t="s">
        <v>6990</v>
      </c>
      <c r="H1659" s="15" t="s">
        <v>6991</v>
      </c>
      <c r="I1659" s="14" t="s">
        <v>574</v>
      </c>
      <c r="J1659" s="14" t="s">
        <v>6992</v>
      </c>
      <c r="K1659" s="16"/>
      <c r="L1659" s="14"/>
      <c r="M1659" s="13">
        <v>1</v>
      </c>
      <c r="N1659" s="14" t="s">
        <v>46</v>
      </c>
      <c r="O1659" s="14" t="s">
        <v>6993</v>
      </c>
      <c r="P1659" s="14" t="s">
        <v>6994</v>
      </c>
      <c r="Q1659" s="14" t="s">
        <v>6995</v>
      </c>
      <c r="R1659" s="101">
        <v>107.19</v>
      </c>
      <c r="T1659" s="116" t="s">
        <v>58</v>
      </c>
      <c r="U1659" s="84">
        <v>194.75</v>
      </c>
      <c r="V1659" s="102">
        <v>106.97</v>
      </c>
      <c r="W1659" s="102">
        <v>132.5838</v>
      </c>
      <c r="X1659" s="102">
        <v>107.41</v>
      </c>
      <c r="Y1659" s="102">
        <v>132.19999999999999</v>
      </c>
      <c r="AE1659" s="104">
        <v>194.75</v>
      </c>
      <c r="AG1659" s="105">
        <v>107.26</v>
      </c>
      <c r="AH1659" s="105">
        <v>107.41</v>
      </c>
      <c r="AI1659" s="105">
        <v>132.19999999999999</v>
      </c>
      <c r="AN1659" s="106">
        <v>107.19</v>
      </c>
      <c r="AO1659" s="105" t="s">
        <v>50</v>
      </c>
      <c r="AP1659" s="104" t="s">
        <v>51</v>
      </c>
      <c r="AQ1659" s="105">
        <f t="shared" ref="AQ1659:AQ1700" si="412">AVERAGE(SMALL(AE1659:AI1659,1),SMALL(AE1659:AI1659,2))</f>
        <v>107.33500000000001</v>
      </c>
      <c r="AR1659" s="105">
        <f t="shared" ref="AR1659:AR1700" si="413">IF(R1659 &lt;=( AVERAGE(SMALL(AE1659:AI1659,1),SMALL(AE1659:AI1659,2))), R1659, "")</f>
        <v>107.19</v>
      </c>
      <c r="AS1659" s="105" t="e">
        <f t="shared" ref="AS1659:AS1700" si="414">AVERAGE(SMALL(AJ1659:AM1659,1),SMALL(AJ1659:AM1659,2))</f>
        <v>#NUM!</v>
      </c>
      <c r="AT1659" s="105" t="e">
        <f>#REF!*1.075</f>
        <v>#REF!</v>
      </c>
      <c r="AU1659" s="105" t="e">
        <f t="shared" ref="AU1659:AU1700" si="415">T1659*1.075</f>
        <v>#VALUE!</v>
      </c>
      <c r="AV1659" s="102">
        <v>107.19</v>
      </c>
      <c r="AW1659" s="125" t="s">
        <v>52</v>
      </c>
      <c r="AX1659" s="105" t="s">
        <v>51</v>
      </c>
      <c r="AY1659" s="106">
        <v>107.19</v>
      </c>
      <c r="AZ1659" s="108">
        <f t="shared" ref="AZ1659:AZ1690" si="416">IF(AND(AY1659&gt;0,AY1659&lt;=10),AY1659*0.25,IF(AND(AY1659&gt;10,AY1659&lt;=50),AY1659*0.17,IF(AND(AY1659&gt;10,AY1659&lt;=100),AY1659*0.12,IF(AY1659&gt;100,AY1659*0.1))))</f>
        <v>10.719000000000001</v>
      </c>
      <c r="BA1659" s="1">
        <f t="shared" ref="BA1659:BA1690" si="417">AZ1659+AY1659</f>
        <v>117.90899999999999</v>
      </c>
      <c r="BB1659" s="106">
        <f t="shared" ref="BB1659:BB1690" si="418">BA1659+BA1659*0.08</f>
        <v>127.34172</v>
      </c>
      <c r="BC1659" s="105" t="s">
        <v>53</v>
      </c>
      <c r="BD1659" s="105"/>
      <c r="BF1659" s="110"/>
      <c r="BG1659" s="110"/>
    </row>
    <row r="1660" spans="1:59" ht="24.75" hidden="1" customHeight="1">
      <c r="A1660" s="9">
        <v>1666</v>
      </c>
      <c r="B1660" s="13">
        <v>988</v>
      </c>
      <c r="C1660" s="13"/>
      <c r="D1660" s="15"/>
      <c r="E1660" s="14" t="s">
        <v>6988</v>
      </c>
      <c r="F1660" s="14" t="s">
        <v>6989</v>
      </c>
      <c r="G1660" s="14" t="s">
        <v>6990</v>
      </c>
      <c r="H1660" s="15" t="s">
        <v>6996</v>
      </c>
      <c r="I1660" s="14" t="s">
        <v>574</v>
      </c>
      <c r="J1660" s="14" t="s">
        <v>6992</v>
      </c>
      <c r="K1660" s="16"/>
      <c r="L1660" s="14"/>
      <c r="M1660" s="13">
        <v>1</v>
      </c>
      <c r="N1660" s="14" t="s">
        <v>46</v>
      </c>
      <c r="O1660" s="14" t="s">
        <v>6993</v>
      </c>
      <c r="P1660" s="14" t="s">
        <v>6997</v>
      </c>
      <c r="Q1660" s="14" t="s">
        <v>6998</v>
      </c>
      <c r="R1660" s="101">
        <v>261.43</v>
      </c>
      <c r="T1660" s="116" t="s">
        <v>58</v>
      </c>
      <c r="U1660" s="84">
        <v>461.548</v>
      </c>
      <c r="V1660" s="102">
        <v>258.83999999999997</v>
      </c>
      <c r="W1660" s="102">
        <v>299.43599999999998</v>
      </c>
      <c r="X1660" s="102">
        <v>264.01</v>
      </c>
      <c r="Y1660" s="102">
        <v>332.52</v>
      </c>
      <c r="AE1660" s="104">
        <v>461.548</v>
      </c>
      <c r="AG1660" s="105">
        <v>267.01</v>
      </c>
      <c r="AH1660" s="105">
        <v>264.01</v>
      </c>
      <c r="AI1660" s="105">
        <v>332.52</v>
      </c>
      <c r="AN1660" s="106">
        <v>261.43</v>
      </c>
      <c r="AO1660" s="105" t="s">
        <v>50</v>
      </c>
      <c r="AP1660" s="104" t="s">
        <v>51</v>
      </c>
      <c r="AQ1660" s="105">
        <f t="shared" si="412"/>
        <v>265.51</v>
      </c>
      <c r="AR1660" s="105">
        <f t="shared" si="413"/>
        <v>261.43</v>
      </c>
      <c r="AS1660" s="105" t="e">
        <f t="shared" si="414"/>
        <v>#NUM!</v>
      </c>
      <c r="AT1660" s="105" t="e">
        <f>#REF!*1.075</f>
        <v>#REF!</v>
      </c>
      <c r="AU1660" s="105" t="e">
        <f t="shared" si="415"/>
        <v>#VALUE!</v>
      </c>
      <c r="AV1660" s="102">
        <v>261.43</v>
      </c>
      <c r="AW1660" s="125" t="s">
        <v>52</v>
      </c>
      <c r="AX1660" s="105" t="s">
        <v>51</v>
      </c>
      <c r="AY1660" s="106">
        <v>261.43</v>
      </c>
      <c r="AZ1660" s="108">
        <f t="shared" si="416"/>
        <v>26.143000000000001</v>
      </c>
      <c r="BA1660" s="1">
        <f t="shared" si="417"/>
        <v>287.57299999999998</v>
      </c>
      <c r="BB1660" s="106">
        <f t="shared" si="418"/>
        <v>310.57883999999996</v>
      </c>
      <c r="BC1660" s="105" t="s">
        <v>53</v>
      </c>
      <c r="BD1660" s="105"/>
      <c r="BF1660" s="110"/>
      <c r="BG1660" s="110"/>
    </row>
    <row r="1661" spans="1:59" ht="24.75" hidden="1" customHeight="1">
      <c r="A1661" s="9">
        <v>1667</v>
      </c>
      <c r="B1661" s="13">
        <v>986</v>
      </c>
      <c r="C1661" s="13"/>
      <c r="D1661" s="15"/>
      <c r="E1661" s="14" t="s">
        <v>6999</v>
      </c>
      <c r="F1661" s="14" t="s">
        <v>6989</v>
      </c>
      <c r="G1661" s="14" t="s">
        <v>6990</v>
      </c>
      <c r="H1661" s="15" t="s">
        <v>7000</v>
      </c>
      <c r="I1661" s="14" t="s">
        <v>574</v>
      </c>
      <c r="J1661" s="14" t="s">
        <v>6992</v>
      </c>
      <c r="K1661" s="16"/>
      <c r="L1661" s="14"/>
      <c r="M1661" s="13">
        <v>1</v>
      </c>
      <c r="N1661" s="14" t="s">
        <v>46</v>
      </c>
      <c r="O1661" s="14" t="s">
        <v>6993</v>
      </c>
      <c r="P1661" s="14" t="s">
        <v>6994</v>
      </c>
      <c r="Q1661" s="14" t="s">
        <v>7001</v>
      </c>
      <c r="R1661" s="101">
        <v>520.65</v>
      </c>
      <c r="T1661" s="116" t="s">
        <v>58</v>
      </c>
      <c r="U1661" s="84">
        <v>906.23</v>
      </c>
      <c r="V1661" s="102">
        <v>516.29</v>
      </c>
      <c r="W1661" s="102">
        <v>573.26</v>
      </c>
      <c r="X1661" s="102">
        <v>525.01</v>
      </c>
      <c r="Y1661" s="102">
        <v>598.32000000000005</v>
      </c>
      <c r="AE1661" s="104">
        <v>906.23</v>
      </c>
      <c r="AG1661" s="105">
        <v>528.92999999999995</v>
      </c>
      <c r="AH1661" s="105">
        <v>525.01</v>
      </c>
      <c r="AI1661" s="105">
        <v>598.32000000000005</v>
      </c>
      <c r="AN1661" s="106">
        <v>520.65</v>
      </c>
      <c r="AO1661" s="105" t="s">
        <v>50</v>
      </c>
      <c r="AP1661" s="104" t="s">
        <v>51</v>
      </c>
      <c r="AQ1661" s="105">
        <f t="shared" si="412"/>
        <v>526.97</v>
      </c>
      <c r="AR1661" s="105">
        <f t="shared" si="413"/>
        <v>520.65</v>
      </c>
      <c r="AS1661" s="105" t="e">
        <f t="shared" si="414"/>
        <v>#NUM!</v>
      </c>
      <c r="AT1661" s="105" t="e">
        <f>#REF!*1.075</f>
        <v>#REF!</v>
      </c>
      <c r="AU1661" s="105" t="e">
        <f t="shared" si="415"/>
        <v>#VALUE!</v>
      </c>
      <c r="AV1661" s="102">
        <v>520.65</v>
      </c>
      <c r="AW1661" s="125" t="s">
        <v>52</v>
      </c>
      <c r="AX1661" s="105" t="s">
        <v>51</v>
      </c>
      <c r="AY1661" s="106">
        <v>520.65</v>
      </c>
      <c r="AZ1661" s="108">
        <f t="shared" si="416"/>
        <v>52.064999999999998</v>
      </c>
      <c r="BA1661" s="1">
        <f t="shared" si="417"/>
        <v>572.71499999999992</v>
      </c>
      <c r="BB1661" s="106">
        <f t="shared" si="418"/>
        <v>618.53219999999988</v>
      </c>
      <c r="BC1661" s="105" t="s">
        <v>53</v>
      </c>
      <c r="BD1661" s="105"/>
      <c r="BF1661" s="110"/>
      <c r="BG1661" s="110"/>
    </row>
    <row r="1662" spans="1:59" ht="24.75" hidden="1" customHeight="1">
      <c r="A1662" s="9">
        <v>1668</v>
      </c>
      <c r="B1662" s="13">
        <v>3865</v>
      </c>
      <c r="C1662" s="13"/>
      <c r="D1662" s="15"/>
      <c r="E1662" s="14" t="s">
        <v>6988</v>
      </c>
      <c r="F1662" s="14" t="s">
        <v>6989</v>
      </c>
      <c r="G1662" s="14" t="s">
        <v>6990</v>
      </c>
      <c r="H1662" s="15" t="s">
        <v>7002</v>
      </c>
      <c r="I1662" s="14" t="s">
        <v>551</v>
      </c>
      <c r="J1662" s="14" t="s">
        <v>7003</v>
      </c>
      <c r="K1662" s="16"/>
      <c r="L1662" s="14"/>
      <c r="M1662" s="13">
        <v>4</v>
      </c>
      <c r="N1662" s="14" t="s">
        <v>46</v>
      </c>
      <c r="O1662" s="14" t="s">
        <v>6993</v>
      </c>
      <c r="P1662" s="14" t="s">
        <v>7004</v>
      </c>
      <c r="Q1662" s="14" t="s">
        <v>7005</v>
      </c>
      <c r="R1662" s="101">
        <v>742.53</v>
      </c>
      <c r="T1662" s="116">
        <v>806</v>
      </c>
      <c r="U1662" s="84">
        <v>1324.3860999999999</v>
      </c>
      <c r="V1662" s="102">
        <v>748.67</v>
      </c>
      <c r="W1662" s="102">
        <v>794.57</v>
      </c>
      <c r="X1662" s="102">
        <v>736.38</v>
      </c>
      <c r="Y1662" s="102">
        <v>847.19</v>
      </c>
      <c r="AE1662" s="104">
        <v>1324.3860999999999</v>
      </c>
      <c r="AF1662" s="105">
        <v>722.72400000000005</v>
      </c>
      <c r="AG1662" s="105">
        <v>740.62</v>
      </c>
      <c r="AH1662" s="105">
        <v>736.38</v>
      </c>
      <c r="AI1662" s="105">
        <v>847.19</v>
      </c>
      <c r="AN1662" s="106">
        <v>729.55200000000002</v>
      </c>
      <c r="AO1662" s="105" t="s">
        <v>277</v>
      </c>
      <c r="AP1662" s="104" t="s">
        <v>278</v>
      </c>
      <c r="AQ1662" s="105">
        <f t="shared" si="412"/>
        <v>729.55200000000002</v>
      </c>
      <c r="AR1662" s="105" t="str">
        <f t="shared" si="413"/>
        <v/>
      </c>
      <c r="AS1662" s="105" t="e">
        <f t="shared" si="414"/>
        <v>#NUM!</v>
      </c>
      <c r="AT1662" s="105" t="e">
        <f>#REF!*1.075</f>
        <v>#REF!</v>
      </c>
      <c r="AU1662" s="105">
        <f t="shared" si="415"/>
        <v>866.44999999999993</v>
      </c>
      <c r="AV1662" s="102" t="e">
        <f t="shared" ref="AV1662:AV1702" si="419">MIN(AN1662,AT1662,AU1662)</f>
        <v>#REF!</v>
      </c>
      <c r="AW1662" s="105" t="s">
        <v>279</v>
      </c>
      <c r="AX1662" s="105" t="s">
        <v>278</v>
      </c>
      <c r="AY1662" s="106">
        <v>729.55</v>
      </c>
      <c r="AZ1662" s="108">
        <f t="shared" si="416"/>
        <v>72.954999999999998</v>
      </c>
      <c r="BA1662" s="1">
        <f t="shared" si="417"/>
        <v>802.505</v>
      </c>
      <c r="BB1662" s="106">
        <f t="shared" si="418"/>
        <v>866.70540000000005</v>
      </c>
      <c r="BC1662" s="105" t="s">
        <v>53</v>
      </c>
      <c r="BD1662" s="105"/>
      <c r="BF1662" s="110"/>
      <c r="BG1662" s="110"/>
    </row>
    <row r="1663" spans="1:59" ht="24.75" hidden="1" customHeight="1">
      <c r="A1663" s="9">
        <v>1669</v>
      </c>
      <c r="B1663" s="13">
        <v>5757</v>
      </c>
      <c r="C1663" s="13"/>
      <c r="D1663" s="15"/>
      <c r="E1663" s="14" t="s">
        <v>7006</v>
      </c>
      <c r="F1663" s="14" t="s">
        <v>7007</v>
      </c>
      <c r="G1663" s="14" t="s">
        <v>7008</v>
      </c>
      <c r="H1663" s="15" t="s">
        <v>7009</v>
      </c>
      <c r="I1663" s="14" t="s">
        <v>150</v>
      </c>
      <c r="J1663" s="14" t="s">
        <v>7010</v>
      </c>
      <c r="K1663" s="16"/>
      <c r="L1663" s="14"/>
      <c r="M1663" s="13">
        <v>224</v>
      </c>
      <c r="N1663" s="14" t="s">
        <v>46</v>
      </c>
      <c r="O1663" s="14" t="s">
        <v>6993</v>
      </c>
      <c r="P1663" s="14" t="s">
        <v>7011</v>
      </c>
      <c r="Q1663" s="14" t="s">
        <v>7012</v>
      </c>
      <c r="R1663" s="101">
        <v>4183.01</v>
      </c>
      <c r="T1663" s="116">
        <v>5058.1499999999996</v>
      </c>
      <c r="U1663" s="84">
        <v>5505.259</v>
      </c>
      <c r="V1663" s="102">
        <v>4194.07</v>
      </c>
      <c r="W1663" s="102">
        <v>4171.9454999999998</v>
      </c>
      <c r="X1663" s="102">
        <v>4385.6000000000004</v>
      </c>
      <c r="Y1663" s="102">
        <v>5215.47</v>
      </c>
      <c r="AE1663" s="104">
        <v>5505.259</v>
      </c>
      <c r="AG1663" s="105">
        <v>3971.15</v>
      </c>
      <c r="AH1663" s="105">
        <v>4385.6000000000004</v>
      </c>
      <c r="AI1663" s="105">
        <v>5215.47</v>
      </c>
      <c r="AN1663" s="106">
        <v>4178.375</v>
      </c>
      <c r="AO1663" s="105" t="s">
        <v>277</v>
      </c>
      <c r="AP1663" s="104" t="s">
        <v>278</v>
      </c>
      <c r="AQ1663" s="105">
        <f t="shared" si="412"/>
        <v>4178.375</v>
      </c>
      <c r="AR1663" s="105" t="str">
        <f t="shared" si="413"/>
        <v/>
      </c>
      <c r="AS1663" s="105" t="e">
        <f t="shared" si="414"/>
        <v>#NUM!</v>
      </c>
      <c r="AT1663" s="105" t="e">
        <f>#REF!*1.075</f>
        <v>#REF!</v>
      </c>
      <c r="AU1663" s="105">
        <f t="shared" si="415"/>
        <v>5437.5112499999996</v>
      </c>
      <c r="AV1663" s="102" t="e">
        <f t="shared" si="419"/>
        <v>#REF!</v>
      </c>
      <c r="AW1663" s="105" t="s">
        <v>279</v>
      </c>
      <c r="AX1663" s="105" t="s">
        <v>278</v>
      </c>
      <c r="AY1663" s="106">
        <v>4178.38</v>
      </c>
      <c r="AZ1663" s="108">
        <f t="shared" si="416"/>
        <v>417.83800000000002</v>
      </c>
      <c r="BA1663" s="1">
        <f t="shared" si="417"/>
        <v>4596.2179999999998</v>
      </c>
      <c r="BB1663" s="106">
        <f t="shared" si="418"/>
        <v>4963.9154399999998</v>
      </c>
      <c r="BC1663" s="105" t="s">
        <v>53</v>
      </c>
      <c r="BD1663" s="105"/>
      <c r="BF1663" s="110"/>
      <c r="BG1663" s="110"/>
    </row>
    <row r="1664" spans="1:59" ht="24.75" hidden="1" customHeight="1">
      <c r="A1664" s="9">
        <v>1670</v>
      </c>
      <c r="B1664" s="13">
        <v>5800</v>
      </c>
      <c r="C1664" s="13"/>
      <c r="D1664" s="15"/>
      <c r="E1664" s="14" t="s">
        <v>7013</v>
      </c>
      <c r="F1664" s="14" t="s">
        <v>7014</v>
      </c>
      <c r="G1664" s="14" t="s">
        <v>7015</v>
      </c>
      <c r="H1664" s="15" t="s">
        <v>7016</v>
      </c>
      <c r="I1664" s="14" t="s">
        <v>574</v>
      </c>
      <c r="J1664" s="14" t="s">
        <v>7017</v>
      </c>
      <c r="K1664" s="16">
        <v>4</v>
      </c>
      <c r="L1664" s="14" t="s">
        <v>91</v>
      </c>
      <c r="M1664" s="13">
        <v>1</v>
      </c>
      <c r="N1664" s="14" t="s">
        <v>46</v>
      </c>
      <c r="O1664" s="14" t="s">
        <v>6993</v>
      </c>
      <c r="P1664" s="14" t="s">
        <v>7018</v>
      </c>
      <c r="Q1664" s="14" t="s">
        <v>7019</v>
      </c>
      <c r="R1664" s="101">
        <v>225.24</v>
      </c>
      <c r="T1664" s="116">
        <v>225</v>
      </c>
      <c r="U1664" s="84">
        <v>351.67520000000002</v>
      </c>
      <c r="V1664" s="102">
        <v>222.68</v>
      </c>
      <c r="W1664" s="102">
        <v>247.09</v>
      </c>
      <c r="X1664" s="102">
        <v>233.5</v>
      </c>
      <c r="Y1664" s="102">
        <v>227.8</v>
      </c>
      <c r="AE1664" s="104">
        <v>351.67520000000002</v>
      </c>
      <c r="AG1664" s="105">
        <v>216.94</v>
      </c>
      <c r="AH1664" s="105">
        <v>233.5</v>
      </c>
      <c r="AI1664" s="105">
        <v>227.8</v>
      </c>
      <c r="AN1664" s="106">
        <v>222.37</v>
      </c>
      <c r="AO1664" s="105" t="s">
        <v>277</v>
      </c>
      <c r="AP1664" s="104" t="s">
        <v>278</v>
      </c>
      <c r="AQ1664" s="105">
        <f t="shared" si="412"/>
        <v>222.37</v>
      </c>
      <c r="AR1664" s="105" t="str">
        <f t="shared" si="413"/>
        <v/>
      </c>
      <c r="AS1664" s="105" t="e">
        <f t="shared" si="414"/>
        <v>#NUM!</v>
      </c>
      <c r="AT1664" s="105" t="e">
        <f>#REF!*1.075</f>
        <v>#REF!</v>
      </c>
      <c r="AU1664" s="105">
        <f t="shared" si="415"/>
        <v>241.875</v>
      </c>
      <c r="AV1664" s="102" t="e">
        <f t="shared" si="419"/>
        <v>#REF!</v>
      </c>
      <c r="AW1664" s="105" t="s">
        <v>279</v>
      </c>
      <c r="AX1664" s="105" t="s">
        <v>278</v>
      </c>
      <c r="AY1664" s="106">
        <v>222.37</v>
      </c>
      <c r="AZ1664" s="108">
        <f t="shared" si="416"/>
        <v>22.237000000000002</v>
      </c>
      <c r="BA1664" s="1">
        <f t="shared" si="417"/>
        <v>244.607</v>
      </c>
      <c r="BB1664" s="106">
        <f t="shared" si="418"/>
        <v>264.17556000000002</v>
      </c>
      <c r="BC1664" s="105" t="s">
        <v>53</v>
      </c>
      <c r="BD1664" s="105"/>
      <c r="BF1664" s="110"/>
      <c r="BG1664" s="110"/>
    </row>
    <row r="1665" spans="1:59" ht="24.75" hidden="1" customHeight="1">
      <c r="A1665" s="9">
        <v>1671</v>
      </c>
      <c r="B1665" s="13">
        <v>5798</v>
      </c>
      <c r="C1665" s="13"/>
      <c r="D1665" s="15"/>
      <c r="E1665" s="14" t="s">
        <v>7013</v>
      </c>
      <c r="F1665" s="14" t="s">
        <v>7014</v>
      </c>
      <c r="G1665" s="14" t="s">
        <v>7015</v>
      </c>
      <c r="H1665" s="15" t="s">
        <v>7020</v>
      </c>
      <c r="I1665" s="14" t="s">
        <v>574</v>
      </c>
      <c r="J1665" s="14" t="s">
        <v>7021</v>
      </c>
      <c r="K1665" s="16">
        <v>16</v>
      </c>
      <c r="L1665" s="14" t="s">
        <v>91</v>
      </c>
      <c r="M1665" s="13">
        <v>1</v>
      </c>
      <c r="N1665" s="14" t="s">
        <v>46</v>
      </c>
      <c r="O1665" s="14" t="s">
        <v>6993</v>
      </c>
      <c r="P1665" s="14" t="s">
        <v>7022</v>
      </c>
      <c r="Q1665" s="14" t="s">
        <v>7023</v>
      </c>
      <c r="R1665" s="101">
        <v>845.54</v>
      </c>
      <c r="T1665" s="116">
        <v>855.7</v>
      </c>
      <c r="U1665" s="84">
        <v>1258.884</v>
      </c>
      <c r="V1665" s="102">
        <v>831.85</v>
      </c>
      <c r="W1665" s="102">
        <v>871.85029999999995</v>
      </c>
      <c r="X1665" s="102">
        <v>891.05</v>
      </c>
      <c r="Y1665" s="102">
        <v>859.23</v>
      </c>
      <c r="AE1665" s="104">
        <v>1258.884</v>
      </c>
      <c r="AG1665" s="105">
        <v>814.53</v>
      </c>
      <c r="AH1665" s="105">
        <v>891.05</v>
      </c>
      <c r="AI1665" s="105">
        <v>859.23</v>
      </c>
      <c r="AN1665" s="106">
        <v>836.88</v>
      </c>
      <c r="AO1665" s="105" t="s">
        <v>277</v>
      </c>
      <c r="AP1665" s="104" t="s">
        <v>278</v>
      </c>
      <c r="AQ1665" s="105">
        <f t="shared" si="412"/>
        <v>836.88</v>
      </c>
      <c r="AR1665" s="105" t="str">
        <f t="shared" si="413"/>
        <v/>
      </c>
      <c r="AS1665" s="105" t="e">
        <f t="shared" si="414"/>
        <v>#NUM!</v>
      </c>
      <c r="AT1665" s="105" t="e">
        <f>#REF!*1.075</f>
        <v>#REF!</v>
      </c>
      <c r="AU1665" s="105">
        <f t="shared" si="415"/>
        <v>919.87750000000005</v>
      </c>
      <c r="AV1665" s="102" t="e">
        <f t="shared" si="419"/>
        <v>#REF!</v>
      </c>
      <c r="AW1665" s="105" t="s">
        <v>279</v>
      </c>
      <c r="AX1665" s="105" t="s">
        <v>278</v>
      </c>
      <c r="AY1665" s="106">
        <v>836.88</v>
      </c>
      <c r="AZ1665" s="108">
        <f t="shared" si="416"/>
        <v>83.688000000000002</v>
      </c>
      <c r="BA1665" s="1">
        <f t="shared" si="417"/>
        <v>920.56799999999998</v>
      </c>
      <c r="BB1665" s="106">
        <f t="shared" si="418"/>
        <v>994.21343999999999</v>
      </c>
      <c r="BC1665" s="105" t="s">
        <v>53</v>
      </c>
      <c r="BE1665" s="110"/>
      <c r="BF1665" s="110"/>
      <c r="BG1665" s="110"/>
    </row>
    <row r="1666" spans="1:59" ht="24.75" hidden="1" customHeight="1">
      <c r="A1666" s="9">
        <v>1672</v>
      </c>
      <c r="B1666" s="13">
        <v>7195</v>
      </c>
      <c r="C1666" s="13"/>
      <c r="D1666" s="15"/>
      <c r="E1666" s="14" t="s">
        <v>7024</v>
      </c>
      <c r="F1666" s="14" t="s">
        <v>7025</v>
      </c>
      <c r="G1666" s="14" t="s">
        <v>7026</v>
      </c>
      <c r="H1666" s="15" t="s">
        <v>149</v>
      </c>
      <c r="I1666" s="14" t="s">
        <v>183</v>
      </c>
      <c r="J1666" s="14" t="s">
        <v>7027</v>
      </c>
      <c r="K1666" s="16"/>
      <c r="L1666" s="14"/>
      <c r="M1666" s="13">
        <v>100</v>
      </c>
      <c r="N1666" s="14" t="s">
        <v>46</v>
      </c>
      <c r="O1666" s="14" t="s">
        <v>6993</v>
      </c>
      <c r="P1666" s="14" t="s">
        <v>7028</v>
      </c>
      <c r="Q1666" s="14" t="s">
        <v>7029</v>
      </c>
      <c r="R1666" s="101">
        <v>59.06</v>
      </c>
      <c r="T1666" s="116">
        <v>35</v>
      </c>
      <c r="U1666" s="84">
        <v>134</v>
      </c>
      <c r="X1666" s="102">
        <v>39.33</v>
      </c>
      <c r="Y1666" s="102">
        <v>78.790000000000006</v>
      </c>
      <c r="AE1666" s="104">
        <v>134</v>
      </c>
      <c r="AF1666" s="105">
        <v>29.97</v>
      </c>
      <c r="AH1666" s="105">
        <v>39.33</v>
      </c>
      <c r="AI1666" s="105">
        <v>78.790000000000006</v>
      </c>
      <c r="AN1666" s="106">
        <v>34.65</v>
      </c>
      <c r="AO1666" s="105" t="s">
        <v>277</v>
      </c>
      <c r="AP1666" s="104" t="s">
        <v>278</v>
      </c>
      <c r="AQ1666" s="105">
        <f t="shared" si="412"/>
        <v>34.65</v>
      </c>
      <c r="AR1666" s="105" t="str">
        <f t="shared" si="413"/>
        <v/>
      </c>
      <c r="AS1666" s="105" t="e">
        <f t="shared" si="414"/>
        <v>#NUM!</v>
      </c>
      <c r="AT1666" s="105" t="e">
        <f>#REF!*1.075</f>
        <v>#REF!</v>
      </c>
      <c r="AU1666" s="105">
        <f t="shared" si="415"/>
        <v>37.625</v>
      </c>
      <c r="AV1666" s="102" t="e">
        <f t="shared" si="419"/>
        <v>#REF!</v>
      </c>
      <c r="AW1666" s="105" t="s">
        <v>279</v>
      </c>
      <c r="AX1666" s="105" t="s">
        <v>278</v>
      </c>
      <c r="AY1666" s="106">
        <v>34.65</v>
      </c>
      <c r="AZ1666" s="108">
        <f t="shared" si="416"/>
        <v>5.8905000000000003</v>
      </c>
      <c r="BA1666" s="1">
        <f t="shared" si="417"/>
        <v>40.540500000000002</v>
      </c>
      <c r="BB1666" s="106">
        <f t="shared" si="418"/>
        <v>43.783740000000002</v>
      </c>
      <c r="BC1666" s="105" t="s">
        <v>53</v>
      </c>
      <c r="BE1666" s="110"/>
      <c r="BF1666" s="110"/>
      <c r="BG1666" s="110"/>
    </row>
    <row r="1667" spans="1:59" ht="24.75" hidden="1" customHeight="1">
      <c r="A1667" s="9">
        <v>1673</v>
      </c>
      <c r="B1667" s="13">
        <v>5139</v>
      </c>
      <c r="C1667" s="13"/>
      <c r="D1667" s="15"/>
      <c r="E1667" s="14" t="s">
        <v>7030</v>
      </c>
      <c r="F1667" s="14" t="s">
        <v>7031</v>
      </c>
      <c r="G1667" s="14" t="s">
        <v>7032</v>
      </c>
      <c r="H1667" s="15" t="s">
        <v>60</v>
      </c>
      <c r="I1667" s="14" t="s">
        <v>44</v>
      </c>
      <c r="J1667" s="14" t="s">
        <v>7033</v>
      </c>
      <c r="K1667" s="16"/>
      <c r="L1667" s="14"/>
      <c r="M1667" s="13">
        <v>63</v>
      </c>
      <c r="N1667" s="14" t="s">
        <v>46</v>
      </c>
      <c r="O1667" s="14" t="s">
        <v>6993</v>
      </c>
      <c r="P1667" s="14" t="s">
        <v>7034</v>
      </c>
      <c r="Q1667" s="14" t="s">
        <v>7035</v>
      </c>
      <c r="R1667" s="101">
        <v>4540.3599999999997</v>
      </c>
      <c r="T1667" s="116" t="s">
        <v>58</v>
      </c>
      <c r="U1667" s="84">
        <v>5414.3581999999997</v>
      </c>
      <c r="V1667" s="102">
        <v>4457.34</v>
      </c>
      <c r="W1667" s="102">
        <v>4623.3715000000002</v>
      </c>
      <c r="X1667" s="102">
        <v>4647.8999999999996</v>
      </c>
      <c r="Y1667" s="102">
        <v>5063.8900000000003</v>
      </c>
      <c r="AC1667" s="102">
        <v>194.75810000000001</v>
      </c>
      <c r="AE1667" s="104">
        <v>5414.3581999999997</v>
      </c>
      <c r="AG1667" s="105">
        <v>4402.95</v>
      </c>
      <c r="AH1667" s="105">
        <v>4647.8999999999996</v>
      </c>
      <c r="AI1667" s="105">
        <v>5063.8900000000003</v>
      </c>
      <c r="AN1667" s="106">
        <v>4525.4250000000002</v>
      </c>
      <c r="AO1667" s="105" t="s">
        <v>277</v>
      </c>
      <c r="AP1667" s="104" t="s">
        <v>278</v>
      </c>
      <c r="AQ1667" s="105">
        <f t="shared" si="412"/>
        <v>4525.4249999999993</v>
      </c>
      <c r="AR1667" s="105" t="str">
        <f t="shared" si="413"/>
        <v/>
      </c>
      <c r="AS1667" s="105" t="e">
        <f t="shared" si="414"/>
        <v>#NUM!</v>
      </c>
      <c r="AT1667" s="105" t="e">
        <f>#REF!*1.075</f>
        <v>#REF!</v>
      </c>
      <c r="AU1667" s="105" t="e">
        <f t="shared" si="415"/>
        <v>#VALUE!</v>
      </c>
      <c r="AV1667" s="102" t="e">
        <f t="shared" si="419"/>
        <v>#REF!</v>
      </c>
      <c r="AW1667" s="105" t="s">
        <v>279</v>
      </c>
      <c r="AX1667" s="105" t="s">
        <v>278</v>
      </c>
      <c r="AY1667" s="106">
        <v>4525.43</v>
      </c>
      <c r="AZ1667" s="108">
        <f t="shared" si="416"/>
        <v>452.54300000000006</v>
      </c>
      <c r="BA1667" s="1">
        <f t="shared" si="417"/>
        <v>4977.973</v>
      </c>
      <c r="BB1667" s="106">
        <f t="shared" si="418"/>
        <v>5376.2108399999997</v>
      </c>
      <c r="BC1667" s="105" t="s">
        <v>53</v>
      </c>
      <c r="BE1667" s="110"/>
      <c r="BF1667" s="110"/>
      <c r="BG1667" s="110"/>
    </row>
    <row r="1668" spans="1:59" ht="24.75" hidden="1" customHeight="1">
      <c r="A1668" s="9">
        <v>1674</v>
      </c>
      <c r="B1668" s="13">
        <v>18184</v>
      </c>
      <c r="C1668" s="13"/>
      <c r="D1668" s="15"/>
      <c r="E1668" s="14" t="s">
        <v>7036</v>
      </c>
      <c r="F1668" s="14" t="s">
        <v>7037</v>
      </c>
      <c r="G1668" s="14" t="s">
        <v>7038</v>
      </c>
      <c r="H1668" s="15" t="s">
        <v>88</v>
      </c>
      <c r="I1668" s="14" t="s">
        <v>788</v>
      </c>
      <c r="J1668" s="14" t="s">
        <v>7039</v>
      </c>
      <c r="K1668" s="16">
        <v>6</v>
      </c>
      <c r="L1668" s="14" t="s">
        <v>91</v>
      </c>
      <c r="M1668" s="13">
        <v>1</v>
      </c>
      <c r="N1668" s="14" t="s">
        <v>46</v>
      </c>
      <c r="O1668" s="14" t="s">
        <v>6993</v>
      </c>
      <c r="P1668" s="14" t="s">
        <v>7040</v>
      </c>
      <c r="Q1668" s="14" t="s">
        <v>7041</v>
      </c>
      <c r="R1668" s="101">
        <v>7732.16</v>
      </c>
      <c r="T1668" s="116">
        <v>6964.38</v>
      </c>
      <c r="U1668" s="84">
        <v>8647.7132000000001</v>
      </c>
      <c r="V1668" s="102">
        <v>7809.75</v>
      </c>
      <c r="W1668" s="102">
        <v>8690.56</v>
      </c>
      <c r="X1668" s="102">
        <v>7654.57</v>
      </c>
      <c r="AE1668" s="104">
        <v>8647.7132000000001</v>
      </c>
      <c r="AG1668" s="105">
        <v>8293.3089999999993</v>
      </c>
      <c r="AH1668" s="105">
        <v>7654.57</v>
      </c>
      <c r="AJ1668" s="105">
        <v>7537.77</v>
      </c>
      <c r="AN1668" s="106">
        <v>7732.16</v>
      </c>
      <c r="AO1668" s="105" t="s">
        <v>50</v>
      </c>
      <c r="AP1668" s="104" t="s">
        <v>51</v>
      </c>
      <c r="AQ1668" s="105">
        <f t="shared" si="412"/>
        <v>7973.9394999999995</v>
      </c>
      <c r="AR1668" s="105">
        <f t="shared" si="413"/>
        <v>7732.16</v>
      </c>
      <c r="AS1668" s="105" t="e">
        <f t="shared" si="414"/>
        <v>#NUM!</v>
      </c>
      <c r="AT1668" s="105" t="e">
        <f>#REF!*1.075</f>
        <v>#REF!</v>
      </c>
      <c r="AU1668" s="105">
        <f t="shared" si="415"/>
        <v>7486.7084999999997</v>
      </c>
      <c r="AV1668" s="102" t="e">
        <f t="shared" si="419"/>
        <v>#REF!</v>
      </c>
      <c r="AW1668" s="105" t="s">
        <v>172</v>
      </c>
      <c r="AX1668" s="105" t="s">
        <v>173</v>
      </c>
      <c r="AY1668" s="106">
        <v>7486.7089999999998</v>
      </c>
      <c r="AZ1668" s="108">
        <f t="shared" si="416"/>
        <v>748.67090000000007</v>
      </c>
      <c r="BA1668" s="1">
        <f t="shared" si="417"/>
        <v>8235.3798999999999</v>
      </c>
      <c r="BB1668" s="106">
        <f t="shared" si="418"/>
        <v>8894.2102919999998</v>
      </c>
      <c r="BC1668" s="105" t="s">
        <v>53</v>
      </c>
      <c r="BE1668" s="110"/>
      <c r="BF1668" s="110"/>
      <c r="BG1668" s="110"/>
    </row>
    <row r="1669" spans="1:59" ht="24.75" hidden="1" customHeight="1">
      <c r="A1669" s="9">
        <v>1675</v>
      </c>
      <c r="B1669" s="13">
        <v>3883</v>
      </c>
      <c r="C1669" s="13"/>
      <c r="D1669" s="15"/>
      <c r="E1669" s="14" t="s">
        <v>7042</v>
      </c>
      <c r="F1669" s="14" t="s">
        <v>7043</v>
      </c>
      <c r="G1669" s="14" t="s">
        <v>7044</v>
      </c>
      <c r="H1669" s="15" t="s">
        <v>7045</v>
      </c>
      <c r="I1669" s="14" t="s">
        <v>116</v>
      </c>
      <c r="J1669" s="14" t="s">
        <v>639</v>
      </c>
      <c r="K1669" s="16"/>
      <c r="L1669" s="14"/>
      <c r="M1669" s="13">
        <v>1</v>
      </c>
      <c r="N1669" s="14" t="s">
        <v>46</v>
      </c>
      <c r="O1669" s="14" t="s">
        <v>6993</v>
      </c>
      <c r="P1669" s="14" t="s">
        <v>7046</v>
      </c>
      <c r="Q1669" s="14" t="s">
        <v>7047</v>
      </c>
      <c r="R1669" s="101">
        <v>2287.6</v>
      </c>
      <c r="T1669" s="116">
        <v>2355.5</v>
      </c>
      <c r="U1669" s="84">
        <v>3563.59</v>
      </c>
      <c r="V1669" s="102">
        <v>2346.96</v>
      </c>
      <c r="W1669" s="102">
        <v>2738.5841</v>
      </c>
      <c r="X1669" s="102">
        <v>2228.2399999999998</v>
      </c>
      <c r="Y1669" s="102">
        <v>2993.86</v>
      </c>
      <c r="AE1669" s="104">
        <v>3563.59</v>
      </c>
      <c r="AG1669" s="105">
        <v>2600.11</v>
      </c>
      <c r="AH1669" s="105">
        <v>2228.2399999999998</v>
      </c>
      <c r="AI1669" s="105">
        <v>2993.86</v>
      </c>
      <c r="AN1669" s="106">
        <v>2287.6</v>
      </c>
      <c r="AO1669" s="105" t="s">
        <v>50</v>
      </c>
      <c r="AP1669" s="104" t="s">
        <v>51</v>
      </c>
      <c r="AQ1669" s="105">
        <f t="shared" si="412"/>
        <v>2414.1750000000002</v>
      </c>
      <c r="AR1669" s="105">
        <f t="shared" si="413"/>
        <v>2287.6</v>
      </c>
      <c r="AS1669" s="105" t="e">
        <f t="shared" si="414"/>
        <v>#NUM!</v>
      </c>
      <c r="AT1669" s="105" t="e">
        <f>#REF!*1.075</f>
        <v>#REF!</v>
      </c>
      <c r="AU1669" s="105">
        <f t="shared" si="415"/>
        <v>2532.1624999999999</v>
      </c>
      <c r="AV1669" s="102" t="e">
        <f t="shared" si="419"/>
        <v>#REF!</v>
      </c>
      <c r="AW1669" s="125" t="s">
        <v>52</v>
      </c>
      <c r="AX1669" s="105" t="s">
        <v>51</v>
      </c>
      <c r="AY1669" s="106">
        <v>2287.6</v>
      </c>
      <c r="AZ1669" s="108">
        <f t="shared" si="416"/>
        <v>228.76</v>
      </c>
      <c r="BA1669" s="1">
        <f t="shared" si="417"/>
        <v>2516.3599999999997</v>
      </c>
      <c r="BB1669" s="106">
        <f t="shared" si="418"/>
        <v>2717.6687999999995</v>
      </c>
      <c r="BC1669" s="105" t="s">
        <v>53</v>
      </c>
      <c r="BE1669" s="110"/>
      <c r="BF1669" s="110"/>
      <c r="BG1669" s="110"/>
    </row>
    <row r="1670" spans="1:59" ht="24.75" hidden="1" customHeight="1">
      <c r="A1670" s="9">
        <v>1676</v>
      </c>
      <c r="B1670" s="13">
        <v>17933</v>
      </c>
      <c r="C1670" s="13"/>
      <c r="D1670" s="15"/>
      <c r="E1670" s="14" t="s">
        <v>7048</v>
      </c>
      <c r="F1670" s="14" t="s">
        <v>7049</v>
      </c>
      <c r="G1670" s="14" t="s">
        <v>7050</v>
      </c>
      <c r="H1670" s="15" t="s">
        <v>6829</v>
      </c>
      <c r="I1670" s="14" t="s">
        <v>551</v>
      </c>
      <c r="J1670" s="14" t="s">
        <v>7051</v>
      </c>
      <c r="K1670" s="16">
        <v>30</v>
      </c>
      <c r="L1670" s="14" t="s">
        <v>91</v>
      </c>
      <c r="M1670" s="13">
        <v>1</v>
      </c>
      <c r="N1670" s="14" t="s">
        <v>46</v>
      </c>
      <c r="O1670" s="14" t="s">
        <v>6993</v>
      </c>
      <c r="P1670" s="14" t="s">
        <v>7040</v>
      </c>
      <c r="Q1670" s="14" t="s">
        <v>7052</v>
      </c>
      <c r="R1670" s="101">
        <v>1440.88</v>
      </c>
      <c r="T1670" s="116">
        <v>1644.56</v>
      </c>
      <c r="U1670" s="84">
        <v>1997.9675</v>
      </c>
      <c r="V1670" s="102">
        <v>1220.4100000000001</v>
      </c>
      <c r="W1670" s="102">
        <v>1661.3587</v>
      </c>
      <c r="Y1670" s="102">
        <v>2051.6799999999998</v>
      </c>
      <c r="AE1670" s="104">
        <v>1997.9675</v>
      </c>
      <c r="AG1670" s="105">
        <v>1569.8</v>
      </c>
      <c r="AH1670" s="105">
        <v>1709.15</v>
      </c>
      <c r="AI1670" s="105">
        <v>2051.6799999999998</v>
      </c>
      <c r="AN1670" s="106">
        <v>1440.88</v>
      </c>
      <c r="AO1670" s="105" t="s">
        <v>50</v>
      </c>
      <c r="AP1670" s="104" t="s">
        <v>51</v>
      </c>
      <c r="AQ1670" s="105">
        <f t="shared" si="412"/>
        <v>1639.4749999999999</v>
      </c>
      <c r="AR1670" s="105">
        <f t="shared" si="413"/>
        <v>1440.88</v>
      </c>
      <c r="AS1670" s="105" t="e">
        <f t="shared" si="414"/>
        <v>#NUM!</v>
      </c>
      <c r="AT1670" s="105" t="e">
        <f>#REF!*1.075</f>
        <v>#REF!</v>
      </c>
      <c r="AU1670" s="105">
        <f t="shared" si="415"/>
        <v>1767.9019999999998</v>
      </c>
      <c r="AV1670" s="102" t="e">
        <f t="shared" si="419"/>
        <v>#REF!</v>
      </c>
      <c r="AW1670" s="105" t="s">
        <v>279</v>
      </c>
      <c r="AX1670" s="105" t="s">
        <v>278</v>
      </c>
      <c r="AY1670" s="106">
        <v>1440.88</v>
      </c>
      <c r="AZ1670" s="108">
        <f t="shared" si="416"/>
        <v>144.08800000000002</v>
      </c>
      <c r="BA1670" s="1">
        <f t="shared" si="417"/>
        <v>1584.9680000000001</v>
      </c>
      <c r="BB1670" s="106">
        <f t="shared" si="418"/>
        <v>1711.7654400000001</v>
      </c>
      <c r="BC1670" s="105" t="s">
        <v>53</v>
      </c>
      <c r="BE1670" s="110"/>
      <c r="BF1670" s="110"/>
      <c r="BG1670" s="110"/>
    </row>
    <row r="1671" spans="1:59" ht="24.75" hidden="1" customHeight="1">
      <c r="A1671" s="9">
        <v>1677</v>
      </c>
      <c r="B1671" s="13">
        <v>17944</v>
      </c>
      <c r="C1671" s="13"/>
      <c r="D1671" s="15"/>
      <c r="E1671" s="14" t="s">
        <v>7048</v>
      </c>
      <c r="F1671" s="14" t="s">
        <v>7049</v>
      </c>
      <c r="G1671" s="14" t="s">
        <v>7050</v>
      </c>
      <c r="H1671" s="15" t="s">
        <v>7053</v>
      </c>
      <c r="I1671" s="14" t="s">
        <v>551</v>
      </c>
      <c r="J1671" s="14" t="s">
        <v>7054</v>
      </c>
      <c r="K1671" s="16">
        <v>0.4</v>
      </c>
      <c r="L1671" s="14" t="s">
        <v>91</v>
      </c>
      <c r="M1671" s="13">
        <v>1</v>
      </c>
      <c r="N1671" s="14" t="s">
        <v>46</v>
      </c>
      <c r="O1671" s="14" t="s">
        <v>6993</v>
      </c>
      <c r="P1671" s="14" t="s">
        <v>7040</v>
      </c>
      <c r="Q1671" s="14" t="s">
        <v>7055</v>
      </c>
      <c r="R1671" s="101">
        <v>2868.23</v>
      </c>
      <c r="T1671" s="116">
        <v>3150.43</v>
      </c>
      <c r="U1671" s="84">
        <v>3844.9</v>
      </c>
      <c r="V1671" s="102">
        <v>2440.81</v>
      </c>
      <c r="W1671" s="102">
        <v>3295.6550000000002</v>
      </c>
      <c r="X1671" s="102">
        <v>3411.44</v>
      </c>
      <c r="Y1671" s="102">
        <v>4062.11</v>
      </c>
      <c r="AE1671" s="104">
        <v>3844.9</v>
      </c>
      <c r="AG1671" s="105">
        <v>3133.12</v>
      </c>
      <c r="AH1671" s="105">
        <v>3411.44</v>
      </c>
      <c r="AI1671" s="105">
        <v>4062.11</v>
      </c>
      <c r="AJ1671" s="105">
        <v>3151.25</v>
      </c>
      <c r="AN1671" s="106">
        <v>2868.23</v>
      </c>
      <c r="AO1671" s="105" t="s">
        <v>50</v>
      </c>
      <c r="AP1671" s="104" t="s">
        <v>51</v>
      </c>
      <c r="AQ1671" s="105">
        <f t="shared" si="412"/>
        <v>3272.2799999999997</v>
      </c>
      <c r="AR1671" s="105">
        <f t="shared" si="413"/>
        <v>2868.23</v>
      </c>
      <c r="AS1671" s="105" t="e">
        <f t="shared" si="414"/>
        <v>#NUM!</v>
      </c>
      <c r="AT1671" s="105" t="e">
        <f>#REF!*1.075</f>
        <v>#REF!</v>
      </c>
      <c r="AU1671" s="105">
        <f t="shared" si="415"/>
        <v>3386.7122499999996</v>
      </c>
      <c r="AV1671" s="102" t="e">
        <f t="shared" si="419"/>
        <v>#REF!</v>
      </c>
      <c r="AW1671" s="125" t="s">
        <v>52</v>
      </c>
      <c r="AX1671" s="105" t="s">
        <v>51</v>
      </c>
      <c r="AY1671" s="106">
        <v>2868.23</v>
      </c>
      <c r="AZ1671" s="108">
        <f t="shared" si="416"/>
        <v>286.82300000000004</v>
      </c>
      <c r="BA1671" s="1">
        <f t="shared" si="417"/>
        <v>3155.0529999999999</v>
      </c>
      <c r="BB1671" s="106">
        <f t="shared" si="418"/>
        <v>3407.4572399999997</v>
      </c>
      <c r="BC1671" s="105" t="s">
        <v>53</v>
      </c>
      <c r="BE1671" s="110"/>
      <c r="BF1671" s="110"/>
      <c r="BG1671" s="110"/>
    </row>
    <row r="1672" spans="1:59" ht="24.75" hidden="1" customHeight="1">
      <c r="A1672" s="9">
        <v>1678</v>
      </c>
      <c r="B1672" s="13">
        <v>17945</v>
      </c>
      <c r="C1672" s="13"/>
      <c r="D1672" s="15"/>
      <c r="E1672" s="14" t="s">
        <v>7048</v>
      </c>
      <c r="F1672" s="14" t="s">
        <v>7049</v>
      </c>
      <c r="G1672" s="14" t="s">
        <v>7050</v>
      </c>
      <c r="H1672" s="15" t="s">
        <v>7056</v>
      </c>
      <c r="I1672" s="14" t="s">
        <v>551</v>
      </c>
      <c r="J1672" s="14" t="s">
        <v>7057</v>
      </c>
      <c r="K1672" s="16">
        <v>0.7</v>
      </c>
      <c r="L1672" s="14" t="s">
        <v>91</v>
      </c>
      <c r="M1672" s="13">
        <v>1</v>
      </c>
      <c r="N1672" s="14" t="s">
        <v>46</v>
      </c>
      <c r="O1672" s="14" t="s">
        <v>6993</v>
      </c>
      <c r="P1672" s="14" t="s">
        <v>7040</v>
      </c>
      <c r="Q1672" s="14" t="s">
        <v>7058</v>
      </c>
      <c r="R1672" s="101">
        <v>5005.43</v>
      </c>
      <c r="T1672" s="116" t="s">
        <v>58</v>
      </c>
      <c r="U1672" s="84">
        <v>6887.28</v>
      </c>
      <c r="V1672" s="102">
        <v>4271.4399999999996</v>
      </c>
      <c r="W1672" s="102">
        <v>5739.42</v>
      </c>
      <c r="X1672" s="102">
        <v>5963.96</v>
      </c>
      <c r="Y1672" s="102">
        <v>7093.23</v>
      </c>
      <c r="AE1672" s="104">
        <v>6887.28</v>
      </c>
      <c r="AG1672" s="105">
        <v>5470.75</v>
      </c>
      <c r="AH1672" s="105">
        <v>5963.96</v>
      </c>
      <c r="AI1672" s="105">
        <v>7093.23</v>
      </c>
      <c r="AJ1672" s="105">
        <v>5494.06</v>
      </c>
      <c r="AN1672" s="106">
        <v>5005.43</v>
      </c>
      <c r="AO1672" s="105" t="s">
        <v>50</v>
      </c>
      <c r="AP1672" s="104" t="s">
        <v>51</v>
      </c>
      <c r="AQ1672" s="105">
        <f t="shared" si="412"/>
        <v>5717.3549999999996</v>
      </c>
      <c r="AR1672" s="1">
        <f t="shared" si="413"/>
        <v>5005.43</v>
      </c>
      <c r="AS1672" s="105" t="e">
        <f t="shared" si="414"/>
        <v>#NUM!</v>
      </c>
      <c r="AT1672" s="105" t="e">
        <f>#REF!*1.075</f>
        <v>#REF!</v>
      </c>
      <c r="AU1672" s="105" t="e">
        <f t="shared" si="415"/>
        <v>#VALUE!</v>
      </c>
      <c r="AV1672" s="102" t="e">
        <f t="shared" si="419"/>
        <v>#REF!</v>
      </c>
      <c r="AW1672" s="125" t="s">
        <v>52</v>
      </c>
      <c r="AX1672" s="105" t="s">
        <v>51</v>
      </c>
      <c r="AY1672" s="106">
        <v>5005.43</v>
      </c>
      <c r="AZ1672" s="108">
        <f t="shared" si="416"/>
        <v>500.54300000000006</v>
      </c>
      <c r="BA1672" s="1">
        <f t="shared" si="417"/>
        <v>5505.973</v>
      </c>
      <c r="BB1672" s="106">
        <f t="shared" si="418"/>
        <v>5946.4508399999995</v>
      </c>
      <c r="BC1672" s="105" t="s">
        <v>53</v>
      </c>
      <c r="BE1672" s="110"/>
      <c r="BF1672" s="110"/>
      <c r="BG1672" s="110"/>
    </row>
    <row r="1673" spans="1:59" ht="24.75" hidden="1" customHeight="1">
      <c r="A1673" s="9">
        <v>1679</v>
      </c>
      <c r="B1673" s="13">
        <v>17946</v>
      </c>
      <c r="C1673" s="13"/>
      <c r="D1673" s="15"/>
      <c r="E1673" s="14" t="s">
        <v>7048</v>
      </c>
      <c r="F1673" s="14" t="s">
        <v>7049</v>
      </c>
      <c r="G1673" s="14" t="s">
        <v>7050</v>
      </c>
      <c r="H1673" s="15" t="s">
        <v>7059</v>
      </c>
      <c r="I1673" s="14" t="s">
        <v>551</v>
      </c>
      <c r="J1673" s="14" t="s">
        <v>7060</v>
      </c>
      <c r="K1673" s="16">
        <v>1</v>
      </c>
      <c r="L1673" s="14" t="s">
        <v>91</v>
      </c>
      <c r="M1673" s="13">
        <v>1</v>
      </c>
      <c r="N1673" s="14" t="s">
        <v>46</v>
      </c>
      <c r="O1673" s="14" t="s">
        <v>6993</v>
      </c>
      <c r="P1673" s="14" t="s">
        <v>7040</v>
      </c>
      <c r="Q1673" s="14" t="s">
        <v>7061</v>
      </c>
      <c r="R1673" s="101">
        <v>7142.63</v>
      </c>
      <c r="T1673" s="116">
        <v>5494.06</v>
      </c>
      <c r="U1673" s="84">
        <v>9820.94</v>
      </c>
      <c r="V1673" s="102">
        <v>6102.05</v>
      </c>
      <c r="W1673" s="102">
        <v>8183.2034999999996</v>
      </c>
      <c r="X1673" s="102">
        <v>8516.49</v>
      </c>
      <c r="Y1673" s="102">
        <v>10183.24</v>
      </c>
      <c r="AE1673" s="104">
        <v>9820.94</v>
      </c>
      <c r="AG1673" s="105">
        <v>7808.39</v>
      </c>
      <c r="AH1673" s="105">
        <v>8516.49</v>
      </c>
      <c r="AI1673" s="105">
        <v>10183.24</v>
      </c>
      <c r="AJ1673" s="105">
        <v>7836.88</v>
      </c>
      <c r="AN1673" s="106">
        <v>7142.63</v>
      </c>
      <c r="AO1673" s="105" t="s">
        <v>50</v>
      </c>
      <c r="AP1673" s="104" t="s">
        <v>51</v>
      </c>
      <c r="AQ1673" s="105">
        <f t="shared" si="412"/>
        <v>8162.4400000000005</v>
      </c>
      <c r="AR1673" s="105">
        <f t="shared" si="413"/>
        <v>7142.63</v>
      </c>
      <c r="AS1673" s="105" t="e">
        <f t="shared" si="414"/>
        <v>#NUM!</v>
      </c>
      <c r="AT1673" s="105" t="e">
        <f>#REF!*1.075</f>
        <v>#REF!</v>
      </c>
      <c r="AU1673" s="105">
        <f t="shared" si="415"/>
        <v>5906.1145000000006</v>
      </c>
      <c r="AV1673" s="102" t="e">
        <f t="shared" si="419"/>
        <v>#REF!</v>
      </c>
      <c r="AW1673" s="105" t="s">
        <v>172</v>
      </c>
      <c r="AX1673" s="105" t="s">
        <v>173</v>
      </c>
      <c r="AY1673" s="106">
        <v>5906.1149999999998</v>
      </c>
      <c r="AZ1673" s="108">
        <f t="shared" si="416"/>
        <v>590.61149999999998</v>
      </c>
      <c r="BA1673" s="1">
        <f t="shared" si="417"/>
        <v>6496.7264999999998</v>
      </c>
      <c r="BB1673" s="106">
        <f t="shared" si="418"/>
        <v>7016.4646199999997</v>
      </c>
      <c r="BC1673" s="105" t="s">
        <v>53</v>
      </c>
      <c r="BE1673" s="110"/>
      <c r="BF1673" s="110"/>
      <c r="BG1673" s="110"/>
    </row>
    <row r="1674" spans="1:59" ht="24.75" hidden="1" customHeight="1">
      <c r="A1674" s="9">
        <v>1680</v>
      </c>
      <c r="B1674" s="13">
        <v>7235</v>
      </c>
      <c r="C1674" s="13"/>
      <c r="D1674" s="15"/>
      <c r="E1674" s="14" t="s">
        <v>7062</v>
      </c>
      <c r="F1674" s="14" t="s">
        <v>5096</v>
      </c>
      <c r="G1674" s="14" t="s">
        <v>5097</v>
      </c>
      <c r="H1674" s="15" t="s">
        <v>7063</v>
      </c>
      <c r="I1674" s="14" t="s">
        <v>551</v>
      </c>
      <c r="J1674" s="14" t="s">
        <v>7064</v>
      </c>
      <c r="K1674" s="16">
        <v>5</v>
      </c>
      <c r="L1674" s="14" t="s">
        <v>91</v>
      </c>
      <c r="M1674" s="13">
        <v>1</v>
      </c>
      <c r="N1674" s="14" t="s">
        <v>46</v>
      </c>
      <c r="O1674" s="14" t="s">
        <v>6993</v>
      </c>
      <c r="P1674" s="14" t="s">
        <v>7065</v>
      </c>
      <c r="Q1674" s="14" t="s">
        <v>7066</v>
      </c>
      <c r="R1674" s="101">
        <v>1084.47</v>
      </c>
      <c r="T1674" s="116">
        <v>1100</v>
      </c>
      <c r="U1674" s="84">
        <v>1738.5813000000001</v>
      </c>
      <c r="V1674" s="102">
        <v>1144.98</v>
      </c>
      <c r="W1674" s="102">
        <v>1065.8458000000001</v>
      </c>
      <c r="X1674" s="102">
        <v>1103.0999999999999</v>
      </c>
      <c r="Y1674" s="102">
        <v>1520.9</v>
      </c>
      <c r="AE1674" s="104">
        <v>1738.5813000000001</v>
      </c>
      <c r="AF1674" s="105">
        <v>1105.2911999999999</v>
      </c>
      <c r="AG1674" s="105">
        <v>1000.1</v>
      </c>
      <c r="AH1674" s="105">
        <v>1103.0999999999999</v>
      </c>
      <c r="AI1674" s="105">
        <v>1520.9</v>
      </c>
      <c r="AN1674" s="106">
        <v>1051.5999999999999</v>
      </c>
      <c r="AO1674" s="105" t="s">
        <v>277</v>
      </c>
      <c r="AP1674" s="104" t="s">
        <v>278</v>
      </c>
      <c r="AQ1674" s="105">
        <f t="shared" si="412"/>
        <v>1051.5999999999999</v>
      </c>
      <c r="AR1674" s="105" t="str">
        <f t="shared" si="413"/>
        <v/>
      </c>
      <c r="AS1674" s="105" t="e">
        <f t="shared" si="414"/>
        <v>#NUM!</v>
      </c>
      <c r="AT1674" s="105" t="e">
        <f>#REF!*1.075</f>
        <v>#REF!</v>
      </c>
      <c r="AU1674" s="105">
        <f t="shared" si="415"/>
        <v>1182.5</v>
      </c>
      <c r="AV1674" s="102" t="e">
        <f t="shared" si="419"/>
        <v>#REF!</v>
      </c>
      <c r="AW1674" s="105" t="s">
        <v>279</v>
      </c>
      <c r="AX1674" s="105" t="s">
        <v>278</v>
      </c>
      <c r="AY1674" s="106">
        <v>1051.5999999999999</v>
      </c>
      <c r="AZ1674" s="108">
        <f t="shared" si="416"/>
        <v>105.16</v>
      </c>
      <c r="BA1674" s="1">
        <f t="shared" si="417"/>
        <v>1156.76</v>
      </c>
      <c r="BB1674" s="106">
        <f t="shared" si="418"/>
        <v>1249.3008</v>
      </c>
      <c r="BC1674" s="105" t="s">
        <v>53</v>
      </c>
      <c r="BE1674" s="110"/>
      <c r="BF1674" s="110"/>
      <c r="BG1674" s="110"/>
    </row>
    <row r="1675" spans="1:59" ht="24.75" hidden="1" customHeight="1">
      <c r="A1675" s="9">
        <v>1681</v>
      </c>
      <c r="B1675" s="13">
        <v>6997</v>
      </c>
      <c r="C1675" s="13"/>
      <c r="D1675" s="15"/>
      <c r="E1675" s="14" t="s">
        <v>7062</v>
      </c>
      <c r="F1675" s="14" t="s">
        <v>5096</v>
      </c>
      <c r="G1675" s="14" t="s">
        <v>5097</v>
      </c>
      <c r="H1675" s="15" t="s">
        <v>7067</v>
      </c>
      <c r="I1675" s="14" t="s">
        <v>574</v>
      </c>
      <c r="J1675" s="14" t="s">
        <v>639</v>
      </c>
      <c r="K1675" s="16"/>
      <c r="L1675" s="14"/>
      <c r="M1675" s="13">
        <v>1</v>
      </c>
      <c r="N1675" s="14" t="s">
        <v>46</v>
      </c>
      <c r="O1675" s="14" t="s">
        <v>6993</v>
      </c>
      <c r="P1675" s="14" t="s">
        <v>7068</v>
      </c>
      <c r="Q1675" s="14" t="s">
        <v>7069</v>
      </c>
      <c r="R1675" s="101">
        <v>1084.47</v>
      </c>
      <c r="T1675" s="116">
        <v>1093</v>
      </c>
      <c r="U1675" s="84">
        <v>1738.5816</v>
      </c>
      <c r="AE1675" s="104">
        <v>1738.5816</v>
      </c>
      <c r="AN1675" s="106">
        <v>1084.47</v>
      </c>
      <c r="AO1675" s="105" t="s">
        <v>50</v>
      </c>
      <c r="AP1675" s="104" t="s">
        <v>51</v>
      </c>
      <c r="AQ1675" s="105" t="e">
        <f t="shared" si="412"/>
        <v>#NUM!</v>
      </c>
      <c r="AR1675" s="105" t="e">
        <f t="shared" si="413"/>
        <v>#NUM!</v>
      </c>
      <c r="AS1675" s="105" t="e">
        <f t="shared" si="414"/>
        <v>#NUM!</v>
      </c>
      <c r="AT1675" s="105" t="e">
        <f>#REF!*1.075</f>
        <v>#REF!</v>
      </c>
      <c r="AU1675" s="105">
        <f t="shared" si="415"/>
        <v>1174.9749999999999</v>
      </c>
      <c r="AV1675" s="102" t="e">
        <f t="shared" si="419"/>
        <v>#REF!</v>
      </c>
      <c r="AW1675" s="125" t="s">
        <v>52</v>
      </c>
      <c r="AX1675" s="105" t="s">
        <v>51</v>
      </c>
      <c r="AY1675" s="106">
        <v>1084.47</v>
      </c>
      <c r="AZ1675" s="108">
        <f t="shared" si="416"/>
        <v>108.447</v>
      </c>
      <c r="BA1675" s="1">
        <f t="shared" si="417"/>
        <v>1192.9169999999999</v>
      </c>
      <c r="BB1675" s="106">
        <f t="shared" si="418"/>
        <v>1288.3503599999999</v>
      </c>
      <c r="BC1675" s="105" t="s">
        <v>53</v>
      </c>
      <c r="BE1675" s="110"/>
      <c r="BF1675" s="110"/>
      <c r="BG1675" s="110"/>
    </row>
    <row r="1676" spans="1:59" ht="24.75" hidden="1" customHeight="1">
      <c r="A1676" s="9">
        <v>1682</v>
      </c>
      <c r="B1676" s="13">
        <v>3891</v>
      </c>
      <c r="C1676" s="13"/>
      <c r="D1676" s="15"/>
      <c r="E1676" s="14" t="s">
        <v>7070</v>
      </c>
      <c r="F1676" s="14" t="s">
        <v>7071</v>
      </c>
      <c r="G1676" s="43" t="s">
        <v>5097</v>
      </c>
      <c r="H1676" s="15" t="s">
        <v>2659</v>
      </c>
      <c r="I1676" s="14" t="s">
        <v>668</v>
      </c>
      <c r="J1676" s="14" t="s">
        <v>5008</v>
      </c>
      <c r="K1676" s="16"/>
      <c r="L1676" s="14"/>
      <c r="M1676" s="13">
        <v>1</v>
      </c>
      <c r="N1676" s="14" t="s">
        <v>46</v>
      </c>
      <c r="O1676" s="14" t="s">
        <v>6993</v>
      </c>
      <c r="P1676" s="14" t="s">
        <v>7072</v>
      </c>
      <c r="Q1676" s="14" t="s">
        <v>7073</v>
      </c>
      <c r="R1676" s="101">
        <v>2306.4299999999998</v>
      </c>
      <c r="T1676" s="116" t="s">
        <v>58</v>
      </c>
      <c r="U1676" s="84">
        <v>2764.2492000000002</v>
      </c>
      <c r="V1676" s="102">
        <v>2232.08</v>
      </c>
      <c r="W1676" s="102">
        <v>2484.9911999999999</v>
      </c>
      <c r="X1676" s="102">
        <v>2380.77</v>
      </c>
      <c r="Y1676" s="102">
        <v>2761.5</v>
      </c>
      <c r="AE1676" s="104">
        <v>2764.2492000000002</v>
      </c>
      <c r="AG1676" s="105">
        <v>2357.54</v>
      </c>
      <c r="AH1676" s="105">
        <v>2380.77</v>
      </c>
      <c r="AI1676" s="105">
        <v>2761.5</v>
      </c>
      <c r="AN1676" s="106">
        <v>2306.4</v>
      </c>
      <c r="AO1676" s="105" t="s">
        <v>50</v>
      </c>
      <c r="AP1676" s="104" t="s">
        <v>51</v>
      </c>
      <c r="AQ1676" s="105">
        <f t="shared" si="412"/>
        <v>2369.1549999999997</v>
      </c>
      <c r="AR1676" s="105">
        <f t="shared" si="413"/>
        <v>2306.4299999999998</v>
      </c>
      <c r="AS1676" s="105" t="e">
        <f t="shared" si="414"/>
        <v>#NUM!</v>
      </c>
      <c r="AT1676" s="105" t="e">
        <f>#REF!*1.075</f>
        <v>#REF!</v>
      </c>
      <c r="AU1676" s="105" t="e">
        <f t="shared" si="415"/>
        <v>#VALUE!</v>
      </c>
      <c r="AV1676" s="102" t="e">
        <f t="shared" si="419"/>
        <v>#REF!</v>
      </c>
      <c r="AW1676" s="125" t="s">
        <v>52</v>
      </c>
      <c r="AX1676" s="105" t="s">
        <v>51</v>
      </c>
      <c r="AY1676" s="106">
        <v>2306.4299999999998</v>
      </c>
      <c r="AZ1676" s="108">
        <f t="shared" si="416"/>
        <v>230.643</v>
      </c>
      <c r="BA1676" s="1">
        <f t="shared" si="417"/>
        <v>2537.0729999999999</v>
      </c>
      <c r="BB1676" s="106">
        <f t="shared" si="418"/>
        <v>2740.0388399999997</v>
      </c>
      <c r="BC1676" s="105" t="s">
        <v>53</v>
      </c>
      <c r="BE1676" s="110"/>
      <c r="BF1676" s="110"/>
      <c r="BG1676" s="110"/>
    </row>
    <row r="1677" spans="1:59" ht="24.75" hidden="1" customHeight="1">
      <c r="A1677" s="9">
        <v>1683</v>
      </c>
      <c r="B1677" s="13">
        <v>3890</v>
      </c>
      <c r="C1677" s="13"/>
      <c r="D1677" s="15"/>
      <c r="E1677" s="14" t="s">
        <v>7070</v>
      </c>
      <c r="F1677" s="14" t="s">
        <v>7074</v>
      </c>
      <c r="G1677" s="43" t="s">
        <v>5097</v>
      </c>
      <c r="H1677" s="15" t="s">
        <v>43</v>
      </c>
      <c r="I1677" s="14" t="s">
        <v>668</v>
      </c>
      <c r="J1677" s="14" t="s">
        <v>5008</v>
      </c>
      <c r="K1677" s="16"/>
      <c r="L1677" s="14"/>
      <c r="M1677" s="13">
        <v>1</v>
      </c>
      <c r="N1677" s="14" t="s">
        <v>46</v>
      </c>
      <c r="O1677" s="14" t="s">
        <v>6993</v>
      </c>
      <c r="P1677" s="14" t="s">
        <v>7075</v>
      </c>
      <c r="Q1677" s="14" t="s">
        <v>7076</v>
      </c>
      <c r="R1677" s="101">
        <v>1442.96</v>
      </c>
      <c r="T1677" s="116" t="s">
        <v>58</v>
      </c>
      <c r="U1677" s="84">
        <v>1751.3834999999999</v>
      </c>
      <c r="V1677" s="102">
        <v>1395.05</v>
      </c>
      <c r="W1677" s="102">
        <v>1559.4927</v>
      </c>
      <c r="X1677" s="102">
        <v>1490.87</v>
      </c>
      <c r="Y1677" s="102">
        <v>1721.89</v>
      </c>
      <c r="AE1677" s="104">
        <v>1751.3834999999999</v>
      </c>
      <c r="AG1677" s="105">
        <v>1472.28</v>
      </c>
      <c r="AH1677" s="105">
        <v>1490.87</v>
      </c>
      <c r="AI1677" s="105">
        <v>1721.89</v>
      </c>
      <c r="AN1677" s="106">
        <v>1442.9</v>
      </c>
      <c r="AO1677" s="105" t="s">
        <v>50</v>
      </c>
      <c r="AP1677" s="104" t="s">
        <v>51</v>
      </c>
      <c r="AQ1677" s="105">
        <f t="shared" si="412"/>
        <v>1481.5749999999998</v>
      </c>
      <c r="AR1677" s="105">
        <f t="shared" si="413"/>
        <v>1442.96</v>
      </c>
      <c r="AS1677" s="105" t="e">
        <f t="shared" si="414"/>
        <v>#NUM!</v>
      </c>
      <c r="AT1677" s="105" t="e">
        <f>#REF!*1.075</f>
        <v>#REF!</v>
      </c>
      <c r="AU1677" s="105" t="e">
        <f t="shared" si="415"/>
        <v>#VALUE!</v>
      </c>
      <c r="AV1677" s="102" t="e">
        <f t="shared" si="419"/>
        <v>#REF!</v>
      </c>
      <c r="AW1677" s="125" t="s">
        <v>52</v>
      </c>
      <c r="AX1677" s="105" t="s">
        <v>51</v>
      </c>
      <c r="AY1677" s="106">
        <v>1442.96</v>
      </c>
      <c r="AZ1677" s="108">
        <f t="shared" si="416"/>
        <v>144.29600000000002</v>
      </c>
      <c r="BA1677" s="1">
        <f t="shared" si="417"/>
        <v>1587.2560000000001</v>
      </c>
      <c r="BB1677" s="106">
        <f t="shared" si="418"/>
        <v>1714.23648</v>
      </c>
      <c r="BC1677" s="105" t="s">
        <v>53</v>
      </c>
      <c r="BE1677" s="110"/>
      <c r="BF1677" s="110"/>
      <c r="BG1677" s="110"/>
    </row>
    <row r="1678" spans="1:59" ht="24.75" hidden="1" customHeight="1">
      <c r="A1678" s="9">
        <v>1684</v>
      </c>
      <c r="B1678" s="13">
        <v>5887</v>
      </c>
      <c r="C1678" s="13"/>
      <c r="D1678" s="15"/>
      <c r="E1678" s="14" t="s">
        <v>7077</v>
      </c>
      <c r="F1678" s="14" t="s">
        <v>5112</v>
      </c>
      <c r="G1678" s="43" t="s">
        <v>5113</v>
      </c>
      <c r="H1678" s="15" t="s">
        <v>1262</v>
      </c>
      <c r="I1678" s="14" t="s">
        <v>574</v>
      </c>
      <c r="J1678" s="14" t="s">
        <v>7078</v>
      </c>
      <c r="K1678" s="16">
        <v>10</v>
      </c>
      <c r="L1678" s="14" t="s">
        <v>91</v>
      </c>
      <c r="M1678" s="13">
        <v>2</v>
      </c>
      <c r="N1678" s="14" t="s">
        <v>46</v>
      </c>
      <c r="O1678" s="14" t="s">
        <v>6993</v>
      </c>
      <c r="P1678" s="14" t="s">
        <v>7022</v>
      </c>
      <c r="Q1678" s="14" t="s">
        <v>7079</v>
      </c>
      <c r="R1678" s="101">
        <v>305.49</v>
      </c>
      <c r="T1678" s="116">
        <v>339</v>
      </c>
      <c r="U1678" s="84">
        <v>570.64949999999999</v>
      </c>
      <c r="V1678" s="102">
        <v>293.75</v>
      </c>
      <c r="W1678" s="102">
        <v>317.23090000000002</v>
      </c>
      <c r="X1678" s="102">
        <v>331.25</v>
      </c>
      <c r="Y1678" s="102">
        <v>367.7</v>
      </c>
      <c r="AE1678" s="104">
        <v>570.64949999999999</v>
      </c>
      <c r="AG1678" s="105">
        <v>284.03399999999999</v>
      </c>
      <c r="AH1678" s="105">
        <v>331.25</v>
      </c>
      <c r="AI1678" s="105">
        <v>367.7</v>
      </c>
      <c r="AN1678" s="106">
        <v>305.49</v>
      </c>
      <c r="AO1678" s="105" t="s">
        <v>50</v>
      </c>
      <c r="AP1678" s="104" t="s">
        <v>51</v>
      </c>
      <c r="AQ1678" s="105">
        <f t="shared" si="412"/>
        <v>307.642</v>
      </c>
      <c r="AR1678" s="105">
        <f t="shared" si="413"/>
        <v>305.49</v>
      </c>
      <c r="AS1678" s="105" t="e">
        <f t="shared" si="414"/>
        <v>#NUM!</v>
      </c>
      <c r="AT1678" s="105" t="e">
        <f>#REF!*1.075</f>
        <v>#REF!</v>
      </c>
      <c r="AU1678" s="105">
        <f t="shared" si="415"/>
        <v>364.42500000000001</v>
      </c>
      <c r="AV1678" s="102" t="e">
        <f t="shared" si="419"/>
        <v>#REF!</v>
      </c>
      <c r="AW1678" s="125" t="s">
        <v>52</v>
      </c>
      <c r="AX1678" s="105" t="s">
        <v>51</v>
      </c>
      <c r="AY1678" s="106">
        <v>305.49</v>
      </c>
      <c r="AZ1678" s="108">
        <f t="shared" si="416"/>
        <v>30.549000000000003</v>
      </c>
      <c r="BA1678" s="1">
        <f t="shared" si="417"/>
        <v>336.03899999999999</v>
      </c>
      <c r="BB1678" s="106">
        <f t="shared" si="418"/>
        <v>362.92212000000001</v>
      </c>
      <c r="BC1678" s="105" t="s">
        <v>53</v>
      </c>
      <c r="BE1678" s="110"/>
      <c r="BF1678" s="110"/>
      <c r="BG1678" s="110"/>
    </row>
    <row r="1679" spans="1:59" ht="24.75" hidden="1" customHeight="1">
      <c r="A1679" s="9">
        <v>1685</v>
      </c>
      <c r="B1679" s="13">
        <v>5888</v>
      </c>
      <c r="C1679" s="13"/>
      <c r="D1679" s="15"/>
      <c r="E1679" s="14" t="s">
        <v>7077</v>
      </c>
      <c r="F1679" s="14" t="s">
        <v>5112</v>
      </c>
      <c r="G1679" s="43" t="s">
        <v>5113</v>
      </c>
      <c r="H1679" s="15" t="s">
        <v>5117</v>
      </c>
      <c r="I1679" s="14" t="s">
        <v>574</v>
      </c>
      <c r="J1679" s="14" t="s">
        <v>7080</v>
      </c>
      <c r="K1679" s="16">
        <v>50</v>
      </c>
      <c r="L1679" s="14" t="s">
        <v>91</v>
      </c>
      <c r="M1679" s="13">
        <v>1</v>
      </c>
      <c r="N1679" s="14" t="s">
        <v>46</v>
      </c>
      <c r="O1679" s="14" t="s">
        <v>6993</v>
      </c>
      <c r="P1679" s="14" t="s">
        <v>7081</v>
      </c>
      <c r="Q1679" s="14" t="s">
        <v>7082</v>
      </c>
      <c r="R1679" s="101">
        <v>747.73</v>
      </c>
      <c r="T1679" s="116">
        <v>809</v>
      </c>
      <c r="U1679" s="84">
        <v>1381.4048</v>
      </c>
      <c r="V1679" s="102">
        <v>733.61</v>
      </c>
      <c r="W1679" s="102">
        <v>761.85619999999994</v>
      </c>
      <c r="X1679" s="102">
        <v>819.79</v>
      </c>
      <c r="Y1679" s="102">
        <v>896.87</v>
      </c>
      <c r="AE1679" s="104">
        <v>1381.4048</v>
      </c>
      <c r="AG1679" s="105">
        <v>709.327</v>
      </c>
      <c r="AH1679" s="105">
        <v>819.79</v>
      </c>
      <c r="AI1679" s="105">
        <v>896.87</v>
      </c>
      <c r="AN1679" s="106">
        <v>747.73</v>
      </c>
      <c r="AO1679" s="105" t="s">
        <v>50</v>
      </c>
      <c r="AP1679" s="104" t="s">
        <v>51</v>
      </c>
      <c r="AQ1679" s="105">
        <f t="shared" si="412"/>
        <v>764.55849999999998</v>
      </c>
      <c r="AR1679" s="105">
        <f t="shared" si="413"/>
        <v>747.73</v>
      </c>
      <c r="AS1679" s="105" t="e">
        <f t="shared" si="414"/>
        <v>#NUM!</v>
      </c>
      <c r="AT1679" s="105" t="e">
        <f>#REF!*1.075</f>
        <v>#REF!</v>
      </c>
      <c r="AU1679" s="105">
        <f t="shared" si="415"/>
        <v>869.67499999999995</v>
      </c>
      <c r="AV1679" s="102" t="e">
        <f t="shared" si="419"/>
        <v>#REF!</v>
      </c>
      <c r="AW1679" s="125" t="s">
        <v>52</v>
      </c>
      <c r="AX1679" s="105" t="s">
        <v>51</v>
      </c>
      <c r="AY1679" s="106">
        <v>747.73</v>
      </c>
      <c r="AZ1679" s="108">
        <f t="shared" si="416"/>
        <v>74.77300000000001</v>
      </c>
      <c r="BA1679" s="1">
        <f t="shared" si="417"/>
        <v>822.50300000000004</v>
      </c>
      <c r="BB1679" s="106">
        <f t="shared" si="418"/>
        <v>888.30324000000007</v>
      </c>
      <c r="BC1679" s="105" t="s">
        <v>53</v>
      </c>
      <c r="BE1679" s="110"/>
      <c r="BF1679" s="110"/>
      <c r="BG1679" s="110"/>
    </row>
    <row r="1680" spans="1:59" ht="24.75" hidden="1" customHeight="1">
      <c r="A1680" s="9">
        <v>1686</v>
      </c>
      <c r="B1680" s="13">
        <v>6928</v>
      </c>
      <c r="C1680" s="13"/>
      <c r="D1680" s="15"/>
      <c r="E1680" s="14" t="s">
        <v>7083</v>
      </c>
      <c r="F1680" s="14" t="s">
        <v>5112</v>
      </c>
      <c r="G1680" s="43" t="s">
        <v>5113</v>
      </c>
      <c r="H1680" s="15" t="s">
        <v>7084</v>
      </c>
      <c r="I1680" s="14" t="s">
        <v>551</v>
      </c>
      <c r="J1680" s="14" t="s">
        <v>7085</v>
      </c>
      <c r="K1680" s="16"/>
      <c r="L1680" s="14"/>
      <c r="M1680" s="13">
        <v>1</v>
      </c>
      <c r="N1680" s="14" t="s">
        <v>46</v>
      </c>
      <c r="O1680" s="14" t="s">
        <v>6993</v>
      </c>
      <c r="P1680" s="14" t="s">
        <v>7086</v>
      </c>
      <c r="Q1680" s="14" t="s">
        <v>7087</v>
      </c>
      <c r="R1680" s="101">
        <v>1393.4</v>
      </c>
      <c r="T1680" s="116">
        <v>1500</v>
      </c>
      <c r="U1680" s="84">
        <v>1775.5998</v>
      </c>
      <c r="V1680" s="102">
        <v>1464.02</v>
      </c>
      <c r="W1680" s="102">
        <v>1447.95</v>
      </c>
      <c r="X1680" s="102">
        <v>1338.85</v>
      </c>
      <c r="Y1680" s="102">
        <v>1602.12</v>
      </c>
      <c r="AE1680" s="104">
        <v>1775.5998</v>
      </c>
      <c r="AF1680" s="105">
        <v>1413.2808</v>
      </c>
      <c r="AG1680" s="105">
        <v>1365.5940000000001</v>
      </c>
      <c r="AH1680" s="105">
        <v>1338.85</v>
      </c>
      <c r="AI1680" s="105">
        <v>1602.12</v>
      </c>
      <c r="AN1680" s="106">
        <v>1352.222</v>
      </c>
      <c r="AO1680" s="105" t="s">
        <v>277</v>
      </c>
      <c r="AP1680" s="104" t="s">
        <v>278</v>
      </c>
      <c r="AQ1680" s="105">
        <f t="shared" si="412"/>
        <v>1352.222</v>
      </c>
      <c r="AR1680" s="105" t="str">
        <f t="shared" si="413"/>
        <v/>
      </c>
      <c r="AS1680" s="105" t="e">
        <f t="shared" si="414"/>
        <v>#NUM!</v>
      </c>
      <c r="AT1680" s="105" t="e">
        <f>#REF!*1.075</f>
        <v>#REF!</v>
      </c>
      <c r="AU1680" s="105">
        <f t="shared" si="415"/>
        <v>1612.5</v>
      </c>
      <c r="AV1680" s="102" t="e">
        <f t="shared" si="419"/>
        <v>#REF!</v>
      </c>
      <c r="AW1680" s="105" t="s">
        <v>279</v>
      </c>
      <c r="AX1680" s="105" t="s">
        <v>278</v>
      </c>
      <c r="AY1680" s="106">
        <v>1352.22</v>
      </c>
      <c r="AZ1680" s="108">
        <f t="shared" si="416"/>
        <v>135.22200000000001</v>
      </c>
      <c r="BA1680" s="1">
        <f t="shared" si="417"/>
        <v>1487.442</v>
      </c>
      <c r="BB1680" s="106">
        <f t="shared" si="418"/>
        <v>1606.4373599999999</v>
      </c>
      <c r="BC1680" s="105" t="s">
        <v>53</v>
      </c>
      <c r="BE1680" s="110"/>
      <c r="BF1680" s="110"/>
      <c r="BG1680" s="110"/>
    </row>
    <row r="1681" spans="1:59" ht="24.75" hidden="1" customHeight="1">
      <c r="A1681" s="9">
        <v>1687</v>
      </c>
      <c r="B1681" s="13">
        <v>5089</v>
      </c>
      <c r="C1681" s="13"/>
      <c r="D1681" s="15"/>
      <c r="E1681" s="14" t="s">
        <v>7088</v>
      </c>
      <c r="F1681" s="14" t="s">
        <v>7089</v>
      </c>
      <c r="G1681" s="14" t="s">
        <v>7090</v>
      </c>
      <c r="H1681" s="15" t="s">
        <v>7091</v>
      </c>
      <c r="I1681" s="14" t="s">
        <v>551</v>
      </c>
      <c r="J1681" s="14" t="s">
        <v>7092</v>
      </c>
      <c r="K1681" s="16"/>
      <c r="L1681" s="14"/>
      <c r="M1681" s="13">
        <v>1</v>
      </c>
      <c r="N1681" s="14" t="s">
        <v>46</v>
      </c>
      <c r="O1681" s="14" t="s">
        <v>6993</v>
      </c>
      <c r="P1681" s="14" t="s">
        <v>7093</v>
      </c>
      <c r="Q1681" s="14" t="s">
        <v>7094</v>
      </c>
      <c r="R1681" s="101">
        <v>69.53</v>
      </c>
      <c r="T1681" s="116" t="s">
        <v>58</v>
      </c>
      <c r="U1681" s="84">
        <v>127.45650000000001</v>
      </c>
      <c r="V1681" s="102">
        <v>67.599999999999994</v>
      </c>
      <c r="W1681" s="102">
        <v>85.154300000000006</v>
      </c>
      <c r="X1681" s="102">
        <v>71.45</v>
      </c>
      <c r="Y1681" s="102">
        <v>87.92</v>
      </c>
      <c r="AE1681" s="104">
        <v>127.45650000000001</v>
      </c>
      <c r="AF1681" s="105">
        <v>65.108099999999993</v>
      </c>
      <c r="AG1681" s="105">
        <v>67.88</v>
      </c>
      <c r="AH1681" s="105">
        <v>71.45</v>
      </c>
      <c r="AI1681" s="1">
        <v>87.92</v>
      </c>
      <c r="AN1681" s="106">
        <v>66.494050000000001</v>
      </c>
      <c r="AO1681" s="105" t="s">
        <v>277</v>
      </c>
      <c r="AP1681" s="104" t="s">
        <v>278</v>
      </c>
      <c r="AQ1681" s="105">
        <f t="shared" si="412"/>
        <v>66.494049999999987</v>
      </c>
      <c r="AR1681" s="105" t="str">
        <f t="shared" si="413"/>
        <v/>
      </c>
      <c r="AS1681" s="105" t="e">
        <f t="shared" si="414"/>
        <v>#NUM!</v>
      </c>
      <c r="AT1681" s="105" t="e">
        <f>#REF!*1.075</f>
        <v>#REF!</v>
      </c>
      <c r="AU1681" s="105" t="e">
        <f t="shared" si="415"/>
        <v>#VALUE!</v>
      </c>
      <c r="AV1681" s="102" t="e">
        <f t="shared" si="419"/>
        <v>#REF!</v>
      </c>
      <c r="AW1681" s="105" t="s">
        <v>279</v>
      </c>
      <c r="AX1681" s="105" t="s">
        <v>278</v>
      </c>
      <c r="AY1681" s="106">
        <v>66.494</v>
      </c>
      <c r="AZ1681" s="108">
        <f t="shared" si="416"/>
        <v>7.9792799999999993</v>
      </c>
      <c r="BA1681" s="1">
        <f t="shared" si="417"/>
        <v>74.473280000000003</v>
      </c>
      <c r="BB1681" s="106">
        <f t="shared" si="418"/>
        <v>80.431142399999999</v>
      </c>
      <c r="BC1681" s="105" t="s">
        <v>53</v>
      </c>
      <c r="BE1681" s="110"/>
      <c r="BF1681" s="110"/>
      <c r="BG1681" s="110"/>
    </row>
    <row r="1682" spans="1:59" ht="24.75" hidden="1" customHeight="1">
      <c r="A1682" s="9">
        <v>1688</v>
      </c>
      <c r="B1682" s="13">
        <v>5084</v>
      </c>
      <c r="C1682" s="13"/>
      <c r="D1682" s="15"/>
      <c r="E1682" s="14" t="s">
        <v>7088</v>
      </c>
      <c r="F1682" s="14" t="s">
        <v>7089</v>
      </c>
      <c r="G1682" s="14" t="s">
        <v>7090</v>
      </c>
      <c r="H1682" s="15" t="s">
        <v>7095</v>
      </c>
      <c r="I1682" s="14" t="s">
        <v>551</v>
      </c>
      <c r="J1682" s="14" t="s">
        <v>7092</v>
      </c>
      <c r="K1682" s="16"/>
      <c r="L1682" s="14"/>
      <c r="M1682" s="13">
        <v>1</v>
      </c>
      <c r="N1682" s="14" t="s">
        <v>46</v>
      </c>
      <c r="O1682" s="14" t="s">
        <v>6993</v>
      </c>
      <c r="P1682" s="14" t="s">
        <v>7093</v>
      </c>
      <c r="Q1682" s="14" t="s">
        <v>7096</v>
      </c>
      <c r="R1682" s="101">
        <v>140.94999999999999</v>
      </c>
      <c r="T1682" s="116">
        <v>133</v>
      </c>
      <c r="U1682" s="84">
        <v>237.99770000000001</v>
      </c>
      <c r="V1682" s="102">
        <v>141.16</v>
      </c>
      <c r="W1682" s="102">
        <v>166.46639999999999</v>
      </c>
      <c r="Y1682" s="102">
        <v>173.95</v>
      </c>
      <c r="AE1682" s="104">
        <v>237.99770000000001</v>
      </c>
      <c r="AF1682" s="105">
        <v>135.95699999999999</v>
      </c>
      <c r="AG1682" s="105">
        <v>139.83199999999999</v>
      </c>
      <c r="AI1682" s="1">
        <v>173.95</v>
      </c>
      <c r="AN1682" s="106">
        <v>137.89449999999999</v>
      </c>
      <c r="AO1682" s="105" t="s">
        <v>277</v>
      </c>
      <c r="AP1682" s="104" t="s">
        <v>278</v>
      </c>
      <c r="AQ1682" s="105">
        <f t="shared" si="412"/>
        <v>137.89449999999999</v>
      </c>
      <c r="AR1682" s="105" t="str">
        <f t="shared" si="413"/>
        <v/>
      </c>
      <c r="AS1682" s="105" t="e">
        <f t="shared" si="414"/>
        <v>#NUM!</v>
      </c>
      <c r="AT1682" s="105" t="e">
        <f>#REF!*1.075</f>
        <v>#REF!</v>
      </c>
      <c r="AU1682" s="105">
        <f t="shared" si="415"/>
        <v>142.97499999999999</v>
      </c>
      <c r="AV1682" s="102" t="e">
        <f t="shared" si="419"/>
        <v>#REF!</v>
      </c>
      <c r="AW1682" s="105" t="s">
        <v>279</v>
      </c>
      <c r="AX1682" s="105" t="s">
        <v>278</v>
      </c>
      <c r="AY1682" s="106">
        <v>137.88999999999999</v>
      </c>
      <c r="AZ1682" s="108">
        <f t="shared" si="416"/>
        <v>13.789</v>
      </c>
      <c r="BA1682" s="1">
        <f t="shared" si="417"/>
        <v>151.67899999999997</v>
      </c>
      <c r="BB1682" s="106">
        <f t="shared" si="418"/>
        <v>163.81331999999998</v>
      </c>
      <c r="BC1682" s="105" t="s">
        <v>53</v>
      </c>
      <c r="BE1682" s="110"/>
      <c r="BF1682" s="110"/>
      <c r="BG1682" s="110"/>
    </row>
    <row r="1683" spans="1:59" ht="24.75" hidden="1" customHeight="1">
      <c r="A1683" s="9">
        <v>1689</v>
      </c>
      <c r="B1683" s="13">
        <v>5088</v>
      </c>
      <c r="C1683" s="13"/>
      <c r="D1683" s="15"/>
      <c r="E1683" s="14" t="s">
        <v>7088</v>
      </c>
      <c r="F1683" s="14" t="s">
        <v>7089</v>
      </c>
      <c r="G1683" s="14" t="s">
        <v>7090</v>
      </c>
      <c r="H1683" s="15" t="s">
        <v>7097</v>
      </c>
      <c r="I1683" s="14" t="s">
        <v>551</v>
      </c>
      <c r="J1683" s="14" t="s">
        <v>7092</v>
      </c>
      <c r="K1683" s="16"/>
      <c r="L1683" s="14"/>
      <c r="M1683" s="13">
        <v>1</v>
      </c>
      <c r="N1683" s="14" t="s">
        <v>46</v>
      </c>
      <c r="O1683" s="14" t="s">
        <v>6993</v>
      </c>
      <c r="P1683" s="14" t="s">
        <v>7093</v>
      </c>
      <c r="Q1683" s="14" t="s">
        <v>7098</v>
      </c>
      <c r="R1683" s="101">
        <v>297.72000000000003</v>
      </c>
      <c r="T1683" s="116" t="s">
        <v>58</v>
      </c>
      <c r="U1683" s="84">
        <v>459.18290000000002</v>
      </c>
      <c r="V1683" s="102">
        <v>294.58999999999997</v>
      </c>
      <c r="X1683" s="102">
        <v>300.83999999999997</v>
      </c>
      <c r="Y1683" s="102">
        <v>342.72</v>
      </c>
      <c r="AE1683" s="104">
        <v>459.18290000000002</v>
      </c>
      <c r="AF1683" s="105">
        <v>284.245</v>
      </c>
      <c r="AH1683" s="105">
        <v>300.83999999999997</v>
      </c>
      <c r="AI1683" s="1">
        <v>342.73</v>
      </c>
      <c r="AN1683" s="106">
        <v>297.72000000000003</v>
      </c>
      <c r="AO1683" s="105" t="s">
        <v>277</v>
      </c>
      <c r="AP1683" s="104" t="s">
        <v>278</v>
      </c>
      <c r="AQ1683" s="105">
        <f t="shared" si="412"/>
        <v>292.54250000000002</v>
      </c>
      <c r="AR1683" s="105" t="str">
        <f t="shared" si="413"/>
        <v/>
      </c>
      <c r="AS1683" s="105" t="e">
        <f t="shared" si="414"/>
        <v>#NUM!</v>
      </c>
      <c r="AT1683" s="105" t="e">
        <f>#REF!*1.075</f>
        <v>#REF!</v>
      </c>
      <c r="AU1683" s="105" t="e">
        <f t="shared" si="415"/>
        <v>#VALUE!</v>
      </c>
      <c r="AV1683" s="102" t="e">
        <f t="shared" si="419"/>
        <v>#REF!</v>
      </c>
      <c r="AW1683" s="105" t="s">
        <v>279</v>
      </c>
      <c r="AX1683" s="105" t="s">
        <v>278</v>
      </c>
      <c r="AY1683" s="106">
        <v>292.54250000000002</v>
      </c>
      <c r="AZ1683" s="108">
        <f t="shared" si="416"/>
        <v>29.254250000000003</v>
      </c>
      <c r="BA1683" s="1">
        <f t="shared" si="417"/>
        <v>321.79675000000003</v>
      </c>
      <c r="BB1683" s="106">
        <f t="shared" si="418"/>
        <v>347.54049000000003</v>
      </c>
      <c r="BC1683" s="105" t="s">
        <v>53</v>
      </c>
      <c r="BE1683" s="110"/>
      <c r="BF1683" s="110"/>
      <c r="BG1683" s="110"/>
    </row>
    <row r="1684" spans="1:59" ht="24.75" hidden="1" customHeight="1">
      <c r="A1684" s="9">
        <v>1690</v>
      </c>
      <c r="B1684" s="13">
        <v>5086</v>
      </c>
      <c r="C1684" s="13"/>
      <c r="D1684" s="15"/>
      <c r="E1684" s="14" t="s">
        <v>7088</v>
      </c>
      <c r="F1684" s="14" t="s">
        <v>7099</v>
      </c>
      <c r="G1684" s="14" t="s">
        <v>7090</v>
      </c>
      <c r="H1684" s="15" t="s">
        <v>7100</v>
      </c>
      <c r="I1684" s="14" t="s">
        <v>551</v>
      </c>
      <c r="J1684" s="14" t="s">
        <v>7101</v>
      </c>
      <c r="K1684" s="16"/>
      <c r="L1684" s="14"/>
      <c r="M1684" s="13">
        <v>1</v>
      </c>
      <c r="N1684" s="14" t="s">
        <v>46</v>
      </c>
      <c r="O1684" s="14" t="s">
        <v>6993</v>
      </c>
      <c r="P1684" s="14" t="s">
        <v>7102</v>
      </c>
      <c r="Q1684" s="14" t="s">
        <v>7103</v>
      </c>
      <c r="R1684" s="101">
        <v>166.24</v>
      </c>
      <c r="T1684" s="116" t="s">
        <v>58</v>
      </c>
      <c r="U1684" s="84">
        <v>282.26560000000001</v>
      </c>
      <c r="V1684" s="102">
        <v>161.52000000000001</v>
      </c>
      <c r="W1684" s="102">
        <v>195.63</v>
      </c>
      <c r="X1684" s="102">
        <v>170.96</v>
      </c>
      <c r="Y1684" s="102">
        <v>208.4</v>
      </c>
      <c r="AE1684" s="104">
        <v>282.26560000000001</v>
      </c>
      <c r="AF1684" s="105">
        <v>155.56</v>
      </c>
      <c r="AG1684" s="105">
        <v>167.73</v>
      </c>
      <c r="AH1684" s="105">
        <v>170.96</v>
      </c>
      <c r="AI1684" s="1">
        <v>208.4</v>
      </c>
      <c r="AN1684" s="106">
        <v>161.64500000000001</v>
      </c>
      <c r="AO1684" s="105" t="s">
        <v>277</v>
      </c>
      <c r="AP1684" s="104" t="s">
        <v>278</v>
      </c>
      <c r="AQ1684" s="105">
        <f t="shared" si="412"/>
        <v>161.64499999999998</v>
      </c>
      <c r="AR1684" s="105" t="str">
        <f t="shared" si="413"/>
        <v/>
      </c>
      <c r="AS1684" s="105" t="e">
        <f t="shared" si="414"/>
        <v>#NUM!</v>
      </c>
      <c r="AT1684" s="105" t="e">
        <f>#REF!*1.075</f>
        <v>#REF!</v>
      </c>
      <c r="AU1684" s="105" t="e">
        <f t="shared" si="415"/>
        <v>#VALUE!</v>
      </c>
      <c r="AV1684" s="102" t="e">
        <f t="shared" si="419"/>
        <v>#REF!</v>
      </c>
      <c r="AW1684" s="105" t="s">
        <v>279</v>
      </c>
      <c r="AX1684" s="105" t="s">
        <v>278</v>
      </c>
      <c r="AY1684" s="106">
        <v>161.64500000000001</v>
      </c>
      <c r="AZ1684" s="108">
        <f t="shared" si="416"/>
        <v>16.1645</v>
      </c>
      <c r="BA1684" s="1">
        <f t="shared" si="417"/>
        <v>177.80950000000001</v>
      </c>
      <c r="BB1684" s="106">
        <f t="shared" si="418"/>
        <v>192.03426000000002</v>
      </c>
      <c r="BC1684" s="105" t="s">
        <v>53</v>
      </c>
      <c r="BE1684" s="110"/>
      <c r="BF1684" s="110"/>
      <c r="BG1684" s="110"/>
    </row>
    <row r="1685" spans="1:59" ht="24.75" hidden="1" customHeight="1">
      <c r="A1685" s="9">
        <v>1691</v>
      </c>
      <c r="B1685" s="13">
        <v>5517</v>
      </c>
      <c r="C1685" s="13"/>
      <c r="D1685" s="15"/>
      <c r="E1685" s="14" t="s">
        <v>7104</v>
      </c>
      <c r="F1685" s="14" t="s">
        <v>7105</v>
      </c>
      <c r="G1685" s="14" t="s">
        <v>7106</v>
      </c>
      <c r="H1685" s="15" t="s">
        <v>7107</v>
      </c>
      <c r="I1685" s="14" t="s">
        <v>5123</v>
      </c>
      <c r="J1685" s="14" t="s">
        <v>7108</v>
      </c>
      <c r="K1685" s="16">
        <v>10</v>
      </c>
      <c r="L1685" s="14" t="s">
        <v>91</v>
      </c>
      <c r="M1685" s="13">
        <v>1</v>
      </c>
      <c r="N1685" s="14" t="s">
        <v>46</v>
      </c>
      <c r="O1685" s="14" t="s">
        <v>6993</v>
      </c>
      <c r="P1685" s="14" t="s">
        <v>7093</v>
      </c>
      <c r="Q1685" s="14" t="s">
        <v>7109</v>
      </c>
      <c r="R1685" s="101">
        <v>4873.78</v>
      </c>
      <c r="T1685" s="116">
        <v>5264.73</v>
      </c>
      <c r="U1685" s="84">
        <v>5870.6619000000001</v>
      </c>
      <c r="V1685" s="102">
        <v>4967.2700000000004</v>
      </c>
      <c r="W1685" s="102">
        <v>4969.8554999999997</v>
      </c>
      <c r="X1685" s="102">
        <v>4780.29</v>
      </c>
      <c r="Y1685" s="102">
        <v>5468.12</v>
      </c>
      <c r="AE1685" s="104">
        <v>5870.6619000000001</v>
      </c>
      <c r="AG1685" s="105">
        <v>4734.37</v>
      </c>
      <c r="AH1685" s="105">
        <v>4780.29</v>
      </c>
      <c r="AI1685" s="105">
        <v>5468.12</v>
      </c>
      <c r="AN1685" s="106">
        <v>4757.33</v>
      </c>
      <c r="AO1685" s="105" t="s">
        <v>277</v>
      </c>
      <c r="AP1685" s="104" t="s">
        <v>278</v>
      </c>
      <c r="AQ1685" s="105">
        <f t="shared" si="412"/>
        <v>4757.33</v>
      </c>
      <c r="AR1685" s="105" t="str">
        <f t="shared" si="413"/>
        <v/>
      </c>
      <c r="AS1685" s="105" t="e">
        <f t="shared" si="414"/>
        <v>#NUM!</v>
      </c>
      <c r="AT1685" s="105" t="e">
        <f>#REF!*1.075</f>
        <v>#REF!</v>
      </c>
      <c r="AU1685" s="105">
        <f t="shared" si="415"/>
        <v>5659.5847499999991</v>
      </c>
      <c r="AV1685" s="102" t="e">
        <f t="shared" si="419"/>
        <v>#REF!</v>
      </c>
      <c r="AW1685" s="105" t="s">
        <v>279</v>
      </c>
      <c r="AX1685" s="105" t="s">
        <v>278</v>
      </c>
      <c r="AY1685" s="106">
        <v>4757.33</v>
      </c>
      <c r="AZ1685" s="108">
        <f t="shared" si="416"/>
        <v>475.733</v>
      </c>
      <c r="BA1685" s="1">
        <f t="shared" si="417"/>
        <v>5233.0630000000001</v>
      </c>
      <c r="BB1685" s="106">
        <f t="shared" si="418"/>
        <v>5651.7080400000004</v>
      </c>
      <c r="BC1685" s="105" t="s">
        <v>53</v>
      </c>
      <c r="BE1685" s="110"/>
      <c r="BF1685" s="110"/>
      <c r="BG1685" s="110"/>
    </row>
    <row r="1686" spans="1:59" ht="24.75" customHeight="1">
      <c r="A1686" s="9">
        <v>1692</v>
      </c>
      <c r="B1686" s="34">
        <v>20366</v>
      </c>
      <c r="C1686" s="34"/>
      <c r="D1686" s="127" t="s">
        <v>7110</v>
      </c>
      <c r="E1686" s="35" t="s">
        <v>7104</v>
      </c>
      <c r="F1686" s="34" t="s">
        <v>7111</v>
      </c>
      <c r="G1686" s="34" t="s">
        <v>7112</v>
      </c>
      <c r="H1686" s="34" t="s">
        <v>7113</v>
      </c>
      <c r="I1686" s="34" t="s">
        <v>551</v>
      </c>
      <c r="J1686" s="35" t="s">
        <v>639</v>
      </c>
      <c r="K1686" s="48"/>
      <c r="L1686" s="34"/>
      <c r="M1686" s="34">
        <v>1</v>
      </c>
      <c r="N1686" s="34" t="s">
        <v>46</v>
      </c>
      <c r="O1686" s="34" t="s">
        <v>6993</v>
      </c>
      <c r="P1686" s="34" t="s">
        <v>7114</v>
      </c>
      <c r="Q1686" s="34" t="s">
        <v>7115</v>
      </c>
      <c r="R1686" s="101">
        <v>10039.19</v>
      </c>
      <c r="S1686" s="102">
        <v>10792</v>
      </c>
      <c r="T1686" s="116"/>
      <c r="W1686" s="102">
        <v>9269.5499999999993</v>
      </c>
      <c r="AG1686" s="139">
        <v>9289.8700000000008</v>
      </c>
      <c r="AI1686" s="105">
        <v>10808.82</v>
      </c>
      <c r="AO1686" s="105" t="s">
        <v>50</v>
      </c>
      <c r="AP1686" s="104" t="s">
        <v>51</v>
      </c>
      <c r="AQ1686" s="105">
        <f t="shared" si="412"/>
        <v>10049.345000000001</v>
      </c>
      <c r="AR1686" s="105">
        <f t="shared" si="413"/>
        <v>10039.19</v>
      </c>
      <c r="AS1686" s="105" t="e">
        <f t="shared" si="414"/>
        <v>#NUM!</v>
      </c>
      <c r="AT1686" s="105" t="e">
        <f>#REF!*1.075</f>
        <v>#REF!</v>
      </c>
      <c r="AU1686" s="105">
        <f t="shared" si="415"/>
        <v>0</v>
      </c>
      <c r="AV1686" s="102" t="e">
        <f t="shared" si="419"/>
        <v>#REF!</v>
      </c>
      <c r="AY1686" s="106">
        <v>10039.19</v>
      </c>
      <c r="AZ1686" s="108">
        <f t="shared" si="416"/>
        <v>1003.9190000000001</v>
      </c>
      <c r="BA1686" s="1">
        <f t="shared" si="417"/>
        <v>11043.109</v>
      </c>
      <c r="BB1686" s="106">
        <f t="shared" si="418"/>
        <v>11926.557720000001</v>
      </c>
      <c r="BD1686" s="105" t="s">
        <v>200</v>
      </c>
      <c r="BE1686" s="110"/>
      <c r="BF1686" s="110"/>
      <c r="BG1686" s="110"/>
    </row>
    <row r="1687" spans="1:59" ht="24.75" hidden="1" customHeight="1">
      <c r="A1687" s="9">
        <v>1693</v>
      </c>
      <c r="B1687" s="13"/>
      <c r="C1687" s="13"/>
      <c r="D1687" s="15"/>
      <c r="E1687" s="15" t="s">
        <v>7116</v>
      </c>
      <c r="F1687" s="15" t="s">
        <v>7117</v>
      </c>
      <c r="G1687" s="15" t="s">
        <v>7118</v>
      </c>
      <c r="H1687" s="15" t="s">
        <v>7119</v>
      </c>
      <c r="I1687" s="15" t="s">
        <v>551</v>
      </c>
      <c r="J1687" s="15" t="s">
        <v>7120</v>
      </c>
      <c r="K1687" s="16"/>
      <c r="L1687" s="15"/>
      <c r="M1687" s="13">
        <v>1</v>
      </c>
      <c r="N1687" s="15" t="s">
        <v>46</v>
      </c>
      <c r="O1687" s="15" t="s">
        <v>6993</v>
      </c>
      <c r="P1687" s="15" t="s">
        <v>7121</v>
      </c>
      <c r="Q1687" s="15" t="s">
        <v>7122</v>
      </c>
      <c r="R1687" s="101">
        <v>135.94229999999999</v>
      </c>
      <c r="T1687" s="116" t="s">
        <v>58</v>
      </c>
      <c r="V1687" s="102">
        <v>133.78200000000001</v>
      </c>
      <c r="AA1687" s="102">
        <v>126.458</v>
      </c>
      <c r="AG1687" s="105">
        <v>133.72</v>
      </c>
      <c r="AI1687" s="105">
        <v>188.67</v>
      </c>
      <c r="AN1687" s="106">
        <v>135.94200000000001</v>
      </c>
      <c r="AO1687" s="105" t="s">
        <v>50</v>
      </c>
      <c r="AP1687" s="104" t="s">
        <v>51</v>
      </c>
      <c r="AQ1687" s="105">
        <f t="shared" si="412"/>
        <v>161.19499999999999</v>
      </c>
      <c r="AR1687" s="105">
        <f t="shared" si="413"/>
        <v>135.94229999999999</v>
      </c>
      <c r="AS1687" s="105" t="e">
        <f t="shared" si="414"/>
        <v>#NUM!</v>
      </c>
      <c r="AT1687" s="105" t="e">
        <f>#REF!*1.075</f>
        <v>#REF!</v>
      </c>
      <c r="AU1687" s="105" t="e">
        <f t="shared" si="415"/>
        <v>#VALUE!</v>
      </c>
      <c r="AV1687" s="102" t="e">
        <f t="shared" si="419"/>
        <v>#REF!</v>
      </c>
      <c r="AW1687" s="125" t="s">
        <v>52</v>
      </c>
      <c r="AX1687" s="105" t="s">
        <v>51</v>
      </c>
      <c r="AY1687" s="106">
        <v>135.94200000000001</v>
      </c>
      <c r="AZ1687" s="108">
        <f t="shared" si="416"/>
        <v>13.594200000000001</v>
      </c>
      <c r="BA1687" s="1">
        <f t="shared" si="417"/>
        <v>149.53620000000001</v>
      </c>
      <c r="BB1687" s="106">
        <f t="shared" si="418"/>
        <v>161.49909600000001</v>
      </c>
      <c r="BC1687" s="105" t="s">
        <v>53</v>
      </c>
      <c r="BE1687" s="110"/>
      <c r="BF1687" s="110"/>
      <c r="BG1687" s="110"/>
    </row>
    <row r="1688" spans="1:59" ht="24.75" hidden="1" customHeight="1">
      <c r="A1688" s="9">
        <v>1694</v>
      </c>
      <c r="B1688" s="13">
        <v>7013</v>
      </c>
      <c r="C1688" s="13"/>
      <c r="D1688" s="15"/>
      <c r="E1688" s="14" t="s">
        <v>7123</v>
      </c>
      <c r="F1688" s="14" t="s">
        <v>7124</v>
      </c>
      <c r="G1688" s="14" t="s">
        <v>7125</v>
      </c>
      <c r="H1688" s="15" t="s">
        <v>667</v>
      </c>
      <c r="I1688" s="14" t="s">
        <v>574</v>
      </c>
      <c r="J1688" s="14" t="s">
        <v>7126</v>
      </c>
      <c r="K1688" s="16">
        <v>14</v>
      </c>
      <c r="L1688" s="14" t="s">
        <v>91</v>
      </c>
      <c r="M1688" s="13">
        <v>1</v>
      </c>
      <c r="N1688" s="14" t="s">
        <v>46</v>
      </c>
      <c r="O1688" s="14" t="s">
        <v>6993</v>
      </c>
      <c r="P1688" s="14" t="s">
        <v>7127</v>
      </c>
      <c r="Q1688" s="14" t="s">
        <v>7128</v>
      </c>
      <c r="R1688" s="101">
        <v>2167.06</v>
      </c>
      <c r="T1688" s="116">
        <v>2408</v>
      </c>
      <c r="U1688" s="84">
        <v>3244.5634</v>
      </c>
      <c r="V1688" s="102">
        <v>2235.52</v>
      </c>
      <c r="W1688" s="102">
        <v>2098.6030000000001</v>
      </c>
      <c r="X1688" s="102">
        <v>2265.2199999999998</v>
      </c>
      <c r="Y1688" s="102">
        <v>2538.06</v>
      </c>
      <c r="AE1688" s="104">
        <v>3244.5634</v>
      </c>
      <c r="AG1688" s="105">
        <v>1987.9549999999999</v>
      </c>
      <c r="AH1688" s="105">
        <v>2265.2199999999998</v>
      </c>
      <c r="AI1688" s="105">
        <v>2538.06</v>
      </c>
      <c r="AN1688" s="106">
        <v>2126.5880000000002</v>
      </c>
      <c r="AO1688" s="105" t="s">
        <v>277</v>
      </c>
      <c r="AP1688" s="104" t="s">
        <v>278</v>
      </c>
      <c r="AQ1688" s="105">
        <f t="shared" si="412"/>
        <v>2126.5874999999996</v>
      </c>
      <c r="AR1688" s="105" t="str">
        <f t="shared" si="413"/>
        <v/>
      </c>
      <c r="AS1688" s="105" t="e">
        <f t="shared" si="414"/>
        <v>#NUM!</v>
      </c>
      <c r="AT1688" s="105" t="e">
        <f>#REF!*1.075</f>
        <v>#REF!</v>
      </c>
      <c r="AU1688" s="105">
        <f t="shared" si="415"/>
        <v>2588.6</v>
      </c>
      <c r="AV1688" s="102" t="e">
        <f t="shared" si="419"/>
        <v>#REF!</v>
      </c>
      <c r="AW1688" s="105" t="s">
        <v>279</v>
      </c>
      <c r="AX1688" s="105" t="s">
        <v>278</v>
      </c>
      <c r="AY1688" s="106">
        <v>2126.59</v>
      </c>
      <c r="AZ1688" s="108">
        <f t="shared" si="416"/>
        <v>212.65900000000002</v>
      </c>
      <c r="BA1688" s="1">
        <f t="shared" si="417"/>
        <v>2339.2490000000003</v>
      </c>
      <c r="BB1688" s="106">
        <f t="shared" si="418"/>
        <v>2526.3889200000003</v>
      </c>
      <c r="BC1688" s="105" t="s">
        <v>53</v>
      </c>
      <c r="BE1688" s="110"/>
      <c r="BF1688" s="110"/>
      <c r="BG1688" s="110"/>
    </row>
    <row r="1689" spans="1:59" ht="24.75" hidden="1" customHeight="1">
      <c r="A1689" s="9">
        <v>1695</v>
      </c>
      <c r="B1689" s="13">
        <v>17901</v>
      </c>
      <c r="C1689" s="13"/>
      <c r="D1689" s="15"/>
      <c r="E1689" s="14" t="s">
        <v>7129</v>
      </c>
      <c r="F1689" s="14" t="s">
        <v>7130</v>
      </c>
      <c r="G1689" s="14" t="s">
        <v>7131</v>
      </c>
      <c r="H1689" s="15" t="s">
        <v>7132</v>
      </c>
      <c r="I1689" s="14" t="s">
        <v>551</v>
      </c>
      <c r="J1689" s="14" t="s">
        <v>7133</v>
      </c>
      <c r="K1689" s="16">
        <v>10</v>
      </c>
      <c r="L1689" s="14" t="s">
        <v>91</v>
      </c>
      <c r="M1689" s="13">
        <v>1</v>
      </c>
      <c r="N1689" s="14" t="s">
        <v>46</v>
      </c>
      <c r="O1689" s="14" t="s">
        <v>6993</v>
      </c>
      <c r="P1689" s="14" t="s">
        <v>7134</v>
      </c>
      <c r="Q1689" s="14" t="s">
        <v>7135</v>
      </c>
      <c r="R1689" s="101">
        <v>3456.07</v>
      </c>
      <c r="T1689" s="116">
        <v>3290.6</v>
      </c>
      <c r="U1689" s="84">
        <v>4177.6337999999996</v>
      </c>
      <c r="W1689" s="102">
        <v>3248.9774000000002</v>
      </c>
      <c r="X1689" s="102">
        <v>3882.32</v>
      </c>
      <c r="Y1689" s="102">
        <v>3682.78</v>
      </c>
      <c r="AE1689" s="104">
        <v>4177.6337999999996</v>
      </c>
      <c r="AG1689" s="105">
        <v>3088.31</v>
      </c>
      <c r="AH1689" s="105">
        <v>3882.32</v>
      </c>
      <c r="AI1689" s="105">
        <v>3682.78</v>
      </c>
      <c r="AN1689" s="106">
        <v>3385.4540000000002</v>
      </c>
      <c r="AO1689" s="105" t="s">
        <v>277</v>
      </c>
      <c r="AP1689" s="104" t="s">
        <v>278</v>
      </c>
      <c r="AQ1689" s="105">
        <f t="shared" si="412"/>
        <v>3385.5450000000001</v>
      </c>
      <c r="AR1689" s="105" t="str">
        <f t="shared" si="413"/>
        <v/>
      </c>
      <c r="AS1689" s="105" t="e">
        <f t="shared" si="414"/>
        <v>#NUM!</v>
      </c>
      <c r="AT1689" s="105" t="e">
        <f>#REF!*1.075</f>
        <v>#REF!</v>
      </c>
      <c r="AU1689" s="105">
        <f t="shared" si="415"/>
        <v>3537.395</v>
      </c>
      <c r="AV1689" s="102" t="e">
        <f t="shared" si="419"/>
        <v>#REF!</v>
      </c>
      <c r="AW1689" s="105" t="s">
        <v>279</v>
      </c>
      <c r="AX1689" s="105" t="s">
        <v>278</v>
      </c>
      <c r="AY1689" s="106">
        <v>3385.5450000000001</v>
      </c>
      <c r="AZ1689" s="108">
        <f t="shared" si="416"/>
        <v>338.55450000000002</v>
      </c>
      <c r="BA1689" s="1">
        <f t="shared" si="417"/>
        <v>3724.0995000000003</v>
      </c>
      <c r="BB1689" s="106">
        <f t="shared" si="418"/>
        <v>4022.0274600000002</v>
      </c>
      <c r="BC1689" s="105" t="s">
        <v>53</v>
      </c>
      <c r="BE1689" s="110"/>
      <c r="BF1689" s="110"/>
      <c r="BG1689" s="110"/>
    </row>
    <row r="1690" spans="1:59" ht="24.75" hidden="1" customHeight="1">
      <c r="A1690" s="9">
        <v>1696</v>
      </c>
      <c r="B1690" s="13">
        <v>18049</v>
      </c>
      <c r="C1690" s="13"/>
      <c r="D1690" s="15"/>
      <c r="E1690" s="14" t="s">
        <v>7129</v>
      </c>
      <c r="F1690" s="14" t="s">
        <v>7130</v>
      </c>
      <c r="G1690" s="14" t="s">
        <v>7131</v>
      </c>
      <c r="H1690" s="15" t="s">
        <v>7136</v>
      </c>
      <c r="I1690" s="14" t="s">
        <v>551</v>
      </c>
      <c r="J1690" s="14" t="s">
        <v>7137</v>
      </c>
      <c r="K1690" s="16">
        <v>15</v>
      </c>
      <c r="L1690" s="14" t="s">
        <v>91</v>
      </c>
      <c r="M1690" s="13">
        <v>1</v>
      </c>
      <c r="N1690" s="14" t="s">
        <v>46</v>
      </c>
      <c r="O1690" s="14" t="s">
        <v>6993</v>
      </c>
      <c r="P1690" s="14" t="s">
        <v>7134</v>
      </c>
      <c r="Q1690" s="14" t="s">
        <v>7138</v>
      </c>
      <c r="R1690" s="101">
        <v>5932.39</v>
      </c>
      <c r="T1690" s="116">
        <v>5721.48</v>
      </c>
      <c r="U1690" s="84">
        <v>7038.2851000000001</v>
      </c>
      <c r="V1690" s="102">
        <v>6080.79</v>
      </c>
      <c r="W1690" s="102">
        <v>5783.9929000000002</v>
      </c>
      <c r="X1690" s="102">
        <v>6395.59</v>
      </c>
      <c r="Y1690" s="102">
        <v>6595.61</v>
      </c>
      <c r="AE1690" s="104">
        <v>7038.2851000000001</v>
      </c>
      <c r="AG1690" s="105">
        <v>5513.11</v>
      </c>
      <c r="AH1690" s="105">
        <v>6395.59</v>
      </c>
      <c r="AI1690" s="105">
        <v>6595.61</v>
      </c>
      <c r="AN1690" s="106">
        <v>5932.39</v>
      </c>
      <c r="AO1690" s="105" t="s">
        <v>50</v>
      </c>
      <c r="AP1690" s="104" t="s">
        <v>51</v>
      </c>
      <c r="AQ1690" s="105">
        <f t="shared" si="412"/>
        <v>5954.35</v>
      </c>
      <c r="AR1690" s="105">
        <f t="shared" si="413"/>
        <v>5932.39</v>
      </c>
      <c r="AS1690" s="105" t="e">
        <f t="shared" si="414"/>
        <v>#NUM!</v>
      </c>
      <c r="AT1690" s="105" t="e">
        <f>#REF!*1.075</f>
        <v>#REF!</v>
      </c>
      <c r="AU1690" s="105">
        <f t="shared" si="415"/>
        <v>6150.5909999999994</v>
      </c>
      <c r="AV1690" s="102" t="e">
        <f t="shared" si="419"/>
        <v>#REF!</v>
      </c>
      <c r="AW1690" s="125" t="s">
        <v>52</v>
      </c>
      <c r="AX1690" s="105" t="s">
        <v>51</v>
      </c>
      <c r="AY1690" s="106">
        <v>5932.39</v>
      </c>
      <c r="AZ1690" s="108">
        <f t="shared" si="416"/>
        <v>593.23900000000003</v>
      </c>
      <c r="BA1690" s="1">
        <f t="shared" si="417"/>
        <v>6525.6290000000008</v>
      </c>
      <c r="BB1690" s="106">
        <f t="shared" si="418"/>
        <v>7047.6793200000011</v>
      </c>
      <c r="BC1690" s="105" t="s">
        <v>53</v>
      </c>
      <c r="BE1690" s="110"/>
      <c r="BF1690" s="110"/>
      <c r="BG1690" s="110"/>
    </row>
    <row r="1691" spans="1:59" ht="24.75" hidden="1" customHeight="1">
      <c r="A1691" s="9">
        <v>1697</v>
      </c>
      <c r="B1691" s="13">
        <v>18128</v>
      </c>
      <c r="C1691" s="13"/>
      <c r="D1691" s="15"/>
      <c r="E1691" s="14" t="s">
        <v>7139</v>
      </c>
      <c r="F1691" s="14" t="s">
        <v>7140</v>
      </c>
      <c r="G1691" s="14" t="s">
        <v>7141</v>
      </c>
      <c r="H1691" s="15" t="s">
        <v>1590</v>
      </c>
      <c r="I1691" s="14" t="s">
        <v>668</v>
      </c>
      <c r="J1691" s="14" t="s">
        <v>7142</v>
      </c>
      <c r="K1691" s="16">
        <v>30</v>
      </c>
      <c r="L1691" s="14" t="s">
        <v>2122</v>
      </c>
      <c r="M1691" s="13">
        <v>1</v>
      </c>
      <c r="N1691" s="14" t="s">
        <v>46</v>
      </c>
      <c r="O1691" s="14" t="s">
        <v>6993</v>
      </c>
      <c r="P1691" s="14" t="s">
        <v>7143</v>
      </c>
      <c r="Q1691" s="14" t="s">
        <v>7144</v>
      </c>
      <c r="R1691" s="101">
        <v>2073.75</v>
      </c>
      <c r="T1691" s="116" t="s">
        <v>58</v>
      </c>
      <c r="U1691" s="84">
        <v>2478.9501</v>
      </c>
      <c r="V1691" s="102">
        <v>2073.5</v>
      </c>
      <c r="X1691" s="102">
        <v>2074</v>
      </c>
      <c r="Y1691" s="102">
        <v>2428.13</v>
      </c>
      <c r="AE1691" s="104">
        <v>2478.9501</v>
      </c>
      <c r="AH1691" s="105">
        <v>2074</v>
      </c>
      <c r="AI1691" s="105">
        <v>2428.13</v>
      </c>
      <c r="AN1691" s="106">
        <v>2073.75</v>
      </c>
      <c r="AO1691" s="105" t="s">
        <v>50</v>
      </c>
      <c r="AP1691" s="104" t="s">
        <v>51</v>
      </c>
      <c r="AQ1691" s="105">
        <f t="shared" si="412"/>
        <v>2251.0650000000001</v>
      </c>
      <c r="AR1691" s="105">
        <f t="shared" si="413"/>
        <v>2073.75</v>
      </c>
      <c r="AS1691" s="105" t="e">
        <f t="shared" si="414"/>
        <v>#NUM!</v>
      </c>
      <c r="AT1691" s="105" t="e">
        <f>#REF!*1.075</f>
        <v>#REF!</v>
      </c>
      <c r="AU1691" s="105" t="e">
        <f t="shared" si="415"/>
        <v>#VALUE!</v>
      </c>
      <c r="AV1691" s="102" t="e">
        <f t="shared" si="419"/>
        <v>#REF!</v>
      </c>
      <c r="AW1691" s="125" t="s">
        <v>52</v>
      </c>
      <c r="AX1691" s="105" t="s">
        <v>51</v>
      </c>
      <c r="AY1691" s="106">
        <v>2073.75</v>
      </c>
      <c r="AZ1691" s="108">
        <f t="shared" ref="AZ1691:AZ1722" si="420">IF(AND(AY1691&gt;0,AY1691&lt;=10),AY1691*0.25,IF(AND(AY1691&gt;10,AY1691&lt;=50),AY1691*0.17,IF(AND(AY1691&gt;10,AY1691&lt;=100),AY1691*0.12,IF(AY1691&gt;100,AY1691*0.1))))</f>
        <v>207.375</v>
      </c>
      <c r="BA1691" s="1">
        <f t="shared" ref="BA1691:BA1722" si="421">AZ1691+AY1691</f>
        <v>2281.125</v>
      </c>
      <c r="BB1691" s="106">
        <f t="shared" ref="BB1691:BB1722" si="422">BA1691+BA1691*0.08</f>
        <v>2463.6149999999998</v>
      </c>
      <c r="BC1691" s="105" t="s">
        <v>53</v>
      </c>
      <c r="BE1691" s="110"/>
      <c r="BF1691" s="110"/>
      <c r="BG1691" s="110"/>
    </row>
    <row r="1692" spans="1:59" ht="24.75" hidden="1" customHeight="1">
      <c r="A1692" s="9">
        <v>1698</v>
      </c>
      <c r="B1692" s="13">
        <v>18143</v>
      </c>
      <c r="C1692" s="13"/>
      <c r="D1692" s="15"/>
      <c r="E1692" s="14" t="s">
        <v>7139</v>
      </c>
      <c r="F1692" s="14" t="s">
        <v>7140</v>
      </c>
      <c r="G1692" s="14" t="s">
        <v>7141</v>
      </c>
      <c r="H1692" s="15" t="s">
        <v>55</v>
      </c>
      <c r="I1692" s="14" t="s">
        <v>668</v>
      </c>
      <c r="J1692" s="14" t="s">
        <v>7145</v>
      </c>
      <c r="K1692" s="16">
        <v>140</v>
      </c>
      <c r="L1692" s="14" t="s">
        <v>80</v>
      </c>
      <c r="M1692" s="13">
        <v>1</v>
      </c>
      <c r="N1692" s="14" t="s">
        <v>46</v>
      </c>
      <c r="O1692" s="14" t="s">
        <v>6993</v>
      </c>
      <c r="P1692" s="14" t="s">
        <v>7143</v>
      </c>
      <c r="Q1692" s="14" t="s">
        <v>7146</v>
      </c>
      <c r="R1692" s="101">
        <v>9696.92</v>
      </c>
      <c r="T1692" s="116" t="s">
        <v>58</v>
      </c>
      <c r="U1692" s="84">
        <v>10788.8701</v>
      </c>
      <c r="V1692" s="102">
        <v>9700.2800000000007</v>
      </c>
      <c r="W1692" s="102">
        <v>10053.9879</v>
      </c>
      <c r="X1692" s="102">
        <v>9693.5499999999993</v>
      </c>
      <c r="Y1692" s="102">
        <v>10692.2</v>
      </c>
      <c r="AE1692" s="104">
        <v>10788.8701</v>
      </c>
      <c r="AG1692" s="105">
        <v>9597.4500000000007</v>
      </c>
      <c r="AH1692" s="105">
        <v>9693.5499999999993</v>
      </c>
      <c r="AI1692" s="105">
        <v>10692.2</v>
      </c>
      <c r="AN1692" s="106">
        <v>9645.5</v>
      </c>
      <c r="AO1692" s="105" t="s">
        <v>277</v>
      </c>
      <c r="AP1692" s="104" t="s">
        <v>278</v>
      </c>
      <c r="AQ1692" s="105">
        <f t="shared" si="412"/>
        <v>9645.5</v>
      </c>
      <c r="AR1692" s="105" t="str">
        <f t="shared" si="413"/>
        <v/>
      </c>
      <c r="AS1692" s="105" t="e">
        <f t="shared" si="414"/>
        <v>#NUM!</v>
      </c>
      <c r="AT1692" s="105" t="e">
        <f>#REF!*1.075</f>
        <v>#REF!</v>
      </c>
      <c r="AU1692" s="105" t="e">
        <f t="shared" si="415"/>
        <v>#VALUE!</v>
      </c>
      <c r="AV1692" s="102" t="e">
        <f t="shared" si="419"/>
        <v>#REF!</v>
      </c>
      <c r="AW1692" s="105" t="s">
        <v>279</v>
      </c>
      <c r="AX1692" s="105" t="s">
        <v>278</v>
      </c>
      <c r="AY1692" s="106">
        <v>9645.5</v>
      </c>
      <c r="AZ1692" s="108">
        <f t="shared" si="420"/>
        <v>964.55000000000007</v>
      </c>
      <c r="BA1692" s="1">
        <f t="shared" si="421"/>
        <v>10610.05</v>
      </c>
      <c r="BB1692" s="106">
        <f t="shared" si="422"/>
        <v>11458.853999999999</v>
      </c>
      <c r="BC1692" s="105" t="s">
        <v>53</v>
      </c>
      <c r="BE1692" s="110"/>
      <c r="BF1692" s="110"/>
      <c r="BG1692" s="110"/>
    </row>
    <row r="1693" spans="1:59" ht="24.75" hidden="1" customHeight="1">
      <c r="A1693" s="9">
        <v>1699</v>
      </c>
      <c r="B1693" s="13">
        <v>17873</v>
      </c>
      <c r="C1693" s="13"/>
      <c r="D1693" s="15"/>
      <c r="E1693" s="14" t="s">
        <v>7147</v>
      </c>
      <c r="F1693" s="14" t="s">
        <v>7148</v>
      </c>
      <c r="G1693" s="14" t="s">
        <v>7149</v>
      </c>
      <c r="H1693" s="15" t="s">
        <v>7150</v>
      </c>
      <c r="I1693" s="14" t="s">
        <v>6229</v>
      </c>
      <c r="J1693" s="14" t="s">
        <v>7151</v>
      </c>
      <c r="K1693" s="16">
        <v>2.5</v>
      </c>
      <c r="L1693" s="14" t="s">
        <v>91</v>
      </c>
      <c r="M1693" s="13">
        <v>30</v>
      </c>
      <c r="N1693" s="14" t="s">
        <v>46</v>
      </c>
      <c r="O1693" s="14" t="s">
        <v>6993</v>
      </c>
      <c r="P1693" s="14" t="s">
        <v>7040</v>
      </c>
      <c r="Q1693" s="14" t="s">
        <v>7152</v>
      </c>
      <c r="R1693" s="101">
        <v>607.64</v>
      </c>
      <c r="T1693" s="116">
        <v>422.28</v>
      </c>
      <c r="U1693" s="84">
        <v>825.87109999999996</v>
      </c>
      <c r="W1693" s="102">
        <v>497.17219999999998</v>
      </c>
      <c r="Z1693" s="102">
        <v>718.1</v>
      </c>
      <c r="AE1693" s="104">
        <v>825.87109999999996</v>
      </c>
      <c r="AG1693" s="105">
        <v>456.15100000000001</v>
      </c>
      <c r="AI1693" s="105">
        <v>736.95</v>
      </c>
      <c r="AN1693" s="106">
        <v>596.55100000000004</v>
      </c>
      <c r="AO1693" s="105" t="s">
        <v>277</v>
      </c>
      <c r="AP1693" s="104" t="s">
        <v>278</v>
      </c>
      <c r="AQ1693" s="105">
        <f t="shared" si="412"/>
        <v>596.55050000000006</v>
      </c>
      <c r="AR1693" s="105" t="str">
        <f t="shared" si="413"/>
        <v/>
      </c>
      <c r="AS1693" s="105" t="e">
        <f t="shared" si="414"/>
        <v>#NUM!</v>
      </c>
      <c r="AT1693" s="105" t="e">
        <f>#REF!*1.075</f>
        <v>#REF!</v>
      </c>
      <c r="AU1693" s="105">
        <f t="shared" si="415"/>
        <v>453.95099999999996</v>
      </c>
      <c r="AV1693" s="102" t="e">
        <f t="shared" si="419"/>
        <v>#REF!</v>
      </c>
      <c r="AW1693" s="105" t="s">
        <v>172</v>
      </c>
      <c r="AX1693" s="105" t="s">
        <v>173</v>
      </c>
      <c r="AY1693" s="106">
        <v>453.95</v>
      </c>
      <c r="AZ1693" s="108">
        <f t="shared" si="420"/>
        <v>45.395000000000003</v>
      </c>
      <c r="BA1693" s="1">
        <f t="shared" si="421"/>
        <v>499.34499999999997</v>
      </c>
      <c r="BB1693" s="106">
        <f t="shared" si="422"/>
        <v>539.29259999999999</v>
      </c>
      <c r="BC1693" s="105" t="s">
        <v>53</v>
      </c>
      <c r="BE1693" s="110"/>
      <c r="BF1693" s="110"/>
      <c r="BG1693" s="110"/>
    </row>
    <row r="1694" spans="1:59" ht="24.75" hidden="1" customHeight="1">
      <c r="A1694" s="9">
        <v>1700</v>
      </c>
      <c r="B1694" s="13">
        <v>5304</v>
      </c>
      <c r="C1694" s="13"/>
      <c r="D1694" s="15"/>
      <c r="E1694" s="14" t="s">
        <v>7153</v>
      </c>
      <c r="F1694" s="14" t="s">
        <v>7154</v>
      </c>
      <c r="G1694" s="14" t="s">
        <v>7155</v>
      </c>
      <c r="H1694" s="15" t="s">
        <v>7156</v>
      </c>
      <c r="I1694" s="14" t="s">
        <v>551</v>
      </c>
      <c r="J1694" s="14" t="s">
        <v>7157</v>
      </c>
      <c r="K1694" s="16"/>
      <c r="L1694" s="14"/>
      <c r="M1694" s="13">
        <v>6</v>
      </c>
      <c r="N1694" s="14" t="s">
        <v>46</v>
      </c>
      <c r="O1694" s="14" t="s">
        <v>6993</v>
      </c>
      <c r="P1694" s="14" t="s">
        <v>7158</v>
      </c>
      <c r="Q1694" s="14" t="s">
        <v>7159</v>
      </c>
      <c r="R1694" s="101">
        <v>53.96</v>
      </c>
      <c r="T1694" s="116">
        <v>50</v>
      </c>
      <c r="U1694" s="84">
        <v>135.32300000000001</v>
      </c>
      <c r="V1694" s="102">
        <v>54.43</v>
      </c>
      <c r="W1694" s="102">
        <v>72.333799999999997</v>
      </c>
      <c r="X1694" s="102">
        <v>53.48</v>
      </c>
      <c r="Y1694" s="102">
        <v>78.540000000000006</v>
      </c>
      <c r="AE1694" s="104">
        <v>135.32300000000001</v>
      </c>
      <c r="AF1694" s="105">
        <v>52.427999999999997</v>
      </c>
      <c r="AG1694" s="105">
        <v>57.660200000000003</v>
      </c>
      <c r="AH1694" s="105">
        <v>53.48</v>
      </c>
      <c r="AI1694" s="105">
        <v>78.540000000000006</v>
      </c>
      <c r="AN1694" s="106">
        <v>52.954000000000001</v>
      </c>
      <c r="AO1694" s="105" t="s">
        <v>277</v>
      </c>
      <c r="AP1694" s="104" t="s">
        <v>278</v>
      </c>
      <c r="AQ1694" s="105">
        <f t="shared" si="412"/>
        <v>52.953999999999994</v>
      </c>
      <c r="AR1694" s="105" t="str">
        <f t="shared" si="413"/>
        <v/>
      </c>
      <c r="AS1694" s="105" t="e">
        <f t="shared" si="414"/>
        <v>#NUM!</v>
      </c>
      <c r="AT1694" s="105" t="e">
        <f>#REF!*1.075</f>
        <v>#REF!</v>
      </c>
      <c r="AU1694" s="105">
        <f t="shared" si="415"/>
        <v>53.75</v>
      </c>
      <c r="AV1694" s="102" t="e">
        <f t="shared" si="419"/>
        <v>#REF!</v>
      </c>
      <c r="AW1694" s="105" t="s">
        <v>172</v>
      </c>
      <c r="AX1694" s="105" t="s">
        <v>173</v>
      </c>
      <c r="AY1694" s="106">
        <v>52.954000000000001</v>
      </c>
      <c r="AZ1694" s="108">
        <f t="shared" si="420"/>
        <v>6.3544799999999997</v>
      </c>
      <c r="BA1694" s="1">
        <f t="shared" si="421"/>
        <v>59.308480000000003</v>
      </c>
      <c r="BB1694" s="106">
        <f t="shared" si="422"/>
        <v>64.053158400000001</v>
      </c>
      <c r="BC1694" s="105" t="s">
        <v>53</v>
      </c>
      <c r="BE1694" s="110"/>
      <c r="BF1694" s="110"/>
      <c r="BG1694" s="110"/>
    </row>
    <row r="1695" spans="1:59" ht="24.75" hidden="1" customHeight="1">
      <c r="A1695" s="9">
        <v>1701</v>
      </c>
      <c r="B1695" s="13">
        <v>6930</v>
      </c>
      <c r="C1695" s="13"/>
      <c r="D1695" s="15"/>
      <c r="E1695" s="14" t="s">
        <v>7153</v>
      </c>
      <c r="F1695" s="14" t="s">
        <v>7154</v>
      </c>
      <c r="G1695" s="14" t="s">
        <v>7155</v>
      </c>
      <c r="H1695" s="15" t="s">
        <v>7160</v>
      </c>
      <c r="I1695" s="14" t="s">
        <v>551</v>
      </c>
      <c r="J1695" s="14" t="s">
        <v>7161</v>
      </c>
      <c r="K1695" s="16"/>
      <c r="L1695" s="14"/>
      <c r="M1695" s="13">
        <v>1</v>
      </c>
      <c r="N1695" s="14" t="s">
        <v>46</v>
      </c>
      <c r="O1695" s="14" t="s">
        <v>6993</v>
      </c>
      <c r="P1695" s="14" t="s">
        <v>7081</v>
      </c>
      <c r="Q1695" s="14" t="s">
        <v>7162</v>
      </c>
      <c r="R1695" s="101">
        <v>174.66</v>
      </c>
      <c r="T1695" s="116">
        <v>120</v>
      </c>
      <c r="U1695" s="84">
        <v>287.72579999999999</v>
      </c>
      <c r="Y1695" s="102">
        <v>197.88</v>
      </c>
      <c r="AE1695" s="104">
        <v>287.72579999999999</v>
      </c>
      <c r="AJ1695" s="105">
        <v>151.43</v>
      </c>
      <c r="AN1695" s="106">
        <v>177.66</v>
      </c>
      <c r="AO1695" s="105" t="s">
        <v>50</v>
      </c>
      <c r="AP1695" s="104" t="s">
        <v>51</v>
      </c>
      <c r="AQ1695" s="105" t="e">
        <f t="shared" si="412"/>
        <v>#NUM!</v>
      </c>
      <c r="AR1695" s="105" t="e">
        <f t="shared" si="413"/>
        <v>#NUM!</v>
      </c>
      <c r="AS1695" s="105" t="e">
        <f t="shared" si="414"/>
        <v>#NUM!</v>
      </c>
      <c r="AT1695" s="105" t="e">
        <f>#REF!*1.075</f>
        <v>#REF!</v>
      </c>
      <c r="AU1695" s="105">
        <f t="shared" si="415"/>
        <v>129</v>
      </c>
      <c r="AV1695" s="102" t="e">
        <f t="shared" si="419"/>
        <v>#REF!</v>
      </c>
      <c r="AW1695" s="105" t="s">
        <v>172</v>
      </c>
      <c r="AX1695" s="105" t="s">
        <v>173</v>
      </c>
      <c r="AY1695" s="106">
        <v>129</v>
      </c>
      <c r="AZ1695" s="108">
        <f t="shared" si="420"/>
        <v>12.9</v>
      </c>
      <c r="BA1695" s="1">
        <f t="shared" si="421"/>
        <v>141.9</v>
      </c>
      <c r="BB1695" s="106">
        <f t="shared" si="422"/>
        <v>153.25200000000001</v>
      </c>
      <c r="BC1695" s="105" t="s">
        <v>53</v>
      </c>
      <c r="BE1695" s="110"/>
      <c r="BF1695" s="110"/>
      <c r="BG1695" s="110"/>
    </row>
    <row r="1696" spans="1:59" ht="24.75" hidden="1" customHeight="1">
      <c r="A1696" s="9">
        <v>1702</v>
      </c>
      <c r="B1696" s="13">
        <v>18050</v>
      </c>
      <c r="C1696" s="13"/>
      <c r="E1696" s="14" t="s">
        <v>7163</v>
      </c>
      <c r="F1696" s="14" t="s">
        <v>7164</v>
      </c>
      <c r="G1696" s="14" t="s">
        <v>7165</v>
      </c>
      <c r="H1696" s="15" t="s">
        <v>7166</v>
      </c>
      <c r="I1696" s="14" t="s">
        <v>574</v>
      </c>
      <c r="J1696" s="14" t="s">
        <v>7167</v>
      </c>
      <c r="K1696" s="16">
        <v>840</v>
      </c>
      <c r="L1696" s="14" t="s">
        <v>80</v>
      </c>
      <c r="M1696" s="13">
        <v>1</v>
      </c>
      <c r="N1696" s="14" t="s">
        <v>46</v>
      </c>
      <c r="O1696" s="14" t="s">
        <v>6993</v>
      </c>
      <c r="P1696" s="14" t="s">
        <v>7040</v>
      </c>
      <c r="Q1696" s="14" t="s">
        <v>7168</v>
      </c>
      <c r="R1696" s="101">
        <v>2412.33</v>
      </c>
      <c r="T1696" s="116" t="s">
        <v>58</v>
      </c>
      <c r="V1696" s="102">
        <v>2408.71</v>
      </c>
      <c r="W1696" s="102">
        <v>2415.9416999999999</v>
      </c>
      <c r="X1696" s="102">
        <v>2524.0100000000002</v>
      </c>
      <c r="Y1696" s="102">
        <v>3026.1</v>
      </c>
      <c r="AG1696" s="105">
        <v>2291.4679999999998</v>
      </c>
      <c r="AH1696" s="105">
        <v>2524.0100000000002</v>
      </c>
      <c r="AI1696" s="105">
        <v>3026.1</v>
      </c>
      <c r="AN1696" s="106">
        <v>2407.739</v>
      </c>
      <c r="AO1696" s="105" t="s">
        <v>277</v>
      </c>
      <c r="AP1696" s="104" t="s">
        <v>278</v>
      </c>
      <c r="AQ1696" s="105">
        <f t="shared" si="412"/>
        <v>2407.739</v>
      </c>
      <c r="AR1696" s="105" t="str">
        <f t="shared" si="413"/>
        <v/>
      </c>
      <c r="AS1696" s="105" t="e">
        <f t="shared" si="414"/>
        <v>#NUM!</v>
      </c>
      <c r="AT1696" s="105" t="e">
        <f>#REF!*1.075</f>
        <v>#REF!</v>
      </c>
      <c r="AU1696" s="105" t="e">
        <f t="shared" si="415"/>
        <v>#VALUE!</v>
      </c>
      <c r="AV1696" s="102" t="e">
        <f t="shared" si="419"/>
        <v>#REF!</v>
      </c>
      <c r="AW1696" s="105" t="s">
        <v>279</v>
      </c>
      <c r="AX1696" s="105" t="s">
        <v>278</v>
      </c>
      <c r="AY1696" s="106">
        <v>2407.739</v>
      </c>
      <c r="AZ1696" s="108">
        <f t="shared" si="420"/>
        <v>240.77390000000003</v>
      </c>
      <c r="BA1696" s="1">
        <f t="shared" si="421"/>
        <v>2648.5129000000002</v>
      </c>
      <c r="BB1696" s="106">
        <f t="shared" si="422"/>
        <v>2860.3939319999999</v>
      </c>
      <c r="BC1696" s="105" t="s">
        <v>53</v>
      </c>
      <c r="BE1696" s="110"/>
      <c r="BF1696" s="110"/>
      <c r="BG1696" s="110"/>
    </row>
    <row r="1697" spans="1:59" ht="24.75" hidden="1" customHeight="1">
      <c r="A1697" s="9">
        <v>1703</v>
      </c>
      <c r="B1697" s="13">
        <v>5372</v>
      </c>
      <c r="C1697" s="13"/>
      <c r="D1697" s="15"/>
      <c r="E1697" s="14" t="s">
        <v>7163</v>
      </c>
      <c r="F1697" s="14" t="s">
        <v>7169</v>
      </c>
      <c r="G1697" s="14" t="s">
        <v>7170</v>
      </c>
      <c r="H1697" s="15" t="s">
        <v>7171</v>
      </c>
      <c r="I1697" s="14" t="s">
        <v>574</v>
      </c>
      <c r="J1697" s="14" t="s">
        <v>7172</v>
      </c>
      <c r="K1697" s="16">
        <v>20</v>
      </c>
      <c r="L1697" s="14" t="s">
        <v>91</v>
      </c>
      <c r="M1697" s="13">
        <v>1</v>
      </c>
      <c r="N1697" s="14" t="s">
        <v>46</v>
      </c>
      <c r="O1697" s="14" t="s">
        <v>6993</v>
      </c>
      <c r="P1697" s="14" t="s">
        <v>7081</v>
      </c>
      <c r="Q1697" s="14" t="s">
        <v>7173</v>
      </c>
      <c r="R1697" s="101">
        <v>3511.04</v>
      </c>
      <c r="T1697" s="116">
        <v>3797</v>
      </c>
      <c r="U1697" s="84">
        <v>4864.0173999999997</v>
      </c>
      <c r="V1697" s="102">
        <v>3552</v>
      </c>
      <c r="W1697" s="102">
        <v>3502.2811000000002</v>
      </c>
      <c r="X1697" s="102">
        <v>3519.79</v>
      </c>
      <c r="Y1697" s="102">
        <v>4049.74</v>
      </c>
      <c r="AE1697" s="104">
        <v>4864.0173999999997</v>
      </c>
      <c r="AG1697" s="105">
        <v>3330.6039999999998</v>
      </c>
      <c r="AH1697" s="105">
        <v>3519.79</v>
      </c>
      <c r="AI1697" s="105">
        <v>4049.74</v>
      </c>
      <c r="AN1697" s="106">
        <v>3425.2</v>
      </c>
      <c r="AO1697" s="105" t="s">
        <v>277</v>
      </c>
      <c r="AP1697" s="104" t="s">
        <v>278</v>
      </c>
      <c r="AQ1697" s="105">
        <f t="shared" si="412"/>
        <v>3425.1970000000001</v>
      </c>
      <c r="AR1697" s="105" t="str">
        <f t="shared" si="413"/>
        <v/>
      </c>
      <c r="AS1697" s="105" t="e">
        <f t="shared" si="414"/>
        <v>#NUM!</v>
      </c>
      <c r="AT1697" s="105" t="e">
        <f>#REF!*1.075</f>
        <v>#REF!</v>
      </c>
      <c r="AU1697" s="105">
        <f t="shared" si="415"/>
        <v>4081.7749999999996</v>
      </c>
      <c r="AV1697" s="102" t="e">
        <f t="shared" si="419"/>
        <v>#REF!</v>
      </c>
      <c r="AW1697" s="105" t="s">
        <v>279</v>
      </c>
      <c r="AX1697" s="105" t="s">
        <v>278</v>
      </c>
      <c r="AY1697" s="106">
        <v>3425.1950000000002</v>
      </c>
      <c r="AZ1697" s="108">
        <f t="shared" si="420"/>
        <v>342.51950000000005</v>
      </c>
      <c r="BA1697" s="1">
        <f t="shared" si="421"/>
        <v>3767.7145</v>
      </c>
      <c r="BB1697" s="106">
        <f t="shared" si="422"/>
        <v>4069.13166</v>
      </c>
      <c r="BC1697" s="105" t="s">
        <v>53</v>
      </c>
      <c r="BE1697" s="110"/>
      <c r="BF1697" s="110"/>
      <c r="BG1697" s="110"/>
    </row>
    <row r="1698" spans="1:59" ht="24.75" customHeight="1">
      <c r="A1698" s="9">
        <v>1704</v>
      </c>
      <c r="B1698" s="34">
        <v>20221</v>
      </c>
      <c r="C1698" s="34"/>
      <c r="D1698" s="127" t="s">
        <v>7110</v>
      </c>
      <c r="E1698" s="35" t="s">
        <v>7163</v>
      </c>
      <c r="F1698" s="34" t="s">
        <v>7174</v>
      </c>
      <c r="G1698" s="34" t="s">
        <v>7175</v>
      </c>
      <c r="H1698" s="34" t="s">
        <v>7176</v>
      </c>
      <c r="I1698" s="34" t="s">
        <v>551</v>
      </c>
      <c r="J1698" s="35" t="s">
        <v>7177</v>
      </c>
      <c r="K1698" s="48"/>
      <c r="L1698" s="34"/>
      <c r="M1698" s="34">
        <v>1</v>
      </c>
      <c r="N1698" s="34" t="s">
        <v>46</v>
      </c>
      <c r="O1698" s="34" t="s">
        <v>6993</v>
      </c>
      <c r="P1698" s="34" t="s">
        <v>7114</v>
      </c>
      <c r="Q1698" s="34" t="s">
        <v>7178</v>
      </c>
      <c r="R1698" s="101">
        <v>3776.78</v>
      </c>
      <c r="S1698" s="102">
        <v>4060.04</v>
      </c>
      <c r="T1698" s="116"/>
      <c r="U1698" s="84">
        <v>4654.4228000000003</v>
      </c>
      <c r="W1698" s="102">
        <v>33301.33</v>
      </c>
      <c r="AF1698" s="105">
        <v>3404.04</v>
      </c>
      <c r="AG1698" s="139">
        <v>3308.57</v>
      </c>
      <c r="AH1698" s="140">
        <v>3248.28</v>
      </c>
      <c r="AI1698" s="105">
        <v>4252.2299999999996</v>
      </c>
      <c r="AQ1698" s="105">
        <f t="shared" si="412"/>
        <v>3278.4250000000002</v>
      </c>
      <c r="AR1698" s="105" t="str">
        <f t="shared" si="413"/>
        <v/>
      </c>
      <c r="AS1698" s="105" t="e">
        <f t="shared" si="414"/>
        <v>#NUM!</v>
      </c>
      <c r="AT1698" s="105" t="e">
        <f>#REF!*1.075</f>
        <v>#REF!</v>
      </c>
      <c r="AU1698" s="105">
        <f t="shared" si="415"/>
        <v>0</v>
      </c>
      <c r="AV1698" s="102" t="e">
        <f t="shared" si="419"/>
        <v>#REF!</v>
      </c>
      <c r="AW1698" s="105" t="s">
        <v>279</v>
      </c>
      <c r="AX1698" s="105" t="s">
        <v>278</v>
      </c>
      <c r="AY1698" s="106">
        <v>3278.43</v>
      </c>
      <c r="AZ1698" s="108">
        <f t="shared" si="420"/>
        <v>327.84300000000002</v>
      </c>
      <c r="BA1698" s="1">
        <f t="shared" si="421"/>
        <v>3606.2729999999997</v>
      </c>
      <c r="BB1698" s="106">
        <f t="shared" si="422"/>
        <v>3894.7748399999996</v>
      </c>
      <c r="BD1698" s="105" t="s">
        <v>200</v>
      </c>
      <c r="BE1698" s="110"/>
      <c r="BF1698" s="110"/>
      <c r="BG1698" s="110"/>
    </row>
    <row r="1699" spans="1:59" ht="24.75" hidden="1" customHeight="1">
      <c r="A1699" s="9">
        <v>1705</v>
      </c>
      <c r="B1699" s="13">
        <v>19610</v>
      </c>
      <c r="C1699" s="13"/>
      <c r="D1699" s="15"/>
      <c r="E1699" s="14" t="s">
        <v>7179</v>
      </c>
      <c r="F1699" s="14" t="s">
        <v>7180</v>
      </c>
      <c r="G1699" s="14" t="s">
        <v>7181</v>
      </c>
      <c r="H1699" s="15" t="s">
        <v>7182</v>
      </c>
      <c r="I1699" s="14" t="s">
        <v>551</v>
      </c>
      <c r="J1699" s="14" t="s">
        <v>7183</v>
      </c>
      <c r="K1699" s="16"/>
      <c r="L1699" s="14"/>
      <c r="M1699" s="13">
        <v>1</v>
      </c>
      <c r="N1699" s="14" t="s">
        <v>46</v>
      </c>
      <c r="O1699" s="14" t="s">
        <v>6993</v>
      </c>
      <c r="P1699" s="14" t="s">
        <v>7040</v>
      </c>
      <c r="Q1699" s="14" t="s">
        <v>7184</v>
      </c>
      <c r="R1699" s="101">
        <v>778.86</v>
      </c>
      <c r="T1699" s="116">
        <v>756.04</v>
      </c>
      <c r="U1699" s="84">
        <v>998.62379999999996</v>
      </c>
      <c r="V1699" s="102">
        <v>838.77</v>
      </c>
      <c r="W1699" s="102">
        <v>802.07830000000001</v>
      </c>
      <c r="X1699" s="102">
        <v>803.01</v>
      </c>
      <c r="Y1699" s="102">
        <v>755.65</v>
      </c>
      <c r="AE1699" s="104">
        <v>998.62379999999996</v>
      </c>
      <c r="AG1699" s="105">
        <v>747.80100000000004</v>
      </c>
      <c r="AH1699" s="105">
        <v>803.01</v>
      </c>
      <c r="AI1699" s="105">
        <v>755.65</v>
      </c>
      <c r="AN1699" s="106">
        <v>751.726</v>
      </c>
      <c r="AO1699" s="105" t="s">
        <v>277</v>
      </c>
      <c r="AP1699" s="104" t="s">
        <v>278</v>
      </c>
      <c r="AQ1699" s="105">
        <f t="shared" si="412"/>
        <v>751.72550000000001</v>
      </c>
      <c r="AR1699" s="105" t="str">
        <f t="shared" si="413"/>
        <v/>
      </c>
      <c r="AS1699" s="105" t="e">
        <f t="shared" si="414"/>
        <v>#NUM!</v>
      </c>
      <c r="AT1699" s="105" t="e">
        <f>#REF!*1.075</f>
        <v>#REF!</v>
      </c>
      <c r="AU1699" s="105">
        <f t="shared" si="415"/>
        <v>812.74299999999994</v>
      </c>
      <c r="AV1699" s="102" t="e">
        <f t="shared" si="419"/>
        <v>#REF!</v>
      </c>
      <c r="AW1699" s="105" t="s">
        <v>279</v>
      </c>
      <c r="AX1699" s="105" t="s">
        <v>278</v>
      </c>
      <c r="AY1699" s="106">
        <v>751.72500000000002</v>
      </c>
      <c r="AZ1699" s="108">
        <f t="shared" si="420"/>
        <v>75.172499999999999</v>
      </c>
      <c r="BA1699" s="1">
        <f t="shared" si="421"/>
        <v>826.89750000000004</v>
      </c>
      <c r="BB1699" s="106">
        <f t="shared" si="422"/>
        <v>893.04930000000002</v>
      </c>
      <c r="BC1699" s="105" t="s">
        <v>53</v>
      </c>
      <c r="BE1699" s="110"/>
      <c r="BF1699" s="110"/>
      <c r="BG1699" s="110"/>
    </row>
    <row r="1700" spans="1:59" ht="24.75" hidden="1" customHeight="1">
      <c r="A1700" s="9">
        <v>1706</v>
      </c>
      <c r="B1700" s="13">
        <v>7082</v>
      </c>
      <c r="C1700" s="13"/>
      <c r="D1700" s="15"/>
      <c r="E1700" s="14" t="s">
        <v>7185</v>
      </c>
      <c r="F1700" s="14" t="s">
        <v>7186</v>
      </c>
      <c r="G1700" s="14" t="s">
        <v>7187</v>
      </c>
      <c r="H1700" s="15" t="s">
        <v>1787</v>
      </c>
      <c r="I1700" s="14" t="s">
        <v>44</v>
      </c>
      <c r="J1700" s="14" t="s">
        <v>7188</v>
      </c>
      <c r="K1700" s="16"/>
      <c r="L1700" s="14"/>
      <c r="M1700" s="13">
        <v>56</v>
      </c>
      <c r="N1700" s="14" t="s">
        <v>46</v>
      </c>
      <c r="O1700" s="14" t="s">
        <v>6993</v>
      </c>
      <c r="P1700" s="14" t="s">
        <v>7189</v>
      </c>
      <c r="Q1700" s="14" t="s">
        <v>7190</v>
      </c>
      <c r="R1700" s="101">
        <v>1201.3599999999999</v>
      </c>
      <c r="T1700" s="116" t="s">
        <v>58</v>
      </c>
      <c r="U1700" s="84">
        <v>1718.1183000000001</v>
      </c>
      <c r="V1700" s="102">
        <v>1166.6300000000001</v>
      </c>
      <c r="W1700" s="102">
        <v>1240.3453</v>
      </c>
      <c r="X1700" s="102">
        <v>1236.0899999999999</v>
      </c>
      <c r="Y1700" s="102">
        <v>1589.71</v>
      </c>
      <c r="AE1700" s="104">
        <v>1718.1183000000001</v>
      </c>
      <c r="AF1700" s="105">
        <v>1126.1992</v>
      </c>
      <c r="AG1700" s="105">
        <v>1167.01</v>
      </c>
      <c r="AH1700" s="105">
        <v>1236.0899999999999</v>
      </c>
      <c r="AI1700" s="105">
        <v>1589.71</v>
      </c>
      <c r="AN1700" s="106">
        <v>1146.605</v>
      </c>
      <c r="AO1700" s="105" t="s">
        <v>277</v>
      </c>
      <c r="AP1700" s="104" t="s">
        <v>278</v>
      </c>
      <c r="AQ1700" s="105">
        <f t="shared" si="412"/>
        <v>1146.6046000000001</v>
      </c>
      <c r="AR1700" s="105" t="str">
        <f t="shared" si="413"/>
        <v/>
      </c>
      <c r="AS1700" s="105" t="e">
        <f t="shared" si="414"/>
        <v>#NUM!</v>
      </c>
      <c r="AT1700" s="105" t="e">
        <f>#REF!*1.075</f>
        <v>#REF!</v>
      </c>
      <c r="AU1700" s="105" t="e">
        <f t="shared" si="415"/>
        <v>#VALUE!</v>
      </c>
      <c r="AV1700" s="102" t="e">
        <f t="shared" si="419"/>
        <v>#REF!</v>
      </c>
      <c r="AW1700" s="105" t="s">
        <v>279</v>
      </c>
      <c r="AX1700" s="105" t="s">
        <v>278</v>
      </c>
      <c r="AY1700" s="106">
        <v>1146.604</v>
      </c>
      <c r="AZ1700" s="108">
        <f t="shared" si="420"/>
        <v>114.66040000000001</v>
      </c>
      <c r="BA1700" s="1">
        <f t="shared" si="421"/>
        <v>1261.2644</v>
      </c>
      <c r="BB1700" s="106">
        <f t="shared" si="422"/>
        <v>1362.1655519999999</v>
      </c>
      <c r="BC1700" s="105" t="s">
        <v>53</v>
      </c>
      <c r="BE1700" s="110"/>
      <c r="BF1700" s="110"/>
      <c r="BG1700" s="110"/>
    </row>
    <row r="1701" spans="1:59" ht="24.75" hidden="1" customHeight="1">
      <c r="A1701" s="9">
        <v>1707</v>
      </c>
      <c r="B1701" s="34">
        <v>19888</v>
      </c>
      <c r="C1701" s="34"/>
      <c r="E1701" s="34" t="s">
        <v>7191</v>
      </c>
      <c r="F1701" s="34"/>
      <c r="G1701" s="34" t="s">
        <v>7192</v>
      </c>
      <c r="H1701" s="34" t="s">
        <v>7193</v>
      </c>
      <c r="I1701" s="34" t="s">
        <v>551</v>
      </c>
      <c r="J1701" s="34"/>
      <c r="K1701" s="48"/>
      <c r="L1701" s="34"/>
      <c r="M1701" s="34"/>
      <c r="N1701" s="34"/>
      <c r="O1701" s="34" t="s">
        <v>6993</v>
      </c>
      <c r="Q1701" s="3" t="s">
        <v>480</v>
      </c>
      <c r="T1701" s="116"/>
      <c r="AT1701" s="105" t="e">
        <f>#REF!*1.075</f>
        <v>#REF!</v>
      </c>
      <c r="AV1701" s="102" t="e">
        <f t="shared" si="419"/>
        <v>#REF!</v>
      </c>
      <c r="AZ1701" s="108" t="b">
        <f t="shared" si="420"/>
        <v>0</v>
      </c>
      <c r="BA1701" s="1">
        <f t="shared" si="421"/>
        <v>0</v>
      </c>
      <c r="BB1701" s="106">
        <f t="shared" si="422"/>
        <v>0</v>
      </c>
      <c r="BE1701" s="110"/>
      <c r="BF1701" s="110"/>
      <c r="BG1701" s="110"/>
    </row>
    <row r="1702" spans="1:59" ht="24.75" hidden="1" customHeight="1">
      <c r="A1702" s="9">
        <v>1708</v>
      </c>
      <c r="B1702" s="34">
        <v>20676</v>
      </c>
      <c r="C1702" s="34"/>
      <c r="E1702" s="34" t="s">
        <v>7179</v>
      </c>
      <c r="F1702" s="34"/>
      <c r="G1702" s="34" t="s">
        <v>7181</v>
      </c>
      <c r="H1702" s="34" t="s">
        <v>7182</v>
      </c>
      <c r="I1702" s="34" t="s">
        <v>551</v>
      </c>
      <c r="J1702" s="34"/>
      <c r="K1702" s="48"/>
      <c r="L1702" s="34"/>
      <c r="M1702" s="34"/>
      <c r="N1702" s="34"/>
      <c r="O1702" s="34" t="s">
        <v>6993</v>
      </c>
      <c r="Q1702" s="3" t="s">
        <v>480</v>
      </c>
      <c r="T1702" s="116"/>
      <c r="AT1702" s="105" t="e">
        <f>#REF!*1.075</f>
        <v>#REF!</v>
      </c>
      <c r="AV1702" s="102" t="e">
        <f t="shared" si="419"/>
        <v>#REF!</v>
      </c>
      <c r="AZ1702" s="108" t="b">
        <f t="shared" si="420"/>
        <v>0</v>
      </c>
      <c r="BA1702" s="1">
        <f t="shared" si="421"/>
        <v>0</v>
      </c>
      <c r="BB1702" s="106">
        <f t="shared" si="422"/>
        <v>0</v>
      </c>
      <c r="BE1702" s="110"/>
      <c r="BF1702" s="110"/>
      <c r="BG1702" s="110"/>
    </row>
    <row r="1703" spans="1:59" ht="24.75" hidden="1" customHeight="1">
      <c r="A1703" s="9">
        <v>1709</v>
      </c>
      <c r="B1703" s="13">
        <v>17849</v>
      </c>
      <c r="C1703" s="13"/>
      <c r="D1703" s="15"/>
      <c r="E1703" s="14" t="s">
        <v>7194</v>
      </c>
      <c r="F1703" s="14" t="s">
        <v>7195</v>
      </c>
      <c r="G1703" s="14" t="s">
        <v>7196</v>
      </c>
      <c r="H1703" s="15" t="s">
        <v>123</v>
      </c>
      <c r="I1703" s="14" t="s">
        <v>4662</v>
      </c>
      <c r="J1703" s="14" t="s">
        <v>7197</v>
      </c>
      <c r="K1703" s="16"/>
      <c r="L1703" s="14"/>
      <c r="M1703" s="13">
        <v>20</v>
      </c>
      <c r="N1703" s="14" t="s">
        <v>46</v>
      </c>
      <c r="O1703" s="14" t="s">
        <v>7198</v>
      </c>
      <c r="P1703" s="14" t="s">
        <v>7199</v>
      </c>
      <c r="Q1703" s="14" t="s">
        <v>7200</v>
      </c>
      <c r="R1703" s="101">
        <v>10.8</v>
      </c>
      <c r="T1703" s="116" t="s">
        <v>58</v>
      </c>
      <c r="U1703" s="84">
        <v>10.8</v>
      </c>
      <c r="AI1703" s="105">
        <v>6.2</v>
      </c>
      <c r="AQ1703" s="105" t="e">
        <f>AVERAGE(SMALL(AE1703:AI1703,1),SMALL(AE1703:AI1703,2))</f>
        <v>#NUM!</v>
      </c>
      <c r="AR1703" s="105" t="e">
        <f>IF(R1703 &lt;=( AVERAGE(SMALL(AE1703:AI1703,1),SMALL(AE1703:AI1703,2))), R1703, "")</f>
        <v>#NUM!</v>
      </c>
      <c r="AS1703" s="105" t="e">
        <f>AVERAGE(SMALL(AJ1703:AM1703,1),SMALL(AJ1703:AM1703,2))</f>
        <v>#NUM!</v>
      </c>
      <c r="AT1703" s="105" t="e">
        <f>#REF!*1.075</f>
        <v>#REF!</v>
      </c>
      <c r="AU1703" s="105" t="e">
        <f>T1703*1.075</f>
        <v>#VALUE!</v>
      </c>
      <c r="AV1703" s="102">
        <v>6.2</v>
      </c>
      <c r="AW1703" s="105" t="s">
        <v>1543</v>
      </c>
      <c r="AX1703" s="105" t="s">
        <v>532</v>
      </c>
      <c r="AY1703" s="106">
        <v>6.2</v>
      </c>
      <c r="AZ1703" s="108">
        <f t="shared" si="420"/>
        <v>1.55</v>
      </c>
      <c r="BA1703" s="1">
        <f t="shared" si="421"/>
        <v>7.75</v>
      </c>
      <c r="BB1703" s="106">
        <f t="shared" si="422"/>
        <v>8.3699999999999992</v>
      </c>
      <c r="BC1703" s="105" t="s">
        <v>53</v>
      </c>
      <c r="BE1703" s="110"/>
      <c r="BF1703" s="110"/>
      <c r="BG1703" s="110"/>
    </row>
    <row r="1704" spans="1:59" ht="24.75" hidden="1" customHeight="1">
      <c r="A1704" s="9">
        <v>1710</v>
      </c>
      <c r="B1704" s="13">
        <v>17850</v>
      </c>
      <c r="C1704" s="13"/>
      <c r="D1704" s="15"/>
      <c r="E1704" s="14" t="s">
        <v>7194</v>
      </c>
      <c r="F1704" s="14" t="s">
        <v>7195</v>
      </c>
      <c r="G1704" s="14" t="s">
        <v>7196</v>
      </c>
      <c r="H1704" s="15" t="s">
        <v>2849</v>
      </c>
      <c r="I1704" s="14" t="s">
        <v>196</v>
      </c>
      <c r="J1704" s="14" t="s">
        <v>7201</v>
      </c>
      <c r="K1704" s="16">
        <v>120</v>
      </c>
      <c r="L1704" s="14" t="s">
        <v>91</v>
      </c>
      <c r="M1704" s="13">
        <v>1</v>
      </c>
      <c r="N1704" s="14" t="s">
        <v>46</v>
      </c>
      <c r="O1704" s="14" t="s">
        <v>7198</v>
      </c>
      <c r="P1704" s="14" t="s">
        <v>7199</v>
      </c>
      <c r="Q1704" s="14" t="s">
        <v>7202</v>
      </c>
      <c r="R1704" s="101">
        <v>10.8</v>
      </c>
      <c r="T1704" s="116" t="s">
        <v>58</v>
      </c>
      <c r="U1704" s="84">
        <v>10.8</v>
      </c>
      <c r="AQ1704" s="105" t="e">
        <f>AVERAGE(SMALL(AE1704:AI1704,1),SMALL(AE1704:AI1704,2))</f>
        <v>#NUM!</v>
      </c>
      <c r="AR1704" s="105" t="e">
        <f>IF(R1704 &lt;=( AVERAGE(SMALL(AE1704:AI1704,1),SMALL(AE1704:AI1704,2))), R1704, "")</f>
        <v>#NUM!</v>
      </c>
      <c r="AS1704" s="105" t="e">
        <f>AVERAGE(SMALL(AJ1704:AM1704,1),SMALL(AJ1704:AM1704,2))</f>
        <v>#NUM!</v>
      </c>
      <c r="AT1704" s="105" t="e">
        <f>#REF!*1.075</f>
        <v>#REF!</v>
      </c>
      <c r="AU1704" s="105" t="e">
        <f>T1704*1.075</f>
        <v>#VALUE!</v>
      </c>
      <c r="AV1704" s="102" t="e">
        <f>MIN(AN1704,AT1704,AU1704)</f>
        <v>#REF!</v>
      </c>
      <c r="AW1704" s="125" t="s">
        <v>52</v>
      </c>
      <c r="AX1704" s="125" t="s">
        <v>51</v>
      </c>
      <c r="AY1704" s="106">
        <v>10.8</v>
      </c>
      <c r="AZ1704" s="108">
        <f t="shared" si="420"/>
        <v>1.8360000000000003</v>
      </c>
      <c r="BA1704" s="1">
        <f t="shared" si="421"/>
        <v>12.636000000000001</v>
      </c>
      <c r="BB1704" s="106">
        <f t="shared" si="422"/>
        <v>13.646880000000001</v>
      </c>
      <c r="BC1704" s="105" t="s">
        <v>53</v>
      </c>
      <c r="BE1704" s="110"/>
      <c r="BF1704" s="110"/>
      <c r="BG1704" s="110"/>
    </row>
    <row r="1705" spans="1:59" ht="24.75" hidden="1" customHeight="1">
      <c r="A1705" s="9">
        <v>1711</v>
      </c>
      <c r="B1705" s="34">
        <v>7282</v>
      </c>
      <c r="C1705" s="34"/>
      <c r="E1705" s="35" t="s">
        <v>7194</v>
      </c>
      <c r="F1705" s="34" t="s">
        <v>7203</v>
      </c>
      <c r="G1705" s="34" t="s">
        <v>7196</v>
      </c>
      <c r="H1705" s="34" t="s">
        <v>60</v>
      </c>
      <c r="I1705" s="34" t="s">
        <v>68</v>
      </c>
      <c r="J1705" s="35" t="s">
        <v>2785</v>
      </c>
      <c r="K1705" s="48"/>
      <c r="L1705" s="34"/>
      <c r="M1705" s="34"/>
      <c r="N1705" s="34"/>
      <c r="O1705" s="34" t="s">
        <v>7198</v>
      </c>
      <c r="P1705" s="34" t="s">
        <v>7204</v>
      </c>
      <c r="Q1705" s="34" t="s">
        <v>7205</v>
      </c>
      <c r="T1705" s="116"/>
      <c r="AT1705" s="105" t="e">
        <f>#REF!*1.075</f>
        <v>#REF!</v>
      </c>
      <c r="AV1705" s="102" t="e">
        <f>MIN(AN1705,AT1705,AU1705)</f>
        <v>#REF!</v>
      </c>
      <c r="AZ1705" s="108" t="b">
        <f t="shared" si="420"/>
        <v>0</v>
      </c>
      <c r="BA1705" s="1">
        <f t="shared" si="421"/>
        <v>0</v>
      </c>
      <c r="BB1705" s="106">
        <f t="shared" si="422"/>
        <v>0</v>
      </c>
      <c r="BE1705" s="110"/>
      <c r="BF1705" s="110"/>
      <c r="BG1705" s="110"/>
    </row>
    <row r="1706" spans="1:59" ht="24.75" hidden="1" customHeight="1">
      <c r="A1706" s="9">
        <v>1712</v>
      </c>
      <c r="B1706" s="34">
        <v>20156</v>
      </c>
      <c r="C1706" s="34"/>
      <c r="E1706" s="35" t="s">
        <v>7206</v>
      </c>
      <c r="F1706" s="34" t="s">
        <v>7207</v>
      </c>
      <c r="G1706" s="34" t="s">
        <v>7208</v>
      </c>
      <c r="H1706" s="34" t="s">
        <v>7209</v>
      </c>
      <c r="I1706" s="34" t="s">
        <v>68</v>
      </c>
      <c r="J1706" s="35" t="s">
        <v>7210</v>
      </c>
      <c r="K1706" s="48"/>
      <c r="L1706" s="34"/>
      <c r="M1706" s="34"/>
      <c r="N1706" s="34"/>
      <c r="O1706" s="34" t="s">
        <v>7198</v>
      </c>
      <c r="P1706" s="34" t="s">
        <v>7211</v>
      </c>
      <c r="Q1706" s="34" t="s">
        <v>7212</v>
      </c>
      <c r="T1706" s="116"/>
      <c r="AT1706" s="105" t="e">
        <f>#REF!*1.075</f>
        <v>#REF!</v>
      </c>
      <c r="AV1706" s="102" t="e">
        <f>MIN(AN1706,AT1706,AU1706)</f>
        <v>#REF!</v>
      </c>
      <c r="AZ1706" s="108" t="b">
        <f t="shared" si="420"/>
        <v>0</v>
      </c>
      <c r="BA1706" s="1">
        <f t="shared" si="421"/>
        <v>0</v>
      </c>
      <c r="BB1706" s="106">
        <f t="shared" si="422"/>
        <v>0</v>
      </c>
      <c r="BE1706" s="110"/>
      <c r="BF1706" s="110"/>
      <c r="BG1706" s="110"/>
    </row>
    <row r="1707" spans="1:59" ht="24.75" hidden="1" customHeight="1">
      <c r="A1707" s="9">
        <v>1713</v>
      </c>
      <c r="B1707" s="7">
        <v>7184</v>
      </c>
      <c r="C1707" s="7"/>
      <c r="D1707" s="8"/>
      <c r="E1707" s="1" t="s">
        <v>7213</v>
      </c>
      <c r="F1707" s="1" t="s">
        <v>7214</v>
      </c>
      <c r="G1707" s="1" t="s">
        <v>7215</v>
      </c>
      <c r="H1707" s="8" t="s">
        <v>7216</v>
      </c>
      <c r="I1707" s="1" t="s">
        <v>4765</v>
      </c>
      <c r="J1707" s="1" t="s">
        <v>7217</v>
      </c>
      <c r="K1707" s="9"/>
      <c r="L1707" s="1"/>
      <c r="M1707" s="7">
        <v>30</v>
      </c>
      <c r="N1707" s="1" t="s">
        <v>46</v>
      </c>
      <c r="O1707" s="1" t="s">
        <v>7198</v>
      </c>
      <c r="P1707" s="1" t="s">
        <v>7218</v>
      </c>
      <c r="Q1707" s="1" t="s">
        <v>7219</v>
      </c>
      <c r="R1707" s="101">
        <v>14.96</v>
      </c>
      <c r="T1707" s="116">
        <v>7.6</v>
      </c>
      <c r="U1707" s="84">
        <v>14.96</v>
      </c>
      <c r="V1707" s="102">
        <v>12.3</v>
      </c>
      <c r="AE1707" s="104">
        <v>14.96</v>
      </c>
      <c r="AN1707" s="106">
        <v>14.96</v>
      </c>
      <c r="AO1707" s="105" t="s">
        <v>50</v>
      </c>
      <c r="AP1707" s="104" t="s">
        <v>51</v>
      </c>
      <c r="AQ1707" s="105" t="e">
        <f>AVERAGE(SMALL(AE1707:AI1707,1),SMALL(AE1707:AI1707,2))</f>
        <v>#NUM!</v>
      </c>
      <c r="AR1707" s="105" t="e">
        <f>IF(R1707 &lt;=( AVERAGE(SMALL(AE1707:AI1707,1),SMALL(AE1707:AI1707,2))), R1707, "")</f>
        <v>#NUM!</v>
      </c>
      <c r="AS1707" s="105" t="e">
        <f>AVERAGE(SMALL(AJ1707:AM1707,1),SMALL(AJ1707:AM1707,2))</f>
        <v>#NUM!</v>
      </c>
      <c r="AT1707" s="105" t="e">
        <f>#REF!*1.075</f>
        <v>#REF!</v>
      </c>
      <c r="AU1707" s="105">
        <f>T1707*1.075</f>
        <v>8.17</v>
      </c>
      <c r="AV1707" s="102" t="e">
        <f>MIN(AN1707,AT1707,AU1707)</f>
        <v>#REF!</v>
      </c>
      <c r="AW1707" s="105" t="s">
        <v>172</v>
      </c>
      <c r="AX1707" s="105" t="s">
        <v>173</v>
      </c>
      <c r="AY1707" s="106">
        <v>8.17</v>
      </c>
      <c r="AZ1707" s="108">
        <f t="shared" si="420"/>
        <v>2.0425</v>
      </c>
      <c r="BA1707" s="1">
        <f t="shared" si="421"/>
        <v>10.2125</v>
      </c>
      <c r="BB1707" s="106">
        <f t="shared" si="422"/>
        <v>11.029500000000001</v>
      </c>
      <c r="BC1707" s="105" t="s">
        <v>53</v>
      </c>
      <c r="BE1707" s="110"/>
      <c r="BF1707" s="110"/>
      <c r="BG1707" s="110"/>
    </row>
    <row r="1708" spans="1:59" ht="24.75" hidden="1" customHeight="1">
      <c r="A1708" s="9">
        <v>1714</v>
      </c>
      <c r="B1708" s="13"/>
      <c r="C1708" s="13"/>
      <c r="D1708" s="15"/>
      <c r="E1708" s="14" t="s">
        <v>7220</v>
      </c>
      <c r="F1708" s="14" t="s">
        <v>7221</v>
      </c>
      <c r="G1708" s="14" t="s">
        <v>7196</v>
      </c>
      <c r="H1708" s="15" t="s">
        <v>60</v>
      </c>
      <c r="I1708" s="14" t="s">
        <v>68</v>
      </c>
      <c r="J1708" s="43" t="s">
        <v>7222</v>
      </c>
      <c r="K1708" s="16"/>
      <c r="L1708" s="14"/>
      <c r="M1708" s="13">
        <v>10</v>
      </c>
      <c r="N1708" s="14" t="s">
        <v>46</v>
      </c>
      <c r="O1708" s="14" t="s">
        <v>7198</v>
      </c>
      <c r="P1708" s="14" t="s">
        <v>7223</v>
      </c>
      <c r="Q1708" s="14" t="s">
        <v>7224</v>
      </c>
      <c r="R1708" s="101">
        <v>5.82</v>
      </c>
      <c r="T1708" s="116" t="s">
        <v>58</v>
      </c>
      <c r="U1708" s="84">
        <v>5.82</v>
      </c>
      <c r="AF1708" s="105">
        <v>3.63</v>
      </c>
      <c r="AG1708" s="105">
        <v>2.1</v>
      </c>
      <c r="AI1708" s="105">
        <v>2.61</v>
      </c>
      <c r="AQ1708" s="105">
        <f>AVERAGE(SMALL(AE1708:AI1708,1),SMALL(AE1708:AI1708,2))</f>
        <v>2.355</v>
      </c>
      <c r="AR1708" s="105" t="str">
        <f>IF(R1708 &lt;=( AVERAGE(SMALL(AE1708:AI1708,1),SMALL(AE1708:AI1708,2))), R1708, "")</f>
        <v/>
      </c>
      <c r="AS1708" s="105" t="e">
        <f>AVERAGE(SMALL(AJ1708:AM1708,1),SMALL(AJ1708:AM1708,2))</f>
        <v>#NUM!</v>
      </c>
      <c r="AT1708" s="105" t="e">
        <f>#REF!*1.075</f>
        <v>#REF!</v>
      </c>
      <c r="AU1708" s="105" t="e">
        <f>T1708*1.075</f>
        <v>#VALUE!</v>
      </c>
      <c r="AV1708" s="102" t="e">
        <f>MIN(AN1708,AT1708,AU1708)</f>
        <v>#REF!</v>
      </c>
      <c r="AW1708" s="105" t="s">
        <v>279</v>
      </c>
      <c r="AX1708" s="105" t="s">
        <v>278</v>
      </c>
      <c r="AY1708" s="106">
        <v>2.355</v>
      </c>
      <c r="AZ1708" s="108">
        <f t="shared" si="420"/>
        <v>0.58875</v>
      </c>
      <c r="BA1708" s="1">
        <f t="shared" si="421"/>
        <v>2.9437500000000001</v>
      </c>
      <c r="BB1708" s="106">
        <f t="shared" si="422"/>
        <v>3.1792500000000001</v>
      </c>
      <c r="BC1708" s="105" t="s">
        <v>53</v>
      </c>
      <c r="BE1708" s="110"/>
      <c r="BF1708" s="110"/>
      <c r="BG1708" s="110"/>
    </row>
    <row r="1709" spans="1:59" ht="24.75" hidden="1" customHeight="1">
      <c r="A1709" s="9">
        <v>1715</v>
      </c>
      <c r="B1709" s="7">
        <v>7136</v>
      </c>
      <c r="C1709" s="7"/>
      <c r="D1709" s="8" t="s">
        <v>7225</v>
      </c>
      <c r="E1709" s="1" t="s">
        <v>7226</v>
      </c>
      <c r="F1709" s="1" t="s">
        <v>7227</v>
      </c>
      <c r="G1709" s="1" t="s">
        <v>2174</v>
      </c>
      <c r="H1709" s="8" t="s">
        <v>7228</v>
      </c>
      <c r="I1709" s="1" t="s">
        <v>78</v>
      </c>
      <c r="J1709" s="1" t="s">
        <v>7229</v>
      </c>
      <c r="K1709" s="9">
        <v>30</v>
      </c>
      <c r="L1709" s="1" t="s">
        <v>80</v>
      </c>
      <c r="M1709" s="7">
        <v>1</v>
      </c>
      <c r="N1709" s="1" t="s">
        <v>46</v>
      </c>
      <c r="O1709" s="1" t="s">
        <v>7198</v>
      </c>
      <c r="P1709" s="1" t="s">
        <v>7230</v>
      </c>
      <c r="Q1709" s="1" t="s">
        <v>7231</v>
      </c>
      <c r="R1709" s="101">
        <v>9.18</v>
      </c>
      <c r="S1709" s="102">
        <v>3.77</v>
      </c>
      <c r="T1709" s="116"/>
      <c r="U1709" s="84">
        <v>9.18</v>
      </c>
      <c r="AE1709" s="104">
        <v>9.18</v>
      </c>
      <c r="AV1709" s="102"/>
      <c r="AZ1709" s="108" t="b">
        <f t="shared" si="420"/>
        <v>0</v>
      </c>
      <c r="BA1709" s="1">
        <f t="shared" si="421"/>
        <v>0</v>
      </c>
      <c r="BB1709" s="106">
        <f t="shared" si="422"/>
        <v>0</v>
      </c>
      <c r="BD1709" s="110" t="s">
        <v>84</v>
      </c>
      <c r="BE1709" s="110"/>
      <c r="BF1709" s="110"/>
      <c r="BG1709" s="110"/>
    </row>
    <row r="1710" spans="1:59" ht="24.75" hidden="1" customHeight="1">
      <c r="A1710" s="9">
        <v>1716</v>
      </c>
      <c r="B1710" s="7">
        <v>1070</v>
      </c>
      <c r="C1710" s="7"/>
      <c r="D1710" s="8"/>
      <c r="E1710" s="1" t="s">
        <v>7232</v>
      </c>
      <c r="F1710" s="1" t="s">
        <v>7233</v>
      </c>
      <c r="G1710" s="1" t="s">
        <v>7234</v>
      </c>
      <c r="H1710" s="8" t="s">
        <v>6405</v>
      </c>
      <c r="I1710" s="1" t="s">
        <v>7235</v>
      </c>
      <c r="J1710" s="1" t="s">
        <v>7236</v>
      </c>
      <c r="K1710" s="9"/>
      <c r="L1710" s="1"/>
      <c r="M1710" s="7">
        <v>10</v>
      </c>
      <c r="N1710" s="1" t="s">
        <v>46</v>
      </c>
      <c r="O1710" s="1" t="s">
        <v>7237</v>
      </c>
      <c r="P1710" s="1" t="s">
        <v>7238</v>
      </c>
      <c r="Q1710" s="1" t="s">
        <v>7239</v>
      </c>
      <c r="R1710" s="101">
        <v>12.69</v>
      </c>
      <c r="T1710" s="116">
        <v>7.12</v>
      </c>
      <c r="U1710" s="84">
        <v>10.98</v>
      </c>
      <c r="V1710" s="102">
        <v>14.41</v>
      </c>
      <c r="AE1710" s="104">
        <v>10.98</v>
      </c>
      <c r="AN1710" s="106">
        <v>12.69</v>
      </c>
      <c r="AO1710" s="105" t="s">
        <v>50</v>
      </c>
      <c r="AP1710" s="104" t="s">
        <v>51</v>
      </c>
      <c r="AQ1710" s="105" t="e">
        <f>AVERAGE(SMALL(AE1710:AI1710,1),SMALL(AE1710:AI1710,2))</f>
        <v>#NUM!</v>
      </c>
      <c r="AR1710" s="105" t="e">
        <f>IF(R1710 &lt;=( AVERAGE(SMALL(AE1710:AI1710,1),SMALL(AE1710:AI1710,2))), R1710, "")</f>
        <v>#NUM!</v>
      </c>
      <c r="AS1710" s="105" t="e">
        <f>AVERAGE(SMALL(AJ1710:AM1710,1),SMALL(AJ1710:AM1710,2))</f>
        <v>#NUM!</v>
      </c>
      <c r="AT1710" s="105" t="e">
        <f>#REF!*1.075</f>
        <v>#REF!</v>
      </c>
      <c r="AU1710" s="105">
        <f>T1710*1.075</f>
        <v>7.6539999999999999</v>
      </c>
      <c r="AV1710" s="102" t="e">
        <f t="shared" ref="AV1710:AV1742" si="423">MIN(AN1710,AT1710,AU1710)</f>
        <v>#REF!</v>
      </c>
      <c r="AW1710" s="105" t="s">
        <v>172</v>
      </c>
      <c r="AX1710" s="105" t="s">
        <v>173</v>
      </c>
      <c r="AY1710" s="106">
        <v>7.6539999999999999</v>
      </c>
      <c r="AZ1710" s="108">
        <f t="shared" si="420"/>
        <v>1.9135</v>
      </c>
      <c r="BA1710" s="1">
        <f t="shared" si="421"/>
        <v>9.567499999999999</v>
      </c>
      <c r="BB1710" s="106">
        <f t="shared" si="422"/>
        <v>10.332899999999999</v>
      </c>
      <c r="BC1710" s="105" t="s">
        <v>53</v>
      </c>
      <c r="BE1710" s="110"/>
      <c r="BF1710" s="110"/>
      <c r="BG1710" s="110"/>
    </row>
    <row r="1711" spans="1:59" ht="24.75" hidden="1" customHeight="1">
      <c r="A1711" s="9">
        <v>1717</v>
      </c>
      <c r="B1711" s="7">
        <v>1074</v>
      </c>
      <c r="C1711" s="7"/>
      <c r="D1711" s="8"/>
      <c r="E1711" s="1" t="s">
        <v>7232</v>
      </c>
      <c r="F1711" s="1" t="s">
        <v>7240</v>
      </c>
      <c r="G1711" s="1" t="s">
        <v>7234</v>
      </c>
      <c r="H1711" s="8" t="s">
        <v>6405</v>
      </c>
      <c r="I1711" s="1" t="s">
        <v>78</v>
      </c>
      <c r="J1711" s="1" t="s">
        <v>7241</v>
      </c>
      <c r="K1711" s="9">
        <v>32</v>
      </c>
      <c r="L1711" s="1" t="s">
        <v>80</v>
      </c>
      <c r="M1711" s="7">
        <v>1</v>
      </c>
      <c r="N1711" s="1" t="s">
        <v>46</v>
      </c>
      <c r="O1711" s="1" t="s">
        <v>7237</v>
      </c>
      <c r="P1711" s="1" t="s">
        <v>7242</v>
      </c>
      <c r="Q1711" s="1" t="s">
        <v>7243</v>
      </c>
      <c r="R1711" s="101">
        <v>11.62</v>
      </c>
      <c r="T1711" s="116">
        <v>6.66</v>
      </c>
      <c r="U1711" s="84">
        <v>10.28</v>
      </c>
      <c r="V1711" s="102">
        <v>12.97</v>
      </c>
      <c r="AE1711" s="104">
        <v>10.28</v>
      </c>
      <c r="AN1711" s="106">
        <v>11.62</v>
      </c>
      <c r="AO1711" s="105" t="s">
        <v>50</v>
      </c>
      <c r="AP1711" s="104" t="s">
        <v>51</v>
      </c>
      <c r="AQ1711" s="105" t="e">
        <f>AVERAGE(SMALL(AE1711:AI1711,1),SMALL(AE1711:AI1711,2))</f>
        <v>#NUM!</v>
      </c>
      <c r="AR1711" s="105" t="e">
        <f>IF(R1711 &lt;=( AVERAGE(SMALL(AE1711:AI1711,1),SMALL(AE1711:AI1711,2))), R1711, "")</f>
        <v>#NUM!</v>
      </c>
      <c r="AS1711" s="105" t="e">
        <f>AVERAGE(SMALL(AJ1711:AM1711,1),SMALL(AJ1711:AM1711,2))</f>
        <v>#NUM!</v>
      </c>
      <c r="AT1711" s="105" t="e">
        <f>#REF!*1.075</f>
        <v>#REF!</v>
      </c>
      <c r="AU1711" s="105">
        <f>T1711*1.075</f>
        <v>7.1594999999999995</v>
      </c>
      <c r="AV1711" s="102" t="e">
        <f t="shared" si="423"/>
        <v>#REF!</v>
      </c>
      <c r="AW1711" s="105" t="s">
        <v>172</v>
      </c>
      <c r="AX1711" s="105" t="s">
        <v>173</v>
      </c>
      <c r="AY1711" s="106">
        <v>7.1589999999999998</v>
      </c>
      <c r="AZ1711" s="108">
        <f t="shared" si="420"/>
        <v>1.78975</v>
      </c>
      <c r="BA1711" s="1">
        <f t="shared" si="421"/>
        <v>8.9487500000000004</v>
      </c>
      <c r="BB1711" s="106">
        <f t="shared" si="422"/>
        <v>9.66465</v>
      </c>
      <c r="BC1711" s="105" t="s">
        <v>53</v>
      </c>
      <c r="BE1711" s="110"/>
      <c r="BF1711" s="110"/>
      <c r="BG1711" s="110"/>
    </row>
    <row r="1712" spans="1:59" ht="24.75" hidden="1" customHeight="1">
      <c r="A1712" s="9">
        <v>1718</v>
      </c>
      <c r="B1712" s="7">
        <v>19910</v>
      </c>
      <c r="C1712" s="7"/>
      <c r="D1712" s="8"/>
      <c r="E1712" s="1" t="s">
        <v>7244</v>
      </c>
      <c r="F1712" s="1" t="s">
        <v>7245</v>
      </c>
      <c r="G1712" s="1" t="s">
        <v>521</v>
      </c>
      <c r="H1712" s="8" t="s">
        <v>123</v>
      </c>
      <c r="I1712" s="1" t="s">
        <v>68</v>
      </c>
      <c r="J1712" s="1" t="s">
        <v>912</v>
      </c>
      <c r="K1712" s="9"/>
      <c r="L1712" s="1"/>
      <c r="M1712" s="7">
        <v>14</v>
      </c>
      <c r="N1712" s="1" t="s">
        <v>46</v>
      </c>
      <c r="O1712" s="1" t="s">
        <v>7237</v>
      </c>
      <c r="P1712" s="1" t="s">
        <v>7246</v>
      </c>
      <c r="Q1712" s="1" t="s">
        <v>7247</v>
      </c>
      <c r="R1712" s="101">
        <v>3.49</v>
      </c>
      <c r="T1712" s="116">
        <v>2.2599999999999998</v>
      </c>
      <c r="U1712" s="84">
        <v>3.49</v>
      </c>
      <c r="AE1712" s="104">
        <v>3.49</v>
      </c>
      <c r="AI1712" s="105" t="s">
        <v>7248</v>
      </c>
      <c r="AN1712" s="106">
        <v>1.224</v>
      </c>
      <c r="AO1712" s="105" t="s">
        <v>372</v>
      </c>
      <c r="AP1712" s="104" t="s">
        <v>373</v>
      </c>
      <c r="AQ1712" s="105" t="e">
        <f>AVERAGE(SMALL(AE1712:AI1712,1),SMALL(AE1712:AI1712,2))</f>
        <v>#NUM!</v>
      </c>
      <c r="AR1712" s="105" t="e">
        <f>IF(R1712 &lt;=( AVERAGE(SMALL(AE1712:AI1712,1),SMALL(AE1712:AI1712,2))), R1712, "")</f>
        <v>#NUM!</v>
      </c>
      <c r="AS1712" s="105" t="e">
        <f>AVERAGE(SMALL(AJ1712:AM1712,1),SMALL(AJ1712:AM1712,2))</f>
        <v>#NUM!</v>
      </c>
      <c r="AT1712" s="105" t="e">
        <f>#REF!*1.075</f>
        <v>#REF!</v>
      </c>
      <c r="AU1712" s="105">
        <f>T1712*1.075</f>
        <v>2.4294999999999995</v>
      </c>
      <c r="AV1712" s="102" t="e">
        <f t="shared" si="423"/>
        <v>#REF!</v>
      </c>
      <c r="AW1712" s="105" t="s">
        <v>372</v>
      </c>
      <c r="AX1712" s="105" t="s">
        <v>373</v>
      </c>
      <c r="AY1712" s="106">
        <v>1.1648000000000001</v>
      </c>
      <c r="AZ1712" s="108">
        <f t="shared" si="420"/>
        <v>0.29120000000000001</v>
      </c>
      <c r="BA1712" s="1">
        <f t="shared" si="421"/>
        <v>1.456</v>
      </c>
      <c r="BB1712" s="106">
        <f t="shared" si="422"/>
        <v>1.5724799999999999</v>
      </c>
      <c r="BC1712" s="105" t="s">
        <v>53</v>
      </c>
      <c r="BE1712" s="110"/>
      <c r="BF1712" s="110"/>
      <c r="BG1712" s="110"/>
    </row>
    <row r="1713" spans="1:59" ht="24.75" hidden="1" customHeight="1">
      <c r="A1713" s="9">
        <v>1719</v>
      </c>
      <c r="B1713" s="7">
        <v>19911</v>
      </c>
      <c r="C1713" s="7"/>
      <c r="D1713" s="8"/>
      <c r="E1713" s="1" t="s">
        <v>7244</v>
      </c>
      <c r="F1713" s="1" t="s">
        <v>7245</v>
      </c>
      <c r="G1713" s="1" t="s">
        <v>521</v>
      </c>
      <c r="H1713" s="8" t="s">
        <v>310</v>
      </c>
      <c r="I1713" s="1" t="s">
        <v>68</v>
      </c>
      <c r="J1713" s="1" t="s">
        <v>425</v>
      </c>
      <c r="K1713" s="9"/>
      <c r="L1713" s="1"/>
      <c r="M1713" s="7">
        <v>28</v>
      </c>
      <c r="N1713" s="1" t="s">
        <v>46</v>
      </c>
      <c r="O1713" s="1" t="s">
        <v>7237</v>
      </c>
      <c r="P1713" s="1" t="s">
        <v>7246</v>
      </c>
      <c r="Q1713" s="1" t="s">
        <v>7249</v>
      </c>
      <c r="R1713" s="101">
        <v>3.24</v>
      </c>
      <c r="T1713" s="116">
        <v>2.1</v>
      </c>
      <c r="U1713" s="84">
        <v>3.24</v>
      </c>
      <c r="AE1713" s="104">
        <v>3.24</v>
      </c>
      <c r="AN1713" s="106">
        <v>1.8440000000000001</v>
      </c>
      <c r="AO1713" s="105" t="s">
        <v>372</v>
      </c>
      <c r="AP1713" s="104" t="s">
        <v>373</v>
      </c>
      <c r="AQ1713" s="105" t="e">
        <f>AVERAGE(SMALL(AE1713:AI1713,1),SMALL(AE1713:AI1713,2))</f>
        <v>#NUM!</v>
      </c>
      <c r="AR1713" s="105" t="e">
        <f>IF(R1713 &lt;=( AVERAGE(SMALL(AE1713:AI1713,1),SMALL(AE1713:AI1713,2))), R1713, "")</f>
        <v>#NUM!</v>
      </c>
      <c r="AS1713" s="105" t="e">
        <f>AVERAGE(SMALL(AJ1713:AM1713,1),SMALL(AJ1713:AM1713,2))</f>
        <v>#NUM!</v>
      </c>
      <c r="AT1713" s="105" t="e">
        <f>#REF!*1.075</f>
        <v>#REF!</v>
      </c>
      <c r="AU1713" s="105">
        <f>T1713*1.075</f>
        <v>2.2574999999999998</v>
      </c>
      <c r="AV1713" s="102" t="e">
        <f t="shared" si="423"/>
        <v>#REF!</v>
      </c>
      <c r="AW1713" s="105" t="s">
        <v>372</v>
      </c>
      <c r="AX1713" s="105" t="s">
        <v>373</v>
      </c>
      <c r="AY1713" s="106">
        <v>1.6870000000000001</v>
      </c>
      <c r="AZ1713" s="108">
        <f t="shared" si="420"/>
        <v>0.42175000000000001</v>
      </c>
      <c r="BA1713" s="1">
        <f t="shared" si="421"/>
        <v>2.1087500000000001</v>
      </c>
      <c r="BB1713" s="106">
        <f t="shared" si="422"/>
        <v>2.27745</v>
      </c>
      <c r="BC1713" s="105" t="s">
        <v>53</v>
      </c>
      <c r="BE1713" s="110"/>
      <c r="BF1713" s="110"/>
      <c r="BG1713" s="110"/>
    </row>
    <row r="1714" spans="1:59" ht="24.75" hidden="1" customHeight="1">
      <c r="A1714" s="9">
        <v>1720</v>
      </c>
      <c r="B1714" s="7">
        <v>7287</v>
      </c>
      <c r="C1714" s="7"/>
      <c r="D1714" s="8"/>
      <c r="E1714" s="1" t="s">
        <v>7250</v>
      </c>
      <c r="F1714" s="1" t="s">
        <v>7251</v>
      </c>
      <c r="G1714" s="1" t="s">
        <v>864</v>
      </c>
      <c r="H1714" s="8" t="s">
        <v>43</v>
      </c>
      <c r="I1714" s="1" t="s">
        <v>788</v>
      </c>
      <c r="J1714" s="1" t="s">
        <v>2754</v>
      </c>
      <c r="K1714" s="9"/>
      <c r="L1714" s="1"/>
      <c r="M1714" s="7">
        <v>30</v>
      </c>
      <c r="N1714" s="1" t="s">
        <v>46</v>
      </c>
      <c r="O1714" s="1" t="s">
        <v>7237</v>
      </c>
      <c r="P1714" s="1" t="s">
        <v>7252</v>
      </c>
      <c r="Q1714" s="1" t="s">
        <v>7253</v>
      </c>
      <c r="R1714" s="101">
        <v>3.3</v>
      </c>
      <c r="T1714" s="116">
        <v>2.5099999999999998</v>
      </c>
      <c r="U1714" s="84">
        <v>3.3</v>
      </c>
      <c r="AE1714" s="104">
        <v>3.3</v>
      </c>
      <c r="AN1714" s="106">
        <v>3.3</v>
      </c>
      <c r="AO1714" s="105" t="s">
        <v>50</v>
      </c>
      <c r="AP1714" s="104" t="s">
        <v>51</v>
      </c>
      <c r="AQ1714" s="105" t="e">
        <f>AVERAGE(SMALL(AE1714:AI1714,1),SMALL(AE1714:AI1714,2))</f>
        <v>#NUM!</v>
      </c>
      <c r="AR1714" s="105" t="e">
        <f>IF(R1714 &lt;=( AVERAGE(SMALL(AE1714:AI1714,1),SMALL(AE1714:AI1714,2))), R1714, "")</f>
        <v>#NUM!</v>
      </c>
      <c r="AS1714" s="105" t="e">
        <f>AVERAGE(SMALL(AJ1714:AM1714,1),SMALL(AJ1714:AM1714,2))</f>
        <v>#NUM!</v>
      </c>
      <c r="AT1714" s="105" t="e">
        <f>#REF!*1.075</f>
        <v>#REF!</v>
      </c>
      <c r="AU1714" s="105">
        <f>T1714*1.075</f>
        <v>2.6982499999999998</v>
      </c>
      <c r="AV1714" s="102" t="e">
        <f t="shared" si="423"/>
        <v>#REF!</v>
      </c>
      <c r="AW1714" s="105" t="s">
        <v>172</v>
      </c>
      <c r="AX1714" s="105" t="s">
        <v>173</v>
      </c>
      <c r="AY1714" s="106">
        <v>2.698</v>
      </c>
      <c r="AZ1714" s="108">
        <f t="shared" si="420"/>
        <v>0.67449999999999999</v>
      </c>
      <c r="BA1714" s="1">
        <f t="shared" si="421"/>
        <v>3.3725000000000001</v>
      </c>
      <c r="BB1714" s="106">
        <f t="shared" si="422"/>
        <v>3.6423000000000001</v>
      </c>
      <c r="BC1714" s="105" t="s">
        <v>53</v>
      </c>
      <c r="BE1714" s="110"/>
      <c r="BF1714" s="110"/>
      <c r="BG1714" s="110"/>
    </row>
    <row r="1715" spans="1:59" ht="24.75" hidden="1" customHeight="1">
      <c r="A1715" s="9">
        <v>1721</v>
      </c>
      <c r="B1715" s="34">
        <v>20696</v>
      </c>
      <c r="C1715" s="34"/>
      <c r="E1715" s="34" t="s">
        <v>7254</v>
      </c>
      <c r="F1715" s="34"/>
      <c r="G1715" s="34" t="s">
        <v>2283</v>
      </c>
      <c r="H1715" s="34" t="s">
        <v>7255</v>
      </c>
      <c r="I1715" s="34" t="s">
        <v>983</v>
      </c>
      <c r="J1715" s="34"/>
      <c r="K1715" s="48"/>
      <c r="L1715" s="34"/>
      <c r="M1715" s="34"/>
      <c r="N1715" s="34"/>
      <c r="O1715" s="34" t="s">
        <v>7256</v>
      </c>
      <c r="Q1715" s="3" t="s">
        <v>480</v>
      </c>
      <c r="T1715" s="116"/>
      <c r="AT1715" s="105" t="e">
        <f>#REF!*1.075</f>
        <v>#REF!</v>
      </c>
      <c r="AV1715" s="102" t="e">
        <f t="shared" si="423"/>
        <v>#REF!</v>
      </c>
      <c r="AZ1715" s="108" t="b">
        <f t="shared" si="420"/>
        <v>0</v>
      </c>
      <c r="BA1715" s="1">
        <f t="shared" si="421"/>
        <v>0</v>
      </c>
      <c r="BB1715" s="106">
        <f t="shared" si="422"/>
        <v>0</v>
      </c>
      <c r="BE1715" s="110"/>
      <c r="BF1715" s="110"/>
      <c r="BG1715" s="110"/>
    </row>
    <row r="1716" spans="1:59" ht="24.75" hidden="1" customHeight="1">
      <c r="A1716" s="9">
        <v>1722</v>
      </c>
      <c r="B1716" s="7">
        <v>3619</v>
      </c>
      <c r="C1716" s="7"/>
      <c r="D1716" s="8"/>
      <c r="E1716" s="1" t="s">
        <v>7257</v>
      </c>
      <c r="F1716" s="1" t="s">
        <v>7258</v>
      </c>
      <c r="G1716" s="1" t="s">
        <v>1144</v>
      </c>
      <c r="H1716" s="8" t="s">
        <v>204</v>
      </c>
      <c r="I1716" s="1" t="s">
        <v>4765</v>
      </c>
      <c r="J1716" s="1" t="s">
        <v>7259</v>
      </c>
      <c r="K1716" s="9"/>
      <c r="L1716" s="1"/>
      <c r="M1716" s="7">
        <v>40</v>
      </c>
      <c r="N1716" s="1" t="s">
        <v>46</v>
      </c>
      <c r="O1716" s="1" t="s">
        <v>7260</v>
      </c>
      <c r="P1716" s="1" t="s">
        <v>7261</v>
      </c>
      <c r="Q1716" s="1" t="s">
        <v>7262</v>
      </c>
      <c r="R1716" s="101">
        <v>4.3499999999999996</v>
      </c>
      <c r="T1716" s="116">
        <v>3</v>
      </c>
      <c r="V1716" s="102">
        <v>4.2300000000000004</v>
      </c>
      <c r="AN1716" s="106">
        <v>4.3499999999999996</v>
      </c>
      <c r="AO1716" s="105" t="s">
        <v>50</v>
      </c>
      <c r="AP1716" s="104" t="s">
        <v>51</v>
      </c>
      <c r="AQ1716" s="105" t="e">
        <f t="shared" ref="AQ1716:AQ1726" si="424">AVERAGE(SMALL(AE1716:AI1716,1),SMALL(AE1716:AI1716,2))</f>
        <v>#NUM!</v>
      </c>
      <c r="AR1716" s="105" t="e">
        <f t="shared" ref="AR1716:AR1726" si="425">IF(R1716 &lt;=( AVERAGE(SMALL(AE1716:AI1716,1),SMALL(AE1716:AI1716,2))), R1716, "")</f>
        <v>#NUM!</v>
      </c>
      <c r="AS1716" s="105" t="e">
        <f t="shared" ref="AS1716:AS1726" si="426">AVERAGE(SMALL(AJ1716:AM1716,1),SMALL(AJ1716:AM1716,2))</f>
        <v>#NUM!</v>
      </c>
      <c r="AT1716" s="105" t="e">
        <f>#REF!*1.075</f>
        <v>#REF!</v>
      </c>
      <c r="AU1716" s="105">
        <f t="shared" ref="AU1716:AU1726" si="427">T1716*1.075</f>
        <v>3.2249999999999996</v>
      </c>
      <c r="AV1716" s="102" t="e">
        <f t="shared" si="423"/>
        <v>#REF!</v>
      </c>
      <c r="AW1716" s="105" t="s">
        <v>172</v>
      </c>
      <c r="AX1716" s="105" t="s">
        <v>173</v>
      </c>
      <c r="AY1716" s="106">
        <v>3.2250000000000001</v>
      </c>
      <c r="AZ1716" s="108">
        <f t="shared" si="420"/>
        <v>0.80625000000000002</v>
      </c>
      <c r="BA1716" s="1">
        <f t="shared" si="421"/>
        <v>4.03125</v>
      </c>
      <c r="BB1716" s="106">
        <f t="shared" si="422"/>
        <v>4.3537499999999998</v>
      </c>
      <c r="BC1716" s="105" t="s">
        <v>53</v>
      </c>
      <c r="BE1716" s="110"/>
      <c r="BF1716" s="110"/>
      <c r="BG1716" s="110"/>
    </row>
    <row r="1717" spans="1:59" ht="24.75" hidden="1" customHeight="1">
      <c r="A1717" s="9">
        <v>1723</v>
      </c>
      <c r="B1717" s="34">
        <v>3620</v>
      </c>
      <c r="C1717" s="34"/>
      <c r="E1717" s="35" t="s">
        <v>7257</v>
      </c>
      <c r="F1717" s="34" t="s">
        <v>7263</v>
      </c>
      <c r="G1717" s="34" t="s">
        <v>1144</v>
      </c>
      <c r="H1717" s="34" t="s">
        <v>105</v>
      </c>
      <c r="I1717" s="34" t="s">
        <v>4765</v>
      </c>
      <c r="J1717" s="35" t="s">
        <v>7264</v>
      </c>
      <c r="K1717" s="48"/>
      <c r="L1717" s="34"/>
      <c r="M1717" s="34"/>
      <c r="N1717" s="34"/>
      <c r="O1717" s="34" t="s">
        <v>7260</v>
      </c>
      <c r="P1717" s="34" t="s">
        <v>7265</v>
      </c>
      <c r="Q1717" s="34" t="s">
        <v>7266</v>
      </c>
      <c r="T1717" s="116"/>
      <c r="AQ1717" s="105" t="e">
        <f t="shared" si="424"/>
        <v>#NUM!</v>
      </c>
      <c r="AR1717" s="105" t="e">
        <f t="shared" si="425"/>
        <v>#NUM!</v>
      </c>
      <c r="AS1717" s="105" t="e">
        <f t="shared" si="426"/>
        <v>#NUM!</v>
      </c>
      <c r="AT1717" s="105" t="e">
        <f>#REF!*1.075</f>
        <v>#REF!</v>
      </c>
      <c r="AU1717" s="105">
        <f t="shared" si="427"/>
        <v>0</v>
      </c>
      <c r="AV1717" s="102" t="e">
        <f t="shared" si="423"/>
        <v>#REF!</v>
      </c>
      <c r="AZ1717" s="108" t="b">
        <f t="shared" si="420"/>
        <v>0</v>
      </c>
      <c r="BA1717" s="1">
        <f t="shared" si="421"/>
        <v>0</v>
      </c>
      <c r="BB1717" s="106">
        <f t="shared" si="422"/>
        <v>0</v>
      </c>
      <c r="BE1717" s="110"/>
      <c r="BF1717" s="110"/>
      <c r="BG1717" s="110"/>
    </row>
    <row r="1718" spans="1:59" ht="24.75" hidden="1" customHeight="1">
      <c r="A1718" s="9">
        <v>1724</v>
      </c>
      <c r="B1718" s="34">
        <v>14495</v>
      </c>
      <c r="C1718" s="34"/>
      <c r="E1718" s="35" t="s">
        <v>7267</v>
      </c>
      <c r="F1718" s="34" t="s">
        <v>283</v>
      </c>
      <c r="G1718" s="34" t="s">
        <v>155</v>
      </c>
      <c r="H1718" s="34" t="s">
        <v>251</v>
      </c>
      <c r="I1718" s="34" t="s">
        <v>274</v>
      </c>
      <c r="J1718" s="35" t="s">
        <v>7268</v>
      </c>
      <c r="K1718" s="48"/>
      <c r="L1718" s="34"/>
      <c r="M1718" s="34"/>
      <c r="N1718" s="34"/>
      <c r="O1718" s="34" t="s">
        <v>7269</v>
      </c>
      <c r="P1718" s="34" t="s">
        <v>7270</v>
      </c>
      <c r="Q1718" s="34" t="s">
        <v>7271</v>
      </c>
      <c r="T1718" s="116"/>
      <c r="AQ1718" s="105" t="e">
        <f t="shared" si="424"/>
        <v>#NUM!</v>
      </c>
      <c r="AR1718" s="105" t="e">
        <f t="shared" si="425"/>
        <v>#NUM!</v>
      </c>
      <c r="AS1718" s="105" t="e">
        <f t="shared" si="426"/>
        <v>#NUM!</v>
      </c>
      <c r="AT1718" s="105" t="e">
        <f>#REF!*1.075</f>
        <v>#REF!</v>
      </c>
      <c r="AU1718" s="105">
        <f t="shared" si="427"/>
        <v>0</v>
      </c>
      <c r="AV1718" s="102" t="e">
        <f t="shared" si="423"/>
        <v>#REF!</v>
      </c>
      <c r="AZ1718" s="108" t="b">
        <f t="shared" si="420"/>
        <v>0</v>
      </c>
      <c r="BA1718" s="1">
        <f t="shared" si="421"/>
        <v>0</v>
      </c>
      <c r="BB1718" s="106">
        <f t="shared" si="422"/>
        <v>0</v>
      </c>
      <c r="BE1718" s="110"/>
      <c r="BF1718" s="110"/>
      <c r="BG1718" s="110"/>
    </row>
    <row r="1719" spans="1:59" ht="24.75" customHeight="1">
      <c r="A1719" s="9">
        <v>1725</v>
      </c>
      <c r="B1719" s="34">
        <v>14389</v>
      </c>
      <c r="C1719" s="34"/>
      <c r="D1719" s="127" t="s">
        <v>7272</v>
      </c>
      <c r="E1719" s="35" t="s">
        <v>7267</v>
      </c>
      <c r="F1719" s="34" t="s">
        <v>283</v>
      </c>
      <c r="G1719" s="34" t="s">
        <v>155</v>
      </c>
      <c r="H1719" s="34" t="s">
        <v>5227</v>
      </c>
      <c r="I1719" s="34" t="s">
        <v>274</v>
      </c>
      <c r="J1719" s="35" t="s">
        <v>7273</v>
      </c>
      <c r="K1719" s="48"/>
      <c r="L1719" s="34"/>
      <c r="M1719" s="34">
        <v>28</v>
      </c>
      <c r="N1719" s="34" t="s">
        <v>46</v>
      </c>
      <c r="O1719" s="34" t="s">
        <v>7269</v>
      </c>
      <c r="P1719" s="34" t="s">
        <v>7270</v>
      </c>
      <c r="Q1719" s="34" t="s">
        <v>7274</v>
      </c>
      <c r="S1719" s="102">
        <v>404.8</v>
      </c>
      <c r="T1719" s="116"/>
      <c r="AQ1719" s="105" t="e">
        <f t="shared" si="424"/>
        <v>#NUM!</v>
      </c>
      <c r="AR1719" s="105" t="e">
        <f t="shared" si="425"/>
        <v>#NUM!</v>
      </c>
      <c r="AS1719" s="105" t="e">
        <f t="shared" si="426"/>
        <v>#NUM!</v>
      </c>
      <c r="AT1719" s="105" t="e">
        <f>#REF!*1.075</f>
        <v>#REF!</v>
      </c>
      <c r="AU1719" s="105">
        <f t="shared" si="427"/>
        <v>0</v>
      </c>
      <c r="AV1719" s="102" t="e">
        <f t="shared" si="423"/>
        <v>#REF!</v>
      </c>
      <c r="AW1719" s="105" t="s">
        <v>172</v>
      </c>
      <c r="AX1719" s="105" t="s">
        <v>173</v>
      </c>
      <c r="AY1719" s="106">
        <v>435.16</v>
      </c>
      <c r="AZ1719" s="108">
        <f t="shared" si="420"/>
        <v>43.516000000000005</v>
      </c>
      <c r="BA1719" s="1">
        <f t="shared" si="421"/>
        <v>478.67600000000004</v>
      </c>
      <c r="BB1719" s="106">
        <f t="shared" si="422"/>
        <v>516.97008000000005</v>
      </c>
      <c r="BD1719" s="110" t="s">
        <v>200</v>
      </c>
      <c r="BE1719" s="110"/>
      <c r="BF1719" s="110"/>
      <c r="BG1719" s="110"/>
    </row>
    <row r="1720" spans="1:59" ht="24.75" customHeight="1">
      <c r="A1720" s="9">
        <v>1726</v>
      </c>
      <c r="B1720" s="34">
        <v>17706</v>
      </c>
      <c r="C1720" s="34"/>
      <c r="D1720" s="127" t="s">
        <v>7272</v>
      </c>
      <c r="E1720" s="35" t="s">
        <v>7275</v>
      </c>
      <c r="F1720" s="34" t="s">
        <v>7276</v>
      </c>
      <c r="G1720" s="34" t="s">
        <v>7277</v>
      </c>
      <c r="H1720" s="34" t="s">
        <v>7278</v>
      </c>
      <c r="I1720" s="34" t="s">
        <v>551</v>
      </c>
      <c r="J1720" s="35" t="s">
        <v>7279</v>
      </c>
      <c r="K1720" s="48"/>
      <c r="L1720" s="34"/>
      <c r="M1720" s="34">
        <v>5</v>
      </c>
      <c r="N1720" s="34" t="s">
        <v>46</v>
      </c>
      <c r="O1720" s="34" t="s">
        <v>7269</v>
      </c>
      <c r="P1720" s="34" t="s">
        <v>7280</v>
      </c>
      <c r="Q1720" s="34" t="s">
        <v>7281</v>
      </c>
      <c r="S1720" s="102">
        <v>54.85</v>
      </c>
      <c r="T1720" s="116"/>
      <c r="AQ1720" s="105" t="e">
        <f t="shared" si="424"/>
        <v>#NUM!</v>
      </c>
      <c r="AR1720" s="105" t="e">
        <f t="shared" si="425"/>
        <v>#NUM!</v>
      </c>
      <c r="AS1720" s="105" t="e">
        <f t="shared" si="426"/>
        <v>#NUM!</v>
      </c>
      <c r="AT1720" s="105" t="e">
        <f>#REF!*1.075</f>
        <v>#REF!</v>
      </c>
      <c r="AU1720" s="105">
        <f t="shared" si="427"/>
        <v>0</v>
      </c>
      <c r="AV1720" s="102" t="e">
        <f t="shared" si="423"/>
        <v>#REF!</v>
      </c>
      <c r="AW1720" s="105" t="s">
        <v>172</v>
      </c>
      <c r="AX1720" s="105" t="s">
        <v>173</v>
      </c>
      <c r="AY1720" s="106">
        <v>58.96</v>
      </c>
      <c r="AZ1720" s="108">
        <f t="shared" si="420"/>
        <v>7.0751999999999997</v>
      </c>
      <c r="BA1720" s="1">
        <f t="shared" si="421"/>
        <v>66.035200000000003</v>
      </c>
      <c r="BB1720" s="106">
        <f t="shared" si="422"/>
        <v>71.318016</v>
      </c>
      <c r="BD1720" s="110" t="s">
        <v>200</v>
      </c>
      <c r="BE1720" s="110"/>
      <c r="BF1720" s="110"/>
      <c r="BG1720" s="110"/>
    </row>
    <row r="1721" spans="1:59" ht="24.75" customHeight="1">
      <c r="A1721" s="9">
        <v>1727</v>
      </c>
      <c r="B1721" s="34">
        <v>14391</v>
      </c>
      <c r="C1721" s="34"/>
      <c r="D1721" s="127" t="s">
        <v>7272</v>
      </c>
      <c r="E1721" s="35" t="s">
        <v>7282</v>
      </c>
      <c r="F1721" s="35" t="s">
        <v>7283</v>
      </c>
      <c r="G1721" s="34" t="s">
        <v>7284</v>
      </c>
      <c r="H1721" s="34" t="s">
        <v>6359</v>
      </c>
      <c r="I1721" s="34" t="s">
        <v>44</v>
      </c>
      <c r="J1721" s="35" t="s">
        <v>7285</v>
      </c>
      <c r="K1721" s="48"/>
      <c r="L1721" s="34"/>
      <c r="M1721" s="34">
        <v>180</v>
      </c>
      <c r="N1721" s="34" t="s">
        <v>46</v>
      </c>
      <c r="O1721" s="34" t="s">
        <v>7269</v>
      </c>
      <c r="P1721" s="34" t="s">
        <v>7270</v>
      </c>
      <c r="Q1721" s="34" t="s">
        <v>7286</v>
      </c>
      <c r="S1721" s="102">
        <v>107.29</v>
      </c>
      <c r="T1721" s="116">
        <v>19</v>
      </c>
      <c r="AQ1721" s="105" t="e">
        <f t="shared" si="424"/>
        <v>#NUM!</v>
      </c>
      <c r="AR1721" s="105" t="e">
        <f t="shared" si="425"/>
        <v>#NUM!</v>
      </c>
      <c r="AS1721" s="105" t="e">
        <f t="shared" si="426"/>
        <v>#NUM!</v>
      </c>
      <c r="AT1721" s="105" t="e">
        <f>#REF!*1.075</f>
        <v>#REF!</v>
      </c>
      <c r="AU1721" s="105">
        <f t="shared" si="427"/>
        <v>20.425000000000001</v>
      </c>
      <c r="AV1721" s="102" t="e">
        <f t="shared" si="423"/>
        <v>#REF!</v>
      </c>
      <c r="AW1721" s="105" t="s">
        <v>172</v>
      </c>
      <c r="AX1721" s="105" t="s">
        <v>173</v>
      </c>
      <c r="AY1721" s="106">
        <v>20.420000000000002</v>
      </c>
      <c r="AZ1721" s="108">
        <f t="shared" si="420"/>
        <v>3.4714000000000005</v>
      </c>
      <c r="BA1721" s="1">
        <f t="shared" si="421"/>
        <v>23.891400000000001</v>
      </c>
      <c r="BB1721" s="106">
        <f t="shared" si="422"/>
        <v>25.802712</v>
      </c>
      <c r="BD1721" s="110" t="s">
        <v>200</v>
      </c>
      <c r="BE1721" s="110"/>
      <c r="BF1721" s="110"/>
      <c r="BG1721" s="110"/>
    </row>
    <row r="1722" spans="1:59" ht="24.75" hidden="1" customHeight="1">
      <c r="A1722" s="9">
        <v>1728</v>
      </c>
      <c r="B1722" s="4">
        <v>5609</v>
      </c>
      <c r="E1722" s="3" t="s">
        <v>7287</v>
      </c>
      <c r="F1722" s="3" t="s">
        <v>1304</v>
      </c>
      <c r="G1722" s="3" t="s">
        <v>6233</v>
      </c>
      <c r="H1722" s="5" t="s">
        <v>4025</v>
      </c>
      <c r="I1722" s="3" t="s">
        <v>983</v>
      </c>
      <c r="J1722" s="3" t="s">
        <v>6196</v>
      </c>
      <c r="K1722" s="6">
        <v>5</v>
      </c>
      <c r="L1722" s="3" t="s">
        <v>91</v>
      </c>
      <c r="M1722" s="4">
        <v>1</v>
      </c>
      <c r="N1722" s="3" t="s">
        <v>46</v>
      </c>
      <c r="O1722" s="3" t="s">
        <v>7288</v>
      </c>
      <c r="P1722" s="3" t="s">
        <v>7289</v>
      </c>
      <c r="Q1722" s="3" t="s">
        <v>7290</v>
      </c>
      <c r="R1722" s="101">
        <v>6</v>
      </c>
      <c r="S1722" s="102">
        <v>5.4</v>
      </c>
      <c r="T1722" s="116">
        <v>5</v>
      </c>
      <c r="V1722" s="102">
        <v>5</v>
      </c>
      <c r="AF1722" s="105">
        <v>6.8</v>
      </c>
      <c r="AQ1722" s="105" t="e">
        <f t="shared" si="424"/>
        <v>#NUM!</v>
      </c>
      <c r="AR1722" s="105" t="e">
        <f t="shared" si="425"/>
        <v>#NUM!</v>
      </c>
      <c r="AS1722" s="105" t="e">
        <f t="shared" si="426"/>
        <v>#NUM!</v>
      </c>
      <c r="AT1722" s="105" t="e">
        <f>#REF!*1.075</f>
        <v>#REF!</v>
      </c>
      <c r="AU1722" s="105">
        <f t="shared" si="427"/>
        <v>5.375</v>
      </c>
      <c r="AV1722" s="102" t="e">
        <f t="shared" si="423"/>
        <v>#REF!</v>
      </c>
      <c r="AW1722" s="105" t="s">
        <v>172</v>
      </c>
      <c r="AX1722" s="105" t="s">
        <v>173</v>
      </c>
      <c r="AY1722" s="106">
        <v>5.38</v>
      </c>
      <c r="AZ1722" s="108">
        <f t="shared" si="420"/>
        <v>1.345</v>
      </c>
      <c r="BA1722" s="1">
        <f t="shared" si="421"/>
        <v>6.7249999999999996</v>
      </c>
      <c r="BB1722" s="106">
        <f t="shared" si="422"/>
        <v>7.2629999999999999</v>
      </c>
      <c r="BC1722" s="105" t="s">
        <v>53</v>
      </c>
      <c r="BE1722" s="110"/>
      <c r="BF1722" s="110"/>
      <c r="BG1722" s="110"/>
    </row>
    <row r="1723" spans="1:59" ht="24.75" hidden="1" customHeight="1">
      <c r="A1723" s="9">
        <v>1729</v>
      </c>
      <c r="B1723" s="4">
        <v>5764</v>
      </c>
      <c r="E1723" s="3" t="s">
        <v>7291</v>
      </c>
      <c r="F1723" s="3" t="s">
        <v>7292</v>
      </c>
      <c r="G1723" s="3" t="s">
        <v>7293</v>
      </c>
      <c r="H1723" s="5" t="s">
        <v>1267</v>
      </c>
      <c r="I1723" s="3" t="s">
        <v>983</v>
      </c>
      <c r="J1723" s="3" t="s">
        <v>7294</v>
      </c>
      <c r="K1723" s="6">
        <v>10</v>
      </c>
      <c r="L1723" s="3" t="s">
        <v>91</v>
      </c>
      <c r="M1723" s="4">
        <v>1</v>
      </c>
      <c r="N1723" s="3" t="s">
        <v>46</v>
      </c>
      <c r="O1723" s="3" t="s">
        <v>7288</v>
      </c>
      <c r="P1723" s="3" t="s">
        <v>7295</v>
      </c>
      <c r="Q1723" s="3" t="s">
        <v>7296</v>
      </c>
      <c r="R1723" s="101">
        <v>10</v>
      </c>
      <c r="S1723" s="102">
        <v>9.7200000000000006</v>
      </c>
      <c r="T1723" s="116">
        <v>9</v>
      </c>
      <c r="V1723" s="102">
        <v>9</v>
      </c>
      <c r="AQ1723" s="105" t="e">
        <f t="shared" si="424"/>
        <v>#NUM!</v>
      </c>
      <c r="AR1723" s="105" t="e">
        <f t="shared" si="425"/>
        <v>#NUM!</v>
      </c>
      <c r="AS1723" s="105" t="e">
        <f t="shared" si="426"/>
        <v>#NUM!</v>
      </c>
      <c r="AT1723" s="105" t="e">
        <f>#REF!*1.075</f>
        <v>#REF!</v>
      </c>
      <c r="AU1723" s="105">
        <f t="shared" si="427"/>
        <v>9.6749999999999989</v>
      </c>
      <c r="AV1723" s="102" t="e">
        <f t="shared" si="423"/>
        <v>#REF!</v>
      </c>
      <c r="AW1723" s="105" t="s">
        <v>172</v>
      </c>
      <c r="AX1723" s="105" t="s">
        <v>173</v>
      </c>
      <c r="AY1723" s="106">
        <v>9.68</v>
      </c>
      <c r="AZ1723" s="108">
        <f t="shared" ref="AZ1723:AZ1754" si="428">IF(AND(AY1723&gt;0,AY1723&lt;=10),AY1723*0.25,IF(AND(AY1723&gt;10,AY1723&lt;=50),AY1723*0.17,IF(AND(AY1723&gt;10,AY1723&lt;=100),AY1723*0.12,IF(AY1723&gt;100,AY1723*0.1))))</f>
        <v>2.42</v>
      </c>
      <c r="BA1723" s="1">
        <f t="shared" ref="BA1723:BA1754" si="429">AZ1723+AY1723</f>
        <v>12.1</v>
      </c>
      <c r="BB1723" s="106">
        <f t="shared" ref="BB1723:BB1754" si="430">BA1723+BA1723*0.08</f>
        <v>13.068</v>
      </c>
      <c r="BC1723" s="105" t="s">
        <v>53</v>
      </c>
      <c r="BE1723" s="110"/>
      <c r="BF1723" s="110"/>
      <c r="BG1723" s="110"/>
    </row>
    <row r="1724" spans="1:59" ht="24.75" hidden="1" customHeight="1">
      <c r="A1724" s="9">
        <v>1730</v>
      </c>
      <c r="B1724" s="4">
        <v>5732</v>
      </c>
      <c r="E1724" s="3" t="s">
        <v>7297</v>
      </c>
      <c r="F1724" s="3" t="s">
        <v>7298</v>
      </c>
      <c r="G1724" s="3" t="s">
        <v>5350</v>
      </c>
      <c r="H1724" s="5" t="s">
        <v>7299</v>
      </c>
      <c r="I1724" s="3" t="s">
        <v>983</v>
      </c>
      <c r="J1724" s="3" t="s">
        <v>7300</v>
      </c>
      <c r="K1724" s="6">
        <v>0.3</v>
      </c>
      <c r="L1724" s="3" t="s">
        <v>91</v>
      </c>
      <c r="M1724" s="4">
        <v>20</v>
      </c>
      <c r="N1724" s="3" t="s">
        <v>46</v>
      </c>
      <c r="O1724" s="3" t="s">
        <v>7288</v>
      </c>
      <c r="P1724" s="3" t="s">
        <v>7301</v>
      </c>
      <c r="Q1724" s="3" t="s">
        <v>7302</v>
      </c>
      <c r="R1724" s="101">
        <v>7</v>
      </c>
      <c r="S1724" s="102">
        <v>6.48</v>
      </c>
      <c r="T1724" s="116">
        <v>6</v>
      </c>
      <c r="V1724" s="102">
        <v>6</v>
      </c>
      <c r="AQ1724" s="105" t="e">
        <f t="shared" si="424"/>
        <v>#NUM!</v>
      </c>
      <c r="AR1724" s="105" t="e">
        <f t="shared" si="425"/>
        <v>#NUM!</v>
      </c>
      <c r="AS1724" s="105" t="e">
        <f t="shared" si="426"/>
        <v>#NUM!</v>
      </c>
      <c r="AT1724" s="105" t="e">
        <f>#REF!*1.075</f>
        <v>#REF!</v>
      </c>
      <c r="AU1724" s="105">
        <f t="shared" si="427"/>
        <v>6.4499999999999993</v>
      </c>
      <c r="AV1724" s="102" t="e">
        <f t="shared" si="423"/>
        <v>#REF!</v>
      </c>
      <c r="AW1724" s="105" t="s">
        <v>172</v>
      </c>
      <c r="AX1724" s="105" t="s">
        <v>173</v>
      </c>
      <c r="AY1724" s="106">
        <v>6.45</v>
      </c>
      <c r="AZ1724" s="108">
        <f t="shared" si="428"/>
        <v>1.6125</v>
      </c>
      <c r="BA1724" s="1">
        <f t="shared" si="429"/>
        <v>8.0625</v>
      </c>
      <c r="BB1724" s="106">
        <f t="shared" si="430"/>
        <v>8.7074999999999996</v>
      </c>
      <c r="BC1724" s="105" t="s">
        <v>53</v>
      </c>
      <c r="BE1724" s="110"/>
      <c r="BF1724" s="110"/>
      <c r="BG1724" s="110"/>
    </row>
    <row r="1725" spans="1:59" ht="24.75" hidden="1" customHeight="1">
      <c r="A1725" s="9">
        <v>1731</v>
      </c>
      <c r="B1725" s="4">
        <v>5280</v>
      </c>
      <c r="D1725" s="5" t="s">
        <v>7303</v>
      </c>
      <c r="E1725" s="3" t="s">
        <v>7304</v>
      </c>
      <c r="F1725" s="3" t="s">
        <v>7305</v>
      </c>
      <c r="G1725" s="3" t="s">
        <v>7306</v>
      </c>
      <c r="H1725" s="5" t="s">
        <v>7307</v>
      </c>
      <c r="I1725" s="3" t="s">
        <v>983</v>
      </c>
      <c r="J1725" s="3" t="s">
        <v>7308</v>
      </c>
      <c r="K1725" s="6">
        <v>5</v>
      </c>
      <c r="L1725" s="3" t="s">
        <v>91</v>
      </c>
      <c r="M1725" s="4">
        <v>1</v>
      </c>
      <c r="N1725" s="3" t="s">
        <v>46</v>
      </c>
      <c r="O1725" s="3" t="s">
        <v>7288</v>
      </c>
      <c r="P1725" s="3" t="s">
        <v>7295</v>
      </c>
      <c r="Q1725" s="3" t="s">
        <v>7309</v>
      </c>
      <c r="R1725" s="101">
        <v>5</v>
      </c>
      <c r="S1725" s="102">
        <v>5.4</v>
      </c>
      <c r="T1725" s="116">
        <v>5</v>
      </c>
      <c r="V1725" s="102">
        <v>10</v>
      </c>
      <c r="AQ1725" s="105" t="e">
        <f t="shared" si="424"/>
        <v>#NUM!</v>
      </c>
      <c r="AR1725" s="105" t="e">
        <f t="shared" si="425"/>
        <v>#NUM!</v>
      </c>
      <c r="AS1725" s="105" t="e">
        <f t="shared" si="426"/>
        <v>#NUM!</v>
      </c>
      <c r="AT1725" s="105" t="e">
        <f>#REF!*1.075</f>
        <v>#REF!</v>
      </c>
      <c r="AU1725" s="105">
        <f t="shared" si="427"/>
        <v>5.375</v>
      </c>
      <c r="AV1725" s="102" t="e">
        <f t="shared" si="423"/>
        <v>#REF!</v>
      </c>
      <c r="AZ1725" s="108" t="b">
        <f t="shared" si="428"/>
        <v>0</v>
      </c>
      <c r="BA1725" s="1">
        <f t="shared" si="429"/>
        <v>0</v>
      </c>
      <c r="BB1725" s="106">
        <f t="shared" si="430"/>
        <v>0</v>
      </c>
      <c r="BD1725" s="110" t="s">
        <v>84</v>
      </c>
      <c r="BE1725" s="110"/>
      <c r="BF1725" s="110"/>
      <c r="BG1725" s="110"/>
    </row>
    <row r="1726" spans="1:59" ht="24.75" hidden="1" customHeight="1">
      <c r="A1726" s="9">
        <v>1732</v>
      </c>
      <c r="B1726" s="4">
        <v>16305</v>
      </c>
      <c r="E1726" s="3" t="s">
        <v>7310</v>
      </c>
      <c r="F1726" s="3" t="s">
        <v>2307</v>
      </c>
      <c r="G1726" s="3" t="s">
        <v>2308</v>
      </c>
      <c r="H1726" s="5" t="s">
        <v>611</v>
      </c>
      <c r="I1726" s="3" t="s">
        <v>983</v>
      </c>
      <c r="J1726" s="3" t="s">
        <v>7311</v>
      </c>
      <c r="K1726" s="6">
        <v>5</v>
      </c>
      <c r="L1726" s="3" t="s">
        <v>91</v>
      </c>
      <c r="M1726" s="4">
        <v>1</v>
      </c>
      <c r="N1726" s="3" t="s">
        <v>46</v>
      </c>
      <c r="O1726" s="3" t="s">
        <v>7288</v>
      </c>
      <c r="P1726" s="3" t="s">
        <v>7312</v>
      </c>
      <c r="Q1726" s="3" t="s">
        <v>7313</v>
      </c>
      <c r="R1726" s="101">
        <v>5.09</v>
      </c>
      <c r="S1726" s="102">
        <v>4.32</v>
      </c>
      <c r="T1726" s="116">
        <v>4</v>
      </c>
      <c r="V1726" s="102">
        <v>4</v>
      </c>
      <c r="AQ1726" s="105" t="e">
        <f t="shared" si="424"/>
        <v>#NUM!</v>
      </c>
      <c r="AR1726" s="105" t="e">
        <f t="shared" si="425"/>
        <v>#NUM!</v>
      </c>
      <c r="AS1726" s="105" t="e">
        <f t="shared" si="426"/>
        <v>#NUM!</v>
      </c>
      <c r="AT1726" s="105" t="e">
        <f>#REF!*1.075</f>
        <v>#REF!</v>
      </c>
      <c r="AU1726" s="105">
        <f t="shared" si="427"/>
        <v>4.3</v>
      </c>
      <c r="AV1726" s="102" t="e">
        <f t="shared" si="423"/>
        <v>#REF!</v>
      </c>
      <c r="AW1726" s="105" t="s">
        <v>172</v>
      </c>
      <c r="AX1726" s="105" t="s">
        <v>173</v>
      </c>
      <c r="AY1726" s="106">
        <v>4.3</v>
      </c>
      <c r="AZ1726" s="108">
        <f t="shared" si="428"/>
        <v>1.075</v>
      </c>
      <c r="BA1726" s="1">
        <f t="shared" si="429"/>
        <v>5.375</v>
      </c>
      <c r="BB1726" s="106">
        <f t="shared" si="430"/>
        <v>5.8049999999999997</v>
      </c>
      <c r="BC1726" s="105" t="s">
        <v>53</v>
      </c>
      <c r="BE1726" s="110"/>
      <c r="BF1726" s="110"/>
      <c r="BG1726" s="110"/>
    </row>
    <row r="1727" spans="1:59" ht="24.75" hidden="1" customHeight="1">
      <c r="A1727" s="9">
        <v>1733</v>
      </c>
      <c r="B1727" s="34">
        <v>20472</v>
      </c>
      <c r="C1727" s="34"/>
      <c r="E1727" s="34" t="s">
        <v>7254</v>
      </c>
      <c r="F1727" s="34"/>
      <c r="G1727" s="34" t="s">
        <v>2283</v>
      </c>
      <c r="H1727" s="34" t="s">
        <v>7255</v>
      </c>
      <c r="I1727" s="34" t="s">
        <v>983</v>
      </c>
      <c r="J1727" s="34"/>
      <c r="K1727" s="48"/>
      <c r="L1727" s="34"/>
      <c r="M1727" s="34"/>
      <c r="N1727" s="34"/>
      <c r="O1727" s="34" t="s">
        <v>7288</v>
      </c>
      <c r="Q1727" s="3" t="s">
        <v>480</v>
      </c>
      <c r="T1727" s="116"/>
      <c r="AT1727" s="105" t="e">
        <f>#REF!*1.075</f>
        <v>#REF!</v>
      </c>
      <c r="AV1727" s="102" t="e">
        <f t="shared" si="423"/>
        <v>#REF!</v>
      </c>
      <c r="AZ1727" s="108" t="b">
        <f t="shared" si="428"/>
        <v>0</v>
      </c>
      <c r="BA1727" s="1">
        <f t="shared" si="429"/>
        <v>0</v>
      </c>
      <c r="BB1727" s="106">
        <f t="shared" si="430"/>
        <v>0</v>
      </c>
      <c r="BE1727" s="110"/>
      <c r="BF1727" s="110"/>
      <c r="BG1727" s="110"/>
    </row>
    <row r="1728" spans="1:59" ht="24.75" hidden="1" customHeight="1">
      <c r="A1728" s="9">
        <v>1734</v>
      </c>
      <c r="B1728" s="4">
        <v>16195</v>
      </c>
      <c r="E1728" s="3" t="s">
        <v>7314</v>
      </c>
      <c r="F1728" s="3" t="s">
        <v>7315</v>
      </c>
      <c r="G1728" s="3" t="s">
        <v>7316</v>
      </c>
      <c r="H1728" s="5" t="s">
        <v>123</v>
      </c>
      <c r="I1728" s="3" t="s">
        <v>68</v>
      </c>
      <c r="J1728" s="3" t="s">
        <v>7317</v>
      </c>
      <c r="M1728" s="4">
        <v>14</v>
      </c>
      <c r="N1728" s="3" t="s">
        <v>46</v>
      </c>
      <c r="O1728" s="3" t="s">
        <v>7318</v>
      </c>
      <c r="P1728" s="3" t="s">
        <v>7319</v>
      </c>
      <c r="Q1728" s="3" t="s">
        <v>7320</v>
      </c>
      <c r="R1728" s="101">
        <v>9.85</v>
      </c>
      <c r="S1728" s="102">
        <v>7.8</v>
      </c>
      <c r="T1728" s="116">
        <v>4.3899999999999997</v>
      </c>
      <c r="U1728" s="84">
        <v>9.85</v>
      </c>
      <c r="AQ1728" s="105" t="e">
        <f t="shared" ref="AQ1728:AQ1742" si="431">AVERAGE(SMALL(AE1728:AI1728,1),SMALL(AE1728:AI1728,2))</f>
        <v>#NUM!</v>
      </c>
      <c r="AR1728" s="105" t="e">
        <f t="shared" ref="AR1728:AR1742" si="432">IF(R1728 &lt;=( AVERAGE(SMALL(AE1728:AI1728,1),SMALL(AE1728:AI1728,2))), R1728, "")</f>
        <v>#NUM!</v>
      </c>
      <c r="AS1728" s="105" t="e">
        <f t="shared" ref="AS1728:AS1742" si="433">AVERAGE(SMALL(AJ1728:AM1728,1),SMALL(AJ1728:AM1728,2))</f>
        <v>#NUM!</v>
      </c>
      <c r="AT1728" s="105" t="e">
        <f>#REF!*1.075</f>
        <v>#REF!</v>
      </c>
      <c r="AU1728" s="105">
        <f t="shared" ref="AU1728:AU1742" si="434">T1728*1.075</f>
        <v>4.7192499999999997</v>
      </c>
      <c r="AV1728" s="102" t="e">
        <f t="shared" si="423"/>
        <v>#REF!</v>
      </c>
      <c r="AW1728" s="105" t="s">
        <v>172</v>
      </c>
      <c r="AX1728" s="105" t="s">
        <v>173</v>
      </c>
      <c r="AY1728" s="106">
        <v>4.7190000000000003</v>
      </c>
      <c r="AZ1728" s="108">
        <f t="shared" si="428"/>
        <v>1.1797500000000001</v>
      </c>
      <c r="BA1728" s="1">
        <f t="shared" si="429"/>
        <v>5.8987500000000006</v>
      </c>
      <c r="BB1728" s="106">
        <f t="shared" si="430"/>
        <v>6.3706500000000004</v>
      </c>
      <c r="BC1728" s="105" t="s">
        <v>53</v>
      </c>
      <c r="BE1728" s="110"/>
      <c r="BF1728" s="110"/>
      <c r="BG1728" s="110"/>
    </row>
    <row r="1729" spans="1:59" ht="24.75" hidden="1" customHeight="1">
      <c r="A1729" s="9">
        <v>1735</v>
      </c>
      <c r="B1729" s="4">
        <v>15037</v>
      </c>
      <c r="E1729" s="3" t="s">
        <v>7321</v>
      </c>
      <c r="F1729" s="3" t="s">
        <v>242</v>
      </c>
      <c r="G1729" s="3" t="s">
        <v>243</v>
      </c>
      <c r="H1729" s="5" t="s">
        <v>251</v>
      </c>
      <c r="I1729" s="3" t="s">
        <v>44</v>
      </c>
      <c r="J1729" s="3" t="s">
        <v>7322</v>
      </c>
      <c r="M1729" s="4">
        <v>60</v>
      </c>
      <c r="N1729" s="3" t="s">
        <v>46</v>
      </c>
      <c r="O1729" s="3" t="s">
        <v>7318</v>
      </c>
      <c r="P1729" s="3" t="s">
        <v>7323</v>
      </c>
      <c r="Q1729" s="3" t="s">
        <v>7324</v>
      </c>
      <c r="R1729" s="101">
        <v>17.66</v>
      </c>
      <c r="S1729" s="102">
        <v>17.5</v>
      </c>
      <c r="T1729" s="116">
        <v>9.2799999999999994</v>
      </c>
      <c r="U1729" s="84">
        <v>17.66</v>
      </c>
      <c r="AQ1729" s="105" t="e">
        <f t="shared" si="431"/>
        <v>#NUM!</v>
      </c>
      <c r="AR1729" s="105" t="e">
        <f t="shared" si="432"/>
        <v>#NUM!</v>
      </c>
      <c r="AS1729" s="105" t="e">
        <f t="shared" si="433"/>
        <v>#NUM!</v>
      </c>
      <c r="AT1729" s="105" t="e">
        <f>#REF!*1.075</f>
        <v>#REF!</v>
      </c>
      <c r="AU1729" s="105">
        <f t="shared" si="434"/>
        <v>9.9759999999999991</v>
      </c>
      <c r="AV1729" s="102" t="e">
        <f t="shared" si="423"/>
        <v>#REF!</v>
      </c>
      <c r="AW1729" s="105" t="s">
        <v>172</v>
      </c>
      <c r="AX1729" s="105" t="s">
        <v>173</v>
      </c>
      <c r="AY1729" s="106">
        <v>9.9760000000000009</v>
      </c>
      <c r="AZ1729" s="108">
        <f t="shared" si="428"/>
        <v>2.4940000000000002</v>
      </c>
      <c r="BA1729" s="1">
        <f t="shared" si="429"/>
        <v>12.47</v>
      </c>
      <c r="BB1729" s="106">
        <f t="shared" si="430"/>
        <v>13.467600000000001</v>
      </c>
      <c r="BC1729" s="105" t="s">
        <v>53</v>
      </c>
      <c r="BE1729" s="110"/>
      <c r="BF1729" s="110"/>
      <c r="BG1729" s="110"/>
    </row>
    <row r="1730" spans="1:59" s="128" customFormat="1" ht="24.75" hidden="1" customHeight="1">
      <c r="A1730" s="9">
        <v>1736</v>
      </c>
      <c r="B1730" s="4">
        <v>15038</v>
      </c>
      <c r="C1730" s="4"/>
      <c r="D1730" s="5"/>
      <c r="E1730" s="3" t="s">
        <v>7321</v>
      </c>
      <c r="F1730" s="3" t="s">
        <v>242</v>
      </c>
      <c r="G1730" s="3" t="s">
        <v>243</v>
      </c>
      <c r="H1730" s="5" t="s">
        <v>2909</v>
      </c>
      <c r="I1730" s="3" t="s">
        <v>196</v>
      </c>
      <c r="J1730" s="3" t="s">
        <v>7325</v>
      </c>
      <c r="K1730" s="6">
        <v>300</v>
      </c>
      <c r="L1730" s="3" t="s">
        <v>91</v>
      </c>
      <c r="M1730" s="4">
        <v>1</v>
      </c>
      <c r="N1730" s="3" t="s">
        <v>46</v>
      </c>
      <c r="O1730" s="3" t="s">
        <v>7318</v>
      </c>
      <c r="P1730" s="3" t="s">
        <v>7326</v>
      </c>
      <c r="Q1730" s="3" t="s">
        <v>7327</v>
      </c>
      <c r="R1730" s="101">
        <v>19.46</v>
      </c>
      <c r="S1730" s="102">
        <v>19.8</v>
      </c>
      <c r="T1730" s="116">
        <v>13.21</v>
      </c>
      <c r="U1730" s="84">
        <v>19.46</v>
      </c>
      <c r="V1730" s="102"/>
      <c r="W1730" s="102"/>
      <c r="X1730" s="102"/>
      <c r="Y1730" s="102"/>
      <c r="Z1730" s="102"/>
      <c r="AA1730" s="102"/>
      <c r="AB1730" s="102"/>
      <c r="AC1730" s="102"/>
      <c r="AD1730" s="102"/>
      <c r="AE1730" s="104"/>
      <c r="AF1730" s="105"/>
      <c r="AG1730" s="105"/>
      <c r="AH1730" s="105"/>
      <c r="AI1730" s="105"/>
      <c r="AJ1730" s="105"/>
      <c r="AK1730" s="105"/>
      <c r="AL1730" s="105"/>
      <c r="AM1730" s="105"/>
      <c r="AN1730" s="106"/>
      <c r="AO1730" s="105"/>
      <c r="AP1730" s="104"/>
      <c r="AQ1730" s="105" t="e">
        <f t="shared" si="431"/>
        <v>#NUM!</v>
      </c>
      <c r="AR1730" s="105" t="e">
        <f t="shared" si="432"/>
        <v>#NUM!</v>
      </c>
      <c r="AS1730" s="105" t="e">
        <f t="shared" si="433"/>
        <v>#NUM!</v>
      </c>
      <c r="AT1730" s="105" t="e">
        <f>#REF!*1.075</f>
        <v>#REF!</v>
      </c>
      <c r="AU1730" s="105">
        <f t="shared" si="434"/>
        <v>14.200750000000001</v>
      </c>
      <c r="AV1730" s="102" t="e">
        <f t="shared" si="423"/>
        <v>#REF!</v>
      </c>
      <c r="AW1730" s="105" t="s">
        <v>172</v>
      </c>
      <c r="AX1730" s="105" t="s">
        <v>173</v>
      </c>
      <c r="AY1730" s="106">
        <v>14.200699999999999</v>
      </c>
      <c r="AZ1730" s="108">
        <f t="shared" si="428"/>
        <v>2.4141189999999999</v>
      </c>
      <c r="BA1730" s="1">
        <f t="shared" si="429"/>
        <v>16.614819000000001</v>
      </c>
      <c r="BB1730" s="106">
        <f t="shared" si="430"/>
        <v>17.94400452</v>
      </c>
      <c r="BC1730" s="105" t="s">
        <v>53</v>
      </c>
      <c r="BD1730" s="110"/>
      <c r="BE1730" s="110"/>
      <c r="BF1730" s="110"/>
    </row>
    <row r="1731" spans="1:59" s="128" customFormat="1" ht="24.75" hidden="1" customHeight="1">
      <c r="A1731" s="9">
        <v>1737</v>
      </c>
      <c r="B1731" s="4">
        <v>15036</v>
      </c>
      <c r="C1731" s="4"/>
      <c r="D1731" s="5"/>
      <c r="E1731" s="3" t="s">
        <v>7321</v>
      </c>
      <c r="F1731" s="3" t="s">
        <v>242</v>
      </c>
      <c r="G1731" s="3" t="s">
        <v>243</v>
      </c>
      <c r="H1731" s="5" t="s">
        <v>1056</v>
      </c>
      <c r="I1731" s="3" t="s">
        <v>44</v>
      </c>
      <c r="J1731" s="3" t="s">
        <v>7322</v>
      </c>
      <c r="K1731" s="6"/>
      <c r="L1731" s="3"/>
      <c r="M1731" s="4">
        <v>60</v>
      </c>
      <c r="N1731" s="3" t="s">
        <v>46</v>
      </c>
      <c r="O1731" s="3" t="s">
        <v>7318</v>
      </c>
      <c r="P1731" s="3" t="s">
        <v>7323</v>
      </c>
      <c r="Q1731" s="3" t="s">
        <v>7328</v>
      </c>
      <c r="R1731" s="101">
        <v>30.66</v>
      </c>
      <c r="S1731" s="102">
        <v>24.99</v>
      </c>
      <c r="T1731" s="116">
        <v>15.77</v>
      </c>
      <c r="U1731" s="84">
        <v>30.66</v>
      </c>
      <c r="V1731" s="102"/>
      <c r="W1731" s="102"/>
      <c r="X1731" s="102"/>
      <c r="Y1731" s="102"/>
      <c r="Z1731" s="102"/>
      <c r="AA1731" s="102"/>
      <c r="AB1731" s="102"/>
      <c r="AC1731" s="102"/>
      <c r="AD1731" s="102"/>
      <c r="AE1731" s="104"/>
      <c r="AF1731" s="105"/>
      <c r="AG1731" s="105"/>
      <c r="AH1731" s="105"/>
      <c r="AI1731" s="105"/>
      <c r="AJ1731" s="105"/>
      <c r="AK1731" s="105"/>
      <c r="AL1731" s="105"/>
      <c r="AM1731" s="105"/>
      <c r="AN1731" s="106"/>
      <c r="AO1731" s="105"/>
      <c r="AP1731" s="104"/>
      <c r="AQ1731" s="105" t="e">
        <f t="shared" si="431"/>
        <v>#NUM!</v>
      </c>
      <c r="AR1731" s="105" t="e">
        <f t="shared" si="432"/>
        <v>#NUM!</v>
      </c>
      <c r="AS1731" s="105" t="e">
        <f t="shared" si="433"/>
        <v>#NUM!</v>
      </c>
      <c r="AT1731" s="105" t="e">
        <f>#REF!*1.075</f>
        <v>#REF!</v>
      </c>
      <c r="AU1731" s="105">
        <f t="shared" si="434"/>
        <v>16.952749999999998</v>
      </c>
      <c r="AV1731" s="102" t="e">
        <f t="shared" si="423"/>
        <v>#REF!</v>
      </c>
      <c r="AW1731" s="105" t="s">
        <v>172</v>
      </c>
      <c r="AX1731" s="105" t="s">
        <v>173</v>
      </c>
      <c r="AY1731" s="106">
        <v>16.952000000000002</v>
      </c>
      <c r="AZ1731" s="108">
        <f t="shared" si="428"/>
        <v>2.8818400000000004</v>
      </c>
      <c r="BA1731" s="1">
        <f t="shared" si="429"/>
        <v>19.833840000000002</v>
      </c>
      <c r="BB1731" s="106">
        <f t="shared" si="430"/>
        <v>21.420547200000001</v>
      </c>
      <c r="BC1731" s="105" t="s">
        <v>53</v>
      </c>
      <c r="BD1731" s="110"/>
      <c r="BE1731" s="110"/>
      <c r="BF1731" s="110"/>
    </row>
    <row r="1732" spans="1:59" s="128" customFormat="1" ht="24.75" hidden="1" customHeight="1">
      <c r="A1732" s="9">
        <v>1738</v>
      </c>
      <c r="B1732" s="7">
        <v>2356</v>
      </c>
      <c r="C1732" s="7"/>
      <c r="D1732" s="8"/>
      <c r="E1732" s="1" t="s">
        <v>7329</v>
      </c>
      <c r="F1732" s="1" t="s">
        <v>3343</v>
      </c>
      <c r="G1732" s="1" t="s">
        <v>3344</v>
      </c>
      <c r="H1732" s="8" t="s">
        <v>1590</v>
      </c>
      <c r="I1732" s="1" t="s">
        <v>44</v>
      </c>
      <c r="J1732" s="1" t="s">
        <v>545</v>
      </c>
      <c r="K1732" s="9"/>
      <c r="L1732" s="1"/>
      <c r="M1732" s="7">
        <v>30</v>
      </c>
      <c r="N1732" s="1" t="s">
        <v>46</v>
      </c>
      <c r="O1732" s="1" t="s">
        <v>7318</v>
      </c>
      <c r="P1732" s="1" t="s">
        <v>7330</v>
      </c>
      <c r="Q1732" s="1" t="s">
        <v>7331</v>
      </c>
      <c r="R1732" s="101">
        <v>13.11</v>
      </c>
      <c r="S1732" s="102"/>
      <c r="T1732" s="116">
        <v>3.68</v>
      </c>
      <c r="U1732" s="84">
        <v>12.26</v>
      </c>
      <c r="V1732" s="102"/>
      <c r="W1732" s="102"/>
      <c r="X1732" s="102"/>
      <c r="Y1732" s="102"/>
      <c r="Z1732" s="102"/>
      <c r="AA1732" s="102"/>
      <c r="AB1732" s="102"/>
      <c r="AC1732" s="102"/>
      <c r="AD1732" s="102"/>
      <c r="AE1732" s="104">
        <v>12.26</v>
      </c>
      <c r="AF1732" s="105"/>
      <c r="AG1732" s="105"/>
      <c r="AH1732" s="105"/>
      <c r="AI1732" s="105"/>
      <c r="AJ1732" s="105"/>
      <c r="AK1732" s="105"/>
      <c r="AL1732" s="105"/>
      <c r="AM1732" s="105"/>
      <c r="AN1732" s="106">
        <v>13.11</v>
      </c>
      <c r="AO1732" s="105" t="s">
        <v>50</v>
      </c>
      <c r="AP1732" s="104" t="s">
        <v>51</v>
      </c>
      <c r="AQ1732" s="105" t="e">
        <f t="shared" si="431"/>
        <v>#NUM!</v>
      </c>
      <c r="AR1732" s="105" t="e">
        <f t="shared" si="432"/>
        <v>#NUM!</v>
      </c>
      <c r="AS1732" s="105" t="e">
        <f t="shared" si="433"/>
        <v>#NUM!</v>
      </c>
      <c r="AT1732" s="105" t="e">
        <f>#REF!*1.075</f>
        <v>#REF!</v>
      </c>
      <c r="AU1732" s="105">
        <f t="shared" si="434"/>
        <v>3.956</v>
      </c>
      <c r="AV1732" s="102" t="e">
        <f t="shared" si="423"/>
        <v>#REF!</v>
      </c>
      <c r="AW1732" s="105" t="s">
        <v>172</v>
      </c>
      <c r="AX1732" s="105" t="s">
        <v>173</v>
      </c>
      <c r="AY1732" s="106">
        <v>3.956</v>
      </c>
      <c r="AZ1732" s="108">
        <f t="shared" si="428"/>
        <v>0.98899999999999999</v>
      </c>
      <c r="BA1732" s="1">
        <f t="shared" si="429"/>
        <v>4.9450000000000003</v>
      </c>
      <c r="BB1732" s="106">
        <f t="shared" si="430"/>
        <v>5.3406000000000002</v>
      </c>
      <c r="BC1732" s="105" t="s">
        <v>53</v>
      </c>
      <c r="BD1732" s="110"/>
      <c r="BE1732" s="110"/>
      <c r="BF1732" s="110"/>
    </row>
    <row r="1733" spans="1:59" ht="24.75" hidden="1" customHeight="1">
      <c r="A1733" s="9">
        <v>1739</v>
      </c>
      <c r="B1733" s="7">
        <v>1169</v>
      </c>
      <c r="C1733" s="7"/>
      <c r="D1733" s="8"/>
      <c r="E1733" s="1" t="s">
        <v>7332</v>
      </c>
      <c r="F1733" s="1" t="s">
        <v>7333</v>
      </c>
      <c r="G1733" s="1" t="s">
        <v>96</v>
      </c>
      <c r="H1733" s="8" t="s">
        <v>1056</v>
      </c>
      <c r="I1733" s="1" t="s">
        <v>68</v>
      </c>
      <c r="J1733" s="1" t="s">
        <v>7334</v>
      </c>
      <c r="K1733" s="9"/>
      <c r="L1733" s="1"/>
      <c r="M1733" s="7">
        <v>12</v>
      </c>
      <c r="N1733" s="1" t="s">
        <v>46</v>
      </c>
      <c r="O1733" s="1" t="s">
        <v>7335</v>
      </c>
      <c r="P1733" s="1" t="s">
        <v>7336</v>
      </c>
      <c r="Q1733" s="1" t="s">
        <v>7337</v>
      </c>
      <c r="R1733" s="101">
        <v>3.27</v>
      </c>
      <c r="T1733" s="116">
        <v>1.67</v>
      </c>
      <c r="AN1733" s="106">
        <v>3.27</v>
      </c>
      <c r="AO1733" s="105" t="s">
        <v>50</v>
      </c>
      <c r="AP1733" s="104" t="s">
        <v>51</v>
      </c>
      <c r="AQ1733" s="105" t="e">
        <f t="shared" si="431"/>
        <v>#NUM!</v>
      </c>
      <c r="AR1733" s="105" t="e">
        <f t="shared" si="432"/>
        <v>#NUM!</v>
      </c>
      <c r="AS1733" s="105" t="e">
        <f t="shared" si="433"/>
        <v>#NUM!</v>
      </c>
      <c r="AT1733" s="105" t="e">
        <f>#REF!*1.075</f>
        <v>#REF!</v>
      </c>
      <c r="AU1733" s="105">
        <f t="shared" si="434"/>
        <v>1.7952499999999998</v>
      </c>
      <c r="AV1733" s="102" t="e">
        <f t="shared" si="423"/>
        <v>#REF!</v>
      </c>
      <c r="AW1733" s="105" t="s">
        <v>172</v>
      </c>
      <c r="AX1733" s="105" t="s">
        <v>173</v>
      </c>
      <c r="AY1733" s="106">
        <v>1.7949999999999999</v>
      </c>
      <c r="AZ1733" s="108">
        <f t="shared" si="428"/>
        <v>0.44874999999999998</v>
      </c>
      <c r="BA1733" s="1">
        <f t="shared" si="429"/>
        <v>2.2437499999999999</v>
      </c>
      <c r="BB1733" s="106">
        <f t="shared" si="430"/>
        <v>2.4232499999999999</v>
      </c>
      <c r="BC1733" s="105" t="s">
        <v>53</v>
      </c>
      <c r="BE1733" s="110"/>
      <c r="BF1733" s="110"/>
      <c r="BG1733" s="110"/>
    </row>
    <row r="1734" spans="1:59" ht="24.75" hidden="1" customHeight="1">
      <c r="A1734" s="9">
        <v>1740</v>
      </c>
      <c r="B1734" s="7">
        <v>5338</v>
      </c>
      <c r="C1734" s="7"/>
      <c r="D1734" s="8" t="s">
        <v>7338</v>
      </c>
      <c r="E1734" s="1" t="s">
        <v>7339</v>
      </c>
      <c r="F1734" s="1" t="s">
        <v>7340</v>
      </c>
      <c r="G1734" s="1" t="s">
        <v>2728</v>
      </c>
      <c r="H1734" s="8" t="s">
        <v>251</v>
      </c>
      <c r="I1734" s="1" t="s">
        <v>68</v>
      </c>
      <c r="J1734" s="1" t="s">
        <v>7341</v>
      </c>
      <c r="K1734" s="9"/>
      <c r="L1734" s="1"/>
      <c r="M1734" s="7">
        <v>14</v>
      </c>
      <c r="N1734" s="1" t="s">
        <v>46</v>
      </c>
      <c r="O1734" s="1" t="s">
        <v>7342</v>
      </c>
      <c r="P1734" s="1" t="s">
        <v>6807</v>
      </c>
      <c r="Q1734" s="1" t="s">
        <v>7343</v>
      </c>
      <c r="R1734" s="101">
        <v>4.9000000000000004</v>
      </c>
      <c r="S1734" s="102">
        <v>4.5</v>
      </c>
      <c r="T1734" s="116">
        <v>4.5</v>
      </c>
      <c r="AQ1734" s="105" t="e">
        <f t="shared" si="431"/>
        <v>#NUM!</v>
      </c>
      <c r="AR1734" s="105" t="e">
        <f t="shared" si="432"/>
        <v>#NUM!</v>
      </c>
      <c r="AS1734" s="105" t="e">
        <f t="shared" si="433"/>
        <v>#NUM!</v>
      </c>
      <c r="AT1734" s="105" t="e">
        <f>#REF!*1.075</f>
        <v>#REF!</v>
      </c>
      <c r="AU1734" s="105">
        <f t="shared" si="434"/>
        <v>4.8374999999999995</v>
      </c>
      <c r="AV1734" s="102" t="e">
        <f t="shared" si="423"/>
        <v>#REF!</v>
      </c>
      <c r="AZ1734" s="108" t="b">
        <f t="shared" si="428"/>
        <v>0</v>
      </c>
      <c r="BA1734" s="1">
        <f t="shared" si="429"/>
        <v>0</v>
      </c>
      <c r="BB1734" s="106">
        <f t="shared" si="430"/>
        <v>0</v>
      </c>
      <c r="BD1734" s="110" t="s">
        <v>84</v>
      </c>
      <c r="BE1734" s="110"/>
      <c r="BF1734" s="110"/>
      <c r="BG1734" s="110"/>
    </row>
    <row r="1735" spans="1:59" ht="24.75" hidden="1" customHeight="1">
      <c r="A1735" s="9">
        <v>1741</v>
      </c>
      <c r="E1735" s="3" t="s">
        <v>7339</v>
      </c>
      <c r="F1735" s="3" t="s">
        <v>7340</v>
      </c>
      <c r="G1735" s="3" t="s">
        <v>2728</v>
      </c>
      <c r="H1735" s="5" t="s">
        <v>251</v>
      </c>
      <c r="I1735" s="3" t="s">
        <v>68</v>
      </c>
      <c r="J1735" s="3" t="s">
        <v>7341</v>
      </c>
      <c r="M1735" s="4">
        <v>14</v>
      </c>
      <c r="N1735" s="3" t="s">
        <v>46</v>
      </c>
      <c r="O1735" s="3" t="s">
        <v>7342</v>
      </c>
      <c r="P1735" s="3" t="s">
        <v>6807</v>
      </c>
      <c r="Q1735" s="3" t="s">
        <v>7343</v>
      </c>
      <c r="R1735" s="101">
        <v>6.9</v>
      </c>
      <c r="S1735" s="102">
        <v>3</v>
      </c>
      <c r="T1735" s="116">
        <v>2.75</v>
      </c>
      <c r="AQ1735" s="105" t="e">
        <f t="shared" si="431"/>
        <v>#NUM!</v>
      </c>
      <c r="AR1735" s="105" t="e">
        <f t="shared" si="432"/>
        <v>#NUM!</v>
      </c>
      <c r="AS1735" s="105" t="e">
        <f t="shared" si="433"/>
        <v>#NUM!</v>
      </c>
      <c r="AT1735" s="105" t="e">
        <f>#REF!*1.075</f>
        <v>#REF!</v>
      </c>
      <c r="AU1735" s="105">
        <f t="shared" si="434"/>
        <v>2.9562499999999998</v>
      </c>
      <c r="AV1735" s="102" t="e">
        <f t="shared" si="423"/>
        <v>#REF!</v>
      </c>
      <c r="AW1735" s="105" t="s">
        <v>172</v>
      </c>
      <c r="AX1735" s="105" t="s">
        <v>173</v>
      </c>
      <c r="AY1735" s="106">
        <v>2.956</v>
      </c>
      <c r="AZ1735" s="108">
        <f t="shared" si="428"/>
        <v>0.73899999999999999</v>
      </c>
      <c r="BA1735" s="1">
        <f t="shared" si="429"/>
        <v>3.6949999999999998</v>
      </c>
      <c r="BB1735" s="106">
        <f t="shared" si="430"/>
        <v>3.9905999999999997</v>
      </c>
      <c r="BC1735" s="105" t="s">
        <v>53</v>
      </c>
      <c r="BE1735" s="110"/>
      <c r="BF1735" s="110"/>
      <c r="BG1735" s="110"/>
    </row>
    <row r="1736" spans="1:59" ht="24.75" hidden="1" customHeight="1">
      <c r="A1736" s="9">
        <v>1742</v>
      </c>
      <c r="B1736" s="13">
        <v>5112</v>
      </c>
      <c r="C1736" s="13"/>
      <c r="D1736" s="15"/>
      <c r="E1736" s="14" t="s">
        <v>7344</v>
      </c>
      <c r="F1736" s="14" t="s">
        <v>7345</v>
      </c>
      <c r="G1736" s="14" t="s">
        <v>7346</v>
      </c>
      <c r="H1736" s="15" t="s">
        <v>7347</v>
      </c>
      <c r="I1736" s="14" t="s">
        <v>150</v>
      </c>
      <c r="J1736" s="14" t="s">
        <v>7348</v>
      </c>
      <c r="K1736" s="16"/>
      <c r="L1736" s="14"/>
      <c r="M1736" s="13">
        <v>28</v>
      </c>
      <c r="N1736" s="14" t="s">
        <v>46</v>
      </c>
      <c r="O1736" s="14" t="s">
        <v>7349</v>
      </c>
      <c r="P1736" s="14" t="s">
        <v>7350</v>
      </c>
      <c r="Q1736" s="14" t="s">
        <v>7351</v>
      </c>
      <c r="R1736" s="101">
        <v>9.32</v>
      </c>
      <c r="T1736" s="116" t="s">
        <v>58</v>
      </c>
      <c r="U1736" s="84">
        <v>9.06</v>
      </c>
      <c r="AC1736" s="102">
        <v>9.58</v>
      </c>
      <c r="AE1736" s="104">
        <v>9.06</v>
      </c>
      <c r="AN1736" s="106">
        <v>9.32</v>
      </c>
      <c r="AO1736" s="105" t="s">
        <v>50</v>
      </c>
      <c r="AP1736" s="104" t="s">
        <v>51</v>
      </c>
      <c r="AQ1736" s="105" t="e">
        <f t="shared" si="431"/>
        <v>#NUM!</v>
      </c>
      <c r="AR1736" s="105" t="e">
        <f t="shared" si="432"/>
        <v>#NUM!</v>
      </c>
      <c r="AS1736" s="105" t="e">
        <f t="shared" si="433"/>
        <v>#NUM!</v>
      </c>
      <c r="AT1736" s="105" t="e">
        <f>#REF!*1.075</f>
        <v>#REF!</v>
      </c>
      <c r="AU1736" s="105" t="e">
        <f t="shared" si="434"/>
        <v>#VALUE!</v>
      </c>
      <c r="AV1736" s="102" t="e">
        <f t="shared" si="423"/>
        <v>#REF!</v>
      </c>
      <c r="AW1736" s="125" t="s">
        <v>52</v>
      </c>
      <c r="AX1736" s="125" t="s">
        <v>51</v>
      </c>
      <c r="AY1736" s="106">
        <v>9.32</v>
      </c>
      <c r="AZ1736" s="108">
        <f t="shared" si="428"/>
        <v>2.33</v>
      </c>
      <c r="BA1736" s="1">
        <f t="shared" si="429"/>
        <v>11.65</v>
      </c>
      <c r="BB1736" s="106">
        <f t="shared" si="430"/>
        <v>12.582000000000001</v>
      </c>
      <c r="BC1736" s="105" t="s">
        <v>53</v>
      </c>
      <c r="BE1736" s="110"/>
      <c r="BF1736" s="110"/>
      <c r="BG1736" s="110"/>
    </row>
    <row r="1737" spans="1:59" ht="24.75" hidden="1" customHeight="1">
      <c r="A1737" s="9">
        <v>1743</v>
      </c>
      <c r="B1737" s="13">
        <v>5111</v>
      </c>
      <c r="C1737" s="13"/>
      <c r="D1737" s="15"/>
      <c r="E1737" s="14" t="s">
        <v>7344</v>
      </c>
      <c r="F1737" s="14" t="s">
        <v>7345</v>
      </c>
      <c r="G1737" s="14" t="s">
        <v>7346</v>
      </c>
      <c r="H1737" s="15" t="s">
        <v>7352</v>
      </c>
      <c r="I1737" s="14" t="s">
        <v>150</v>
      </c>
      <c r="J1737" s="14" t="s">
        <v>7348</v>
      </c>
      <c r="K1737" s="16"/>
      <c r="L1737" s="14"/>
      <c r="M1737" s="13">
        <v>28</v>
      </c>
      <c r="N1737" s="14" t="s">
        <v>46</v>
      </c>
      <c r="O1737" s="14" t="s">
        <v>7349</v>
      </c>
      <c r="P1737" s="14" t="s">
        <v>7350</v>
      </c>
      <c r="Q1737" s="14" t="s">
        <v>7353</v>
      </c>
      <c r="R1737" s="101">
        <v>9.8249999999999993</v>
      </c>
      <c r="T1737" s="116">
        <v>5.76</v>
      </c>
      <c r="U1737" s="84">
        <v>10.68</v>
      </c>
      <c r="AC1737" s="102">
        <v>8.9700000000000006</v>
      </c>
      <c r="AE1737" s="104">
        <v>10.68</v>
      </c>
      <c r="AN1737" s="106">
        <v>9.8249999999999993</v>
      </c>
      <c r="AO1737" s="105" t="s">
        <v>50</v>
      </c>
      <c r="AP1737" s="104" t="s">
        <v>51</v>
      </c>
      <c r="AQ1737" s="105" t="e">
        <f t="shared" si="431"/>
        <v>#NUM!</v>
      </c>
      <c r="AR1737" s="105" t="e">
        <f t="shared" si="432"/>
        <v>#NUM!</v>
      </c>
      <c r="AS1737" s="105" t="e">
        <f t="shared" si="433"/>
        <v>#NUM!</v>
      </c>
      <c r="AT1737" s="105" t="e">
        <f>#REF!*1.075</f>
        <v>#REF!</v>
      </c>
      <c r="AU1737" s="105">
        <f t="shared" si="434"/>
        <v>6.1919999999999993</v>
      </c>
      <c r="AV1737" s="102" t="e">
        <f t="shared" si="423"/>
        <v>#REF!</v>
      </c>
      <c r="AW1737" s="105" t="s">
        <v>172</v>
      </c>
      <c r="AX1737" s="105" t="s">
        <v>173</v>
      </c>
      <c r="AY1737" s="106">
        <v>9.83</v>
      </c>
      <c r="AZ1737" s="108">
        <f t="shared" si="428"/>
        <v>2.4575</v>
      </c>
      <c r="BA1737" s="1">
        <f t="shared" si="429"/>
        <v>12.2875</v>
      </c>
      <c r="BB1737" s="106">
        <f t="shared" si="430"/>
        <v>13.2705</v>
      </c>
      <c r="BC1737" s="105" t="s">
        <v>53</v>
      </c>
      <c r="BE1737" s="110"/>
      <c r="BF1737" s="110"/>
      <c r="BG1737" s="110"/>
    </row>
    <row r="1738" spans="1:59" ht="24.75" hidden="1" customHeight="1">
      <c r="A1738" s="9">
        <v>1744</v>
      </c>
      <c r="B1738" s="13">
        <v>5113</v>
      </c>
      <c r="C1738" s="13"/>
      <c r="D1738" s="15"/>
      <c r="E1738" s="14" t="s">
        <v>7344</v>
      </c>
      <c r="F1738" s="14" t="s">
        <v>7345</v>
      </c>
      <c r="G1738" s="14" t="s">
        <v>7346</v>
      </c>
      <c r="H1738" s="15" t="s">
        <v>7354</v>
      </c>
      <c r="I1738" s="14" t="s">
        <v>150</v>
      </c>
      <c r="J1738" s="14" t="s">
        <v>7355</v>
      </c>
      <c r="K1738" s="16"/>
      <c r="L1738" s="14"/>
      <c r="M1738" s="13">
        <v>28</v>
      </c>
      <c r="N1738" s="14" t="s">
        <v>46</v>
      </c>
      <c r="O1738" s="14" t="s">
        <v>7349</v>
      </c>
      <c r="P1738" s="14" t="s">
        <v>7356</v>
      </c>
      <c r="Q1738" s="14" t="s">
        <v>7357</v>
      </c>
      <c r="R1738" s="101">
        <v>11.535</v>
      </c>
      <c r="T1738" s="116" t="s">
        <v>58</v>
      </c>
      <c r="U1738" s="84">
        <v>14.04</v>
      </c>
      <c r="AC1738" s="102">
        <v>9.0299999999999994</v>
      </c>
      <c r="AE1738" s="104">
        <v>14.04</v>
      </c>
      <c r="AN1738" s="106">
        <v>11.535</v>
      </c>
      <c r="AO1738" s="105" t="s">
        <v>50</v>
      </c>
      <c r="AP1738" s="104" t="s">
        <v>51</v>
      </c>
      <c r="AQ1738" s="105" t="e">
        <f t="shared" si="431"/>
        <v>#NUM!</v>
      </c>
      <c r="AR1738" s="105" t="e">
        <f t="shared" si="432"/>
        <v>#NUM!</v>
      </c>
      <c r="AS1738" s="105" t="e">
        <f t="shared" si="433"/>
        <v>#NUM!</v>
      </c>
      <c r="AT1738" s="105" t="e">
        <f>#REF!*1.075</f>
        <v>#REF!</v>
      </c>
      <c r="AU1738" s="105" t="e">
        <f t="shared" si="434"/>
        <v>#VALUE!</v>
      </c>
      <c r="AV1738" s="102" t="e">
        <f t="shared" si="423"/>
        <v>#REF!</v>
      </c>
      <c r="AW1738" s="125" t="s">
        <v>52</v>
      </c>
      <c r="AX1738" s="125" t="s">
        <v>51</v>
      </c>
      <c r="AY1738" s="106">
        <v>11.54</v>
      </c>
      <c r="AZ1738" s="108">
        <f t="shared" si="428"/>
        <v>1.9618</v>
      </c>
      <c r="BA1738" s="1">
        <f t="shared" si="429"/>
        <v>13.501799999999999</v>
      </c>
      <c r="BB1738" s="106">
        <f t="shared" si="430"/>
        <v>14.581944</v>
      </c>
      <c r="BC1738" s="105" t="s">
        <v>53</v>
      </c>
      <c r="BE1738" s="110"/>
      <c r="BF1738" s="110"/>
      <c r="BG1738" s="110"/>
    </row>
    <row r="1739" spans="1:59" ht="24.75" hidden="1" customHeight="1">
      <c r="A1739" s="9">
        <v>1745</v>
      </c>
      <c r="B1739" s="13">
        <v>852</v>
      </c>
      <c r="C1739" s="13"/>
      <c r="D1739" s="15"/>
      <c r="E1739" s="14" t="s">
        <v>7358</v>
      </c>
      <c r="F1739" s="14" t="s">
        <v>7359</v>
      </c>
      <c r="G1739" s="14" t="s">
        <v>7360</v>
      </c>
      <c r="H1739" s="15" t="s">
        <v>7361</v>
      </c>
      <c r="I1739" s="14" t="s">
        <v>5625</v>
      </c>
      <c r="J1739" s="14" t="s">
        <v>7362</v>
      </c>
      <c r="K1739" s="16"/>
      <c r="L1739" s="14"/>
      <c r="M1739" s="13">
        <v>1</v>
      </c>
      <c r="N1739" s="14" t="s">
        <v>46</v>
      </c>
      <c r="O1739" s="14" t="s">
        <v>7363</v>
      </c>
      <c r="P1739" s="14" t="s">
        <v>7364</v>
      </c>
      <c r="Q1739" s="14" t="s">
        <v>7365</v>
      </c>
      <c r="R1739" s="101">
        <v>85.594999999999999</v>
      </c>
      <c r="T1739" s="116" t="s">
        <v>58</v>
      </c>
      <c r="W1739" s="102">
        <v>74.569999999999993</v>
      </c>
      <c r="Y1739" s="102">
        <v>96.42</v>
      </c>
      <c r="AG1739" s="105">
        <v>74.38</v>
      </c>
      <c r="AI1739" s="105">
        <v>96.62</v>
      </c>
      <c r="AN1739" s="106">
        <v>85.5</v>
      </c>
      <c r="AO1739" s="105" t="s">
        <v>277</v>
      </c>
      <c r="AP1739" s="104" t="s">
        <v>278</v>
      </c>
      <c r="AQ1739" s="105">
        <f t="shared" si="431"/>
        <v>85.5</v>
      </c>
      <c r="AR1739" s="105" t="str">
        <f t="shared" si="432"/>
        <v/>
      </c>
      <c r="AS1739" s="105" t="e">
        <f t="shared" si="433"/>
        <v>#NUM!</v>
      </c>
      <c r="AT1739" s="105" t="e">
        <f>#REF!*1.075</f>
        <v>#REF!</v>
      </c>
      <c r="AU1739" s="105" t="e">
        <f t="shared" si="434"/>
        <v>#VALUE!</v>
      </c>
      <c r="AV1739" s="102" t="e">
        <f t="shared" si="423"/>
        <v>#REF!</v>
      </c>
      <c r="AW1739" s="105" t="s">
        <v>172</v>
      </c>
      <c r="AX1739" s="105" t="s">
        <v>173</v>
      </c>
      <c r="AY1739" s="106">
        <v>63.854999999999997</v>
      </c>
      <c r="AZ1739" s="108">
        <f t="shared" si="428"/>
        <v>7.6625999999999994</v>
      </c>
      <c r="BA1739" s="1">
        <f t="shared" si="429"/>
        <v>71.517600000000002</v>
      </c>
      <c r="BB1739" s="106">
        <f t="shared" si="430"/>
        <v>77.239007999999998</v>
      </c>
      <c r="BC1739" s="105" t="s">
        <v>53</v>
      </c>
      <c r="BE1739" s="110"/>
      <c r="BF1739" s="110"/>
      <c r="BG1739" s="110"/>
    </row>
    <row r="1740" spans="1:59" ht="24.75" hidden="1" customHeight="1">
      <c r="A1740" s="9">
        <v>1746</v>
      </c>
      <c r="B1740" s="13">
        <v>6986</v>
      </c>
      <c r="C1740" s="13"/>
      <c r="D1740" s="15"/>
      <c r="E1740" s="14" t="s">
        <v>7366</v>
      </c>
      <c r="F1740" s="14" t="s">
        <v>7367</v>
      </c>
      <c r="G1740" s="14" t="s">
        <v>7368</v>
      </c>
      <c r="H1740" s="15" t="s">
        <v>7369</v>
      </c>
      <c r="I1740" s="14" t="s">
        <v>116</v>
      </c>
      <c r="J1740" s="14" t="s">
        <v>7370</v>
      </c>
      <c r="K1740" s="16"/>
      <c r="L1740" s="14"/>
      <c r="M1740" s="13">
        <v>10</v>
      </c>
      <c r="N1740" s="14" t="s">
        <v>46</v>
      </c>
      <c r="O1740" s="14" t="s">
        <v>7363</v>
      </c>
      <c r="P1740" s="14" t="s">
        <v>7371</v>
      </c>
      <c r="Q1740" s="14" t="s">
        <v>7372</v>
      </c>
      <c r="R1740" s="101">
        <v>170.91</v>
      </c>
      <c r="T1740" s="116">
        <v>100</v>
      </c>
      <c r="U1740" s="84">
        <v>369.9</v>
      </c>
      <c r="W1740" s="102">
        <v>164.46</v>
      </c>
      <c r="X1740" s="102">
        <v>156.94999999999999</v>
      </c>
      <c r="Y1740" s="102">
        <v>180.83</v>
      </c>
      <c r="Z1740" s="102">
        <v>180.84</v>
      </c>
      <c r="AA1740" s="102">
        <v>177.36</v>
      </c>
      <c r="AE1740" s="104">
        <v>369.9</v>
      </c>
      <c r="AG1740" s="105">
        <v>164.02699999999999</v>
      </c>
      <c r="AH1740" s="105">
        <v>156.94999999999999</v>
      </c>
      <c r="AI1740" s="105">
        <v>180.83</v>
      </c>
      <c r="AN1740" s="106">
        <v>160.48849999999999</v>
      </c>
      <c r="AO1740" s="105" t="s">
        <v>277</v>
      </c>
      <c r="AP1740" s="104" t="s">
        <v>278</v>
      </c>
      <c r="AQ1740" s="105">
        <f t="shared" si="431"/>
        <v>160.48849999999999</v>
      </c>
      <c r="AR1740" s="105" t="str">
        <f t="shared" si="432"/>
        <v/>
      </c>
      <c r="AS1740" s="105" t="e">
        <f t="shared" si="433"/>
        <v>#NUM!</v>
      </c>
      <c r="AT1740" s="105" t="e">
        <f>#REF!*1.075</f>
        <v>#REF!</v>
      </c>
      <c r="AU1740" s="105">
        <f t="shared" si="434"/>
        <v>107.5</v>
      </c>
      <c r="AV1740" s="102" t="e">
        <f t="shared" si="423"/>
        <v>#REF!</v>
      </c>
      <c r="AW1740" s="105" t="s">
        <v>172</v>
      </c>
      <c r="AX1740" s="105" t="s">
        <v>173</v>
      </c>
      <c r="AY1740" s="106">
        <v>107.5</v>
      </c>
      <c r="AZ1740" s="108">
        <f t="shared" si="428"/>
        <v>10.75</v>
      </c>
      <c r="BA1740" s="1">
        <f t="shared" si="429"/>
        <v>118.25</v>
      </c>
      <c r="BB1740" s="106">
        <f t="shared" si="430"/>
        <v>127.71000000000001</v>
      </c>
      <c r="BC1740" s="105" t="s">
        <v>53</v>
      </c>
      <c r="BE1740" s="110"/>
      <c r="BF1740" s="110"/>
      <c r="BG1740" s="110"/>
    </row>
    <row r="1741" spans="1:59" ht="24.75" hidden="1" customHeight="1">
      <c r="A1741" s="9">
        <v>1747</v>
      </c>
      <c r="B1741" s="13">
        <v>851</v>
      </c>
      <c r="C1741" s="13"/>
      <c r="D1741" s="15"/>
      <c r="E1741" s="14" t="s">
        <v>7373</v>
      </c>
      <c r="F1741" s="14" t="s">
        <v>7374</v>
      </c>
      <c r="G1741" s="14" t="s">
        <v>7360</v>
      </c>
      <c r="H1741" s="15" t="s">
        <v>7375</v>
      </c>
      <c r="I1741" s="14" t="s">
        <v>551</v>
      </c>
      <c r="J1741" s="14" t="s">
        <v>7376</v>
      </c>
      <c r="K1741" s="16"/>
      <c r="L1741" s="14"/>
      <c r="M1741" s="13">
        <v>7</v>
      </c>
      <c r="N1741" s="14" t="s">
        <v>46</v>
      </c>
      <c r="O1741" s="14" t="s">
        <v>7377</v>
      </c>
      <c r="P1741" s="14" t="s">
        <v>7378</v>
      </c>
      <c r="Q1741" s="14" t="s">
        <v>7379</v>
      </c>
      <c r="R1741" s="101">
        <v>35.630000000000003</v>
      </c>
      <c r="T1741" s="116">
        <v>19.8</v>
      </c>
      <c r="W1741" s="102">
        <v>34.65</v>
      </c>
      <c r="Y1741" s="102">
        <v>45.82</v>
      </c>
      <c r="Z1741" s="102">
        <v>71.22</v>
      </c>
      <c r="AA1741" s="102">
        <v>36.61</v>
      </c>
      <c r="AG1741" s="105">
        <v>34.56</v>
      </c>
      <c r="AI1741" s="105">
        <v>45.82</v>
      </c>
      <c r="AN1741" s="106">
        <v>35.6</v>
      </c>
      <c r="AO1741" s="105" t="s">
        <v>50</v>
      </c>
      <c r="AP1741" s="104" t="s">
        <v>51</v>
      </c>
      <c r="AQ1741" s="105">
        <f t="shared" si="431"/>
        <v>40.19</v>
      </c>
      <c r="AR1741" s="105">
        <f t="shared" si="432"/>
        <v>35.630000000000003</v>
      </c>
      <c r="AS1741" s="105" t="e">
        <f t="shared" si="433"/>
        <v>#NUM!</v>
      </c>
      <c r="AT1741" s="105" t="e">
        <f>#REF!*1.075</f>
        <v>#REF!</v>
      </c>
      <c r="AU1741" s="105">
        <f t="shared" si="434"/>
        <v>21.285</v>
      </c>
      <c r="AV1741" s="102" t="e">
        <f t="shared" si="423"/>
        <v>#REF!</v>
      </c>
      <c r="AW1741" s="105" t="s">
        <v>172</v>
      </c>
      <c r="AX1741" s="105" t="s">
        <v>173</v>
      </c>
      <c r="AY1741" s="106">
        <v>21.29</v>
      </c>
      <c r="AZ1741" s="108">
        <f t="shared" si="428"/>
        <v>3.6193</v>
      </c>
      <c r="BA1741" s="1">
        <f t="shared" si="429"/>
        <v>24.909299999999998</v>
      </c>
      <c r="BB1741" s="106">
        <f t="shared" si="430"/>
        <v>26.902043999999997</v>
      </c>
      <c r="BC1741" s="105" t="s">
        <v>53</v>
      </c>
      <c r="BE1741" s="110"/>
      <c r="BF1741" s="110"/>
      <c r="BG1741" s="110"/>
    </row>
    <row r="1742" spans="1:59" ht="24.75" hidden="1" customHeight="1">
      <c r="A1742" s="9">
        <v>1748</v>
      </c>
      <c r="B1742" s="13">
        <v>3753</v>
      </c>
      <c r="C1742" s="13"/>
      <c r="D1742" s="15"/>
      <c r="E1742" s="14" t="s">
        <v>7380</v>
      </c>
      <c r="F1742" s="14" t="s">
        <v>7381</v>
      </c>
      <c r="G1742" s="14" t="s">
        <v>7382</v>
      </c>
      <c r="H1742" s="15" t="s">
        <v>7383</v>
      </c>
      <c r="I1742" s="14" t="s">
        <v>68</v>
      </c>
      <c r="J1742" s="14" t="s">
        <v>7384</v>
      </c>
      <c r="K1742" s="16"/>
      <c r="L1742" s="14"/>
      <c r="M1742" s="13">
        <v>30</v>
      </c>
      <c r="N1742" s="14" t="s">
        <v>46</v>
      </c>
      <c r="O1742" s="14" t="s">
        <v>7377</v>
      </c>
      <c r="P1742" s="14" t="s">
        <v>7364</v>
      </c>
      <c r="Q1742" s="14" t="s">
        <v>7385</v>
      </c>
      <c r="R1742" s="101">
        <v>34.74</v>
      </c>
      <c r="T1742" s="116">
        <v>17.420000000000002</v>
      </c>
      <c r="W1742" s="102">
        <v>37.04</v>
      </c>
      <c r="X1742" s="102">
        <v>32.44</v>
      </c>
      <c r="Z1742" s="102">
        <v>56.74</v>
      </c>
      <c r="AA1742" s="102">
        <v>75.28</v>
      </c>
      <c r="AG1742" s="105">
        <v>36.948399999999999</v>
      </c>
      <c r="AH1742" s="105">
        <v>32.44</v>
      </c>
      <c r="AI1742" s="105">
        <v>37.950000000000003</v>
      </c>
      <c r="AJ1742" s="105">
        <v>54.74</v>
      </c>
      <c r="AN1742" s="106">
        <v>34.694200000000002</v>
      </c>
      <c r="AO1742" s="105" t="s">
        <v>277</v>
      </c>
      <c r="AP1742" s="104" t="s">
        <v>278</v>
      </c>
      <c r="AQ1742" s="105">
        <f t="shared" si="431"/>
        <v>34.694199999999995</v>
      </c>
      <c r="AR1742" s="105" t="str">
        <f t="shared" si="432"/>
        <v/>
      </c>
      <c r="AS1742" s="105" t="e">
        <f t="shared" si="433"/>
        <v>#NUM!</v>
      </c>
      <c r="AT1742" s="105" t="e">
        <f>#REF!*1.075</f>
        <v>#REF!</v>
      </c>
      <c r="AU1742" s="105">
        <f t="shared" si="434"/>
        <v>18.726500000000001</v>
      </c>
      <c r="AV1742" s="102" t="e">
        <f t="shared" si="423"/>
        <v>#REF!</v>
      </c>
      <c r="AW1742" s="105" t="s">
        <v>172</v>
      </c>
      <c r="AX1742" s="105" t="s">
        <v>173</v>
      </c>
      <c r="AY1742" s="106">
        <v>18.73</v>
      </c>
      <c r="AZ1742" s="108">
        <f t="shared" si="428"/>
        <v>3.1841000000000004</v>
      </c>
      <c r="BA1742" s="1">
        <f t="shared" si="429"/>
        <v>21.914100000000001</v>
      </c>
      <c r="BB1742" s="106">
        <f t="shared" si="430"/>
        <v>23.667228000000001</v>
      </c>
      <c r="BC1742" s="105" t="s">
        <v>53</v>
      </c>
      <c r="BE1742" s="110"/>
      <c r="BF1742" s="110"/>
      <c r="BG1742" s="110"/>
    </row>
    <row r="1743" spans="1:59" ht="24.75" hidden="1" customHeight="1">
      <c r="A1743" s="9">
        <v>1749</v>
      </c>
      <c r="B1743" s="4">
        <v>3927</v>
      </c>
      <c r="D1743" s="5" t="s">
        <v>7386</v>
      </c>
      <c r="E1743" s="3" t="s">
        <v>7387</v>
      </c>
      <c r="F1743" s="3" t="s">
        <v>75</v>
      </c>
      <c r="G1743" s="3" t="s">
        <v>76</v>
      </c>
      <c r="H1743" s="5" t="s">
        <v>77</v>
      </c>
      <c r="I1743" s="3" t="s">
        <v>7388</v>
      </c>
      <c r="J1743" s="3" t="s">
        <v>7389</v>
      </c>
      <c r="K1743" s="6">
        <v>2.5</v>
      </c>
      <c r="L1743" s="3" t="s">
        <v>80</v>
      </c>
      <c r="M1743" s="4">
        <v>1</v>
      </c>
      <c r="N1743" s="3" t="s">
        <v>46</v>
      </c>
      <c r="O1743" s="3" t="s">
        <v>7390</v>
      </c>
      <c r="P1743" s="3" t="s">
        <v>7391</v>
      </c>
      <c r="Q1743" s="3" t="s">
        <v>7392</v>
      </c>
      <c r="R1743" s="101">
        <v>6.45</v>
      </c>
      <c r="S1743" s="102">
        <v>6</v>
      </c>
      <c r="T1743" s="116">
        <v>3</v>
      </c>
      <c r="V1743" s="102">
        <v>6.45</v>
      </c>
      <c r="AV1743" s="102"/>
      <c r="BA1743" s="1"/>
      <c r="BB1743" s="106"/>
      <c r="BD1743" s="110" t="s">
        <v>84</v>
      </c>
      <c r="BE1743" s="110"/>
      <c r="BF1743" s="110"/>
      <c r="BG1743" s="110"/>
    </row>
    <row r="1744" spans="1:59" ht="24.75" hidden="1" customHeight="1">
      <c r="A1744" s="9">
        <v>1750</v>
      </c>
      <c r="B1744" s="4">
        <v>804</v>
      </c>
      <c r="D1744" s="5" t="s">
        <v>7386</v>
      </c>
      <c r="E1744" s="3" t="s">
        <v>7393</v>
      </c>
      <c r="F1744" s="3" t="s">
        <v>7394</v>
      </c>
      <c r="G1744" s="3" t="s">
        <v>7395</v>
      </c>
      <c r="H1744" s="5" t="s">
        <v>7396</v>
      </c>
      <c r="I1744" s="3" t="s">
        <v>78</v>
      </c>
      <c r="J1744" s="3" t="s">
        <v>7397</v>
      </c>
      <c r="K1744" s="6">
        <v>15</v>
      </c>
      <c r="L1744" s="3" t="s">
        <v>80</v>
      </c>
      <c r="M1744" s="4">
        <v>1</v>
      </c>
      <c r="N1744" s="3" t="s">
        <v>46</v>
      </c>
      <c r="O1744" s="3" t="s">
        <v>7390</v>
      </c>
      <c r="P1744" s="3" t="s">
        <v>7398</v>
      </c>
      <c r="Q1744" s="3" t="s">
        <v>7399</v>
      </c>
      <c r="R1744" s="101">
        <v>6.45</v>
      </c>
      <c r="S1744" s="102">
        <v>6</v>
      </c>
      <c r="T1744" s="116">
        <v>3</v>
      </c>
      <c r="U1744" s="84">
        <v>10.31</v>
      </c>
      <c r="AV1744" s="102"/>
      <c r="BA1744" s="1"/>
      <c r="BB1744" s="106"/>
      <c r="BD1744" s="110" t="s">
        <v>84</v>
      </c>
      <c r="BE1744" s="110"/>
      <c r="BF1744" s="110"/>
      <c r="BG1744" s="110"/>
    </row>
    <row r="1745" spans="1:59" ht="24.75" hidden="1" customHeight="1">
      <c r="A1745" s="9">
        <v>1751</v>
      </c>
      <c r="B1745" s="4">
        <v>806</v>
      </c>
      <c r="D1745" s="5" t="s">
        <v>7386</v>
      </c>
      <c r="E1745" s="3" t="s">
        <v>7400</v>
      </c>
      <c r="F1745" s="3" t="s">
        <v>7401</v>
      </c>
      <c r="G1745" s="3" t="s">
        <v>7402</v>
      </c>
      <c r="H1745" s="5" t="s">
        <v>7403</v>
      </c>
      <c r="I1745" s="3" t="s">
        <v>7235</v>
      </c>
      <c r="J1745" s="3" t="s">
        <v>7404</v>
      </c>
      <c r="M1745" s="4">
        <v>10</v>
      </c>
      <c r="N1745" s="3" t="s">
        <v>46</v>
      </c>
      <c r="O1745" s="3" t="s">
        <v>7390</v>
      </c>
      <c r="P1745" s="3" t="s">
        <v>7405</v>
      </c>
      <c r="Q1745" s="3" t="s">
        <v>7406</v>
      </c>
      <c r="R1745" s="101">
        <v>12.9</v>
      </c>
      <c r="S1745" s="102">
        <v>12</v>
      </c>
      <c r="T1745" s="116">
        <v>12</v>
      </c>
      <c r="V1745" s="102">
        <v>12</v>
      </c>
      <c r="AV1745" s="102"/>
      <c r="BA1745" s="1"/>
      <c r="BB1745" s="106"/>
      <c r="BD1745" s="110" t="s">
        <v>84</v>
      </c>
      <c r="BE1745" s="110"/>
      <c r="BF1745" s="110"/>
      <c r="BG1745" s="110"/>
    </row>
    <row r="1746" spans="1:59" ht="24.75" hidden="1" customHeight="1">
      <c r="A1746" s="9">
        <v>1752</v>
      </c>
      <c r="B1746" s="4">
        <v>805</v>
      </c>
      <c r="D1746" s="5" t="s">
        <v>7386</v>
      </c>
      <c r="E1746" s="3" t="s">
        <v>7407</v>
      </c>
      <c r="F1746" s="3" t="s">
        <v>7408</v>
      </c>
      <c r="G1746" s="3" t="s">
        <v>7402</v>
      </c>
      <c r="H1746" s="5" t="s">
        <v>7409</v>
      </c>
      <c r="I1746" s="3" t="s">
        <v>78</v>
      </c>
      <c r="J1746" s="3" t="s">
        <v>7410</v>
      </c>
      <c r="K1746" s="6">
        <v>25</v>
      </c>
      <c r="L1746" s="3" t="s">
        <v>80</v>
      </c>
      <c r="M1746" s="4" t="s">
        <v>7411</v>
      </c>
      <c r="N1746" s="3" t="s">
        <v>46</v>
      </c>
      <c r="O1746" s="3" t="s">
        <v>7390</v>
      </c>
      <c r="P1746" s="3" t="s">
        <v>7405</v>
      </c>
      <c r="Q1746" s="3" t="s">
        <v>7412</v>
      </c>
      <c r="R1746" s="101">
        <v>9.68</v>
      </c>
      <c r="S1746" s="102">
        <v>9</v>
      </c>
      <c r="T1746" s="116">
        <v>9</v>
      </c>
      <c r="V1746" s="102">
        <v>9.68</v>
      </c>
      <c r="AV1746" s="102"/>
      <c r="BA1746" s="1"/>
      <c r="BB1746" s="106"/>
      <c r="BD1746" s="110" t="s">
        <v>84</v>
      </c>
      <c r="BE1746" s="110"/>
      <c r="BF1746" s="110"/>
      <c r="BG1746" s="110"/>
    </row>
    <row r="1747" spans="1:59" ht="24.75" hidden="1" customHeight="1">
      <c r="A1747" s="9">
        <v>1753</v>
      </c>
      <c r="B1747" s="4">
        <v>529</v>
      </c>
      <c r="D1747" s="5" t="s">
        <v>7386</v>
      </c>
      <c r="E1747" s="3" t="s">
        <v>7413</v>
      </c>
      <c r="F1747" s="3" t="s">
        <v>7414</v>
      </c>
      <c r="G1747" s="3" t="s">
        <v>7415</v>
      </c>
      <c r="H1747" s="5" t="s">
        <v>4875</v>
      </c>
      <c r="I1747" s="3" t="s">
        <v>7416</v>
      </c>
      <c r="J1747" s="3" t="s">
        <v>7417</v>
      </c>
      <c r="K1747" s="6">
        <v>2</v>
      </c>
      <c r="L1747" s="3" t="s">
        <v>91</v>
      </c>
      <c r="M1747" s="4">
        <v>1</v>
      </c>
      <c r="N1747" s="3" t="s">
        <v>46</v>
      </c>
      <c r="O1747" s="3" t="s">
        <v>7390</v>
      </c>
      <c r="P1747" s="3" t="s">
        <v>7398</v>
      </c>
      <c r="Q1747" s="3" t="s">
        <v>7418</v>
      </c>
      <c r="R1747" s="101">
        <v>27.96</v>
      </c>
      <c r="S1747" s="102">
        <v>26</v>
      </c>
      <c r="T1747" s="116">
        <v>14.4</v>
      </c>
      <c r="U1747" s="84">
        <v>35</v>
      </c>
      <c r="AV1747" s="102"/>
      <c r="BA1747" s="1"/>
      <c r="BB1747" s="106"/>
      <c r="BD1747" s="110" t="s">
        <v>84</v>
      </c>
      <c r="BE1747" s="110"/>
      <c r="BF1747" s="110"/>
      <c r="BG1747" s="110"/>
    </row>
    <row r="1748" spans="1:59" ht="24.75" hidden="1" customHeight="1">
      <c r="A1748" s="9">
        <v>1754</v>
      </c>
      <c r="B1748" s="34">
        <v>5268</v>
      </c>
      <c r="C1748" s="34"/>
      <c r="E1748" s="35" t="s">
        <v>7419</v>
      </c>
      <c r="F1748" s="34" t="s">
        <v>7420</v>
      </c>
      <c r="G1748" s="34" t="s">
        <v>2073</v>
      </c>
      <c r="H1748" s="34" t="s">
        <v>251</v>
      </c>
      <c r="I1748" s="34" t="s">
        <v>2004</v>
      </c>
      <c r="J1748" s="35" t="s">
        <v>7421</v>
      </c>
      <c r="K1748" s="48"/>
      <c r="L1748" s="34"/>
      <c r="M1748" s="34"/>
      <c r="N1748" s="34"/>
      <c r="O1748" s="34" t="s">
        <v>7422</v>
      </c>
      <c r="P1748" s="34" t="s">
        <v>7423</v>
      </c>
      <c r="Q1748" s="34" t="s">
        <v>7424</v>
      </c>
      <c r="T1748" s="116"/>
      <c r="AT1748" s="105" t="e">
        <f>#REF!*1.075</f>
        <v>#REF!</v>
      </c>
      <c r="AV1748" s="102" t="e">
        <f t="shared" ref="AV1748:AV1811" si="435">MIN(AN1748,AT1748,AU1748)</f>
        <v>#REF!</v>
      </c>
      <c r="AZ1748" s="108" t="b">
        <f t="shared" ref="AZ1748:AZ1811" si="436">IF(AND(AY1748&gt;0,AY1748&lt;=10),AY1748*0.25,IF(AND(AY1748&gt;10,AY1748&lt;=50),AY1748*0.17,IF(AND(AY1748&gt;10,AY1748&lt;=100),AY1748*0.12,IF(AY1748&gt;100,AY1748*0.1))))</f>
        <v>0</v>
      </c>
      <c r="BA1748" s="1">
        <f t="shared" ref="BA1748:BA1811" si="437">AZ1748+AY1748</f>
        <v>0</v>
      </c>
      <c r="BB1748" s="106">
        <f t="shared" ref="BB1748:BB1791" si="438">BA1748+BA1748*0.08</f>
        <v>0</v>
      </c>
      <c r="BE1748" s="110"/>
      <c r="BF1748" s="110"/>
      <c r="BG1748" s="110"/>
    </row>
    <row r="1749" spans="1:59" ht="24.75" customHeight="1">
      <c r="A1749" s="9">
        <v>1755</v>
      </c>
      <c r="B1749" s="34">
        <v>19474</v>
      </c>
      <c r="C1749" s="34"/>
      <c r="D1749" s="127" t="s">
        <v>7425</v>
      </c>
      <c r="E1749" s="35" t="s">
        <v>7426</v>
      </c>
      <c r="F1749" s="34" t="s">
        <v>7427</v>
      </c>
      <c r="G1749" s="34" t="s">
        <v>1111</v>
      </c>
      <c r="H1749" s="34" t="s">
        <v>1112</v>
      </c>
      <c r="I1749" s="34" t="s">
        <v>734</v>
      </c>
      <c r="J1749" s="35" t="s">
        <v>7428</v>
      </c>
      <c r="K1749" s="48">
        <v>100</v>
      </c>
      <c r="L1749" s="34" t="s">
        <v>91</v>
      </c>
      <c r="M1749" s="34">
        <v>1</v>
      </c>
      <c r="N1749" s="34" t="s">
        <v>46</v>
      </c>
      <c r="O1749" s="34" t="s">
        <v>7429</v>
      </c>
      <c r="P1749" s="34" t="s">
        <v>7430</v>
      </c>
      <c r="Q1749" s="34" t="s">
        <v>7431</v>
      </c>
      <c r="S1749" s="102">
        <v>1.63</v>
      </c>
      <c r="T1749" s="116"/>
      <c r="U1749" s="84">
        <v>2.12</v>
      </c>
      <c r="V1749" s="102">
        <v>2.12</v>
      </c>
      <c r="AT1749" s="105" t="e">
        <f>#REF!*1.075</f>
        <v>#REF!</v>
      </c>
      <c r="AV1749" s="102" t="e">
        <f t="shared" si="435"/>
        <v>#REF!</v>
      </c>
      <c r="AW1749" s="105" t="s">
        <v>172</v>
      </c>
      <c r="AX1749" s="105" t="s">
        <v>173</v>
      </c>
      <c r="AY1749" s="106">
        <v>1.7522500000000001</v>
      </c>
      <c r="AZ1749" s="108">
        <f t="shared" si="436"/>
        <v>0.43806250000000002</v>
      </c>
      <c r="BA1749" s="1">
        <f t="shared" si="437"/>
        <v>2.1903125000000001</v>
      </c>
      <c r="BB1749" s="106">
        <f t="shared" si="438"/>
        <v>2.3655375000000003</v>
      </c>
      <c r="BD1749" s="110" t="s">
        <v>200</v>
      </c>
      <c r="BE1749" s="110"/>
      <c r="BF1749" s="110"/>
      <c r="BG1749" s="110"/>
    </row>
    <row r="1750" spans="1:59" ht="24.75" hidden="1" customHeight="1">
      <c r="A1750" s="9">
        <v>1756</v>
      </c>
      <c r="B1750" s="34">
        <v>20488</v>
      </c>
      <c r="C1750" s="34"/>
      <c r="E1750" s="34" t="s">
        <v>7426</v>
      </c>
      <c r="F1750" s="34"/>
      <c r="G1750" s="34" t="s">
        <v>1111</v>
      </c>
      <c r="H1750" s="34" t="s">
        <v>1112</v>
      </c>
      <c r="I1750" s="34" t="s">
        <v>734</v>
      </c>
      <c r="J1750" s="34"/>
      <c r="K1750" s="48"/>
      <c r="L1750" s="34"/>
      <c r="M1750" s="34"/>
      <c r="N1750" s="34"/>
      <c r="O1750" s="34" t="s">
        <v>7429</v>
      </c>
      <c r="Q1750" s="3" t="s">
        <v>480</v>
      </c>
      <c r="T1750" s="116"/>
      <c r="AT1750" s="105" t="e">
        <f>#REF!*1.075</f>
        <v>#REF!</v>
      </c>
      <c r="AV1750" s="102" t="e">
        <f t="shared" si="435"/>
        <v>#REF!</v>
      </c>
      <c r="AZ1750" s="108" t="b">
        <f t="shared" si="436"/>
        <v>0</v>
      </c>
      <c r="BA1750" s="1">
        <f t="shared" si="437"/>
        <v>0</v>
      </c>
      <c r="BB1750" s="106">
        <f t="shared" si="438"/>
        <v>0</v>
      </c>
      <c r="BE1750" s="110"/>
      <c r="BF1750" s="110"/>
      <c r="BG1750" s="110"/>
    </row>
    <row r="1751" spans="1:59" ht="24.75" hidden="1" customHeight="1">
      <c r="A1751" s="9">
        <v>1757</v>
      </c>
      <c r="E1751" s="3" t="s">
        <v>7432</v>
      </c>
      <c r="F1751" s="3" t="s">
        <v>7433</v>
      </c>
      <c r="G1751" s="3" t="s">
        <v>2050</v>
      </c>
      <c r="H1751" s="5" t="s">
        <v>189</v>
      </c>
      <c r="I1751" s="3" t="s">
        <v>150</v>
      </c>
      <c r="J1751" s="3" t="s">
        <v>454</v>
      </c>
      <c r="M1751" s="4">
        <v>14</v>
      </c>
      <c r="N1751" s="3" t="s">
        <v>46</v>
      </c>
      <c r="O1751" s="3" t="s">
        <v>7434</v>
      </c>
      <c r="P1751" s="3" t="s">
        <v>7435</v>
      </c>
      <c r="Q1751" s="3" t="s">
        <v>7436</v>
      </c>
      <c r="R1751" s="101">
        <v>3.7019000000000002</v>
      </c>
      <c r="T1751" s="116">
        <v>1.06</v>
      </c>
      <c r="U1751" s="84">
        <v>3.7019000000000002</v>
      </c>
      <c r="AQ1751" s="105" t="e">
        <f t="shared" ref="AQ1751:AQ1756" si="439">AVERAGE(SMALL(AE1751:AI1751,1),SMALL(AE1751:AI1751,2))</f>
        <v>#NUM!</v>
      </c>
      <c r="AR1751" s="105" t="e">
        <f t="shared" ref="AR1751:AR1756" si="440">IF(R1751 &lt;=( AVERAGE(SMALL(AE1751:AI1751,1),SMALL(AE1751:AI1751,2))), R1751, "")</f>
        <v>#NUM!</v>
      </c>
      <c r="AS1751" s="105" t="e">
        <f t="shared" ref="AS1751:AS1756" si="441">AVERAGE(SMALL(AJ1751:AM1751,1),SMALL(AJ1751:AM1751,2))</f>
        <v>#NUM!</v>
      </c>
      <c r="AT1751" s="105" t="e">
        <f>#REF!*1.075</f>
        <v>#REF!</v>
      </c>
      <c r="AU1751" s="105">
        <f t="shared" ref="AU1751:AU1756" si="442">T1751*1.075</f>
        <v>1.1395</v>
      </c>
      <c r="AV1751" s="102" t="e">
        <f t="shared" si="435"/>
        <v>#REF!</v>
      </c>
      <c r="AW1751" s="105" t="s">
        <v>172</v>
      </c>
      <c r="AX1751" s="105" t="s">
        <v>173</v>
      </c>
      <c r="AY1751" s="106">
        <v>1.1399999999999999</v>
      </c>
      <c r="AZ1751" s="108">
        <f t="shared" si="436"/>
        <v>0.28499999999999998</v>
      </c>
      <c r="BA1751" s="1">
        <f t="shared" si="437"/>
        <v>1.4249999999999998</v>
      </c>
      <c r="BB1751" s="106">
        <f t="shared" si="438"/>
        <v>1.5389999999999997</v>
      </c>
      <c r="BC1751" s="105" t="s">
        <v>53</v>
      </c>
      <c r="BE1751" s="110"/>
      <c r="BF1751" s="110"/>
      <c r="BG1751" s="110"/>
    </row>
    <row r="1752" spans="1:59" ht="24.75" hidden="1" customHeight="1">
      <c r="A1752" s="9">
        <v>1758</v>
      </c>
      <c r="E1752" s="3" t="s">
        <v>7432</v>
      </c>
      <c r="F1752" s="3" t="s">
        <v>7437</v>
      </c>
      <c r="G1752" s="3" t="s">
        <v>2050</v>
      </c>
      <c r="H1752" s="5" t="s">
        <v>60</v>
      </c>
      <c r="I1752" s="3" t="s">
        <v>150</v>
      </c>
      <c r="J1752" s="3" t="s">
        <v>454</v>
      </c>
      <c r="M1752" s="4">
        <v>14</v>
      </c>
      <c r="N1752" s="3" t="s">
        <v>46</v>
      </c>
      <c r="O1752" s="3" t="s">
        <v>7434</v>
      </c>
      <c r="P1752" s="3" t="s">
        <v>7435</v>
      </c>
      <c r="Q1752" s="3" t="s">
        <v>7438</v>
      </c>
      <c r="R1752" s="101">
        <v>2.9514999999999998</v>
      </c>
      <c r="T1752" s="116">
        <v>0.78</v>
      </c>
      <c r="U1752" s="84">
        <v>2.9514999999999998</v>
      </c>
      <c r="AQ1752" s="105" t="e">
        <f t="shared" si="439"/>
        <v>#NUM!</v>
      </c>
      <c r="AR1752" s="105" t="e">
        <f t="shared" si="440"/>
        <v>#NUM!</v>
      </c>
      <c r="AS1752" s="105" t="e">
        <f t="shared" si="441"/>
        <v>#NUM!</v>
      </c>
      <c r="AT1752" s="105" t="e">
        <f>#REF!*1.075</f>
        <v>#REF!</v>
      </c>
      <c r="AU1752" s="105">
        <f t="shared" si="442"/>
        <v>0.83850000000000002</v>
      </c>
      <c r="AV1752" s="102" t="e">
        <f t="shared" si="435"/>
        <v>#REF!</v>
      </c>
      <c r="AW1752" s="105" t="s">
        <v>172</v>
      </c>
      <c r="AX1752" s="105" t="s">
        <v>173</v>
      </c>
      <c r="AY1752" s="106">
        <v>0.84</v>
      </c>
      <c r="AZ1752" s="108">
        <f t="shared" si="436"/>
        <v>0.21</v>
      </c>
      <c r="BA1752" s="1">
        <f t="shared" si="437"/>
        <v>1.05</v>
      </c>
      <c r="BB1752" s="106">
        <f t="shared" si="438"/>
        <v>1.1340000000000001</v>
      </c>
      <c r="BC1752" s="105" t="s">
        <v>53</v>
      </c>
      <c r="BE1752" s="110"/>
      <c r="BF1752" s="110"/>
      <c r="BG1752" s="110"/>
    </row>
    <row r="1753" spans="1:59" ht="24.75" hidden="1" customHeight="1">
      <c r="A1753" s="9">
        <v>1759</v>
      </c>
      <c r="E1753" s="3" t="s">
        <v>7439</v>
      </c>
      <c r="F1753" s="3" t="s">
        <v>222</v>
      </c>
      <c r="G1753" s="3" t="s">
        <v>223</v>
      </c>
      <c r="H1753" s="5" t="s">
        <v>310</v>
      </c>
      <c r="I1753" s="3" t="s">
        <v>68</v>
      </c>
      <c r="J1753" s="3" t="s">
        <v>912</v>
      </c>
      <c r="M1753" s="4">
        <v>14</v>
      </c>
      <c r="N1753" s="3" t="s">
        <v>46</v>
      </c>
      <c r="O1753" s="3" t="s">
        <v>7434</v>
      </c>
      <c r="P1753" s="3" t="s">
        <v>7435</v>
      </c>
      <c r="Q1753" s="3" t="s">
        <v>7440</v>
      </c>
      <c r="R1753" s="101">
        <v>2.5299999999999998</v>
      </c>
      <c r="T1753" s="116">
        <v>0.78</v>
      </c>
      <c r="U1753" s="84">
        <v>2.5630000000000002</v>
      </c>
      <c r="AQ1753" s="105" t="e">
        <f t="shared" si="439"/>
        <v>#NUM!</v>
      </c>
      <c r="AR1753" s="105" t="e">
        <f t="shared" si="440"/>
        <v>#NUM!</v>
      </c>
      <c r="AS1753" s="105" t="e">
        <f t="shared" si="441"/>
        <v>#NUM!</v>
      </c>
      <c r="AT1753" s="105" t="e">
        <f>#REF!*1.075</f>
        <v>#REF!</v>
      </c>
      <c r="AU1753" s="105">
        <f t="shared" si="442"/>
        <v>0.83850000000000002</v>
      </c>
      <c r="AV1753" s="102" t="e">
        <f t="shared" si="435"/>
        <v>#REF!</v>
      </c>
      <c r="AW1753" s="105" t="s">
        <v>172</v>
      </c>
      <c r="AX1753" s="105" t="s">
        <v>173</v>
      </c>
      <c r="AY1753" s="106">
        <v>0.73799999999999999</v>
      </c>
      <c r="AZ1753" s="108">
        <f t="shared" si="436"/>
        <v>0.1845</v>
      </c>
      <c r="BA1753" s="1">
        <f t="shared" si="437"/>
        <v>0.92249999999999999</v>
      </c>
      <c r="BB1753" s="106">
        <f t="shared" si="438"/>
        <v>0.99629999999999996</v>
      </c>
      <c r="BC1753" s="105" t="s">
        <v>53</v>
      </c>
      <c r="BE1753" s="110"/>
      <c r="BF1753" s="110"/>
      <c r="BG1753" s="110"/>
    </row>
    <row r="1754" spans="1:59" ht="24.75" hidden="1" customHeight="1">
      <c r="A1754" s="9">
        <v>1760</v>
      </c>
      <c r="E1754" s="3" t="s">
        <v>7439</v>
      </c>
      <c r="F1754" s="3" t="s">
        <v>222</v>
      </c>
      <c r="G1754" s="3" t="s">
        <v>223</v>
      </c>
      <c r="H1754" s="5" t="s">
        <v>123</v>
      </c>
      <c r="I1754" s="3" t="s">
        <v>68</v>
      </c>
      <c r="J1754" s="3" t="s">
        <v>912</v>
      </c>
      <c r="M1754" s="4">
        <v>14</v>
      </c>
      <c r="N1754" s="3" t="s">
        <v>46</v>
      </c>
      <c r="O1754" s="3" t="s">
        <v>7434</v>
      </c>
      <c r="P1754" s="3" t="s">
        <v>7435</v>
      </c>
      <c r="Q1754" s="3" t="s">
        <v>7441</v>
      </c>
      <c r="R1754" s="101">
        <v>2.7214</v>
      </c>
      <c r="T1754" s="116">
        <v>0.72</v>
      </c>
      <c r="U1754" s="84">
        <v>2.7214</v>
      </c>
      <c r="AQ1754" s="105" t="e">
        <f t="shared" si="439"/>
        <v>#NUM!</v>
      </c>
      <c r="AR1754" s="105" t="e">
        <f t="shared" si="440"/>
        <v>#NUM!</v>
      </c>
      <c r="AS1754" s="105" t="e">
        <f t="shared" si="441"/>
        <v>#NUM!</v>
      </c>
      <c r="AT1754" s="105" t="e">
        <f>#REF!*1.075</f>
        <v>#REF!</v>
      </c>
      <c r="AU1754" s="105">
        <f t="shared" si="442"/>
        <v>0.77399999999999991</v>
      </c>
      <c r="AV1754" s="102" t="e">
        <f t="shared" si="435"/>
        <v>#REF!</v>
      </c>
      <c r="AW1754" s="105" t="s">
        <v>172</v>
      </c>
      <c r="AX1754" s="105" t="s">
        <v>173</v>
      </c>
      <c r="AY1754" s="106">
        <v>0.77</v>
      </c>
      <c r="AZ1754" s="108">
        <f t="shared" si="436"/>
        <v>0.1925</v>
      </c>
      <c r="BA1754" s="1">
        <f t="shared" si="437"/>
        <v>0.96250000000000002</v>
      </c>
      <c r="BB1754" s="106">
        <f t="shared" si="438"/>
        <v>1.0395000000000001</v>
      </c>
      <c r="BC1754" s="105" t="s">
        <v>53</v>
      </c>
      <c r="BE1754" s="110"/>
      <c r="BF1754" s="110"/>
      <c r="BG1754" s="110"/>
    </row>
    <row r="1755" spans="1:59" ht="24.75" hidden="1" customHeight="1">
      <c r="A1755" s="9">
        <v>1761</v>
      </c>
      <c r="E1755" s="3" t="s">
        <v>7442</v>
      </c>
      <c r="F1755" s="3" t="s">
        <v>6823</v>
      </c>
      <c r="G1755" s="3" t="s">
        <v>1374</v>
      </c>
      <c r="H1755" s="5" t="s">
        <v>149</v>
      </c>
      <c r="I1755" s="3" t="s">
        <v>68</v>
      </c>
      <c r="J1755" s="65" t="s">
        <v>7443</v>
      </c>
      <c r="M1755" s="4">
        <v>10</v>
      </c>
      <c r="N1755" s="3" t="s">
        <v>46</v>
      </c>
      <c r="O1755" s="3" t="s">
        <v>7434</v>
      </c>
      <c r="P1755" s="3" t="s">
        <v>7435</v>
      </c>
      <c r="Q1755" s="3" t="s">
        <v>7444</v>
      </c>
      <c r="R1755" s="101">
        <v>4.1721000000000004</v>
      </c>
      <c r="T1755" s="116">
        <v>1.24</v>
      </c>
      <c r="U1755" s="84">
        <v>4.1721000000000004</v>
      </c>
      <c r="AQ1755" s="105" t="e">
        <f t="shared" si="439"/>
        <v>#NUM!</v>
      </c>
      <c r="AR1755" s="105" t="e">
        <f t="shared" si="440"/>
        <v>#NUM!</v>
      </c>
      <c r="AS1755" s="105" t="e">
        <f t="shared" si="441"/>
        <v>#NUM!</v>
      </c>
      <c r="AT1755" s="105" t="e">
        <f>#REF!*1.075</f>
        <v>#REF!</v>
      </c>
      <c r="AU1755" s="105">
        <f t="shared" si="442"/>
        <v>1.333</v>
      </c>
      <c r="AV1755" s="102" t="e">
        <f t="shared" si="435"/>
        <v>#REF!</v>
      </c>
      <c r="AW1755" s="105" t="s">
        <v>172</v>
      </c>
      <c r="AX1755" s="105" t="s">
        <v>173</v>
      </c>
      <c r="AY1755" s="106">
        <v>1.333</v>
      </c>
      <c r="AZ1755" s="108">
        <f t="shared" si="436"/>
        <v>0.33324999999999999</v>
      </c>
      <c r="BA1755" s="1">
        <f t="shared" si="437"/>
        <v>1.66625</v>
      </c>
      <c r="BB1755" s="106">
        <f t="shared" si="438"/>
        <v>1.79955</v>
      </c>
      <c r="BC1755" s="105" t="s">
        <v>53</v>
      </c>
      <c r="BE1755" s="110"/>
      <c r="BF1755" s="110"/>
      <c r="BG1755" s="110"/>
    </row>
    <row r="1756" spans="1:59" ht="24.75" hidden="1" customHeight="1">
      <c r="A1756" s="9">
        <v>1762</v>
      </c>
      <c r="E1756" s="3" t="s">
        <v>7442</v>
      </c>
      <c r="F1756" s="3" t="s">
        <v>7445</v>
      </c>
      <c r="G1756" s="3" t="s">
        <v>1374</v>
      </c>
      <c r="H1756" s="5" t="s">
        <v>251</v>
      </c>
      <c r="I1756" s="3" t="s">
        <v>68</v>
      </c>
      <c r="J1756" s="3" t="s">
        <v>1145</v>
      </c>
      <c r="M1756" s="4">
        <v>10</v>
      </c>
      <c r="N1756" s="3" t="s">
        <v>46</v>
      </c>
      <c r="O1756" s="3" t="s">
        <v>7434</v>
      </c>
      <c r="P1756" s="3" t="s">
        <v>7435</v>
      </c>
      <c r="Q1756" s="3" t="s">
        <v>7446</v>
      </c>
      <c r="R1756" s="101">
        <v>5.0324999999999998</v>
      </c>
      <c r="T1756" s="116">
        <v>1.58</v>
      </c>
      <c r="U1756" s="84">
        <v>5.0324999999999998</v>
      </c>
      <c r="AQ1756" s="105" t="e">
        <f t="shared" si="439"/>
        <v>#NUM!</v>
      </c>
      <c r="AR1756" s="105" t="e">
        <f t="shared" si="440"/>
        <v>#NUM!</v>
      </c>
      <c r="AS1756" s="105" t="e">
        <f t="shared" si="441"/>
        <v>#NUM!</v>
      </c>
      <c r="AT1756" s="105" t="e">
        <f>#REF!*1.075</f>
        <v>#REF!</v>
      </c>
      <c r="AU1756" s="105">
        <f t="shared" si="442"/>
        <v>1.6984999999999999</v>
      </c>
      <c r="AV1756" s="102" t="e">
        <f t="shared" si="435"/>
        <v>#REF!</v>
      </c>
      <c r="AW1756" s="105" t="s">
        <v>172</v>
      </c>
      <c r="AX1756" s="105" t="s">
        <v>173</v>
      </c>
      <c r="AY1756" s="106">
        <v>1.698</v>
      </c>
      <c r="AZ1756" s="108">
        <f t="shared" si="436"/>
        <v>0.42449999999999999</v>
      </c>
      <c r="BA1756" s="1">
        <f t="shared" si="437"/>
        <v>2.1225000000000001</v>
      </c>
      <c r="BB1756" s="106">
        <f t="shared" si="438"/>
        <v>2.2923</v>
      </c>
      <c r="BC1756" s="105" t="s">
        <v>53</v>
      </c>
      <c r="BE1756" s="110"/>
      <c r="BF1756" s="110"/>
      <c r="BG1756" s="110"/>
    </row>
    <row r="1757" spans="1:59" ht="24.75" hidden="1" customHeight="1">
      <c r="A1757" s="9">
        <v>1763</v>
      </c>
      <c r="B1757" s="34">
        <v>19894</v>
      </c>
      <c r="C1757" s="34"/>
      <c r="E1757" s="34" t="s">
        <v>7447</v>
      </c>
      <c r="F1757" s="34"/>
      <c r="G1757" s="34" t="s">
        <v>223</v>
      </c>
      <c r="H1757" s="34" t="s">
        <v>60</v>
      </c>
      <c r="I1757" s="34" t="s">
        <v>68</v>
      </c>
      <c r="J1757" s="34"/>
      <c r="K1757" s="48"/>
      <c r="L1757" s="34"/>
      <c r="M1757" s="34"/>
      <c r="N1757" s="34"/>
      <c r="O1757" s="34" t="s">
        <v>7434</v>
      </c>
      <c r="Q1757" s="3" t="s">
        <v>480</v>
      </c>
      <c r="T1757" s="116"/>
      <c r="AT1757" s="105" t="e">
        <f>#REF!*1.075</f>
        <v>#REF!</v>
      </c>
      <c r="AV1757" s="102" t="e">
        <f t="shared" si="435"/>
        <v>#REF!</v>
      </c>
      <c r="AZ1757" s="108" t="b">
        <f t="shared" si="436"/>
        <v>0</v>
      </c>
      <c r="BA1757" s="1">
        <f t="shared" si="437"/>
        <v>0</v>
      </c>
      <c r="BB1757" s="106">
        <f t="shared" si="438"/>
        <v>0</v>
      </c>
      <c r="BE1757" s="110"/>
      <c r="BF1757" s="110"/>
      <c r="BG1757" s="110"/>
    </row>
    <row r="1758" spans="1:59" ht="24.75" hidden="1" customHeight="1">
      <c r="A1758" s="9">
        <v>1764</v>
      </c>
      <c r="B1758" s="4">
        <v>17638</v>
      </c>
      <c r="E1758" s="3" t="s">
        <v>7448</v>
      </c>
      <c r="F1758" s="3" t="s">
        <v>7449</v>
      </c>
      <c r="G1758" s="3" t="s">
        <v>7450</v>
      </c>
      <c r="H1758" s="5" t="s">
        <v>310</v>
      </c>
      <c r="I1758" s="3" t="s">
        <v>68</v>
      </c>
      <c r="J1758" s="3" t="s">
        <v>7451</v>
      </c>
      <c r="M1758" s="4">
        <v>20</v>
      </c>
      <c r="N1758" s="3" t="s">
        <v>46</v>
      </c>
      <c r="O1758" s="3" t="s">
        <v>7452</v>
      </c>
      <c r="P1758" s="3" t="s">
        <v>7453</v>
      </c>
      <c r="Q1758" s="3" t="s">
        <v>7454</v>
      </c>
      <c r="R1758" s="101">
        <v>5.48</v>
      </c>
      <c r="S1758" s="102">
        <v>2.44</v>
      </c>
      <c r="T1758" s="116"/>
      <c r="U1758" s="84">
        <v>5.0744999999999996</v>
      </c>
      <c r="AA1758" s="102">
        <v>5.4875999999999996</v>
      </c>
      <c r="AK1758" s="105">
        <v>5.5</v>
      </c>
      <c r="AQ1758" s="105" t="e">
        <f t="shared" ref="AQ1758:AQ1781" si="443">AVERAGE(SMALL(AE1758:AI1758,1),SMALL(AE1758:AI1758,2))</f>
        <v>#NUM!</v>
      </c>
      <c r="AR1758" s="105" t="e">
        <f t="shared" ref="AR1758:AR1781" si="444">IF(R1758 &lt;=( AVERAGE(SMALL(AE1758:AI1758,1),SMALL(AE1758:AI1758,2))), R1758, "")</f>
        <v>#NUM!</v>
      </c>
      <c r="AS1758" s="105" t="e">
        <f t="shared" ref="AS1758:AS1781" si="445">AVERAGE(SMALL(AJ1758:AM1758,1),SMALL(AJ1758:AM1758,2))</f>
        <v>#NUM!</v>
      </c>
      <c r="AT1758" s="105" t="e">
        <f>#REF!*1.075</f>
        <v>#REF!</v>
      </c>
      <c r="AU1758" s="105">
        <f t="shared" ref="AU1758:AU1781" si="446">T1758*1.075</f>
        <v>0</v>
      </c>
      <c r="AV1758" s="102" t="e">
        <f t="shared" si="435"/>
        <v>#REF!</v>
      </c>
      <c r="AW1758" s="105" t="s">
        <v>172</v>
      </c>
      <c r="AX1758" s="105" t="s">
        <v>173</v>
      </c>
      <c r="AY1758" s="106">
        <v>1.0212000000000001</v>
      </c>
      <c r="AZ1758" s="108">
        <f t="shared" si="436"/>
        <v>0.25530000000000003</v>
      </c>
      <c r="BA1758" s="1">
        <f t="shared" si="437"/>
        <v>1.2765000000000002</v>
      </c>
      <c r="BB1758" s="106">
        <f t="shared" si="438"/>
        <v>1.3786200000000002</v>
      </c>
      <c r="BC1758" s="105" t="s">
        <v>53</v>
      </c>
      <c r="BE1758" s="110"/>
      <c r="BF1758" s="110"/>
      <c r="BG1758" s="110"/>
    </row>
    <row r="1759" spans="1:59" ht="24.75" customHeight="1">
      <c r="A1759" s="9">
        <v>1765</v>
      </c>
      <c r="B1759" s="4">
        <v>14531</v>
      </c>
      <c r="D1759" s="127" t="s">
        <v>7455</v>
      </c>
      <c r="E1759" s="3" t="s">
        <v>7456</v>
      </c>
      <c r="F1759" s="3" t="s">
        <v>7457</v>
      </c>
      <c r="G1759" s="3" t="s">
        <v>904</v>
      </c>
      <c r="H1759" s="5" t="s">
        <v>7458</v>
      </c>
      <c r="I1759" s="3" t="s">
        <v>788</v>
      </c>
      <c r="J1759" s="3" t="s">
        <v>7459</v>
      </c>
      <c r="M1759" s="4">
        <v>12</v>
      </c>
      <c r="N1759" s="3" t="s">
        <v>46</v>
      </c>
      <c r="O1759" s="3" t="s">
        <v>7452</v>
      </c>
      <c r="P1759" s="3" t="s">
        <v>7453</v>
      </c>
      <c r="Q1759" s="3" t="s">
        <v>7460</v>
      </c>
      <c r="R1759" s="101">
        <v>5.07</v>
      </c>
      <c r="S1759" s="102">
        <v>2.81</v>
      </c>
      <c r="T1759" s="116" t="s">
        <v>58</v>
      </c>
      <c r="U1759" s="84">
        <v>5.0744999999999996</v>
      </c>
      <c r="AA1759" s="102">
        <v>5.0744999999999996</v>
      </c>
      <c r="AK1759" s="105">
        <v>14.925000000000001</v>
      </c>
      <c r="AQ1759" s="105" t="e">
        <f t="shared" si="443"/>
        <v>#NUM!</v>
      </c>
      <c r="AR1759" s="105" t="e">
        <f t="shared" si="444"/>
        <v>#NUM!</v>
      </c>
      <c r="AS1759" s="105" t="e">
        <f t="shared" si="445"/>
        <v>#NUM!</v>
      </c>
      <c r="AT1759" s="105" t="e">
        <f>#REF!*1.075</f>
        <v>#REF!</v>
      </c>
      <c r="AU1759" s="105" t="e">
        <f t="shared" si="446"/>
        <v>#VALUE!</v>
      </c>
      <c r="AV1759" s="102" t="e">
        <f t="shared" si="435"/>
        <v>#REF!</v>
      </c>
      <c r="AW1759" s="105" t="s">
        <v>172</v>
      </c>
      <c r="AX1759" s="105" t="s">
        <v>173</v>
      </c>
      <c r="AY1759" s="106">
        <v>3.0207000000000002</v>
      </c>
      <c r="AZ1759" s="108">
        <f t="shared" si="436"/>
        <v>0.75517500000000004</v>
      </c>
      <c r="BA1759" s="1">
        <f t="shared" si="437"/>
        <v>3.7758750000000001</v>
      </c>
      <c r="BB1759" s="106">
        <f t="shared" si="438"/>
        <v>4.0779449999999997</v>
      </c>
      <c r="BC1759" s="105" t="s">
        <v>53</v>
      </c>
      <c r="BD1759" s="105" t="s">
        <v>885</v>
      </c>
    </row>
    <row r="1760" spans="1:59" ht="24.75" customHeight="1">
      <c r="A1760" s="9">
        <v>1766</v>
      </c>
      <c r="B1760" s="4">
        <v>17654</v>
      </c>
      <c r="D1760" s="127" t="s">
        <v>7455</v>
      </c>
      <c r="E1760" s="3" t="s">
        <v>7461</v>
      </c>
      <c r="F1760" s="3" t="s">
        <v>7462</v>
      </c>
      <c r="G1760" s="3" t="s">
        <v>904</v>
      </c>
      <c r="H1760" s="5" t="s">
        <v>7463</v>
      </c>
      <c r="I1760" s="3" t="s">
        <v>150</v>
      </c>
      <c r="J1760" s="3" t="s">
        <v>7464</v>
      </c>
      <c r="M1760" s="4">
        <v>20</v>
      </c>
      <c r="N1760" s="3" t="s">
        <v>46</v>
      </c>
      <c r="O1760" s="3" t="s">
        <v>7452</v>
      </c>
      <c r="P1760" s="3" t="s">
        <v>7453</v>
      </c>
      <c r="Q1760" s="3" t="s">
        <v>7465</v>
      </c>
      <c r="R1760" s="101">
        <v>10.42</v>
      </c>
      <c r="S1760" s="102">
        <v>2.89</v>
      </c>
      <c r="T1760" s="116" t="s">
        <v>58</v>
      </c>
      <c r="U1760" s="84">
        <v>10.4244</v>
      </c>
      <c r="AA1760" s="102">
        <v>10.4244</v>
      </c>
      <c r="AK1760" s="105">
        <v>20.440000000000001</v>
      </c>
      <c r="AQ1760" s="105" t="e">
        <f t="shared" si="443"/>
        <v>#NUM!</v>
      </c>
      <c r="AR1760" s="105" t="e">
        <f t="shared" si="444"/>
        <v>#NUM!</v>
      </c>
      <c r="AS1760" s="105" t="e">
        <f t="shared" si="445"/>
        <v>#NUM!</v>
      </c>
      <c r="AT1760" s="105" t="e">
        <f>#REF!*1.075</f>
        <v>#REF!</v>
      </c>
      <c r="AU1760" s="105" t="e">
        <f t="shared" si="446"/>
        <v>#VALUE!</v>
      </c>
      <c r="AV1760" s="102" t="e">
        <f t="shared" si="435"/>
        <v>#REF!</v>
      </c>
      <c r="AW1760" s="105" t="s">
        <v>172</v>
      </c>
      <c r="AX1760" s="105" t="s">
        <v>173</v>
      </c>
      <c r="AY1760" s="106">
        <v>3.1067499999999999</v>
      </c>
      <c r="AZ1760" s="108">
        <f t="shared" si="436"/>
        <v>0.77668749999999998</v>
      </c>
      <c r="BA1760" s="1">
        <f t="shared" si="437"/>
        <v>3.8834374999999999</v>
      </c>
      <c r="BB1760" s="106">
        <f t="shared" si="438"/>
        <v>4.1941125000000001</v>
      </c>
      <c r="BC1760" s="105" t="s">
        <v>53</v>
      </c>
      <c r="BD1760" s="105" t="s">
        <v>885</v>
      </c>
    </row>
    <row r="1761" spans="1:59" ht="24.75" customHeight="1">
      <c r="A1761" s="9">
        <v>1767</v>
      </c>
      <c r="B1761" s="4">
        <v>19611</v>
      </c>
      <c r="D1761" s="127" t="s">
        <v>7466</v>
      </c>
      <c r="E1761" s="3" t="s">
        <v>7467</v>
      </c>
      <c r="F1761" s="3" t="s">
        <v>5641</v>
      </c>
      <c r="G1761" s="3" t="s">
        <v>5635</v>
      </c>
      <c r="H1761" s="5" t="s">
        <v>105</v>
      </c>
      <c r="I1761" s="3" t="s">
        <v>68</v>
      </c>
      <c r="J1761" s="3" t="s">
        <v>7468</v>
      </c>
      <c r="M1761" s="4">
        <v>30</v>
      </c>
      <c r="N1761" s="3" t="s">
        <v>46</v>
      </c>
      <c r="O1761" s="3" t="s">
        <v>7452</v>
      </c>
      <c r="P1761" s="3" t="s">
        <v>7453</v>
      </c>
      <c r="Q1761" s="3" t="s">
        <v>7469</v>
      </c>
      <c r="R1761" s="101">
        <v>15.69</v>
      </c>
      <c r="S1761" s="102">
        <v>5.93</v>
      </c>
      <c r="T1761" s="116">
        <v>2.5</v>
      </c>
      <c r="U1761" s="84">
        <v>15.6927</v>
      </c>
      <c r="AA1761" s="102">
        <v>15.6927</v>
      </c>
      <c r="AK1761" s="105">
        <v>30.77</v>
      </c>
      <c r="AQ1761" s="105" t="e">
        <f t="shared" si="443"/>
        <v>#NUM!</v>
      </c>
      <c r="AR1761" s="105" t="e">
        <f t="shared" si="444"/>
        <v>#NUM!</v>
      </c>
      <c r="AS1761" s="105" t="e">
        <f t="shared" si="445"/>
        <v>#NUM!</v>
      </c>
      <c r="AT1761" s="105" t="e">
        <f>#REF!*1.075</f>
        <v>#REF!</v>
      </c>
      <c r="AU1761" s="105">
        <f t="shared" si="446"/>
        <v>2.6875</v>
      </c>
      <c r="AV1761" s="102" t="e">
        <f t="shared" si="435"/>
        <v>#REF!</v>
      </c>
      <c r="AW1761" s="105" t="s">
        <v>172</v>
      </c>
      <c r="AX1761" s="105" t="s">
        <v>173</v>
      </c>
      <c r="AY1761" s="106">
        <v>2.6869999999999998</v>
      </c>
      <c r="AZ1761" s="108">
        <f t="shared" si="436"/>
        <v>0.67174999999999996</v>
      </c>
      <c r="BA1761" s="1">
        <f t="shared" si="437"/>
        <v>3.3587499999999997</v>
      </c>
      <c r="BB1761" s="106">
        <f t="shared" si="438"/>
        <v>3.6274499999999996</v>
      </c>
      <c r="BC1761" s="105" t="s">
        <v>53</v>
      </c>
      <c r="BD1761" s="105" t="s">
        <v>885</v>
      </c>
    </row>
    <row r="1762" spans="1:59" ht="24.75" hidden="1" customHeight="1">
      <c r="A1762" s="9">
        <v>1768</v>
      </c>
      <c r="B1762" s="4">
        <v>5522</v>
      </c>
      <c r="E1762" s="3" t="s">
        <v>7470</v>
      </c>
      <c r="F1762" s="3" t="s">
        <v>5970</v>
      </c>
      <c r="G1762" s="3" t="s">
        <v>944</v>
      </c>
      <c r="H1762" s="5" t="s">
        <v>43</v>
      </c>
      <c r="I1762" s="3" t="s">
        <v>7471</v>
      </c>
      <c r="J1762" s="3" t="s">
        <v>7472</v>
      </c>
      <c r="M1762" s="4">
        <v>7</v>
      </c>
      <c r="N1762" s="3" t="s">
        <v>46</v>
      </c>
      <c r="O1762" s="3" t="s">
        <v>7473</v>
      </c>
      <c r="P1762" s="3" t="s">
        <v>7474</v>
      </c>
      <c r="Q1762" s="3" t="s">
        <v>7475</v>
      </c>
      <c r="R1762" s="101">
        <v>2.46</v>
      </c>
      <c r="S1762" s="102">
        <v>2.5</v>
      </c>
      <c r="T1762" s="116">
        <v>0.7</v>
      </c>
      <c r="U1762" s="84">
        <v>2.464</v>
      </c>
      <c r="AQ1762" s="105" t="e">
        <f t="shared" si="443"/>
        <v>#NUM!</v>
      </c>
      <c r="AR1762" s="105" t="e">
        <f t="shared" si="444"/>
        <v>#NUM!</v>
      </c>
      <c r="AS1762" s="105" t="e">
        <f t="shared" si="445"/>
        <v>#NUM!</v>
      </c>
      <c r="AT1762" s="105" t="e">
        <f>#REF!*1.075</f>
        <v>#REF!</v>
      </c>
      <c r="AU1762" s="105">
        <f t="shared" si="446"/>
        <v>0.75249999999999995</v>
      </c>
      <c r="AV1762" s="102" t="e">
        <f t="shared" si="435"/>
        <v>#REF!</v>
      </c>
      <c r="AW1762" s="105" t="s">
        <v>172</v>
      </c>
      <c r="AX1762" s="105" t="s">
        <v>173</v>
      </c>
      <c r="AY1762" s="106">
        <v>0.75</v>
      </c>
      <c r="AZ1762" s="108">
        <f t="shared" si="436"/>
        <v>0.1875</v>
      </c>
      <c r="BA1762" s="1">
        <f t="shared" si="437"/>
        <v>0.9375</v>
      </c>
      <c r="BB1762" s="106">
        <f t="shared" si="438"/>
        <v>1.0125</v>
      </c>
      <c r="BC1762" s="105" t="s">
        <v>53</v>
      </c>
      <c r="BE1762" s="110"/>
      <c r="BF1762" s="110"/>
      <c r="BG1762" s="110"/>
    </row>
    <row r="1763" spans="1:59" ht="24.75" hidden="1" customHeight="1">
      <c r="A1763" s="9">
        <v>1769</v>
      </c>
      <c r="B1763" s="4">
        <v>5601</v>
      </c>
      <c r="E1763" s="3" t="s">
        <v>7476</v>
      </c>
      <c r="F1763" s="3" t="s">
        <v>5970</v>
      </c>
      <c r="G1763" s="3" t="s">
        <v>944</v>
      </c>
      <c r="H1763" s="5" t="s">
        <v>43</v>
      </c>
      <c r="I1763" s="3" t="s">
        <v>44</v>
      </c>
      <c r="J1763" s="3" t="s">
        <v>5899</v>
      </c>
      <c r="M1763" s="4">
        <v>10</v>
      </c>
      <c r="N1763" s="3" t="s">
        <v>46</v>
      </c>
      <c r="O1763" s="3" t="s">
        <v>7473</v>
      </c>
      <c r="P1763" s="3" t="s">
        <v>7474</v>
      </c>
      <c r="Q1763" s="3" t="s">
        <v>7477</v>
      </c>
      <c r="R1763" s="101">
        <v>1.56</v>
      </c>
      <c r="S1763" s="102">
        <v>1.6</v>
      </c>
      <c r="T1763" s="116">
        <v>0.3</v>
      </c>
      <c r="U1763" s="84">
        <v>1.5680000000000001</v>
      </c>
      <c r="AQ1763" s="105" t="e">
        <f t="shared" si="443"/>
        <v>#NUM!</v>
      </c>
      <c r="AR1763" s="105" t="e">
        <f t="shared" si="444"/>
        <v>#NUM!</v>
      </c>
      <c r="AS1763" s="105" t="e">
        <f t="shared" si="445"/>
        <v>#NUM!</v>
      </c>
      <c r="AT1763" s="105" t="e">
        <f>#REF!*1.075</f>
        <v>#REF!</v>
      </c>
      <c r="AU1763" s="105">
        <f t="shared" si="446"/>
        <v>0.32249999999999995</v>
      </c>
      <c r="AV1763" s="102" t="e">
        <f t="shared" si="435"/>
        <v>#REF!</v>
      </c>
      <c r="AW1763" s="105" t="s">
        <v>172</v>
      </c>
      <c r="AX1763" s="105" t="s">
        <v>173</v>
      </c>
      <c r="AY1763" s="106">
        <v>0.32</v>
      </c>
      <c r="AZ1763" s="108">
        <f t="shared" si="436"/>
        <v>0.08</v>
      </c>
      <c r="BA1763" s="1">
        <f t="shared" si="437"/>
        <v>0.4</v>
      </c>
      <c r="BB1763" s="106">
        <f t="shared" si="438"/>
        <v>0.43200000000000005</v>
      </c>
      <c r="BC1763" s="105" t="s">
        <v>53</v>
      </c>
      <c r="BE1763" s="110"/>
      <c r="BF1763" s="110"/>
      <c r="BG1763" s="110"/>
    </row>
    <row r="1764" spans="1:59" ht="24.75" hidden="1" customHeight="1">
      <c r="A1764" s="9">
        <v>1770</v>
      </c>
      <c r="B1764" s="4">
        <v>5602</v>
      </c>
      <c r="E1764" s="3" t="s">
        <v>7478</v>
      </c>
      <c r="F1764" s="3" t="s">
        <v>5970</v>
      </c>
      <c r="G1764" s="3" t="s">
        <v>944</v>
      </c>
      <c r="H1764" s="5" t="s">
        <v>43</v>
      </c>
      <c r="I1764" s="3" t="s">
        <v>321</v>
      </c>
      <c r="J1764" s="3" t="s">
        <v>7479</v>
      </c>
      <c r="M1764" s="4">
        <v>10</v>
      </c>
      <c r="N1764" s="3" t="s">
        <v>46</v>
      </c>
      <c r="O1764" s="3" t="s">
        <v>7473</v>
      </c>
      <c r="P1764" s="3" t="s">
        <v>7474</v>
      </c>
      <c r="Q1764" s="3" t="s">
        <v>7480</v>
      </c>
      <c r="R1764" s="101">
        <v>1.8</v>
      </c>
      <c r="S1764" s="102">
        <v>1.79</v>
      </c>
      <c r="T1764" s="116">
        <v>0.3</v>
      </c>
      <c r="U1764" s="84">
        <v>1.792</v>
      </c>
      <c r="AQ1764" s="105" t="e">
        <f t="shared" si="443"/>
        <v>#NUM!</v>
      </c>
      <c r="AR1764" s="105" t="e">
        <f t="shared" si="444"/>
        <v>#NUM!</v>
      </c>
      <c r="AS1764" s="105" t="e">
        <f t="shared" si="445"/>
        <v>#NUM!</v>
      </c>
      <c r="AT1764" s="105" t="e">
        <f>#REF!*1.075</f>
        <v>#REF!</v>
      </c>
      <c r="AU1764" s="105">
        <f t="shared" si="446"/>
        <v>0.32249999999999995</v>
      </c>
      <c r="AV1764" s="102" t="e">
        <f t="shared" si="435"/>
        <v>#REF!</v>
      </c>
      <c r="AW1764" s="105" t="s">
        <v>172</v>
      </c>
      <c r="AX1764" s="105" t="s">
        <v>173</v>
      </c>
      <c r="AY1764" s="106">
        <v>0.32</v>
      </c>
      <c r="AZ1764" s="108">
        <f t="shared" si="436"/>
        <v>0.08</v>
      </c>
      <c r="BA1764" s="1">
        <f t="shared" si="437"/>
        <v>0.4</v>
      </c>
      <c r="BB1764" s="106">
        <f t="shared" si="438"/>
        <v>0.43200000000000005</v>
      </c>
      <c r="BC1764" s="105" t="s">
        <v>53</v>
      </c>
      <c r="BE1764" s="110"/>
      <c r="BF1764" s="110"/>
      <c r="BG1764" s="110"/>
    </row>
    <row r="1765" spans="1:59" ht="24.75" hidden="1" customHeight="1">
      <c r="A1765" s="9">
        <v>1771</v>
      </c>
      <c r="B1765" s="4">
        <v>7281</v>
      </c>
      <c r="D1765" s="126" t="s">
        <v>7481</v>
      </c>
      <c r="E1765" s="3" t="s">
        <v>7482</v>
      </c>
      <c r="F1765" s="3" t="s">
        <v>7483</v>
      </c>
      <c r="G1765" s="3" t="s">
        <v>3000</v>
      </c>
      <c r="H1765" s="5" t="s">
        <v>77</v>
      </c>
      <c r="I1765" s="3" t="s">
        <v>906</v>
      </c>
      <c r="J1765" s="3" t="s">
        <v>7484</v>
      </c>
      <c r="K1765" s="6">
        <v>500</v>
      </c>
      <c r="L1765" s="3" t="s">
        <v>91</v>
      </c>
      <c r="M1765" s="4">
        <v>10</v>
      </c>
      <c r="N1765" s="3" t="s">
        <v>46</v>
      </c>
      <c r="O1765" s="3" t="s">
        <v>7485</v>
      </c>
      <c r="P1765" s="3" t="s">
        <v>7486</v>
      </c>
      <c r="Q1765" s="3" t="s">
        <v>7487</v>
      </c>
      <c r="R1765" s="101">
        <v>110</v>
      </c>
      <c r="S1765" s="102">
        <v>100.5</v>
      </c>
      <c r="T1765" s="116">
        <v>85</v>
      </c>
      <c r="U1765" s="84">
        <v>110.59</v>
      </c>
      <c r="AF1765" s="105">
        <v>42.12</v>
      </c>
      <c r="AG1765" s="105">
        <v>38.04</v>
      </c>
      <c r="AH1765" s="105">
        <v>38.042999999999999</v>
      </c>
      <c r="AI1765" s="105">
        <v>169.9</v>
      </c>
      <c r="AQ1765" s="105">
        <f t="shared" si="443"/>
        <v>38.041499999999999</v>
      </c>
      <c r="AR1765" s="105" t="str">
        <f t="shared" si="444"/>
        <v/>
      </c>
      <c r="AS1765" s="105" t="e">
        <f t="shared" si="445"/>
        <v>#NUM!</v>
      </c>
      <c r="AT1765" s="105" t="e">
        <f>#REF!*1.075</f>
        <v>#REF!</v>
      </c>
      <c r="AU1765" s="105">
        <f t="shared" si="446"/>
        <v>91.375</v>
      </c>
      <c r="AV1765" s="102" t="e">
        <f t="shared" si="435"/>
        <v>#REF!</v>
      </c>
      <c r="AW1765" s="105" t="s">
        <v>172</v>
      </c>
      <c r="AX1765" s="105" t="s">
        <v>173</v>
      </c>
      <c r="AY1765" s="106">
        <v>34.29</v>
      </c>
      <c r="AZ1765" s="108">
        <f t="shared" si="436"/>
        <v>5.8292999999999999</v>
      </c>
      <c r="BA1765" s="1">
        <f t="shared" si="437"/>
        <v>40.119299999999996</v>
      </c>
      <c r="BB1765" s="106">
        <f t="shared" si="438"/>
        <v>43.328843999999997</v>
      </c>
      <c r="BC1765" s="105" t="s">
        <v>53</v>
      </c>
      <c r="BD1765" s="110" t="s">
        <v>3968</v>
      </c>
      <c r="BE1765" s="110"/>
      <c r="BF1765" s="110"/>
      <c r="BG1765" s="110"/>
    </row>
    <row r="1766" spans="1:59" ht="24.75" hidden="1" customHeight="1">
      <c r="A1766" s="9">
        <v>1772</v>
      </c>
      <c r="B1766" s="4">
        <v>5104</v>
      </c>
      <c r="E1766" s="3" t="s">
        <v>7488</v>
      </c>
      <c r="F1766" s="3" t="s">
        <v>7489</v>
      </c>
      <c r="G1766" s="3" t="s">
        <v>7490</v>
      </c>
      <c r="H1766" s="5" t="s">
        <v>7491</v>
      </c>
      <c r="I1766" s="3" t="s">
        <v>626</v>
      </c>
      <c r="J1766" s="3" t="s">
        <v>7492</v>
      </c>
      <c r="K1766" s="6">
        <v>10</v>
      </c>
      <c r="L1766" s="3" t="s">
        <v>91</v>
      </c>
      <c r="M1766" s="4">
        <v>5</v>
      </c>
      <c r="N1766" s="3" t="s">
        <v>46</v>
      </c>
      <c r="O1766" s="3" t="s">
        <v>7485</v>
      </c>
      <c r="P1766" s="3" t="s">
        <v>7493</v>
      </c>
      <c r="Q1766" s="3" t="s">
        <v>7494</v>
      </c>
      <c r="R1766" s="101">
        <v>7.5</v>
      </c>
      <c r="T1766" s="116" t="s">
        <v>58</v>
      </c>
      <c r="U1766" s="84">
        <v>7.5</v>
      </c>
      <c r="AQ1766" s="105" t="e">
        <f t="shared" si="443"/>
        <v>#NUM!</v>
      </c>
      <c r="AR1766" s="105" t="e">
        <f t="shared" si="444"/>
        <v>#NUM!</v>
      </c>
      <c r="AS1766" s="105" t="e">
        <f t="shared" si="445"/>
        <v>#NUM!</v>
      </c>
      <c r="AT1766" s="105" t="e">
        <f>#REF!*1.075</f>
        <v>#REF!</v>
      </c>
      <c r="AU1766" s="105" t="e">
        <f t="shared" si="446"/>
        <v>#VALUE!</v>
      </c>
      <c r="AV1766" s="102" t="e">
        <f t="shared" si="435"/>
        <v>#REF!</v>
      </c>
      <c r="AW1766" s="125" t="s">
        <v>52</v>
      </c>
      <c r="AX1766" s="125" t="s">
        <v>51</v>
      </c>
      <c r="AY1766" s="106">
        <v>7.5</v>
      </c>
      <c r="AZ1766" s="108">
        <f t="shared" si="436"/>
        <v>1.875</v>
      </c>
      <c r="BA1766" s="1">
        <f t="shared" si="437"/>
        <v>9.375</v>
      </c>
      <c r="BB1766" s="106">
        <f t="shared" si="438"/>
        <v>10.125</v>
      </c>
      <c r="BC1766" s="105" t="s">
        <v>53</v>
      </c>
      <c r="BE1766" s="110"/>
      <c r="BF1766" s="110"/>
      <c r="BG1766" s="110"/>
    </row>
    <row r="1767" spans="1:59" ht="24.75" hidden="1" customHeight="1">
      <c r="A1767" s="9">
        <v>1773</v>
      </c>
      <c r="B1767" s="4">
        <v>7264</v>
      </c>
      <c r="D1767" s="126" t="s">
        <v>7481</v>
      </c>
      <c r="E1767" s="3" t="s">
        <v>7495</v>
      </c>
      <c r="F1767" s="3" t="s">
        <v>7496</v>
      </c>
      <c r="G1767" s="3" t="s">
        <v>7497</v>
      </c>
      <c r="H1767" s="5">
        <v>0.2</v>
      </c>
      <c r="I1767" s="3" t="s">
        <v>3062</v>
      </c>
      <c r="J1767" s="3" t="s">
        <v>7498</v>
      </c>
      <c r="K1767" s="6">
        <v>500</v>
      </c>
      <c r="L1767" s="3" t="s">
        <v>91</v>
      </c>
      <c r="M1767" s="4">
        <v>12</v>
      </c>
      <c r="N1767" s="3" t="s">
        <v>46</v>
      </c>
      <c r="O1767" s="3" t="s">
        <v>7485</v>
      </c>
      <c r="P1767" s="3" t="s">
        <v>7499</v>
      </c>
      <c r="Q1767" s="3" t="s">
        <v>7500</v>
      </c>
      <c r="R1767" s="101">
        <v>144</v>
      </c>
      <c r="S1767" s="102">
        <v>121.2</v>
      </c>
      <c r="T1767" s="116">
        <v>8.7799999999999994</v>
      </c>
      <c r="U1767" s="84">
        <v>144</v>
      </c>
      <c r="AF1767" s="105">
        <v>9.48</v>
      </c>
      <c r="AG1767" s="105">
        <v>80.641999999999996</v>
      </c>
      <c r="AQ1767" s="105">
        <f t="shared" si="443"/>
        <v>45.061</v>
      </c>
      <c r="AR1767" s="105" t="str">
        <f t="shared" si="444"/>
        <v/>
      </c>
      <c r="AS1767" s="105" t="e">
        <f t="shared" si="445"/>
        <v>#NUM!</v>
      </c>
      <c r="AT1767" s="105" t="e">
        <f>#REF!*1.075</f>
        <v>#REF!</v>
      </c>
      <c r="AU1767" s="105">
        <f t="shared" si="446"/>
        <v>9.4384999999999994</v>
      </c>
      <c r="AV1767" s="102" t="e">
        <f t="shared" si="435"/>
        <v>#REF!</v>
      </c>
      <c r="AW1767" s="105" t="s">
        <v>172</v>
      </c>
      <c r="AX1767" s="105" t="s">
        <v>173</v>
      </c>
      <c r="AY1767" s="106">
        <v>6.3959999999999999</v>
      </c>
      <c r="AZ1767" s="108">
        <f t="shared" si="436"/>
        <v>1.599</v>
      </c>
      <c r="BA1767" s="1">
        <f t="shared" si="437"/>
        <v>7.9950000000000001</v>
      </c>
      <c r="BB1767" s="106">
        <f t="shared" si="438"/>
        <v>8.6346000000000007</v>
      </c>
      <c r="BC1767" s="105" t="s">
        <v>53</v>
      </c>
      <c r="BD1767" s="110" t="s">
        <v>3968</v>
      </c>
      <c r="BE1767" s="110"/>
      <c r="BF1767" s="110"/>
      <c r="BG1767" s="110"/>
    </row>
    <row r="1768" spans="1:59" ht="24.75" hidden="1" customHeight="1">
      <c r="A1768" s="9">
        <v>1774</v>
      </c>
      <c r="B1768" s="4">
        <v>932</v>
      </c>
      <c r="E1768" s="3" t="s">
        <v>7501</v>
      </c>
      <c r="F1768" s="3" t="s">
        <v>7502</v>
      </c>
      <c r="G1768" s="3" t="s">
        <v>7503</v>
      </c>
      <c r="H1768" s="5" t="s">
        <v>7504</v>
      </c>
      <c r="I1768" s="3" t="s">
        <v>574</v>
      </c>
      <c r="J1768" s="3" t="s">
        <v>7505</v>
      </c>
      <c r="K1768" s="6">
        <v>20</v>
      </c>
      <c r="L1768" s="3" t="s">
        <v>91</v>
      </c>
      <c r="M1768" s="4">
        <v>20</v>
      </c>
      <c r="N1768" s="3" t="s">
        <v>46</v>
      </c>
      <c r="O1768" s="3" t="s">
        <v>7485</v>
      </c>
      <c r="P1768" s="3" t="s">
        <v>7493</v>
      </c>
      <c r="Q1768" s="3" t="s">
        <v>7506</v>
      </c>
      <c r="R1768" s="101">
        <v>24</v>
      </c>
      <c r="T1768" s="116">
        <v>5</v>
      </c>
      <c r="U1768" s="84">
        <v>40</v>
      </c>
      <c r="AQ1768" s="105" t="e">
        <f t="shared" si="443"/>
        <v>#NUM!</v>
      </c>
      <c r="AR1768" s="105" t="e">
        <f t="shared" si="444"/>
        <v>#NUM!</v>
      </c>
      <c r="AS1768" s="105" t="e">
        <f t="shared" si="445"/>
        <v>#NUM!</v>
      </c>
      <c r="AT1768" s="105" t="e">
        <f>#REF!*1.075</f>
        <v>#REF!</v>
      </c>
      <c r="AU1768" s="105">
        <f t="shared" si="446"/>
        <v>5.375</v>
      </c>
      <c r="AV1768" s="102" t="e">
        <f t="shared" si="435"/>
        <v>#REF!</v>
      </c>
      <c r="AW1768" s="105" t="s">
        <v>172</v>
      </c>
      <c r="AX1768" s="105" t="s">
        <v>173</v>
      </c>
      <c r="AY1768" s="106">
        <v>5.38</v>
      </c>
      <c r="AZ1768" s="108">
        <f t="shared" si="436"/>
        <v>1.345</v>
      </c>
      <c r="BA1768" s="1">
        <f t="shared" si="437"/>
        <v>6.7249999999999996</v>
      </c>
      <c r="BB1768" s="106">
        <f t="shared" si="438"/>
        <v>7.2629999999999999</v>
      </c>
      <c r="BC1768" s="105" t="s">
        <v>53</v>
      </c>
      <c r="BE1768" s="110"/>
      <c r="BF1768" s="110"/>
      <c r="BG1768" s="110"/>
    </row>
    <row r="1769" spans="1:59" ht="24.75" hidden="1" customHeight="1">
      <c r="A1769" s="9">
        <v>1775</v>
      </c>
      <c r="B1769" s="4">
        <v>1312</v>
      </c>
      <c r="D1769" s="126" t="s">
        <v>7481</v>
      </c>
      <c r="E1769" s="3" t="s">
        <v>7507</v>
      </c>
      <c r="F1769" s="3" t="s">
        <v>7508</v>
      </c>
      <c r="G1769" s="3" t="s">
        <v>7509</v>
      </c>
      <c r="H1769" s="5" t="s">
        <v>7510</v>
      </c>
      <c r="I1769" s="3" t="s">
        <v>574</v>
      </c>
      <c r="J1769" s="3" t="s">
        <v>7511</v>
      </c>
      <c r="K1769" s="6">
        <v>20</v>
      </c>
      <c r="L1769" s="3" t="s">
        <v>91</v>
      </c>
      <c r="M1769" s="4">
        <v>10</v>
      </c>
      <c r="N1769" s="3" t="s">
        <v>46</v>
      </c>
      <c r="O1769" s="3" t="s">
        <v>7485</v>
      </c>
      <c r="P1769" s="3" t="s">
        <v>7512</v>
      </c>
      <c r="Q1769" s="3" t="s">
        <v>7513</v>
      </c>
      <c r="R1769" s="101">
        <v>15</v>
      </c>
      <c r="S1769" s="102">
        <v>11</v>
      </c>
      <c r="T1769" s="116">
        <v>9.1</v>
      </c>
      <c r="U1769" s="84">
        <v>30</v>
      </c>
      <c r="AQ1769" s="105" t="e">
        <f t="shared" si="443"/>
        <v>#NUM!</v>
      </c>
      <c r="AR1769" s="105" t="e">
        <f t="shared" si="444"/>
        <v>#NUM!</v>
      </c>
      <c r="AS1769" s="105" t="e">
        <f t="shared" si="445"/>
        <v>#NUM!</v>
      </c>
      <c r="AT1769" s="105" t="e">
        <f>#REF!*1.075</f>
        <v>#REF!</v>
      </c>
      <c r="AU1769" s="105">
        <f t="shared" si="446"/>
        <v>9.7824999999999989</v>
      </c>
      <c r="AV1769" s="102" t="e">
        <f t="shared" si="435"/>
        <v>#REF!</v>
      </c>
      <c r="AW1769" s="105" t="s">
        <v>172</v>
      </c>
      <c r="AX1769" s="105" t="s">
        <v>173</v>
      </c>
      <c r="AY1769" s="106">
        <v>5.91</v>
      </c>
      <c r="AZ1769" s="108">
        <f t="shared" si="436"/>
        <v>1.4775</v>
      </c>
      <c r="BA1769" s="1">
        <f t="shared" si="437"/>
        <v>7.3875000000000002</v>
      </c>
      <c r="BB1769" s="106">
        <f t="shared" si="438"/>
        <v>7.9785000000000004</v>
      </c>
      <c r="BC1769" s="105" t="s">
        <v>53</v>
      </c>
      <c r="BD1769" s="110" t="s">
        <v>2280</v>
      </c>
      <c r="BE1769" s="110"/>
      <c r="BF1769" s="110"/>
      <c r="BG1769" s="110"/>
    </row>
    <row r="1770" spans="1:59" ht="24.75" hidden="1" customHeight="1">
      <c r="A1770" s="9">
        <v>1776</v>
      </c>
      <c r="B1770" s="4">
        <v>5858</v>
      </c>
      <c r="E1770" s="3" t="s">
        <v>7514</v>
      </c>
      <c r="F1770" s="3" t="s">
        <v>7515</v>
      </c>
      <c r="G1770" s="3" t="s">
        <v>507</v>
      </c>
      <c r="H1770" s="5" t="s">
        <v>7516</v>
      </c>
      <c r="I1770" s="3" t="s">
        <v>89</v>
      </c>
      <c r="J1770" s="3" t="s">
        <v>7517</v>
      </c>
      <c r="K1770" s="6">
        <v>12.5</v>
      </c>
      <c r="L1770" s="3" t="s">
        <v>91</v>
      </c>
      <c r="M1770" s="4">
        <v>1</v>
      </c>
      <c r="N1770" s="3" t="s">
        <v>46</v>
      </c>
      <c r="O1770" s="3" t="s">
        <v>7485</v>
      </c>
      <c r="P1770" s="3" t="s">
        <v>7493</v>
      </c>
      <c r="Q1770" s="3" t="s">
        <v>7518</v>
      </c>
      <c r="R1770" s="101">
        <v>8</v>
      </c>
      <c r="T1770" s="116">
        <v>1.95</v>
      </c>
      <c r="Z1770" s="102">
        <v>7.61</v>
      </c>
      <c r="AF1770" s="105">
        <v>4.0125999999999999</v>
      </c>
      <c r="AI1770" s="105">
        <v>7.5</v>
      </c>
      <c r="AQ1770" s="105">
        <f t="shared" si="443"/>
        <v>5.7562999999999995</v>
      </c>
      <c r="AR1770" s="105" t="str">
        <f t="shared" si="444"/>
        <v/>
      </c>
      <c r="AS1770" s="105" t="e">
        <f t="shared" si="445"/>
        <v>#NUM!</v>
      </c>
      <c r="AT1770" s="105" t="e">
        <f>#REF!*1.075</f>
        <v>#REF!</v>
      </c>
      <c r="AU1770" s="105">
        <f t="shared" si="446"/>
        <v>2.0962499999999999</v>
      </c>
      <c r="AV1770" s="102" t="e">
        <f t="shared" si="435"/>
        <v>#REF!</v>
      </c>
      <c r="AW1770" s="105" t="s">
        <v>172</v>
      </c>
      <c r="AX1770" s="105" t="s">
        <v>173</v>
      </c>
      <c r="AY1770" s="106">
        <v>2.1</v>
      </c>
      <c r="AZ1770" s="108">
        <f t="shared" si="436"/>
        <v>0.52500000000000002</v>
      </c>
      <c r="BA1770" s="1">
        <f t="shared" si="437"/>
        <v>2.625</v>
      </c>
      <c r="BB1770" s="106">
        <f t="shared" si="438"/>
        <v>2.835</v>
      </c>
      <c r="BC1770" s="105" t="s">
        <v>53</v>
      </c>
      <c r="BE1770" s="110"/>
      <c r="BF1770" s="110"/>
      <c r="BG1770" s="110"/>
    </row>
    <row r="1771" spans="1:59" ht="24.75" hidden="1" customHeight="1">
      <c r="A1771" s="9">
        <v>1777</v>
      </c>
      <c r="B1771" s="4">
        <v>16287</v>
      </c>
      <c r="E1771" s="3" t="s">
        <v>7519</v>
      </c>
      <c r="F1771" s="3" t="s">
        <v>7520</v>
      </c>
      <c r="G1771" s="3" t="s">
        <v>3078</v>
      </c>
      <c r="H1771" s="5" t="s">
        <v>7521</v>
      </c>
      <c r="I1771" s="3" t="s">
        <v>3079</v>
      </c>
      <c r="J1771" s="3" t="s">
        <v>7522</v>
      </c>
      <c r="K1771" s="6">
        <v>20</v>
      </c>
      <c r="L1771" s="3" t="s">
        <v>91</v>
      </c>
      <c r="M1771" s="4">
        <v>5</v>
      </c>
      <c r="N1771" s="3" t="s">
        <v>46</v>
      </c>
      <c r="O1771" s="3" t="s">
        <v>7485</v>
      </c>
      <c r="P1771" s="3" t="s">
        <v>7523</v>
      </c>
      <c r="Q1771" s="3" t="s">
        <v>7524</v>
      </c>
      <c r="R1771" s="101">
        <v>14.76</v>
      </c>
      <c r="T1771" s="116">
        <v>5.25</v>
      </c>
      <c r="Y1771" s="102">
        <v>14.76</v>
      </c>
      <c r="AG1771" s="105">
        <v>9.6999999999999993</v>
      </c>
      <c r="AI1771" s="105">
        <v>14.06</v>
      </c>
      <c r="AQ1771" s="105">
        <f t="shared" si="443"/>
        <v>11.879999999999999</v>
      </c>
      <c r="AR1771" s="105" t="str">
        <f t="shared" si="444"/>
        <v/>
      </c>
      <c r="AS1771" s="105" t="e">
        <f t="shared" si="445"/>
        <v>#NUM!</v>
      </c>
      <c r="AT1771" s="105" t="e">
        <f>#REF!*1.075</f>
        <v>#REF!</v>
      </c>
      <c r="AU1771" s="105">
        <f t="shared" si="446"/>
        <v>5.6437499999999998</v>
      </c>
      <c r="AV1771" s="102" t="e">
        <f t="shared" si="435"/>
        <v>#REF!</v>
      </c>
      <c r="AW1771" s="105" t="s">
        <v>172</v>
      </c>
      <c r="AX1771" s="105" t="s">
        <v>173</v>
      </c>
      <c r="AY1771" s="106">
        <v>5.64</v>
      </c>
      <c r="AZ1771" s="108">
        <f t="shared" si="436"/>
        <v>1.41</v>
      </c>
      <c r="BA1771" s="1">
        <f t="shared" si="437"/>
        <v>7.05</v>
      </c>
      <c r="BB1771" s="106">
        <f t="shared" si="438"/>
        <v>7.6139999999999999</v>
      </c>
      <c r="BC1771" s="105" t="s">
        <v>53</v>
      </c>
      <c r="BE1771" s="110"/>
      <c r="BF1771" s="110"/>
      <c r="BG1771" s="110"/>
    </row>
    <row r="1772" spans="1:59" ht="24.75" hidden="1" customHeight="1">
      <c r="A1772" s="9">
        <v>1778</v>
      </c>
      <c r="B1772" s="4">
        <v>16289</v>
      </c>
      <c r="E1772" s="3" t="s">
        <v>7519</v>
      </c>
      <c r="F1772" s="3" t="s">
        <v>7520</v>
      </c>
      <c r="G1772" s="3" t="s">
        <v>3078</v>
      </c>
      <c r="H1772" s="5" t="s">
        <v>7521</v>
      </c>
      <c r="I1772" s="3" t="s">
        <v>3079</v>
      </c>
      <c r="J1772" s="3" t="s">
        <v>7525</v>
      </c>
      <c r="K1772" s="6">
        <v>20</v>
      </c>
      <c r="L1772" s="3" t="s">
        <v>91</v>
      </c>
      <c r="M1772" s="4">
        <v>10</v>
      </c>
      <c r="N1772" s="3" t="s">
        <v>46</v>
      </c>
      <c r="O1772" s="3" t="s">
        <v>7485</v>
      </c>
      <c r="P1772" s="3" t="s">
        <v>7523</v>
      </c>
      <c r="Q1772" s="3" t="s">
        <v>7526</v>
      </c>
      <c r="R1772" s="101">
        <v>29.52</v>
      </c>
      <c r="T1772" s="116" t="s">
        <v>58</v>
      </c>
      <c r="U1772" s="84">
        <v>29.52</v>
      </c>
      <c r="AG1772" s="105">
        <v>19.399999999999999</v>
      </c>
      <c r="AH1772" s="105">
        <v>7.46</v>
      </c>
      <c r="AI1772" s="105">
        <v>64.709999999999994</v>
      </c>
      <c r="AQ1772" s="105">
        <f t="shared" si="443"/>
        <v>13.43</v>
      </c>
      <c r="AR1772" s="105" t="str">
        <f t="shared" si="444"/>
        <v/>
      </c>
      <c r="AS1772" s="105" t="e">
        <f t="shared" si="445"/>
        <v>#NUM!</v>
      </c>
      <c r="AT1772" s="105" t="e">
        <f>#REF!*1.075</f>
        <v>#REF!</v>
      </c>
      <c r="AU1772" s="105" t="e">
        <f t="shared" si="446"/>
        <v>#VALUE!</v>
      </c>
      <c r="AV1772" s="102" t="e">
        <f t="shared" si="435"/>
        <v>#REF!</v>
      </c>
      <c r="AW1772" s="105" t="s">
        <v>279</v>
      </c>
      <c r="AX1772" s="105" t="s">
        <v>278</v>
      </c>
      <c r="AY1772" s="106">
        <v>13.43</v>
      </c>
      <c r="AZ1772" s="108">
        <f t="shared" si="436"/>
        <v>2.2831000000000001</v>
      </c>
      <c r="BA1772" s="1">
        <f t="shared" si="437"/>
        <v>15.713100000000001</v>
      </c>
      <c r="BB1772" s="106">
        <f t="shared" si="438"/>
        <v>16.970148000000002</v>
      </c>
      <c r="BC1772" s="105" t="s">
        <v>53</v>
      </c>
      <c r="BE1772" s="110"/>
      <c r="BF1772" s="110"/>
      <c r="BG1772" s="110"/>
    </row>
    <row r="1773" spans="1:59" ht="24.75" hidden="1" customHeight="1">
      <c r="A1773" s="9">
        <v>1779</v>
      </c>
      <c r="E1773" s="3" t="s">
        <v>7527</v>
      </c>
      <c r="F1773" s="3" t="s">
        <v>7528</v>
      </c>
      <c r="G1773" s="59" t="s">
        <v>603</v>
      </c>
      <c r="H1773" s="5" t="s">
        <v>7529</v>
      </c>
      <c r="J1773" s="3" t="s">
        <v>7530</v>
      </c>
      <c r="M1773" s="4">
        <v>1</v>
      </c>
      <c r="N1773" s="3" t="s">
        <v>7531</v>
      </c>
      <c r="O1773" s="3" t="s">
        <v>7532</v>
      </c>
      <c r="P1773" s="3" t="s">
        <v>7533</v>
      </c>
      <c r="Q1773" s="3" t="s">
        <v>7534</v>
      </c>
      <c r="R1773" s="101">
        <v>24</v>
      </c>
      <c r="T1773" s="116">
        <v>4.1500000000000004</v>
      </c>
      <c r="U1773" s="84">
        <v>34.96</v>
      </c>
      <c r="AG1773" s="105">
        <v>10.054</v>
      </c>
      <c r="AI1773" s="105">
        <v>15.38</v>
      </c>
      <c r="AQ1773" s="105">
        <f t="shared" si="443"/>
        <v>12.717000000000001</v>
      </c>
      <c r="AR1773" s="105" t="str">
        <f t="shared" si="444"/>
        <v/>
      </c>
      <c r="AS1773" s="105" t="e">
        <f t="shared" si="445"/>
        <v>#NUM!</v>
      </c>
      <c r="AT1773" s="105" t="e">
        <f>#REF!*1.075</f>
        <v>#REF!</v>
      </c>
      <c r="AU1773" s="105">
        <f t="shared" si="446"/>
        <v>4.4612500000000006</v>
      </c>
      <c r="AV1773" s="102" t="e">
        <f t="shared" si="435"/>
        <v>#REF!</v>
      </c>
      <c r="AW1773" s="105" t="s">
        <v>172</v>
      </c>
      <c r="AX1773" s="105" t="s">
        <v>173</v>
      </c>
      <c r="AY1773" s="106">
        <v>4.46</v>
      </c>
      <c r="AZ1773" s="108">
        <f t="shared" si="436"/>
        <v>1.115</v>
      </c>
      <c r="BA1773" s="1">
        <f t="shared" si="437"/>
        <v>5.5750000000000002</v>
      </c>
      <c r="BB1773" s="106">
        <f t="shared" si="438"/>
        <v>6.0209999999999999</v>
      </c>
      <c r="BC1773" s="105" t="s">
        <v>53</v>
      </c>
      <c r="BE1773" s="110"/>
      <c r="BF1773" s="110"/>
      <c r="BG1773" s="110"/>
    </row>
    <row r="1774" spans="1:59" ht="24.75" hidden="1" customHeight="1">
      <c r="A1774" s="9">
        <v>1780</v>
      </c>
      <c r="E1774" s="3" t="s">
        <v>7527</v>
      </c>
      <c r="F1774" s="3" t="s">
        <v>7528</v>
      </c>
      <c r="G1774" s="59" t="s">
        <v>603</v>
      </c>
      <c r="H1774" s="5" t="s">
        <v>7529</v>
      </c>
      <c r="J1774" s="3" t="s">
        <v>7535</v>
      </c>
      <c r="M1774" s="4">
        <v>1</v>
      </c>
      <c r="N1774" s="3" t="s">
        <v>7531</v>
      </c>
      <c r="O1774" s="3" t="s">
        <v>7532</v>
      </c>
      <c r="P1774" s="3" t="s">
        <v>7533</v>
      </c>
      <c r="Q1774" s="3" t="s">
        <v>7534</v>
      </c>
      <c r="R1774" s="101">
        <v>80</v>
      </c>
      <c r="T1774" s="116">
        <v>12</v>
      </c>
      <c r="U1774" s="84">
        <v>102.35</v>
      </c>
      <c r="AG1774" s="105">
        <v>31.978999999999999</v>
      </c>
      <c r="AI1774" s="105">
        <v>72.19</v>
      </c>
      <c r="AQ1774" s="105">
        <f t="shared" si="443"/>
        <v>52.084499999999998</v>
      </c>
      <c r="AR1774" s="105" t="str">
        <f t="shared" si="444"/>
        <v/>
      </c>
      <c r="AS1774" s="105" t="e">
        <f t="shared" si="445"/>
        <v>#NUM!</v>
      </c>
      <c r="AT1774" s="105" t="e">
        <f>#REF!*1.075</f>
        <v>#REF!</v>
      </c>
      <c r="AU1774" s="105">
        <f t="shared" si="446"/>
        <v>12.899999999999999</v>
      </c>
      <c r="AV1774" s="102" t="e">
        <f t="shared" si="435"/>
        <v>#REF!</v>
      </c>
      <c r="AW1774" s="105" t="s">
        <v>172</v>
      </c>
      <c r="AX1774" s="105" t="s">
        <v>173</v>
      </c>
      <c r="AY1774" s="106">
        <v>12.9</v>
      </c>
      <c r="AZ1774" s="108">
        <f t="shared" si="436"/>
        <v>2.1930000000000001</v>
      </c>
      <c r="BA1774" s="1">
        <f t="shared" si="437"/>
        <v>15.093</v>
      </c>
      <c r="BB1774" s="106">
        <f t="shared" si="438"/>
        <v>16.300440000000002</v>
      </c>
      <c r="BC1774" s="105" t="s">
        <v>53</v>
      </c>
      <c r="BE1774" s="110"/>
      <c r="BF1774" s="110"/>
      <c r="BG1774" s="110"/>
    </row>
    <row r="1775" spans="1:59" ht="24.75" customHeight="1">
      <c r="A1775" s="9">
        <v>1781</v>
      </c>
      <c r="B1775" s="4">
        <v>20200</v>
      </c>
      <c r="D1775" s="224" t="s">
        <v>7481</v>
      </c>
      <c r="E1775" s="3" t="s">
        <v>7536</v>
      </c>
      <c r="F1775" s="3" t="s">
        <v>7537</v>
      </c>
      <c r="G1775" s="3" t="s">
        <v>7538</v>
      </c>
      <c r="H1775" s="5" t="s">
        <v>7539</v>
      </c>
      <c r="I1775" s="3" t="s">
        <v>686</v>
      </c>
      <c r="J1775" s="3" t="s">
        <v>639</v>
      </c>
      <c r="M1775" s="4">
        <v>1</v>
      </c>
      <c r="N1775" s="3" t="s">
        <v>46</v>
      </c>
      <c r="O1775" s="3" t="s">
        <v>7540</v>
      </c>
      <c r="P1775" s="3" t="s">
        <v>7541</v>
      </c>
      <c r="Q1775" s="3" t="s">
        <v>7542</v>
      </c>
      <c r="R1775" s="101">
        <v>218.41</v>
      </c>
      <c r="S1775" s="102">
        <v>204.12</v>
      </c>
      <c r="T1775" s="116">
        <v>255</v>
      </c>
      <c r="U1775" s="84">
        <v>240</v>
      </c>
      <c r="AG1775" s="105">
        <v>419.21600000000001</v>
      </c>
      <c r="AI1775" s="105">
        <v>571.02</v>
      </c>
      <c r="AM1775" s="105">
        <v>369.97</v>
      </c>
      <c r="AQ1775" s="105">
        <f t="shared" si="443"/>
        <v>495.11799999999999</v>
      </c>
      <c r="AR1775" s="105">
        <f t="shared" si="444"/>
        <v>218.41</v>
      </c>
      <c r="AS1775" s="105" t="e">
        <f t="shared" si="445"/>
        <v>#NUM!</v>
      </c>
      <c r="AT1775" s="105" t="e">
        <f>#REF!*1.075</f>
        <v>#REF!</v>
      </c>
      <c r="AU1775" s="105">
        <f t="shared" si="446"/>
        <v>274.125</v>
      </c>
      <c r="AV1775" s="102" t="e">
        <f t="shared" si="435"/>
        <v>#REF!</v>
      </c>
      <c r="AW1775" s="125" t="s">
        <v>52</v>
      </c>
      <c r="AX1775" s="125" t="s">
        <v>51</v>
      </c>
      <c r="AY1775" s="106">
        <v>218.41</v>
      </c>
      <c r="AZ1775" s="108">
        <f t="shared" si="436"/>
        <v>21.841000000000001</v>
      </c>
      <c r="BA1775" s="1">
        <f t="shared" si="437"/>
        <v>240.251</v>
      </c>
      <c r="BB1775" s="106">
        <f t="shared" si="438"/>
        <v>259.47108000000003</v>
      </c>
      <c r="BC1775" s="105" t="s">
        <v>53</v>
      </c>
      <c r="BE1775" s="110"/>
      <c r="BF1775" s="110"/>
      <c r="BG1775" s="110"/>
    </row>
    <row r="1776" spans="1:59" ht="24.75" hidden="1" customHeight="1">
      <c r="A1776" s="9">
        <v>1782</v>
      </c>
      <c r="B1776" s="4">
        <v>3956</v>
      </c>
      <c r="E1776" s="3" t="s">
        <v>7543</v>
      </c>
      <c r="F1776" s="3" t="s">
        <v>7544</v>
      </c>
      <c r="G1776" s="3" t="s">
        <v>572</v>
      </c>
      <c r="H1776" s="5" t="s">
        <v>126</v>
      </c>
      <c r="I1776" s="3" t="s">
        <v>574</v>
      </c>
      <c r="J1776" s="3" t="s">
        <v>7545</v>
      </c>
      <c r="K1776" s="6">
        <v>45</v>
      </c>
      <c r="L1776" s="3" t="s">
        <v>91</v>
      </c>
      <c r="M1776" s="4">
        <v>1</v>
      </c>
      <c r="N1776" s="3" t="s">
        <v>46</v>
      </c>
      <c r="O1776" s="3" t="s">
        <v>7540</v>
      </c>
      <c r="P1776" s="3" t="s">
        <v>7546</v>
      </c>
      <c r="Q1776" s="3" t="s">
        <v>7547</v>
      </c>
      <c r="R1776" s="101">
        <v>80</v>
      </c>
      <c r="T1776" s="116">
        <v>15</v>
      </c>
      <c r="U1776" s="84">
        <v>228.24</v>
      </c>
      <c r="AM1776" s="105">
        <v>59.65</v>
      </c>
      <c r="AQ1776" s="105" t="e">
        <f t="shared" si="443"/>
        <v>#NUM!</v>
      </c>
      <c r="AR1776" s="105" t="e">
        <f t="shared" si="444"/>
        <v>#NUM!</v>
      </c>
      <c r="AS1776" s="105" t="e">
        <f t="shared" si="445"/>
        <v>#NUM!</v>
      </c>
      <c r="AT1776" s="105" t="e">
        <f>#REF!*1.075</f>
        <v>#REF!</v>
      </c>
      <c r="AU1776" s="105">
        <f t="shared" si="446"/>
        <v>16.125</v>
      </c>
      <c r="AV1776" s="102" t="e">
        <f t="shared" si="435"/>
        <v>#REF!</v>
      </c>
      <c r="AW1776" s="105" t="s">
        <v>172</v>
      </c>
      <c r="AX1776" s="105" t="s">
        <v>173</v>
      </c>
      <c r="AY1776" s="106">
        <v>16.13</v>
      </c>
      <c r="AZ1776" s="108">
        <f t="shared" si="436"/>
        <v>2.7421000000000002</v>
      </c>
      <c r="BA1776" s="1">
        <f t="shared" si="437"/>
        <v>18.8721</v>
      </c>
      <c r="BB1776" s="106">
        <f t="shared" si="438"/>
        <v>20.381868000000001</v>
      </c>
      <c r="BC1776" s="105" t="s">
        <v>53</v>
      </c>
      <c r="BE1776" s="110"/>
      <c r="BF1776" s="110"/>
      <c r="BG1776" s="110"/>
    </row>
    <row r="1777" spans="1:59" ht="24.75" hidden="1" customHeight="1">
      <c r="A1777" s="9">
        <v>1783</v>
      </c>
      <c r="B1777" s="4">
        <v>16322</v>
      </c>
      <c r="D1777" s="126" t="s">
        <v>7481</v>
      </c>
      <c r="E1777" s="3" t="s">
        <v>7548</v>
      </c>
      <c r="F1777" s="3" t="s">
        <v>7549</v>
      </c>
      <c r="G1777" s="3" t="s">
        <v>114</v>
      </c>
      <c r="H1777" s="5" t="s">
        <v>97</v>
      </c>
      <c r="I1777" s="3" t="s">
        <v>1998</v>
      </c>
      <c r="J1777" s="3" t="s">
        <v>7550</v>
      </c>
      <c r="K1777" s="6">
        <v>15</v>
      </c>
      <c r="L1777" s="3" t="s">
        <v>91</v>
      </c>
      <c r="M1777" s="4">
        <v>10</v>
      </c>
      <c r="N1777" s="3" t="s">
        <v>46</v>
      </c>
      <c r="O1777" s="3" t="s">
        <v>7540</v>
      </c>
      <c r="P1777" s="3" t="s">
        <v>7551</v>
      </c>
      <c r="Q1777" s="3" t="s">
        <v>7552</v>
      </c>
      <c r="R1777" s="101">
        <v>25</v>
      </c>
      <c r="S1777" s="102">
        <v>21.3</v>
      </c>
      <c r="T1777" s="116">
        <v>18.5</v>
      </c>
      <c r="U1777" s="84">
        <v>97.77</v>
      </c>
      <c r="AI1777" s="105">
        <v>53.5</v>
      </c>
      <c r="AM1777" s="105">
        <v>25.04</v>
      </c>
      <c r="AQ1777" s="105" t="e">
        <f t="shared" si="443"/>
        <v>#NUM!</v>
      </c>
      <c r="AR1777" s="105" t="e">
        <f t="shared" si="444"/>
        <v>#NUM!</v>
      </c>
      <c r="AS1777" s="105" t="e">
        <f t="shared" si="445"/>
        <v>#NUM!</v>
      </c>
      <c r="AT1777" s="105" t="e">
        <f>#REF!*1.075</f>
        <v>#REF!</v>
      </c>
      <c r="AU1777" s="105">
        <f t="shared" si="446"/>
        <v>19.887499999999999</v>
      </c>
      <c r="AV1777" s="102" t="e">
        <f t="shared" si="435"/>
        <v>#REF!</v>
      </c>
      <c r="AW1777" s="105" t="s">
        <v>172</v>
      </c>
      <c r="AX1777" s="105" t="s">
        <v>173</v>
      </c>
      <c r="AY1777" s="106">
        <v>7.31</v>
      </c>
      <c r="AZ1777" s="108">
        <f t="shared" si="436"/>
        <v>1.8274999999999999</v>
      </c>
      <c r="BA1777" s="1">
        <f t="shared" si="437"/>
        <v>9.1374999999999993</v>
      </c>
      <c r="BB1777" s="106">
        <f t="shared" si="438"/>
        <v>9.8684999999999992</v>
      </c>
      <c r="BC1777" s="105" t="s">
        <v>53</v>
      </c>
      <c r="BD1777" s="110" t="s">
        <v>2280</v>
      </c>
      <c r="BE1777" s="110"/>
      <c r="BF1777" s="110"/>
      <c r="BG1777" s="110"/>
    </row>
    <row r="1778" spans="1:59" ht="24.75" hidden="1" customHeight="1">
      <c r="A1778" s="9">
        <v>1784</v>
      </c>
      <c r="B1778" s="4">
        <v>16371</v>
      </c>
      <c r="D1778" s="126" t="s">
        <v>7481</v>
      </c>
      <c r="E1778" s="3" t="s">
        <v>7548</v>
      </c>
      <c r="F1778" s="3" t="s">
        <v>7549</v>
      </c>
      <c r="G1778" s="3" t="s">
        <v>114</v>
      </c>
      <c r="H1778" s="5" t="s">
        <v>2063</v>
      </c>
      <c r="I1778" s="3" t="s">
        <v>2004</v>
      </c>
      <c r="J1778" s="3" t="s">
        <v>7553</v>
      </c>
      <c r="K1778" s="6">
        <v>50</v>
      </c>
      <c r="L1778" s="3" t="s">
        <v>91</v>
      </c>
      <c r="M1778" s="4">
        <v>10</v>
      </c>
      <c r="N1778" s="3" t="s">
        <v>46</v>
      </c>
      <c r="O1778" s="3" t="s">
        <v>7540</v>
      </c>
      <c r="P1778" s="3" t="s">
        <v>7551</v>
      </c>
      <c r="Q1778" s="3" t="s">
        <v>7554</v>
      </c>
      <c r="R1778" s="101">
        <v>33</v>
      </c>
      <c r="S1778" s="102">
        <v>28.75</v>
      </c>
      <c r="T1778" s="116">
        <v>25</v>
      </c>
      <c r="U1778" s="84">
        <v>97.78</v>
      </c>
      <c r="AG1778" s="105">
        <v>17.739999999999998</v>
      </c>
      <c r="AI1778" s="105">
        <v>109.8</v>
      </c>
      <c r="AM1778" s="105">
        <v>54.97</v>
      </c>
      <c r="AQ1778" s="105">
        <f t="shared" si="443"/>
        <v>63.769999999999996</v>
      </c>
      <c r="AR1778" s="105">
        <f t="shared" si="444"/>
        <v>33</v>
      </c>
      <c r="AS1778" s="105" t="e">
        <f t="shared" si="445"/>
        <v>#NUM!</v>
      </c>
      <c r="AT1778" s="105" t="e">
        <f>#REF!*1.075</f>
        <v>#REF!</v>
      </c>
      <c r="AU1778" s="105">
        <f t="shared" si="446"/>
        <v>26.875</v>
      </c>
      <c r="AV1778" s="102" t="e">
        <f t="shared" si="435"/>
        <v>#REF!</v>
      </c>
      <c r="AW1778" s="105" t="s">
        <v>172</v>
      </c>
      <c r="AX1778" s="105" t="s">
        <v>173</v>
      </c>
      <c r="AY1778" s="106">
        <v>10.75</v>
      </c>
      <c r="AZ1778" s="108">
        <f t="shared" si="436"/>
        <v>1.8275000000000001</v>
      </c>
      <c r="BA1778" s="1">
        <f t="shared" si="437"/>
        <v>12.577500000000001</v>
      </c>
      <c r="BB1778" s="106">
        <f t="shared" si="438"/>
        <v>13.5837</v>
      </c>
      <c r="BC1778" s="105" t="s">
        <v>53</v>
      </c>
      <c r="BE1778" s="110"/>
      <c r="BF1778" s="110"/>
      <c r="BG1778" s="110"/>
    </row>
    <row r="1779" spans="1:59" ht="24.75" hidden="1" customHeight="1">
      <c r="A1779" s="9">
        <v>1785</v>
      </c>
      <c r="B1779" s="4">
        <v>16466</v>
      </c>
      <c r="E1779" s="3" t="s">
        <v>7555</v>
      </c>
      <c r="F1779" s="3" t="s">
        <v>7556</v>
      </c>
      <c r="G1779" s="3" t="s">
        <v>5938</v>
      </c>
      <c r="H1779" s="5" t="s">
        <v>97</v>
      </c>
      <c r="I1779" s="3" t="s">
        <v>686</v>
      </c>
      <c r="J1779" s="3" t="s">
        <v>7557</v>
      </c>
      <c r="K1779" s="6">
        <v>15</v>
      </c>
      <c r="L1779" s="3" t="s">
        <v>91</v>
      </c>
      <c r="M1779" s="4">
        <v>10</v>
      </c>
      <c r="N1779" s="3" t="s">
        <v>46</v>
      </c>
      <c r="O1779" s="3" t="s">
        <v>7540</v>
      </c>
      <c r="P1779" s="3" t="s">
        <v>7558</v>
      </c>
      <c r="Q1779" s="3" t="s">
        <v>7559</v>
      </c>
      <c r="R1779" s="101">
        <v>35</v>
      </c>
      <c r="T1779" s="116" t="s">
        <v>58</v>
      </c>
      <c r="U1779" s="84">
        <v>48.53</v>
      </c>
      <c r="AQ1779" s="105" t="e">
        <f t="shared" si="443"/>
        <v>#NUM!</v>
      </c>
      <c r="AR1779" s="105" t="e">
        <f t="shared" si="444"/>
        <v>#NUM!</v>
      </c>
      <c r="AS1779" s="105" t="e">
        <f t="shared" si="445"/>
        <v>#NUM!</v>
      </c>
      <c r="AT1779" s="105" t="e">
        <f>#REF!*1.075</f>
        <v>#REF!</v>
      </c>
      <c r="AU1779" s="105" t="e">
        <f t="shared" si="446"/>
        <v>#VALUE!</v>
      </c>
      <c r="AV1779" s="102" t="e">
        <f t="shared" si="435"/>
        <v>#REF!</v>
      </c>
      <c r="AW1779" s="105" t="s">
        <v>172</v>
      </c>
      <c r="AX1779" s="105" t="s">
        <v>173</v>
      </c>
      <c r="AY1779" s="106">
        <v>37.625</v>
      </c>
      <c r="AZ1779" s="108">
        <f t="shared" si="436"/>
        <v>6.3962500000000002</v>
      </c>
      <c r="BA1779" s="1">
        <f t="shared" si="437"/>
        <v>44.021250000000002</v>
      </c>
      <c r="BB1779" s="106">
        <f t="shared" si="438"/>
        <v>47.542950000000005</v>
      </c>
      <c r="BC1779" s="105" t="s">
        <v>53</v>
      </c>
      <c r="BE1779" s="110"/>
      <c r="BF1779" s="110"/>
      <c r="BG1779" s="110"/>
    </row>
    <row r="1780" spans="1:59" ht="24.75" hidden="1" customHeight="1">
      <c r="A1780" s="9">
        <v>1786</v>
      </c>
      <c r="B1780" s="4">
        <v>17559</v>
      </c>
      <c r="E1780" s="3" t="s">
        <v>7555</v>
      </c>
      <c r="F1780" s="3" t="s">
        <v>7556</v>
      </c>
      <c r="G1780" s="3" t="s">
        <v>5938</v>
      </c>
      <c r="H1780" s="5" t="s">
        <v>2063</v>
      </c>
      <c r="I1780" s="3" t="s">
        <v>1998</v>
      </c>
      <c r="J1780" s="3" t="s">
        <v>7560</v>
      </c>
      <c r="K1780" s="6">
        <v>100</v>
      </c>
      <c r="L1780" s="3" t="s">
        <v>91</v>
      </c>
      <c r="M1780" s="4">
        <v>10</v>
      </c>
      <c r="N1780" s="3" t="s">
        <v>46</v>
      </c>
      <c r="O1780" s="3" t="s">
        <v>7540</v>
      </c>
      <c r="P1780" s="3" t="s">
        <v>7558</v>
      </c>
      <c r="Q1780" s="3" t="s">
        <v>7561</v>
      </c>
      <c r="R1780" s="101">
        <v>60</v>
      </c>
      <c r="T1780" s="116" t="s">
        <v>58</v>
      </c>
      <c r="U1780" s="84">
        <v>77.62</v>
      </c>
      <c r="AQ1780" s="105" t="e">
        <f t="shared" si="443"/>
        <v>#NUM!</v>
      </c>
      <c r="AR1780" s="105" t="e">
        <f t="shared" si="444"/>
        <v>#NUM!</v>
      </c>
      <c r="AS1780" s="105" t="e">
        <f t="shared" si="445"/>
        <v>#NUM!</v>
      </c>
      <c r="AT1780" s="105" t="e">
        <f>#REF!*1.075</f>
        <v>#REF!</v>
      </c>
      <c r="AU1780" s="105" t="e">
        <f t="shared" si="446"/>
        <v>#VALUE!</v>
      </c>
      <c r="AV1780" s="102" t="e">
        <f t="shared" si="435"/>
        <v>#REF!</v>
      </c>
      <c r="AW1780" s="105" t="s">
        <v>172</v>
      </c>
      <c r="AX1780" s="105" t="s">
        <v>173</v>
      </c>
      <c r="AY1780" s="106">
        <v>64.5</v>
      </c>
      <c r="AZ1780" s="108">
        <f t="shared" si="436"/>
        <v>7.7399999999999993</v>
      </c>
      <c r="BA1780" s="1">
        <f t="shared" si="437"/>
        <v>72.239999999999995</v>
      </c>
      <c r="BB1780" s="106">
        <f t="shared" si="438"/>
        <v>78.019199999999998</v>
      </c>
      <c r="BC1780" s="105" t="s">
        <v>53</v>
      </c>
      <c r="BE1780" s="110"/>
      <c r="BF1780" s="110"/>
      <c r="BG1780" s="110"/>
    </row>
    <row r="1781" spans="1:59" ht="24.75" hidden="1" customHeight="1">
      <c r="A1781" s="9">
        <v>1787</v>
      </c>
      <c r="B1781" s="4">
        <v>18057</v>
      </c>
      <c r="D1781" s="126" t="s">
        <v>7481</v>
      </c>
      <c r="E1781" s="3" t="s">
        <v>7562</v>
      </c>
      <c r="F1781" s="3" t="s">
        <v>7563</v>
      </c>
      <c r="G1781" s="3" t="s">
        <v>1258</v>
      </c>
      <c r="H1781" s="5" t="s">
        <v>1950</v>
      </c>
      <c r="I1781" s="3" t="s">
        <v>906</v>
      </c>
      <c r="J1781" s="3" t="s">
        <v>7564</v>
      </c>
      <c r="K1781" s="6">
        <v>100</v>
      </c>
      <c r="L1781" s="3" t="s">
        <v>91</v>
      </c>
      <c r="M1781" s="4">
        <v>10</v>
      </c>
      <c r="N1781" s="3" t="s">
        <v>46</v>
      </c>
      <c r="O1781" s="3" t="s">
        <v>7540</v>
      </c>
      <c r="P1781" s="3" t="s">
        <v>7565</v>
      </c>
      <c r="Q1781" s="3" t="s">
        <v>7566</v>
      </c>
      <c r="R1781" s="101">
        <v>10</v>
      </c>
      <c r="S1781" s="102">
        <v>8.6199999999999992</v>
      </c>
      <c r="T1781" s="116">
        <v>7.5</v>
      </c>
      <c r="U1781" s="84">
        <v>93.84</v>
      </c>
      <c r="AF1781" s="105">
        <v>82.08</v>
      </c>
      <c r="AI1781" s="105">
        <v>99.13</v>
      </c>
      <c r="AQ1781" s="105">
        <f t="shared" si="443"/>
        <v>90.60499999999999</v>
      </c>
      <c r="AR1781" s="105">
        <f t="shared" si="444"/>
        <v>10</v>
      </c>
      <c r="AS1781" s="105" t="e">
        <f t="shared" si="445"/>
        <v>#NUM!</v>
      </c>
      <c r="AT1781" s="105" t="e">
        <f>#REF!*1.075</f>
        <v>#REF!</v>
      </c>
      <c r="AU1781" s="105">
        <f t="shared" si="446"/>
        <v>8.0625</v>
      </c>
      <c r="AV1781" s="102" t="e">
        <f t="shared" si="435"/>
        <v>#REF!</v>
      </c>
      <c r="AW1781" s="105" t="s">
        <v>172</v>
      </c>
      <c r="AX1781" s="105" t="s">
        <v>173</v>
      </c>
      <c r="AY1781" s="106">
        <v>4.3</v>
      </c>
      <c r="AZ1781" s="108">
        <f t="shared" si="436"/>
        <v>1.075</v>
      </c>
      <c r="BA1781" s="1">
        <f t="shared" si="437"/>
        <v>5.375</v>
      </c>
      <c r="BB1781" s="106">
        <f t="shared" si="438"/>
        <v>5.8049999999999997</v>
      </c>
      <c r="BC1781" s="105" t="s">
        <v>53</v>
      </c>
      <c r="BD1781" s="110" t="s">
        <v>2280</v>
      </c>
      <c r="BE1781" s="110"/>
      <c r="BF1781" s="110"/>
      <c r="BG1781" s="110"/>
    </row>
    <row r="1782" spans="1:59" ht="24.75" hidden="1" customHeight="1">
      <c r="A1782" s="9">
        <v>1788</v>
      </c>
      <c r="B1782" s="34">
        <v>20355</v>
      </c>
      <c r="C1782" s="34"/>
      <c r="E1782" s="35" t="s">
        <v>7567</v>
      </c>
      <c r="F1782" s="34" t="s">
        <v>7568</v>
      </c>
      <c r="G1782" s="34" t="s">
        <v>7569</v>
      </c>
      <c r="H1782" s="34" t="s">
        <v>3616</v>
      </c>
      <c r="I1782" s="34" t="s">
        <v>551</v>
      </c>
      <c r="J1782" s="35" t="s">
        <v>7570</v>
      </c>
      <c r="K1782" s="48"/>
      <c r="L1782" s="34"/>
      <c r="M1782" s="34"/>
      <c r="N1782" s="34"/>
      <c r="O1782" s="34" t="s">
        <v>7540</v>
      </c>
      <c r="P1782" s="34" t="s">
        <v>7571</v>
      </c>
      <c r="Q1782" s="34" t="s">
        <v>7572</v>
      </c>
      <c r="T1782" s="116"/>
      <c r="AT1782" s="105" t="e">
        <f>#REF!*1.075</f>
        <v>#REF!</v>
      </c>
      <c r="AV1782" s="102" t="e">
        <f t="shared" si="435"/>
        <v>#REF!</v>
      </c>
      <c r="AZ1782" s="108" t="b">
        <f t="shared" si="436"/>
        <v>0</v>
      </c>
      <c r="BA1782" s="1">
        <f t="shared" si="437"/>
        <v>0</v>
      </c>
      <c r="BB1782" s="106">
        <f t="shared" si="438"/>
        <v>0</v>
      </c>
      <c r="BE1782" s="110"/>
      <c r="BF1782" s="110"/>
      <c r="BG1782" s="110"/>
    </row>
    <row r="1783" spans="1:59" ht="24.75" hidden="1" customHeight="1">
      <c r="A1783" s="9">
        <v>1789</v>
      </c>
      <c r="B1783" s="34">
        <v>20356</v>
      </c>
      <c r="C1783" s="34"/>
      <c r="E1783" s="35" t="s">
        <v>7567</v>
      </c>
      <c r="F1783" s="34" t="s">
        <v>7568</v>
      </c>
      <c r="G1783" s="34" t="s">
        <v>7569</v>
      </c>
      <c r="H1783" s="34" t="s">
        <v>3616</v>
      </c>
      <c r="I1783" s="34" t="s">
        <v>551</v>
      </c>
      <c r="J1783" s="35" t="s">
        <v>7573</v>
      </c>
      <c r="K1783" s="48"/>
      <c r="L1783" s="34"/>
      <c r="M1783" s="34"/>
      <c r="N1783" s="36"/>
      <c r="O1783" s="36" t="s">
        <v>7540</v>
      </c>
      <c r="P1783" s="34" t="s">
        <v>7571</v>
      </c>
      <c r="Q1783" s="34" t="s">
        <v>7574</v>
      </c>
      <c r="T1783" s="116"/>
      <c r="AT1783" s="105" t="e">
        <f>#REF!*1.075</f>
        <v>#REF!</v>
      </c>
      <c r="AV1783" s="102" t="e">
        <f t="shared" si="435"/>
        <v>#REF!</v>
      </c>
      <c r="AZ1783" s="108" t="b">
        <f t="shared" si="436"/>
        <v>0</v>
      </c>
      <c r="BA1783" s="1">
        <f t="shared" si="437"/>
        <v>0</v>
      </c>
      <c r="BB1783" s="106">
        <f t="shared" si="438"/>
        <v>0</v>
      </c>
      <c r="BE1783" s="110"/>
      <c r="BF1783" s="110"/>
      <c r="BG1783" s="110"/>
    </row>
    <row r="1784" spans="1:59" ht="24.75" hidden="1" customHeight="1">
      <c r="A1784" s="9">
        <v>1790</v>
      </c>
      <c r="B1784" s="4">
        <v>1206</v>
      </c>
      <c r="E1784" s="3" t="s">
        <v>7575</v>
      </c>
      <c r="F1784" s="3" t="s">
        <v>7576</v>
      </c>
      <c r="G1784" s="3" t="s">
        <v>2021</v>
      </c>
      <c r="H1784" s="5" t="s">
        <v>5611</v>
      </c>
      <c r="I1784" s="3" t="s">
        <v>2004</v>
      </c>
      <c r="J1784" s="3" t="s">
        <v>7577</v>
      </c>
      <c r="K1784" s="6">
        <v>20</v>
      </c>
      <c r="L1784" s="3" t="s">
        <v>91</v>
      </c>
      <c r="M1784" s="4">
        <v>10</v>
      </c>
      <c r="N1784" s="3" t="s">
        <v>46</v>
      </c>
      <c r="O1784" s="3" t="s">
        <v>7540</v>
      </c>
      <c r="P1784" s="3" t="s">
        <v>7578</v>
      </c>
      <c r="Q1784" s="3" t="s">
        <v>7579</v>
      </c>
      <c r="R1784" s="101">
        <v>100</v>
      </c>
      <c r="T1784" s="116">
        <v>28</v>
      </c>
      <c r="U1784" s="84">
        <v>171.82</v>
      </c>
      <c r="AQ1784" s="105" t="e">
        <f t="shared" ref="AQ1784:AQ1805" si="447">AVERAGE(SMALL(AE1784:AI1784,1),SMALL(AE1784:AI1784,2))</f>
        <v>#NUM!</v>
      </c>
      <c r="AR1784" s="105" t="e">
        <f t="shared" ref="AR1784:AR1805" si="448">IF(R1784 &lt;=( AVERAGE(SMALL(AE1784:AI1784,1),SMALL(AE1784:AI1784,2))), R1784, "")</f>
        <v>#NUM!</v>
      </c>
      <c r="AS1784" s="105" t="e">
        <f t="shared" ref="AS1784:AS1805" si="449">AVERAGE(SMALL(AJ1784:AM1784,1),SMALL(AJ1784:AM1784,2))</f>
        <v>#NUM!</v>
      </c>
      <c r="AT1784" s="105" t="e">
        <f>#REF!*1.075</f>
        <v>#REF!</v>
      </c>
      <c r="AU1784" s="105">
        <f t="shared" ref="AU1784:AU1805" si="450">T1784*1.075</f>
        <v>30.099999999999998</v>
      </c>
      <c r="AV1784" s="102" t="e">
        <f t="shared" si="435"/>
        <v>#REF!</v>
      </c>
      <c r="AW1784" s="105" t="s">
        <v>172</v>
      </c>
      <c r="AX1784" s="105" t="s">
        <v>173</v>
      </c>
      <c r="AY1784" s="106">
        <v>30.1</v>
      </c>
      <c r="AZ1784" s="108">
        <f t="shared" si="436"/>
        <v>5.1170000000000009</v>
      </c>
      <c r="BA1784" s="1">
        <f t="shared" si="437"/>
        <v>35.216999999999999</v>
      </c>
      <c r="BB1784" s="106">
        <f t="shared" si="438"/>
        <v>38.03436</v>
      </c>
      <c r="BC1784" s="105" t="s">
        <v>53</v>
      </c>
      <c r="BE1784" s="110"/>
      <c r="BF1784" s="110"/>
      <c r="BG1784" s="110"/>
    </row>
    <row r="1785" spans="1:59" ht="24.75" hidden="1" customHeight="1">
      <c r="A1785" s="9">
        <v>1791</v>
      </c>
      <c r="B1785" s="4">
        <v>14512</v>
      </c>
      <c r="D1785" s="126" t="s">
        <v>7481</v>
      </c>
      <c r="E1785" s="3" t="s">
        <v>7580</v>
      </c>
      <c r="F1785" s="3" t="s">
        <v>7581</v>
      </c>
      <c r="G1785" s="3" t="s">
        <v>3010</v>
      </c>
      <c r="H1785" s="5" t="s">
        <v>5616</v>
      </c>
      <c r="I1785" s="3" t="s">
        <v>906</v>
      </c>
      <c r="J1785" s="3" t="s">
        <v>7582</v>
      </c>
      <c r="K1785" s="6">
        <v>500</v>
      </c>
      <c r="L1785" s="3" t="s">
        <v>91</v>
      </c>
      <c r="M1785" s="4">
        <v>10</v>
      </c>
      <c r="N1785" s="3" t="s">
        <v>46</v>
      </c>
      <c r="O1785" s="3" t="s">
        <v>7540</v>
      </c>
      <c r="P1785" s="3" t="s">
        <v>7583</v>
      </c>
      <c r="Q1785" s="3" t="s">
        <v>7584</v>
      </c>
      <c r="R1785" s="101">
        <v>12</v>
      </c>
      <c r="S1785" s="102">
        <v>9.36</v>
      </c>
      <c r="T1785" s="116">
        <v>7.2</v>
      </c>
      <c r="U1785" s="84">
        <v>22</v>
      </c>
      <c r="AG1785" s="105">
        <v>8</v>
      </c>
      <c r="AQ1785" s="105" t="e">
        <f t="shared" si="447"/>
        <v>#NUM!</v>
      </c>
      <c r="AR1785" s="105" t="e">
        <f t="shared" si="448"/>
        <v>#NUM!</v>
      </c>
      <c r="AS1785" s="105" t="e">
        <f t="shared" si="449"/>
        <v>#NUM!</v>
      </c>
      <c r="AT1785" s="105" t="e">
        <f>#REF!*1.075</f>
        <v>#REF!</v>
      </c>
      <c r="AU1785" s="105">
        <f t="shared" si="450"/>
        <v>7.74</v>
      </c>
      <c r="AV1785" s="102" t="e">
        <f t="shared" si="435"/>
        <v>#REF!</v>
      </c>
      <c r="AW1785" s="105" t="s">
        <v>172</v>
      </c>
      <c r="AX1785" s="105" t="s">
        <v>173</v>
      </c>
      <c r="AY1785" s="106">
        <v>6.34</v>
      </c>
      <c r="AZ1785" s="108">
        <f t="shared" si="436"/>
        <v>1.585</v>
      </c>
      <c r="BA1785" s="1">
        <f t="shared" si="437"/>
        <v>7.9249999999999998</v>
      </c>
      <c r="BB1785" s="106">
        <f t="shared" si="438"/>
        <v>8.5589999999999993</v>
      </c>
      <c r="BC1785" s="105" t="s">
        <v>53</v>
      </c>
      <c r="BD1785" s="110" t="s">
        <v>2280</v>
      </c>
      <c r="BE1785" s="110"/>
      <c r="BF1785" s="110"/>
      <c r="BG1785" s="110"/>
    </row>
    <row r="1786" spans="1:59" ht="24.75" hidden="1" customHeight="1">
      <c r="A1786" s="9">
        <v>1792</v>
      </c>
      <c r="B1786" s="4">
        <v>14513</v>
      </c>
      <c r="D1786" s="126" t="s">
        <v>7481</v>
      </c>
      <c r="E1786" s="3" t="s">
        <v>7580</v>
      </c>
      <c r="F1786" s="3" t="s">
        <v>7581</v>
      </c>
      <c r="G1786" s="3" t="s">
        <v>3010</v>
      </c>
      <c r="H1786" s="5" t="s">
        <v>5616</v>
      </c>
      <c r="I1786" s="3" t="s">
        <v>906</v>
      </c>
      <c r="J1786" s="3" t="s">
        <v>7585</v>
      </c>
      <c r="K1786" s="6">
        <v>100</v>
      </c>
      <c r="L1786" s="3" t="s">
        <v>91</v>
      </c>
      <c r="M1786" s="4">
        <v>40</v>
      </c>
      <c r="N1786" s="3" t="s">
        <v>46</v>
      </c>
      <c r="O1786" s="3" t="s">
        <v>7540</v>
      </c>
      <c r="P1786" s="3" t="s">
        <v>7583</v>
      </c>
      <c r="Q1786" s="3" t="s">
        <v>7586</v>
      </c>
      <c r="R1786" s="101">
        <v>40</v>
      </c>
      <c r="S1786" s="102">
        <v>30</v>
      </c>
      <c r="T1786" s="116">
        <v>24</v>
      </c>
      <c r="U1786" s="84">
        <v>80</v>
      </c>
      <c r="AG1786" s="105">
        <v>32</v>
      </c>
      <c r="AQ1786" s="105" t="e">
        <f t="shared" si="447"/>
        <v>#NUM!</v>
      </c>
      <c r="AR1786" s="105" t="e">
        <f t="shared" si="448"/>
        <v>#NUM!</v>
      </c>
      <c r="AS1786" s="105" t="e">
        <f t="shared" si="449"/>
        <v>#NUM!</v>
      </c>
      <c r="AT1786" s="105" t="e">
        <f>#REF!*1.075</f>
        <v>#REF!</v>
      </c>
      <c r="AU1786" s="105">
        <f t="shared" si="450"/>
        <v>25.799999999999997</v>
      </c>
      <c r="AV1786" s="102" t="e">
        <f t="shared" si="435"/>
        <v>#REF!</v>
      </c>
      <c r="AW1786" s="105" t="s">
        <v>172</v>
      </c>
      <c r="AX1786" s="105" t="s">
        <v>173</v>
      </c>
      <c r="AY1786" s="106">
        <v>12.9</v>
      </c>
      <c r="AZ1786" s="108">
        <f t="shared" si="436"/>
        <v>2.1930000000000001</v>
      </c>
      <c r="BA1786" s="1">
        <f t="shared" si="437"/>
        <v>15.093</v>
      </c>
      <c r="BB1786" s="106">
        <f t="shared" si="438"/>
        <v>16.300440000000002</v>
      </c>
      <c r="BC1786" s="105" t="s">
        <v>53</v>
      </c>
      <c r="BD1786" s="110" t="s">
        <v>2280</v>
      </c>
      <c r="BE1786" s="110"/>
      <c r="BF1786" s="110"/>
      <c r="BG1786" s="110"/>
    </row>
    <row r="1787" spans="1:59" ht="24.75" hidden="1" customHeight="1">
      <c r="A1787" s="9">
        <v>1793</v>
      </c>
      <c r="B1787" s="4">
        <v>14821</v>
      </c>
      <c r="D1787" s="126" t="s">
        <v>7481</v>
      </c>
      <c r="E1787" s="3" t="s">
        <v>7587</v>
      </c>
      <c r="F1787" s="3" t="s">
        <v>7588</v>
      </c>
      <c r="G1787" s="3" t="s">
        <v>3000</v>
      </c>
      <c r="H1787" s="5" t="s">
        <v>7589</v>
      </c>
      <c r="I1787" s="3" t="s">
        <v>3062</v>
      </c>
      <c r="J1787" s="3" t="s">
        <v>7590</v>
      </c>
      <c r="K1787" s="6">
        <v>1440</v>
      </c>
      <c r="L1787" s="3" t="s">
        <v>91</v>
      </c>
      <c r="M1787" s="4">
        <v>1</v>
      </c>
      <c r="N1787" s="3" t="s">
        <v>46</v>
      </c>
      <c r="O1787" s="3" t="s">
        <v>7540</v>
      </c>
      <c r="P1787" s="3" t="s">
        <v>7591</v>
      </c>
      <c r="Q1787" s="3" t="s">
        <v>7592</v>
      </c>
      <c r="R1787" s="101">
        <v>62</v>
      </c>
      <c r="S1787" s="102">
        <v>52</v>
      </c>
      <c r="T1787" s="116">
        <v>40</v>
      </c>
      <c r="AG1787" s="105">
        <v>40.26</v>
      </c>
      <c r="AK1787" s="105">
        <v>101.9</v>
      </c>
      <c r="AQ1787" s="105" t="e">
        <f t="shared" si="447"/>
        <v>#NUM!</v>
      </c>
      <c r="AR1787" s="105" t="e">
        <f t="shared" si="448"/>
        <v>#NUM!</v>
      </c>
      <c r="AS1787" s="105" t="e">
        <f t="shared" si="449"/>
        <v>#NUM!</v>
      </c>
      <c r="AT1787" s="105" t="e">
        <f>#REF!*1.075</f>
        <v>#REF!</v>
      </c>
      <c r="AU1787" s="105">
        <f t="shared" si="450"/>
        <v>43</v>
      </c>
      <c r="AV1787" s="102" t="e">
        <f t="shared" si="435"/>
        <v>#REF!</v>
      </c>
      <c r="AW1787" s="105" t="s">
        <v>172</v>
      </c>
      <c r="AX1787" s="105" t="s">
        <v>173</v>
      </c>
      <c r="AY1787" s="106">
        <v>20.32</v>
      </c>
      <c r="AZ1787" s="108">
        <f t="shared" si="436"/>
        <v>3.4544000000000001</v>
      </c>
      <c r="BA1787" s="1">
        <f t="shared" si="437"/>
        <v>23.7744</v>
      </c>
      <c r="BB1787" s="106">
        <f t="shared" si="438"/>
        <v>25.676352000000001</v>
      </c>
      <c r="BC1787" s="105" t="s">
        <v>53</v>
      </c>
      <c r="BD1787" s="110" t="s">
        <v>2280</v>
      </c>
      <c r="BE1787" s="110"/>
      <c r="BF1787" s="110"/>
      <c r="BG1787" s="110"/>
    </row>
    <row r="1788" spans="1:59" ht="24.75" hidden="1" customHeight="1">
      <c r="A1788" s="9">
        <v>1794</v>
      </c>
      <c r="B1788" s="4">
        <v>5827</v>
      </c>
      <c r="D1788" s="126" t="s">
        <v>7593</v>
      </c>
      <c r="E1788" s="3" t="s">
        <v>7594</v>
      </c>
      <c r="F1788" s="3" t="s">
        <v>7595</v>
      </c>
      <c r="G1788" s="3" t="s">
        <v>7596</v>
      </c>
      <c r="H1788" s="5" t="s">
        <v>204</v>
      </c>
      <c r="I1788" s="3" t="s">
        <v>44</v>
      </c>
      <c r="J1788" s="3" t="s">
        <v>7597</v>
      </c>
      <c r="M1788" s="4">
        <v>100</v>
      </c>
      <c r="N1788" s="3" t="s">
        <v>46</v>
      </c>
      <c r="O1788" s="3" t="s">
        <v>7540</v>
      </c>
      <c r="P1788" s="3" t="s">
        <v>7598</v>
      </c>
      <c r="Q1788" s="3" t="s">
        <v>7599</v>
      </c>
      <c r="R1788" s="101">
        <v>70</v>
      </c>
      <c r="S1788" s="102">
        <v>57.5</v>
      </c>
      <c r="T1788" s="116">
        <v>50</v>
      </c>
      <c r="U1788" s="84">
        <v>93.24</v>
      </c>
      <c r="AF1788" s="105">
        <v>43.2</v>
      </c>
      <c r="AG1788" s="105">
        <v>45.15</v>
      </c>
      <c r="AQ1788" s="105">
        <f t="shared" si="447"/>
        <v>44.174999999999997</v>
      </c>
      <c r="AR1788" s="105" t="str">
        <f t="shared" si="448"/>
        <v/>
      </c>
      <c r="AS1788" s="105" t="e">
        <f t="shared" si="449"/>
        <v>#NUM!</v>
      </c>
      <c r="AT1788" s="105" t="e">
        <f>#REF!*1.075</f>
        <v>#REF!</v>
      </c>
      <c r="AU1788" s="105">
        <f t="shared" si="450"/>
        <v>53.75</v>
      </c>
      <c r="AV1788" s="102" t="e">
        <f t="shared" si="435"/>
        <v>#REF!</v>
      </c>
      <c r="AW1788" s="105" t="s">
        <v>172</v>
      </c>
      <c r="AX1788" s="105" t="s">
        <v>173</v>
      </c>
      <c r="AY1788" s="106">
        <v>33.325000000000003</v>
      </c>
      <c r="AZ1788" s="108">
        <f t="shared" si="436"/>
        <v>5.6652500000000012</v>
      </c>
      <c r="BA1788" s="1">
        <f t="shared" si="437"/>
        <v>38.990250000000003</v>
      </c>
      <c r="BB1788" s="106">
        <f t="shared" si="438"/>
        <v>42.109470000000002</v>
      </c>
      <c r="BC1788" s="105" t="s">
        <v>53</v>
      </c>
      <c r="BD1788" s="110" t="s">
        <v>2280</v>
      </c>
      <c r="BE1788" s="110"/>
      <c r="BF1788" s="110"/>
      <c r="BG1788" s="110"/>
    </row>
    <row r="1789" spans="1:59" ht="24.75" hidden="1" customHeight="1">
      <c r="A1789" s="9">
        <v>1795</v>
      </c>
      <c r="B1789" s="4">
        <v>14710</v>
      </c>
      <c r="D1789" s="126" t="s">
        <v>7481</v>
      </c>
      <c r="E1789" s="3" t="s">
        <v>7600</v>
      </c>
      <c r="F1789" s="3" t="s">
        <v>7601</v>
      </c>
      <c r="G1789" s="3" t="s">
        <v>1374</v>
      </c>
      <c r="H1789" s="5" t="s">
        <v>611</v>
      </c>
      <c r="I1789" s="3" t="s">
        <v>906</v>
      </c>
      <c r="J1789" s="3" t="s">
        <v>7602</v>
      </c>
      <c r="K1789" s="6">
        <v>100</v>
      </c>
      <c r="L1789" s="3" t="s">
        <v>91</v>
      </c>
      <c r="M1789" s="4">
        <v>10</v>
      </c>
      <c r="N1789" s="3" t="s">
        <v>46</v>
      </c>
      <c r="O1789" s="3" t="s">
        <v>7540</v>
      </c>
      <c r="P1789" s="3" t="s">
        <v>7603</v>
      </c>
      <c r="Q1789" s="3" t="s">
        <v>7604</v>
      </c>
      <c r="R1789" s="101">
        <v>17</v>
      </c>
      <c r="S1789" s="102">
        <v>15</v>
      </c>
      <c r="T1789" s="116">
        <v>13</v>
      </c>
      <c r="U1789" s="84">
        <v>308.61</v>
      </c>
      <c r="AG1789" s="105">
        <v>9.66</v>
      </c>
      <c r="AQ1789" s="105" t="e">
        <f t="shared" si="447"/>
        <v>#NUM!</v>
      </c>
      <c r="AR1789" s="105" t="e">
        <f t="shared" si="448"/>
        <v>#NUM!</v>
      </c>
      <c r="AS1789" s="105" t="e">
        <f t="shared" si="449"/>
        <v>#NUM!</v>
      </c>
      <c r="AT1789" s="105" t="e">
        <f>#REF!*1.075</f>
        <v>#REF!</v>
      </c>
      <c r="AU1789" s="105">
        <f t="shared" si="450"/>
        <v>13.975</v>
      </c>
      <c r="AV1789" s="102" t="e">
        <f t="shared" si="435"/>
        <v>#REF!</v>
      </c>
      <c r="AW1789" s="105" t="s">
        <v>172</v>
      </c>
      <c r="AX1789" s="105" t="s">
        <v>173</v>
      </c>
      <c r="AY1789" s="106">
        <v>10.75</v>
      </c>
      <c r="AZ1789" s="108">
        <f t="shared" si="436"/>
        <v>1.8275000000000001</v>
      </c>
      <c r="BA1789" s="1">
        <f t="shared" si="437"/>
        <v>12.577500000000001</v>
      </c>
      <c r="BB1789" s="106">
        <f t="shared" si="438"/>
        <v>13.5837</v>
      </c>
      <c r="BC1789" s="105" t="s">
        <v>53</v>
      </c>
      <c r="BD1789" s="110" t="s">
        <v>2280</v>
      </c>
      <c r="BE1789" s="110"/>
      <c r="BF1789" s="110"/>
      <c r="BG1789" s="110"/>
    </row>
    <row r="1790" spans="1:59" ht="24.75" hidden="1" customHeight="1">
      <c r="A1790" s="9">
        <v>1796</v>
      </c>
      <c r="B1790" s="4">
        <v>14593</v>
      </c>
      <c r="D1790" s="126" t="s">
        <v>7481</v>
      </c>
      <c r="E1790" s="3" t="s">
        <v>7605</v>
      </c>
      <c r="F1790" s="3" t="s">
        <v>7606</v>
      </c>
      <c r="G1790" s="3" t="s">
        <v>685</v>
      </c>
      <c r="H1790" s="5" t="s">
        <v>251</v>
      </c>
      <c r="I1790" s="3" t="s">
        <v>1998</v>
      </c>
      <c r="J1790" s="3" t="s">
        <v>7607</v>
      </c>
      <c r="M1790" s="4">
        <v>10</v>
      </c>
      <c r="N1790" s="3" t="s">
        <v>46</v>
      </c>
      <c r="O1790" s="3" t="s">
        <v>7540</v>
      </c>
      <c r="P1790" s="3" t="s">
        <v>7608</v>
      </c>
      <c r="Q1790" s="3" t="s">
        <v>7609</v>
      </c>
      <c r="R1790" s="101">
        <v>60</v>
      </c>
      <c r="S1790" s="102">
        <v>48.3</v>
      </c>
      <c r="T1790" s="116">
        <v>42</v>
      </c>
      <c r="U1790" s="84">
        <v>199.17</v>
      </c>
      <c r="AF1790" s="105">
        <v>45.36</v>
      </c>
      <c r="AG1790" s="105">
        <v>55.265000000000001</v>
      </c>
      <c r="AI1790" s="105">
        <v>101.03</v>
      </c>
      <c r="AQ1790" s="105">
        <f t="shared" si="447"/>
        <v>50.3125</v>
      </c>
      <c r="AR1790" s="105" t="str">
        <f t="shared" si="448"/>
        <v/>
      </c>
      <c r="AS1790" s="105" t="e">
        <f t="shared" si="449"/>
        <v>#NUM!</v>
      </c>
      <c r="AT1790" s="105" t="e">
        <f>#REF!*1.075</f>
        <v>#REF!</v>
      </c>
      <c r="AU1790" s="105">
        <f t="shared" si="450"/>
        <v>45.15</v>
      </c>
      <c r="AV1790" s="102" t="e">
        <f t="shared" si="435"/>
        <v>#REF!</v>
      </c>
      <c r="AW1790" s="105" t="s">
        <v>172</v>
      </c>
      <c r="AX1790" s="105" t="s">
        <v>173</v>
      </c>
      <c r="AY1790" s="106">
        <v>17.739999999999998</v>
      </c>
      <c r="AZ1790" s="108">
        <f t="shared" si="436"/>
        <v>3.0158</v>
      </c>
      <c r="BA1790" s="1">
        <f t="shared" si="437"/>
        <v>20.755799999999997</v>
      </c>
      <c r="BB1790" s="106">
        <f t="shared" si="438"/>
        <v>22.416263999999998</v>
      </c>
      <c r="BC1790" s="105" t="s">
        <v>53</v>
      </c>
      <c r="BD1790" s="110" t="s">
        <v>2280</v>
      </c>
      <c r="BE1790" s="110"/>
      <c r="BF1790" s="110"/>
      <c r="BG1790" s="110"/>
    </row>
    <row r="1791" spans="1:59" ht="24.75" hidden="1" customHeight="1">
      <c r="A1791" s="9">
        <v>1797</v>
      </c>
      <c r="B1791" s="4">
        <v>3985</v>
      </c>
      <c r="D1791" s="126" t="s">
        <v>7481</v>
      </c>
      <c r="E1791" s="3" t="s">
        <v>7610</v>
      </c>
      <c r="F1791" s="3" t="s">
        <v>3043</v>
      </c>
      <c r="G1791" s="3" t="s">
        <v>1910</v>
      </c>
      <c r="H1791" s="5" t="s">
        <v>1911</v>
      </c>
      <c r="I1791" s="3" t="s">
        <v>906</v>
      </c>
      <c r="J1791" s="3" t="s">
        <v>7611</v>
      </c>
      <c r="K1791" s="6">
        <v>100</v>
      </c>
      <c r="L1791" s="3" t="s">
        <v>91</v>
      </c>
      <c r="M1791" s="4">
        <v>10</v>
      </c>
      <c r="N1791" s="3" t="s">
        <v>46</v>
      </c>
      <c r="O1791" s="3" t="s">
        <v>7540</v>
      </c>
      <c r="P1791" s="3" t="s">
        <v>7612</v>
      </c>
      <c r="Q1791" s="3" t="s">
        <v>7613</v>
      </c>
      <c r="R1791" s="101">
        <v>15</v>
      </c>
      <c r="S1791" s="102">
        <v>12.5</v>
      </c>
      <c r="T1791" s="116">
        <v>10.8</v>
      </c>
      <c r="AG1791" s="105">
        <v>8.06</v>
      </c>
      <c r="AQ1791" s="105" t="e">
        <f t="shared" si="447"/>
        <v>#NUM!</v>
      </c>
      <c r="AR1791" s="105" t="e">
        <f t="shared" si="448"/>
        <v>#NUM!</v>
      </c>
      <c r="AS1791" s="105" t="e">
        <f t="shared" si="449"/>
        <v>#NUM!</v>
      </c>
      <c r="AT1791" s="105" t="e">
        <f>#REF!*1.075</f>
        <v>#REF!</v>
      </c>
      <c r="AU1791" s="105">
        <f t="shared" si="450"/>
        <v>11.61</v>
      </c>
      <c r="AV1791" s="102" t="e">
        <f t="shared" si="435"/>
        <v>#REF!</v>
      </c>
      <c r="AW1791" s="105" t="s">
        <v>172</v>
      </c>
      <c r="AX1791" s="105" t="s">
        <v>173</v>
      </c>
      <c r="AY1791" s="106">
        <v>4.8369999999999997</v>
      </c>
      <c r="AZ1791" s="108">
        <f t="shared" si="436"/>
        <v>1.2092499999999999</v>
      </c>
      <c r="BA1791" s="1">
        <f t="shared" si="437"/>
        <v>6.0462499999999997</v>
      </c>
      <c r="BB1791" s="106">
        <f t="shared" si="438"/>
        <v>6.5299499999999995</v>
      </c>
      <c r="BC1791" s="105" t="s">
        <v>53</v>
      </c>
      <c r="BD1791" s="110" t="s">
        <v>2280</v>
      </c>
      <c r="BE1791" s="110"/>
      <c r="BF1791" s="110"/>
      <c r="BG1791" s="110"/>
    </row>
    <row r="1792" spans="1:59" ht="24.75" hidden="1" customHeight="1">
      <c r="A1792" s="9">
        <v>1798</v>
      </c>
      <c r="B1792" s="4">
        <v>14746</v>
      </c>
      <c r="D1792" s="126" t="s">
        <v>7481</v>
      </c>
      <c r="E1792" s="3" t="s">
        <v>7614</v>
      </c>
      <c r="F1792" s="3" t="s">
        <v>7615</v>
      </c>
      <c r="G1792" s="3" t="s">
        <v>610</v>
      </c>
      <c r="H1792" s="5" t="s">
        <v>7616</v>
      </c>
      <c r="I1792" s="3" t="s">
        <v>574</v>
      </c>
      <c r="J1792" s="3" t="s">
        <v>7617</v>
      </c>
      <c r="K1792" s="6">
        <v>20</v>
      </c>
      <c r="L1792" s="3" t="s">
        <v>91</v>
      </c>
      <c r="M1792" s="4">
        <v>1</v>
      </c>
      <c r="N1792" s="3" t="s">
        <v>46</v>
      </c>
      <c r="O1792" s="3" t="s">
        <v>7540</v>
      </c>
      <c r="P1792" s="3" t="s">
        <v>7618</v>
      </c>
      <c r="Q1792" s="3" t="s">
        <v>7619</v>
      </c>
      <c r="R1792" s="101">
        <v>40</v>
      </c>
      <c r="S1792" s="102">
        <v>37.5</v>
      </c>
      <c r="T1792" s="116">
        <v>32.4</v>
      </c>
      <c r="Z1792" s="102">
        <v>126.12</v>
      </c>
      <c r="AQ1792" s="105" t="e">
        <f t="shared" si="447"/>
        <v>#NUM!</v>
      </c>
      <c r="AR1792" s="105" t="e">
        <f t="shared" si="448"/>
        <v>#NUM!</v>
      </c>
      <c r="AS1792" s="105" t="e">
        <f t="shared" si="449"/>
        <v>#NUM!</v>
      </c>
      <c r="AT1792" s="105" t="e">
        <f>#REF!*1.075</f>
        <v>#REF!</v>
      </c>
      <c r="AU1792" s="105">
        <f t="shared" si="450"/>
        <v>34.83</v>
      </c>
      <c r="AV1792" s="102" t="e">
        <f t="shared" si="435"/>
        <v>#REF!</v>
      </c>
      <c r="AW1792" s="105" t="s">
        <v>172</v>
      </c>
      <c r="AX1792" s="105" t="s">
        <v>173</v>
      </c>
      <c r="AY1792" s="106">
        <v>11.287000000000001</v>
      </c>
      <c r="AZ1792" s="108">
        <f t="shared" si="436"/>
        <v>1.9187900000000002</v>
      </c>
      <c r="BA1792" s="1">
        <f t="shared" si="437"/>
        <v>13.20579</v>
      </c>
      <c r="BB1792" s="141">
        <f>BA1792</f>
        <v>13.20579</v>
      </c>
      <c r="BC1792" s="105" t="s">
        <v>53</v>
      </c>
      <c r="BD1792" s="110" t="s">
        <v>2280</v>
      </c>
      <c r="BE1792" s="110"/>
      <c r="BF1792" s="110"/>
      <c r="BG1792" s="110"/>
    </row>
    <row r="1793" spans="1:59" s="128" customFormat="1" ht="24.75" hidden="1" customHeight="1">
      <c r="A1793" s="9">
        <v>1799</v>
      </c>
      <c r="B1793" s="4">
        <v>14708</v>
      </c>
      <c r="C1793" s="4"/>
      <c r="D1793" s="5"/>
      <c r="E1793" s="3" t="s">
        <v>7614</v>
      </c>
      <c r="F1793" s="3" t="s">
        <v>7615</v>
      </c>
      <c r="G1793" s="3" t="s">
        <v>610</v>
      </c>
      <c r="H1793" s="5" t="s">
        <v>611</v>
      </c>
      <c r="I1793" s="3" t="s">
        <v>574</v>
      </c>
      <c r="J1793" s="3" t="s">
        <v>7620</v>
      </c>
      <c r="K1793" s="6">
        <v>10</v>
      </c>
      <c r="L1793" s="3" t="s">
        <v>91</v>
      </c>
      <c r="M1793" s="4">
        <v>1</v>
      </c>
      <c r="N1793" s="3" t="s">
        <v>46</v>
      </c>
      <c r="O1793" s="3" t="s">
        <v>7540</v>
      </c>
      <c r="P1793" s="3" t="s">
        <v>7618</v>
      </c>
      <c r="Q1793" s="3" t="s">
        <v>7621</v>
      </c>
      <c r="R1793" s="101">
        <v>50</v>
      </c>
      <c r="S1793" s="102"/>
      <c r="T1793" s="116" t="s">
        <v>58</v>
      </c>
      <c r="U1793" s="84"/>
      <c r="V1793" s="102"/>
      <c r="W1793" s="102"/>
      <c r="X1793" s="102"/>
      <c r="Y1793" s="102"/>
      <c r="Z1793" s="102">
        <v>55.14</v>
      </c>
      <c r="AA1793" s="102"/>
      <c r="AB1793" s="102"/>
      <c r="AC1793" s="102"/>
      <c r="AD1793" s="102"/>
      <c r="AE1793" s="104"/>
      <c r="AF1793" s="105"/>
      <c r="AG1793" s="105"/>
      <c r="AH1793" s="105"/>
      <c r="AI1793" s="105">
        <v>110.61</v>
      </c>
      <c r="AJ1793" s="105"/>
      <c r="AK1793" s="105"/>
      <c r="AL1793" s="105"/>
      <c r="AM1793" s="105"/>
      <c r="AN1793" s="106"/>
      <c r="AO1793" s="105"/>
      <c r="AP1793" s="104"/>
      <c r="AQ1793" s="105" t="e">
        <f t="shared" si="447"/>
        <v>#NUM!</v>
      </c>
      <c r="AR1793" s="105" t="e">
        <f t="shared" si="448"/>
        <v>#NUM!</v>
      </c>
      <c r="AS1793" s="105" t="e">
        <f t="shared" si="449"/>
        <v>#NUM!</v>
      </c>
      <c r="AT1793" s="105" t="e">
        <f>#REF!*1.075</f>
        <v>#REF!</v>
      </c>
      <c r="AU1793" s="105" t="e">
        <f t="shared" si="450"/>
        <v>#VALUE!</v>
      </c>
      <c r="AV1793" s="102" t="e">
        <f t="shared" si="435"/>
        <v>#REF!</v>
      </c>
      <c r="AW1793" s="105" t="s">
        <v>172</v>
      </c>
      <c r="AX1793" s="105" t="s">
        <v>173</v>
      </c>
      <c r="AY1793" s="106">
        <v>53.75</v>
      </c>
      <c r="AZ1793" s="108">
        <f t="shared" si="436"/>
        <v>6.45</v>
      </c>
      <c r="BA1793" s="1">
        <f t="shared" si="437"/>
        <v>60.2</v>
      </c>
      <c r="BB1793" s="106">
        <f t="shared" ref="BB1793:BB1856" si="451">BA1793+BA1793*0.08</f>
        <v>65.016000000000005</v>
      </c>
      <c r="BC1793" s="105" t="s">
        <v>53</v>
      </c>
      <c r="BD1793" s="110"/>
      <c r="BE1793" s="110"/>
      <c r="BF1793" s="110"/>
    </row>
    <row r="1794" spans="1:59" ht="24.75" hidden="1" customHeight="1">
      <c r="A1794" s="9">
        <v>1800</v>
      </c>
      <c r="B1794" s="4">
        <v>14747</v>
      </c>
      <c r="E1794" s="3" t="s">
        <v>7614</v>
      </c>
      <c r="F1794" s="3" t="s">
        <v>7615</v>
      </c>
      <c r="G1794" s="3" t="s">
        <v>610</v>
      </c>
      <c r="H1794" s="5" t="s">
        <v>7616</v>
      </c>
      <c r="I1794" s="3" t="s">
        <v>574</v>
      </c>
      <c r="J1794" s="3" t="s">
        <v>7622</v>
      </c>
      <c r="K1794" s="6">
        <v>40</v>
      </c>
      <c r="L1794" s="3" t="s">
        <v>91</v>
      </c>
      <c r="M1794" s="4">
        <v>1</v>
      </c>
      <c r="N1794" s="3" t="s">
        <v>46</v>
      </c>
      <c r="O1794" s="3" t="s">
        <v>7540</v>
      </c>
      <c r="P1794" s="3" t="s">
        <v>7618</v>
      </c>
      <c r="Q1794" s="3" t="s">
        <v>7623</v>
      </c>
      <c r="R1794" s="101">
        <v>180</v>
      </c>
      <c r="T1794" s="116" t="s">
        <v>58</v>
      </c>
      <c r="Z1794" s="102">
        <v>199.74</v>
      </c>
      <c r="AI1794" s="105">
        <v>190.93</v>
      </c>
      <c r="AQ1794" s="105" t="e">
        <f t="shared" si="447"/>
        <v>#NUM!</v>
      </c>
      <c r="AR1794" s="105" t="e">
        <f t="shared" si="448"/>
        <v>#NUM!</v>
      </c>
      <c r="AS1794" s="105" t="e">
        <f t="shared" si="449"/>
        <v>#NUM!</v>
      </c>
      <c r="AT1794" s="105" t="e">
        <f>#REF!*1.075</f>
        <v>#REF!</v>
      </c>
      <c r="AU1794" s="105" t="e">
        <f t="shared" si="450"/>
        <v>#VALUE!</v>
      </c>
      <c r="AV1794" s="102" t="e">
        <f t="shared" si="435"/>
        <v>#REF!</v>
      </c>
      <c r="AW1794" s="125" t="s">
        <v>52</v>
      </c>
      <c r="AX1794" s="105" t="s">
        <v>51</v>
      </c>
      <c r="AY1794" s="106">
        <v>180</v>
      </c>
      <c r="AZ1794" s="108">
        <f t="shared" si="436"/>
        <v>18</v>
      </c>
      <c r="BA1794" s="1">
        <f t="shared" si="437"/>
        <v>198</v>
      </c>
      <c r="BB1794" s="106">
        <f t="shared" si="451"/>
        <v>213.84</v>
      </c>
      <c r="BC1794" s="105" t="s">
        <v>53</v>
      </c>
      <c r="BE1794" s="110"/>
      <c r="BF1794" s="110"/>
      <c r="BG1794" s="110"/>
    </row>
    <row r="1795" spans="1:59" ht="24.75" hidden="1" customHeight="1">
      <c r="A1795" s="9">
        <v>1801</v>
      </c>
      <c r="B1795" s="4">
        <v>14394</v>
      </c>
      <c r="E1795" s="3" t="s">
        <v>7624</v>
      </c>
      <c r="F1795" s="3" t="s">
        <v>7625</v>
      </c>
      <c r="G1795" s="3" t="s">
        <v>617</v>
      </c>
      <c r="H1795" s="5" t="s">
        <v>618</v>
      </c>
      <c r="I1795" s="3" t="s">
        <v>574</v>
      </c>
      <c r="J1795" s="3" t="s">
        <v>7626</v>
      </c>
      <c r="K1795" s="6">
        <v>5</v>
      </c>
      <c r="L1795" s="3" t="s">
        <v>91</v>
      </c>
      <c r="M1795" s="4">
        <v>1</v>
      </c>
      <c r="N1795" s="3" t="s">
        <v>46</v>
      </c>
      <c r="O1795" s="3" t="s">
        <v>7540</v>
      </c>
      <c r="P1795" s="3" t="s">
        <v>7627</v>
      </c>
      <c r="Q1795" s="3" t="s">
        <v>7628</v>
      </c>
      <c r="R1795" s="101">
        <v>12</v>
      </c>
      <c r="S1795" s="102">
        <v>10</v>
      </c>
      <c r="T1795" s="116"/>
      <c r="U1795" s="84">
        <v>38.35</v>
      </c>
      <c r="Z1795" s="102">
        <v>38.35</v>
      </c>
      <c r="AI1795" s="105">
        <v>50.4</v>
      </c>
      <c r="AQ1795" s="105" t="e">
        <f t="shared" si="447"/>
        <v>#NUM!</v>
      </c>
      <c r="AR1795" s="105" t="e">
        <f t="shared" si="448"/>
        <v>#NUM!</v>
      </c>
      <c r="AS1795" s="105" t="e">
        <f t="shared" si="449"/>
        <v>#NUM!</v>
      </c>
      <c r="AT1795" s="105" t="e">
        <f>#REF!*1.075</f>
        <v>#REF!</v>
      </c>
      <c r="AU1795" s="105">
        <f t="shared" si="450"/>
        <v>0</v>
      </c>
      <c r="AV1795" s="102" t="e">
        <f t="shared" si="435"/>
        <v>#REF!</v>
      </c>
      <c r="AW1795" s="105" t="s">
        <v>172</v>
      </c>
      <c r="AX1795" s="105" t="s">
        <v>173</v>
      </c>
      <c r="AY1795" s="106">
        <v>5.38</v>
      </c>
      <c r="AZ1795" s="108">
        <f t="shared" si="436"/>
        <v>1.345</v>
      </c>
      <c r="BA1795" s="1">
        <f t="shared" si="437"/>
        <v>6.7249999999999996</v>
      </c>
      <c r="BB1795" s="106">
        <f t="shared" si="451"/>
        <v>7.2629999999999999</v>
      </c>
      <c r="BC1795" s="105" t="s">
        <v>53</v>
      </c>
      <c r="BD1795" s="110" t="s">
        <v>2280</v>
      </c>
      <c r="BE1795" s="110"/>
      <c r="BF1795" s="110"/>
      <c r="BG1795" s="110"/>
    </row>
    <row r="1796" spans="1:59" ht="24.75" hidden="1" customHeight="1">
      <c r="A1796" s="9">
        <v>1802</v>
      </c>
      <c r="B1796" s="4">
        <v>14588</v>
      </c>
      <c r="E1796" s="3" t="s">
        <v>7624</v>
      </c>
      <c r="F1796" s="3" t="s">
        <v>7625</v>
      </c>
      <c r="G1796" s="3" t="s">
        <v>617</v>
      </c>
      <c r="H1796" s="5" t="s">
        <v>618</v>
      </c>
      <c r="I1796" s="3" t="s">
        <v>574</v>
      </c>
      <c r="J1796" s="3" t="s">
        <v>7629</v>
      </c>
      <c r="K1796" s="6">
        <v>16.7</v>
      </c>
      <c r="L1796" s="3" t="s">
        <v>91</v>
      </c>
      <c r="M1796" s="4">
        <v>1</v>
      </c>
      <c r="N1796" s="3" t="s">
        <v>46</v>
      </c>
      <c r="O1796" s="3" t="s">
        <v>7540</v>
      </c>
      <c r="P1796" s="3" t="s">
        <v>7630</v>
      </c>
      <c r="Q1796" s="3" t="s">
        <v>7631</v>
      </c>
      <c r="R1796" s="101">
        <v>95</v>
      </c>
      <c r="T1796" s="116">
        <v>9.4499999999999993</v>
      </c>
      <c r="Z1796" s="102">
        <v>147.16999999999999</v>
      </c>
      <c r="AI1796" s="105">
        <v>161.91</v>
      </c>
      <c r="AQ1796" s="105" t="e">
        <f t="shared" si="447"/>
        <v>#NUM!</v>
      </c>
      <c r="AR1796" s="105" t="e">
        <f t="shared" si="448"/>
        <v>#NUM!</v>
      </c>
      <c r="AS1796" s="105" t="e">
        <f t="shared" si="449"/>
        <v>#NUM!</v>
      </c>
      <c r="AT1796" s="105" t="e">
        <f>#REF!*1.075</f>
        <v>#REF!</v>
      </c>
      <c r="AU1796" s="105">
        <f t="shared" si="450"/>
        <v>10.15875</v>
      </c>
      <c r="AV1796" s="102" t="e">
        <f t="shared" si="435"/>
        <v>#REF!</v>
      </c>
      <c r="AW1796" s="125" t="s">
        <v>52</v>
      </c>
      <c r="AX1796" s="105" t="s">
        <v>51</v>
      </c>
      <c r="AY1796" s="106">
        <v>10.16</v>
      </c>
      <c r="AZ1796" s="108">
        <f t="shared" si="436"/>
        <v>1.7272000000000001</v>
      </c>
      <c r="BA1796" s="1">
        <f t="shared" si="437"/>
        <v>11.8872</v>
      </c>
      <c r="BB1796" s="106">
        <f t="shared" si="451"/>
        <v>12.838176000000001</v>
      </c>
      <c r="BC1796" s="105" t="s">
        <v>53</v>
      </c>
      <c r="BE1796" s="110"/>
      <c r="BF1796" s="110"/>
      <c r="BG1796" s="110"/>
    </row>
    <row r="1797" spans="1:59" ht="24.75" hidden="1" customHeight="1">
      <c r="A1797" s="9">
        <v>1803</v>
      </c>
      <c r="E1797" s="3" t="s">
        <v>7624</v>
      </c>
      <c r="F1797" s="3" t="s">
        <v>7625</v>
      </c>
      <c r="G1797" s="3" t="s">
        <v>617</v>
      </c>
      <c r="H1797" s="5" t="s">
        <v>618</v>
      </c>
      <c r="I1797" s="3" t="s">
        <v>574</v>
      </c>
      <c r="J1797" s="3" t="s">
        <v>7632</v>
      </c>
      <c r="K1797" s="6">
        <v>50</v>
      </c>
      <c r="L1797" s="3" t="s">
        <v>91</v>
      </c>
      <c r="M1797" s="4">
        <v>1</v>
      </c>
      <c r="N1797" s="3" t="s">
        <v>46</v>
      </c>
      <c r="O1797" s="3" t="s">
        <v>7540</v>
      </c>
      <c r="P1797" s="3" t="s">
        <v>7627</v>
      </c>
      <c r="Q1797" s="3" t="s">
        <v>7633</v>
      </c>
      <c r="R1797" s="101">
        <v>225</v>
      </c>
      <c r="T1797" s="116" t="s">
        <v>58</v>
      </c>
      <c r="U1797" s="84">
        <v>225.22499999999999</v>
      </c>
      <c r="AI1797" s="105">
        <v>516.83000000000004</v>
      </c>
      <c r="AQ1797" s="105" t="e">
        <f t="shared" si="447"/>
        <v>#NUM!</v>
      </c>
      <c r="AR1797" s="105" t="e">
        <f t="shared" si="448"/>
        <v>#NUM!</v>
      </c>
      <c r="AS1797" s="105" t="e">
        <f t="shared" si="449"/>
        <v>#NUM!</v>
      </c>
      <c r="AT1797" s="105" t="e">
        <f>#REF!*1.075</f>
        <v>#REF!</v>
      </c>
      <c r="AU1797" s="105" t="e">
        <f t="shared" si="450"/>
        <v>#VALUE!</v>
      </c>
      <c r="AV1797" s="102" t="e">
        <f t="shared" si="435"/>
        <v>#REF!</v>
      </c>
      <c r="AW1797" s="105" t="s">
        <v>279</v>
      </c>
      <c r="AX1797" s="105" t="s">
        <v>278</v>
      </c>
      <c r="AY1797" s="106">
        <v>225</v>
      </c>
      <c r="AZ1797" s="108">
        <f t="shared" si="436"/>
        <v>22.5</v>
      </c>
      <c r="BA1797" s="1">
        <f t="shared" si="437"/>
        <v>247.5</v>
      </c>
      <c r="BB1797" s="106">
        <f t="shared" si="451"/>
        <v>267.3</v>
      </c>
      <c r="BC1797" s="105" t="s">
        <v>53</v>
      </c>
      <c r="BE1797" s="110"/>
      <c r="BF1797" s="110"/>
      <c r="BG1797" s="110"/>
    </row>
    <row r="1798" spans="1:59" ht="24.75" hidden="1" customHeight="1">
      <c r="A1798" s="9">
        <v>1804</v>
      </c>
      <c r="B1798" s="4">
        <v>7265</v>
      </c>
      <c r="D1798" s="126" t="s">
        <v>7481</v>
      </c>
      <c r="E1798" s="3" t="s">
        <v>7634</v>
      </c>
      <c r="F1798" s="3" t="s">
        <v>1578</v>
      </c>
      <c r="G1798" s="3" t="s">
        <v>492</v>
      </c>
      <c r="H1798" s="5" t="s">
        <v>126</v>
      </c>
      <c r="I1798" s="3" t="s">
        <v>906</v>
      </c>
      <c r="J1798" s="3" t="s">
        <v>7635</v>
      </c>
      <c r="K1798" s="6">
        <v>50</v>
      </c>
      <c r="L1798" s="3" t="s">
        <v>91</v>
      </c>
      <c r="M1798" s="4">
        <v>10</v>
      </c>
      <c r="N1798" s="3" t="s">
        <v>46</v>
      </c>
      <c r="O1798" s="3" t="s">
        <v>7540</v>
      </c>
      <c r="P1798" s="3" t="s">
        <v>7636</v>
      </c>
      <c r="Q1798" s="3" t="s">
        <v>7637</v>
      </c>
      <c r="R1798" s="101">
        <v>25</v>
      </c>
      <c r="S1798" s="102">
        <v>18.5</v>
      </c>
      <c r="T1798" s="116">
        <v>14.2</v>
      </c>
      <c r="U1798" s="84">
        <v>29.12</v>
      </c>
      <c r="AG1798" s="105">
        <v>12.99</v>
      </c>
      <c r="AQ1798" s="105" t="e">
        <f t="shared" si="447"/>
        <v>#NUM!</v>
      </c>
      <c r="AR1798" s="105" t="e">
        <f t="shared" si="448"/>
        <v>#NUM!</v>
      </c>
      <c r="AS1798" s="105" t="e">
        <f t="shared" si="449"/>
        <v>#NUM!</v>
      </c>
      <c r="AT1798" s="105" t="e">
        <f>#REF!*1.075</f>
        <v>#REF!</v>
      </c>
      <c r="AU1798" s="105">
        <f t="shared" si="450"/>
        <v>15.264999999999999</v>
      </c>
      <c r="AV1798" s="102" t="e">
        <f t="shared" si="435"/>
        <v>#REF!</v>
      </c>
      <c r="AW1798" s="105" t="s">
        <v>172</v>
      </c>
      <c r="AX1798" s="105" t="s">
        <v>173</v>
      </c>
      <c r="AY1798" s="106">
        <v>9.35</v>
      </c>
      <c r="AZ1798" s="108">
        <f t="shared" si="436"/>
        <v>2.3374999999999999</v>
      </c>
      <c r="BA1798" s="1">
        <f t="shared" si="437"/>
        <v>11.6875</v>
      </c>
      <c r="BB1798" s="106">
        <f t="shared" si="451"/>
        <v>12.6225</v>
      </c>
      <c r="BC1798" s="105" t="s">
        <v>53</v>
      </c>
      <c r="BD1798" s="110" t="s">
        <v>2280</v>
      </c>
      <c r="BE1798" s="110"/>
      <c r="BF1798" s="110"/>
      <c r="BG1798" s="110"/>
    </row>
    <row r="1799" spans="1:59" ht="24.75" hidden="1" customHeight="1">
      <c r="A1799" s="9">
        <v>1805</v>
      </c>
      <c r="B1799" s="4">
        <v>7265</v>
      </c>
      <c r="D1799" s="126" t="s">
        <v>7481</v>
      </c>
      <c r="E1799" s="3" t="s">
        <v>7634</v>
      </c>
      <c r="F1799" s="3" t="s">
        <v>1578</v>
      </c>
      <c r="G1799" s="3" t="s">
        <v>492</v>
      </c>
      <c r="H1799" s="5" t="s">
        <v>126</v>
      </c>
      <c r="I1799" s="3" t="s">
        <v>906</v>
      </c>
      <c r="J1799" s="3" t="s">
        <v>7638</v>
      </c>
      <c r="K1799" s="6">
        <v>100</v>
      </c>
      <c r="L1799" s="3" t="s">
        <v>91</v>
      </c>
      <c r="M1799" s="4">
        <v>10</v>
      </c>
      <c r="N1799" s="3" t="s">
        <v>46</v>
      </c>
      <c r="O1799" s="3" t="s">
        <v>7540</v>
      </c>
      <c r="P1799" s="3" t="s">
        <v>7636</v>
      </c>
      <c r="Q1799" s="3" t="s">
        <v>7637</v>
      </c>
      <c r="R1799" s="101">
        <v>20</v>
      </c>
      <c r="S1799" s="102">
        <v>18.5</v>
      </c>
      <c r="T1799" s="116">
        <v>14.2</v>
      </c>
      <c r="U1799" s="84">
        <v>29.2</v>
      </c>
      <c r="AG1799" s="105">
        <v>15.64</v>
      </c>
      <c r="AQ1799" s="105" t="e">
        <f t="shared" si="447"/>
        <v>#NUM!</v>
      </c>
      <c r="AR1799" s="105" t="e">
        <f t="shared" si="448"/>
        <v>#NUM!</v>
      </c>
      <c r="AS1799" s="105" t="e">
        <f t="shared" si="449"/>
        <v>#NUM!</v>
      </c>
      <c r="AT1799" s="105" t="e">
        <f>#REF!*1.075</f>
        <v>#REF!</v>
      </c>
      <c r="AU1799" s="105">
        <f t="shared" si="450"/>
        <v>15.264999999999999</v>
      </c>
      <c r="AV1799" s="102" t="e">
        <f t="shared" si="435"/>
        <v>#REF!</v>
      </c>
      <c r="AW1799" s="105" t="s">
        <v>172</v>
      </c>
      <c r="AX1799" s="105" t="s">
        <v>173</v>
      </c>
      <c r="AY1799" s="106">
        <v>11.83</v>
      </c>
      <c r="AZ1799" s="108">
        <f t="shared" si="436"/>
        <v>2.0111000000000003</v>
      </c>
      <c r="BA1799" s="1">
        <f t="shared" si="437"/>
        <v>13.841100000000001</v>
      </c>
      <c r="BB1799" s="106">
        <f t="shared" si="451"/>
        <v>14.948388000000001</v>
      </c>
      <c r="BC1799" s="105" t="s">
        <v>53</v>
      </c>
      <c r="BD1799" s="110" t="s">
        <v>2280</v>
      </c>
      <c r="BE1799" s="110"/>
      <c r="BF1799" s="110"/>
      <c r="BG1799" s="110"/>
    </row>
    <row r="1800" spans="1:59" ht="24.75" hidden="1" customHeight="1">
      <c r="A1800" s="9">
        <v>1806</v>
      </c>
      <c r="B1800" s="4">
        <v>822</v>
      </c>
      <c r="E1800" s="3" t="s">
        <v>7639</v>
      </c>
      <c r="F1800" s="3" t="s">
        <v>7640</v>
      </c>
      <c r="G1800" s="3" t="s">
        <v>4909</v>
      </c>
      <c r="H1800" s="5" t="s">
        <v>7641</v>
      </c>
      <c r="I1800" s="3" t="s">
        <v>1998</v>
      </c>
      <c r="J1800" s="3" t="s">
        <v>7642</v>
      </c>
      <c r="K1800" s="6">
        <v>50</v>
      </c>
      <c r="L1800" s="3" t="s">
        <v>91</v>
      </c>
      <c r="M1800" s="4">
        <v>10</v>
      </c>
      <c r="N1800" s="3" t="s">
        <v>46</v>
      </c>
      <c r="O1800" s="3" t="s">
        <v>7540</v>
      </c>
      <c r="P1800" s="3" t="s">
        <v>7643</v>
      </c>
      <c r="Q1800" s="3" t="s">
        <v>7644</v>
      </c>
      <c r="R1800" s="101">
        <v>100</v>
      </c>
      <c r="T1800" s="116" t="s">
        <v>58</v>
      </c>
      <c r="U1800" s="84">
        <v>130.66999999999999</v>
      </c>
      <c r="AI1800" s="105">
        <v>57.63</v>
      </c>
      <c r="AQ1800" s="105" t="e">
        <f t="shared" si="447"/>
        <v>#NUM!</v>
      </c>
      <c r="AR1800" s="105" t="e">
        <f t="shared" si="448"/>
        <v>#NUM!</v>
      </c>
      <c r="AS1800" s="105" t="e">
        <f t="shared" si="449"/>
        <v>#NUM!</v>
      </c>
      <c r="AT1800" s="105" t="e">
        <f>#REF!*1.075</f>
        <v>#REF!</v>
      </c>
      <c r="AU1800" s="105" t="e">
        <f t="shared" si="450"/>
        <v>#VALUE!</v>
      </c>
      <c r="AV1800" s="102" t="e">
        <f t="shared" si="435"/>
        <v>#REF!</v>
      </c>
      <c r="AW1800" s="125" t="s">
        <v>52</v>
      </c>
      <c r="AX1800" s="105" t="s">
        <v>51</v>
      </c>
      <c r="AY1800" s="106">
        <v>100</v>
      </c>
      <c r="AZ1800" s="108">
        <f t="shared" si="436"/>
        <v>12</v>
      </c>
      <c r="BA1800" s="1">
        <f t="shared" si="437"/>
        <v>112</v>
      </c>
      <c r="BB1800" s="106">
        <f t="shared" si="451"/>
        <v>120.96000000000001</v>
      </c>
      <c r="BC1800" s="105" t="s">
        <v>53</v>
      </c>
      <c r="BE1800" s="110"/>
      <c r="BF1800" s="110"/>
      <c r="BG1800" s="110"/>
    </row>
    <row r="1801" spans="1:59" ht="24.75" hidden="1" customHeight="1">
      <c r="A1801" s="9">
        <v>1807</v>
      </c>
      <c r="B1801" s="4">
        <v>825</v>
      </c>
      <c r="E1801" s="3" t="s">
        <v>7639</v>
      </c>
      <c r="F1801" s="3" t="s">
        <v>7640</v>
      </c>
      <c r="G1801" s="3" t="s">
        <v>4909</v>
      </c>
      <c r="H1801" s="5" t="s">
        <v>7645</v>
      </c>
      <c r="I1801" s="3" t="s">
        <v>1998</v>
      </c>
      <c r="J1801" s="3" t="s">
        <v>7646</v>
      </c>
      <c r="K1801" s="6">
        <v>50</v>
      </c>
      <c r="L1801" s="3" t="s">
        <v>91</v>
      </c>
      <c r="M1801" s="4">
        <v>10</v>
      </c>
      <c r="N1801" s="3" t="s">
        <v>46</v>
      </c>
      <c r="O1801" s="3" t="s">
        <v>7540</v>
      </c>
      <c r="P1801" s="3" t="s">
        <v>7647</v>
      </c>
      <c r="Q1801" s="3" t="s">
        <v>7648</v>
      </c>
      <c r="R1801" s="101">
        <v>120</v>
      </c>
      <c r="T1801" s="116" t="s">
        <v>58</v>
      </c>
      <c r="U1801" s="84">
        <v>210.07</v>
      </c>
      <c r="AI1801" s="105">
        <v>80.709999999999994</v>
      </c>
      <c r="AQ1801" s="105" t="e">
        <f t="shared" si="447"/>
        <v>#NUM!</v>
      </c>
      <c r="AR1801" s="105" t="e">
        <f t="shared" si="448"/>
        <v>#NUM!</v>
      </c>
      <c r="AS1801" s="105" t="e">
        <f t="shared" si="449"/>
        <v>#NUM!</v>
      </c>
      <c r="AT1801" s="105" t="e">
        <f>#REF!*1.075</f>
        <v>#REF!</v>
      </c>
      <c r="AU1801" s="105" t="e">
        <f t="shared" si="450"/>
        <v>#VALUE!</v>
      </c>
      <c r="AV1801" s="102" t="e">
        <f t="shared" si="435"/>
        <v>#REF!</v>
      </c>
      <c r="AW1801" s="125" t="s">
        <v>52</v>
      </c>
      <c r="AX1801" s="105" t="s">
        <v>51</v>
      </c>
      <c r="AY1801" s="106">
        <v>120</v>
      </c>
      <c r="AZ1801" s="108">
        <f t="shared" si="436"/>
        <v>12</v>
      </c>
      <c r="BA1801" s="1">
        <f t="shared" si="437"/>
        <v>132</v>
      </c>
      <c r="BB1801" s="106">
        <f t="shared" si="451"/>
        <v>142.56</v>
      </c>
      <c r="BC1801" s="105" t="s">
        <v>53</v>
      </c>
      <c r="BE1801" s="110"/>
      <c r="BF1801" s="110"/>
      <c r="BG1801" s="110"/>
    </row>
    <row r="1802" spans="1:59" ht="24.75" hidden="1" customHeight="1">
      <c r="A1802" s="9">
        <v>1808</v>
      </c>
      <c r="D1802" s="126" t="s">
        <v>7481</v>
      </c>
      <c r="E1802" s="3" t="s">
        <v>7649</v>
      </c>
      <c r="F1802" s="3" t="s">
        <v>7650</v>
      </c>
      <c r="G1802" s="3" t="s">
        <v>3010</v>
      </c>
      <c r="H1802" s="5" t="s">
        <v>7651</v>
      </c>
      <c r="I1802" s="3" t="s">
        <v>906</v>
      </c>
      <c r="J1802" s="3" t="s">
        <v>7652</v>
      </c>
      <c r="M1802" s="4">
        <v>10</v>
      </c>
      <c r="N1802" s="3" t="s">
        <v>46</v>
      </c>
      <c r="O1802" s="3" t="s">
        <v>7540</v>
      </c>
      <c r="P1802" s="3" t="s">
        <v>7653</v>
      </c>
      <c r="Q1802" s="3" t="s">
        <v>7654</v>
      </c>
      <c r="R1802" s="101">
        <v>12</v>
      </c>
      <c r="S1802" s="102">
        <v>11</v>
      </c>
      <c r="T1802" s="116">
        <v>8.1999999999999993</v>
      </c>
      <c r="Y1802" s="102">
        <v>15.16</v>
      </c>
      <c r="AC1802" s="142"/>
      <c r="AD1802" s="142"/>
      <c r="AE1802" s="143"/>
      <c r="AF1802" s="144">
        <v>0.89</v>
      </c>
      <c r="AG1802" s="135"/>
      <c r="AH1802" s="135"/>
      <c r="AI1802" s="135"/>
      <c r="AJ1802" s="135"/>
      <c r="AQ1802" s="105" t="e">
        <f t="shared" si="447"/>
        <v>#NUM!</v>
      </c>
      <c r="AR1802" s="105" t="e">
        <f t="shared" si="448"/>
        <v>#NUM!</v>
      </c>
      <c r="AS1802" s="105" t="e">
        <f t="shared" si="449"/>
        <v>#NUM!</v>
      </c>
      <c r="AT1802" s="105" t="e">
        <f>#REF!*1.075</f>
        <v>#REF!</v>
      </c>
      <c r="AU1802" s="105">
        <f t="shared" si="450"/>
        <v>8.8149999999999995</v>
      </c>
      <c r="AV1802" s="102" t="e">
        <f t="shared" si="435"/>
        <v>#REF!</v>
      </c>
      <c r="AW1802" s="105" t="s">
        <v>172</v>
      </c>
      <c r="AX1802" s="105" t="s">
        <v>173</v>
      </c>
      <c r="AY1802" s="106">
        <v>6.45</v>
      </c>
      <c r="AZ1802" s="108">
        <f t="shared" si="436"/>
        <v>1.6125</v>
      </c>
      <c r="BA1802" s="1">
        <f t="shared" si="437"/>
        <v>8.0625</v>
      </c>
      <c r="BB1802" s="106">
        <f t="shared" si="451"/>
        <v>8.7074999999999996</v>
      </c>
      <c r="BC1802" s="105" t="s">
        <v>53</v>
      </c>
      <c r="BD1802" s="110" t="s">
        <v>2280</v>
      </c>
      <c r="BE1802" s="110"/>
      <c r="BF1802" s="110"/>
      <c r="BG1802" s="110"/>
    </row>
    <row r="1803" spans="1:59" ht="24.75" hidden="1" customHeight="1">
      <c r="A1803" s="9">
        <v>1809</v>
      </c>
      <c r="B1803" s="4">
        <v>16187</v>
      </c>
      <c r="E1803" s="3" t="s">
        <v>7655</v>
      </c>
      <c r="F1803" s="3" t="s">
        <v>7656</v>
      </c>
      <c r="G1803" s="3" t="s">
        <v>2557</v>
      </c>
      <c r="H1803" s="5" t="s">
        <v>126</v>
      </c>
      <c r="I1803" s="3" t="s">
        <v>626</v>
      </c>
      <c r="J1803" s="3" t="s">
        <v>7657</v>
      </c>
      <c r="K1803" s="6">
        <v>5</v>
      </c>
      <c r="L1803" s="3" t="s">
        <v>91</v>
      </c>
      <c r="M1803" s="4">
        <v>10</v>
      </c>
      <c r="N1803" s="3" t="s">
        <v>46</v>
      </c>
      <c r="O1803" s="3" t="s">
        <v>7540</v>
      </c>
      <c r="P1803" s="3" t="s">
        <v>7493</v>
      </c>
      <c r="Q1803" s="3" t="s">
        <v>7658</v>
      </c>
      <c r="R1803" s="101">
        <v>60</v>
      </c>
      <c r="T1803" s="116">
        <v>33.6</v>
      </c>
      <c r="U1803" s="84">
        <v>71.400000000000006</v>
      </c>
      <c r="AG1803" s="105">
        <v>56.029000000000003</v>
      </c>
      <c r="AI1803" s="105">
        <v>32.57</v>
      </c>
      <c r="AQ1803" s="105">
        <f t="shared" si="447"/>
        <v>44.299500000000002</v>
      </c>
      <c r="AR1803" s="105" t="str">
        <f t="shared" si="448"/>
        <v/>
      </c>
      <c r="AS1803" s="105" t="e">
        <f t="shared" si="449"/>
        <v>#NUM!</v>
      </c>
      <c r="AT1803" s="105" t="e">
        <f>#REF!*1.075</f>
        <v>#REF!</v>
      </c>
      <c r="AU1803" s="105">
        <f t="shared" si="450"/>
        <v>36.119999999999997</v>
      </c>
      <c r="AV1803" s="102" t="e">
        <f t="shared" si="435"/>
        <v>#REF!</v>
      </c>
      <c r="AW1803" s="105" t="s">
        <v>172</v>
      </c>
      <c r="AX1803" s="105" t="s">
        <v>173</v>
      </c>
      <c r="AY1803" s="106">
        <v>36.119999999999997</v>
      </c>
      <c r="AZ1803" s="108">
        <f t="shared" si="436"/>
        <v>6.1403999999999996</v>
      </c>
      <c r="BA1803" s="1">
        <f t="shared" si="437"/>
        <v>42.260399999999997</v>
      </c>
      <c r="BB1803" s="106">
        <f t="shared" si="451"/>
        <v>45.641231999999995</v>
      </c>
      <c r="BC1803" s="105" t="s">
        <v>53</v>
      </c>
      <c r="BE1803" s="110"/>
      <c r="BF1803" s="110"/>
      <c r="BG1803" s="110"/>
    </row>
    <row r="1804" spans="1:59" ht="24.75" hidden="1" customHeight="1">
      <c r="A1804" s="9">
        <v>1810</v>
      </c>
      <c r="B1804" s="4">
        <v>20199</v>
      </c>
      <c r="E1804" s="3" t="s">
        <v>7659</v>
      </c>
      <c r="F1804" s="3" t="s">
        <v>7660</v>
      </c>
      <c r="G1804" s="3" t="s">
        <v>6990</v>
      </c>
      <c r="H1804" s="5" t="s">
        <v>7661</v>
      </c>
      <c r="I1804" s="3" t="s">
        <v>551</v>
      </c>
      <c r="J1804" s="3" t="s">
        <v>7662</v>
      </c>
      <c r="M1804" s="4">
        <v>4</v>
      </c>
      <c r="N1804" s="3" t="s">
        <v>46</v>
      </c>
      <c r="O1804" s="3" t="s">
        <v>7540</v>
      </c>
      <c r="P1804" s="3" t="s">
        <v>7493</v>
      </c>
      <c r="Q1804" s="3" t="s">
        <v>7663</v>
      </c>
      <c r="R1804" s="101">
        <v>1859.03</v>
      </c>
      <c r="T1804" s="116" t="s">
        <v>58</v>
      </c>
      <c r="U1804" s="84">
        <v>1859.03</v>
      </c>
      <c r="AI1804" s="105">
        <v>847.19</v>
      </c>
      <c r="AQ1804" s="105" t="e">
        <f t="shared" si="447"/>
        <v>#NUM!</v>
      </c>
      <c r="AR1804" s="105" t="e">
        <f t="shared" si="448"/>
        <v>#NUM!</v>
      </c>
      <c r="AS1804" s="105" t="e">
        <f t="shared" si="449"/>
        <v>#NUM!</v>
      </c>
      <c r="AT1804" s="105" t="e">
        <f>#REF!*1.075</f>
        <v>#REF!</v>
      </c>
      <c r="AU1804" s="105" t="e">
        <f t="shared" si="450"/>
        <v>#VALUE!</v>
      </c>
      <c r="AV1804" s="102" t="e">
        <f t="shared" si="435"/>
        <v>#REF!</v>
      </c>
      <c r="AW1804" s="105" t="s">
        <v>372</v>
      </c>
      <c r="AX1804" s="105" t="s">
        <v>373</v>
      </c>
      <c r="AY1804" s="106">
        <v>583.64</v>
      </c>
      <c r="AZ1804" s="108">
        <f t="shared" si="436"/>
        <v>58.364000000000004</v>
      </c>
      <c r="BA1804" s="1">
        <f t="shared" si="437"/>
        <v>642.00400000000002</v>
      </c>
      <c r="BB1804" s="106">
        <f t="shared" si="451"/>
        <v>693.36432000000002</v>
      </c>
      <c r="BC1804" s="105" t="s">
        <v>53</v>
      </c>
      <c r="BE1804" s="110"/>
      <c r="BF1804" s="110"/>
      <c r="BG1804" s="110"/>
    </row>
    <row r="1805" spans="1:59" ht="24.75" hidden="1" customHeight="1">
      <c r="A1805" s="9">
        <v>1811</v>
      </c>
      <c r="B1805" s="4">
        <v>14589</v>
      </c>
      <c r="E1805" s="3" t="s">
        <v>7664</v>
      </c>
      <c r="F1805" s="3" t="s">
        <v>7665</v>
      </c>
      <c r="G1805" s="3" t="s">
        <v>2862</v>
      </c>
      <c r="H1805" s="5" t="s">
        <v>2863</v>
      </c>
      <c r="I1805" s="3" t="s">
        <v>574</v>
      </c>
      <c r="J1805" s="3" t="s">
        <v>7666</v>
      </c>
      <c r="K1805" s="6">
        <v>5</v>
      </c>
      <c r="L1805" s="3" t="s">
        <v>91</v>
      </c>
      <c r="M1805" s="4">
        <v>10</v>
      </c>
      <c r="N1805" s="3" t="s">
        <v>46</v>
      </c>
      <c r="O1805" s="3" t="s">
        <v>7540</v>
      </c>
      <c r="P1805" s="3" t="s">
        <v>7493</v>
      </c>
      <c r="Q1805" s="3" t="s">
        <v>7667</v>
      </c>
      <c r="R1805" s="101">
        <v>450</v>
      </c>
      <c r="S1805" s="102">
        <v>421.2</v>
      </c>
      <c r="T1805" s="116"/>
      <c r="U1805" s="84">
        <v>450.71</v>
      </c>
      <c r="AQ1805" s="105" t="e">
        <f t="shared" si="447"/>
        <v>#NUM!</v>
      </c>
      <c r="AR1805" s="105" t="e">
        <f t="shared" si="448"/>
        <v>#NUM!</v>
      </c>
      <c r="AS1805" s="105" t="e">
        <f t="shared" si="449"/>
        <v>#NUM!</v>
      </c>
      <c r="AT1805" s="105" t="e">
        <f>#REF!*1.075</f>
        <v>#REF!</v>
      </c>
      <c r="AU1805" s="105">
        <f t="shared" si="450"/>
        <v>0</v>
      </c>
      <c r="AV1805" s="102" t="e">
        <f t="shared" si="435"/>
        <v>#REF!</v>
      </c>
      <c r="AW1805" s="105" t="s">
        <v>172</v>
      </c>
      <c r="AX1805" s="105" t="s">
        <v>173</v>
      </c>
      <c r="AY1805" s="106">
        <v>90.3</v>
      </c>
      <c r="AZ1805" s="108">
        <f t="shared" si="436"/>
        <v>10.835999999999999</v>
      </c>
      <c r="BA1805" s="1">
        <f t="shared" si="437"/>
        <v>101.136</v>
      </c>
      <c r="BB1805" s="106">
        <f t="shared" si="451"/>
        <v>109.22687999999999</v>
      </c>
      <c r="BC1805" s="105" t="s">
        <v>53</v>
      </c>
      <c r="BD1805" s="110" t="s">
        <v>885</v>
      </c>
      <c r="BE1805" s="110"/>
      <c r="BF1805" s="110"/>
      <c r="BG1805" s="110"/>
    </row>
    <row r="1806" spans="1:59" ht="24.75" hidden="1" customHeight="1">
      <c r="A1806" s="9">
        <v>1812</v>
      </c>
      <c r="B1806" s="34">
        <v>20583</v>
      </c>
      <c r="C1806" s="34"/>
      <c r="E1806" s="34" t="s">
        <v>7614</v>
      </c>
      <c r="F1806" s="34"/>
      <c r="G1806" s="34" t="s">
        <v>610</v>
      </c>
      <c r="H1806" s="34" t="s">
        <v>611</v>
      </c>
      <c r="I1806" s="34" t="s">
        <v>574</v>
      </c>
      <c r="J1806" s="34"/>
      <c r="K1806" s="48"/>
      <c r="L1806" s="34"/>
      <c r="M1806" s="34"/>
      <c r="N1806" s="34"/>
      <c r="O1806" s="34" t="s">
        <v>7540</v>
      </c>
      <c r="Q1806" s="3" t="s">
        <v>480</v>
      </c>
      <c r="T1806" s="116"/>
      <c r="AT1806" s="105" t="e">
        <f>#REF!*1.075</f>
        <v>#REF!</v>
      </c>
      <c r="AV1806" s="102" t="e">
        <f t="shared" si="435"/>
        <v>#REF!</v>
      </c>
      <c r="AZ1806" s="108" t="b">
        <f t="shared" si="436"/>
        <v>0</v>
      </c>
      <c r="BA1806" s="1">
        <f t="shared" si="437"/>
        <v>0</v>
      </c>
      <c r="BB1806" s="106">
        <f t="shared" si="451"/>
        <v>0</v>
      </c>
      <c r="BE1806" s="110"/>
      <c r="BF1806" s="110"/>
      <c r="BG1806" s="110"/>
    </row>
    <row r="1807" spans="1:59" ht="24.75" hidden="1" customHeight="1">
      <c r="A1807" s="9">
        <v>1813</v>
      </c>
      <c r="B1807" s="4">
        <v>1159</v>
      </c>
      <c r="D1807" s="126" t="s">
        <v>7481</v>
      </c>
      <c r="E1807" s="3" t="s">
        <v>7668</v>
      </c>
      <c r="F1807" s="3" t="s">
        <v>7669</v>
      </c>
      <c r="G1807" s="3" t="s">
        <v>7670</v>
      </c>
      <c r="H1807" s="5" t="s">
        <v>7671</v>
      </c>
      <c r="I1807" s="3" t="s">
        <v>906</v>
      </c>
      <c r="J1807" s="3" t="s">
        <v>7672</v>
      </c>
      <c r="K1807" s="6">
        <v>500</v>
      </c>
      <c r="L1807" s="3" t="s">
        <v>91</v>
      </c>
      <c r="M1807" s="4">
        <v>1</v>
      </c>
      <c r="N1807" s="3" t="s">
        <v>46</v>
      </c>
      <c r="O1807" s="3" t="s">
        <v>7673</v>
      </c>
      <c r="P1807" s="3" t="s">
        <v>7674</v>
      </c>
      <c r="Q1807" s="3" t="s">
        <v>7675</v>
      </c>
      <c r="R1807" s="101">
        <v>17</v>
      </c>
      <c r="S1807" s="102">
        <v>15.6</v>
      </c>
      <c r="T1807" s="116">
        <v>12</v>
      </c>
      <c r="AQ1807" s="105" t="e">
        <f>AVERAGE(SMALL(AE1807:AI1807,1),SMALL(AE1807:AI1807,2))</f>
        <v>#NUM!</v>
      </c>
      <c r="AR1807" s="105" t="e">
        <f>IF(R1807 &lt;=( AVERAGE(SMALL(AE1807:AI1807,1),SMALL(AE1807:AI1807,2))), R1807, "")</f>
        <v>#NUM!</v>
      </c>
      <c r="AS1807" s="105" t="e">
        <f>AVERAGE(SMALL(AJ1807:AM1807,1),SMALL(AJ1807:AM1807,2))</f>
        <v>#NUM!</v>
      </c>
      <c r="AT1807" s="105" t="e">
        <f>#REF!*1.075</f>
        <v>#REF!</v>
      </c>
      <c r="AU1807" s="105">
        <f>T1807*1.075</f>
        <v>12.899999999999999</v>
      </c>
      <c r="AV1807" s="102" t="e">
        <f t="shared" si="435"/>
        <v>#REF!</v>
      </c>
      <c r="AW1807" s="105" t="s">
        <v>172</v>
      </c>
      <c r="AX1807" s="105" t="s">
        <v>173</v>
      </c>
      <c r="AY1807" s="106">
        <v>4.43</v>
      </c>
      <c r="AZ1807" s="108">
        <f t="shared" si="436"/>
        <v>1.1074999999999999</v>
      </c>
      <c r="BA1807" s="1">
        <f t="shared" si="437"/>
        <v>5.5374999999999996</v>
      </c>
      <c r="BB1807" s="106">
        <f t="shared" si="451"/>
        <v>5.9804999999999993</v>
      </c>
      <c r="BC1807" s="105" t="s">
        <v>53</v>
      </c>
      <c r="BD1807" s="110" t="s">
        <v>885</v>
      </c>
      <c r="BE1807" s="110"/>
      <c r="BF1807" s="110"/>
      <c r="BG1807" s="110"/>
    </row>
    <row r="1808" spans="1:59" ht="24.75" hidden="1" customHeight="1">
      <c r="A1808" s="9">
        <v>1814</v>
      </c>
      <c r="B1808" s="7">
        <v>3822</v>
      </c>
      <c r="C1808" s="7"/>
      <c r="D1808" s="8"/>
      <c r="E1808" s="1" t="s">
        <v>7676</v>
      </c>
      <c r="F1808" s="1" t="s">
        <v>7677</v>
      </c>
      <c r="G1808" s="1" t="s">
        <v>1305</v>
      </c>
      <c r="H1808" s="8" t="s">
        <v>4000</v>
      </c>
      <c r="I1808" s="1" t="s">
        <v>2108</v>
      </c>
      <c r="J1808" s="1" t="s">
        <v>7678</v>
      </c>
      <c r="K1808" s="9"/>
      <c r="L1808" s="1"/>
      <c r="M1808" s="7">
        <v>10</v>
      </c>
      <c r="N1808" s="1" t="s">
        <v>46</v>
      </c>
      <c r="O1808" s="1" t="s">
        <v>7679</v>
      </c>
      <c r="P1808" s="1" t="s">
        <v>7680</v>
      </c>
      <c r="Q1808" s="1" t="s">
        <v>7681</v>
      </c>
      <c r="R1808" s="101">
        <v>2.2000000000000002</v>
      </c>
      <c r="T1808" s="116">
        <v>0.92</v>
      </c>
      <c r="U1808" s="84">
        <v>6.5</v>
      </c>
      <c r="AE1808" s="104">
        <v>6.5</v>
      </c>
      <c r="AN1808" s="106">
        <v>2.2000000000000002</v>
      </c>
      <c r="AO1808" s="105" t="s">
        <v>50</v>
      </c>
      <c r="AP1808" s="104" t="s">
        <v>51</v>
      </c>
      <c r="AQ1808" s="105" t="e">
        <f>AVERAGE(SMALL(AE1808:AI1808,1),SMALL(AE1808:AI1808,2))</f>
        <v>#NUM!</v>
      </c>
      <c r="AR1808" s="105" t="e">
        <f>IF(R1808 &lt;=( AVERAGE(SMALL(AE1808:AI1808,1),SMALL(AE1808:AI1808,2))), R1808, "")</f>
        <v>#NUM!</v>
      </c>
      <c r="AS1808" s="105" t="e">
        <f>AVERAGE(SMALL(AJ1808:AM1808,1),SMALL(AJ1808:AM1808,2))</f>
        <v>#NUM!</v>
      </c>
      <c r="AT1808" s="105" t="e">
        <f>#REF!*1.075</f>
        <v>#REF!</v>
      </c>
      <c r="AU1808" s="105">
        <f>T1808*1.075</f>
        <v>0.98899999999999999</v>
      </c>
      <c r="AV1808" s="102" t="e">
        <f t="shared" si="435"/>
        <v>#REF!</v>
      </c>
      <c r="AW1808" s="105" t="s">
        <v>172</v>
      </c>
      <c r="AX1808" s="105" t="s">
        <v>173</v>
      </c>
      <c r="AY1808" s="106">
        <v>0.99</v>
      </c>
      <c r="AZ1808" s="108">
        <f t="shared" si="436"/>
        <v>0.2475</v>
      </c>
      <c r="BA1808" s="1">
        <f t="shared" si="437"/>
        <v>1.2375</v>
      </c>
      <c r="BB1808" s="106">
        <f t="shared" si="451"/>
        <v>1.3365</v>
      </c>
      <c r="BC1808" s="105" t="s">
        <v>53</v>
      </c>
      <c r="BE1808" s="110"/>
      <c r="BF1808" s="110"/>
      <c r="BG1808" s="110"/>
    </row>
    <row r="1809" spans="1:59" ht="24.75" hidden="1" customHeight="1">
      <c r="A1809" s="9">
        <v>1815</v>
      </c>
      <c r="B1809" s="7">
        <v>3820</v>
      </c>
      <c r="C1809" s="7"/>
      <c r="D1809" s="8"/>
      <c r="E1809" s="1" t="s">
        <v>7676</v>
      </c>
      <c r="F1809" s="1" t="s">
        <v>7677</v>
      </c>
      <c r="G1809" s="1" t="s">
        <v>1305</v>
      </c>
      <c r="H1809" s="8" t="s">
        <v>1421</v>
      </c>
      <c r="I1809" s="1" t="s">
        <v>2108</v>
      </c>
      <c r="J1809" s="1" t="s">
        <v>7682</v>
      </c>
      <c r="K1809" s="9"/>
      <c r="L1809" s="1"/>
      <c r="M1809" s="7">
        <v>10</v>
      </c>
      <c r="N1809" s="1" t="s">
        <v>46</v>
      </c>
      <c r="O1809" s="1" t="s">
        <v>7679</v>
      </c>
      <c r="P1809" s="1" t="s">
        <v>7680</v>
      </c>
      <c r="Q1809" s="1" t="s">
        <v>7683</v>
      </c>
      <c r="R1809" s="101">
        <v>2.2000000000000002</v>
      </c>
      <c r="T1809" s="116">
        <v>0.92</v>
      </c>
      <c r="U1809" s="84">
        <v>6.5</v>
      </c>
      <c r="AE1809" s="104">
        <v>6.5</v>
      </c>
      <c r="AN1809" s="106">
        <v>2.2000000000000002</v>
      </c>
      <c r="AO1809" s="105" t="s">
        <v>50</v>
      </c>
      <c r="AP1809" s="104" t="s">
        <v>51</v>
      </c>
      <c r="AQ1809" s="105" t="e">
        <f>AVERAGE(SMALL(AE1809:AI1809,1),SMALL(AE1809:AI1809,2))</f>
        <v>#NUM!</v>
      </c>
      <c r="AR1809" s="105" t="e">
        <f>IF(R1809 &lt;=( AVERAGE(SMALL(AE1809:AI1809,1),SMALL(AE1809:AI1809,2))), R1809, "")</f>
        <v>#NUM!</v>
      </c>
      <c r="AS1809" s="105" t="e">
        <f>AVERAGE(SMALL(AJ1809:AM1809,1),SMALL(AJ1809:AM1809,2))</f>
        <v>#NUM!</v>
      </c>
      <c r="AT1809" s="105" t="e">
        <f>#REF!*1.075</f>
        <v>#REF!</v>
      </c>
      <c r="AU1809" s="105">
        <f>T1809*1.075</f>
        <v>0.98899999999999999</v>
      </c>
      <c r="AV1809" s="102" t="e">
        <f t="shared" si="435"/>
        <v>#REF!</v>
      </c>
      <c r="AW1809" s="105" t="s">
        <v>172</v>
      </c>
      <c r="AX1809" s="105" t="s">
        <v>173</v>
      </c>
      <c r="AY1809" s="106">
        <v>0.99</v>
      </c>
      <c r="AZ1809" s="108">
        <f t="shared" si="436"/>
        <v>0.2475</v>
      </c>
      <c r="BA1809" s="1">
        <f t="shared" si="437"/>
        <v>1.2375</v>
      </c>
      <c r="BB1809" s="106">
        <f t="shared" si="451"/>
        <v>1.3365</v>
      </c>
      <c r="BC1809" s="105" t="s">
        <v>53</v>
      </c>
      <c r="BE1809" s="110"/>
      <c r="BF1809" s="110"/>
      <c r="BG1809" s="110"/>
    </row>
    <row r="1810" spans="1:59" ht="24.75" hidden="1" customHeight="1">
      <c r="A1810" s="9">
        <v>1816</v>
      </c>
      <c r="B1810" s="7">
        <v>3823</v>
      </c>
      <c r="C1810" s="7"/>
      <c r="D1810" s="8"/>
      <c r="E1810" s="1" t="s">
        <v>7676</v>
      </c>
      <c r="F1810" s="1" t="s">
        <v>7677</v>
      </c>
      <c r="G1810" s="1" t="s">
        <v>1305</v>
      </c>
      <c r="H1810" s="8" t="s">
        <v>43</v>
      </c>
      <c r="I1810" s="1" t="s">
        <v>2108</v>
      </c>
      <c r="J1810" s="1" t="s">
        <v>7684</v>
      </c>
      <c r="K1810" s="9"/>
      <c r="L1810" s="1"/>
      <c r="M1810" s="7">
        <v>10</v>
      </c>
      <c r="N1810" s="1" t="s">
        <v>46</v>
      </c>
      <c r="O1810" s="1" t="s">
        <v>7679</v>
      </c>
      <c r="P1810" s="1" t="s">
        <v>7685</v>
      </c>
      <c r="Q1810" s="1" t="s">
        <v>7686</v>
      </c>
      <c r="R1810" s="101">
        <v>2.2000000000000002</v>
      </c>
      <c r="T1810" s="116">
        <v>1.01</v>
      </c>
      <c r="U1810" s="84">
        <v>6.5</v>
      </c>
      <c r="AE1810" s="104">
        <v>6.5</v>
      </c>
      <c r="AN1810" s="106">
        <v>2.2000000000000002</v>
      </c>
      <c r="AO1810" s="105" t="s">
        <v>50</v>
      </c>
      <c r="AP1810" s="104" t="s">
        <v>51</v>
      </c>
      <c r="AQ1810" s="105" t="e">
        <f>AVERAGE(SMALL(AE1810:AI1810,1),SMALL(AE1810:AI1810,2))</f>
        <v>#NUM!</v>
      </c>
      <c r="AR1810" s="105" t="e">
        <f>IF(R1810 &lt;=( AVERAGE(SMALL(AE1810:AI1810,1),SMALL(AE1810:AI1810,2))), R1810, "")</f>
        <v>#NUM!</v>
      </c>
      <c r="AS1810" s="105" t="e">
        <f>AVERAGE(SMALL(AJ1810:AM1810,1),SMALL(AJ1810:AM1810,2))</f>
        <v>#NUM!</v>
      </c>
      <c r="AT1810" s="105" t="e">
        <f>#REF!*1.075</f>
        <v>#REF!</v>
      </c>
      <c r="AU1810" s="105">
        <f>T1810*1.075</f>
        <v>1.08575</v>
      </c>
      <c r="AV1810" s="102" t="e">
        <f t="shared" si="435"/>
        <v>#REF!</v>
      </c>
      <c r="AW1810" s="105" t="s">
        <v>172</v>
      </c>
      <c r="AX1810" s="105" t="s">
        <v>173</v>
      </c>
      <c r="AY1810" s="106">
        <v>1.0900000000000001</v>
      </c>
      <c r="AZ1810" s="108">
        <f t="shared" si="436"/>
        <v>0.27250000000000002</v>
      </c>
      <c r="BA1810" s="1">
        <f t="shared" si="437"/>
        <v>1.3625</v>
      </c>
      <c r="BB1810" s="106">
        <f t="shared" si="451"/>
        <v>1.4715</v>
      </c>
      <c r="BC1810" s="105" t="s">
        <v>53</v>
      </c>
      <c r="BE1810" s="110"/>
      <c r="BF1810" s="110"/>
      <c r="BG1810" s="110"/>
    </row>
    <row r="1811" spans="1:59" ht="24.75" hidden="1" customHeight="1">
      <c r="A1811" s="9">
        <v>1817</v>
      </c>
      <c r="B1811" s="34">
        <v>3821</v>
      </c>
      <c r="C1811" s="34"/>
      <c r="E1811" s="35" t="s">
        <v>7676</v>
      </c>
      <c r="F1811" s="34" t="s">
        <v>7687</v>
      </c>
      <c r="G1811" s="34" t="s">
        <v>1305</v>
      </c>
      <c r="H1811" s="34" t="s">
        <v>945</v>
      </c>
      <c r="I1811" s="34" t="s">
        <v>2108</v>
      </c>
      <c r="J1811" s="35" t="s">
        <v>7688</v>
      </c>
      <c r="K1811" s="48"/>
      <c r="L1811" s="34"/>
      <c r="M1811" s="34">
        <v>10</v>
      </c>
      <c r="N1811" s="34" t="s">
        <v>46</v>
      </c>
      <c r="O1811" s="34" t="s">
        <v>7679</v>
      </c>
      <c r="P1811" s="34" t="s">
        <v>7689</v>
      </c>
      <c r="Q1811" s="34" t="s">
        <v>7690</v>
      </c>
      <c r="T1811" s="116"/>
      <c r="AT1811" s="105" t="e">
        <f>#REF!*1.075</f>
        <v>#REF!</v>
      </c>
      <c r="AV1811" s="102" t="e">
        <f t="shared" si="435"/>
        <v>#REF!</v>
      </c>
      <c r="AZ1811" s="108" t="b">
        <f t="shared" si="436"/>
        <v>0</v>
      </c>
      <c r="BA1811" s="1">
        <f t="shared" si="437"/>
        <v>0</v>
      </c>
      <c r="BB1811" s="106">
        <f t="shared" si="451"/>
        <v>0</v>
      </c>
      <c r="BE1811" s="110"/>
      <c r="BF1811" s="110"/>
      <c r="BG1811" s="110"/>
    </row>
    <row r="1812" spans="1:59" ht="24.75" hidden="1" customHeight="1">
      <c r="A1812" s="9">
        <v>1818</v>
      </c>
      <c r="B1812" s="7">
        <v>14281</v>
      </c>
      <c r="C1812" s="7"/>
      <c r="D1812" s="8"/>
      <c r="E1812" s="1" t="s">
        <v>7691</v>
      </c>
      <c r="F1812" s="1" t="s">
        <v>7692</v>
      </c>
      <c r="G1812" s="1" t="s">
        <v>296</v>
      </c>
      <c r="H1812" s="8" t="s">
        <v>7693</v>
      </c>
      <c r="I1812" s="1" t="s">
        <v>298</v>
      </c>
      <c r="J1812" s="1" t="s">
        <v>7694</v>
      </c>
      <c r="K1812" s="9"/>
      <c r="L1812" s="1"/>
      <c r="M1812" s="7">
        <v>10</v>
      </c>
      <c r="N1812" s="1" t="s">
        <v>46</v>
      </c>
      <c r="O1812" s="1" t="s">
        <v>7679</v>
      </c>
      <c r="P1812" s="1" t="s">
        <v>7695</v>
      </c>
      <c r="Q1812" s="1" t="s">
        <v>7696</v>
      </c>
      <c r="R1812" s="101">
        <v>6.2</v>
      </c>
      <c r="T1812" s="116">
        <v>1.82</v>
      </c>
      <c r="U1812" s="84">
        <v>17.5</v>
      </c>
      <c r="AE1812" s="104">
        <v>17.5</v>
      </c>
      <c r="AN1812" s="106">
        <v>6.2</v>
      </c>
      <c r="AO1812" s="105" t="s">
        <v>50</v>
      </c>
      <c r="AP1812" s="104" t="s">
        <v>51</v>
      </c>
      <c r="AQ1812" s="105" t="e">
        <f>AVERAGE(SMALL(AE1812:AI1812,1),SMALL(AE1812:AI1812,2))</f>
        <v>#NUM!</v>
      </c>
      <c r="AR1812" s="105" t="e">
        <f>IF(R1812 &lt;=( AVERAGE(SMALL(AE1812:AI1812,1),SMALL(AE1812:AI1812,2))), R1812, "")</f>
        <v>#NUM!</v>
      </c>
      <c r="AS1812" s="105" t="e">
        <f>AVERAGE(SMALL(AJ1812:AM1812,1),SMALL(AJ1812:AM1812,2))</f>
        <v>#NUM!</v>
      </c>
      <c r="AT1812" s="105" t="e">
        <f>#REF!*1.075</f>
        <v>#REF!</v>
      </c>
      <c r="AU1812" s="105">
        <f>T1812*1.075</f>
        <v>1.9564999999999999</v>
      </c>
      <c r="AV1812" s="102" t="e">
        <f t="shared" ref="AV1812:AV1875" si="452">MIN(AN1812,AT1812,AU1812)</f>
        <v>#REF!</v>
      </c>
      <c r="AW1812" s="105" t="s">
        <v>172</v>
      </c>
      <c r="AX1812" s="105" t="s">
        <v>173</v>
      </c>
      <c r="AY1812" s="106">
        <v>1.956</v>
      </c>
      <c r="AZ1812" s="108">
        <f t="shared" ref="AZ1812:AZ1875" si="453">IF(AND(AY1812&gt;0,AY1812&lt;=10),AY1812*0.25,IF(AND(AY1812&gt;10,AY1812&lt;=50),AY1812*0.17,IF(AND(AY1812&gt;10,AY1812&lt;=100),AY1812*0.12,IF(AY1812&gt;100,AY1812*0.1))))</f>
        <v>0.48899999999999999</v>
      </c>
      <c r="BA1812" s="1">
        <f t="shared" ref="BA1812:BA1875" si="454">AZ1812+AY1812</f>
        <v>2.4449999999999998</v>
      </c>
      <c r="BB1812" s="106">
        <f t="shared" si="451"/>
        <v>2.6406000000000001</v>
      </c>
      <c r="BC1812" s="105" t="s">
        <v>53</v>
      </c>
      <c r="BE1812" s="110"/>
      <c r="BF1812" s="110"/>
      <c r="BG1812" s="110"/>
    </row>
    <row r="1813" spans="1:59" ht="24.75" hidden="1" customHeight="1">
      <c r="A1813" s="9">
        <v>1819</v>
      </c>
      <c r="B1813" s="7">
        <v>3900</v>
      </c>
      <c r="C1813" s="7"/>
      <c r="D1813" s="8"/>
      <c r="E1813" s="1" t="s">
        <v>7697</v>
      </c>
      <c r="F1813" s="1" t="s">
        <v>1578</v>
      </c>
      <c r="G1813" s="1" t="s">
        <v>492</v>
      </c>
      <c r="H1813" s="8" t="s">
        <v>2900</v>
      </c>
      <c r="I1813" s="1" t="s">
        <v>2108</v>
      </c>
      <c r="J1813" s="1" t="s">
        <v>7684</v>
      </c>
      <c r="K1813" s="9"/>
      <c r="L1813" s="1"/>
      <c r="M1813" s="7">
        <v>10</v>
      </c>
      <c r="N1813" s="1" t="s">
        <v>46</v>
      </c>
      <c r="O1813" s="1" t="s">
        <v>7679</v>
      </c>
      <c r="P1813" s="1" t="s">
        <v>7698</v>
      </c>
      <c r="Q1813" s="1" t="s">
        <v>7699</v>
      </c>
      <c r="R1813" s="101">
        <v>1.49</v>
      </c>
      <c r="T1813" s="116">
        <v>1.03</v>
      </c>
      <c r="U1813" s="84">
        <v>5.4</v>
      </c>
      <c r="AE1813" s="104">
        <v>5.4</v>
      </c>
      <c r="AN1813" s="106">
        <v>1.49</v>
      </c>
      <c r="AO1813" s="105" t="s">
        <v>50</v>
      </c>
      <c r="AP1813" s="104" t="s">
        <v>51</v>
      </c>
      <c r="AQ1813" s="105" t="e">
        <f>AVERAGE(SMALL(AE1813:AI1813,1),SMALL(AE1813:AI1813,2))</f>
        <v>#NUM!</v>
      </c>
      <c r="AR1813" s="105" t="e">
        <f>IF(R1813 &lt;=( AVERAGE(SMALL(AE1813:AI1813,1),SMALL(AE1813:AI1813,2))), R1813, "")</f>
        <v>#NUM!</v>
      </c>
      <c r="AS1813" s="105" t="e">
        <f>AVERAGE(SMALL(AJ1813:AM1813,1),SMALL(AJ1813:AM1813,2))</f>
        <v>#NUM!</v>
      </c>
      <c r="AT1813" s="105" t="e">
        <f>#REF!*1.075</f>
        <v>#REF!</v>
      </c>
      <c r="AU1813" s="105">
        <f>T1813*1.075</f>
        <v>1.1072500000000001</v>
      </c>
      <c r="AV1813" s="102" t="e">
        <f t="shared" si="452"/>
        <v>#REF!</v>
      </c>
      <c r="AW1813" s="105" t="s">
        <v>172</v>
      </c>
      <c r="AX1813" s="105" t="s">
        <v>173</v>
      </c>
      <c r="AY1813" s="106">
        <v>1.107</v>
      </c>
      <c r="AZ1813" s="108">
        <f t="shared" si="453"/>
        <v>0.27675</v>
      </c>
      <c r="BA1813" s="1">
        <f t="shared" si="454"/>
        <v>1.38375</v>
      </c>
      <c r="BB1813" s="106">
        <f t="shared" si="451"/>
        <v>1.4944500000000001</v>
      </c>
      <c r="BC1813" s="105" t="s">
        <v>53</v>
      </c>
      <c r="BE1813" s="110"/>
      <c r="BF1813" s="110"/>
      <c r="BG1813" s="110"/>
    </row>
    <row r="1814" spans="1:59" ht="24.75" hidden="1" customHeight="1">
      <c r="A1814" s="9">
        <v>1820</v>
      </c>
      <c r="B1814" s="7">
        <v>3898</v>
      </c>
      <c r="C1814" s="7"/>
      <c r="D1814" s="8"/>
      <c r="E1814" s="1" t="s">
        <v>7700</v>
      </c>
      <c r="F1814" s="1" t="s">
        <v>7701</v>
      </c>
      <c r="G1814" s="1" t="s">
        <v>492</v>
      </c>
      <c r="H1814" s="8" t="s">
        <v>149</v>
      </c>
      <c r="I1814" s="1" t="s">
        <v>2108</v>
      </c>
      <c r="J1814" s="1" t="s">
        <v>7684</v>
      </c>
      <c r="K1814" s="9"/>
      <c r="L1814" s="1"/>
      <c r="M1814" s="7">
        <v>10</v>
      </c>
      <c r="N1814" s="1" t="s">
        <v>46</v>
      </c>
      <c r="O1814" s="1" t="s">
        <v>7679</v>
      </c>
      <c r="P1814" s="1" t="s">
        <v>7685</v>
      </c>
      <c r="Q1814" s="1" t="s">
        <v>7702</v>
      </c>
      <c r="R1814" s="101">
        <v>1.55</v>
      </c>
      <c r="T1814" s="116">
        <v>1.08</v>
      </c>
      <c r="U1814" s="84">
        <v>6.1</v>
      </c>
      <c r="AE1814" s="104">
        <v>6.1</v>
      </c>
      <c r="AN1814" s="106">
        <v>1.55</v>
      </c>
      <c r="AO1814" s="105" t="s">
        <v>50</v>
      </c>
      <c r="AP1814" s="104" t="s">
        <v>51</v>
      </c>
      <c r="AQ1814" s="105" t="e">
        <f>AVERAGE(SMALL(AE1814:AI1814,1),SMALL(AE1814:AI1814,2))</f>
        <v>#NUM!</v>
      </c>
      <c r="AR1814" s="105" t="e">
        <f>IF(R1814 &lt;=( AVERAGE(SMALL(AE1814:AI1814,1),SMALL(AE1814:AI1814,2))), R1814, "")</f>
        <v>#NUM!</v>
      </c>
      <c r="AS1814" s="105" t="e">
        <f>AVERAGE(SMALL(AJ1814:AM1814,1),SMALL(AJ1814:AM1814,2))</f>
        <v>#NUM!</v>
      </c>
      <c r="AT1814" s="105" t="e">
        <f>#REF!*1.075</f>
        <v>#REF!</v>
      </c>
      <c r="AU1814" s="105">
        <f>T1814*1.075</f>
        <v>1.161</v>
      </c>
      <c r="AV1814" s="102" t="e">
        <f t="shared" si="452"/>
        <v>#REF!</v>
      </c>
      <c r="AW1814" s="105" t="s">
        <v>172</v>
      </c>
      <c r="AX1814" s="105" t="s">
        <v>173</v>
      </c>
      <c r="AY1814" s="106">
        <v>1.161</v>
      </c>
      <c r="AZ1814" s="108">
        <f t="shared" si="453"/>
        <v>0.29025000000000001</v>
      </c>
      <c r="BA1814" s="1">
        <f t="shared" si="454"/>
        <v>1.4512499999999999</v>
      </c>
      <c r="BB1814" s="106">
        <f t="shared" si="451"/>
        <v>1.56735</v>
      </c>
      <c r="BC1814" s="105" t="s">
        <v>53</v>
      </c>
      <c r="BE1814" s="110"/>
      <c r="BF1814" s="110"/>
      <c r="BG1814" s="110"/>
    </row>
    <row r="1815" spans="1:59" ht="24.75" hidden="1" customHeight="1">
      <c r="A1815" s="9">
        <v>1821</v>
      </c>
      <c r="B1815" s="7">
        <v>3897</v>
      </c>
      <c r="C1815" s="7"/>
      <c r="D1815" s="8"/>
      <c r="E1815" s="1" t="s">
        <v>7700</v>
      </c>
      <c r="F1815" s="1" t="s">
        <v>1578</v>
      </c>
      <c r="G1815" s="1" t="s">
        <v>492</v>
      </c>
      <c r="H1815" s="8" t="s">
        <v>3388</v>
      </c>
      <c r="I1815" s="1" t="s">
        <v>2108</v>
      </c>
      <c r="J1815" s="1" t="s">
        <v>7684</v>
      </c>
      <c r="K1815" s="9"/>
      <c r="L1815" s="1"/>
      <c r="M1815" s="7">
        <v>10</v>
      </c>
      <c r="N1815" s="1" t="s">
        <v>46</v>
      </c>
      <c r="O1815" s="1" t="s">
        <v>7679</v>
      </c>
      <c r="P1815" s="1" t="s">
        <v>7680</v>
      </c>
      <c r="Q1815" s="1" t="s">
        <v>7703</v>
      </c>
      <c r="R1815" s="101">
        <v>1.86</v>
      </c>
      <c r="T1815" s="116">
        <v>1.1100000000000001</v>
      </c>
      <c r="U1815" s="84">
        <v>6.9</v>
      </c>
      <c r="AE1815" s="104">
        <v>6.9</v>
      </c>
      <c r="AN1815" s="106">
        <v>1.86</v>
      </c>
      <c r="AO1815" s="105" t="s">
        <v>50</v>
      </c>
      <c r="AP1815" s="104" t="s">
        <v>51</v>
      </c>
      <c r="AQ1815" s="105" t="e">
        <f>AVERAGE(SMALL(AE1815:AI1815,1),SMALL(AE1815:AI1815,2))</f>
        <v>#NUM!</v>
      </c>
      <c r="AR1815" s="105" t="e">
        <f>IF(R1815 &lt;=( AVERAGE(SMALL(AE1815:AI1815,1),SMALL(AE1815:AI1815,2))), R1815, "")</f>
        <v>#NUM!</v>
      </c>
      <c r="AS1815" s="105" t="e">
        <f>AVERAGE(SMALL(AJ1815:AM1815,1),SMALL(AJ1815:AM1815,2))</f>
        <v>#NUM!</v>
      </c>
      <c r="AT1815" s="105" t="e">
        <f>#REF!*1.075</f>
        <v>#REF!</v>
      </c>
      <c r="AU1815" s="105">
        <f>T1815*1.075</f>
        <v>1.1932500000000001</v>
      </c>
      <c r="AV1815" s="102" t="e">
        <f t="shared" si="452"/>
        <v>#REF!</v>
      </c>
      <c r="AW1815" s="105" t="s">
        <v>172</v>
      </c>
      <c r="AX1815" s="105" t="s">
        <v>173</v>
      </c>
      <c r="AY1815" s="106">
        <v>1.1930000000000001</v>
      </c>
      <c r="AZ1815" s="108">
        <f t="shared" si="453"/>
        <v>0.29825000000000002</v>
      </c>
      <c r="BA1815" s="1">
        <f t="shared" si="454"/>
        <v>1.49125</v>
      </c>
      <c r="BB1815" s="106">
        <f t="shared" si="451"/>
        <v>1.6105499999999999</v>
      </c>
      <c r="BC1815" s="105" t="s">
        <v>53</v>
      </c>
      <c r="BE1815" s="110"/>
      <c r="BF1815" s="110"/>
      <c r="BG1815" s="110"/>
    </row>
    <row r="1816" spans="1:59" ht="24.75" hidden="1" customHeight="1">
      <c r="A1816" s="9">
        <v>1822</v>
      </c>
      <c r="B1816" s="34">
        <v>3899</v>
      </c>
      <c r="C1816" s="34"/>
      <c r="E1816" s="35" t="s">
        <v>7704</v>
      </c>
      <c r="F1816" s="34" t="s">
        <v>491</v>
      </c>
      <c r="G1816" s="34" t="s">
        <v>492</v>
      </c>
      <c r="H1816" s="34" t="s">
        <v>935</v>
      </c>
      <c r="I1816" s="34" t="s">
        <v>2108</v>
      </c>
      <c r="J1816" s="35" t="s">
        <v>7705</v>
      </c>
      <c r="K1816" s="48"/>
      <c r="L1816" s="34"/>
      <c r="M1816" s="34">
        <v>10</v>
      </c>
      <c r="N1816" s="34" t="s">
        <v>46</v>
      </c>
      <c r="O1816" s="34" t="s">
        <v>7679</v>
      </c>
      <c r="P1816" s="34" t="s">
        <v>7706</v>
      </c>
      <c r="Q1816" s="34" t="s">
        <v>7707</v>
      </c>
      <c r="T1816" s="116"/>
      <c r="AT1816" s="105" t="e">
        <f>#REF!*1.075</f>
        <v>#REF!</v>
      </c>
      <c r="AV1816" s="102" t="e">
        <f t="shared" si="452"/>
        <v>#REF!</v>
      </c>
      <c r="AZ1816" s="108" t="b">
        <f t="shared" si="453"/>
        <v>0</v>
      </c>
      <c r="BA1816" s="1">
        <f t="shared" si="454"/>
        <v>0</v>
      </c>
      <c r="BB1816" s="106">
        <f t="shared" si="451"/>
        <v>0</v>
      </c>
      <c r="BE1816" s="110"/>
      <c r="BF1816" s="110"/>
      <c r="BG1816" s="110"/>
    </row>
    <row r="1817" spans="1:59" ht="24.75" hidden="1" customHeight="1">
      <c r="A1817" s="9">
        <v>1823</v>
      </c>
      <c r="B1817" s="7">
        <v>5879</v>
      </c>
      <c r="C1817" s="7"/>
      <c r="D1817" s="8"/>
      <c r="E1817" s="1" t="s">
        <v>7708</v>
      </c>
      <c r="F1817" s="1" t="s">
        <v>4710</v>
      </c>
      <c r="G1817" s="1" t="s">
        <v>1910</v>
      </c>
      <c r="H1817" s="8" t="s">
        <v>251</v>
      </c>
      <c r="I1817" s="1" t="s">
        <v>44</v>
      </c>
      <c r="J1817" s="1" t="s">
        <v>1274</v>
      </c>
      <c r="K1817" s="9"/>
      <c r="L1817" s="1"/>
      <c r="M1817" s="7">
        <v>14</v>
      </c>
      <c r="N1817" s="1" t="s">
        <v>46</v>
      </c>
      <c r="O1817" s="1" t="s">
        <v>7709</v>
      </c>
      <c r="P1817" s="1" t="s">
        <v>7710</v>
      </c>
      <c r="Q1817" s="1" t="s">
        <v>7711</v>
      </c>
      <c r="R1817" s="101">
        <v>7.15</v>
      </c>
      <c r="T1817" s="116">
        <v>4.4000000000000004</v>
      </c>
      <c r="U1817" s="84">
        <v>8.8000000000000007</v>
      </c>
      <c r="AE1817" s="104">
        <v>8.8000000000000007</v>
      </c>
      <c r="AN1817" s="106">
        <v>7.15</v>
      </c>
      <c r="AO1817" s="105" t="s">
        <v>50</v>
      </c>
      <c r="AP1817" s="104" t="s">
        <v>51</v>
      </c>
      <c r="AQ1817" s="105" t="e">
        <f t="shared" ref="AQ1817:AQ1832" si="455">AVERAGE(SMALL(AE1817:AI1817,1),SMALL(AE1817:AI1817,2))</f>
        <v>#NUM!</v>
      </c>
      <c r="AR1817" s="105" t="e">
        <f t="shared" ref="AR1817:AR1832" si="456">IF(R1817 &lt;=( AVERAGE(SMALL(AE1817:AI1817,1),SMALL(AE1817:AI1817,2))), R1817, "")</f>
        <v>#NUM!</v>
      </c>
      <c r="AS1817" s="105" t="e">
        <f t="shared" ref="AS1817:AS1832" si="457">AVERAGE(SMALL(AJ1817:AM1817,1),SMALL(AJ1817:AM1817,2))</f>
        <v>#NUM!</v>
      </c>
      <c r="AT1817" s="105" t="e">
        <f>#REF!*1.075</f>
        <v>#REF!</v>
      </c>
      <c r="AU1817" s="105">
        <f t="shared" ref="AU1817:AU1832" si="458">T1817*1.075</f>
        <v>4.7300000000000004</v>
      </c>
      <c r="AV1817" s="102" t="e">
        <f t="shared" si="452"/>
        <v>#REF!</v>
      </c>
      <c r="AW1817" s="105" t="s">
        <v>172</v>
      </c>
      <c r="AX1817" s="105" t="s">
        <v>173</v>
      </c>
      <c r="AY1817" s="106">
        <v>4.7300000000000004</v>
      </c>
      <c r="AZ1817" s="108">
        <f t="shared" si="453"/>
        <v>1.1825000000000001</v>
      </c>
      <c r="BA1817" s="1">
        <f t="shared" si="454"/>
        <v>5.9125000000000005</v>
      </c>
      <c r="BB1817" s="106">
        <f t="shared" si="451"/>
        <v>6.3855000000000004</v>
      </c>
      <c r="BC1817" s="105" t="s">
        <v>53</v>
      </c>
      <c r="BE1817" s="110"/>
      <c r="BF1817" s="110"/>
      <c r="BG1817" s="110"/>
    </row>
    <row r="1818" spans="1:59" ht="24.75" hidden="1" customHeight="1">
      <c r="A1818" s="9">
        <v>1824</v>
      </c>
      <c r="B1818" s="7">
        <v>3887</v>
      </c>
      <c r="C1818" s="7"/>
      <c r="D1818" s="8"/>
      <c r="E1818" s="1" t="s">
        <v>7712</v>
      </c>
      <c r="F1818" s="1" t="s">
        <v>7713</v>
      </c>
      <c r="G1818" s="1" t="s">
        <v>7714</v>
      </c>
      <c r="H1818" s="8" t="s">
        <v>3388</v>
      </c>
      <c r="I1818" s="1" t="s">
        <v>205</v>
      </c>
      <c r="J1818" s="1" t="s">
        <v>7715</v>
      </c>
      <c r="K1818" s="9"/>
      <c r="L1818" s="1"/>
      <c r="M1818" s="7">
        <v>50</v>
      </c>
      <c r="N1818" s="1" t="s">
        <v>46</v>
      </c>
      <c r="O1818" s="1" t="s">
        <v>7709</v>
      </c>
      <c r="P1818" s="1" t="s">
        <v>7716</v>
      </c>
      <c r="Q1818" s="1" t="s">
        <v>7717</v>
      </c>
      <c r="R1818" s="101">
        <v>7.35</v>
      </c>
      <c r="T1818" s="116">
        <v>6.8</v>
      </c>
      <c r="U1818" s="84">
        <v>6.2</v>
      </c>
      <c r="AE1818" s="104">
        <v>6.2</v>
      </c>
      <c r="AK1818" s="105">
        <v>2.1160000000000001</v>
      </c>
      <c r="AN1818" s="106">
        <v>2.1160000000000001</v>
      </c>
      <c r="AO1818" s="105" t="s">
        <v>531</v>
      </c>
      <c r="AP1818" s="104" t="s">
        <v>532</v>
      </c>
      <c r="AQ1818" s="105" t="e">
        <f t="shared" si="455"/>
        <v>#NUM!</v>
      </c>
      <c r="AR1818" s="105" t="e">
        <f t="shared" si="456"/>
        <v>#NUM!</v>
      </c>
      <c r="AS1818" s="105" t="e">
        <f t="shared" si="457"/>
        <v>#NUM!</v>
      </c>
      <c r="AT1818" s="105" t="e">
        <f>#REF!*1.075</f>
        <v>#REF!</v>
      </c>
      <c r="AU1818" s="105">
        <f t="shared" si="458"/>
        <v>7.31</v>
      </c>
      <c r="AV1818" s="102" t="e">
        <f t="shared" si="452"/>
        <v>#REF!</v>
      </c>
      <c r="AW1818" s="105" t="s">
        <v>1543</v>
      </c>
      <c r="AX1818" s="105" t="s">
        <v>532</v>
      </c>
      <c r="AY1818" s="106">
        <v>7.31</v>
      </c>
      <c r="AZ1818" s="108">
        <f t="shared" si="453"/>
        <v>1.8274999999999999</v>
      </c>
      <c r="BA1818" s="1">
        <f t="shared" si="454"/>
        <v>9.1374999999999993</v>
      </c>
      <c r="BB1818" s="106">
        <f t="shared" si="451"/>
        <v>9.8684999999999992</v>
      </c>
      <c r="BC1818" s="105" t="s">
        <v>53</v>
      </c>
      <c r="BE1818" s="110"/>
      <c r="BF1818" s="110"/>
      <c r="BG1818" s="110"/>
    </row>
    <row r="1819" spans="1:59" ht="24.75" hidden="1" customHeight="1">
      <c r="A1819" s="9">
        <v>1825</v>
      </c>
      <c r="B1819" s="7">
        <v>3886</v>
      </c>
      <c r="C1819" s="7"/>
      <c r="D1819" s="8"/>
      <c r="E1819" s="1" t="s">
        <v>7712</v>
      </c>
      <c r="F1819" s="1" t="s">
        <v>7713</v>
      </c>
      <c r="G1819" s="1" t="s">
        <v>7714</v>
      </c>
      <c r="H1819" s="8" t="s">
        <v>251</v>
      </c>
      <c r="I1819" s="1" t="s">
        <v>205</v>
      </c>
      <c r="J1819" s="42" t="s">
        <v>7718</v>
      </c>
      <c r="K1819" s="9"/>
      <c r="L1819" s="1"/>
      <c r="M1819" s="7">
        <v>50</v>
      </c>
      <c r="N1819" s="1" t="s">
        <v>46</v>
      </c>
      <c r="O1819" s="1" t="s">
        <v>7709</v>
      </c>
      <c r="P1819" s="1" t="s">
        <v>7716</v>
      </c>
      <c r="Q1819" s="1" t="s">
        <v>7719</v>
      </c>
      <c r="R1819" s="101">
        <v>10.8</v>
      </c>
      <c r="T1819" s="116">
        <v>9.4</v>
      </c>
      <c r="U1819" s="84">
        <v>9.85</v>
      </c>
      <c r="AE1819" s="104">
        <v>9.85</v>
      </c>
      <c r="AQ1819" s="105" t="e">
        <f t="shared" si="455"/>
        <v>#NUM!</v>
      </c>
      <c r="AR1819" s="105" t="e">
        <f t="shared" si="456"/>
        <v>#NUM!</v>
      </c>
      <c r="AS1819" s="105" t="e">
        <f t="shared" si="457"/>
        <v>#NUM!</v>
      </c>
      <c r="AT1819" s="105" t="e">
        <f>#REF!*1.075</f>
        <v>#REF!</v>
      </c>
      <c r="AU1819" s="105">
        <f t="shared" si="458"/>
        <v>10.105</v>
      </c>
      <c r="AV1819" s="102" t="e">
        <f t="shared" si="452"/>
        <v>#REF!</v>
      </c>
      <c r="AW1819" s="125" t="s">
        <v>52</v>
      </c>
      <c r="AX1819" s="105" t="s">
        <v>51</v>
      </c>
      <c r="AY1819" s="106">
        <v>10.8</v>
      </c>
      <c r="AZ1819" s="108">
        <f t="shared" si="453"/>
        <v>1.8360000000000003</v>
      </c>
      <c r="BA1819" s="1">
        <f t="shared" si="454"/>
        <v>12.636000000000001</v>
      </c>
      <c r="BB1819" s="106">
        <f t="shared" si="451"/>
        <v>13.646880000000001</v>
      </c>
      <c r="BC1819" s="105" t="s">
        <v>53</v>
      </c>
      <c r="BE1819" s="110"/>
      <c r="BF1819" s="110"/>
      <c r="BG1819" s="110"/>
    </row>
    <row r="1820" spans="1:59" ht="24.75" hidden="1" customHeight="1">
      <c r="A1820" s="9">
        <v>1826</v>
      </c>
      <c r="B1820" s="7">
        <v>5492</v>
      </c>
      <c r="C1820" s="7"/>
      <c r="D1820" s="8"/>
      <c r="E1820" s="1" t="s">
        <v>7720</v>
      </c>
      <c r="F1820" s="1" t="s">
        <v>7721</v>
      </c>
      <c r="G1820" s="1" t="s">
        <v>7714</v>
      </c>
      <c r="H1820" s="8" t="s">
        <v>7722</v>
      </c>
      <c r="I1820" s="1" t="s">
        <v>196</v>
      </c>
      <c r="J1820" s="1" t="s">
        <v>3565</v>
      </c>
      <c r="K1820" s="9">
        <v>100</v>
      </c>
      <c r="L1820" s="1" t="s">
        <v>91</v>
      </c>
      <c r="M1820" s="7">
        <v>1</v>
      </c>
      <c r="N1820" s="1" t="s">
        <v>46</v>
      </c>
      <c r="O1820" s="1" t="s">
        <v>7709</v>
      </c>
      <c r="P1820" s="1" t="s">
        <v>7710</v>
      </c>
      <c r="Q1820" s="1" t="s">
        <v>7723</v>
      </c>
      <c r="R1820" s="101">
        <v>21.475000000000001</v>
      </c>
      <c r="T1820" s="116">
        <v>13.4</v>
      </c>
      <c r="U1820" s="84">
        <v>26.2</v>
      </c>
      <c r="AE1820" s="104">
        <v>26.2</v>
      </c>
      <c r="AK1820" s="105">
        <v>2.2599100000000001</v>
      </c>
      <c r="AN1820" s="106">
        <v>2.2599999999999998</v>
      </c>
      <c r="AO1820" s="105" t="s">
        <v>531</v>
      </c>
      <c r="AP1820" s="104" t="s">
        <v>532</v>
      </c>
      <c r="AQ1820" s="105" t="e">
        <f t="shared" si="455"/>
        <v>#NUM!</v>
      </c>
      <c r="AR1820" s="105" t="e">
        <f t="shared" si="456"/>
        <v>#NUM!</v>
      </c>
      <c r="AS1820" s="105" t="e">
        <f t="shared" si="457"/>
        <v>#NUM!</v>
      </c>
      <c r="AT1820" s="105" t="e">
        <f>#REF!*1.075</f>
        <v>#REF!</v>
      </c>
      <c r="AU1820" s="105">
        <f t="shared" si="458"/>
        <v>14.404999999999999</v>
      </c>
      <c r="AV1820" s="102" t="e">
        <f t="shared" si="452"/>
        <v>#REF!</v>
      </c>
      <c r="AW1820" s="105" t="s">
        <v>1543</v>
      </c>
      <c r="AX1820" s="105" t="s">
        <v>532</v>
      </c>
      <c r="AY1820" s="106">
        <v>14.404999999999999</v>
      </c>
      <c r="AZ1820" s="108">
        <f t="shared" si="453"/>
        <v>2.4488500000000002</v>
      </c>
      <c r="BA1820" s="1">
        <f t="shared" si="454"/>
        <v>16.853850000000001</v>
      </c>
      <c r="BB1820" s="106">
        <f t="shared" si="451"/>
        <v>18.202158000000001</v>
      </c>
      <c r="BC1820" s="105" t="s">
        <v>53</v>
      </c>
      <c r="BE1820" s="110"/>
      <c r="BF1820" s="110"/>
      <c r="BG1820" s="110"/>
    </row>
    <row r="1821" spans="1:59" ht="24.75" hidden="1" customHeight="1">
      <c r="A1821" s="9">
        <v>1827</v>
      </c>
      <c r="B1821" s="7">
        <v>3888</v>
      </c>
      <c r="C1821" s="7"/>
      <c r="D1821" s="8"/>
      <c r="E1821" s="1" t="s">
        <v>7720</v>
      </c>
      <c r="F1821" s="1" t="s">
        <v>7724</v>
      </c>
      <c r="G1821" s="1" t="s">
        <v>7714</v>
      </c>
      <c r="H1821" s="8" t="s">
        <v>2986</v>
      </c>
      <c r="I1821" s="1" t="s">
        <v>109</v>
      </c>
      <c r="J1821" s="1" t="s">
        <v>7725</v>
      </c>
      <c r="K1821" s="9">
        <v>100</v>
      </c>
      <c r="L1821" s="1" t="s">
        <v>91</v>
      </c>
      <c r="M1821" s="7">
        <v>1</v>
      </c>
      <c r="N1821" s="1" t="s">
        <v>46</v>
      </c>
      <c r="O1821" s="1" t="s">
        <v>7709</v>
      </c>
      <c r="P1821" s="1" t="s">
        <v>7710</v>
      </c>
      <c r="Q1821" s="1" t="s">
        <v>7726</v>
      </c>
      <c r="R1821" s="101">
        <v>8.5124999999999993</v>
      </c>
      <c r="T1821" s="116">
        <v>7.3</v>
      </c>
      <c r="U1821" s="84">
        <v>7.9</v>
      </c>
      <c r="AE1821" s="104">
        <v>7.9</v>
      </c>
      <c r="AN1821" s="106">
        <v>8.5124999999999993</v>
      </c>
      <c r="AO1821" s="105" t="s">
        <v>50</v>
      </c>
      <c r="AP1821" s="104" t="s">
        <v>51</v>
      </c>
      <c r="AQ1821" s="105" t="e">
        <f t="shared" si="455"/>
        <v>#NUM!</v>
      </c>
      <c r="AR1821" s="105" t="e">
        <f t="shared" si="456"/>
        <v>#NUM!</v>
      </c>
      <c r="AS1821" s="105" t="e">
        <f t="shared" si="457"/>
        <v>#NUM!</v>
      </c>
      <c r="AT1821" s="105" t="e">
        <f>#REF!*1.075</f>
        <v>#REF!</v>
      </c>
      <c r="AU1821" s="105">
        <f t="shared" si="458"/>
        <v>7.8474999999999993</v>
      </c>
      <c r="AV1821" s="102" t="e">
        <f t="shared" si="452"/>
        <v>#REF!</v>
      </c>
      <c r="AW1821" s="105" t="s">
        <v>172</v>
      </c>
      <c r="AX1821" s="105" t="s">
        <v>173</v>
      </c>
      <c r="AY1821" s="106">
        <v>7.8470000000000004</v>
      </c>
      <c r="AZ1821" s="108">
        <f t="shared" si="453"/>
        <v>1.9617500000000001</v>
      </c>
      <c r="BA1821" s="1">
        <f t="shared" si="454"/>
        <v>9.8087499999999999</v>
      </c>
      <c r="BB1821" s="106">
        <f t="shared" si="451"/>
        <v>10.593450000000001</v>
      </c>
      <c r="BC1821" s="105" t="s">
        <v>53</v>
      </c>
      <c r="BE1821" s="110"/>
      <c r="BF1821" s="110"/>
      <c r="BG1821" s="110"/>
    </row>
    <row r="1822" spans="1:59" ht="24.75" hidden="1" customHeight="1">
      <c r="A1822" s="9">
        <v>1828</v>
      </c>
      <c r="B1822" s="13">
        <v>7077</v>
      </c>
      <c r="C1822" s="13"/>
      <c r="D1822" s="126" t="s">
        <v>7727</v>
      </c>
      <c r="E1822" s="14" t="s">
        <v>7728</v>
      </c>
      <c r="F1822" s="14" t="s">
        <v>7729</v>
      </c>
      <c r="G1822" s="14" t="s">
        <v>2106</v>
      </c>
      <c r="H1822" s="15" t="s">
        <v>7730</v>
      </c>
      <c r="I1822" s="14" t="s">
        <v>183</v>
      </c>
      <c r="J1822" s="14" t="s">
        <v>1324</v>
      </c>
      <c r="K1822" s="16"/>
      <c r="L1822" s="14"/>
      <c r="M1822" s="13">
        <v>30</v>
      </c>
      <c r="N1822" s="14" t="s">
        <v>46</v>
      </c>
      <c r="O1822" s="14" t="s">
        <v>7709</v>
      </c>
      <c r="P1822" s="14" t="s">
        <v>7710</v>
      </c>
      <c r="Q1822" s="14" t="s">
        <v>7731</v>
      </c>
      <c r="R1822" s="101">
        <v>7.9</v>
      </c>
      <c r="S1822" s="102">
        <v>6.5</v>
      </c>
      <c r="T1822" s="116">
        <v>6.5</v>
      </c>
      <c r="V1822" s="102">
        <v>7.2594099999999999</v>
      </c>
      <c r="AF1822" s="105">
        <v>7.02</v>
      </c>
      <c r="AN1822" s="106">
        <v>6.93</v>
      </c>
      <c r="AO1822" s="105" t="s">
        <v>50</v>
      </c>
      <c r="AP1822" s="104" t="s">
        <v>51</v>
      </c>
      <c r="AQ1822" s="105" t="e">
        <f t="shared" si="455"/>
        <v>#NUM!</v>
      </c>
      <c r="AR1822" s="105" t="e">
        <f t="shared" si="456"/>
        <v>#NUM!</v>
      </c>
      <c r="AS1822" s="105" t="e">
        <f t="shared" si="457"/>
        <v>#NUM!</v>
      </c>
      <c r="AT1822" s="105" t="e">
        <f>#REF!*1.075</f>
        <v>#REF!</v>
      </c>
      <c r="AU1822" s="105">
        <f t="shared" si="458"/>
        <v>6.9874999999999998</v>
      </c>
      <c r="AV1822" s="102" t="e">
        <f t="shared" si="452"/>
        <v>#REF!</v>
      </c>
      <c r="AW1822" s="105" t="s">
        <v>172</v>
      </c>
      <c r="AX1822" s="105" t="s">
        <v>173</v>
      </c>
      <c r="AY1822" s="106">
        <v>6.9874999999999998</v>
      </c>
      <c r="AZ1822" s="108">
        <f t="shared" si="453"/>
        <v>1.746875</v>
      </c>
      <c r="BA1822" s="1">
        <f t="shared" si="454"/>
        <v>8.734375</v>
      </c>
      <c r="BB1822" s="106">
        <f t="shared" si="451"/>
        <v>9.4331250000000004</v>
      </c>
      <c r="BC1822" s="105" t="s">
        <v>53</v>
      </c>
      <c r="BD1822" s="110" t="s">
        <v>885</v>
      </c>
      <c r="BE1822" s="110"/>
      <c r="BF1822" s="110"/>
      <c r="BG1822" s="110"/>
    </row>
    <row r="1823" spans="1:59" ht="24.75" hidden="1" customHeight="1">
      <c r="A1823" s="9">
        <v>1829</v>
      </c>
      <c r="B1823" s="7">
        <v>16303</v>
      </c>
      <c r="C1823" s="7"/>
      <c r="D1823" s="8"/>
      <c r="E1823" s="1" t="s">
        <v>7732</v>
      </c>
      <c r="F1823" s="1" t="s">
        <v>242</v>
      </c>
      <c r="G1823" s="1" t="s">
        <v>243</v>
      </c>
      <c r="H1823" s="8" t="s">
        <v>2909</v>
      </c>
      <c r="I1823" s="1" t="s">
        <v>196</v>
      </c>
      <c r="J1823" s="1" t="s">
        <v>7733</v>
      </c>
      <c r="K1823" s="9">
        <v>300</v>
      </c>
      <c r="L1823" s="1" t="s">
        <v>91</v>
      </c>
      <c r="M1823" s="7">
        <v>1</v>
      </c>
      <c r="N1823" s="1" t="s">
        <v>46</v>
      </c>
      <c r="O1823" s="1" t="s">
        <v>7709</v>
      </c>
      <c r="P1823" s="1" t="s">
        <v>7710</v>
      </c>
      <c r="Q1823" s="1" t="s">
        <v>7734</v>
      </c>
      <c r="R1823" s="101">
        <v>27.875</v>
      </c>
      <c r="T1823" s="116">
        <v>19.8</v>
      </c>
      <c r="U1823" s="84">
        <v>31</v>
      </c>
      <c r="AE1823" s="104">
        <v>31</v>
      </c>
      <c r="AN1823" s="106">
        <v>27.875</v>
      </c>
      <c r="AO1823" s="105" t="s">
        <v>50</v>
      </c>
      <c r="AP1823" s="104" t="s">
        <v>51</v>
      </c>
      <c r="AQ1823" s="105" t="e">
        <f t="shared" si="455"/>
        <v>#NUM!</v>
      </c>
      <c r="AR1823" s="105" t="e">
        <f t="shared" si="456"/>
        <v>#NUM!</v>
      </c>
      <c r="AS1823" s="105" t="e">
        <f t="shared" si="457"/>
        <v>#NUM!</v>
      </c>
      <c r="AT1823" s="105" t="e">
        <f>#REF!*1.075</f>
        <v>#REF!</v>
      </c>
      <c r="AU1823" s="105">
        <f t="shared" si="458"/>
        <v>21.285</v>
      </c>
      <c r="AV1823" s="102" t="e">
        <f t="shared" si="452"/>
        <v>#REF!</v>
      </c>
      <c r="AW1823" s="105" t="s">
        <v>172</v>
      </c>
      <c r="AX1823" s="105" t="s">
        <v>173</v>
      </c>
      <c r="AY1823" s="106">
        <v>21.29</v>
      </c>
      <c r="AZ1823" s="108">
        <f t="shared" si="453"/>
        <v>3.6193</v>
      </c>
      <c r="BA1823" s="1">
        <f t="shared" si="454"/>
        <v>24.909299999999998</v>
      </c>
      <c r="BB1823" s="106">
        <f t="shared" si="451"/>
        <v>26.902043999999997</v>
      </c>
      <c r="BC1823" s="105" t="s">
        <v>53</v>
      </c>
      <c r="BE1823" s="110"/>
      <c r="BF1823" s="110"/>
      <c r="BG1823" s="110"/>
    </row>
    <row r="1824" spans="1:59" ht="24.75" hidden="1" customHeight="1">
      <c r="A1824" s="9">
        <v>1830</v>
      </c>
      <c r="B1824" s="13">
        <v>3825</v>
      </c>
      <c r="C1824" s="13"/>
      <c r="D1824" s="15"/>
      <c r="E1824" s="14" t="s">
        <v>7735</v>
      </c>
      <c r="F1824" s="14" t="s">
        <v>7736</v>
      </c>
      <c r="G1824" s="14" t="s">
        <v>5868</v>
      </c>
      <c r="H1824" s="15" t="s">
        <v>7737</v>
      </c>
      <c r="I1824" s="14" t="s">
        <v>551</v>
      </c>
      <c r="J1824" s="14" t="s">
        <v>7738</v>
      </c>
      <c r="K1824" s="16">
        <v>2</v>
      </c>
      <c r="L1824" s="14" t="s">
        <v>91</v>
      </c>
      <c r="M1824" s="13">
        <v>5</v>
      </c>
      <c r="N1824" s="14" t="s">
        <v>46</v>
      </c>
      <c r="O1824" s="14" t="s">
        <v>7709</v>
      </c>
      <c r="P1824" s="14" t="s">
        <v>7710</v>
      </c>
      <c r="Q1824" s="14" t="s">
        <v>7739</v>
      </c>
      <c r="R1824" s="101">
        <v>4.0350000000000001</v>
      </c>
      <c r="T1824" s="116">
        <v>2.6</v>
      </c>
      <c r="U1824" s="84">
        <v>4.82</v>
      </c>
      <c r="AE1824" s="104">
        <v>4.82</v>
      </c>
      <c r="AN1824" s="106">
        <v>4.04</v>
      </c>
      <c r="AO1824" s="105" t="s">
        <v>50</v>
      </c>
      <c r="AP1824" s="104" t="s">
        <v>51</v>
      </c>
      <c r="AQ1824" s="105" t="e">
        <f t="shared" si="455"/>
        <v>#NUM!</v>
      </c>
      <c r="AR1824" s="105" t="e">
        <f t="shared" si="456"/>
        <v>#NUM!</v>
      </c>
      <c r="AS1824" s="105" t="e">
        <f t="shared" si="457"/>
        <v>#NUM!</v>
      </c>
      <c r="AT1824" s="105" t="e">
        <f>#REF!*1.075</f>
        <v>#REF!</v>
      </c>
      <c r="AU1824" s="105">
        <f t="shared" si="458"/>
        <v>2.7949999999999999</v>
      </c>
      <c r="AV1824" s="102" t="e">
        <f t="shared" si="452"/>
        <v>#REF!</v>
      </c>
      <c r="AW1824" s="105" t="s">
        <v>172</v>
      </c>
      <c r="AX1824" s="105" t="s">
        <v>173</v>
      </c>
      <c r="AY1824" s="106">
        <v>2.7949999999999999</v>
      </c>
      <c r="AZ1824" s="108">
        <f t="shared" si="453"/>
        <v>0.69874999999999998</v>
      </c>
      <c r="BA1824" s="1">
        <f t="shared" si="454"/>
        <v>3.4937499999999999</v>
      </c>
      <c r="BB1824" s="106">
        <f t="shared" si="451"/>
        <v>3.77325</v>
      </c>
      <c r="BC1824" s="105" t="s">
        <v>53</v>
      </c>
      <c r="BE1824" s="110"/>
      <c r="BF1824" s="110"/>
      <c r="BG1824" s="110"/>
    </row>
    <row r="1825" spans="1:59" ht="24.75" hidden="1" customHeight="1">
      <c r="A1825" s="9">
        <v>1831</v>
      </c>
      <c r="B1825" s="7">
        <v>3826</v>
      </c>
      <c r="C1825" s="7"/>
      <c r="D1825" s="8"/>
      <c r="E1825" s="1" t="s">
        <v>7740</v>
      </c>
      <c r="F1825" s="1" t="s">
        <v>7741</v>
      </c>
      <c r="G1825" s="1" t="s">
        <v>5868</v>
      </c>
      <c r="H1825" s="8" t="s">
        <v>7742</v>
      </c>
      <c r="I1825" s="1" t="s">
        <v>551</v>
      </c>
      <c r="J1825" s="1" t="s">
        <v>7743</v>
      </c>
      <c r="K1825" s="9">
        <v>2</v>
      </c>
      <c r="L1825" s="1" t="s">
        <v>91</v>
      </c>
      <c r="M1825" s="7">
        <v>5</v>
      </c>
      <c r="N1825" s="1" t="s">
        <v>46</v>
      </c>
      <c r="O1825" s="1" t="s">
        <v>7709</v>
      </c>
      <c r="P1825" s="1" t="s">
        <v>7710</v>
      </c>
      <c r="Q1825" s="1" t="s">
        <v>7744</v>
      </c>
      <c r="R1825" s="101">
        <v>4.2</v>
      </c>
      <c r="T1825" s="116">
        <v>2.6</v>
      </c>
      <c r="U1825" s="84">
        <v>5.15</v>
      </c>
      <c r="AE1825" s="104">
        <v>5.15</v>
      </c>
      <c r="AN1825" s="106">
        <v>4.2</v>
      </c>
      <c r="AO1825" s="105" t="s">
        <v>50</v>
      </c>
      <c r="AP1825" s="104" t="s">
        <v>51</v>
      </c>
      <c r="AQ1825" s="105" t="e">
        <f t="shared" si="455"/>
        <v>#NUM!</v>
      </c>
      <c r="AR1825" s="105" t="e">
        <f t="shared" si="456"/>
        <v>#NUM!</v>
      </c>
      <c r="AS1825" s="105" t="e">
        <f t="shared" si="457"/>
        <v>#NUM!</v>
      </c>
      <c r="AT1825" s="105" t="e">
        <f>#REF!*1.075</f>
        <v>#REF!</v>
      </c>
      <c r="AU1825" s="105">
        <f t="shared" si="458"/>
        <v>2.7949999999999999</v>
      </c>
      <c r="AV1825" s="102" t="e">
        <f t="shared" si="452"/>
        <v>#REF!</v>
      </c>
      <c r="AW1825" s="105" t="s">
        <v>172</v>
      </c>
      <c r="AX1825" s="105" t="s">
        <v>173</v>
      </c>
      <c r="AY1825" s="106">
        <v>2.7949999999999999</v>
      </c>
      <c r="AZ1825" s="108">
        <f t="shared" si="453"/>
        <v>0.69874999999999998</v>
      </c>
      <c r="BA1825" s="1">
        <f t="shared" si="454"/>
        <v>3.4937499999999999</v>
      </c>
      <c r="BB1825" s="106">
        <f t="shared" si="451"/>
        <v>3.77325</v>
      </c>
      <c r="BC1825" s="105" t="s">
        <v>53</v>
      </c>
      <c r="BE1825" s="110"/>
      <c r="BF1825" s="110"/>
      <c r="BG1825" s="110"/>
    </row>
    <row r="1826" spans="1:59" ht="24.75" hidden="1" customHeight="1">
      <c r="A1826" s="9">
        <v>1832</v>
      </c>
      <c r="B1826" s="7">
        <v>7076</v>
      </c>
      <c r="C1826" s="7"/>
      <c r="D1826" s="8"/>
      <c r="E1826" s="1" t="s">
        <v>7745</v>
      </c>
      <c r="F1826" s="1" t="s">
        <v>7746</v>
      </c>
      <c r="G1826" s="1" t="s">
        <v>1369</v>
      </c>
      <c r="H1826" s="8" t="s">
        <v>60</v>
      </c>
      <c r="I1826" s="1" t="s">
        <v>44</v>
      </c>
      <c r="J1826" s="1" t="s">
        <v>1288</v>
      </c>
      <c r="K1826" s="9"/>
      <c r="L1826" s="1"/>
      <c r="M1826" s="7">
        <v>28</v>
      </c>
      <c r="N1826" s="1" t="s">
        <v>46</v>
      </c>
      <c r="O1826" s="1" t="s">
        <v>7709</v>
      </c>
      <c r="P1826" s="1" t="s">
        <v>7710</v>
      </c>
      <c r="Q1826" s="1" t="s">
        <v>7747</v>
      </c>
      <c r="R1826" s="101">
        <v>6.3949999999999996</v>
      </c>
      <c r="T1826" s="116">
        <v>2.4</v>
      </c>
      <c r="U1826" s="84">
        <v>9.7899999999999991</v>
      </c>
      <c r="AE1826" s="104">
        <v>9.7899999999999991</v>
      </c>
      <c r="AN1826" s="106">
        <v>6.4</v>
      </c>
      <c r="AO1826" s="105" t="s">
        <v>50</v>
      </c>
      <c r="AP1826" s="104" t="s">
        <v>51</v>
      </c>
      <c r="AQ1826" s="105" t="e">
        <f t="shared" si="455"/>
        <v>#NUM!</v>
      </c>
      <c r="AR1826" s="105" t="e">
        <f t="shared" si="456"/>
        <v>#NUM!</v>
      </c>
      <c r="AS1826" s="105" t="e">
        <f t="shared" si="457"/>
        <v>#NUM!</v>
      </c>
      <c r="AT1826" s="105" t="e">
        <f>#REF!*1.075</f>
        <v>#REF!</v>
      </c>
      <c r="AU1826" s="105">
        <f t="shared" si="458"/>
        <v>2.5799999999999996</v>
      </c>
      <c r="AV1826" s="102" t="e">
        <f t="shared" si="452"/>
        <v>#REF!</v>
      </c>
      <c r="AW1826" s="105" t="s">
        <v>172</v>
      </c>
      <c r="AX1826" s="105" t="s">
        <v>173</v>
      </c>
      <c r="AY1826" s="106">
        <v>2.58</v>
      </c>
      <c r="AZ1826" s="108">
        <f t="shared" si="453"/>
        <v>0.64500000000000002</v>
      </c>
      <c r="BA1826" s="1">
        <f t="shared" si="454"/>
        <v>3.2250000000000001</v>
      </c>
      <c r="BB1826" s="106">
        <f t="shared" si="451"/>
        <v>3.4830000000000001</v>
      </c>
      <c r="BC1826" s="105" t="s">
        <v>53</v>
      </c>
      <c r="BE1826" s="110"/>
      <c r="BF1826" s="110"/>
      <c r="BG1826" s="110"/>
    </row>
    <row r="1827" spans="1:59" ht="24.75" hidden="1" customHeight="1">
      <c r="A1827" s="9">
        <v>1833</v>
      </c>
      <c r="B1827" s="13">
        <v>19352</v>
      </c>
      <c r="C1827" s="13"/>
      <c r="D1827" s="15"/>
      <c r="E1827" s="14" t="s">
        <v>7748</v>
      </c>
      <c r="F1827" s="14" t="s">
        <v>7749</v>
      </c>
      <c r="G1827" s="14" t="s">
        <v>6482</v>
      </c>
      <c r="H1827" s="15" t="s">
        <v>7750</v>
      </c>
      <c r="I1827" s="14" t="s">
        <v>44</v>
      </c>
      <c r="J1827" s="14" t="s">
        <v>7751</v>
      </c>
      <c r="K1827" s="16"/>
      <c r="L1827" s="14"/>
      <c r="M1827" s="13">
        <v>20</v>
      </c>
      <c r="N1827" s="14" t="s">
        <v>46</v>
      </c>
      <c r="O1827" s="14" t="s">
        <v>7709</v>
      </c>
      <c r="P1827" s="14" t="s">
        <v>7710</v>
      </c>
      <c r="Q1827" s="14" t="s">
        <v>7752</v>
      </c>
      <c r="R1827" s="101">
        <v>7.96</v>
      </c>
      <c r="T1827" s="116">
        <v>6.5</v>
      </c>
      <c r="U1827" s="84">
        <v>7.8</v>
      </c>
      <c r="AE1827" s="104">
        <v>7.8</v>
      </c>
      <c r="AN1827" s="106">
        <v>7.96</v>
      </c>
      <c r="AO1827" s="105" t="s">
        <v>50</v>
      </c>
      <c r="AP1827" s="104" t="s">
        <v>51</v>
      </c>
      <c r="AQ1827" s="105" t="e">
        <f t="shared" si="455"/>
        <v>#NUM!</v>
      </c>
      <c r="AR1827" s="105" t="e">
        <f t="shared" si="456"/>
        <v>#NUM!</v>
      </c>
      <c r="AS1827" s="105" t="e">
        <f t="shared" si="457"/>
        <v>#NUM!</v>
      </c>
      <c r="AT1827" s="105" t="e">
        <f>#REF!*1.075</f>
        <v>#REF!</v>
      </c>
      <c r="AU1827" s="105">
        <f t="shared" si="458"/>
        <v>6.9874999999999998</v>
      </c>
      <c r="AV1827" s="102" t="e">
        <f t="shared" si="452"/>
        <v>#REF!</v>
      </c>
      <c r="AW1827" s="105" t="s">
        <v>172</v>
      </c>
      <c r="AX1827" s="105" t="s">
        <v>173</v>
      </c>
      <c r="AY1827" s="106">
        <v>6.9874999999999998</v>
      </c>
      <c r="AZ1827" s="108">
        <f t="shared" si="453"/>
        <v>1.746875</v>
      </c>
      <c r="BA1827" s="1">
        <f t="shared" si="454"/>
        <v>8.734375</v>
      </c>
      <c r="BB1827" s="106">
        <f t="shared" si="451"/>
        <v>9.4331250000000004</v>
      </c>
      <c r="BC1827" s="105" t="s">
        <v>53</v>
      </c>
      <c r="BE1827" s="110"/>
      <c r="BF1827" s="110"/>
      <c r="BG1827" s="110"/>
    </row>
    <row r="1828" spans="1:59" ht="24.75" hidden="1" customHeight="1">
      <c r="A1828" s="9">
        <v>1834</v>
      </c>
      <c r="B1828" s="7">
        <v>5243</v>
      </c>
      <c r="C1828" s="7"/>
      <c r="D1828" s="8"/>
      <c r="E1828" s="1" t="s">
        <v>7753</v>
      </c>
      <c r="F1828" s="1" t="s">
        <v>7754</v>
      </c>
      <c r="G1828" s="1" t="s">
        <v>7755</v>
      </c>
      <c r="H1828" s="8" t="s">
        <v>123</v>
      </c>
      <c r="I1828" s="1" t="s">
        <v>44</v>
      </c>
      <c r="J1828" s="1" t="s">
        <v>7756</v>
      </c>
      <c r="K1828" s="9"/>
      <c r="L1828" s="1"/>
      <c r="M1828" s="7">
        <v>30</v>
      </c>
      <c r="N1828" s="1" t="s">
        <v>46</v>
      </c>
      <c r="O1828" s="1" t="s">
        <v>7709</v>
      </c>
      <c r="P1828" s="1" t="s">
        <v>7757</v>
      </c>
      <c r="Q1828" s="1" t="s">
        <v>7758</v>
      </c>
      <c r="R1828" s="101">
        <v>14.737500000000001</v>
      </c>
      <c r="T1828" s="116">
        <v>12.5</v>
      </c>
      <c r="U1828" s="84">
        <v>13.85</v>
      </c>
      <c r="AE1828" s="104">
        <v>13.85</v>
      </c>
      <c r="AN1828" s="106">
        <v>14.74</v>
      </c>
      <c r="AO1828" s="105" t="s">
        <v>50</v>
      </c>
      <c r="AP1828" s="104" t="s">
        <v>51</v>
      </c>
      <c r="AQ1828" s="105" t="e">
        <f t="shared" si="455"/>
        <v>#NUM!</v>
      </c>
      <c r="AR1828" s="105" t="e">
        <f t="shared" si="456"/>
        <v>#NUM!</v>
      </c>
      <c r="AS1828" s="105" t="e">
        <f t="shared" si="457"/>
        <v>#NUM!</v>
      </c>
      <c r="AT1828" s="105" t="e">
        <f>#REF!*1.075</f>
        <v>#REF!</v>
      </c>
      <c r="AU1828" s="105">
        <f t="shared" si="458"/>
        <v>13.4375</v>
      </c>
      <c r="AV1828" s="102" t="e">
        <f t="shared" si="452"/>
        <v>#REF!</v>
      </c>
      <c r="AW1828" s="105" t="s">
        <v>172</v>
      </c>
      <c r="AX1828" s="105" t="s">
        <v>173</v>
      </c>
      <c r="AY1828" s="106">
        <v>13.436999999999999</v>
      </c>
      <c r="AZ1828" s="108">
        <f t="shared" si="453"/>
        <v>2.2842899999999999</v>
      </c>
      <c r="BA1828" s="1">
        <f t="shared" si="454"/>
        <v>15.72129</v>
      </c>
      <c r="BB1828" s="106">
        <f t="shared" si="451"/>
        <v>16.978993199999998</v>
      </c>
      <c r="BC1828" s="105" t="s">
        <v>53</v>
      </c>
      <c r="BE1828" s="110"/>
      <c r="BF1828" s="110"/>
      <c r="BG1828" s="110"/>
    </row>
    <row r="1829" spans="1:59" ht="24.75" hidden="1" customHeight="1">
      <c r="A1829" s="9">
        <v>1835</v>
      </c>
      <c r="B1829" s="7">
        <v>5244</v>
      </c>
      <c r="C1829" s="7"/>
      <c r="D1829" s="8"/>
      <c r="E1829" s="1" t="s">
        <v>7753</v>
      </c>
      <c r="F1829" s="1" t="s">
        <v>7754</v>
      </c>
      <c r="G1829" s="1" t="s">
        <v>7755</v>
      </c>
      <c r="H1829" s="8" t="s">
        <v>60</v>
      </c>
      <c r="I1829" s="1" t="s">
        <v>205</v>
      </c>
      <c r="J1829" s="1" t="s">
        <v>3221</v>
      </c>
      <c r="K1829" s="9"/>
      <c r="L1829" s="1"/>
      <c r="M1829" s="7">
        <v>30</v>
      </c>
      <c r="N1829" s="1" t="s">
        <v>46</v>
      </c>
      <c r="O1829" s="1" t="s">
        <v>7709</v>
      </c>
      <c r="P1829" s="1" t="s">
        <v>7757</v>
      </c>
      <c r="Q1829" s="1" t="s">
        <v>7759</v>
      </c>
      <c r="R1829" s="101">
        <v>22.237500000000001</v>
      </c>
      <c r="T1829" s="116">
        <v>18.5</v>
      </c>
      <c r="U1829" s="84">
        <v>21.35</v>
      </c>
      <c r="AE1829" s="104">
        <v>21.35</v>
      </c>
      <c r="AN1829" s="106">
        <v>22.24</v>
      </c>
      <c r="AO1829" s="105" t="s">
        <v>50</v>
      </c>
      <c r="AP1829" s="104" t="s">
        <v>51</v>
      </c>
      <c r="AQ1829" s="105" t="e">
        <f t="shared" si="455"/>
        <v>#NUM!</v>
      </c>
      <c r="AR1829" s="105" t="e">
        <f t="shared" si="456"/>
        <v>#NUM!</v>
      </c>
      <c r="AS1829" s="105" t="e">
        <f t="shared" si="457"/>
        <v>#NUM!</v>
      </c>
      <c r="AT1829" s="105" t="e">
        <f>#REF!*1.075</f>
        <v>#REF!</v>
      </c>
      <c r="AU1829" s="105">
        <f t="shared" si="458"/>
        <v>19.887499999999999</v>
      </c>
      <c r="AV1829" s="102" t="e">
        <f t="shared" si="452"/>
        <v>#REF!</v>
      </c>
      <c r="AW1829" s="105" t="s">
        <v>172</v>
      </c>
      <c r="AX1829" s="105" t="s">
        <v>173</v>
      </c>
      <c r="AY1829" s="106">
        <v>19.887</v>
      </c>
      <c r="AZ1829" s="108">
        <f t="shared" si="453"/>
        <v>3.3807900000000002</v>
      </c>
      <c r="BA1829" s="1">
        <f t="shared" si="454"/>
        <v>23.267790000000002</v>
      </c>
      <c r="BB1829" s="106">
        <f t="shared" si="451"/>
        <v>25.129213200000002</v>
      </c>
      <c r="BC1829" s="105" t="s">
        <v>53</v>
      </c>
      <c r="BE1829" s="110"/>
      <c r="BF1829" s="110"/>
      <c r="BG1829" s="110"/>
    </row>
    <row r="1830" spans="1:59" ht="24.75" hidden="1" customHeight="1">
      <c r="A1830" s="9">
        <v>1836</v>
      </c>
      <c r="B1830" s="7">
        <v>16298</v>
      </c>
      <c r="C1830" s="7"/>
      <c r="D1830" s="8"/>
      <c r="E1830" s="1" t="s">
        <v>7753</v>
      </c>
      <c r="F1830" s="1" t="s">
        <v>7754</v>
      </c>
      <c r="G1830" s="1" t="s">
        <v>7755</v>
      </c>
      <c r="H1830" s="8" t="s">
        <v>191</v>
      </c>
      <c r="I1830" s="1" t="s">
        <v>205</v>
      </c>
      <c r="J1830" s="1" t="s">
        <v>7760</v>
      </c>
      <c r="K1830" s="9"/>
      <c r="L1830" s="1"/>
      <c r="M1830" s="7">
        <v>30</v>
      </c>
      <c r="N1830" s="1" t="s">
        <v>46</v>
      </c>
      <c r="O1830" s="1" t="s">
        <v>7709</v>
      </c>
      <c r="P1830" s="1" t="s">
        <v>7761</v>
      </c>
      <c r="Q1830" s="1" t="s">
        <v>7762</v>
      </c>
      <c r="R1830" s="101">
        <v>57.737499999999997</v>
      </c>
      <c r="T1830" s="116" t="s">
        <v>58</v>
      </c>
      <c r="U1830" s="84">
        <v>73.599999999999994</v>
      </c>
      <c r="AE1830" s="104">
        <v>73.599999999999994</v>
      </c>
      <c r="AN1830" s="106">
        <v>57.74</v>
      </c>
      <c r="AO1830" s="105" t="s">
        <v>50</v>
      </c>
      <c r="AP1830" s="104" t="s">
        <v>51</v>
      </c>
      <c r="AQ1830" s="105" t="e">
        <f t="shared" si="455"/>
        <v>#NUM!</v>
      </c>
      <c r="AR1830" s="105" t="e">
        <f t="shared" si="456"/>
        <v>#NUM!</v>
      </c>
      <c r="AS1830" s="105" t="e">
        <f t="shared" si="457"/>
        <v>#NUM!</v>
      </c>
      <c r="AT1830" s="105" t="e">
        <f>#REF!*1.075</f>
        <v>#REF!</v>
      </c>
      <c r="AU1830" s="105" t="e">
        <f t="shared" si="458"/>
        <v>#VALUE!</v>
      </c>
      <c r="AV1830" s="102" t="e">
        <f t="shared" si="452"/>
        <v>#REF!</v>
      </c>
      <c r="AW1830" s="125" t="s">
        <v>52</v>
      </c>
      <c r="AX1830" s="105" t="s">
        <v>51</v>
      </c>
      <c r="AY1830" s="106">
        <v>57.74</v>
      </c>
      <c r="AZ1830" s="108">
        <f t="shared" si="453"/>
        <v>6.9287999999999998</v>
      </c>
      <c r="BA1830" s="1">
        <f t="shared" si="454"/>
        <v>64.668800000000005</v>
      </c>
      <c r="BB1830" s="106">
        <f t="shared" si="451"/>
        <v>69.842303999999999</v>
      </c>
      <c r="BC1830" s="105" t="s">
        <v>53</v>
      </c>
      <c r="BE1830" s="110"/>
      <c r="BF1830" s="110"/>
      <c r="BG1830" s="110"/>
    </row>
    <row r="1831" spans="1:59" ht="24.75" hidden="1" customHeight="1">
      <c r="A1831" s="9">
        <v>1837</v>
      </c>
      <c r="B1831" s="13">
        <v>3928</v>
      </c>
      <c r="C1831" s="13"/>
      <c r="D1831" s="15"/>
      <c r="E1831" s="14" t="s">
        <v>7763</v>
      </c>
      <c r="F1831" s="14" t="s">
        <v>7764</v>
      </c>
      <c r="G1831" s="14" t="s">
        <v>7765</v>
      </c>
      <c r="H1831" s="15" t="s">
        <v>7766</v>
      </c>
      <c r="I1831" s="14" t="s">
        <v>551</v>
      </c>
      <c r="J1831" s="14" t="s">
        <v>7767</v>
      </c>
      <c r="K1831" s="16">
        <v>3</v>
      </c>
      <c r="L1831" s="14" t="s">
        <v>91</v>
      </c>
      <c r="M1831" s="13">
        <v>3</v>
      </c>
      <c r="N1831" s="14" t="s">
        <v>46</v>
      </c>
      <c r="O1831" s="14" t="s">
        <v>7709</v>
      </c>
      <c r="P1831" s="14" t="s">
        <v>7710</v>
      </c>
      <c r="Q1831" s="14" t="s">
        <v>7768</v>
      </c>
      <c r="R1831" s="101">
        <v>15.5</v>
      </c>
      <c r="T1831" s="116">
        <v>13.2</v>
      </c>
      <c r="U1831" s="84">
        <v>14.5</v>
      </c>
      <c r="AE1831" s="104">
        <v>14.5</v>
      </c>
      <c r="AN1831" s="106">
        <v>15.5</v>
      </c>
      <c r="AO1831" s="105" t="s">
        <v>50</v>
      </c>
      <c r="AP1831" s="104" t="s">
        <v>51</v>
      </c>
      <c r="AQ1831" s="105" t="e">
        <f t="shared" si="455"/>
        <v>#NUM!</v>
      </c>
      <c r="AR1831" s="105" t="e">
        <f t="shared" si="456"/>
        <v>#NUM!</v>
      </c>
      <c r="AS1831" s="105" t="e">
        <f t="shared" si="457"/>
        <v>#NUM!</v>
      </c>
      <c r="AT1831" s="105" t="e">
        <f>#REF!*1.075</f>
        <v>#REF!</v>
      </c>
      <c r="AU1831" s="105">
        <f t="shared" si="458"/>
        <v>14.19</v>
      </c>
      <c r="AV1831" s="102" t="e">
        <f t="shared" si="452"/>
        <v>#REF!</v>
      </c>
      <c r="AW1831" s="105" t="s">
        <v>172</v>
      </c>
      <c r="AX1831" s="105" t="s">
        <v>173</v>
      </c>
      <c r="AY1831" s="106">
        <v>14.19</v>
      </c>
      <c r="AZ1831" s="108">
        <f t="shared" si="453"/>
        <v>2.4123000000000001</v>
      </c>
      <c r="BA1831" s="1">
        <f t="shared" si="454"/>
        <v>16.6023</v>
      </c>
      <c r="BB1831" s="106">
        <f t="shared" si="451"/>
        <v>17.930484</v>
      </c>
      <c r="BC1831" s="105" t="s">
        <v>53</v>
      </c>
      <c r="BE1831" s="110"/>
      <c r="BF1831" s="110"/>
      <c r="BG1831" s="110"/>
    </row>
    <row r="1832" spans="1:59" ht="24.75" hidden="1" customHeight="1">
      <c r="A1832" s="9">
        <v>1838</v>
      </c>
      <c r="B1832" s="7">
        <v>7009</v>
      </c>
      <c r="C1832" s="7"/>
      <c r="D1832" s="8"/>
      <c r="E1832" s="1" t="s">
        <v>7769</v>
      </c>
      <c r="F1832" s="1" t="s">
        <v>1752</v>
      </c>
      <c r="G1832" s="1" t="s">
        <v>1753</v>
      </c>
      <c r="H1832" s="8" t="s">
        <v>7770</v>
      </c>
      <c r="I1832" s="1" t="s">
        <v>44</v>
      </c>
      <c r="J1832" s="1" t="s">
        <v>7771</v>
      </c>
      <c r="K1832" s="9"/>
      <c r="L1832" s="1"/>
      <c r="M1832" s="7">
        <v>20</v>
      </c>
      <c r="N1832" s="1" t="s">
        <v>46</v>
      </c>
      <c r="O1832" s="1" t="s">
        <v>7709</v>
      </c>
      <c r="P1832" s="1" t="s">
        <v>7710</v>
      </c>
      <c r="Q1832" s="1" t="s">
        <v>7772</v>
      </c>
      <c r="R1832" s="101">
        <v>2.25</v>
      </c>
      <c r="T1832" s="116">
        <v>1.9</v>
      </c>
      <c r="U1832" s="84">
        <v>2.13</v>
      </c>
      <c r="AE1832" s="104">
        <v>2.13</v>
      </c>
      <c r="AN1832" s="106">
        <v>2.13</v>
      </c>
      <c r="AO1832" s="105" t="s">
        <v>531</v>
      </c>
      <c r="AP1832" s="104" t="s">
        <v>532</v>
      </c>
      <c r="AQ1832" s="105" t="e">
        <f t="shared" si="455"/>
        <v>#NUM!</v>
      </c>
      <c r="AR1832" s="105" t="e">
        <f t="shared" si="456"/>
        <v>#NUM!</v>
      </c>
      <c r="AS1832" s="105" t="e">
        <f t="shared" si="457"/>
        <v>#NUM!</v>
      </c>
      <c r="AT1832" s="105" t="e">
        <f>#REF!*1.075</f>
        <v>#REF!</v>
      </c>
      <c r="AU1832" s="105">
        <f t="shared" si="458"/>
        <v>2.0425</v>
      </c>
      <c r="AV1832" s="102" t="e">
        <f t="shared" si="452"/>
        <v>#REF!</v>
      </c>
      <c r="AW1832" s="105" t="s">
        <v>172</v>
      </c>
      <c r="AX1832" s="105" t="s">
        <v>173</v>
      </c>
      <c r="AY1832" s="106">
        <v>2.0419999999999998</v>
      </c>
      <c r="AZ1832" s="108">
        <f t="shared" si="453"/>
        <v>0.51049999999999995</v>
      </c>
      <c r="BA1832" s="1">
        <f t="shared" si="454"/>
        <v>2.5524999999999998</v>
      </c>
      <c r="BB1832" s="106">
        <f t="shared" si="451"/>
        <v>2.7566999999999999</v>
      </c>
      <c r="BC1832" s="105" t="s">
        <v>53</v>
      </c>
      <c r="BE1832" s="110"/>
      <c r="BF1832" s="110"/>
      <c r="BG1832" s="110"/>
    </row>
    <row r="1833" spans="1:59" ht="24.75" hidden="1" customHeight="1">
      <c r="A1833" s="9">
        <v>1839</v>
      </c>
      <c r="B1833" s="34">
        <v>20006</v>
      </c>
      <c r="C1833" s="34"/>
      <c r="E1833" s="35" t="s">
        <v>7773</v>
      </c>
      <c r="F1833" s="34" t="s">
        <v>7774</v>
      </c>
      <c r="G1833" s="34" t="s">
        <v>1816</v>
      </c>
      <c r="H1833" s="34" t="s">
        <v>310</v>
      </c>
      <c r="I1833" s="34" t="s">
        <v>44</v>
      </c>
      <c r="J1833" s="35" t="s">
        <v>7775</v>
      </c>
      <c r="K1833" s="48"/>
      <c r="L1833" s="34"/>
      <c r="M1833" s="34"/>
      <c r="N1833" s="34"/>
      <c r="O1833" s="34" t="s">
        <v>7776</v>
      </c>
      <c r="P1833" s="34" t="s">
        <v>7777</v>
      </c>
      <c r="Q1833" s="34" t="s">
        <v>7778</v>
      </c>
      <c r="T1833" s="116"/>
      <c r="AT1833" s="105" t="e">
        <f>#REF!*1.075</f>
        <v>#REF!</v>
      </c>
      <c r="AV1833" s="102" t="e">
        <f t="shared" si="452"/>
        <v>#REF!</v>
      </c>
      <c r="AZ1833" s="108" t="b">
        <f t="shared" si="453"/>
        <v>0</v>
      </c>
      <c r="BA1833" s="1">
        <f t="shared" si="454"/>
        <v>0</v>
      </c>
      <c r="BB1833" s="106">
        <f t="shared" si="451"/>
        <v>0</v>
      </c>
      <c r="BE1833" s="110"/>
      <c r="BF1833" s="110"/>
      <c r="BG1833" s="110"/>
    </row>
    <row r="1834" spans="1:59" ht="24.75" hidden="1" customHeight="1">
      <c r="A1834" s="9">
        <v>1840</v>
      </c>
      <c r="B1834" s="34">
        <v>20008</v>
      </c>
      <c r="C1834" s="34"/>
      <c r="E1834" s="35" t="s">
        <v>7773</v>
      </c>
      <c r="F1834" s="34" t="s">
        <v>7774</v>
      </c>
      <c r="G1834" s="34" t="s">
        <v>1816</v>
      </c>
      <c r="H1834" s="34" t="s">
        <v>310</v>
      </c>
      <c r="I1834" s="34" t="s">
        <v>44</v>
      </c>
      <c r="J1834" s="35" t="s">
        <v>7779</v>
      </c>
      <c r="K1834" s="48"/>
      <c r="L1834" s="34"/>
      <c r="M1834" s="34"/>
      <c r="N1834" s="34"/>
      <c r="O1834" s="34" t="s">
        <v>7776</v>
      </c>
      <c r="P1834" s="34" t="s">
        <v>7777</v>
      </c>
      <c r="Q1834" s="34" t="s">
        <v>7780</v>
      </c>
      <c r="T1834" s="116"/>
      <c r="AT1834" s="105" t="e">
        <f>#REF!*1.075</f>
        <v>#REF!</v>
      </c>
      <c r="AV1834" s="102" t="e">
        <f t="shared" si="452"/>
        <v>#REF!</v>
      </c>
      <c r="AZ1834" s="108" t="b">
        <f t="shared" si="453"/>
        <v>0</v>
      </c>
      <c r="BA1834" s="1">
        <f t="shared" si="454"/>
        <v>0</v>
      </c>
      <c r="BB1834" s="106">
        <f t="shared" si="451"/>
        <v>0</v>
      </c>
      <c r="BE1834" s="110"/>
      <c r="BF1834" s="110"/>
      <c r="BG1834" s="110"/>
    </row>
    <row r="1835" spans="1:59" ht="24.75" hidden="1" customHeight="1">
      <c r="A1835" s="9">
        <v>1841</v>
      </c>
      <c r="B1835" s="34">
        <v>19948</v>
      </c>
      <c r="C1835" s="34"/>
      <c r="E1835" s="35" t="s">
        <v>7781</v>
      </c>
      <c r="F1835" s="34" t="s">
        <v>7782</v>
      </c>
      <c r="G1835" s="34" t="s">
        <v>2103</v>
      </c>
      <c r="H1835" s="34" t="s">
        <v>251</v>
      </c>
      <c r="I1835" s="34" t="s">
        <v>44</v>
      </c>
      <c r="J1835" s="35" t="s">
        <v>7783</v>
      </c>
      <c r="K1835" s="48"/>
      <c r="L1835" s="34"/>
      <c r="M1835" s="34"/>
      <c r="N1835" s="34"/>
      <c r="O1835" s="34" t="s">
        <v>7776</v>
      </c>
      <c r="P1835" s="34" t="s">
        <v>7784</v>
      </c>
      <c r="Q1835" s="34" t="s">
        <v>7785</v>
      </c>
      <c r="T1835" s="116"/>
      <c r="AT1835" s="105" t="e">
        <f>#REF!*1.075</f>
        <v>#REF!</v>
      </c>
      <c r="AV1835" s="102" t="e">
        <f t="shared" si="452"/>
        <v>#REF!</v>
      </c>
      <c r="AZ1835" s="108" t="b">
        <f t="shared" si="453"/>
        <v>0</v>
      </c>
      <c r="BA1835" s="1">
        <f t="shared" si="454"/>
        <v>0</v>
      </c>
      <c r="BB1835" s="106">
        <f t="shared" si="451"/>
        <v>0</v>
      </c>
      <c r="BE1835" s="110"/>
      <c r="BF1835" s="110"/>
      <c r="BG1835" s="110"/>
    </row>
    <row r="1836" spans="1:59" ht="24.75" hidden="1" customHeight="1">
      <c r="A1836" s="9">
        <v>1842</v>
      </c>
      <c r="B1836" s="7">
        <v>5318</v>
      </c>
      <c r="C1836" s="7"/>
      <c r="D1836" s="8"/>
      <c r="E1836" s="1" t="s">
        <v>7786</v>
      </c>
      <c r="F1836" s="1" t="s">
        <v>7787</v>
      </c>
      <c r="G1836" s="1" t="s">
        <v>7788</v>
      </c>
      <c r="H1836" s="8" t="s">
        <v>4081</v>
      </c>
      <c r="I1836" s="1" t="s">
        <v>551</v>
      </c>
      <c r="J1836" s="1" t="s">
        <v>7789</v>
      </c>
      <c r="K1836" s="9">
        <v>2</v>
      </c>
      <c r="L1836" s="1" t="s">
        <v>91</v>
      </c>
      <c r="M1836" s="7">
        <v>50</v>
      </c>
      <c r="N1836" s="1" t="s">
        <v>46</v>
      </c>
      <c r="O1836" s="1" t="s">
        <v>7776</v>
      </c>
      <c r="P1836" s="1" t="s">
        <v>7790</v>
      </c>
      <c r="Q1836" s="1" t="s">
        <v>7791</v>
      </c>
      <c r="R1836" s="101">
        <v>13.7</v>
      </c>
      <c r="T1836" s="116">
        <v>5.5</v>
      </c>
      <c r="U1836" s="84">
        <v>9.99</v>
      </c>
      <c r="X1836" s="102">
        <v>17.41</v>
      </c>
      <c r="AE1836" s="104">
        <v>9.99</v>
      </c>
      <c r="AH1836" s="105">
        <v>17.41</v>
      </c>
      <c r="AN1836" s="106">
        <v>13.7</v>
      </c>
      <c r="AO1836" s="105" t="s">
        <v>50</v>
      </c>
      <c r="AP1836" s="104" t="s">
        <v>51</v>
      </c>
      <c r="AQ1836" s="105">
        <f>AVERAGE(SMALL(AE1836:AI1836,1),SMALL(AE1836:AI1836,2))</f>
        <v>13.7</v>
      </c>
      <c r="AR1836" s="105">
        <f>IF(R1836 &lt;=( AVERAGE(SMALL(AE1836:AI1836,1),SMALL(AE1836:AI1836,2))), R1836, "")</f>
        <v>13.7</v>
      </c>
      <c r="AS1836" s="105" t="e">
        <f>AVERAGE(SMALL(AJ1836:AM1836,1),SMALL(AJ1836:AM1836,2))</f>
        <v>#NUM!</v>
      </c>
      <c r="AT1836" s="105" t="e">
        <f>#REF!*1.075</f>
        <v>#REF!</v>
      </c>
      <c r="AU1836" s="105">
        <f>T1836*1.075</f>
        <v>5.9124999999999996</v>
      </c>
      <c r="AV1836" s="102" t="e">
        <f t="shared" si="452"/>
        <v>#REF!</v>
      </c>
      <c r="AW1836" s="105" t="s">
        <v>172</v>
      </c>
      <c r="AX1836" s="105" t="s">
        <v>173</v>
      </c>
      <c r="AY1836" s="106">
        <v>5.91</v>
      </c>
      <c r="AZ1836" s="108">
        <f t="shared" si="453"/>
        <v>1.4775</v>
      </c>
      <c r="BA1836" s="1">
        <f t="shared" si="454"/>
        <v>7.3875000000000002</v>
      </c>
      <c r="BB1836" s="106">
        <f t="shared" si="451"/>
        <v>7.9785000000000004</v>
      </c>
      <c r="BC1836" s="105" t="s">
        <v>53</v>
      </c>
      <c r="BE1836" s="110"/>
      <c r="BF1836" s="110"/>
      <c r="BG1836" s="110"/>
    </row>
    <row r="1837" spans="1:59" s="128" customFormat="1" ht="24.75" hidden="1" customHeight="1">
      <c r="A1837" s="9">
        <v>1843</v>
      </c>
      <c r="B1837" s="34">
        <v>20288</v>
      </c>
      <c r="C1837" s="34"/>
      <c r="D1837" s="5"/>
      <c r="E1837" s="35" t="s">
        <v>7786</v>
      </c>
      <c r="F1837" s="34" t="s">
        <v>7792</v>
      </c>
      <c r="G1837" s="34" t="s">
        <v>7788</v>
      </c>
      <c r="H1837" s="34" t="s">
        <v>60</v>
      </c>
      <c r="I1837" s="34" t="s">
        <v>68</v>
      </c>
      <c r="J1837" s="35" t="s">
        <v>7793</v>
      </c>
      <c r="K1837" s="48"/>
      <c r="L1837" s="34"/>
      <c r="M1837" s="34"/>
      <c r="N1837" s="34"/>
      <c r="O1837" s="34" t="s">
        <v>7776</v>
      </c>
      <c r="P1837" s="34" t="s">
        <v>7777</v>
      </c>
      <c r="Q1837" s="34" t="s">
        <v>7794</v>
      </c>
      <c r="R1837" s="101"/>
      <c r="S1837" s="102"/>
      <c r="T1837" s="116"/>
      <c r="U1837" s="84"/>
      <c r="V1837" s="102"/>
      <c r="W1837" s="102"/>
      <c r="X1837" s="102"/>
      <c r="Y1837" s="102"/>
      <c r="Z1837" s="102"/>
      <c r="AA1837" s="102"/>
      <c r="AB1837" s="102"/>
      <c r="AC1837" s="102"/>
      <c r="AD1837" s="102"/>
      <c r="AE1837" s="104"/>
      <c r="AF1837" s="105"/>
      <c r="AG1837" s="105"/>
      <c r="AH1837" s="105"/>
      <c r="AI1837" s="105"/>
      <c r="AJ1837" s="105"/>
      <c r="AK1837" s="105"/>
      <c r="AL1837" s="105"/>
      <c r="AM1837" s="105"/>
      <c r="AN1837" s="106"/>
      <c r="AO1837" s="105"/>
      <c r="AP1837" s="104"/>
      <c r="AQ1837" s="105"/>
      <c r="AR1837" s="105"/>
      <c r="AS1837" s="105"/>
      <c r="AT1837" s="105" t="e">
        <f>#REF!*1.075</f>
        <v>#REF!</v>
      </c>
      <c r="AU1837" s="105"/>
      <c r="AV1837" s="102" t="e">
        <f t="shared" si="452"/>
        <v>#REF!</v>
      </c>
      <c r="AW1837" s="105"/>
      <c r="AX1837" s="105"/>
      <c r="AY1837" s="106"/>
      <c r="AZ1837" s="108" t="b">
        <f t="shared" si="453"/>
        <v>0</v>
      </c>
      <c r="BA1837" s="1">
        <f t="shared" si="454"/>
        <v>0</v>
      </c>
      <c r="BB1837" s="106">
        <f t="shared" si="451"/>
        <v>0</v>
      </c>
      <c r="BC1837" s="105"/>
      <c r="BD1837" s="110"/>
      <c r="BE1837" s="110"/>
      <c r="BF1837" s="110"/>
    </row>
    <row r="1838" spans="1:59" s="128" customFormat="1" ht="24.75" hidden="1" customHeight="1">
      <c r="A1838" s="9">
        <v>1844</v>
      </c>
      <c r="B1838" s="7">
        <v>14282</v>
      </c>
      <c r="C1838" s="7"/>
      <c r="D1838" s="8"/>
      <c r="E1838" s="1" t="s">
        <v>7795</v>
      </c>
      <c r="F1838" s="1" t="s">
        <v>6041</v>
      </c>
      <c r="G1838" s="1" t="s">
        <v>1297</v>
      </c>
      <c r="H1838" s="8" t="s">
        <v>1187</v>
      </c>
      <c r="I1838" s="1" t="s">
        <v>68</v>
      </c>
      <c r="J1838" s="1" t="s">
        <v>7796</v>
      </c>
      <c r="K1838" s="9"/>
      <c r="L1838" s="1"/>
      <c r="M1838" s="7">
        <v>30</v>
      </c>
      <c r="N1838" s="1" t="s">
        <v>46</v>
      </c>
      <c r="O1838" s="1" t="s">
        <v>7776</v>
      </c>
      <c r="P1838" s="1" t="s">
        <v>7797</v>
      </c>
      <c r="Q1838" s="1" t="s">
        <v>7798</v>
      </c>
      <c r="R1838" s="101">
        <v>0.83</v>
      </c>
      <c r="S1838" s="102"/>
      <c r="T1838" s="116">
        <v>0.79</v>
      </c>
      <c r="U1838" s="84">
        <v>1.03</v>
      </c>
      <c r="V1838" s="102"/>
      <c r="W1838" s="102"/>
      <c r="X1838" s="102">
        <v>0.63</v>
      </c>
      <c r="Y1838" s="102"/>
      <c r="Z1838" s="102"/>
      <c r="AA1838" s="102"/>
      <c r="AB1838" s="102"/>
      <c r="AC1838" s="102"/>
      <c r="AD1838" s="102"/>
      <c r="AE1838" s="104">
        <v>1.03</v>
      </c>
      <c r="AF1838" s="105"/>
      <c r="AG1838" s="105"/>
      <c r="AH1838" s="105">
        <v>0.59</v>
      </c>
      <c r="AI1838" s="105"/>
      <c r="AJ1838" s="105"/>
      <c r="AK1838" s="105"/>
      <c r="AL1838" s="105"/>
      <c r="AM1838" s="105"/>
      <c r="AN1838" s="106">
        <v>0.81</v>
      </c>
      <c r="AO1838" s="105" t="s">
        <v>277</v>
      </c>
      <c r="AP1838" s="104" t="s">
        <v>278</v>
      </c>
      <c r="AQ1838" s="105">
        <f t="shared" ref="AQ1838:AQ1847" si="459">AVERAGE(SMALL(AE1838:AI1838,1),SMALL(AE1838:AI1838,2))</f>
        <v>0.81</v>
      </c>
      <c r="AR1838" s="105" t="str">
        <f t="shared" ref="AR1838:AR1847" si="460">IF(R1838 &lt;=( AVERAGE(SMALL(AE1838:AI1838,1),SMALL(AE1838:AI1838,2))), R1838, "")</f>
        <v/>
      </c>
      <c r="AS1838" s="105" t="e">
        <f t="shared" ref="AS1838:AS1847" si="461">AVERAGE(SMALL(AJ1838:AM1838,1),SMALL(AJ1838:AM1838,2))</f>
        <v>#NUM!</v>
      </c>
      <c r="AT1838" s="105" t="e">
        <f>#REF!*1.075</f>
        <v>#REF!</v>
      </c>
      <c r="AU1838" s="105">
        <f t="shared" ref="AU1838:AU1847" si="462">T1838*1.075</f>
        <v>0.84924999999999995</v>
      </c>
      <c r="AV1838" s="102" t="e">
        <f t="shared" si="452"/>
        <v>#REF!</v>
      </c>
      <c r="AW1838" s="105" t="s">
        <v>279</v>
      </c>
      <c r="AX1838" s="105" t="s">
        <v>278</v>
      </c>
      <c r="AY1838" s="106">
        <v>0.81</v>
      </c>
      <c r="AZ1838" s="108">
        <f t="shared" si="453"/>
        <v>0.20250000000000001</v>
      </c>
      <c r="BA1838" s="1">
        <f t="shared" si="454"/>
        <v>1.0125000000000002</v>
      </c>
      <c r="BB1838" s="106">
        <f t="shared" si="451"/>
        <v>1.0935000000000001</v>
      </c>
      <c r="BC1838" s="105" t="s">
        <v>53</v>
      </c>
      <c r="BD1838" s="110"/>
      <c r="BE1838" s="110"/>
      <c r="BF1838" s="110"/>
    </row>
    <row r="1839" spans="1:59" ht="24.75" hidden="1" customHeight="1">
      <c r="A1839" s="9">
        <v>1845</v>
      </c>
      <c r="B1839" s="7">
        <v>14284</v>
      </c>
      <c r="C1839" s="7"/>
      <c r="D1839" s="8"/>
      <c r="E1839" s="1" t="s">
        <v>7795</v>
      </c>
      <c r="F1839" s="1" t="s">
        <v>6041</v>
      </c>
      <c r="G1839" s="1" t="s">
        <v>1297</v>
      </c>
      <c r="H1839" s="8" t="s">
        <v>310</v>
      </c>
      <c r="I1839" s="1" t="s">
        <v>68</v>
      </c>
      <c r="J1839" s="1" t="s">
        <v>1615</v>
      </c>
      <c r="K1839" s="9"/>
      <c r="L1839" s="1"/>
      <c r="M1839" s="7">
        <v>30</v>
      </c>
      <c r="N1839" s="1" t="s">
        <v>46</v>
      </c>
      <c r="O1839" s="1" t="s">
        <v>7776</v>
      </c>
      <c r="P1839" s="1" t="s">
        <v>7797</v>
      </c>
      <c r="Q1839" s="1" t="s">
        <v>7799</v>
      </c>
      <c r="R1839" s="101">
        <v>0.87</v>
      </c>
      <c r="T1839" s="116">
        <v>0.82</v>
      </c>
      <c r="U1839" s="84">
        <v>0.98</v>
      </c>
      <c r="X1839" s="102">
        <v>0.76</v>
      </c>
      <c r="AE1839" s="104">
        <v>0.98</v>
      </c>
      <c r="AH1839" s="105">
        <v>0.76</v>
      </c>
      <c r="AN1839" s="106">
        <v>0.87</v>
      </c>
      <c r="AO1839" s="105" t="s">
        <v>50</v>
      </c>
      <c r="AP1839" s="104" t="s">
        <v>51</v>
      </c>
      <c r="AQ1839" s="105">
        <f t="shared" si="459"/>
        <v>0.87</v>
      </c>
      <c r="AR1839" s="105">
        <f t="shared" si="460"/>
        <v>0.87</v>
      </c>
      <c r="AS1839" s="105" t="e">
        <f t="shared" si="461"/>
        <v>#NUM!</v>
      </c>
      <c r="AT1839" s="105" t="e">
        <f>#REF!*1.075</f>
        <v>#REF!</v>
      </c>
      <c r="AU1839" s="105">
        <f t="shared" si="462"/>
        <v>0.88149999999999995</v>
      </c>
      <c r="AV1839" s="102" t="e">
        <f t="shared" si="452"/>
        <v>#REF!</v>
      </c>
      <c r="AW1839" s="137" t="s">
        <v>172</v>
      </c>
      <c r="AX1839" s="105" t="s">
        <v>173</v>
      </c>
      <c r="AY1839" s="106">
        <v>0.87</v>
      </c>
      <c r="AZ1839" s="108">
        <f t="shared" si="453"/>
        <v>0.2175</v>
      </c>
      <c r="BA1839" s="1">
        <f t="shared" si="454"/>
        <v>1.0874999999999999</v>
      </c>
      <c r="BB1839" s="106">
        <f t="shared" si="451"/>
        <v>1.1744999999999999</v>
      </c>
      <c r="BC1839" s="105" t="s">
        <v>53</v>
      </c>
      <c r="BE1839" s="110"/>
      <c r="BF1839" s="110"/>
      <c r="BG1839" s="110"/>
    </row>
    <row r="1840" spans="1:59" ht="24.75" hidden="1" customHeight="1">
      <c r="A1840" s="9">
        <v>1846</v>
      </c>
      <c r="B1840" s="7">
        <v>14285</v>
      </c>
      <c r="C1840" s="7"/>
      <c r="D1840" s="8"/>
      <c r="E1840" s="1" t="s">
        <v>7795</v>
      </c>
      <c r="F1840" s="1" t="s">
        <v>6041</v>
      </c>
      <c r="G1840" s="1" t="s">
        <v>1297</v>
      </c>
      <c r="H1840" s="8" t="s">
        <v>123</v>
      </c>
      <c r="I1840" s="1" t="s">
        <v>68</v>
      </c>
      <c r="J1840" s="1" t="s">
        <v>7796</v>
      </c>
      <c r="K1840" s="9"/>
      <c r="L1840" s="1"/>
      <c r="M1840" s="7">
        <v>30</v>
      </c>
      <c r="N1840" s="1" t="s">
        <v>46</v>
      </c>
      <c r="O1840" s="1" t="s">
        <v>7776</v>
      </c>
      <c r="P1840" s="1" t="s">
        <v>7797</v>
      </c>
      <c r="Q1840" s="1" t="s">
        <v>7800</v>
      </c>
      <c r="R1840" s="101">
        <v>1.27</v>
      </c>
      <c r="T1840" s="116">
        <v>1.18</v>
      </c>
      <c r="U1840" s="84">
        <v>1.47</v>
      </c>
      <c r="X1840" s="102">
        <v>1.07</v>
      </c>
      <c r="AE1840" s="104">
        <v>1.47</v>
      </c>
      <c r="AH1840" s="105">
        <v>1</v>
      </c>
      <c r="AN1840" s="106">
        <v>1.2350000000000001</v>
      </c>
      <c r="AO1840" s="105" t="s">
        <v>277</v>
      </c>
      <c r="AP1840" s="104" t="s">
        <v>278</v>
      </c>
      <c r="AQ1840" s="105">
        <f t="shared" si="459"/>
        <v>1.2349999999999999</v>
      </c>
      <c r="AR1840" s="105" t="str">
        <f t="shared" si="460"/>
        <v/>
      </c>
      <c r="AS1840" s="105" t="e">
        <f t="shared" si="461"/>
        <v>#NUM!</v>
      </c>
      <c r="AT1840" s="105" t="e">
        <f>#REF!*1.075</f>
        <v>#REF!</v>
      </c>
      <c r="AU1840" s="105">
        <f t="shared" si="462"/>
        <v>1.2685</v>
      </c>
      <c r="AV1840" s="102" t="e">
        <f t="shared" si="452"/>
        <v>#REF!</v>
      </c>
      <c r="AW1840" s="137" t="s">
        <v>279</v>
      </c>
      <c r="AX1840" s="105" t="s">
        <v>278</v>
      </c>
      <c r="AY1840" s="106">
        <v>1.24</v>
      </c>
      <c r="AZ1840" s="108">
        <f t="shared" si="453"/>
        <v>0.31</v>
      </c>
      <c r="BA1840" s="1">
        <f t="shared" si="454"/>
        <v>1.55</v>
      </c>
      <c r="BB1840" s="106">
        <f t="shared" si="451"/>
        <v>1.6740000000000002</v>
      </c>
      <c r="BC1840" s="105" t="s">
        <v>53</v>
      </c>
      <c r="BE1840" s="110"/>
      <c r="BF1840" s="110"/>
      <c r="BG1840" s="110"/>
    </row>
    <row r="1841" spans="1:59" ht="24.75" hidden="1" customHeight="1">
      <c r="A1841" s="9">
        <v>1847</v>
      </c>
      <c r="B1841" s="7">
        <v>5319</v>
      </c>
      <c r="C1841" s="7"/>
      <c r="D1841" s="8"/>
      <c r="E1841" s="1" t="s">
        <v>7801</v>
      </c>
      <c r="F1841" s="1" t="s">
        <v>7802</v>
      </c>
      <c r="G1841" s="1" t="s">
        <v>5868</v>
      </c>
      <c r="H1841" s="8" t="s">
        <v>7803</v>
      </c>
      <c r="I1841" s="1" t="s">
        <v>686</v>
      </c>
      <c r="J1841" s="1" t="s">
        <v>7804</v>
      </c>
      <c r="K1841" s="9"/>
      <c r="L1841" s="1"/>
      <c r="M1841" s="7">
        <v>5</v>
      </c>
      <c r="N1841" s="1" t="s">
        <v>46</v>
      </c>
      <c r="O1841" s="1" t="s">
        <v>7776</v>
      </c>
      <c r="P1841" s="1" t="s">
        <v>7790</v>
      </c>
      <c r="Q1841" s="1" t="s">
        <v>7805</v>
      </c>
      <c r="R1841" s="101">
        <v>5.77</v>
      </c>
      <c r="T1841" s="116">
        <v>3.95</v>
      </c>
      <c r="U1841" s="84">
        <v>5.77</v>
      </c>
      <c r="AE1841" s="104">
        <v>5.77</v>
      </c>
      <c r="AN1841" s="106">
        <v>5.77</v>
      </c>
      <c r="AO1841" s="105" t="s">
        <v>50</v>
      </c>
      <c r="AP1841" s="104" t="s">
        <v>51</v>
      </c>
      <c r="AQ1841" s="105" t="e">
        <f t="shared" si="459"/>
        <v>#NUM!</v>
      </c>
      <c r="AR1841" s="105" t="e">
        <f t="shared" si="460"/>
        <v>#NUM!</v>
      </c>
      <c r="AS1841" s="105" t="e">
        <f t="shared" si="461"/>
        <v>#NUM!</v>
      </c>
      <c r="AT1841" s="105" t="e">
        <f>#REF!*1.075</f>
        <v>#REF!</v>
      </c>
      <c r="AU1841" s="105">
        <f t="shared" si="462"/>
        <v>4.2462499999999999</v>
      </c>
      <c r="AV1841" s="102" t="e">
        <f t="shared" si="452"/>
        <v>#REF!</v>
      </c>
      <c r="AW1841" s="105" t="s">
        <v>172</v>
      </c>
      <c r="AX1841" s="105" t="s">
        <v>173</v>
      </c>
      <c r="AY1841" s="106">
        <v>4.2460000000000004</v>
      </c>
      <c r="AZ1841" s="108">
        <f t="shared" si="453"/>
        <v>1.0615000000000001</v>
      </c>
      <c r="BA1841" s="1">
        <f t="shared" si="454"/>
        <v>5.307500000000001</v>
      </c>
      <c r="BB1841" s="106">
        <f t="shared" si="451"/>
        <v>5.7321000000000009</v>
      </c>
      <c r="BC1841" s="105" t="s">
        <v>53</v>
      </c>
      <c r="BE1841" s="110"/>
      <c r="BF1841" s="110"/>
      <c r="BG1841" s="110"/>
    </row>
    <row r="1842" spans="1:59" ht="24.75" hidden="1" customHeight="1">
      <c r="A1842" s="9">
        <v>1848</v>
      </c>
      <c r="B1842" s="7">
        <v>16067</v>
      </c>
      <c r="C1842" s="7"/>
      <c r="D1842" s="8"/>
      <c r="E1842" s="1" t="s">
        <v>7806</v>
      </c>
      <c r="F1842" s="1" t="s">
        <v>7807</v>
      </c>
      <c r="G1842" s="1" t="s">
        <v>1242</v>
      </c>
      <c r="H1842" s="8" t="s">
        <v>7808</v>
      </c>
      <c r="I1842" s="1" t="s">
        <v>1025</v>
      </c>
      <c r="J1842" s="1" t="s">
        <v>7809</v>
      </c>
      <c r="K1842" s="9">
        <v>5</v>
      </c>
      <c r="L1842" s="1" t="s">
        <v>80</v>
      </c>
      <c r="M1842" s="7">
        <v>1</v>
      </c>
      <c r="N1842" s="1" t="s">
        <v>46</v>
      </c>
      <c r="O1842" s="1" t="s">
        <v>7776</v>
      </c>
      <c r="P1842" s="1" t="s">
        <v>7797</v>
      </c>
      <c r="Q1842" s="1" t="s">
        <v>7810</v>
      </c>
      <c r="R1842" s="101">
        <v>2.0499999999999998</v>
      </c>
      <c r="T1842" s="116" t="s">
        <v>58</v>
      </c>
      <c r="U1842" s="84">
        <v>2.4</v>
      </c>
      <c r="W1842" s="102">
        <v>1.69</v>
      </c>
      <c r="AE1842" s="104">
        <v>2.4</v>
      </c>
      <c r="AG1842" s="105">
        <v>1.6978500000000001</v>
      </c>
      <c r="AN1842" s="106">
        <v>2.0489000000000002</v>
      </c>
      <c r="AO1842" s="105" t="s">
        <v>277</v>
      </c>
      <c r="AP1842" s="104" t="s">
        <v>278</v>
      </c>
      <c r="AQ1842" s="105">
        <f t="shared" si="459"/>
        <v>2.0489250000000001</v>
      </c>
      <c r="AR1842" s="105" t="str">
        <f t="shared" si="460"/>
        <v/>
      </c>
      <c r="AS1842" s="105" t="e">
        <f t="shared" si="461"/>
        <v>#NUM!</v>
      </c>
      <c r="AT1842" s="105" t="e">
        <f>#REF!*1.075</f>
        <v>#REF!</v>
      </c>
      <c r="AU1842" s="105" t="e">
        <f t="shared" si="462"/>
        <v>#VALUE!</v>
      </c>
      <c r="AV1842" s="102" t="e">
        <f t="shared" si="452"/>
        <v>#REF!</v>
      </c>
      <c r="AW1842" s="105" t="s">
        <v>279</v>
      </c>
      <c r="AX1842" s="105" t="s">
        <v>278</v>
      </c>
      <c r="AY1842" s="106">
        <v>2.0499999999999998</v>
      </c>
      <c r="AZ1842" s="108">
        <f t="shared" si="453"/>
        <v>0.51249999999999996</v>
      </c>
      <c r="BA1842" s="1">
        <f t="shared" si="454"/>
        <v>2.5625</v>
      </c>
      <c r="BB1842" s="106">
        <f t="shared" si="451"/>
        <v>2.7675000000000001</v>
      </c>
      <c r="BC1842" s="105" t="s">
        <v>53</v>
      </c>
      <c r="BE1842" s="110"/>
      <c r="BF1842" s="110"/>
      <c r="BG1842" s="110"/>
    </row>
    <row r="1843" spans="1:59" ht="24.75" hidden="1" customHeight="1">
      <c r="A1843" s="9">
        <v>1849</v>
      </c>
      <c r="B1843" s="7">
        <v>5216</v>
      </c>
      <c r="C1843" s="7"/>
      <c r="D1843" s="8"/>
      <c r="E1843" s="1" t="s">
        <v>7811</v>
      </c>
      <c r="F1843" s="1" t="s">
        <v>6971</v>
      </c>
      <c r="G1843" s="1" t="s">
        <v>3457</v>
      </c>
      <c r="H1843" s="8" t="s">
        <v>5531</v>
      </c>
      <c r="I1843" s="1" t="s">
        <v>78</v>
      </c>
      <c r="J1843" s="1" t="s">
        <v>3650</v>
      </c>
      <c r="K1843" s="9">
        <v>30</v>
      </c>
      <c r="L1843" s="1" t="s">
        <v>80</v>
      </c>
      <c r="M1843" s="7">
        <v>1</v>
      </c>
      <c r="N1843" s="1" t="s">
        <v>46</v>
      </c>
      <c r="O1843" s="1" t="s">
        <v>7776</v>
      </c>
      <c r="P1843" s="1" t="s">
        <v>7790</v>
      </c>
      <c r="Q1843" s="1" t="s">
        <v>7812</v>
      </c>
      <c r="R1843" s="101">
        <v>1.86</v>
      </c>
      <c r="T1843" s="116">
        <v>1.78</v>
      </c>
      <c r="U1843" s="84">
        <v>2.19</v>
      </c>
      <c r="W1843" s="102">
        <v>2.09</v>
      </c>
      <c r="X1843" s="102">
        <v>1.62</v>
      </c>
      <c r="AE1843" s="104">
        <v>2.19</v>
      </c>
      <c r="AG1843" s="105">
        <v>1.74</v>
      </c>
      <c r="AH1843" s="105">
        <v>1.62</v>
      </c>
      <c r="AN1843" s="106">
        <v>1.68</v>
      </c>
      <c r="AO1843" s="105" t="s">
        <v>277</v>
      </c>
      <c r="AP1843" s="104" t="s">
        <v>278</v>
      </c>
      <c r="AQ1843" s="105">
        <f t="shared" si="459"/>
        <v>1.6800000000000002</v>
      </c>
      <c r="AR1843" s="105" t="str">
        <f t="shared" si="460"/>
        <v/>
      </c>
      <c r="AS1843" s="105" t="e">
        <f t="shared" si="461"/>
        <v>#NUM!</v>
      </c>
      <c r="AT1843" s="105" t="e">
        <f>#REF!*1.075</f>
        <v>#REF!</v>
      </c>
      <c r="AU1843" s="105">
        <f t="shared" si="462"/>
        <v>1.9135</v>
      </c>
      <c r="AV1843" s="102" t="e">
        <f t="shared" si="452"/>
        <v>#REF!</v>
      </c>
      <c r="AW1843" s="105" t="s">
        <v>279</v>
      </c>
      <c r="AX1843" s="105" t="s">
        <v>278</v>
      </c>
      <c r="AY1843" s="106">
        <v>1.68</v>
      </c>
      <c r="AZ1843" s="108">
        <f t="shared" si="453"/>
        <v>0.42</v>
      </c>
      <c r="BA1843" s="1">
        <f t="shared" si="454"/>
        <v>2.1</v>
      </c>
      <c r="BB1843" s="106">
        <f t="shared" si="451"/>
        <v>2.2680000000000002</v>
      </c>
      <c r="BC1843" s="105" t="s">
        <v>53</v>
      </c>
      <c r="BE1843" s="110"/>
      <c r="BF1843" s="110"/>
      <c r="BG1843" s="110"/>
    </row>
    <row r="1844" spans="1:59" ht="24.75" hidden="1" customHeight="1">
      <c r="A1844" s="9">
        <v>1850</v>
      </c>
      <c r="B1844" s="7">
        <v>5217</v>
      </c>
      <c r="C1844" s="7"/>
      <c r="D1844" s="8"/>
      <c r="E1844" s="1" t="s">
        <v>7811</v>
      </c>
      <c r="F1844" s="1" t="s">
        <v>7813</v>
      </c>
      <c r="G1844" s="1" t="s">
        <v>3457</v>
      </c>
      <c r="H1844" s="8" t="s">
        <v>5531</v>
      </c>
      <c r="I1844" s="1" t="s">
        <v>976</v>
      </c>
      <c r="J1844" s="1" t="s">
        <v>7814</v>
      </c>
      <c r="K1844" s="9">
        <v>40</v>
      </c>
      <c r="L1844" s="1" t="s">
        <v>80</v>
      </c>
      <c r="M1844" s="7">
        <v>1</v>
      </c>
      <c r="N1844" s="1" t="s">
        <v>46</v>
      </c>
      <c r="O1844" s="1" t="s">
        <v>7776</v>
      </c>
      <c r="P1844" s="1" t="s">
        <v>7815</v>
      </c>
      <c r="Q1844" s="1" t="s">
        <v>7816</v>
      </c>
      <c r="R1844" s="101">
        <v>2.1800000000000002</v>
      </c>
      <c r="T1844" s="116">
        <v>2.0299999999999998</v>
      </c>
      <c r="U1844" s="84">
        <v>2.57</v>
      </c>
      <c r="V1844" s="102">
        <v>1.78</v>
      </c>
      <c r="W1844" s="102">
        <v>5.56</v>
      </c>
      <c r="X1844" s="102">
        <v>2.92</v>
      </c>
      <c r="AE1844" s="104">
        <v>2.57</v>
      </c>
      <c r="AH1844" s="105">
        <v>2.92</v>
      </c>
      <c r="AN1844" s="106">
        <v>2.1800000000000002</v>
      </c>
      <c r="AO1844" s="105" t="s">
        <v>50</v>
      </c>
      <c r="AP1844" s="104" t="s">
        <v>51</v>
      </c>
      <c r="AQ1844" s="105">
        <f t="shared" si="459"/>
        <v>2.7450000000000001</v>
      </c>
      <c r="AR1844" s="105">
        <f t="shared" si="460"/>
        <v>2.1800000000000002</v>
      </c>
      <c r="AS1844" s="105" t="e">
        <f t="shared" si="461"/>
        <v>#NUM!</v>
      </c>
      <c r="AT1844" s="105" t="e">
        <f>#REF!*1.075</f>
        <v>#REF!</v>
      </c>
      <c r="AU1844" s="105">
        <f t="shared" si="462"/>
        <v>2.1822499999999998</v>
      </c>
      <c r="AV1844" s="102" t="e">
        <f t="shared" si="452"/>
        <v>#REF!</v>
      </c>
      <c r="AW1844" s="105" t="s">
        <v>172</v>
      </c>
      <c r="AX1844" s="105" t="s">
        <v>173</v>
      </c>
      <c r="AY1844" s="106">
        <v>2.1800000000000002</v>
      </c>
      <c r="AZ1844" s="108">
        <f t="shared" si="453"/>
        <v>0.54500000000000004</v>
      </c>
      <c r="BA1844" s="1">
        <f t="shared" si="454"/>
        <v>2.7250000000000001</v>
      </c>
      <c r="BB1844" s="106">
        <f t="shared" si="451"/>
        <v>2.9430000000000001</v>
      </c>
      <c r="BC1844" s="105" t="s">
        <v>53</v>
      </c>
      <c r="BE1844" s="110"/>
      <c r="BF1844" s="110"/>
      <c r="BG1844" s="110"/>
    </row>
    <row r="1845" spans="1:59" ht="24.75" hidden="1" customHeight="1">
      <c r="A1845" s="9">
        <v>1851</v>
      </c>
      <c r="B1845" s="7">
        <v>16072</v>
      </c>
      <c r="C1845" s="7"/>
      <c r="D1845" s="8"/>
      <c r="E1845" s="1" t="s">
        <v>7817</v>
      </c>
      <c r="F1845" s="1" t="s">
        <v>7818</v>
      </c>
      <c r="G1845" s="1" t="s">
        <v>482</v>
      </c>
      <c r="H1845" s="8" t="s">
        <v>7819</v>
      </c>
      <c r="I1845" s="1" t="s">
        <v>109</v>
      </c>
      <c r="J1845" s="1" t="s">
        <v>7820</v>
      </c>
      <c r="K1845" s="9">
        <v>100</v>
      </c>
      <c r="L1845" s="1" t="s">
        <v>91</v>
      </c>
      <c r="M1845" s="7">
        <v>1</v>
      </c>
      <c r="N1845" s="1" t="s">
        <v>46</v>
      </c>
      <c r="O1845" s="1" t="s">
        <v>7776</v>
      </c>
      <c r="P1845" s="1" t="s">
        <v>7797</v>
      </c>
      <c r="Q1845" s="1" t="s">
        <v>7821</v>
      </c>
      <c r="R1845" s="101">
        <v>2.5299999999999998</v>
      </c>
      <c r="T1845" s="116" t="s">
        <v>58</v>
      </c>
      <c r="U1845" s="84">
        <v>4</v>
      </c>
      <c r="V1845" s="102">
        <v>2.39</v>
      </c>
      <c r="W1845" s="102">
        <v>2.67</v>
      </c>
      <c r="X1845" s="102">
        <v>3.07</v>
      </c>
      <c r="AE1845" s="104">
        <v>4</v>
      </c>
      <c r="AN1845" s="106">
        <v>2.5299999999999998</v>
      </c>
      <c r="AO1845" s="105" t="s">
        <v>277</v>
      </c>
      <c r="AP1845" s="104" t="s">
        <v>278</v>
      </c>
      <c r="AQ1845" s="105" t="e">
        <f t="shared" si="459"/>
        <v>#NUM!</v>
      </c>
      <c r="AR1845" s="105" t="e">
        <f t="shared" si="460"/>
        <v>#NUM!</v>
      </c>
      <c r="AS1845" s="105" t="e">
        <f t="shared" si="461"/>
        <v>#NUM!</v>
      </c>
      <c r="AT1845" s="105" t="e">
        <f>#REF!*1.075</f>
        <v>#REF!</v>
      </c>
      <c r="AU1845" s="105" t="e">
        <f t="shared" si="462"/>
        <v>#VALUE!</v>
      </c>
      <c r="AV1845" s="102" t="e">
        <f t="shared" si="452"/>
        <v>#REF!</v>
      </c>
      <c r="AW1845" s="125" t="s">
        <v>52</v>
      </c>
      <c r="AX1845" s="105" t="s">
        <v>51</v>
      </c>
      <c r="AY1845" s="106">
        <v>2.5299999999999998</v>
      </c>
      <c r="AZ1845" s="108">
        <f t="shared" si="453"/>
        <v>0.63249999999999995</v>
      </c>
      <c r="BA1845" s="1">
        <f t="shared" si="454"/>
        <v>3.1624999999999996</v>
      </c>
      <c r="BB1845" s="106">
        <f t="shared" si="451"/>
        <v>3.4154999999999998</v>
      </c>
      <c r="BC1845" s="105" t="s">
        <v>53</v>
      </c>
      <c r="BE1845" s="110"/>
      <c r="BF1845" s="110"/>
      <c r="BG1845" s="110"/>
    </row>
    <row r="1846" spans="1:59" ht="24.75" hidden="1" customHeight="1">
      <c r="A1846" s="9">
        <v>1852</v>
      </c>
      <c r="B1846" s="7">
        <v>18031</v>
      </c>
      <c r="C1846" s="7"/>
      <c r="D1846" s="8"/>
      <c r="E1846" s="1" t="s">
        <v>7822</v>
      </c>
      <c r="F1846" s="1" t="s">
        <v>7818</v>
      </c>
      <c r="G1846" s="1" t="s">
        <v>482</v>
      </c>
      <c r="H1846" s="8" t="s">
        <v>7823</v>
      </c>
      <c r="I1846" s="1" t="s">
        <v>44</v>
      </c>
      <c r="J1846" s="1" t="s">
        <v>7824</v>
      </c>
      <c r="K1846" s="9"/>
      <c r="L1846" s="1"/>
      <c r="M1846" s="7">
        <v>10</v>
      </c>
      <c r="N1846" s="1" t="s">
        <v>46</v>
      </c>
      <c r="O1846" s="1" t="s">
        <v>7776</v>
      </c>
      <c r="P1846" s="1" t="s">
        <v>7825</v>
      </c>
      <c r="Q1846" s="1" t="s">
        <v>7826</v>
      </c>
      <c r="R1846" s="101">
        <v>3.83</v>
      </c>
      <c r="T1846" s="116">
        <v>3.15</v>
      </c>
      <c r="U1846" s="84">
        <v>4.6100000000000003</v>
      </c>
      <c r="V1846" s="102">
        <v>3.76</v>
      </c>
      <c r="W1846" s="102">
        <v>3.9</v>
      </c>
      <c r="X1846" s="102">
        <v>4.49</v>
      </c>
      <c r="AE1846" s="104">
        <v>4.6100000000000003</v>
      </c>
      <c r="AN1846" s="106">
        <v>2.83</v>
      </c>
      <c r="AO1846" s="105" t="s">
        <v>277</v>
      </c>
      <c r="AP1846" s="104" t="s">
        <v>278</v>
      </c>
      <c r="AQ1846" s="105" t="e">
        <f t="shared" si="459"/>
        <v>#NUM!</v>
      </c>
      <c r="AR1846" s="105" t="e">
        <f t="shared" si="460"/>
        <v>#NUM!</v>
      </c>
      <c r="AS1846" s="105" t="e">
        <f t="shared" si="461"/>
        <v>#NUM!</v>
      </c>
      <c r="AT1846" s="105" t="e">
        <f>#REF!*1.075</f>
        <v>#REF!</v>
      </c>
      <c r="AU1846" s="105">
        <f t="shared" si="462"/>
        <v>3.38625</v>
      </c>
      <c r="AV1846" s="102" t="e">
        <f t="shared" si="452"/>
        <v>#REF!</v>
      </c>
      <c r="AW1846" s="125" t="s">
        <v>52</v>
      </c>
      <c r="AX1846" s="105" t="s">
        <v>51</v>
      </c>
      <c r="AY1846" s="106">
        <v>3.15</v>
      </c>
      <c r="AZ1846" s="108">
        <f t="shared" si="453"/>
        <v>0.78749999999999998</v>
      </c>
      <c r="BA1846" s="1">
        <f t="shared" si="454"/>
        <v>3.9375</v>
      </c>
      <c r="BB1846" s="106">
        <f t="shared" si="451"/>
        <v>4.2525000000000004</v>
      </c>
      <c r="BC1846" s="105" t="s">
        <v>53</v>
      </c>
      <c r="BE1846" s="110"/>
      <c r="BF1846" s="110"/>
      <c r="BG1846" s="110"/>
    </row>
    <row r="1847" spans="1:59" ht="24.75" hidden="1" customHeight="1">
      <c r="A1847" s="9">
        <v>1853</v>
      </c>
      <c r="B1847" s="7">
        <v>5369</v>
      </c>
      <c r="C1847" s="7"/>
      <c r="D1847" s="8"/>
      <c r="E1847" s="1" t="s">
        <v>7827</v>
      </c>
      <c r="F1847" s="1" t="s">
        <v>7828</v>
      </c>
      <c r="G1847" s="1" t="s">
        <v>7829</v>
      </c>
      <c r="H1847" s="8" t="s">
        <v>7830</v>
      </c>
      <c r="I1847" s="1" t="s">
        <v>1268</v>
      </c>
      <c r="J1847" s="1" t="s">
        <v>7831</v>
      </c>
      <c r="K1847" s="9">
        <v>10</v>
      </c>
      <c r="L1847" s="1" t="s">
        <v>91</v>
      </c>
      <c r="M1847" s="7">
        <v>1</v>
      </c>
      <c r="N1847" s="1" t="s">
        <v>46</v>
      </c>
      <c r="O1847" s="1" t="s">
        <v>7776</v>
      </c>
      <c r="P1847" s="1" t="s">
        <v>7790</v>
      </c>
      <c r="Q1847" s="1" t="s">
        <v>7832</v>
      </c>
      <c r="R1847" s="101">
        <v>1.7</v>
      </c>
      <c r="T1847" s="116" t="s">
        <v>58</v>
      </c>
      <c r="U1847" s="84">
        <v>2.36</v>
      </c>
      <c r="W1847" s="102">
        <v>1.83</v>
      </c>
      <c r="X1847" s="102">
        <v>1.57</v>
      </c>
      <c r="AE1847" s="104">
        <v>2.36</v>
      </c>
      <c r="AG1847" s="105">
        <v>1.82</v>
      </c>
      <c r="AH1847" s="105">
        <v>1.48</v>
      </c>
      <c r="AN1847" s="106">
        <v>1.65</v>
      </c>
      <c r="AO1847" s="105" t="s">
        <v>277</v>
      </c>
      <c r="AP1847" s="104" t="s">
        <v>278</v>
      </c>
      <c r="AQ1847" s="105">
        <f t="shared" si="459"/>
        <v>1.65</v>
      </c>
      <c r="AR1847" s="105" t="str">
        <f t="shared" si="460"/>
        <v/>
      </c>
      <c r="AS1847" s="105" t="e">
        <f t="shared" si="461"/>
        <v>#NUM!</v>
      </c>
      <c r="AT1847" s="105" t="e">
        <f>#REF!*1.075</f>
        <v>#REF!</v>
      </c>
      <c r="AU1847" s="105" t="e">
        <f t="shared" si="462"/>
        <v>#VALUE!</v>
      </c>
      <c r="AV1847" s="102" t="e">
        <f t="shared" si="452"/>
        <v>#REF!</v>
      </c>
      <c r="AW1847" s="105" t="s">
        <v>279</v>
      </c>
      <c r="AX1847" s="105" t="s">
        <v>278</v>
      </c>
      <c r="AY1847" s="106">
        <v>1.65</v>
      </c>
      <c r="AZ1847" s="108">
        <f t="shared" si="453"/>
        <v>0.41249999999999998</v>
      </c>
      <c r="BA1847" s="1">
        <f t="shared" si="454"/>
        <v>2.0625</v>
      </c>
      <c r="BB1847" s="106">
        <f t="shared" si="451"/>
        <v>2.2275</v>
      </c>
      <c r="BC1847" s="105" t="s">
        <v>53</v>
      </c>
      <c r="BE1847" s="110"/>
      <c r="BF1847" s="128"/>
      <c r="BG1847" s="110"/>
    </row>
    <row r="1848" spans="1:59" ht="24.75" hidden="1" customHeight="1">
      <c r="A1848" s="9">
        <v>1854</v>
      </c>
      <c r="B1848" s="34">
        <v>19931</v>
      </c>
      <c r="C1848" s="34"/>
      <c r="E1848" s="35" t="s">
        <v>7833</v>
      </c>
      <c r="F1848" s="34" t="s">
        <v>7834</v>
      </c>
      <c r="G1848" s="34" t="s">
        <v>4904</v>
      </c>
      <c r="H1848" s="34" t="s">
        <v>5271</v>
      </c>
      <c r="I1848" s="34" t="s">
        <v>551</v>
      </c>
      <c r="J1848" s="35" t="s">
        <v>7835</v>
      </c>
      <c r="K1848" s="48"/>
      <c r="L1848" s="34"/>
      <c r="M1848" s="34"/>
      <c r="N1848" s="34"/>
      <c r="O1848" s="34" t="s">
        <v>7776</v>
      </c>
      <c r="P1848" s="34" t="s">
        <v>7777</v>
      </c>
      <c r="Q1848" s="34" t="s">
        <v>7836</v>
      </c>
      <c r="T1848" s="116"/>
      <c r="AT1848" s="105" t="e">
        <f>#REF!*1.075</f>
        <v>#REF!</v>
      </c>
      <c r="AV1848" s="102" t="e">
        <f t="shared" si="452"/>
        <v>#REF!</v>
      </c>
      <c r="AZ1848" s="108" t="b">
        <f t="shared" si="453"/>
        <v>0</v>
      </c>
      <c r="BA1848" s="1">
        <f t="shared" si="454"/>
        <v>0</v>
      </c>
      <c r="BB1848" s="106">
        <f t="shared" si="451"/>
        <v>0</v>
      </c>
      <c r="BE1848" s="110"/>
      <c r="BF1848" s="128"/>
      <c r="BG1848" s="110"/>
    </row>
    <row r="1849" spans="1:59" ht="24.75" hidden="1" customHeight="1">
      <c r="A1849" s="9">
        <v>1855</v>
      </c>
      <c r="B1849" s="7">
        <v>5352</v>
      </c>
      <c r="C1849" s="7"/>
      <c r="D1849" s="8"/>
      <c r="E1849" s="1" t="s">
        <v>7837</v>
      </c>
      <c r="F1849" s="1" t="s">
        <v>7838</v>
      </c>
      <c r="G1849" s="1" t="s">
        <v>853</v>
      </c>
      <c r="H1849" s="8" t="s">
        <v>7839</v>
      </c>
      <c r="I1849" s="1" t="s">
        <v>702</v>
      </c>
      <c r="J1849" s="1" t="s">
        <v>7840</v>
      </c>
      <c r="K1849" s="9">
        <v>15</v>
      </c>
      <c r="L1849" s="1" t="s">
        <v>80</v>
      </c>
      <c r="M1849" s="7">
        <v>1</v>
      </c>
      <c r="N1849" s="1" t="s">
        <v>46</v>
      </c>
      <c r="O1849" s="1" t="s">
        <v>7776</v>
      </c>
      <c r="P1849" s="1" t="s">
        <v>7841</v>
      </c>
      <c r="Q1849" s="1" t="s">
        <v>7842</v>
      </c>
      <c r="R1849" s="101">
        <v>2</v>
      </c>
      <c r="T1849" s="116">
        <v>1.6</v>
      </c>
      <c r="U1849" s="84">
        <v>2.2799999999999998</v>
      </c>
      <c r="W1849" s="102">
        <v>1.87</v>
      </c>
      <c r="X1849" s="102">
        <v>2.14</v>
      </c>
      <c r="AE1849" s="104">
        <v>2.2799999999999998</v>
      </c>
      <c r="AG1849" s="105">
        <v>0.84499999999999997</v>
      </c>
      <c r="AH1849" s="105">
        <v>1.69</v>
      </c>
      <c r="AN1849" s="106">
        <v>1.2675000000000001</v>
      </c>
      <c r="AO1849" s="105" t="s">
        <v>277</v>
      </c>
      <c r="AP1849" s="104" t="s">
        <v>278</v>
      </c>
      <c r="AQ1849" s="105">
        <f>AVERAGE(SMALL(AE1849:AI1849,1),SMALL(AE1849:AI1849,2))</f>
        <v>1.2675000000000001</v>
      </c>
      <c r="AR1849" s="105" t="str">
        <f>IF(R1849 &lt;=( AVERAGE(SMALL(AE1849:AI1849,1),SMALL(AE1849:AI1849,2))), R1849, "")</f>
        <v/>
      </c>
      <c r="AS1849" s="105" t="e">
        <f>AVERAGE(SMALL(AJ1849:AM1849,1),SMALL(AJ1849:AM1849,2))</f>
        <v>#NUM!</v>
      </c>
      <c r="AT1849" s="105" t="e">
        <f>#REF!*1.075</f>
        <v>#REF!</v>
      </c>
      <c r="AU1849" s="105">
        <f>T1849*1.075</f>
        <v>1.72</v>
      </c>
      <c r="AV1849" s="102" t="e">
        <f t="shared" si="452"/>
        <v>#REF!</v>
      </c>
      <c r="AW1849" s="105" t="s">
        <v>172</v>
      </c>
      <c r="AX1849" s="105" t="s">
        <v>173</v>
      </c>
      <c r="AY1849" s="106">
        <v>1.27</v>
      </c>
      <c r="AZ1849" s="108">
        <f t="shared" si="453"/>
        <v>0.3175</v>
      </c>
      <c r="BA1849" s="1">
        <f t="shared" si="454"/>
        <v>1.5874999999999999</v>
      </c>
      <c r="BB1849" s="106">
        <f t="shared" si="451"/>
        <v>1.7144999999999999</v>
      </c>
      <c r="BC1849" s="105" t="s">
        <v>53</v>
      </c>
      <c r="BE1849" s="110"/>
      <c r="BF1849" s="128"/>
      <c r="BG1849" s="110"/>
    </row>
    <row r="1850" spans="1:59" ht="24.75" hidden="1" customHeight="1">
      <c r="A1850" s="9">
        <v>1856</v>
      </c>
      <c r="B1850" s="7">
        <v>5493</v>
      </c>
      <c r="C1850" s="7"/>
      <c r="D1850" s="8"/>
      <c r="E1850" s="1" t="s">
        <v>7843</v>
      </c>
      <c r="F1850" s="1" t="s">
        <v>7844</v>
      </c>
      <c r="G1850" s="1" t="s">
        <v>4521</v>
      </c>
      <c r="H1850" s="8" t="s">
        <v>967</v>
      </c>
      <c r="I1850" s="1" t="s">
        <v>177</v>
      </c>
      <c r="J1850" s="1" t="s">
        <v>7845</v>
      </c>
      <c r="K1850" s="9">
        <v>50</v>
      </c>
      <c r="L1850" s="1" t="s">
        <v>80</v>
      </c>
      <c r="M1850" s="7">
        <v>1</v>
      </c>
      <c r="N1850" s="1" t="s">
        <v>46</v>
      </c>
      <c r="O1850" s="1" t="s">
        <v>7776</v>
      </c>
      <c r="P1850" s="1" t="s">
        <v>7790</v>
      </c>
      <c r="Q1850" s="1" t="s">
        <v>7846</v>
      </c>
      <c r="R1850" s="101">
        <v>2.85</v>
      </c>
      <c r="T1850" s="116">
        <v>2.46</v>
      </c>
      <c r="U1850" s="84">
        <v>3.23</v>
      </c>
      <c r="V1850" s="102">
        <v>2.73</v>
      </c>
      <c r="X1850" s="102">
        <v>2.98</v>
      </c>
      <c r="AE1850" s="104">
        <v>3.23</v>
      </c>
      <c r="AN1850" s="106">
        <v>2.85</v>
      </c>
      <c r="AO1850" s="105" t="s">
        <v>50</v>
      </c>
      <c r="AP1850" s="104" t="s">
        <v>51</v>
      </c>
      <c r="AQ1850" s="105" t="e">
        <f>AVERAGE(SMALL(AE1850:AI1850,1),SMALL(AE1850:AI1850,2))</f>
        <v>#NUM!</v>
      </c>
      <c r="AR1850" s="105" t="e">
        <f>IF(R1850 &lt;=( AVERAGE(SMALL(AE1850:AI1850,1),SMALL(AE1850:AI1850,2))), R1850, "")</f>
        <v>#NUM!</v>
      </c>
      <c r="AS1850" s="105" t="e">
        <f>AVERAGE(SMALL(AJ1850:AM1850,1),SMALL(AJ1850:AM1850,2))</f>
        <v>#NUM!</v>
      </c>
      <c r="AT1850" s="105" t="e">
        <f>#REF!*1.075</f>
        <v>#REF!</v>
      </c>
      <c r="AU1850" s="105">
        <f>T1850*1.075</f>
        <v>2.6444999999999999</v>
      </c>
      <c r="AV1850" s="102" t="e">
        <f t="shared" si="452"/>
        <v>#REF!</v>
      </c>
      <c r="AW1850" s="105" t="s">
        <v>172</v>
      </c>
      <c r="AX1850" s="105" t="s">
        <v>173</v>
      </c>
      <c r="AY1850" s="106">
        <v>2.6440000000000001</v>
      </c>
      <c r="AZ1850" s="108">
        <f t="shared" si="453"/>
        <v>0.66100000000000003</v>
      </c>
      <c r="BA1850" s="1">
        <f t="shared" si="454"/>
        <v>3.3050000000000002</v>
      </c>
      <c r="BB1850" s="106">
        <f t="shared" si="451"/>
        <v>3.5694000000000004</v>
      </c>
      <c r="BC1850" s="105" t="s">
        <v>53</v>
      </c>
      <c r="BE1850" s="110"/>
      <c r="BF1850" s="110"/>
      <c r="BG1850" s="110"/>
    </row>
    <row r="1851" spans="1:59" ht="24.75" hidden="1" customHeight="1">
      <c r="A1851" s="9">
        <v>1857</v>
      </c>
      <c r="B1851" s="7">
        <v>5194</v>
      </c>
      <c r="C1851" s="7"/>
      <c r="D1851" s="8"/>
      <c r="E1851" s="1" t="s">
        <v>7843</v>
      </c>
      <c r="F1851" s="1" t="s">
        <v>1304</v>
      </c>
      <c r="G1851" s="1" t="s">
        <v>1305</v>
      </c>
      <c r="H1851" s="8" t="s">
        <v>6052</v>
      </c>
      <c r="I1851" s="1" t="s">
        <v>551</v>
      </c>
      <c r="J1851" s="1" t="s">
        <v>7847</v>
      </c>
      <c r="K1851" s="9">
        <v>3</v>
      </c>
      <c r="L1851" s="1" t="s">
        <v>91</v>
      </c>
      <c r="M1851" s="7">
        <v>5</v>
      </c>
      <c r="N1851" s="1" t="s">
        <v>46</v>
      </c>
      <c r="O1851" s="1" t="s">
        <v>7776</v>
      </c>
      <c r="P1851" s="1" t="s">
        <v>7790</v>
      </c>
      <c r="Q1851" s="1" t="s">
        <v>7848</v>
      </c>
      <c r="R1851" s="101">
        <v>1.1200000000000001</v>
      </c>
      <c r="T1851" s="116">
        <v>1</v>
      </c>
      <c r="U1851" s="84">
        <v>1.02</v>
      </c>
      <c r="W1851" s="102">
        <v>1.22</v>
      </c>
      <c r="AE1851" s="104">
        <v>1.02</v>
      </c>
      <c r="AN1851" s="106">
        <v>1.1200000000000001</v>
      </c>
      <c r="AO1851" s="105" t="s">
        <v>50</v>
      </c>
      <c r="AP1851" s="104" t="s">
        <v>51</v>
      </c>
      <c r="AQ1851" s="105" t="e">
        <f>AVERAGE(SMALL(AE1851:AI1851,1),SMALL(AE1851:AI1851,2))</f>
        <v>#NUM!</v>
      </c>
      <c r="AR1851" s="105" t="e">
        <f>IF(R1851 &lt;=( AVERAGE(SMALL(AE1851:AI1851,1),SMALL(AE1851:AI1851,2))), R1851, "")</f>
        <v>#NUM!</v>
      </c>
      <c r="AS1851" s="105" t="e">
        <f>AVERAGE(SMALL(AJ1851:AM1851,1),SMALL(AJ1851:AM1851,2))</f>
        <v>#NUM!</v>
      </c>
      <c r="AT1851" s="105" t="e">
        <f>#REF!*1.075</f>
        <v>#REF!</v>
      </c>
      <c r="AU1851" s="105">
        <f>T1851*1.075</f>
        <v>1.075</v>
      </c>
      <c r="AV1851" s="102" t="e">
        <f t="shared" si="452"/>
        <v>#REF!</v>
      </c>
      <c r="AW1851" s="105" t="s">
        <v>172</v>
      </c>
      <c r="AX1851" s="105" t="s">
        <v>173</v>
      </c>
      <c r="AY1851" s="106">
        <v>1.075</v>
      </c>
      <c r="AZ1851" s="108">
        <f t="shared" si="453"/>
        <v>0.26874999999999999</v>
      </c>
      <c r="BA1851" s="1">
        <f t="shared" si="454"/>
        <v>1.34375</v>
      </c>
      <c r="BB1851" s="106">
        <f t="shared" si="451"/>
        <v>1.4512499999999999</v>
      </c>
      <c r="BC1851" s="105" t="s">
        <v>53</v>
      </c>
      <c r="BE1851" s="110"/>
      <c r="BF1851" s="110"/>
      <c r="BG1851" s="110"/>
    </row>
    <row r="1852" spans="1:59" ht="24.75" hidden="1" customHeight="1">
      <c r="A1852" s="9">
        <v>1858</v>
      </c>
      <c r="B1852" s="7">
        <v>5275</v>
      </c>
      <c r="C1852" s="7"/>
      <c r="D1852" s="8"/>
      <c r="E1852" s="1" t="s">
        <v>7843</v>
      </c>
      <c r="F1852" s="1" t="s">
        <v>1304</v>
      </c>
      <c r="G1852" s="1" t="s">
        <v>1305</v>
      </c>
      <c r="H1852" s="8" t="s">
        <v>43</v>
      </c>
      <c r="I1852" s="1" t="s">
        <v>205</v>
      </c>
      <c r="J1852" s="1" t="s">
        <v>124</v>
      </c>
      <c r="K1852" s="9"/>
      <c r="L1852" s="1"/>
      <c r="M1852" s="7">
        <v>20</v>
      </c>
      <c r="N1852" s="1" t="s">
        <v>46</v>
      </c>
      <c r="O1852" s="1" t="s">
        <v>7776</v>
      </c>
      <c r="P1852" s="1" t="s">
        <v>7790</v>
      </c>
      <c r="Q1852" s="1" t="s">
        <v>7849</v>
      </c>
      <c r="R1852" s="101">
        <v>1.42</v>
      </c>
      <c r="T1852" s="116">
        <v>1.68</v>
      </c>
      <c r="U1852" s="84">
        <v>1.68</v>
      </c>
      <c r="W1852" s="102">
        <v>1.1599999999999999</v>
      </c>
      <c r="AE1852" s="104">
        <v>1.68</v>
      </c>
      <c r="AN1852" s="106">
        <v>1.42</v>
      </c>
      <c r="AO1852" s="105" t="s">
        <v>277</v>
      </c>
      <c r="AP1852" s="104" t="s">
        <v>278</v>
      </c>
      <c r="AQ1852" s="105" t="e">
        <f>AVERAGE(SMALL(AE1852:AI1852,1),SMALL(AE1852:AI1852,2))</f>
        <v>#NUM!</v>
      </c>
      <c r="AR1852" s="105" t="e">
        <f>IF(R1852 &lt;=( AVERAGE(SMALL(AE1852:AI1852,1),SMALL(AE1852:AI1852,2))), R1852, "")</f>
        <v>#NUM!</v>
      </c>
      <c r="AS1852" s="105" t="e">
        <f>AVERAGE(SMALL(AJ1852:AM1852,1),SMALL(AJ1852:AM1852,2))</f>
        <v>#NUM!</v>
      </c>
      <c r="AT1852" s="105" t="e">
        <f>#REF!*1.075</f>
        <v>#REF!</v>
      </c>
      <c r="AU1852" s="105">
        <f>T1852*1.075</f>
        <v>1.8059999999999998</v>
      </c>
      <c r="AV1852" s="102" t="e">
        <f t="shared" si="452"/>
        <v>#REF!</v>
      </c>
      <c r="AW1852" s="105" t="s">
        <v>279</v>
      </c>
      <c r="AX1852" s="105" t="s">
        <v>278</v>
      </c>
      <c r="AY1852" s="106">
        <v>1.42</v>
      </c>
      <c r="AZ1852" s="108">
        <f t="shared" si="453"/>
        <v>0.35499999999999998</v>
      </c>
      <c r="BA1852" s="1">
        <f t="shared" si="454"/>
        <v>1.7749999999999999</v>
      </c>
      <c r="BB1852" s="106">
        <f t="shared" si="451"/>
        <v>1.9169999999999998</v>
      </c>
      <c r="BC1852" s="105" t="s">
        <v>53</v>
      </c>
      <c r="BE1852" s="110"/>
      <c r="BF1852" s="110"/>
      <c r="BG1852" s="110"/>
    </row>
    <row r="1853" spans="1:59" ht="24.75" hidden="1" customHeight="1">
      <c r="A1853" s="9">
        <v>1859</v>
      </c>
      <c r="B1853" s="34">
        <v>20261</v>
      </c>
      <c r="C1853" s="34"/>
      <c r="E1853" s="35" t="s">
        <v>7843</v>
      </c>
      <c r="F1853" s="34" t="s">
        <v>7850</v>
      </c>
      <c r="G1853" s="34" t="s">
        <v>4521</v>
      </c>
      <c r="H1853" s="34" t="s">
        <v>4700</v>
      </c>
      <c r="I1853" s="34" t="s">
        <v>177</v>
      </c>
      <c r="J1853" s="35" t="s">
        <v>7851</v>
      </c>
      <c r="K1853" s="48"/>
      <c r="L1853" s="34"/>
      <c r="M1853" s="34"/>
      <c r="N1853" s="34"/>
      <c r="O1853" s="34" t="s">
        <v>7776</v>
      </c>
      <c r="P1853" s="34" t="s">
        <v>7852</v>
      </c>
      <c r="Q1853" s="34" t="s">
        <v>7853</v>
      </c>
      <c r="T1853" s="116"/>
      <c r="AT1853" s="105" t="e">
        <f>#REF!*1.075</f>
        <v>#REF!</v>
      </c>
      <c r="AV1853" s="102" t="e">
        <f t="shared" si="452"/>
        <v>#REF!</v>
      </c>
      <c r="AZ1853" s="108" t="b">
        <f t="shared" si="453"/>
        <v>0</v>
      </c>
      <c r="BA1853" s="1">
        <f t="shared" si="454"/>
        <v>0</v>
      </c>
      <c r="BB1853" s="106">
        <f t="shared" si="451"/>
        <v>0</v>
      </c>
      <c r="BE1853" s="110"/>
      <c r="BF1853" s="110"/>
      <c r="BG1853" s="110"/>
    </row>
    <row r="1854" spans="1:59" ht="24.75" hidden="1" customHeight="1">
      <c r="A1854" s="9">
        <v>1860</v>
      </c>
      <c r="B1854" s="34">
        <v>20310</v>
      </c>
      <c r="C1854" s="34"/>
      <c r="E1854" s="35" t="s">
        <v>7854</v>
      </c>
      <c r="F1854" s="34" t="s">
        <v>7855</v>
      </c>
      <c r="G1854" s="34" t="s">
        <v>5292</v>
      </c>
      <c r="H1854" s="34" t="s">
        <v>945</v>
      </c>
      <c r="I1854" s="34" t="s">
        <v>68</v>
      </c>
      <c r="J1854" s="35" t="s">
        <v>7856</v>
      </c>
      <c r="K1854" s="48"/>
      <c r="L1854" s="34"/>
      <c r="M1854" s="34"/>
      <c r="N1854" s="34"/>
      <c r="O1854" s="34" t="s">
        <v>7776</v>
      </c>
      <c r="P1854" s="34" t="s">
        <v>7857</v>
      </c>
      <c r="Q1854" s="34" t="s">
        <v>7858</v>
      </c>
      <c r="T1854" s="116"/>
      <c r="AT1854" s="105" t="e">
        <f>#REF!*1.075</f>
        <v>#REF!</v>
      </c>
      <c r="AV1854" s="102" t="e">
        <f t="shared" si="452"/>
        <v>#REF!</v>
      </c>
      <c r="AZ1854" s="108" t="b">
        <f t="shared" si="453"/>
        <v>0</v>
      </c>
      <c r="BA1854" s="1">
        <f t="shared" si="454"/>
        <v>0</v>
      </c>
      <c r="BB1854" s="106">
        <f t="shared" si="451"/>
        <v>0</v>
      </c>
      <c r="BD1854" s="128"/>
      <c r="BE1854" s="128"/>
      <c r="BF1854" s="110"/>
      <c r="BG1854" s="110"/>
    </row>
    <row r="1855" spans="1:59" ht="24.75" hidden="1" customHeight="1">
      <c r="A1855" s="9">
        <v>1861</v>
      </c>
      <c r="B1855" s="7">
        <v>5320</v>
      </c>
      <c r="C1855" s="7"/>
      <c r="D1855" s="8"/>
      <c r="E1855" s="1" t="s">
        <v>7859</v>
      </c>
      <c r="F1855" s="1" t="s">
        <v>7860</v>
      </c>
      <c r="G1855" s="1" t="s">
        <v>6186</v>
      </c>
      <c r="H1855" s="8" t="s">
        <v>43</v>
      </c>
      <c r="I1855" s="1" t="s">
        <v>150</v>
      </c>
      <c r="J1855" s="1" t="s">
        <v>7861</v>
      </c>
      <c r="K1855" s="9"/>
      <c r="L1855" s="1"/>
      <c r="M1855" s="7">
        <v>5</v>
      </c>
      <c r="N1855" s="1" t="s">
        <v>46</v>
      </c>
      <c r="O1855" s="1" t="s">
        <v>7776</v>
      </c>
      <c r="P1855" s="1" t="s">
        <v>7862</v>
      </c>
      <c r="Q1855" s="1" t="s">
        <v>7863</v>
      </c>
      <c r="R1855" s="101">
        <v>0.6</v>
      </c>
      <c r="T1855" s="116">
        <v>0.63</v>
      </c>
      <c r="U1855" s="84">
        <v>0.76</v>
      </c>
      <c r="X1855" s="102">
        <v>0.44</v>
      </c>
      <c r="AE1855" s="104">
        <v>0.76</v>
      </c>
      <c r="AH1855" s="105">
        <v>0.44</v>
      </c>
      <c r="AN1855" s="106">
        <v>0.6</v>
      </c>
      <c r="AO1855" s="105" t="s">
        <v>50</v>
      </c>
      <c r="AP1855" s="104" t="s">
        <v>51</v>
      </c>
      <c r="AQ1855" s="105">
        <f t="shared" ref="AQ1855:AQ1870" si="463">AVERAGE(SMALL(AE1855:AI1855,1),SMALL(AE1855:AI1855,2))</f>
        <v>0.6</v>
      </c>
      <c r="AR1855" s="105">
        <f t="shared" ref="AR1855:AR1870" si="464">IF(R1855 &lt;=( AVERAGE(SMALL(AE1855:AI1855,1),SMALL(AE1855:AI1855,2))), R1855, "")</f>
        <v>0.6</v>
      </c>
      <c r="AS1855" s="105" t="e">
        <f t="shared" ref="AS1855:AS1870" si="465">AVERAGE(SMALL(AJ1855:AM1855,1),SMALL(AJ1855:AM1855,2))</f>
        <v>#NUM!</v>
      </c>
      <c r="AT1855" s="105" t="e">
        <f>#REF!*1.075</f>
        <v>#REF!</v>
      </c>
      <c r="AU1855" s="105">
        <f t="shared" ref="AU1855:AU1870" si="466">T1855*1.075</f>
        <v>0.67725000000000002</v>
      </c>
      <c r="AV1855" s="102" t="e">
        <f t="shared" si="452"/>
        <v>#REF!</v>
      </c>
      <c r="AW1855" s="132" t="s">
        <v>52</v>
      </c>
      <c r="AX1855" s="125" t="s">
        <v>51</v>
      </c>
      <c r="AY1855" s="106">
        <v>0.6</v>
      </c>
      <c r="AZ1855" s="108">
        <f t="shared" si="453"/>
        <v>0.15</v>
      </c>
      <c r="BA1855" s="1">
        <f t="shared" si="454"/>
        <v>0.75</v>
      </c>
      <c r="BB1855" s="106">
        <f t="shared" si="451"/>
        <v>0.81</v>
      </c>
      <c r="BC1855" s="105" t="s">
        <v>53</v>
      </c>
      <c r="BE1855" s="110"/>
      <c r="BF1855" s="110"/>
      <c r="BG1855" s="110"/>
    </row>
    <row r="1856" spans="1:59" ht="24.75" hidden="1" customHeight="1">
      <c r="A1856" s="9">
        <v>1862</v>
      </c>
      <c r="B1856" s="7">
        <v>16084</v>
      </c>
      <c r="C1856" s="7"/>
      <c r="D1856" s="8"/>
      <c r="E1856" s="1" t="s">
        <v>7864</v>
      </c>
      <c r="F1856" s="1" t="s">
        <v>7865</v>
      </c>
      <c r="G1856" s="1" t="s">
        <v>4603</v>
      </c>
      <c r="H1856" s="8" t="s">
        <v>4025</v>
      </c>
      <c r="I1856" s="1" t="s">
        <v>702</v>
      </c>
      <c r="J1856" s="1" t="s">
        <v>7866</v>
      </c>
      <c r="K1856" s="9">
        <v>15</v>
      </c>
      <c r="L1856" s="1" t="s">
        <v>80</v>
      </c>
      <c r="M1856" s="7">
        <v>1</v>
      </c>
      <c r="N1856" s="1" t="s">
        <v>46</v>
      </c>
      <c r="O1856" s="1" t="s">
        <v>7776</v>
      </c>
      <c r="P1856" s="1" t="s">
        <v>7867</v>
      </c>
      <c r="Q1856" s="1" t="s">
        <v>7868</v>
      </c>
      <c r="R1856" s="101">
        <v>1.66</v>
      </c>
      <c r="T1856" s="116">
        <v>2</v>
      </c>
      <c r="U1856" s="84">
        <v>2.33</v>
      </c>
      <c r="W1856" s="102">
        <v>1</v>
      </c>
      <c r="AE1856" s="104">
        <v>2.33</v>
      </c>
      <c r="AN1856" s="106">
        <v>1.67</v>
      </c>
      <c r="AO1856" s="105" t="s">
        <v>277</v>
      </c>
      <c r="AP1856" s="104" t="s">
        <v>278</v>
      </c>
      <c r="AQ1856" s="105" t="e">
        <f t="shared" si="463"/>
        <v>#NUM!</v>
      </c>
      <c r="AR1856" s="105" t="e">
        <f t="shared" si="464"/>
        <v>#NUM!</v>
      </c>
      <c r="AS1856" s="105" t="e">
        <f t="shared" si="465"/>
        <v>#NUM!</v>
      </c>
      <c r="AT1856" s="105" t="e">
        <f>#REF!*1.075</f>
        <v>#REF!</v>
      </c>
      <c r="AU1856" s="105">
        <f t="shared" si="466"/>
        <v>2.15</v>
      </c>
      <c r="AV1856" s="102" t="e">
        <f t="shared" si="452"/>
        <v>#REF!</v>
      </c>
      <c r="AW1856" s="125" t="s">
        <v>52</v>
      </c>
      <c r="AX1856" s="105" t="s">
        <v>51</v>
      </c>
      <c r="AY1856" s="106">
        <v>1.66</v>
      </c>
      <c r="AZ1856" s="108">
        <f t="shared" si="453"/>
        <v>0.41499999999999998</v>
      </c>
      <c r="BA1856" s="1">
        <f t="shared" si="454"/>
        <v>2.0749999999999997</v>
      </c>
      <c r="BB1856" s="106">
        <f t="shared" si="451"/>
        <v>2.2409999999999997</v>
      </c>
      <c r="BC1856" s="105" t="s">
        <v>53</v>
      </c>
      <c r="BE1856" s="110"/>
      <c r="BF1856" s="110"/>
      <c r="BG1856" s="110"/>
    </row>
    <row r="1857" spans="1:59" ht="24.75" hidden="1" customHeight="1">
      <c r="A1857" s="9">
        <v>1863</v>
      </c>
      <c r="B1857" s="7">
        <v>16082</v>
      </c>
      <c r="C1857" s="7"/>
      <c r="D1857" s="8"/>
      <c r="E1857" s="1" t="s">
        <v>7864</v>
      </c>
      <c r="F1857" s="1" t="s">
        <v>7865</v>
      </c>
      <c r="G1857" s="1" t="s">
        <v>961</v>
      </c>
      <c r="H1857" s="8" t="s">
        <v>7869</v>
      </c>
      <c r="I1857" s="1" t="s">
        <v>551</v>
      </c>
      <c r="J1857" s="1" t="s">
        <v>7870</v>
      </c>
      <c r="K1857" s="9">
        <v>2</v>
      </c>
      <c r="L1857" s="1" t="s">
        <v>91</v>
      </c>
      <c r="M1857" s="7">
        <v>10</v>
      </c>
      <c r="N1857" s="1" t="s">
        <v>46</v>
      </c>
      <c r="O1857" s="1" t="s">
        <v>7776</v>
      </c>
      <c r="P1857" s="1" t="s">
        <v>7871</v>
      </c>
      <c r="Q1857" s="1" t="s">
        <v>7872</v>
      </c>
      <c r="R1857" s="101">
        <v>6.26</v>
      </c>
      <c r="T1857" s="116" t="s">
        <v>58</v>
      </c>
      <c r="U1857" s="84">
        <v>6.26</v>
      </c>
      <c r="AE1857" s="104">
        <v>6.26</v>
      </c>
      <c r="AG1857" s="105">
        <v>2.2025999999999999</v>
      </c>
      <c r="AN1857" s="106">
        <v>4.2313000000000001</v>
      </c>
      <c r="AO1857" s="105" t="s">
        <v>277</v>
      </c>
      <c r="AP1857" s="104" t="s">
        <v>278</v>
      </c>
      <c r="AQ1857" s="105">
        <f t="shared" si="463"/>
        <v>4.2313000000000001</v>
      </c>
      <c r="AR1857" s="105" t="str">
        <f t="shared" si="464"/>
        <v/>
      </c>
      <c r="AS1857" s="105" t="e">
        <f t="shared" si="465"/>
        <v>#NUM!</v>
      </c>
      <c r="AT1857" s="105" t="e">
        <f>#REF!*1.075</f>
        <v>#REF!</v>
      </c>
      <c r="AU1857" s="105" t="e">
        <f t="shared" si="466"/>
        <v>#VALUE!</v>
      </c>
      <c r="AV1857" s="102" t="e">
        <f t="shared" si="452"/>
        <v>#REF!</v>
      </c>
      <c r="AW1857" s="105" t="s">
        <v>279</v>
      </c>
      <c r="AX1857" s="105" t="s">
        <v>278</v>
      </c>
      <c r="AY1857" s="106">
        <v>4.2309999999999999</v>
      </c>
      <c r="AZ1857" s="108">
        <f t="shared" si="453"/>
        <v>1.05775</v>
      </c>
      <c r="BA1857" s="1">
        <f t="shared" si="454"/>
        <v>5.2887500000000003</v>
      </c>
      <c r="BB1857" s="106">
        <f t="shared" ref="BB1857:BB1920" si="467">BA1857+BA1857*0.08</f>
        <v>5.7118500000000001</v>
      </c>
      <c r="BC1857" s="105" t="s">
        <v>53</v>
      </c>
      <c r="BE1857" s="110"/>
      <c r="BF1857" s="110"/>
      <c r="BG1857" s="110"/>
    </row>
    <row r="1858" spans="1:59" ht="24.75" hidden="1" customHeight="1">
      <c r="A1858" s="9">
        <v>1864</v>
      </c>
      <c r="B1858" s="7">
        <v>16080</v>
      </c>
      <c r="C1858" s="7"/>
      <c r="D1858" s="8"/>
      <c r="E1858" s="1" t="s">
        <v>7864</v>
      </c>
      <c r="F1858" s="1" t="s">
        <v>7873</v>
      </c>
      <c r="G1858" s="1" t="s">
        <v>961</v>
      </c>
      <c r="H1858" s="8" t="s">
        <v>962</v>
      </c>
      <c r="I1858" s="1" t="s">
        <v>551</v>
      </c>
      <c r="J1858" s="1" t="s">
        <v>7870</v>
      </c>
      <c r="K1858" s="9">
        <v>2</v>
      </c>
      <c r="L1858" s="1" t="s">
        <v>91</v>
      </c>
      <c r="M1858" s="7">
        <v>10</v>
      </c>
      <c r="N1858" s="1" t="s">
        <v>46</v>
      </c>
      <c r="O1858" s="1" t="s">
        <v>7776</v>
      </c>
      <c r="P1858" s="1" t="s">
        <v>7871</v>
      </c>
      <c r="Q1858" s="1" t="s">
        <v>7874</v>
      </c>
      <c r="R1858" s="101">
        <v>4.34</v>
      </c>
      <c r="T1858" s="116" t="s">
        <v>58</v>
      </c>
      <c r="U1858" s="84">
        <v>4.8099999999999996</v>
      </c>
      <c r="X1858" s="102">
        <v>3.86</v>
      </c>
      <c r="AE1858" s="104">
        <v>4.8099999999999996</v>
      </c>
      <c r="AH1858" s="105">
        <v>3.86</v>
      </c>
      <c r="AN1858" s="106">
        <v>4.335</v>
      </c>
      <c r="AO1858" s="105" t="s">
        <v>277</v>
      </c>
      <c r="AP1858" s="104" t="s">
        <v>278</v>
      </c>
      <c r="AQ1858" s="105">
        <f t="shared" si="463"/>
        <v>4.335</v>
      </c>
      <c r="AR1858" s="105" t="str">
        <f t="shared" si="464"/>
        <v/>
      </c>
      <c r="AS1858" s="105" t="e">
        <f t="shared" si="465"/>
        <v>#NUM!</v>
      </c>
      <c r="AT1858" s="105" t="e">
        <f>#REF!*1.075</f>
        <v>#REF!</v>
      </c>
      <c r="AU1858" s="105" t="e">
        <f t="shared" si="466"/>
        <v>#VALUE!</v>
      </c>
      <c r="AV1858" s="102" t="e">
        <f t="shared" si="452"/>
        <v>#REF!</v>
      </c>
      <c r="AW1858" s="105" t="s">
        <v>279</v>
      </c>
      <c r="AX1858" s="105" t="s">
        <v>278</v>
      </c>
      <c r="AY1858" s="106">
        <v>4.335</v>
      </c>
      <c r="AZ1858" s="108">
        <f t="shared" si="453"/>
        <v>1.08375</v>
      </c>
      <c r="BA1858" s="1">
        <f t="shared" si="454"/>
        <v>5.4187500000000002</v>
      </c>
      <c r="BB1858" s="106">
        <f t="shared" si="467"/>
        <v>5.8522499999999997</v>
      </c>
      <c r="BC1858" s="105" t="s">
        <v>53</v>
      </c>
      <c r="BE1858" s="110"/>
      <c r="BF1858" s="110"/>
      <c r="BG1858" s="110"/>
    </row>
    <row r="1859" spans="1:59" ht="24.75" hidden="1" customHeight="1">
      <c r="A1859" s="9">
        <v>1865</v>
      </c>
      <c r="B1859" s="7">
        <v>5366</v>
      </c>
      <c r="C1859" s="7"/>
      <c r="D1859" s="8"/>
      <c r="E1859" s="1" t="s">
        <v>7875</v>
      </c>
      <c r="F1859" s="1" t="s">
        <v>7876</v>
      </c>
      <c r="G1859" s="1" t="s">
        <v>7877</v>
      </c>
      <c r="H1859" s="8" t="s">
        <v>7878</v>
      </c>
      <c r="I1859" s="1" t="s">
        <v>177</v>
      </c>
      <c r="J1859" s="1" t="s">
        <v>7879</v>
      </c>
      <c r="K1859" s="9">
        <v>40</v>
      </c>
      <c r="L1859" s="1" t="s">
        <v>80</v>
      </c>
      <c r="M1859" s="7">
        <v>1</v>
      </c>
      <c r="N1859" s="1" t="s">
        <v>46</v>
      </c>
      <c r="O1859" s="1" t="s">
        <v>7776</v>
      </c>
      <c r="P1859" s="1" t="s">
        <v>7815</v>
      </c>
      <c r="Q1859" s="1" t="s">
        <v>7880</v>
      </c>
      <c r="R1859" s="101">
        <v>3.53</v>
      </c>
      <c r="T1859" s="116">
        <v>3.1</v>
      </c>
      <c r="U1859" s="84">
        <v>4.4000000000000004</v>
      </c>
      <c r="V1859" s="102">
        <v>3.05</v>
      </c>
      <c r="X1859" s="102">
        <v>4.01</v>
      </c>
      <c r="AE1859" s="104">
        <v>4.4000000000000004</v>
      </c>
      <c r="AN1859" s="106">
        <v>3.53</v>
      </c>
      <c r="AO1859" s="105" t="s">
        <v>50</v>
      </c>
      <c r="AP1859" s="104" t="s">
        <v>51</v>
      </c>
      <c r="AQ1859" s="105" t="e">
        <f t="shared" si="463"/>
        <v>#NUM!</v>
      </c>
      <c r="AR1859" s="105" t="e">
        <f t="shared" si="464"/>
        <v>#NUM!</v>
      </c>
      <c r="AS1859" s="105" t="e">
        <f t="shared" si="465"/>
        <v>#NUM!</v>
      </c>
      <c r="AT1859" s="105" t="e">
        <f>#REF!*1.075</f>
        <v>#REF!</v>
      </c>
      <c r="AU1859" s="105">
        <f t="shared" si="466"/>
        <v>3.3325</v>
      </c>
      <c r="AV1859" s="102" t="e">
        <f t="shared" si="452"/>
        <v>#REF!</v>
      </c>
      <c r="AW1859" s="105" t="s">
        <v>172</v>
      </c>
      <c r="AX1859" s="105" t="s">
        <v>173</v>
      </c>
      <c r="AY1859" s="106">
        <v>3.3319999999999999</v>
      </c>
      <c r="AZ1859" s="108">
        <f t="shared" si="453"/>
        <v>0.83299999999999996</v>
      </c>
      <c r="BA1859" s="1">
        <f t="shared" si="454"/>
        <v>4.165</v>
      </c>
      <c r="BB1859" s="106">
        <f t="shared" si="467"/>
        <v>4.4981999999999998</v>
      </c>
      <c r="BC1859" s="105" t="s">
        <v>53</v>
      </c>
      <c r="BE1859" s="110"/>
      <c r="BF1859" s="110"/>
      <c r="BG1859" s="110"/>
    </row>
    <row r="1860" spans="1:59" ht="24.75" hidden="1" customHeight="1">
      <c r="A1860" s="9">
        <v>1866</v>
      </c>
      <c r="B1860" s="7">
        <v>5365</v>
      </c>
      <c r="C1860" s="7"/>
      <c r="D1860" s="8"/>
      <c r="E1860" s="1" t="s">
        <v>7875</v>
      </c>
      <c r="F1860" s="1" t="s">
        <v>7876</v>
      </c>
      <c r="G1860" s="1" t="s">
        <v>7877</v>
      </c>
      <c r="H1860" s="8" t="s">
        <v>7881</v>
      </c>
      <c r="I1860" s="1" t="s">
        <v>78</v>
      </c>
      <c r="J1860" s="1" t="s">
        <v>7882</v>
      </c>
      <c r="K1860" s="9">
        <v>40</v>
      </c>
      <c r="L1860" s="1" t="s">
        <v>80</v>
      </c>
      <c r="M1860" s="7">
        <v>1</v>
      </c>
      <c r="N1860" s="1" t="s">
        <v>46</v>
      </c>
      <c r="O1860" s="1" t="s">
        <v>7776</v>
      </c>
      <c r="P1860" s="1" t="s">
        <v>7790</v>
      </c>
      <c r="Q1860" s="1" t="s">
        <v>7883</v>
      </c>
      <c r="R1860" s="101">
        <v>4.2</v>
      </c>
      <c r="T1860" s="116">
        <v>3.1</v>
      </c>
      <c r="U1860" s="84">
        <v>4.01</v>
      </c>
      <c r="X1860" s="102">
        <v>4.01</v>
      </c>
      <c r="AE1860" s="104">
        <v>4.01</v>
      </c>
      <c r="AN1860" s="106">
        <v>4.2</v>
      </c>
      <c r="AO1860" s="105" t="s">
        <v>50</v>
      </c>
      <c r="AP1860" s="104" t="s">
        <v>51</v>
      </c>
      <c r="AQ1860" s="105" t="e">
        <f t="shared" si="463"/>
        <v>#NUM!</v>
      </c>
      <c r="AR1860" s="105" t="e">
        <f t="shared" si="464"/>
        <v>#NUM!</v>
      </c>
      <c r="AS1860" s="105" t="e">
        <f t="shared" si="465"/>
        <v>#NUM!</v>
      </c>
      <c r="AT1860" s="105" t="e">
        <f>#REF!*1.075</f>
        <v>#REF!</v>
      </c>
      <c r="AU1860" s="105">
        <f t="shared" si="466"/>
        <v>3.3325</v>
      </c>
      <c r="AV1860" s="102" t="e">
        <f t="shared" si="452"/>
        <v>#REF!</v>
      </c>
      <c r="AW1860" s="105" t="s">
        <v>172</v>
      </c>
      <c r="AX1860" s="105" t="s">
        <v>173</v>
      </c>
      <c r="AY1860" s="106">
        <v>3.3319999999999999</v>
      </c>
      <c r="AZ1860" s="108">
        <f t="shared" si="453"/>
        <v>0.83299999999999996</v>
      </c>
      <c r="BA1860" s="1">
        <f t="shared" si="454"/>
        <v>4.165</v>
      </c>
      <c r="BB1860" s="106">
        <f t="shared" si="467"/>
        <v>4.4981999999999998</v>
      </c>
      <c r="BC1860" s="105" t="s">
        <v>53</v>
      </c>
      <c r="BE1860" s="110"/>
      <c r="BF1860" s="110"/>
      <c r="BG1860" s="110"/>
    </row>
    <row r="1861" spans="1:59" ht="24.75" hidden="1" customHeight="1">
      <c r="A1861" s="9">
        <v>1867</v>
      </c>
      <c r="B1861" s="7">
        <v>5511</v>
      </c>
      <c r="C1861" s="7"/>
      <c r="D1861" s="8"/>
      <c r="E1861" s="1" t="s">
        <v>7884</v>
      </c>
      <c r="F1861" s="1" t="s">
        <v>7885</v>
      </c>
      <c r="G1861" s="1" t="s">
        <v>7886</v>
      </c>
      <c r="H1861" s="8" t="s">
        <v>7887</v>
      </c>
      <c r="I1861" s="1" t="s">
        <v>702</v>
      </c>
      <c r="J1861" s="1" t="s">
        <v>7888</v>
      </c>
      <c r="K1861" s="9">
        <v>20</v>
      </c>
      <c r="L1861" s="1" t="s">
        <v>80</v>
      </c>
      <c r="M1861" s="7">
        <v>1</v>
      </c>
      <c r="N1861" s="1" t="s">
        <v>46</v>
      </c>
      <c r="O1861" s="1" t="s">
        <v>7776</v>
      </c>
      <c r="P1861" s="1" t="s">
        <v>7841</v>
      </c>
      <c r="Q1861" s="1" t="s">
        <v>7889</v>
      </c>
      <c r="R1861" s="101">
        <v>1.75</v>
      </c>
      <c r="T1861" s="116">
        <v>1.7</v>
      </c>
      <c r="U1861" s="84">
        <v>2.15</v>
      </c>
      <c r="W1861" s="102">
        <v>1.35</v>
      </c>
      <c r="X1861" s="102">
        <v>2.19</v>
      </c>
      <c r="AE1861" s="104">
        <v>2.15</v>
      </c>
      <c r="AG1861" s="105">
        <v>1.3531</v>
      </c>
      <c r="AN1861" s="106">
        <v>1.75</v>
      </c>
      <c r="AO1861" s="105" t="s">
        <v>50</v>
      </c>
      <c r="AP1861" s="104" t="s">
        <v>51</v>
      </c>
      <c r="AQ1861" s="105">
        <f t="shared" si="463"/>
        <v>1.7515499999999999</v>
      </c>
      <c r="AR1861" s="105">
        <f t="shared" si="464"/>
        <v>1.75</v>
      </c>
      <c r="AS1861" s="105" t="e">
        <f t="shared" si="465"/>
        <v>#NUM!</v>
      </c>
      <c r="AT1861" s="105" t="e">
        <f>#REF!*1.075</f>
        <v>#REF!</v>
      </c>
      <c r="AU1861" s="105">
        <f t="shared" si="466"/>
        <v>1.8274999999999999</v>
      </c>
      <c r="AV1861" s="102" t="e">
        <f t="shared" si="452"/>
        <v>#REF!</v>
      </c>
      <c r="AW1861" s="125" t="s">
        <v>52</v>
      </c>
      <c r="AX1861" s="105" t="s">
        <v>51</v>
      </c>
      <c r="AY1861" s="106">
        <v>1.75</v>
      </c>
      <c r="AZ1861" s="108">
        <f t="shared" si="453"/>
        <v>0.4375</v>
      </c>
      <c r="BA1861" s="1">
        <f t="shared" si="454"/>
        <v>2.1875</v>
      </c>
      <c r="BB1861" s="106">
        <f t="shared" si="467"/>
        <v>2.3624999999999998</v>
      </c>
      <c r="BC1861" s="105" t="s">
        <v>53</v>
      </c>
      <c r="BE1861" s="110"/>
      <c r="BF1861" s="110"/>
      <c r="BG1861" s="110"/>
    </row>
    <row r="1862" spans="1:59" ht="24.75" hidden="1" customHeight="1">
      <c r="A1862" s="9">
        <v>1868</v>
      </c>
      <c r="B1862" s="7">
        <v>5368</v>
      </c>
      <c r="C1862" s="7"/>
      <c r="D1862" s="8"/>
      <c r="E1862" s="1" t="s">
        <v>7890</v>
      </c>
      <c r="F1862" s="1" t="s">
        <v>7891</v>
      </c>
      <c r="G1862" s="1" t="s">
        <v>7892</v>
      </c>
      <c r="H1862" s="8" t="s">
        <v>1421</v>
      </c>
      <c r="I1862" s="1" t="s">
        <v>68</v>
      </c>
      <c r="J1862" s="1" t="s">
        <v>7893</v>
      </c>
      <c r="K1862" s="9"/>
      <c r="L1862" s="1"/>
      <c r="M1862" s="7">
        <v>40</v>
      </c>
      <c r="N1862" s="1" t="s">
        <v>46</v>
      </c>
      <c r="O1862" s="1" t="s">
        <v>7776</v>
      </c>
      <c r="P1862" s="1" t="s">
        <v>7790</v>
      </c>
      <c r="Q1862" s="1" t="s">
        <v>7894</v>
      </c>
      <c r="R1862" s="101">
        <v>2.0099999999999998</v>
      </c>
      <c r="T1862" s="116">
        <v>1.1000000000000001</v>
      </c>
      <c r="U1862" s="84">
        <v>2.0099999999999998</v>
      </c>
      <c r="AE1862" s="104">
        <v>2.0099999999999998</v>
      </c>
      <c r="AF1862" s="105">
        <v>1.506</v>
      </c>
      <c r="AN1862" s="106">
        <v>1.758</v>
      </c>
      <c r="AO1862" s="105" t="s">
        <v>277</v>
      </c>
      <c r="AP1862" s="104" t="s">
        <v>278</v>
      </c>
      <c r="AQ1862" s="105">
        <f t="shared" si="463"/>
        <v>1.758</v>
      </c>
      <c r="AR1862" s="105" t="str">
        <f t="shared" si="464"/>
        <v/>
      </c>
      <c r="AS1862" s="105" t="e">
        <f t="shared" si="465"/>
        <v>#NUM!</v>
      </c>
      <c r="AT1862" s="105" t="e">
        <f>#REF!*1.075</f>
        <v>#REF!</v>
      </c>
      <c r="AU1862" s="105">
        <f t="shared" si="466"/>
        <v>1.1825000000000001</v>
      </c>
      <c r="AV1862" s="102" t="e">
        <f t="shared" si="452"/>
        <v>#REF!</v>
      </c>
      <c r="AW1862" s="105" t="s">
        <v>172</v>
      </c>
      <c r="AX1862" s="105" t="s">
        <v>173</v>
      </c>
      <c r="AY1862" s="106">
        <v>1.18</v>
      </c>
      <c r="AZ1862" s="108">
        <f t="shared" si="453"/>
        <v>0.29499999999999998</v>
      </c>
      <c r="BA1862" s="1">
        <f t="shared" si="454"/>
        <v>1.4749999999999999</v>
      </c>
      <c r="BB1862" s="106">
        <f t="shared" si="467"/>
        <v>1.593</v>
      </c>
      <c r="BC1862" s="105" t="s">
        <v>53</v>
      </c>
      <c r="BE1862" s="110"/>
      <c r="BF1862" s="110"/>
      <c r="BG1862" s="110"/>
    </row>
    <row r="1863" spans="1:59" ht="24.75" hidden="1" customHeight="1">
      <c r="A1863" s="9">
        <v>1869</v>
      </c>
      <c r="B1863" s="7">
        <v>5367</v>
      </c>
      <c r="C1863" s="7"/>
      <c r="D1863" s="8"/>
      <c r="E1863" s="1" t="s">
        <v>7890</v>
      </c>
      <c r="F1863" s="1" t="s">
        <v>7891</v>
      </c>
      <c r="G1863" s="1" t="s">
        <v>7892</v>
      </c>
      <c r="H1863" s="8" t="s">
        <v>945</v>
      </c>
      <c r="I1863" s="1" t="s">
        <v>68</v>
      </c>
      <c r="J1863" s="1" t="s">
        <v>7893</v>
      </c>
      <c r="K1863" s="9"/>
      <c r="L1863" s="1"/>
      <c r="M1863" s="7">
        <v>40</v>
      </c>
      <c r="N1863" s="1" t="s">
        <v>46</v>
      </c>
      <c r="O1863" s="1" t="s">
        <v>7776</v>
      </c>
      <c r="P1863" s="1" t="s">
        <v>7790</v>
      </c>
      <c r="Q1863" s="1" t="s">
        <v>7895</v>
      </c>
      <c r="R1863" s="101">
        <v>3.69</v>
      </c>
      <c r="T1863" s="116">
        <v>1.35</v>
      </c>
      <c r="U1863" s="84">
        <v>3.69</v>
      </c>
      <c r="AE1863" s="104">
        <v>3.69</v>
      </c>
      <c r="AF1863" s="105">
        <v>3.0329999999999999</v>
      </c>
      <c r="AN1863" s="106">
        <v>3.3614999999999999</v>
      </c>
      <c r="AO1863" s="105" t="s">
        <v>277</v>
      </c>
      <c r="AP1863" s="104" t="s">
        <v>278</v>
      </c>
      <c r="AQ1863" s="105">
        <f t="shared" si="463"/>
        <v>3.3614999999999999</v>
      </c>
      <c r="AR1863" s="105" t="str">
        <f t="shared" si="464"/>
        <v/>
      </c>
      <c r="AS1863" s="105" t="e">
        <f t="shared" si="465"/>
        <v>#NUM!</v>
      </c>
      <c r="AT1863" s="105" t="e">
        <f>#REF!*1.075</f>
        <v>#REF!</v>
      </c>
      <c r="AU1863" s="105">
        <f t="shared" si="466"/>
        <v>1.4512499999999999</v>
      </c>
      <c r="AV1863" s="102" t="e">
        <f t="shared" si="452"/>
        <v>#REF!</v>
      </c>
      <c r="AW1863" s="105" t="s">
        <v>172</v>
      </c>
      <c r="AX1863" s="105" t="s">
        <v>173</v>
      </c>
      <c r="AY1863" s="106">
        <v>1.45</v>
      </c>
      <c r="AZ1863" s="108">
        <f t="shared" si="453"/>
        <v>0.36249999999999999</v>
      </c>
      <c r="BA1863" s="1">
        <f t="shared" si="454"/>
        <v>1.8125</v>
      </c>
      <c r="BB1863" s="106">
        <f t="shared" si="467"/>
        <v>1.9575</v>
      </c>
      <c r="BC1863" s="105" t="s">
        <v>53</v>
      </c>
      <c r="BD1863" s="128"/>
      <c r="BE1863" s="128"/>
      <c r="BF1863" s="110"/>
      <c r="BG1863" s="110"/>
    </row>
    <row r="1864" spans="1:59" ht="24.75" hidden="1" customHeight="1">
      <c r="A1864" s="9">
        <v>1870</v>
      </c>
      <c r="B1864" s="7">
        <v>7245</v>
      </c>
      <c r="C1864" s="7"/>
      <c r="D1864" s="8"/>
      <c r="E1864" s="1" t="s">
        <v>7896</v>
      </c>
      <c r="F1864" s="1" t="s">
        <v>86</v>
      </c>
      <c r="G1864" s="1" t="s">
        <v>87</v>
      </c>
      <c r="H1864" s="8" t="s">
        <v>1507</v>
      </c>
      <c r="I1864" s="1" t="s">
        <v>68</v>
      </c>
      <c r="J1864" s="1" t="s">
        <v>545</v>
      </c>
      <c r="K1864" s="9"/>
      <c r="L1864" s="1"/>
      <c r="M1864" s="7">
        <v>30</v>
      </c>
      <c r="N1864" s="1" t="s">
        <v>46</v>
      </c>
      <c r="O1864" s="1" t="s">
        <v>7776</v>
      </c>
      <c r="P1864" s="1" t="s">
        <v>7797</v>
      </c>
      <c r="Q1864" s="1" t="s">
        <v>7897</v>
      </c>
      <c r="R1864" s="101">
        <v>1.35</v>
      </c>
      <c r="T1864" s="116">
        <v>0.76</v>
      </c>
      <c r="U1864" s="84">
        <v>1.1599999999999999</v>
      </c>
      <c r="X1864" s="102">
        <v>1.55</v>
      </c>
      <c r="AE1864" s="104">
        <v>1.1599999999999999</v>
      </c>
      <c r="AN1864" s="106">
        <v>0.81200000000000006</v>
      </c>
      <c r="AO1864" s="105" t="s">
        <v>372</v>
      </c>
      <c r="AP1864" s="104" t="s">
        <v>373</v>
      </c>
      <c r="AQ1864" s="105" t="e">
        <f t="shared" si="463"/>
        <v>#NUM!</v>
      </c>
      <c r="AR1864" s="105" t="e">
        <f t="shared" si="464"/>
        <v>#NUM!</v>
      </c>
      <c r="AS1864" s="105" t="e">
        <f t="shared" si="465"/>
        <v>#NUM!</v>
      </c>
      <c r="AT1864" s="105" t="e">
        <f>#REF!*1.075</f>
        <v>#REF!</v>
      </c>
      <c r="AU1864" s="105">
        <f t="shared" si="466"/>
        <v>0.81699999999999995</v>
      </c>
      <c r="AV1864" s="102" t="e">
        <f t="shared" si="452"/>
        <v>#REF!</v>
      </c>
      <c r="AW1864" s="105" t="s">
        <v>372</v>
      </c>
      <c r="AX1864" s="105" t="s">
        <v>373</v>
      </c>
      <c r="AY1864" s="106">
        <v>0.81200000000000006</v>
      </c>
      <c r="AZ1864" s="108">
        <f t="shared" si="453"/>
        <v>0.20300000000000001</v>
      </c>
      <c r="BA1864" s="1">
        <f t="shared" si="454"/>
        <v>1.0150000000000001</v>
      </c>
      <c r="BB1864" s="106">
        <f t="shared" si="467"/>
        <v>1.0962000000000001</v>
      </c>
      <c r="BC1864" s="105" t="s">
        <v>53</v>
      </c>
      <c r="BD1864" s="128"/>
      <c r="BE1864" s="128"/>
      <c r="BF1864" s="110"/>
      <c r="BG1864" s="110"/>
    </row>
    <row r="1865" spans="1:59" ht="24.75" hidden="1" customHeight="1">
      <c r="A1865" s="9">
        <v>1871</v>
      </c>
      <c r="B1865" s="7">
        <v>7246</v>
      </c>
      <c r="C1865" s="7"/>
      <c r="D1865" s="8"/>
      <c r="E1865" s="1" t="s">
        <v>7896</v>
      </c>
      <c r="F1865" s="1" t="s">
        <v>86</v>
      </c>
      <c r="G1865" s="1" t="s">
        <v>87</v>
      </c>
      <c r="H1865" s="8" t="s">
        <v>1460</v>
      </c>
      <c r="I1865" s="1" t="s">
        <v>68</v>
      </c>
      <c r="J1865" s="1" t="s">
        <v>545</v>
      </c>
      <c r="K1865" s="9"/>
      <c r="L1865" s="1"/>
      <c r="M1865" s="7">
        <v>30</v>
      </c>
      <c r="N1865" s="1" t="s">
        <v>46</v>
      </c>
      <c r="O1865" s="1" t="s">
        <v>7776</v>
      </c>
      <c r="P1865" s="1" t="s">
        <v>7797</v>
      </c>
      <c r="Q1865" s="1" t="s">
        <v>7898</v>
      </c>
      <c r="R1865" s="101">
        <v>1.29</v>
      </c>
      <c r="T1865" s="116">
        <v>1.23</v>
      </c>
      <c r="U1865" s="84">
        <v>1.89</v>
      </c>
      <c r="X1865" s="102">
        <v>0.47</v>
      </c>
      <c r="AE1865" s="104">
        <v>1.89</v>
      </c>
      <c r="AN1865" s="106">
        <v>1.2350000000000001</v>
      </c>
      <c r="AO1865" s="105" t="s">
        <v>372</v>
      </c>
      <c r="AP1865" s="104" t="s">
        <v>373</v>
      </c>
      <c r="AQ1865" s="105" t="e">
        <f t="shared" si="463"/>
        <v>#NUM!</v>
      </c>
      <c r="AR1865" s="105" t="e">
        <f t="shared" si="464"/>
        <v>#NUM!</v>
      </c>
      <c r="AS1865" s="105" t="e">
        <f t="shared" si="465"/>
        <v>#NUM!</v>
      </c>
      <c r="AT1865" s="105" t="e">
        <f>#REF!*1.075</f>
        <v>#REF!</v>
      </c>
      <c r="AU1865" s="105">
        <f t="shared" si="466"/>
        <v>1.3222499999999999</v>
      </c>
      <c r="AV1865" s="102" t="e">
        <f t="shared" si="452"/>
        <v>#REF!</v>
      </c>
      <c r="AW1865" s="105" t="s">
        <v>372</v>
      </c>
      <c r="AX1865" s="105" t="s">
        <v>373</v>
      </c>
      <c r="AY1865" s="106">
        <v>1.232</v>
      </c>
      <c r="AZ1865" s="108">
        <f t="shared" si="453"/>
        <v>0.308</v>
      </c>
      <c r="BA1865" s="1">
        <f t="shared" si="454"/>
        <v>1.54</v>
      </c>
      <c r="BB1865" s="106">
        <f t="shared" si="467"/>
        <v>1.6632</v>
      </c>
      <c r="BC1865" s="105" t="s">
        <v>53</v>
      </c>
      <c r="BE1865" s="110"/>
      <c r="BF1865" s="110"/>
      <c r="BG1865" s="110"/>
    </row>
    <row r="1866" spans="1:59" ht="24.75" hidden="1" customHeight="1">
      <c r="A1866" s="9">
        <v>1872</v>
      </c>
      <c r="B1866" s="7">
        <v>7247</v>
      </c>
      <c r="C1866" s="7"/>
      <c r="D1866" s="8"/>
      <c r="E1866" s="1" t="s">
        <v>7896</v>
      </c>
      <c r="F1866" s="1" t="s">
        <v>86</v>
      </c>
      <c r="G1866" s="1" t="s">
        <v>87</v>
      </c>
      <c r="H1866" s="8" t="s">
        <v>536</v>
      </c>
      <c r="I1866" s="1" t="s">
        <v>68</v>
      </c>
      <c r="J1866" s="1" t="s">
        <v>545</v>
      </c>
      <c r="K1866" s="9"/>
      <c r="L1866" s="1"/>
      <c r="M1866" s="7">
        <v>30</v>
      </c>
      <c r="N1866" s="1" t="s">
        <v>46</v>
      </c>
      <c r="O1866" s="1" t="s">
        <v>7776</v>
      </c>
      <c r="P1866" s="1" t="s">
        <v>7797</v>
      </c>
      <c r="Q1866" s="1" t="s">
        <v>7899</v>
      </c>
      <c r="R1866" s="101">
        <v>1.65</v>
      </c>
      <c r="T1866" s="116">
        <v>1.41</v>
      </c>
      <c r="U1866" s="84">
        <v>1.96</v>
      </c>
      <c r="X1866" s="102">
        <v>1.34</v>
      </c>
      <c r="AE1866" s="104">
        <v>1.96</v>
      </c>
      <c r="AN1866" s="106">
        <v>1.65</v>
      </c>
      <c r="AO1866" s="105" t="s">
        <v>50</v>
      </c>
      <c r="AP1866" s="104" t="s">
        <v>51</v>
      </c>
      <c r="AQ1866" s="105" t="e">
        <f t="shared" si="463"/>
        <v>#NUM!</v>
      </c>
      <c r="AR1866" s="105" t="e">
        <f t="shared" si="464"/>
        <v>#NUM!</v>
      </c>
      <c r="AS1866" s="105" t="e">
        <f t="shared" si="465"/>
        <v>#NUM!</v>
      </c>
      <c r="AT1866" s="105" t="e">
        <f>#REF!*1.075</f>
        <v>#REF!</v>
      </c>
      <c r="AU1866" s="105">
        <f t="shared" si="466"/>
        <v>1.5157499999999999</v>
      </c>
      <c r="AV1866" s="102" t="e">
        <f t="shared" si="452"/>
        <v>#REF!</v>
      </c>
      <c r="AW1866" s="105" t="s">
        <v>172</v>
      </c>
      <c r="AX1866" s="105" t="s">
        <v>173</v>
      </c>
      <c r="AY1866" s="106">
        <v>1.52</v>
      </c>
      <c r="AZ1866" s="108">
        <f t="shared" si="453"/>
        <v>0.38</v>
      </c>
      <c r="BA1866" s="1">
        <f t="shared" si="454"/>
        <v>1.9</v>
      </c>
      <c r="BB1866" s="106">
        <f t="shared" si="467"/>
        <v>2.052</v>
      </c>
      <c r="BC1866" s="105" t="s">
        <v>53</v>
      </c>
      <c r="BE1866" s="110"/>
      <c r="BF1866" s="110"/>
      <c r="BG1866" s="110"/>
    </row>
    <row r="1867" spans="1:59" ht="24.75" hidden="1" customHeight="1">
      <c r="A1867" s="9">
        <v>1873</v>
      </c>
      <c r="B1867" s="7">
        <v>5890</v>
      </c>
      <c r="C1867" s="7"/>
      <c r="D1867" s="8"/>
      <c r="E1867" s="1" t="s">
        <v>7900</v>
      </c>
      <c r="F1867" s="1" t="s">
        <v>7901</v>
      </c>
      <c r="G1867" s="1" t="s">
        <v>2951</v>
      </c>
      <c r="H1867" s="8" t="s">
        <v>1105</v>
      </c>
      <c r="I1867" s="1" t="s">
        <v>551</v>
      </c>
      <c r="J1867" s="1" t="s">
        <v>552</v>
      </c>
      <c r="K1867" s="9"/>
      <c r="L1867" s="1"/>
      <c r="M1867" s="7">
        <v>10</v>
      </c>
      <c r="N1867" s="1" t="s">
        <v>46</v>
      </c>
      <c r="O1867" s="1" t="s">
        <v>7776</v>
      </c>
      <c r="P1867" s="1" t="s">
        <v>7902</v>
      </c>
      <c r="Q1867" s="1" t="s">
        <v>7903</v>
      </c>
      <c r="R1867" s="101">
        <v>1.96</v>
      </c>
      <c r="T1867" s="116">
        <v>1.75</v>
      </c>
      <c r="U1867" s="84">
        <v>2.2999999999999998</v>
      </c>
      <c r="X1867" s="102">
        <v>1.63</v>
      </c>
      <c r="AE1867" s="104">
        <v>2.2999999999999998</v>
      </c>
      <c r="AN1867" s="106">
        <v>1.96</v>
      </c>
      <c r="AO1867" s="105" t="s">
        <v>50</v>
      </c>
      <c r="AP1867" s="104" t="s">
        <v>51</v>
      </c>
      <c r="AQ1867" s="105" t="e">
        <f t="shared" si="463"/>
        <v>#NUM!</v>
      </c>
      <c r="AR1867" s="105" t="e">
        <f t="shared" si="464"/>
        <v>#NUM!</v>
      </c>
      <c r="AS1867" s="105" t="e">
        <f t="shared" si="465"/>
        <v>#NUM!</v>
      </c>
      <c r="AT1867" s="105" t="e">
        <f>#REF!*1.075</f>
        <v>#REF!</v>
      </c>
      <c r="AU1867" s="105">
        <f t="shared" si="466"/>
        <v>1.8812499999999999</v>
      </c>
      <c r="AV1867" s="102" t="e">
        <f t="shared" si="452"/>
        <v>#REF!</v>
      </c>
      <c r="AW1867" s="105" t="s">
        <v>172</v>
      </c>
      <c r="AX1867" s="105" t="s">
        <v>173</v>
      </c>
      <c r="AY1867" s="106">
        <v>1.88</v>
      </c>
      <c r="AZ1867" s="108">
        <f t="shared" si="453"/>
        <v>0.47</v>
      </c>
      <c r="BA1867" s="1">
        <f t="shared" si="454"/>
        <v>2.3499999999999996</v>
      </c>
      <c r="BB1867" s="106">
        <f t="shared" si="467"/>
        <v>2.5379999999999998</v>
      </c>
      <c r="BC1867" s="105" t="s">
        <v>53</v>
      </c>
      <c r="BE1867" s="110"/>
      <c r="BF1867" s="110"/>
      <c r="BG1867" s="110"/>
    </row>
    <row r="1868" spans="1:59" ht="24.75" hidden="1" customHeight="1">
      <c r="A1868" s="9">
        <v>1874</v>
      </c>
      <c r="B1868" s="7">
        <v>5870</v>
      </c>
      <c r="C1868" s="7"/>
      <c r="D1868" s="8"/>
      <c r="E1868" s="1" t="s">
        <v>7904</v>
      </c>
      <c r="F1868" s="1" t="s">
        <v>7905</v>
      </c>
      <c r="G1868" s="1" t="s">
        <v>7906</v>
      </c>
      <c r="H1868" s="8" t="s">
        <v>7907</v>
      </c>
      <c r="I1868" s="1" t="s">
        <v>551</v>
      </c>
      <c r="J1868" s="1" t="s">
        <v>7908</v>
      </c>
      <c r="K1868" s="9">
        <v>2</v>
      </c>
      <c r="L1868" s="1" t="s">
        <v>91</v>
      </c>
      <c r="M1868" s="7">
        <v>5</v>
      </c>
      <c r="N1868" s="1" t="s">
        <v>46</v>
      </c>
      <c r="O1868" s="1" t="s">
        <v>7776</v>
      </c>
      <c r="P1868" s="1" t="s">
        <v>7902</v>
      </c>
      <c r="Q1868" s="1" t="s">
        <v>7909</v>
      </c>
      <c r="R1868" s="101">
        <v>2.61</v>
      </c>
      <c r="T1868" s="116">
        <v>2.69</v>
      </c>
      <c r="U1868" s="84">
        <v>3.61</v>
      </c>
      <c r="W1868" s="102">
        <v>2.6</v>
      </c>
      <c r="X1868" s="102">
        <v>2.61</v>
      </c>
      <c r="AE1868" s="104">
        <v>3.61</v>
      </c>
      <c r="AG1868" s="105">
        <v>1.9455</v>
      </c>
      <c r="AH1868" s="105">
        <v>2.61</v>
      </c>
      <c r="AN1868" s="106">
        <v>2.2770000000000001</v>
      </c>
      <c r="AO1868" s="105" t="s">
        <v>277</v>
      </c>
      <c r="AP1868" s="104" t="s">
        <v>278</v>
      </c>
      <c r="AQ1868" s="105">
        <f t="shared" si="463"/>
        <v>2.2777500000000002</v>
      </c>
      <c r="AR1868" s="105" t="str">
        <f t="shared" si="464"/>
        <v/>
      </c>
      <c r="AS1868" s="105" t="e">
        <f t="shared" si="465"/>
        <v>#NUM!</v>
      </c>
      <c r="AT1868" s="105" t="e">
        <f>#REF!*1.075</f>
        <v>#REF!</v>
      </c>
      <c r="AU1868" s="105">
        <f t="shared" si="466"/>
        <v>2.89175</v>
      </c>
      <c r="AV1868" s="102" t="e">
        <f t="shared" si="452"/>
        <v>#REF!</v>
      </c>
      <c r="AW1868" s="105" t="s">
        <v>279</v>
      </c>
      <c r="AX1868" s="105" t="s">
        <v>278</v>
      </c>
      <c r="AY1868" s="106">
        <v>2.2770000000000001</v>
      </c>
      <c r="AZ1868" s="108">
        <f t="shared" si="453"/>
        <v>0.56925000000000003</v>
      </c>
      <c r="BA1868" s="1">
        <f t="shared" si="454"/>
        <v>2.8462500000000004</v>
      </c>
      <c r="BB1868" s="106">
        <f t="shared" si="467"/>
        <v>3.0739500000000004</v>
      </c>
      <c r="BC1868" s="105" t="s">
        <v>53</v>
      </c>
      <c r="BE1868" s="110"/>
      <c r="BF1868" s="110"/>
      <c r="BG1868" s="110"/>
    </row>
    <row r="1869" spans="1:59" ht="24.75" hidden="1" customHeight="1">
      <c r="A1869" s="9">
        <v>1875</v>
      </c>
      <c r="B1869" s="7">
        <v>16252</v>
      </c>
      <c r="C1869" s="7"/>
      <c r="D1869" s="8"/>
      <c r="E1869" s="1" t="s">
        <v>7910</v>
      </c>
      <c r="F1869" s="1" t="s">
        <v>1578</v>
      </c>
      <c r="G1869" s="1" t="s">
        <v>492</v>
      </c>
      <c r="H1869" s="8" t="s">
        <v>251</v>
      </c>
      <c r="I1869" s="1" t="s">
        <v>68</v>
      </c>
      <c r="J1869" s="1" t="s">
        <v>7911</v>
      </c>
      <c r="K1869" s="9"/>
      <c r="L1869" s="1"/>
      <c r="M1869" s="7">
        <v>20</v>
      </c>
      <c r="N1869" s="1" t="s">
        <v>46</v>
      </c>
      <c r="O1869" s="1" t="s">
        <v>7776</v>
      </c>
      <c r="P1869" s="1" t="s">
        <v>7797</v>
      </c>
      <c r="Q1869" s="1" t="s">
        <v>7912</v>
      </c>
      <c r="R1869" s="101">
        <v>1.75</v>
      </c>
      <c r="T1869" s="116" t="s">
        <v>58</v>
      </c>
      <c r="U1869" s="84">
        <v>2.2000000000000002</v>
      </c>
      <c r="V1869" s="102">
        <v>2</v>
      </c>
      <c r="X1869" s="102">
        <v>1.5</v>
      </c>
      <c r="AE1869" s="104">
        <v>2.2000000000000002</v>
      </c>
      <c r="AN1869" s="106">
        <v>1.75</v>
      </c>
      <c r="AO1869" s="105" t="s">
        <v>50</v>
      </c>
      <c r="AP1869" s="104" t="s">
        <v>51</v>
      </c>
      <c r="AQ1869" s="105" t="e">
        <f t="shared" si="463"/>
        <v>#NUM!</v>
      </c>
      <c r="AR1869" s="105" t="e">
        <f t="shared" si="464"/>
        <v>#NUM!</v>
      </c>
      <c r="AS1869" s="105" t="e">
        <f t="shared" si="465"/>
        <v>#NUM!</v>
      </c>
      <c r="AT1869" s="105" t="e">
        <f>#REF!*1.075</f>
        <v>#REF!</v>
      </c>
      <c r="AU1869" s="105" t="e">
        <f t="shared" si="466"/>
        <v>#VALUE!</v>
      </c>
      <c r="AV1869" s="102" t="e">
        <f t="shared" si="452"/>
        <v>#REF!</v>
      </c>
      <c r="AW1869" s="125" t="s">
        <v>52</v>
      </c>
      <c r="AX1869" s="105" t="s">
        <v>51</v>
      </c>
      <c r="AY1869" s="106">
        <v>1.75</v>
      </c>
      <c r="AZ1869" s="108">
        <f t="shared" si="453"/>
        <v>0.4375</v>
      </c>
      <c r="BA1869" s="1">
        <f t="shared" si="454"/>
        <v>2.1875</v>
      </c>
      <c r="BB1869" s="106">
        <f t="shared" si="467"/>
        <v>2.3624999999999998</v>
      </c>
      <c r="BC1869" s="105" t="s">
        <v>53</v>
      </c>
      <c r="BE1869" s="110"/>
      <c r="BF1869" s="110"/>
      <c r="BG1869" s="110"/>
    </row>
    <row r="1870" spans="1:59" ht="24.75" hidden="1" customHeight="1">
      <c r="A1870" s="9">
        <v>1876</v>
      </c>
      <c r="B1870" s="7">
        <v>5452</v>
      </c>
      <c r="C1870" s="7"/>
      <c r="D1870" s="8"/>
      <c r="E1870" s="1" t="s">
        <v>7913</v>
      </c>
      <c r="F1870" s="1" t="s">
        <v>7914</v>
      </c>
      <c r="G1870" s="1" t="s">
        <v>7915</v>
      </c>
      <c r="H1870" s="8" t="s">
        <v>7916</v>
      </c>
      <c r="I1870" s="1" t="s">
        <v>551</v>
      </c>
      <c r="J1870" s="1" t="s">
        <v>7917</v>
      </c>
      <c r="K1870" s="9">
        <v>1</v>
      </c>
      <c r="L1870" s="1" t="s">
        <v>91</v>
      </c>
      <c r="M1870" s="7">
        <v>5</v>
      </c>
      <c r="N1870" s="1" t="s">
        <v>46</v>
      </c>
      <c r="O1870" s="1" t="s">
        <v>7776</v>
      </c>
      <c r="P1870" s="1" t="s">
        <v>7902</v>
      </c>
      <c r="Q1870" s="1" t="s">
        <v>7918</v>
      </c>
      <c r="R1870" s="101">
        <v>8.26</v>
      </c>
      <c r="T1870" s="116">
        <v>8.5</v>
      </c>
      <c r="U1870" s="84">
        <v>9.3699999999999992</v>
      </c>
      <c r="X1870" s="102">
        <v>7.14</v>
      </c>
      <c r="AE1870" s="104">
        <v>9.3699999999999992</v>
      </c>
      <c r="AG1870" s="105">
        <v>5.7881999999999998</v>
      </c>
      <c r="AH1870" s="105">
        <v>6.7</v>
      </c>
      <c r="AN1870" s="106">
        <v>6.2441000000000004</v>
      </c>
      <c r="AO1870" s="105" t="s">
        <v>277</v>
      </c>
      <c r="AP1870" s="104" t="s">
        <v>278</v>
      </c>
      <c r="AQ1870" s="105">
        <f t="shared" si="463"/>
        <v>6.2440999999999995</v>
      </c>
      <c r="AR1870" s="105" t="str">
        <f t="shared" si="464"/>
        <v/>
      </c>
      <c r="AS1870" s="105" t="e">
        <f t="shared" si="465"/>
        <v>#NUM!</v>
      </c>
      <c r="AT1870" s="105" t="e">
        <f>#REF!*1.075</f>
        <v>#REF!</v>
      </c>
      <c r="AU1870" s="105">
        <f t="shared" si="466"/>
        <v>9.1374999999999993</v>
      </c>
      <c r="AV1870" s="102" t="e">
        <f t="shared" si="452"/>
        <v>#REF!</v>
      </c>
      <c r="AW1870" s="105" t="s">
        <v>277</v>
      </c>
      <c r="AX1870" s="105" t="s">
        <v>278</v>
      </c>
      <c r="AY1870" s="106">
        <v>6.24</v>
      </c>
      <c r="AZ1870" s="108">
        <f t="shared" si="453"/>
        <v>1.56</v>
      </c>
      <c r="BA1870" s="1">
        <f t="shared" si="454"/>
        <v>7.8000000000000007</v>
      </c>
      <c r="BB1870" s="106">
        <f t="shared" si="467"/>
        <v>8.4240000000000013</v>
      </c>
      <c r="BC1870" s="105" t="s">
        <v>53</v>
      </c>
      <c r="BE1870" s="110"/>
      <c r="BF1870" s="110"/>
      <c r="BG1870" s="110"/>
    </row>
    <row r="1871" spans="1:59" ht="24.75" hidden="1" customHeight="1">
      <c r="A1871" s="9">
        <v>1877</v>
      </c>
      <c r="B1871" s="34">
        <v>20287</v>
      </c>
      <c r="C1871" s="34"/>
      <c r="E1871" s="35" t="s">
        <v>7919</v>
      </c>
      <c r="F1871" s="34" t="s">
        <v>7920</v>
      </c>
      <c r="G1871" s="34" t="s">
        <v>2237</v>
      </c>
      <c r="H1871" s="34" t="s">
        <v>60</v>
      </c>
      <c r="I1871" s="34" t="s">
        <v>68</v>
      </c>
      <c r="J1871" s="35" t="s">
        <v>7921</v>
      </c>
      <c r="K1871" s="48"/>
      <c r="L1871" s="34"/>
      <c r="M1871" s="34"/>
      <c r="N1871" s="34"/>
      <c r="O1871" s="34" t="s">
        <v>7776</v>
      </c>
      <c r="P1871" s="34" t="s">
        <v>7777</v>
      </c>
      <c r="Q1871" s="34" t="s">
        <v>7922</v>
      </c>
      <c r="T1871" s="116"/>
      <c r="AT1871" s="105" t="e">
        <f>#REF!*1.075</f>
        <v>#REF!</v>
      </c>
      <c r="AV1871" s="102" t="e">
        <f t="shared" si="452"/>
        <v>#REF!</v>
      </c>
      <c r="AZ1871" s="108" t="b">
        <f t="shared" si="453"/>
        <v>0</v>
      </c>
      <c r="BA1871" s="1">
        <f t="shared" si="454"/>
        <v>0</v>
      </c>
      <c r="BB1871" s="106">
        <f t="shared" si="467"/>
        <v>0</v>
      </c>
      <c r="BE1871" s="110"/>
      <c r="BF1871" s="110"/>
      <c r="BG1871" s="110"/>
    </row>
    <row r="1872" spans="1:59" ht="24.75" hidden="1" customHeight="1">
      <c r="A1872" s="9">
        <v>1878</v>
      </c>
      <c r="B1872" s="7">
        <v>14226</v>
      </c>
      <c r="C1872" s="7"/>
      <c r="D1872" s="8"/>
      <c r="E1872" s="1" t="s">
        <v>7923</v>
      </c>
      <c r="F1872" s="1" t="s">
        <v>7924</v>
      </c>
      <c r="G1872" s="1" t="s">
        <v>7925</v>
      </c>
      <c r="H1872" s="8" t="s">
        <v>189</v>
      </c>
      <c r="I1872" s="1" t="s">
        <v>68</v>
      </c>
      <c r="J1872" s="1" t="s">
        <v>3481</v>
      </c>
      <c r="K1872" s="9"/>
      <c r="L1872" s="1"/>
      <c r="M1872" s="7">
        <v>50</v>
      </c>
      <c r="N1872" s="1" t="s">
        <v>46</v>
      </c>
      <c r="O1872" s="1" t="s">
        <v>7776</v>
      </c>
      <c r="P1872" s="1" t="s">
        <v>7926</v>
      </c>
      <c r="Q1872" s="1" t="s">
        <v>7927</v>
      </c>
      <c r="R1872" s="101">
        <v>1.3</v>
      </c>
      <c r="T1872" s="116">
        <v>1.1000000000000001</v>
      </c>
      <c r="U1872" s="84">
        <v>1.71</v>
      </c>
      <c r="W1872" s="102">
        <v>1.18</v>
      </c>
      <c r="X1872" s="102">
        <v>1.42</v>
      </c>
      <c r="AE1872" s="104">
        <v>1.71</v>
      </c>
      <c r="AG1872" s="105">
        <v>1.17</v>
      </c>
      <c r="AH1872" s="105">
        <v>1.42</v>
      </c>
      <c r="AN1872" s="106">
        <v>1.2949999999999999</v>
      </c>
      <c r="AO1872" s="105" t="s">
        <v>277</v>
      </c>
      <c r="AP1872" s="104" t="s">
        <v>278</v>
      </c>
      <c r="AQ1872" s="105">
        <f t="shared" ref="AQ1872:AQ1882" si="468">AVERAGE(SMALL(AE1872:AI1872,1),SMALL(AE1872:AI1872,2))</f>
        <v>1.2949999999999999</v>
      </c>
      <c r="AR1872" s="105" t="str">
        <f t="shared" ref="AR1872:AR1882" si="469">IF(R1872 &lt;=( AVERAGE(SMALL(AE1872:AI1872,1),SMALL(AE1872:AI1872,2))), R1872, "")</f>
        <v/>
      </c>
      <c r="AS1872" s="105" t="e">
        <f t="shared" ref="AS1872:AS1882" si="470">AVERAGE(SMALL(AJ1872:AM1872,1),SMALL(AJ1872:AM1872,2))</f>
        <v>#NUM!</v>
      </c>
      <c r="AT1872" s="105" t="e">
        <f>#REF!*1.075</f>
        <v>#REF!</v>
      </c>
      <c r="AU1872" s="105">
        <f t="shared" ref="AU1872:AU1882" si="471">T1872*1.075</f>
        <v>1.1825000000000001</v>
      </c>
      <c r="AV1872" s="102" t="e">
        <f t="shared" si="452"/>
        <v>#REF!</v>
      </c>
      <c r="AW1872" s="105" t="s">
        <v>172</v>
      </c>
      <c r="AX1872" s="105" t="s">
        <v>173</v>
      </c>
      <c r="AY1872" s="106">
        <v>1.1819999999999999</v>
      </c>
      <c r="AZ1872" s="108">
        <f t="shared" si="453"/>
        <v>0.29549999999999998</v>
      </c>
      <c r="BA1872" s="1">
        <f t="shared" si="454"/>
        <v>1.4775</v>
      </c>
      <c r="BB1872" s="106">
        <f t="shared" si="467"/>
        <v>1.5957000000000001</v>
      </c>
      <c r="BC1872" s="105" t="s">
        <v>53</v>
      </c>
      <c r="BE1872" s="110"/>
      <c r="BF1872" s="110"/>
      <c r="BG1872" s="110"/>
    </row>
    <row r="1873" spans="1:59" ht="24.75" hidden="1" customHeight="1">
      <c r="A1873" s="9">
        <v>1879</v>
      </c>
      <c r="B1873" s="7">
        <v>18025</v>
      </c>
      <c r="C1873" s="7"/>
      <c r="D1873" s="8"/>
      <c r="E1873" s="1" t="s">
        <v>7928</v>
      </c>
      <c r="F1873" s="1" t="s">
        <v>368</v>
      </c>
      <c r="G1873" s="1" t="s">
        <v>369</v>
      </c>
      <c r="H1873" s="8" t="s">
        <v>123</v>
      </c>
      <c r="I1873" s="1" t="s">
        <v>44</v>
      </c>
      <c r="J1873" s="1" t="s">
        <v>7929</v>
      </c>
      <c r="K1873" s="9"/>
      <c r="L1873" s="1"/>
      <c r="M1873" s="7">
        <v>10</v>
      </c>
      <c r="N1873" s="1" t="s">
        <v>46</v>
      </c>
      <c r="O1873" s="1" t="s">
        <v>7776</v>
      </c>
      <c r="P1873" s="1" t="s">
        <v>7825</v>
      </c>
      <c r="Q1873" s="1" t="s">
        <v>7930</v>
      </c>
      <c r="R1873" s="101">
        <v>7.9</v>
      </c>
      <c r="T1873" s="116">
        <v>8</v>
      </c>
      <c r="U1873" s="84">
        <v>11.72</v>
      </c>
      <c r="V1873" s="102">
        <v>6.66</v>
      </c>
      <c r="W1873" s="102">
        <v>11.2</v>
      </c>
      <c r="X1873" s="102">
        <v>9.14</v>
      </c>
      <c r="AE1873" s="104">
        <v>11.72</v>
      </c>
      <c r="AN1873" s="106">
        <v>7.9</v>
      </c>
      <c r="AO1873" s="105" t="s">
        <v>50</v>
      </c>
      <c r="AP1873" s="104" t="s">
        <v>51</v>
      </c>
      <c r="AQ1873" s="105" t="e">
        <f t="shared" si="468"/>
        <v>#NUM!</v>
      </c>
      <c r="AR1873" s="105" t="e">
        <f t="shared" si="469"/>
        <v>#NUM!</v>
      </c>
      <c r="AS1873" s="105" t="e">
        <f t="shared" si="470"/>
        <v>#NUM!</v>
      </c>
      <c r="AT1873" s="105" t="e">
        <f>#REF!*1.075</f>
        <v>#REF!</v>
      </c>
      <c r="AU1873" s="105">
        <f t="shared" si="471"/>
        <v>8.6</v>
      </c>
      <c r="AV1873" s="102" t="e">
        <f t="shared" si="452"/>
        <v>#REF!</v>
      </c>
      <c r="AW1873" s="125" t="s">
        <v>52</v>
      </c>
      <c r="AX1873" s="105" t="s">
        <v>51</v>
      </c>
      <c r="AY1873" s="106">
        <v>7.9</v>
      </c>
      <c r="AZ1873" s="108">
        <f t="shared" si="453"/>
        <v>1.9750000000000001</v>
      </c>
      <c r="BA1873" s="1">
        <f t="shared" si="454"/>
        <v>9.875</v>
      </c>
      <c r="BB1873" s="106">
        <f t="shared" si="467"/>
        <v>10.664999999999999</v>
      </c>
      <c r="BC1873" s="105" t="s">
        <v>53</v>
      </c>
      <c r="BE1873" s="110"/>
      <c r="BF1873" s="110"/>
      <c r="BG1873" s="110"/>
    </row>
    <row r="1874" spans="1:59" ht="24.75" hidden="1" customHeight="1">
      <c r="A1874" s="9">
        <v>1880</v>
      </c>
      <c r="B1874" s="7">
        <v>18024</v>
      </c>
      <c r="C1874" s="7"/>
      <c r="D1874" s="8"/>
      <c r="E1874" s="1" t="s">
        <v>7928</v>
      </c>
      <c r="F1874" s="1" t="s">
        <v>368</v>
      </c>
      <c r="G1874" s="1" t="s">
        <v>369</v>
      </c>
      <c r="H1874" s="8" t="s">
        <v>374</v>
      </c>
      <c r="I1874" s="1" t="s">
        <v>44</v>
      </c>
      <c r="J1874" s="1" t="s">
        <v>7931</v>
      </c>
      <c r="K1874" s="9"/>
      <c r="L1874" s="1"/>
      <c r="M1874" s="7">
        <v>28</v>
      </c>
      <c r="N1874" s="1" t="s">
        <v>46</v>
      </c>
      <c r="O1874" s="1" t="s">
        <v>7776</v>
      </c>
      <c r="P1874" s="1" t="s">
        <v>7825</v>
      </c>
      <c r="Q1874" s="1" t="s">
        <v>7932</v>
      </c>
      <c r="R1874" s="101">
        <v>16.41</v>
      </c>
      <c r="T1874" s="116">
        <v>15.99</v>
      </c>
      <c r="U1874" s="84">
        <v>32.909999999999997</v>
      </c>
      <c r="V1874" s="102">
        <v>7</v>
      </c>
      <c r="W1874" s="102">
        <v>33.46</v>
      </c>
      <c r="X1874" s="102">
        <v>25.81</v>
      </c>
      <c r="AE1874" s="104">
        <v>32.909999999999997</v>
      </c>
      <c r="AN1874" s="106">
        <v>16.41</v>
      </c>
      <c r="AO1874" s="105" t="s">
        <v>50</v>
      </c>
      <c r="AP1874" s="104" t="s">
        <v>51</v>
      </c>
      <c r="AQ1874" s="105" t="e">
        <f t="shared" si="468"/>
        <v>#NUM!</v>
      </c>
      <c r="AR1874" s="105" t="e">
        <f t="shared" si="469"/>
        <v>#NUM!</v>
      </c>
      <c r="AS1874" s="105" t="e">
        <f t="shared" si="470"/>
        <v>#NUM!</v>
      </c>
      <c r="AT1874" s="105" t="e">
        <f>#REF!*1.075</f>
        <v>#REF!</v>
      </c>
      <c r="AU1874" s="105">
        <f t="shared" si="471"/>
        <v>17.189250000000001</v>
      </c>
      <c r="AV1874" s="102" t="e">
        <f t="shared" si="452"/>
        <v>#REF!</v>
      </c>
      <c r="AW1874" s="125" t="s">
        <v>52</v>
      </c>
      <c r="AX1874" s="105" t="s">
        <v>51</v>
      </c>
      <c r="AY1874" s="106">
        <v>16.41</v>
      </c>
      <c r="AZ1874" s="108">
        <f t="shared" si="453"/>
        <v>2.7897000000000003</v>
      </c>
      <c r="BA1874" s="1">
        <f t="shared" si="454"/>
        <v>19.1997</v>
      </c>
      <c r="BB1874" s="106">
        <f t="shared" si="467"/>
        <v>20.735676000000002</v>
      </c>
      <c r="BC1874" s="105" t="s">
        <v>53</v>
      </c>
      <c r="BE1874" s="110"/>
      <c r="BF1874" s="110"/>
      <c r="BG1874" s="110"/>
    </row>
    <row r="1875" spans="1:59" ht="24.75" hidden="1" customHeight="1">
      <c r="A1875" s="9">
        <v>1881</v>
      </c>
      <c r="B1875" s="7">
        <v>18019</v>
      </c>
      <c r="C1875" s="7"/>
      <c r="D1875" s="8"/>
      <c r="E1875" s="1" t="s">
        <v>7928</v>
      </c>
      <c r="F1875" s="1" t="s">
        <v>368</v>
      </c>
      <c r="G1875" s="1" t="s">
        <v>369</v>
      </c>
      <c r="H1875" s="8" t="s">
        <v>60</v>
      </c>
      <c r="I1875" s="1" t="s">
        <v>44</v>
      </c>
      <c r="J1875" s="1" t="s">
        <v>7931</v>
      </c>
      <c r="K1875" s="9"/>
      <c r="L1875" s="1"/>
      <c r="M1875" s="7">
        <v>28</v>
      </c>
      <c r="N1875" s="1" t="s">
        <v>46</v>
      </c>
      <c r="O1875" s="1" t="s">
        <v>7776</v>
      </c>
      <c r="P1875" s="1" t="s">
        <v>7825</v>
      </c>
      <c r="Q1875" s="1" t="s">
        <v>7933</v>
      </c>
      <c r="R1875" s="101">
        <v>16.41</v>
      </c>
      <c r="T1875" s="116">
        <v>15.99</v>
      </c>
      <c r="U1875" s="84">
        <v>32.909999999999997</v>
      </c>
      <c r="V1875" s="102">
        <v>7</v>
      </c>
      <c r="W1875" s="102">
        <v>33.46</v>
      </c>
      <c r="X1875" s="102">
        <v>25.81</v>
      </c>
      <c r="AE1875" s="104">
        <v>32.909999999999997</v>
      </c>
      <c r="AN1875" s="106">
        <v>16.41</v>
      </c>
      <c r="AO1875" s="105" t="s">
        <v>50</v>
      </c>
      <c r="AP1875" s="104" t="s">
        <v>51</v>
      </c>
      <c r="AQ1875" s="105" t="e">
        <f t="shared" si="468"/>
        <v>#NUM!</v>
      </c>
      <c r="AR1875" s="105" t="e">
        <f t="shared" si="469"/>
        <v>#NUM!</v>
      </c>
      <c r="AS1875" s="105" t="e">
        <f t="shared" si="470"/>
        <v>#NUM!</v>
      </c>
      <c r="AT1875" s="105" t="e">
        <f>#REF!*1.075</f>
        <v>#REF!</v>
      </c>
      <c r="AU1875" s="105">
        <f t="shared" si="471"/>
        <v>17.189250000000001</v>
      </c>
      <c r="AV1875" s="102" t="e">
        <f t="shared" si="452"/>
        <v>#REF!</v>
      </c>
      <c r="AW1875" s="125" t="s">
        <v>52</v>
      </c>
      <c r="AX1875" s="105" t="s">
        <v>51</v>
      </c>
      <c r="AY1875" s="106">
        <v>16.41</v>
      </c>
      <c r="AZ1875" s="108">
        <f t="shared" si="453"/>
        <v>2.7897000000000003</v>
      </c>
      <c r="BA1875" s="1">
        <f t="shared" si="454"/>
        <v>19.1997</v>
      </c>
      <c r="BB1875" s="106">
        <f t="shared" si="467"/>
        <v>20.735676000000002</v>
      </c>
      <c r="BC1875" s="105" t="s">
        <v>53</v>
      </c>
      <c r="BE1875" s="110"/>
      <c r="BF1875" s="110"/>
      <c r="BG1875" s="110"/>
    </row>
    <row r="1876" spans="1:59" ht="24.75" hidden="1" customHeight="1">
      <c r="A1876" s="9">
        <v>1882</v>
      </c>
      <c r="B1876" s="7">
        <v>5678</v>
      </c>
      <c r="C1876" s="7"/>
      <c r="D1876" s="8"/>
      <c r="E1876" s="1" t="s">
        <v>7934</v>
      </c>
      <c r="F1876" s="1" t="s">
        <v>7935</v>
      </c>
      <c r="G1876" s="1" t="s">
        <v>7936</v>
      </c>
      <c r="H1876" s="8" t="s">
        <v>7937</v>
      </c>
      <c r="I1876" s="1" t="s">
        <v>177</v>
      </c>
      <c r="J1876" s="1" t="s">
        <v>7938</v>
      </c>
      <c r="K1876" s="9">
        <v>30</v>
      </c>
      <c r="L1876" s="1" t="s">
        <v>80</v>
      </c>
      <c r="M1876" s="7">
        <v>1</v>
      </c>
      <c r="N1876" s="1" t="s">
        <v>46</v>
      </c>
      <c r="O1876" s="1" t="s">
        <v>7776</v>
      </c>
      <c r="P1876" s="1" t="s">
        <v>7939</v>
      </c>
      <c r="Q1876" s="1" t="s">
        <v>7940</v>
      </c>
      <c r="R1876" s="101">
        <v>1.0900000000000001</v>
      </c>
      <c r="T1876" s="116">
        <v>0.94</v>
      </c>
      <c r="U1876" s="84">
        <v>1.22</v>
      </c>
      <c r="W1876" s="102">
        <v>0.96</v>
      </c>
      <c r="X1876" s="102">
        <v>1.59</v>
      </c>
      <c r="AE1876" s="104">
        <v>1.22</v>
      </c>
      <c r="AG1876" s="105">
        <v>0.96130000000000004</v>
      </c>
      <c r="AH1876" s="105">
        <v>1.2</v>
      </c>
      <c r="AN1876" s="106">
        <v>1.08</v>
      </c>
      <c r="AO1876" s="105" t="s">
        <v>277</v>
      </c>
      <c r="AP1876" s="104" t="s">
        <v>278</v>
      </c>
      <c r="AQ1876" s="105">
        <f t="shared" si="468"/>
        <v>1.0806499999999999</v>
      </c>
      <c r="AR1876" s="105" t="str">
        <f t="shared" si="469"/>
        <v/>
      </c>
      <c r="AS1876" s="105" t="e">
        <f t="shared" si="470"/>
        <v>#NUM!</v>
      </c>
      <c r="AT1876" s="105" t="e">
        <f>#REF!*1.075</f>
        <v>#REF!</v>
      </c>
      <c r="AU1876" s="105">
        <f t="shared" si="471"/>
        <v>1.0105</v>
      </c>
      <c r="AV1876" s="102" t="e">
        <f t="shared" ref="AV1876:AV1939" si="472">MIN(AN1876,AT1876,AU1876)</f>
        <v>#REF!</v>
      </c>
      <c r="AW1876" s="105" t="s">
        <v>172</v>
      </c>
      <c r="AX1876" s="105" t="s">
        <v>173</v>
      </c>
      <c r="AY1876" s="106">
        <v>1.01</v>
      </c>
      <c r="AZ1876" s="108">
        <f t="shared" ref="AZ1876:AZ1939" si="473">IF(AND(AY1876&gt;0,AY1876&lt;=10),AY1876*0.25,IF(AND(AY1876&gt;10,AY1876&lt;=50),AY1876*0.17,IF(AND(AY1876&gt;10,AY1876&lt;=100),AY1876*0.12,IF(AY1876&gt;100,AY1876*0.1))))</f>
        <v>0.2525</v>
      </c>
      <c r="BA1876" s="1">
        <f t="shared" ref="BA1876:BA1939" si="474">AZ1876+AY1876</f>
        <v>1.2625</v>
      </c>
      <c r="BB1876" s="106">
        <f t="shared" si="467"/>
        <v>1.3634999999999999</v>
      </c>
      <c r="BC1876" s="105" t="s">
        <v>53</v>
      </c>
      <c r="BE1876" s="110"/>
      <c r="BF1876" s="110"/>
      <c r="BG1876" s="110"/>
    </row>
    <row r="1877" spans="1:59" ht="24.75" hidden="1" customHeight="1">
      <c r="A1877" s="9">
        <v>1883</v>
      </c>
      <c r="B1877" s="7">
        <v>7180</v>
      </c>
      <c r="C1877" s="7"/>
      <c r="D1877" s="8"/>
      <c r="E1877" s="1" t="s">
        <v>7941</v>
      </c>
      <c r="F1877" s="1" t="s">
        <v>7942</v>
      </c>
      <c r="G1877" s="1" t="s">
        <v>2145</v>
      </c>
      <c r="H1877" s="8" t="s">
        <v>7943</v>
      </c>
      <c r="I1877" s="1" t="s">
        <v>702</v>
      </c>
      <c r="J1877" s="1" t="s">
        <v>7944</v>
      </c>
      <c r="K1877" s="9">
        <v>15</v>
      </c>
      <c r="L1877" s="1" t="s">
        <v>80</v>
      </c>
      <c r="M1877" s="7">
        <v>1</v>
      </c>
      <c r="N1877" s="1" t="s">
        <v>46</v>
      </c>
      <c r="O1877" s="1" t="s">
        <v>7776</v>
      </c>
      <c r="P1877" s="1" t="s">
        <v>7841</v>
      </c>
      <c r="Q1877" s="1" t="s">
        <v>7945</v>
      </c>
      <c r="R1877" s="101">
        <v>0.94</v>
      </c>
      <c r="T1877" s="116">
        <v>0.88</v>
      </c>
      <c r="U1877" s="84">
        <v>1.08</v>
      </c>
      <c r="W1877" s="102">
        <v>0.8</v>
      </c>
      <c r="X1877" s="102">
        <v>1.99</v>
      </c>
      <c r="AE1877" s="104">
        <v>1.08</v>
      </c>
      <c r="AG1877" s="105">
        <v>0.80100000000000005</v>
      </c>
      <c r="AN1877" s="106">
        <v>0.94</v>
      </c>
      <c r="AO1877" s="105" t="s">
        <v>50</v>
      </c>
      <c r="AP1877" s="104" t="s">
        <v>51</v>
      </c>
      <c r="AQ1877" s="105">
        <f t="shared" si="468"/>
        <v>0.94050000000000011</v>
      </c>
      <c r="AR1877" s="105">
        <f t="shared" si="469"/>
        <v>0.94</v>
      </c>
      <c r="AS1877" s="105" t="e">
        <f t="shared" si="470"/>
        <v>#NUM!</v>
      </c>
      <c r="AT1877" s="105" t="e">
        <f>#REF!*1.075</f>
        <v>#REF!</v>
      </c>
      <c r="AU1877" s="105">
        <f t="shared" si="471"/>
        <v>0.94599999999999995</v>
      </c>
      <c r="AV1877" s="102" t="e">
        <f t="shared" si="472"/>
        <v>#REF!</v>
      </c>
      <c r="AW1877" s="105" t="s">
        <v>172</v>
      </c>
      <c r="AX1877" s="105" t="s">
        <v>173</v>
      </c>
      <c r="AY1877" s="106">
        <v>0.94</v>
      </c>
      <c r="AZ1877" s="108">
        <f t="shared" si="473"/>
        <v>0.23499999999999999</v>
      </c>
      <c r="BA1877" s="1">
        <f t="shared" si="474"/>
        <v>1.1749999999999998</v>
      </c>
      <c r="BB1877" s="106">
        <f t="shared" si="467"/>
        <v>1.2689999999999999</v>
      </c>
      <c r="BC1877" s="105" t="s">
        <v>53</v>
      </c>
      <c r="BE1877" s="110"/>
      <c r="BF1877" s="110"/>
      <c r="BG1877" s="110"/>
    </row>
    <row r="1878" spans="1:59" ht="24.75" hidden="1" customHeight="1">
      <c r="A1878" s="9">
        <v>1884</v>
      </c>
      <c r="B1878" s="7">
        <v>5510</v>
      </c>
      <c r="C1878" s="7"/>
      <c r="D1878" s="8"/>
      <c r="E1878" s="1" t="s">
        <v>7946</v>
      </c>
      <c r="F1878" s="1" t="s">
        <v>7947</v>
      </c>
      <c r="G1878" s="1" t="s">
        <v>4729</v>
      </c>
      <c r="H1878" s="8" t="s">
        <v>611</v>
      </c>
      <c r="I1878" s="1" t="s">
        <v>6229</v>
      </c>
      <c r="J1878" s="1" t="s">
        <v>7948</v>
      </c>
      <c r="K1878" s="9">
        <v>10</v>
      </c>
      <c r="L1878" s="1" t="s">
        <v>91</v>
      </c>
      <c r="M1878" s="7">
        <v>1</v>
      </c>
      <c r="N1878" s="1" t="s">
        <v>46</v>
      </c>
      <c r="O1878" s="1" t="s">
        <v>7776</v>
      </c>
      <c r="P1878" s="1" t="s">
        <v>7949</v>
      </c>
      <c r="Q1878" s="1" t="s">
        <v>7950</v>
      </c>
      <c r="R1878" s="101">
        <v>1.88</v>
      </c>
      <c r="T1878" s="116">
        <v>1.6</v>
      </c>
      <c r="U1878" s="84">
        <v>2.0499999999999998</v>
      </c>
      <c r="X1878" s="102">
        <v>1.71</v>
      </c>
      <c r="AE1878" s="104">
        <v>2.0499999999999998</v>
      </c>
      <c r="AN1878" s="106">
        <v>1.88</v>
      </c>
      <c r="AO1878" s="105" t="s">
        <v>50</v>
      </c>
      <c r="AP1878" s="104" t="s">
        <v>51</v>
      </c>
      <c r="AQ1878" s="105" t="e">
        <f t="shared" si="468"/>
        <v>#NUM!</v>
      </c>
      <c r="AR1878" s="105" t="e">
        <f t="shared" si="469"/>
        <v>#NUM!</v>
      </c>
      <c r="AS1878" s="105" t="e">
        <f t="shared" si="470"/>
        <v>#NUM!</v>
      </c>
      <c r="AT1878" s="105" t="e">
        <f>#REF!*1.075</f>
        <v>#REF!</v>
      </c>
      <c r="AU1878" s="105">
        <f t="shared" si="471"/>
        <v>1.72</v>
      </c>
      <c r="AV1878" s="102" t="e">
        <f t="shared" si="472"/>
        <v>#REF!</v>
      </c>
      <c r="AW1878" s="105" t="s">
        <v>172</v>
      </c>
      <c r="AX1878" s="105" t="s">
        <v>173</v>
      </c>
      <c r="AY1878" s="106">
        <v>1.72</v>
      </c>
      <c r="AZ1878" s="108">
        <f t="shared" si="473"/>
        <v>0.43</v>
      </c>
      <c r="BA1878" s="1">
        <f t="shared" si="474"/>
        <v>2.15</v>
      </c>
      <c r="BB1878" s="106">
        <f t="shared" si="467"/>
        <v>2.3220000000000001</v>
      </c>
      <c r="BC1878" s="105" t="s">
        <v>53</v>
      </c>
      <c r="BE1878" s="110"/>
      <c r="BF1878" s="110"/>
      <c r="BG1878" s="110"/>
    </row>
    <row r="1879" spans="1:59" ht="24.75" hidden="1" customHeight="1">
      <c r="A1879" s="9">
        <v>1885</v>
      </c>
      <c r="B1879" s="7">
        <v>5277</v>
      </c>
      <c r="C1879" s="7"/>
      <c r="D1879" s="8"/>
      <c r="E1879" s="1" t="s">
        <v>7951</v>
      </c>
      <c r="F1879" s="1" t="s">
        <v>7952</v>
      </c>
      <c r="G1879" s="1" t="s">
        <v>6891</v>
      </c>
      <c r="H1879" s="8" t="s">
        <v>1421</v>
      </c>
      <c r="I1879" s="1" t="s">
        <v>68</v>
      </c>
      <c r="J1879" s="1" t="s">
        <v>7893</v>
      </c>
      <c r="K1879" s="9"/>
      <c r="L1879" s="1"/>
      <c r="M1879" s="7">
        <v>40</v>
      </c>
      <c r="N1879" s="1" t="s">
        <v>46</v>
      </c>
      <c r="O1879" s="1" t="s">
        <v>7776</v>
      </c>
      <c r="P1879" s="1" t="s">
        <v>7790</v>
      </c>
      <c r="Q1879" s="1" t="s">
        <v>7953</v>
      </c>
      <c r="R1879" s="101">
        <v>3.01</v>
      </c>
      <c r="T1879" s="116">
        <v>1.36</v>
      </c>
      <c r="U1879" s="84">
        <v>3.3</v>
      </c>
      <c r="W1879" s="102">
        <v>2.72</v>
      </c>
      <c r="AE1879" s="104">
        <v>3.3</v>
      </c>
      <c r="AN1879" s="106">
        <v>2.9119999999999999</v>
      </c>
      <c r="AO1879" s="105" t="s">
        <v>372</v>
      </c>
      <c r="AP1879" s="104" t="s">
        <v>373</v>
      </c>
      <c r="AQ1879" s="105" t="e">
        <f t="shared" si="468"/>
        <v>#NUM!</v>
      </c>
      <c r="AR1879" s="105" t="e">
        <f t="shared" si="469"/>
        <v>#NUM!</v>
      </c>
      <c r="AS1879" s="105" t="e">
        <f t="shared" si="470"/>
        <v>#NUM!</v>
      </c>
      <c r="AT1879" s="105" t="e">
        <f>#REF!*1.075</f>
        <v>#REF!</v>
      </c>
      <c r="AU1879" s="105">
        <f t="shared" si="471"/>
        <v>1.462</v>
      </c>
      <c r="AV1879" s="102" t="e">
        <f t="shared" si="472"/>
        <v>#REF!</v>
      </c>
      <c r="AW1879" s="105" t="s">
        <v>172</v>
      </c>
      <c r="AX1879" s="105" t="s">
        <v>173</v>
      </c>
      <c r="AY1879" s="106">
        <v>1.46</v>
      </c>
      <c r="AZ1879" s="108">
        <f t="shared" si="473"/>
        <v>0.36499999999999999</v>
      </c>
      <c r="BA1879" s="1">
        <f t="shared" si="474"/>
        <v>1.825</v>
      </c>
      <c r="BB1879" s="106">
        <f t="shared" si="467"/>
        <v>1.9709999999999999</v>
      </c>
      <c r="BC1879" s="105" t="s">
        <v>53</v>
      </c>
      <c r="BE1879" s="110"/>
      <c r="BF1879" s="110"/>
      <c r="BG1879" s="110"/>
    </row>
    <row r="1880" spans="1:59" ht="24.75" hidden="1" customHeight="1">
      <c r="A1880" s="9">
        <v>1886</v>
      </c>
      <c r="B1880" s="7">
        <v>5276</v>
      </c>
      <c r="C1880" s="7"/>
      <c r="D1880" s="8"/>
      <c r="E1880" s="1" t="s">
        <v>7951</v>
      </c>
      <c r="F1880" s="1" t="s">
        <v>7952</v>
      </c>
      <c r="G1880" s="1" t="s">
        <v>6891</v>
      </c>
      <c r="H1880" s="8" t="s">
        <v>43</v>
      </c>
      <c r="I1880" s="1" t="s">
        <v>68</v>
      </c>
      <c r="J1880" s="1" t="s">
        <v>7954</v>
      </c>
      <c r="K1880" s="9"/>
      <c r="L1880" s="1"/>
      <c r="M1880" s="7">
        <v>30</v>
      </c>
      <c r="N1880" s="1" t="s">
        <v>46</v>
      </c>
      <c r="O1880" s="1" t="s">
        <v>7776</v>
      </c>
      <c r="P1880" s="1" t="s">
        <v>7790</v>
      </c>
      <c r="Q1880" s="1" t="s">
        <v>7955</v>
      </c>
      <c r="R1880" s="101">
        <v>5.19</v>
      </c>
      <c r="T1880" s="116">
        <v>3.5</v>
      </c>
      <c r="U1880" s="84">
        <v>5.3</v>
      </c>
      <c r="W1880" s="102">
        <v>5.09</v>
      </c>
      <c r="AE1880" s="104">
        <v>5.3</v>
      </c>
      <c r="AG1880" s="105">
        <v>4.3010000000000002</v>
      </c>
      <c r="AN1880" s="106">
        <v>4.8005000000000004</v>
      </c>
      <c r="AO1880" s="105" t="s">
        <v>277</v>
      </c>
      <c r="AP1880" s="104" t="s">
        <v>278</v>
      </c>
      <c r="AQ1880" s="105">
        <f t="shared" si="468"/>
        <v>4.8004999999999995</v>
      </c>
      <c r="AR1880" s="105" t="str">
        <f t="shared" si="469"/>
        <v/>
      </c>
      <c r="AS1880" s="105" t="e">
        <f t="shared" si="470"/>
        <v>#NUM!</v>
      </c>
      <c r="AT1880" s="105" t="e">
        <f>#REF!*1.075</f>
        <v>#REF!</v>
      </c>
      <c r="AU1880" s="105">
        <f t="shared" si="471"/>
        <v>3.7624999999999997</v>
      </c>
      <c r="AV1880" s="102" t="e">
        <f t="shared" si="472"/>
        <v>#REF!</v>
      </c>
      <c r="AW1880" s="105" t="s">
        <v>172</v>
      </c>
      <c r="AX1880" s="105" t="s">
        <v>173</v>
      </c>
      <c r="AY1880" s="106">
        <v>3.76</v>
      </c>
      <c r="AZ1880" s="108">
        <f t="shared" si="473"/>
        <v>0.94</v>
      </c>
      <c r="BA1880" s="1">
        <f t="shared" si="474"/>
        <v>4.6999999999999993</v>
      </c>
      <c r="BB1880" s="106">
        <f t="shared" si="467"/>
        <v>5.0759999999999996</v>
      </c>
      <c r="BC1880" s="105" t="s">
        <v>53</v>
      </c>
      <c r="BE1880" s="110"/>
      <c r="BF1880" s="110"/>
      <c r="BG1880" s="110"/>
    </row>
    <row r="1881" spans="1:59" ht="24.75" hidden="1" customHeight="1">
      <c r="A1881" s="9">
        <v>1887</v>
      </c>
      <c r="B1881" s="7">
        <v>5676</v>
      </c>
      <c r="C1881" s="7"/>
      <c r="D1881" s="8"/>
      <c r="E1881" s="1" t="s">
        <v>7956</v>
      </c>
      <c r="F1881" s="1" t="s">
        <v>7957</v>
      </c>
      <c r="G1881" s="1" t="s">
        <v>7958</v>
      </c>
      <c r="H1881" s="8" t="s">
        <v>7916</v>
      </c>
      <c r="I1881" s="1" t="s">
        <v>551</v>
      </c>
      <c r="J1881" s="1" t="s">
        <v>7959</v>
      </c>
      <c r="K1881" s="9">
        <v>1</v>
      </c>
      <c r="L1881" s="1" t="s">
        <v>91</v>
      </c>
      <c r="M1881" s="7">
        <v>5</v>
      </c>
      <c r="N1881" s="1" t="s">
        <v>46</v>
      </c>
      <c r="O1881" s="1" t="s">
        <v>7776</v>
      </c>
      <c r="P1881" s="1" t="s">
        <v>7960</v>
      </c>
      <c r="Q1881" s="1" t="s">
        <v>7961</v>
      </c>
      <c r="R1881" s="101">
        <v>12.86</v>
      </c>
      <c r="T1881" s="116">
        <v>13.55</v>
      </c>
      <c r="U1881" s="84">
        <v>15.39</v>
      </c>
      <c r="W1881" s="102">
        <v>10.32</v>
      </c>
      <c r="AE1881" s="104">
        <v>15.39</v>
      </c>
      <c r="AG1881" s="105">
        <v>10.342739999999999</v>
      </c>
      <c r="AN1881" s="106">
        <v>12.86</v>
      </c>
      <c r="AO1881" s="105" t="s">
        <v>50</v>
      </c>
      <c r="AP1881" s="104" t="s">
        <v>51</v>
      </c>
      <c r="AQ1881" s="105">
        <f t="shared" si="468"/>
        <v>12.86637</v>
      </c>
      <c r="AR1881" s="105">
        <f t="shared" si="469"/>
        <v>12.86</v>
      </c>
      <c r="AS1881" s="105" t="e">
        <f t="shared" si="470"/>
        <v>#NUM!</v>
      </c>
      <c r="AT1881" s="105" t="e">
        <f>#REF!*1.075</f>
        <v>#REF!</v>
      </c>
      <c r="AU1881" s="105">
        <f t="shared" si="471"/>
        <v>14.56625</v>
      </c>
      <c r="AV1881" s="102" t="e">
        <f t="shared" si="472"/>
        <v>#REF!</v>
      </c>
      <c r="AW1881" s="125" t="s">
        <v>52</v>
      </c>
      <c r="AX1881" s="105" t="s">
        <v>51</v>
      </c>
      <c r="AY1881" s="106">
        <v>12.866</v>
      </c>
      <c r="AZ1881" s="108">
        <f t="shared" si="473"/>
        <v>2.1872199999999999</v>
      </c>
      <c r="BA1881" s="1">
        <f t="shared" si="474"/>
        <v>15.05322</v>
      </c>
      <c r="BB1881" s="106">
        <f t="shared" si="467"/>
        <v>16.257477600000001</v>
      </c>
      <c r="BC1881" s="105" t="s">
        <v>53</v>
      </c>
      <c r="BE1881" s="110"/>
      <c r="BF1881" s="110"/>
      <c r="BG1881" s="110"/>
    </row>
    <row r="1882" spans="1:59" ht="24.75" hidden="1" customHeight="1">
      <c r="A1882" s="9">
        <v>1888</v>
      </c>
      <c r="B1882" s="7">
        <v>5162</v>
      </c>
      <c r="C1882" s="7"/>
      <c r="D1882" s="8"/>
      <c r="E1882" s="1" t="s">
        <v>7962</v>
      </c>
      <c r="F1882" s="1" t="s">
        <v>7963</v>
      </c>
      <c r="G1882" s="1" t="s">
        <v>3890</v>
      </c>
      <c r="H1882" s="8" t="s">
        <v>2521</v>
      </c>
      <c r="I1882" s="1" t="s">
        <v>551</v>
      </c>
      <c r="J1882" s="1" t="s">
        <v>7964</v>
      </c>
      <c r="K1882" s="9">
        <v>5</v>
      </c>
      <c r="L1882" s="1" t="s">
        <v>91</v>
      </c>
      <c r="M1882" s="7">
        <v>50</v>
      </c>
      <c r="N1882" s="1" t="s">
        <v>46</v>
      </c>
      <c r="O1882" s="1" t="s">
        <v>7776</v>
      </c>
      <c r="P1882" s="1" t="s">
        <v>7965</v>
      </c>
      <c r="Q1882" s="1" t="s">
        <v>7966</v>
      </c>
      <c r="R1882" s="101">
        <v>14.16</v>
      </c>
      <c r="T1882" s="116">
        <v>11.5</v>
      </c>
      <c r="U1882" s="84">
        <v>18.170000000000002</v>
      </c>
      <c r="W1882" s="102">
        <v>10.14</v>
      </c>
      <c r="AE1882" s="104">
        <v>18.170000000000002</v>
      </c>
      <c r="AG1882" s="105">
        <v>10.169</v>
      </c>
      <c r="AN1882" s="106">
        <v>14.16</v>
      </c>
      <c r="AO1882" s="105" t="s">
        <v>50</v>
      </c>
      <c r="AP1882" s="104" t="s">
        <v>51</v>
      </c>
      <c r="AQ1882" s="105">
        <f t="shared" si="468"/>
        <v>14.169500000000001</v>
      </c>
      <c r="AR1882" s="105">
        <f t="shared" si="469"/>
        <v>14.16</v>
      </c>
      <c r="AS1882" s="105" t="e">
        <f t="shared" si="470"/>
        <v>#NUM!</v>
      </c>
      <c r="AT1882" s="105" t="e">
        <f>#REF!*1.075</f>
        <v>#REF!</v>
      </c>
      <c r="AU1882" s="105">
        <f t="shared" si="471"/>
        <v>12.362499999999999</v>
      </c>
      <c r="AV1882" s="102" t="e">
        <f t="shared" si="472"/>
        <v>#REF!</v>
      </c>
      <c r="AW1882" s="105" t="s">
        <v>172</v>
      </c>
      <c r="AX1882" s="105" t="s">
        <v>173</v>
      </c>
      <c r="AY1882" s="106">
        <v>12.36</v>
      </c>
      <c r="AZ1882" s="108">
        <f t="shared" si="473"/>
        <v>2.1012</v>
      </c>
      <c r="BA1882" s="1">
        <f t="shared" si="474"/>
        <v>14.4612</v>
      </c>
      <c r="BB1882" s="106">
        <f t="shared" si="467"/>
        <v>15.618096</v>
      </c>
      <c r="BC1882" s="105" t="s">
        <v>53</v>
      </c>
      <c r="BE1882" s="110"/>
      <c r="BF1882" s="110"/>
      <c r="BG1882" s="110"/>
    </row>
    <row r="1883" spans="1:59" ht="24.75" hidden="1" customHeight="1">
      <c r="A1883" s="9">
        <v>1889</v>
      </c>
      <c r="B1883" s="34">
        <v>18027</v>
      </c>
      <c r="C1883" s="34"/>
      <c r="E1883" s="34" t="s">
        <v>7967</v>
      </c>
      <c r="F1883" s="34"/>
      <c r="G1883" s="34" t="s">
        <v>1816</v>
      </c>
      <c r="H1883" s="34" t="s">
        <v>310</v>
      </c>
      <c r="I1883" s="34" t="s">
        <v>44</v>
      </c>
      <c r="J1883" s="34"/>
      <c r="K1883" s="48"/>
      <c r="L1883" s="34"/>
      <c r="M1883" s="34"/>
      <c r="N1883" s="34"/>
      <c r="O1883" s="34" t="s">
        <v>7776</v>
      </c>
      <c r="Q1883" s="3" t="s">
        <v>480</v>
      </c>
      <c r="T1883" s="116"/>
      <c r="AT1883" s="105" t="e">
        <f>#REF!*1.075</f>
        <v>#REF!</v>
      </c>
      <c r="AV1883" s="102" t="e">
        <f t="shared" si="472"/>
        <v>#REF!</v>
      </c>
      <c r="AZ1883" s="108" t="b">
        <f t="shared" si="473"/>
        <v>0</v>
      </c>
      <c r="BA1883" s="1">
        <f t="shared" si="474"/>
        <v>0</v>
      </c>
      <c r="BB1883" s="106">
        <f t="shared" si="467"/>
        <v>0</v>
      </c>
      <c r="BE1883" s="110"/>
      <c r="BF1883" s="110"/>
      <c r="BG1883" s="110"/>
    </row>
    <row r="1884" spans="1:59" s="145" customFormat="1" ht="24.75" hidden="1" customHeight="1">
      <c r="A1884" s="9">
        <v>1890</v>
      </c>
      <c r="B1884" s="34">
        <v>20109</v>
      </c>
      <c r="C1884" s="34"/>
      <c r="D1884" s="5"/>
      <c r="E1884" s="34" t="s">
        <v>7968</v>
      </c>
      <c r="F1884" s="34"/>
      <c r="G1884" s="34" t="s">
        <v>2663</v>
      </c>
      <c r="H1884" s="34" t="s">
        <v>7969</v>
      </c>
      <c r="I1884" s="34" t="s">
        <v>68</v>
      </c>
      <c r="J1884" s="34"/>
      <c r="K1884" s="48"/>
      <c r="L1884" s="34"/>
      <c r="M1884" s="34"/>
      <c r="N1884" s="34"/>
      <c r="O1884" s="34" t="s">
        <v>7776</v>
      </c>
      <c r="P1884" s="3"/>
      <c r="Q1884" s="3" t="s">
        <v>480</v>
      </c>
      <c r="R1884" s="101"/>
      <c r="S1884" s="102"/>
      <c r="T1884" s="116"/>
      <c r="U1884" s="84"/>
      <c r="V1884" s="102"/>
      <c r="W1884" s="102"/>
      <c r="X1884" s="102"/>
      <c r="Y1884" s="102"/>
      <c r="Z1884" s="102"/>
      <c r="AA1884" s="102"/>
      <c r="AB1884" s="102"/>
      <c r="AC1884" s="102"/>
      <c r="AD1884" s="102"/>
      <c r="AE1884" s="104"/>
      <c r="AF1884" s="105"/>
      <c r="AG1884" s="105"/>
      <c r="AH1884" s="105"/>
      <c r="AI1884" s="105"/>
      <c r="AJ1884" s="105"/>
      <c r="AK1884" s="105"/>
      <c r="AL1884" s="105"/>
      <c r="AM1884" s="105"/>
      <c r="AN1884" s="106"/>
      <c r="AO1884" s="105"/>
      <c r="AP1884" s="104"/>
      <c r="AQ1884" s="105"/>
      <c r="AR1884" s="105"/>
      <c r="AS1884" s="105"/>
      <c r="AT1884" s="105" t="e">
        <f>#REF!*1.075</f>
        <v>#REF!</v>
      </c>
      <c r="AU1884" s="105"/>
      <c r="AV1884" s="102" t="e">
        <f t="shared" si="472"/>
        <v>#REF!</v>
      </c>
      <c r="AW1884" s="105"/>
      <c r="AX1884" s="105"/>
      <c r="AY1884" s="106"/>
      <c r="AZ1884" s="108" t="b">
        <f t="shared" si="473"/>
        <v>0</v>
      </c>
      <c r="BA1884" s="1">
        <f t="shared" si="474"/>
        <v>0</v>
      </c>
      <c r="BB1884" s="106">
        <f t="shared" si="467"/>
        <v>0</v>
      </c>
      <c r="BC1884" s="105"/>
      <c r="BD1884" s="110"/>
      <c r="BE1884" s="110"/>
      <c r="BF1884" s="110"/>
    </row>
    <row r="1885" spans="1:59" ht="24.75" hidden="1" customHeight="1">
      <c r="A1885" s="9">
        <v>1891</v>
      </c>
      <c r="B1885" s="34">
        <v>20090</v>
      </c>
      <c r="C1885" s="34"/>
      <c r="E1885" s="34" t="s">
        <v>7817</v>
      </c>
      <c r="F1885" s="34"/>
      <c r="G1885" s="34" t="s">
        <v>482</v>
      </c>
      <c r="H1885" s="34" t="s">
        <v>7970</v>
      </c>
      <c r="I1885" s="34" t="s">
        <v>44</v>
      </c>
      <c r="J1885" s="34"/>
      <c r="K1885" s="48"/>
      <c r="L1885" s="34"/>
      <c r="M1885" s="34"/>
      <c r="N1885" s="34"/>
      <c r="O1885" s="34" t="s">
        <v>7776</v>
      </c>
      <c r="Q1885" s="3" t="s">
        <v>480</v>
      </c>
      <c r="T1885" s="116"/>
      <c r="AT1885" s="105" t="e">
        <f>#REF!*1.075</f>
        <v>#REF!</v>
      </c>
      <c r="AV1885" s="102" t="e">
        <f t="shared" si="472"/>
        <v>#REF!</v>
      </c>
      <c r="AZ1885" s="108" t="b">
        <f t="shared" si="473"/>
        <v>0</v>
      </c>
      <c r="BA1885" s="1">
        <f t="shared" si="474"/>
        <v>0</v>
      </c>
      <c r="BB1885" s="106">
        <f t="shared" si="467"/>
        <v>0</v>
      </c>
      <c r="BE1885" s="110"/>
      <c r="BF1885" s="110"/>
      <c r="BG1885" s="110"/>
    </row>
    <row r="1886" spans="1:59" ht="24.75" hidden="1" customHeight="1">
      <c r="A1886" s="9">
        <v>1892</v>
      </c>
      <c r="B1886" s="34">
        <v>20203</v>
      </c>
      <c r="C1886" s="34"/>
      <c r="E1886" s="34" t="s">
        <v>7971</v>
      </c>
      <c r="F1886" s="34"/>
      <c r="G1886" s="34" t="s">
        <v>1738</v>
      </c>
      <c r="H1886" s="34" t="s">
        <v>7972</v>
      </c>
      <c r="I1886" s="34" t="s">
        <v>150</v>
      </c>
      <c r="J1886" s="34"/>
      <c r="K1886" s="48"/>
      <c r="L1886" s="34"/>
      <c r="M1886" s="34"/>
      <c r="N1886" s="34"/>
      <c r="O1886" s="34" t="s">
        <v>7776</v>
      </c>
      <c r="Q1886" s="3" t="s">
        <v>480</v>
      </c>
      <c r="T1886" s="116"/>
      <c r="AT1886" s="105" t="e">
        <f>#REF!*1.075</f>
        <v>#REF!</v>
      </c>
      <c r="AV1886" s="102" t="e">
        <f t="shared" si="472"/>
        <v>#REF!</v>
      </c>
      <c r="AZ1886" s="108" t="b">
        <f t="shared" si="473"/>
        <v>0</v>
      </c>
      <c r="BA1886" s="1">
        <f t="shared" si="474"/>
        <v>0</v>
      </c>
      <c r="BB1886" s="106">
        <f t="shared" si="467"/>
        <v>0</v>
      </c>
      <c r="BE1886" s="110"/>
      <c r="BF1886" s="110"/>
      <c r="BG1886" s="110"/>
    </row>
    <row r="1887" spans="1:59" s="145" customFormat="1" ht="24.75" hidden="1" customHeight="1">
      <c r="A1887" s="9">
        <v>1893</v>
      </c>
      <c r="B1887" s="34">
        <v>20108</v>
      </c>
      <c r="C1887" s="34"/>
      <c r="D1887" s="5"/>
      <c r="E1887" s="34" t="s">
        <v>7973</v>
      </c>
      <c r="F1887" s="34"/>
      <c r="G1887" s="34" t="s">
        <v>2549</v>
      </c>
      <c r="H1887" s="34" t="s">
        <v>374</v>
      </c>
      <c r="I1887" s="34" t="s">
        <v>44</v>
      </c>
      <c r="J1887" s="34"/>
      <c r="K1887" s="48"/>
      <c r="L1887" s="34"/>
      <c r="M1887" s="34"/>
      <c r="N1887" s="34"/>
      <c r="O1887" s="34" t="s">
        <v>7776</v>
      </c>
      <c r="P1887" s="3"/>
      <c r="Q1887" s="3" t="s">
        <v>480</v>
      </c>
      <c r="R1887" s="101"/>
      <c r="S1887" s="102"/>
      <c r="T1887" s="116"/>
      <c r="U1887" s="84"/>
      <c r="V1887" s="102"/>
      <c r="W1887" s="102"/>
      <c r="X1887" s="102"/>
      <c r="Y1887" s="102"/>
      <c r="Z1887" s="102"/>
      <c r="AA1887" s="102"/>
      <c r="AB1887" s="102"/>
      <c r="AC1887" s="102"/>
      <c r="AD1887" s="102"/>
      <c r="AE1887" s="104"/>
      <c r="AF1887" s="105"/>
      <c r="AG1887" s="105"/>
      <c r="AH1887" s="105"/>
      <c r="AI1887" s="105"/>
      <c r="AJ1887" s="105"/>
      <c r="AK1887" s="105"/>
      <c r="AL1887" s="105"/>
      <c r="AM1887" s="105"/>
      <c r="AN1887" s="106"/>
      <c r="AO1887" s="105"/>
      <c r="AP1887" s="104"/>
      <c r="AQ1887" s="105"/>
      <c r="AR1887" s="105"/>
      <c r="AS1887" s="105"/>
      <c r="AT1887" s="105" t="e">
        <f>#REF!*1.075</f>
        <v>#REF!</v>
      </c>
      <c r="AU1887" s="105"/>
      <c r="AV1887" s="102" t="e">
        <f t="shared" si="472"/>
        <v>#REF!</v>
      </c>
      <c r="AW1887" s="105"/>
      <c r="AX1887" s="105"/>
      <c r="AY1887" s="106"/>
      <c r="AZ1887" s="108" t="b">
        <f t="shared" si="473"/>
        <v>0</v>
      </c>
      <c r="BA1887" s="1">
        <f t="shared" si="474"/>
        <v>0</v>
      </c>
      <c r="BB1887" s="106">
        <f t="shared" si="467"/>
        <v>0</v>
      </c>
      <c r="BC1887" s="105"/>
      <c r="BD1887" s="110"/>
      <c r="BE1887" s="110"/>
      <c r="BF1887" s="110"/>
    </row>
    <row r="1888" spans="1:59" ht="24.75" hidden="1" customHeight="1">
      <c r="A1888" s="9">
        <v>1894</v>
      </c>
      <c r="B1888" s="34">
        <v>20209</v>
      </c>
      <c r="C1888" s="34"/>
      <c r="E1888" s="34" t="s">
        <v>7974</v>
      </c>
      <c r="F1888" s="34"/>
      <c r="G1888" s="34" t="s">
        <v>439</v>
      </c>
      <c r="H1888" s="34" t="s">
        <v>1046</v>
      </c>
      <c r="I1888" s="34" t="s">
        <v>44</v>
      </c>
      <c r="J1888" s="34"/>
      <c r="K1888" s="48"/>
      <c r="L1888" s="34"/>
      <c r="M1888" s="34"/>
      <c r="N1888" s="34"/>
      <c r="O1888" s="34" t="s">
        <v>7776</v>
      </c>
      <c r="Q1888" s="3" t="s">
        <v>480</v>
      </c>
      <c r="T1888" s="116"/>
      <c r="AT1888" s="105" t="e">
        <f>#REF!*1.075</f>
        <v>#REF!</v>
      </c>
      <c r="AV1888" s="102" t="e">
        <f t="shared" si="472"/>
        <v>#REF!</v>
      </c>
      <c r="AZ1888" s="108" t="b">
        <f t="shared" si="473"/>
        <v>0</v>
      </c>
      <c r="BA1888" s="1">
        <f t="shared" si="474"/>
        <v>0</v>
      </c>
      <c r="BB1888" s="106">
        <f t="shared" si="467"/>
        <v>0</v>
      </c>
      <c r="BE1888" s="110"/>
      <c r="BF1888" s="110"/>
      <c r="BG1888" s="110"/>
    </row>
    <row r="1889" spans="1:59" s="145" customFormat="1" ht="24.75" hidden="1" customHeight="1">
      <c r="A1889" s="9">
        <v>1895</v>
      </c>
      <c r="B1889" s="34">
        <v>20263</v>
      </c>
      <c r="C1889" s="34"/>
      <c r="D1889" s="5"/>
      <c r="E1889" s="34" t="s">
        <v>7975</v>
      </c>
      <c r="F1889" s="34"/>
      <c r="G1889" s="34" t="s">
        <v>7877</v>
      </c>
      <c r="H1889" s="34" t="s">
        <v>7976</v>
      </c>
      <c r="I1889" s="34" t="s">
        <v>177</v>
      </c>
      <c r="J1889" s="34"/>
      <c r="K1889" s="48"/>
      <c r="L1889" s="34"/>
      <c r="M1889" s="34"/>
      <c r="N1889" s="34"/>
      <c r="O1889" s="34" t="s">
        <v>7776</v>
      </c>
      <c r="P1889" s="3"/>
      <c r="Q1889" s="3" t="s">
        <v>480</v>
      </c>
      <c r="R1889" s="101"/>
      <c r="S1889" s="102"/>
      <c r="T1889" s="116"/>
      <c r="U1889" s="84"/>
      <c r="V1889" s="102"/>
      <c r="W1889" s="102"/>
      <c r="X1889" s="102"/>
      <c r="Y1889" s="102"/>
      <c r="Z1889" s="102"/>
      <c r="AA1889" s="102"/>
      <c r="AB1889" s="102"/>
      <c r="AC1889" s="102"/>
      <c r="AD1889" s="102"/>
      <c r="AE1889" s="104"/>
      <c r="AF1889" s="105"/>
      <c r="AG1889" s="105"/>
      <c r="AH1889" s="105"/>
      <c r="AI1889" s="105"/>
      <c r="AJ1889" s="105"/>
      <c r="AK1889" s="105"/>
      <c r="AL1889" s="105"/>
      <c r="AM1889" s="105"/>
      <c r="AN1889" s="106"/>
      <c r="AO1889" s="105"/>
      <c r="AP1889" s="104"/>
      <c r="AQ1889" s="105"/>
      <c r="AR1889" s="105"/>
      <c r="AS1889" s="105"/>
      <c r="AT1889" s="105" t="e">
        <f>#REF!*1.075</f>
        <v>#REF!</v>
      </c>
      <c r="AU1889" s="105"/>
      <c r="AV1889" s="102" t="e">
        <f t="shared" si="472"/>
        <v>#REF!</v>
      </c>
      <c r="AW1889" s="105"/>
      <c r="AX1889" s="105"/>
      <c r="AY1889" s="106"/>
      <c r="AZ1889" s="108" t="b">
        <f t="shared" si="473"/>
        <v>0</v>
      </c>
      <c r="BA1889" s="1">
        <f t="shared" si="474"/>
        <v>0</v>
      </c>
      <c r="BB1889" s="106">
        <f t="shared" si="467"/>
        <v>0</v>
      </c>
      <c r="BC1889" s="105"/>
      <c r="BD1889" s="110"/>
      <c r="BE1889" s="110"/>
      <c r="BF1889" s="110"/>
    </row>
    <row r="1890" spans="1:59" s="145" customFormat="1" ht="24.75" hidden="1" customHeight="1">
      <c r="A1890" s="9">
        <v>1896</v>
      </c>
      <c r="B1890" s="34">
        <v>20538</v>
      </c>
      <c r="C1890" s="34"/>
      <c r="D1890" s="5"/>
      <c r="E1890" s="34" t="s">
        <v>7977</v>
      </c>
      <c r="F1890" s="34"/>
      <c r="G1890" s="34" t="s">
        <v>3037</v>
      </c>
      <c r="H1890" s="34" t="s">
        <v>7978</v>
      </c>
      <c r="I1890" s="34" t="s">
        <v>551</v>
      </c>
      <c r="J1890" s="34"/>
      <c r="K1890" s="48"/>
      <c r="L1890" s="34"/>
      <c r="M1890" s="34"/>
      <c r="N1890" s="34"/>
      <c r="O1890" s="34" t="s">
        <v>7776</v>
      </c>
      <c r="P1890" s="3"/>
      <c r="Q1890" s="3" t="s">
        <v>480</v>
      </c>
      <c r="R1890" s="101"/>
      <c r="S1890" s="102"/>
      <c r="T1890" s="116"/>
      <c r="U1890" s="84"/>
      <c r="V1890" s="102"/>
      <c r="W1890" s="102"/>
      <c r="X1890" s="102"/>
      <c r="Y1890" s="102"/>
      <c r="Z1890" s="102"/>
      <c r="AA1890" s="102"/>
      <c r="AB1890" s="102"/>
      <c r="AC1890" s="102"/>
      <c r="AD1890" s="102"/>
      <c r="AE1890" s="104"/>
      <c r="AF1890" s="105"/>
      <c r="AG1890" s="105"/>
      <c r="AH1890" s="105"/>
      <c r="AI1890" s="105"/>
      <c r="AJ1890" s="105"/>
      <c r="AK1890" s="105"/>
      <c r="AL1890" s="105"/>
      <c r="AM1890" s="105"/>
      <c r="AN1890" s="106"/>
      <c r="AO1890" s="105"/>
      <c r="AP1890" s="104"/>
      <c r="AQ1890" s="105"/>
      <c r="AR1890" s="105"/>
      <c r="AS1890" s="105"/>
      <c r="AT1890" s="105" t="e">
        <f>#REF!*1.075</f>
        <v>#REF!</v>
      </c>
      <c r="AU1890" s="105"/>
      <c r="AV1890" s="102" t="e">
        <f t="shared" si="472"/>
        <v>#REF!</v>
      </c>
      <c r="AW1890" s="105"/>
      <c r="AX1890" s="105"/>
      <c r="AY1890" s="106"/>
      <c r="AZ1890" s="108" t="b">
        <f t="shared" si="473"/>
        <v>0</v>
      </c>
      <c r="BA1890" s="1">
        <f t="shared" si="474"/>
        <v>0</v>
      </c>
      <c r="BB1890" s="106">
        <f t="shared" si="467"/>
        <v>0</v>
      </c>
      <c r="BC1890" s="105"/>
      <c r="BD1890" s="110"/>
      <c r="BE1890" s="110"/>
      <c r="BF1890" s="110"/>
    </row>
    <row r="1891" spans="1:59" ht="24.75" hidden="1" customHeight="1">
      <c r="A1891" s="9">
        <v>1897</v>
      </c>
      <c r="B1891" s="34">
        <v>20537</v>
      </c>
      <c r="C1891" s="34"/>
      <c r="E1891" s="34" t="s">
        <v>7977</v>
      </c>
      <c r="F1891" s="34"/>
      <c r="G1891" s="146" t="s">
        <v>3037</v>
      </c>
      <c r="H1891" s="34" t="s">
        <v>7979</v>
      </c>
      <c r="I1891" s="34" t="s">
        <v>551</v>
      </c>
      <c r="J1891" s="34"/>
      <c r="K1891" s="48"/>
      <c r="L1891" s="34"/>
      <c r="M1891" s="34"/>
      <c r="N1891" s="34"/>
      <c r="O1891" s="34" t="s">
        <v>7776</v>
      </c>
      <c r="Q1891" s="3" t="s">
        <v>480</v>
      </c>
      <c r="T1891" s="116"/>
      <c r="AT1891" s="105" t="e">
        <f>#REF!*1.075</f>
        <v>#REF!</v>
      </c>
      <c r="AV1891" s="102" t="e">
        <f t="shared" si="472"/>
        <v>#REF!</v>
      </c>
      <c r="AZ1891" s="108" t="b">
        <f t="shared" si="473"/>
        <v>0</v>
      </c>
      <c r="BA1891" s="1">
        <f t="shared" si="474"/>
        <v>0</v>
      </c>
      <c r="BB1891" s="106">
        <f t="shared" si="467"/>
        <v>0</v>
      </c>
      <c r="BE1891" s="110"/>
      <c r="BF1891" s="110"/>
      <c r="BG1891" s="110"/>
    </row>
    <row r="1892" spans="1:59" ht="24.75" hidden="1" customHeight="1">
      <c r="A1892" s="9">
        <v>1898</v>
      </c>
      <c r="B1892" s="34">
        <v>20559</v>
      </c>
      <c r="C1892" s="34"/>
      <c r="E1892" s="34" t="s">
        <v>7980</v>
      </c>
      <c r="F1892" s="147"/>
      <c r="G1892" s="52" t="s">
        <v>1631</v>
      </c>
      <c r="H1892" s="148" t="s">
        <v>7981</v>
      </c>
      <c r="I1892" s="34" t="s">
        <v>551</v>
      </c>
      <c r="J1892" s="34"/>
      <c r="K1892" s="48"/>
      <c r="L1892" s="34"/>
      <c r="M1892" s="34"/>
      <c r="N1892" s="34"/>
      <c r="O1892" s="34" t="s">
        <v>7776</v>
      </c>
      <c r="Q1892" s="3" t="s">
        <v>480</v>
      </c>
      <c r="T1892" s="116"/>
      <c r="AT1892" s="105" t="e">
        <f>#REF!*1.075</f>
        <v>#REF!</v>
      </c>
      <c r="AV1892" s="102" t="e">
        <f t="shared" si="472"/>
        <v>#REF!</v>
      </c>
      <c r="AZ1892" s="108" t="b">
        <f t="shared" si="473"/>
        <v>0</v>
      </c>
      <c r="BA1892" s="1">
        <f t="shared" si="474"/>
        <v>0</v>
      </c>
      <c r="BB1892" s="106">
        <f t="shared" si="467"/>
        <v>0</v>
      </c>
      <c r="BE1892" s="110"/>
      <c r="BF1892" s="110"/>
      <c r="BG1892" s="110"/>
    </row>
    <row r="1893" spans="1:59" ht="24.75" hidden="1" customHeight="1">
      <c r="A1893" s="9">
        <v>1899</v>
      </c>
      <c r="B1893" s="34">
        <v>20009</v>
      </c>
      <c r="C1893" s="34"/>
      <c r="E1893" s="34" t="s">
        <v>7982</v>
      </c>
      <c r="F1893" s="147"/>
      <c r="G1893" s="52" t="s">
        <v>1374</v>
      </c>
      <c r="H1893" s="148" t="s">
        <v>251</v>
      </c>
      <c r="I1893" s="34" t="s">
        <v>44</v>
      </c>
      <c r="J1893" s="34"/>
      <c r="K1893" s="48"/>
      <c r="L1893" s="34"/>
      <c r="M1893" s="34"/>
      <c r="N1893" s="34"/>
      <c r="O1893" s="34" t="s">
        <v>7776</v>
      </c>
      <c r="Q1893" s="3" t="s">
        <v>480</v>
      </c>
      <c r="T1893" s="116"/>
      <c r="AT1893" s="105" t="e">
        <f>#REF!*1.075</f>
        <v>#REF!</v>
      </c>
      <c r="AV1893" s="102" t="e">
        <f t="shared" si="472"/>
        <v>#REF!</v>
      </c>
      <c r="AZ1893" s="108" t="b">
        <f t="shared" si="473"/>
        <v>0</v>
      </c>
      <c r="BA1893" s="1">
        <f t="shared" si="474"/>
        <v>0</v>
      </c>
      <c r="BB1893" s="106">
        <f t="shared" si="467"/>
        <v>0</v>
      </c>
      <c r="BE1893" s="110"/>
      <c r="BF1893" s="110"/>
      <c r="BG1893" s="110"/>
    </row>
    <row r="1894" spans="1:59" ht="24.75" hidden="1" customHeight="1">
      <c r="A1894" s="9">
        <v>1900</v>
      </c>
      <c r="B1894" s="34">
        <v>20632</v>
      </c>
      <c r="C1894" s="34"/>
      <c r="E1894" s="34" t="s">
        <v>7983</v>
      </c>
      <c r="F1894" s="147"/>
      <c r="G1894" s="52" t="s">
        <v>7984</v>
      </c>
      <c r="H1894" s="148" t="s">
        <v>7985</v>
      </c>
      <c r="I1894" s="34" t="s">
        <v>551</v>
      </c>
      <c r="J1894" s="34"/>
      <c r="K1894" s="48"/>
      <c r="L1894" s="34"/>
      <c r="M1894" s="34"/>
      <c r="N1894" s="34"/>
      <c r="O1894" s="34" t="s">
        <v>7776</v>
      </c>
      <c r="Q1894" s="3" t="s">
        <v>480</v>
      </c>
      <c r="T1894" s="116"/>
      <c r="AT1894" s="105" t="e">
        <f>#REF!*1.075</f>
        <v>#REF!</v>
      </c>
      <c r="AV1894" s="102" t="e">
        <f t="shared" si="472"/>
        <v>#REF!</v>
      </c>
      <c r="AZ1894" s="108" t="b">
        <f t="shared" si="473"/>
        <v>0</v>
      </c>
      <c r="BA1894" s="1">
        <f t="shared" si="474"/>
        <v>0</v>
      </c>
      <c r="BB1894" s="106">
        <f t="shared" si="467"/>
        <v>0</v>
      </c>
      <c r="BE1894" s="110"/>
      <c r="BF1894" s="110"/>
      <c r="BG1894" s="110"/>
    </row>
    <row r="1895" spans="1:59" ht="24.75" hidden="1" customHeight="1">
      <c r="A1895" s="9">
        <v>1901</v>
      </c>
      <c r="B1895" s="34">
        <v>20311</v>
      </c>
      <c r="C1895" s="34"/>
      <c r="E1895" s="34" t="s">
        <v>7986</v>
      </c>
      <c r="F1895" s="34"/>
      <c r="G1895" s="34" t="s">
        <v>7987</v>
      </c>
      <c r="H1895" s="34" t="s">
        <v>7988</v>
      </c>
      <c r="I1895" s="34" t="s">
        <v>551</v>
      </c>
      <c r="J1895" s="34"/>
      <c r="K1895" s="48"/>
      <c r="L1895" s="34"/>
      <c r="M1895" s="34"/>
      <c r="N1895" s="34"/>
      <c r="O1895" s="34" t="s">
        <v>7776</v>
      </c>
      <c r="Q1895" s="3" t="s">
        <v>480</v>
      </c>
      <c r="T1895" s="116"/>
      <c r="AT1895" s="105" t="e">
        <f>#REF!*1.075</f>
        <v>#REF!</v>
      </c>
      <c r="AV1895" s="102" t="e">
        <f t="shared" si="472"/>
        <v>#REF!</v>
      </c>
      <c r="AZ1895" s="108" t="b">
        <f t="shared" si="473"/>
        <v>0</v>
      </c>
      <c r="BA1895" s="1">
        <f t="shared" si="474"/>
        <v>0</v>
      </c>
      <c r="BB1895" s="106">
        <f t="shared" si="467"/>
        <v>0</v>
      </c>
      <c r="BE1895" s="110"/>
      <c r="BF1895" s="110"/>
      <c r="BG1895" s="110"/>
    </row>
    <row r="1896" spans="1:59" ht="24.75" hidden="1" customHeight="1">
      <c r="A1896" s="9">
        <v>1902</v>
      </c>
      <c r="B1896" s="36">
        <v>19998</v>
      </c>
      <c r="C1896" s="36"/>
      <c r="E1896" s="36" t="s">
        <v>7989</v>
      </c>
      <c r="F1896" s="36"/>
      <c r="G1896" s="36" t="s">
        <v>309</v>
      </c>
      <c r="H1896" s="36" t="s">
        <v>310</v>
      </c>
      <c r="I1896" s="36" t="s">
        <v>68</v>
      </c>
      <c r="J1896" s="36"/>
      <c r="K1896" s="49"/>
      <c r="L1896" s="36"/>
      <c r="M1896" s="36"/>
      <c r="N1896" s="36"/>
      <c r="O1896" s="36" t="s">
        <v>7776</v>
      </c>
      <c r="P1896" s="21"/>
      <c r="Q1896" s="21" t="s">
        <v>480</v>
      </c>
      <c r="T1896" s="116"/>
      <c r="AT1896" s="105" t="e">
        <f>#REF!*1.075</f>
        <v>#REF!</v>
      </c>
      <c r="AV1896" s="102" t="e">
        <f t="shared" si="472"/>
        <v>#REF!</v>
      </c>
      <c r="AZ1896" s="108" t="b">
        <f t="shared" si="473"/>
        <v>0</v>
      </c>
      <c r="BA1896" s="1">
        <f t="shared" si="474"/>
        <v>0</v>
      </c>
      <c r="BB1896" s="106">
        <f t="shared" si="467"/>
        <v>0</v>
      </c>
      <c r="BE1896" s="110"/>
      <c r="BF1896" s="110"/>
      <c r="BG1896" s="110"/>
    </row>
    <row r="1897" spans="1:59" ht="24.75" hidden="1" customHeight="1">
      <c r="A1897" s="9">
        <v>1903</v>
      </c>
      <c r="B1897" s="36">
        <v>20545</v>
      </c>
      <c r="C1897" s="36"/>
      <c r="E1897" s="36" t="s">
        <v>7990</v>
      </c>
      <c r="F1897" s="36"/>
      <c r="G1897" s="36" t="s">
        <v>4711</v>
      </c>
      <c r="H1897" s="36" t="s">
        <v>105</v>
      </c>
      <c r="I1897" s="36" t="s">
        <v>44</v>
      </c>
      <c r="J1897" s="36"/>
      <c r="K1897" s="49"/>
      <c r="L1897" s="36"/>
      <c r="M1897" s="36"/>
      <c r="N1897" s="36"/>
      <c r="O1897" s="36" t="s">
        <v>7776</v>
      </c>
      <c r="P1897" s="21"/>
      <c r="Q1897" s="21" t="s">
        <v>480</v>
      </c>
      <c r="T1897" s="116"/>
      <c r="AT1897" s="105" t="e">
        <f>#REF!*1.075</f>
        <v>#REF!</v>
      </c>
      <c r="AV1897" s="102" t="e">
        <f t="shared" si="472"/>
        <v>#REF!</v>
      </c>
      <c r="AZ1897" s="108" t="b">
        <f t="shared" si="473"/>
        <v>0</v>
      </c>
      <c r="BA1897" s="1">
        <f t="shared" si="474"/>
        <v>0</v>
      </c>
      <c r="BB1897" s="106">
        <f t="shared" si="467"/>
        <v>0</v>
      </c>
      <c r="BE1897" s="110"/>
      <c r="BF1897" s="110"/>
      <c r="BG1897" s="110"/>
    </row>
    <row r="1898" spans="1:59" ht="24.75" hidden="1" customHeight="1">
      <c r="A1898" s="9">
        <v>1904</v>
      </c>
      <c r="B1898" s="36">
        <v>20290</v>
      </c>
      <c r="C1898" s="36"/>
      <c r="E1898" s="36" t="s">
        <v>7991</v>
      </c>
      <c r="F1898" s="36"/>
      <c r="G1898" s="36" t="s">
        <v>492</v>
      </c>
      <c r="H1898" s="36" t="s">
        <v>1582</v>
      </c>
      <c r="I1898" s="36" t="s">
        <v>109</v>
      </c>
      <c r="J1898" s="36"/>
      <c r="K1898" s="49"/>
      <c r="L1898" s="36"/>
      <c r="M1898" s="36"/>
      <c r="N1898" s="36"/>
      <c r="O1898" s="36" t="s">
        <v>7776</v>
      </c>
      <c r="P1898" s="21"/>
      <c r="Q1898" s="21" t="s">
        <v>480</v>
      </c>
      <c r="T1898" s="116"/>
      <c r="AT1898" s="105" t="e">
        <f>#REF!*1.075</f>
        <v>#REF!</v>
      </c>
      <c r="AV1898" s="102" t="e">
        <f t="shared" si="472"/>
        <v>#REF!</v>
      </c>
      <c r="AZ1898" s="108" t="b">
        <f t="shared" si="473"/>
        <v>0</v>
      </c>
      <c r="BA1898" s="1">
        <f t="shared" si="474"/>
        <v>0</v>
      </c>
      <c r="BB1898" s="106">
        <f t="shared" si="467"/>
        <v>0</v>
      </c>
      <c r="BE1898" s="110"/>
      <c r="BF1898" s="110"/>
      <c r="BG1898" s="110"/>
    </row>
    <row r="1899" spans="1:59" ht="24.75" hidden="1" customHeight="1">
      <c r="A1899" s="9">
        <v>1905</v>
      </c>
      <c r="B1899" s="36">
        <v>20148</v>
      </c>
      <c r="C1899" s="36"/>
      <c r="E1899" s="36" t="s">
        <v>7992</v>
      </c>
      <c r="F1899" s="36"/>
      <c r="G1899" s="36" t="s">
        <v>7993</v>
      </c>
      <c r="H1899" s="36" t="s">
        <v>1187</v>
      </c>
      <c r="I1899" s="36" t="s">
        <v>68</v>
      </c>
      <c r="J1899" s="36"/>
      <c r="K1899" s="49"/>
      <c r="L1899" s="36"/>
      <c r="M1899" s="36"/>
      <c r="N1899" s="36"/>
      <c r="O1899" s="36" t="s">
        <v>7776</v>
      </c>
      <c r="P1899" s="21"/>
      <c r="Q1899" s="21" t="s">
        <v>480</v>
      </c>
      <c r="T1899" s="116"/>
      <c r="AT1899" s="105" t="e">
        <f>#REF!*1.075</f>
        <v>#REF!</v>
      </c>
      <c r="AV1899" s="102" t="e">
        <f t="shared" si="472"/>
        <v>#REF!</v>
      </c>
      <c r="AZ1899" s="108" t="b">
        <f t="shared" si="473"/>
        <v>0</v>
      </c>
      <c r="BA1899" s="1">
        <f t="shared" si="474"/>
        <v>0</v>
      </c>
      <c r="BB1899" s="106">
        <f t="shared" si="467"/>
        <v>0</v>
      </c>
      <c r="BE1899" s="110"/>
      <c r="BF1899" s="110"/>
      <c r="BG1899" s="110"/>
    </row>
    <row r="1900" spans="1:59" ht="24.75" hidden="1" customHeight="1">
      <c r="A1900" s="9">
        <v>1906</v>
      </c>
      <c r="B1900" s="36">
        <v>20458</v>
      </c>
      <c r="C1900" s="36"/>
      <c r="E1900" s="36" t="s">
        <v>7994</v>
      </c>
      <c r="F1900" s="36"/>
      <c r="G1900" s="36" t="s">
        <v>380</v>
      </c>
      <c r="H1900" s="36" t="s">
        <v>60</v>
      </c>
      <c r="I1900" s="36" t="s">
        <v>44</v>
      </c>
      <c r="J1900" s="36"/>
      <c r="K1900" s="49"/>
      <c r="L1900" s="36"/>
      <c r="M1900" s="36"/>
      <c r="N1900" s="36"/>
      <c r="O1900" s="36" t="s">
        <v>7776</v>
      </c>
      <c r="P1900" s="21"/>
      <c r="Q1900" s="21" t="s">
        <v>480</v>
      </c>
      <c r="T1900" s="116"/>
      <c r="AT1900" s="105" t="e">
        <f>#REF!*1.075</f>
        <v>#REF!</v>
      </c>
      <c r="AV1900" s="102" t="e">
        <f t="shared" si="472"/>
        <v>#REF!</v>
      </c>
      <c r="AZ1900" s="108" t="b">
        <f t="shared" si="473"/>
        <v>0</v>
      </c>
      <c r="BA1900" s="1">
        <f t="shared" si="474"/>
        <v>0</v>
      </c>
      <c r="BB1900" s="106">
        <f t="shared" si="467"/>
        <v>0</v>
      </c>
      <c r="BE1900" s="110"/>
      <c r="BF1900" s="110"/>
      <c r="BG1900" s="110"/>
    </row>
    <row r="1901" spans="1:59" ht="24.75" hidden="1" customHeight="1">
      <c r="A1901" s="9">
        <v>1907</v>
      </c>
      <c r="B1901" s="36">
        <v>20457</v>
      </c>
      <c r="C1901" s="36"/>
      <c r="E1901" s="36" t="s">
        <v>7994</v>
      </c>
      <c r="F1901" s="36"/>
      <c r="G1901" s="36" t="s">
        <v>380</v>
      </c>
      <c r="H1901" s="36" t="s">
        <v>123</v>
      </c>
      <c r="I1901" s="36" t="s">
        <v>44</v>
      </c>
      <c r="J1901" s="36"/>
      <c r="K1901" s="49"/>
      <c r="L1901" s="36"/>
      <c r="M1901" s="36"/>
      <c r="N1901" s="36"/>
      <c r="O1901" s="36" t="s">
        <v>7776</v>
      </c>
      <c r="P1901" s="21"/>
      <c r="Q1901" s="21" t="s">
        <v>480</v>
      </c>
      <c r="T1901" s="116"/>
      <c r="AT1901" s="105" t="e">
        <f>#REF!*1.075</f>
        <v>#REF!</v>
      </c>
      <c r="AV1901" s="102" t="e">
        <f t="shared" si="472"/>
        <v>#REF!</v>
      </c>
      <c r="AZ1901" s="108" t="b">
        <f t="shared" si="473"/>
        <v>0</v>
      </c>
      <c r="BA1901" s="1">
        <f t="shared" si="474"/>
        <v>0</v>
      </c>
      <c r="BB1901" s="106">
        <f t="shared" si="467"/>
        <v>0</v>
      </c>
      <c r="BE1901" s="110"/>
      <c r="BF1901" s="110"/>
      <c r="BG1901" s="110"/>
    </row>
    <row r="1902" spans="1:59" ht="24.75" hidden="1" customHeight="1">
      <c r="A1902" s="9">
        <v>1908</v>
      </c>
      <c r="B1902" s="24">
        <v>7251</v>
      </c>
      <c r="C1902" s="24"/>
      <c r="D1902" s="15"/>
      <c r="E1902" s="25" t="s">
        <v>7995</v>
      </c>
      <c r="F1902" s="25" t="s">
        <v>7996</v>
      </c>
      <c r="G1902" s="25" t="s">
        <v>7997</v>
      </c>
      <c r="H1902" s="26" t="s">
        <v>7998</v>
      </c>
      <c r="I1902" s="25" t="s">
        <v>551</v>
      </c>
      <c r="J1902" s="25" t="s">
        <v>7999</v>
      </c>
      <c r="K1902" s="27">
        <v>10</v>
      </c>
      <c r="L1902" s="25" t="s">
        <v>91</v>
      </c>
      <c r="M1902" s="24">
        <v>10</v>
      </c>
      <c r="N1902" s="25" t="s">
        <v>46</v>
      </c>
      <c r="O1902" s="25" t="s">
        <v>8000</v>
      </c>
      <c r="P1902" s="25" t="s">
        <v>8001</v>
      </c>
      <c r="Q1902" s="25" t="s">
        <v>8002</v>
      </c>
      <c r="R1902" s="101">
        <v>179.7</v>
      </c>
      <c r="T1902" s="116">
        <v>91.14</v>
      </c>
      <c r="U1902" s="84">
        <v>144.69</v>
      </c>
      <c r="X1902" s="102">
        <v>214.71</v>
      </c>
      <c r="Y1902" s="102">
        <v>280.67</v>
      </c>
      <c r="AE1902" s="104">
        <v>144.69</v>
      </c>
      <c r="AH1902" s="105">
        <v>214.71</v>
      </c>
      <c r="AI1902" s="105">
        <v>264.52999999999997</v>
      </c>
      <c r="AN1902" s="106">
        <v>179.7</v>
      </c>
      <c r="AO1902" s="105" t="s">
        <v>50</v>
      </c>
      <c r="AP1902" s="104" t="s">
        <v>51</v>
      </c>
      <c r="AQ1902" s="105">
        <f t="shared" ref="AQ1902:AQ1925" si="475">AVERAGE(SMALL(AE1902:AI1902,1),SMALL(AE1902:AI1902,2))</f>
        <v>179.7</v>
      </c>
      <c r="AR1902" s="105">
        <f t="shared" ref="AR1902:AR1925" si="476">IF(R1902 &lt;=( AVERAGE(SMALL(AE1902:AI1902,1),SMALL(AE1902:AI1902,2))), R1902, "")</f>
        <v>179.7</v>
      </c>
      <c r="AS1902" s="105" t="e">
        <f t="shared" ref="AS1902:AS1925" si="477">AVERAGE(SMALL(AJ1902:AM1902,1),SMALL(AJ1902:AM1902,2))</f>
        <v>#NUM!</v>
      </c>
      <c r="AT1902" s="105" t="e">
        <f>#REF!*1.075</f>
        <v>#REF!</v>
      </c>
      <c r="AU1902" s="105">
        <f t="shared" ref="AU1902:AU1925" si="478">T1902*1.075</f>
        <v>97.975499999999997</v>
      </c>
      <c r="AV1902" s="102" t="e">
        <f t="shared" si="472"/>
        <v>#REF!</v>
      </c>
      <c r="AW1902" s="105" t="s">
        <v>172</v>
      </c>
      <c r="AX1902" s="105" t="s">
        <v>173</v>
      </c>
      <c r="AY1902" s="106">
        <v>97.975499999999997</v>
      </c>
      <c r="AZ1902" s="108">
        <f t="shared" si="473"/>
        <v>11.757059999999999</v>
      </c>
      <c r="BA1902" s="1">
        <f t="shared" si="474"/>
        <v>109.73255999999999</v>
      </c>
      <c r="BB1902" s="106">
        <f t="shared" si="467"/>
        <v>118.51116479999999</v>
      </c>
      <c r="BC1902" s="105" t="s">
        <v>53</v>
      </c>
      <c r="BE1902" s="110"/>
      <c r="BF1902" s="110"/>
      <c r="BG1902" s="110"/>
    </row>
    <row r="1903" spans="1:59" ht="24.75" hidden="1" customHeight="1">
      <c r="A1903" s="9">
        <v>1909</v>
      </c>
      <c r="B1903" s="24">
        <v>7251</v>
      </c>
      <c r="C1903" s="24"/>
      <c r="D1903" s="15"/>
      <c r="E1903" s="25" t="s">
        <v>7995</v>
      </c>
      <c r="F1903" s="25" t="s">
        <v>7996</v>
      </c>
      <c r="G1903" s="25" t="s">
        <v>7997</v>
      </c>
      <c r="H1903" s="26" t="s">
        <v>7998</v>
      </c>
      <c r="I1903" s="25" t="s">
        <v>551</v>
      </c>
      <c r="J1903" s="25" t="s">
        <v>8003</v>
      </c>
      <c r="K1903" s="27">
        <v>20</v>
      </c>
      <c r="L1903" s="25" t="s">
        <v>91</v>
      </c>
      <c r="M1903" s="24">
        <v>10</v>
      </c>
      <c r="N1903" s="25" t="s">
        <v>46</v>
      </c>
      <c r="O1903" s="25" t="s">
        <v>8000</v>
      </c>
      <c r="P1903" s="25" t="s">
        <v>8001</v>
      </c>
      <c r="Q1903" s="25" t="s">
        <v>8002</v>
      </c>
      <c r="R1903" s="101">
        <v>246.28</v>
      </c>
      <c r="T1903" s="116">
        <v>180.63</v>
      </c>
      <c r="U1903" s="84">
        <v>289.3</v>
      </c>
      <c r="W1903" s="102">
        <v>349.23</v>
      </c>
      <c r="X1903" s="102">
        <v>203.25</v>
      </c>
      <c r="Y1903" s="102">
        <v>516.51</v>
      </c>
      <c r="AE1903" s="104">
        <v>289.3</v>
      </c>
      <c r="AG1903" s="105">
        <v>352.93599999999998</v>
      </c>
      <c r="AH1903" s="105">
        <v>203.25</v>
      </c>
      <c r="AI1903" s="105">
        <v>468.95</v>
      </c>
      <c r="AN1903" s="106">
        <v>246.27500000000001</v>
      </c>
      <c r="AO1903" s="105" t="s">
        <v>277</v>
      </c>
      <c r="AP1903" s="104" t="s">
        <v>278</v>
      </c>
      <c r="AQ1903" s="105">
        <f t="shared" si="475"/>
        <v>246.27500000000001</v>
      </c>
      <c r="AR1903" s="105" t="str">
        <f t="shared" si="476"/>
        <v/>
      </c>
      <c r="AS1903" s="105" t="e">
        <f t="shared" si="477"/>
        <v>#NUM!</v>
      </c>
      <c r="AT1903" s="105" t="e">
        <f>#REF!*1.075</f>
        <v>#REF!</v>
      </c>
      <c r="AU1903" s="105">
        <f t="shared" si="478"/>
        <v>194.17724999999999</v>
      </c>
      <c r="AV1903" s="102" t="e">
        <f t="shared" si="472"/>
        <v>#REF!</v>
      </c>
      <c r="AW1903" s="105" t="s">
        <v>172</v>
      </c>
      <c r="AX1903" s="105" t="s">
        <v>173</v>
      </c>
      <c r="AY1903" s="106">
        <v>194.1773</v>
      </c>
      <c r="AZ1903" s="108">
        <f t="shared" si="473"/>
        <v>19.417730000000002</v>
      </c>
      <c r="BA1903" s="1">
        <f t="shared" si="474"/>
        <v>213.59503000000001</v>
      </c>
      <c r="BB1903" s="106">
        <f t="shared" si="467"/>
        <v>230.68263240000002</v>
      </c>
      <c r="BC1903" s="105" t="s">
        <v>53</v>
      </c>
      <c r="BE1903" s="110"/>
      <c r="BF1903" s="110"/>
      <c r="BG1903" s="110"/>
    </row>
    <row r="1904" spans="1:59" ht="24.75" hidden="1" customHeight="1">
      <c r="A1904" s="9">
        <v>1910</v>
      </c>
      <c r="B1904" s="24">
        <v>7251</v>
      </c>
      <c r="C1904" s="24"/>
      <c r="D1904" s="15"/>
      <c r="E1904" s="25" t="s">
        <v>7995</v>
      </c>
      <c r="F1904" s="25" t="s">
        <v>7996</v>
      </c>
      <c r="G1904" s="25" t="s">
        <v>7997</v>
      </c>
      <c r="H1904" s="26" t="s">
        <v>7998</v>
      </c>
      <c r="I1904" s="25" t="s">
        <v>551</v>
      </c>
      <c r="J1904" s="25" t="s">
        <v>8004</v>
      </c>
      <c r="K1904" s="27">
        <v>15</v>
      </c>
      <c r="L1904" s="25" t="s">
        <v>91</v>
      </c>
      <c r="M1904" s="24">
        <v>10</v>
      </c>
      <c r="N1904" s="25" t="s">
        <v>46</v>
      </c>
      <c r="O1904" s="25" t="s">
        <v>8000</v>
      </c>
      <c r="P1904" s="25" t="s">
        <v>8001</v>
      </c>
      <c r="Q1904" s="25" t="s">
        <v>8002</v>
      </c>
      <c r="R1904" s="101">
        <v>200.13</v>
      </c>
      <c r="T1904" s="116" t="s">
        <v>58</v>
      </c>
      <c r="U1904" s="84">
        <v>216.98</v>
      </c>
      <c r="X1904" s="102">
        <v>183.29</v>
      </c>
      <c r="Y1904" s="102">
        <v>403.61</v>
      </c>
      <c r="AE1904" s="104">
        <v>216.98</v>
      </c>
      <c r="AH1904" s="105">
        <v>183.29</v>
      </c>
      <c r="AI1904" s="105">
        <v>401.43</v>
      </c>
      <c r="AN1904" s="106">
        <v>200.13</v>
      </c>
      <c r="AO1904" s="105" t="s">
        <v>50</v>
      </c>
      <c r="AP1904" s="104" t="s">
        <v>51</v>
      </c>
      <c r="AQ1904" s="105">
        <f t="shared" si="475"/>
        <v>200.13499999999999</v>
      </c>
      <c r="AR1904" s="105">
        <f t="shared" si="476"/>
        <v>200.13</v>
      </c>
      <c r="AS1904" s="105" t="e">
        <f t="shared" si="477"/>
        <v>#NUM!</v>
      </c>
      <c r="AT1904" s="105" t="e">
        <f>#REF!*1.075</f>
        <v>#REF!</v>
      </c>
      <c r="AU1904" s="105" t="e">
        <f t="shared" si="478"/>
        <v>#VALUE!</v>
      </c>
      <c r="AV1904" s="102" t="e">
        <f t="shared" si="472"/>
        <v>#REF!</v>
      </c>
      <c r="AW1904" s="125" t="s">
        <v>52</v>
      </c>
      <c r="AX1904" s="105" t="s">
        <v>51</v>
      </c>
      <c r="AY1904" s="106">
        <v>200.13</v>
      </c>
      <c r="AZ1904" s="108">
        <f t="shared" si="473"/>
        <v>20.013000000000002</v>
      </c>
      <c r="BA1904" s="1">
        <f t="shared" si="474"/>
        <v>220.143</v>
      </c>
      <c r="BB1904" s="106">
        <f t="shared" si="467"/>
        <v>237.75443999999999</v>
      </c>
      <c r="BC1904" s="105" t="s">
        <v>53</v>
      </c>
      <c r="BE1904" s="110"/>
      <c r="BF1904" s="110"/>
      <c r="BG1904" s="110"/>
    </row>
    <row r="1905" spans="1:59" ht="24.75" hidden="1" customHeight="1">
      <c r="A1905" s="9">
        <v>1911</v>
      </c>
      <c r="B1905" s="24">
        <v>5285</v>
      </c>
      <c r="C1905" s="24"/>
      <c r="D1905" s="15"/>
      <c r="E1905" s="25" t="s">
        <v>8005</v>
      </c>
      <c r="F1905" s="25" t="s">
        <v>8006</v>
      </c>
      <c r="G1905" s="25" t="s">
        <v>3276</v>
      </c>
      <c r="H1905" s="26" t="s">
        <v>3277</v>
      </c>
      <c r="I1905" s="25" t="s">
        <v>551</v>
      </c>
      <c r="J1905" s="25" t="s">
        <v>8007</v>
      </c>
      <c r="K1905" s="27">
        <v>50</v>
      </c>
      <c r="L1905" s="25" t="s">
        <v>91</v>
      </c>
      <c r="M1905" s="24">
        <v>10</v>
      </c>
      <c r="N1905" s="25" t="s">
        <v>46</v>
      </c>
      <c r="O1905" s="25" t="s">
        <v>8000</v>
      </c>
      <c r="P1905" s="25" t="s">
        <v>8008</v>
      </c>
      <c r="Q1905" s="25" t="s">
        <v>8009</v>
      </c>
      <c r="R1905" s="101">
        <v>110.22499999999999</v>
      </c>
      <c r="T1905" s="116" t="s">
        <v>58</v>
      </c>
      <c r="U1905" s="84">
        <v>197.86</v>
      </c>
      <c r="W1905" s="102">
        <v>88.62</v>
      </c>
      <c r="X1905" s="102">
        <v>131.83000000000001</v>
      </c>
      <c r="AE1905" s="104">
        <v>197.86</v>
      </c>
      <c r="AG1905" s="105">
        <v>89.561000000000007</v>
      </c>
      <c r="AH1905" s="105">
        <v>131.83000000000001</v>
      </c>
      <c r="AI1905" s="105">
        <v>225.93</v>
      </c>
      <c r="AN1905" s="106">
        <v>110.22499999999999</v>
      </c>
      <c r="AO1905" s="105" t="s">
        <v>50</v>
      </c>
      <c r="AP1905" s="104" t="s">
        <v>51</v>
      </c>
      <c r="AQ1905" s="105">
        <f t="shared" si="475"/>
        <v>110.69550000000001</v>
      </c>
      <c r="AR1905" s="105">
        <f t="shared" si="476"/>
        <v>110.22499999999999</v>
      </c>
      <c r="AS1905" s="105" t="e">
        <f t="shared" si="477"/>
        <v>#NUM!</v>
      </c>
      <c r="AT1905" s="105" t="e">
        <f>#REF!*1.075</f>
        <v>#REF!</v>
      </c>
      <c r="AU1905" s="105" t="e">
        <f t="shared" si="478"/>
        <v>#VALUE!</v>
      </c>
      <c r="AV1905" s="102" t="e">
        <f t="shared" si="472"/>
        <v>#REF!</v>
      </c>
      <c r="AW1905" s="125" t="s">
        <v>52</v>
      </c>
      <c r="AX1905" s="105" t="s">
        <v>51</v>
      </c>
      <c r="AY1905" s="106">
        <v>110.22499999999999</v>
      </c>
      <c r="AZ1905" s="108">
        <f t="shared" si="473"/>
        <v>11.022500000000001</v>
      </c>
      <c r="BA1905" s="1">
        <f t="shared" si="474"/>
        <v>121.2475</v>
      </c>
      <c r="BB1905" s="106">
        <f t="shared" si="467"/>
        <v>130.94730000000001</v>
      </c>
      <c r="BC1905" s="105" t="s">
        <v>53</v>
      </c>
      <c r="BE1905" s="110"/>
      <c r="BF1905" s="110"/>
      <c r="BG1905" s="110"/>
    </row>
    <row r="1906" spans="1:59" ht="24.75" hidden="1" customHeight="1">
      <c r="A1906" s="9">
        <v>1912</v>
      </c>
      <c r="B1906" s="24">
        <v>5285</v>
      </c>
      <c r="C1906" s="24"/>
      <c r="D1906" s="15"/>
      <c r="E1906" s="25" t="s">
        <v>8005</v>
      </c>
      <c r="F1906" s="25" t="s">
        <v>8006</v>
      </c>
      <c r="G1906" s="25" t="s">
        <v>3276</v>
      </c>
      <c r="H1906" s="26" t="s">
        <v>3277</v>
      </c>
      <c r="I1906" s="25" t="s">
        <v>551</v>
      </c>
      <c r="J1906" s="25" t="s">
        <v>8010</v>
      </c>
      <c r="K1906" s="27">
        <v>100</v>
      </c>
      <c r="L1906" s="25" t="s">
        <v>91</v>
      </c>
      <c r="M1906" s="24">
        <v>10</v>
      </c>
      <c r="N1906" s="25" t="s">
        <v>46</v>
      </c>
      <c r="O1906" s="25" t="s">
        <v>8000</v>
      </c>
      <c r="P1906" s="25" t="s">
        <v>8008</v>
      </c>
      <c r="Q1906" s="25" t="s">
        <v>8009</v>
      </c>
      <c r="R1906" s="101">
        <v>221.47</v>
      </c>
      <c r="T1906" s="116">
        <v>107.57</v>
      </c>
      <c r="U1906" s="84">
        <v>382.09</v>
      </c>
      <c r="W1906" s="102">
        <v>197.54</v>
      </c>
      <c r="X1906" s="102">
        <v>245.41</v>
      </c>
      <c r="Y1906" s="102">
        <v>334.7</v>
      </c>
      <c r="Z1906" s="102">
        <v>318.98</v>
      </c>
      <c r="AE1906" s="104">
        <v>382.09</v>
      </c>
      <c r="AG1906" s="105">
        <v>170.73</v>
      </c>
      <c r="AH1906" s="105">
        <v>245.41</v>
      </c>
      <c r="AI1906" s="105">
        <v>334.7</v>
      </c>
      <c r="AN1906" s="106">
        <v>208.07</v>
      </c>
      <c r="AO1906" s="105" t="s">
        <v>277</v>
      </c>
      <c r="AP1906" s="104" t="s">
        <v>278</v>
      </c>
      <c r="AQ1906" s="105">
        <f t="shared" si="475"/>
        <v>208.07</v>
      </c>
      <c r="AR1906" s="105" t="str">
        <f t="shared" si="476"/>
        <v/>
      </c>
      <c r="AS1906" s="105" t="e">
        <f t="shared" si="477"/>
        <v>#NUM!</v>
      </c>
      <c r="AT1906" s="105" t="e">
        <f>#REF!*1.075</f>
        <v>#REF!</v>
      </c>
      <c r="AU1906" s="105">
        <f t="shared" si="478"/>
        <v>115.63774999999998</v>
      </c>
      <c r="AV1906" s="102" t="e">
        <f t="shared" si="472"/>
        <v>#REF!</v>
      </c>
      <c r="AW1906" s="105" t="s">
        <v>172</v>
      </c>
      <c r="AX1906" s="105" t="s">
        <v>173</v>
      </c>
      <c r="AY1906" s="106">
        <v>115.6378</v>
      </c>
      <c r="AZ1906" s="108">
        <f t="shared" si="473"/>
        <v>11.563780000000001</v>
      </c>
      <c r="BA1906" s="1">
        <f t="shared" si="474"/>
        <v>127.20158000000001</v>
      </c>
      <c r="BB1906" s="106">
        <f t="shared" si="467"/>
        <v>137.37770640000002</v>
      </c>
      <c r="BC1906" s="105" t="s">
        <v>53</v>
      </c>
      <c r="BE1906" s="110"/>
      <c r="BF1906" s="110"/>
      <c r="BG1906" s="110"/>
    </row>
    <row r="1907" spans="1:59" ht="24.75" hidden="1" customHeight="1">
      <c r="A1907" s="9">
        <v>1913</v>
      </c>
      <c r="B1907" s="24">
        <v>5285</v>
      </c>
      <c r="C1907" s="24"/>
      <c r="D1907" s="15"/>
      <c r="E1907" s="25" t="s">
        <v>8005</v>
      </c>
      <c r="F1907" s="25" t="s">
        <v>8006</v>
      </c>
      <c r="G1907" s="25" t="s">
        <v>3276</v>
      </c>
      <c r="H1907" s="26" t="s">
        <v>3277</v>
      </c>
      <c r="I1907" s="25" t="s">
        <v>551</v>
      </c>
      <c r="J1907" s="25" t="s">
        <v>8011</v>
      </c>
      <c r="K1907" s="27">
        <v>200</v>
      </c>
      <c r="L1907" s="25" t="s">
        <v>91</v>
      </c>
      <c r="M1907" s="24">
        <v>10</v>
      </c>
      <c r="N1907" s="25" t="s">
        <v>46</v>
      </c>
      <c r="O1907" s="25" t="s">
        <v>8000</v>
      </c>
      <c r="P1907" s="25" t="s">
        <v>8008</v>
      </c>
      <c r="Q1907" s="25" t="s">
        <v>8009</v>
      </c>
      <c r="R1907" s="101">
        <v>551.69500000000005</v>
      </c>
      <c r="T1907" s="116">
        <v>174.88</v>
      </c>
      <c r="U1907" s="84">
        <v>693.57</v>
      </c>
      <c r="X1907" s="102">
        <v>458.18</v>
      </c>
      <c r="Y1907" s="102">
        <v>645.21</v>
      </c>
      <c r="Z1907" s="102">
        <v>624.05999999999995</v>
      </c>
      <c r="AE1907" s="104">
        <v>693.57</v>
      </c>
      <c r="AH1907" s="105">
        <v>458.18</v>
      </c>
      <c r="AI1907" s="105">
        <v>645.21</v>
      </c>
      <c r="AN1907" s="106">
        <v>551.69500000000005</v>
      </c>
      <c r="AO1907" s="105" t="s">
        <v>50</v>
      </c>
      <c r="AP1907" s="104" t="s">
        <v>51</v>
      </c>
      <c r="AQ1907" s="105">
        <f t="shared" si="475"/>
        <v>551.69500000000005</v>
      </c>
      <c r="AR1907" s="105">
        <f t="shared" si="476"/>
        <v>551.69500000000005</v>
      </c>
      <c r="AS1907" s="105" t="e">
        <f t="shared" si="477"/>
        <v>#NUM!</v>
      </c>
      <c r="AT1907" s="105" t="e">
        <f>#REF!*1.075</f>
        <v>#REF!</v>
      </c>
      <c r="AU1907" s="105">
        <f t="shared" si="478"/>
        <v>187.99599999999998</v>
      </c>
      <c r="AV1907" s="102" t="e">
        <f t="shared" si="472"/>
        <v>#REF!</v>
      </c>
      <c r="AW1907" s="105" t="s">
        <v>172</v>
      </c>
      <c r="AX1907" s="105" t="s">
        <v>173</v>
      </c>
      <c r="AY1907" s="106">
        <v>187.99600000000001</v>
      </c>
      <c r="AZ1907" s="108">
        <f t="shared" si="473"/>
        <v>18.799600000000002</v>
      </c>
      <c r="BA1907" s="1">
        <f t="shared" si="474"/>
        <v>206.79560000000001</v>
      </c>
      <c r="BB1907" s="106">
        <f t="shared" si="467"/>
        <v>223.339248</v>
      </c>
      <c r="BC1907" s="105" t="s">
        <v>53</v>
      </c>
      <c r="BE1907" s="110"/>
      <c r="BF1907" s="110"/>
      <c r="BG1907" s="110"/>
    </row>
    <row r="1908" spans="1:59" ht="24.75" hidden="1" customHeight="1">
      <c r="A1908" s="9">
        <v>1914</v>
      </c>
      <c r="B1908" s="24">
        <v>5284</v>
      </c>
      <c r="C1908" s="24"/>
      <c r="D1908" s="15"/>
      <c r="E1908" s="25" t="s">
        <v>8012</v>
      </c>
      <c r="F1908" s="25" t="s">
        <v>8013</v>
      </c>
      <c r="G1908" s="25" t="s">
        <v>8014</v>
      </c>
      <c r="H1908" s="26" t="s">
        <v>8015</v>
      </c>
      <c r="I1908" s="25" t="s">
        <v>551</v>
      </c>
      <c r="J1908" s="25" t="s">
        <v>8016</v>
      </c>
      <c r="K1908" s="27">
        <v>100</v>
      </c>
      <c r="L1908" s="25" t="s">
        <v>91</v>
      </c>
      <c r="M1908" s="24">
        <v>10</v>
      </c>
      <c r="N1908" s="25" t="s">
        <v>46</v>
      </c>
      <c r="O1908" s="25" t="s">
        <v>8000</v>
      </c>
      <c r="P1908" s="25" t="s">
        <v>8017</v>
      </c>
      <c r="Q1908" s="25" t="s">
        <v>8018</v>
      </c>
      <c r="R1908" s="101">
        <v>269.93</v>
      </c>
      <c r="T1908" s="116">
        <v>240.4</v>
      </c>
      <c r="U1908" s="84">
        <v>242.72</v>
      </c>
      <c r="W1908" s="102">
        <v>287.14</v>
      </c>
      <c r="AE1908" s="104">
        <v>242.72</v>
      </c>
      <c r="AG1908" s="105">
        <v>290.19200000000001</v>
      </c>
      <c r="AH1908" s="105">
        <v>274.14999999999998</v>
      </c>
      <c r="AI1908" s="105">
        <v>410.97</v>
      </c>
      <c r="AN1908" s="106">
        <v>258.435</v>
      </c>
      <c r="AO1908" s="105" t="s">
        <v>277</v>
      </c>
      <c r="AP1908" s="104" t="s">
        <v>278</v>
      </c>
      <c r="AQ1908" s="105">
        <f t="shared" si="475"/>
        <v>258.435</v>
      </c>
      <c r="AR1908" s="105" t="str">
        <f t="shared" si="476"/>
        <v/>
      </c>
      <c r="AS1908" s="105" t="e">
        <f t="shared" si="477"/>
        <v>#NUM!</v>
      </c>
      <c r="AT1908" s="105" t="e">
        <f>#REF!*1.075</f>
        <v>#REF!</v>
      </c>
      <c r="AU1908" s="105">
        <f t="shared" si="478"/>
        <v>258.43</v>
      </c>
      <c r="AV1908" s="102" t="e">
        <f t="shared" si="472"/>
        <v>#REF!</v>
      </c>
      <c r="AW1908" s="105" t="s">
        <v>172</v>
      </c>
      <c r="AX1908" s="105" t="s">
        <v>173</v>
      </c>
      <c r="AY1908" s="106">
        <v>258.43</v>
      </c>
      <c r="AZ1908" s="108">
        <f t="shared" si="473"/>
        <v>25.843000000000004</v>
      </c>
      <c r="BA1908" s="1">
        <f t="shared" si="474"/>
        <v>284.27300000000002</v>
      </c>
      <c r="BB1908" s="106">
        <f t="shared" si="467"/>
        <v>307.01484000000005</v>
      </c>
      <c r="BC1908" s="105" t="s">
        <v>53</v>
      </c>
      <c r="BE1908" s="110"/>
      <c r="BF1908" s="110"/>
      <c r="BG1908" s="110"/>
    </row>
    <row r="1909" spans="1:59" ht="24.75" hidden="1" customHeight="1">
      <c r="A1909" s="9">
        <v>1915</v>
      </c>
      <c r="B1909" s="17">
        <v>20035</v>
      </c>
      <c r="C1909" s="17"/>
      <c r="D1909" s="8"/>
      <c r="E1909" s="2" t="s">
        <v>8019</v>
      </c>
      <c r="F1909" s="2" t="s">
        <v>8020</v>
      </c>
      <c r="G1909" s="2" t="s">
        <v>8021</v>
      </c>
      <c r="H1909" s="18" t="s">
        <v>8022</v>
      </c>
      <c r="I1909" s="2" t="s">
        <v>551</v>
      </c>
      <c r="J1909" s="2" t="s">
        <v>8023</v>
      </c>
      <c r="K1909" s="19"/>
      <c r="L1909" s="2"/>
      <c r="M1909" s="17">
        <v>1</v>
      </c>
      <c r="N1909" s="2" t="s">
        <v>46</v>
      </c>
      <c r="O1909" s="2" t="s">
        <v>8024</v>
      </c>
      <c r="P1909" s="2" t="s">
        <v>8025</v>
      </c>
      <c r="Q1909" s="2" t="s">
        <v>8026</v>
      </c>
      <c r="R1909" s="101">
        <v>35.119999999999997</v>
      </c>
      <c r="T1909" s="116" t="s">
        <v>58</v>
      </c>
      <c r="U1909" s="84">
        <v>35.11</v>
      </c>
      <c r="W1909" s="102">
        <v>36.89</v>
      </c>
      <c r="X1909" s="102">
        <v>35.119999999999997</v>
      </c>
      <c r="Y1909" s="102">
        <v>37.81</v>
      </c>
      <c r="AE1909" s="104">
        <v>35.11</v>
      </c>
      <c r="AG1909" s="105">
        <v>36.686799999999998</v>
      </c>
      <c r="AH1909" s="105">
        <v>34.29</v>
      </c>
      <c r="AN1909" s="106">
        <v>34.700000000000003</v>
      </c>
      <c r="AO1909" s="105" t="s">
        <v>277</v>
      </c>
      <c r="AP1909" s="104" t="s">
        <v>278</v>
      </c>
      <c r="AQ1909" s="105">
        <f t="shared" si="475"/>
        <v>34.700000000000003</v>
      </c>
      <c r="AR1909" s="105" t="str">
        <f t="shared" si="476"/>
        <v/>
      </c>
      <c r="AS1909" s="105" t="e">
        <f t="shared" si="477"/>
        <v>#NUM!</v>
      </c>
      <c r="AT1909" s="105" t="e">
        <f>#REF!*1.075</f>
        <v>#REF!</v>
      </c>
      <c r="AU1909" s="105" t="e">
        <f t="shared" si="478"/>
        <v>#VALUE!</v>
      </c>
      <c r="AV1909" s="102" t="e">
        <f t="shared" si="472"/>
        <v>#REF!</v>
      </c>
      <c r="AW1909" s="105" t="s">
        <v>172</v>
      </c>
      <c r="AX1909" s="105" t="s">
        <v>173</v>
      </c>
      <c r="AY1909" s="106">
        <v>33.658000000000001</v>
      </c>
      <c r="AZ1909" s="108">
        <f t="shared" si="473"/>
        <v>5.7218600000000004</v>
      </c>
      <c r="BA1909" s="1">
        <f t="shared" si="474"/>
        <v>39.379860000000001</v>
      </c>
      <c r="BB1909" s="106">
        <f t="shared" si="467"/>
        <v>42.530248800000003</v>
      </c>
      <c r="BC1909" s="105" t="s">
        <v>53</v>
      </c>
      <c r="BE1909" s="110"/>
      <c r="BF1909" s="110"/>
      <c r="BG1909" s="110"/>
    </row>
    <row r="1910" spans="1:59" ht="24.75" hidden="1" customHeight="1">
      <c r="A1910" s="9">
        <v>1916</v>
      </c>
      <c r="B1910" s="17">
        <v>20037</v>
      </c>
      <c r="C1910" s="17"/>
      <c r="D1910" s="8"/>
      <c r="E1910" s="2" t="s">
        <v>8019</v>
      </c>
      <c r="F1910" s="2" t="s">
        <v>8020</v>
      </c>
      <c r="G1910" s="2" t="s">
        <v>8021</v>
      </c>
      <c r="H1910" s="18" t="s">
        <v>8027</v>
      </c>
      <c r="I1910" s="2" t="s">
        <v>551</v>
      </c>
      <c r="J1910" s="2" t="s">
        <v>8023</v>
      </c>
      <c r="K1910" s="19"/>
      <c r="L1910" s="2"/>
      <c r="M1910" s="17">
        <v>1</v>
      </c>
      <c r="N1910" s="2" t="s">
        <v>46</v>
      </c>
      <c r="O1910" s="2" t="s">
        <v>8024</v>
      </c>
      <c r="P1910" s="2" t="s">
        <v>8025</v>
      </c>
      <c r="Q1910" s="2" t="s">
        <v>8028</v>
      </c>
      <c r="R1910" s="101">
        <v>52.32</v>
      </c>
      <c r="T1910" s="116" t="s">
        <v>58</v>
      </c>
      <c r="U1910" s="84">
        <v>52.66</v>
      </c>
      <c r="W1910" s="102">
        <v>55.25</v>
      </c>
      <c r="X1910" s="102">
        <v>51.97</v>
      </c>
      <c r="Y1910" s="102">
        <v>54.6</v>
      </c>
      <c r="AE1910" s="104">
        <v>52.66</v>
      </c>
      <c r="AG1910" s="105">
        <v>54.9467</v>
      </c>
      <c r="AH1910" s="105">
        <v>49.3</v>
      </c>
      <c r="AN1910" s="106">
        <v>50.98</v>
      </c>
      <c r="AO1910" s="105" t="s">
        <v>277</v>
      </c>
      <c r="AP1910" s="104" t="s">
        <v>278</v>
      </c>
      <c r="AQ1910" s="105">
        <f t="shared" si="475"/>
        <v>50.98</v>
      </c>
      <c r="AR1910" s="105" t="str">
        <f t="shared" si="476"/>
        <v/>
      </c>
      <c r="AS1910" s="105" t="e">
        <f t="shared" si="477"/>
        <v>#NUM!</v>
      </c>
      <c r="AT1910" s="105" t="e">
        <f>#REF!*1.075</f>
        <v>#REF!</v>
      </c>
      <c r="AU1910" s="105" t="e">
        <f t="shared" si="478"/>
        <v>#VALUE!</v>
      </c>
      <c r="AV1910" s="102" t="e">
        <f t="shared" si="472"/>
        <v>#REF!</v>
      </c>
      <c r="AW1910" s="105" t="s">
        <v>172</v>
      </c>
      <c r="AX1910" s="105" t="s">
        <v>173</v>
      </c>
      <c r="AY1910" s="106">
        <v>49.707999999999998</v>
      </c>
      <c r="AZ1910" s="108">
        <f t="shared" si="473"/>
        <v>8.4503599999999999</v>
      </c>
      <c r="BA1910" s="1">
        <f t="shared" si="474"/>
        <v>58.158360000000002</v>
      </c>
      <c r="BB1910" s="106">
        <f t="shared" si="467"/>
        <v>62.811028800000003</v>
      </c>
      <c r="BC1910" s="105" t="s">
        <v>53</v>
      </c>
      <c r="BE1910" s="110"/>
      <c r="BF1910" s="110"/>
      <c r="BG1910" s="110"/>
    </row>
    <row r="1911" spans="1:59" ht="24.75" hidden="1" customHeight="1">
      <c r="A1911" s="9">
        <v>1917</v>
      </c>
      <c r="B1911" s="17">
        <v>20038</v>
      </c>
      <c r="C1911" s="17"/>
      <c r="D1911" s="8"/>
      <c r="E1911" s="2" t="s">
        <v>8019</v>
      </c>
      <c r="F1911" s="2" t="s">
        <v>8020</v>
      </c>
      <c r="G1911" s="2" t="s">
        <v>8021</v>
      </c>
      <c r="H1911" s="18" t="s">
        <v>8029</v>
      </c>
      <c r="I1911" s="2" t="s">
        <v>551</v>
      </c>
      <c r="J1911" s="2" t="s">
        <v>8023</v>
      </c>
      <c r="K1911" s="19"/>
      <c r="L1911" s="2"/>
      <c r="M1911" s="17">
        <v>1</v>
      </c>
      <c r="N1911" s="2" t="s">
        <v>46</v>
      </c>
      <c r="O1911" s="2" t="s">
        <v>8024</v>
      </c>
      <c r="P1911" s="2" t="s">
        <v>8025</v>
      </c>
      <c r="Q1911" s="2" t="s">
        <v>8030</v>
      </c>
      <c r="R1911" s="101">
        <v>72.39</v>
      </c>
      <c r="T1911" s="116" t="s">
        <v>58</v>
      </c>
      <c r="U1911" s="84">
        <v>70.22</v>
      </c>
      <c r="W1911" s="102">
        <v>74.680000000000007</v>
      </c>
      <c r="X1911" s="102">
        <v>74.55</v>
      </c>
      <c r="Y1911" s="102">
        <v>81.89</v>
      </c>
      <c r="AE1911" s="104">
        <v>70.22</v>
      </c>
      <c r="AN1911" s="106">
        <v>68</v>
      </c>
      <c r="AO1911" s="105" t="s">
        <v>372</v>
      </c>
      <c r="AP1911" s="104" t="s">
        <v>373</v>
      </c>
      <c r="AQ1911" s="105" t="e">
        <f t="shared" si="475"/>
        <v>#NUM!</v>
      </c>
      <c r="AR1911" s="105" t="e">
        <f t="shared" si="476"/>
        <v>#NUM!</v>
      </c>
      <c r="AS1911" s="105" t="e">
        <f t="shared" si="477"/>
        <v>#NUM!</v>
      </c>
      <c r="AT1911" s="105" t="e">
        <f>#REF!*1.075</f>
        <v>#REF!</v>
      </c>
      <c r="AU1911" s="105" t="e">
        <f t="shared" si="478"/>
        <v>#VALUE!</v>
      </c>
      <c r="AV1911" s="102" t="e">
        <f t="shared" si="472"/>
        <v>#REF!</v>
      </c>
      <c r="AW1911" s="105" t="s">
        <v>372</v>
      </c>
      <c r="AX1911" s="105" t="s">
        <v>373</v>
      </c>
      <c r="AY1911" s="106">
        <v>67.992000000000004</v>
      </c>
      <c r="AZ1911" s="108">
        <f t="shared" si="473"/>
        <v>8.159040000000001</v>
      </c>
      <c r="BA1911" s="1">
        <f t="shared" si="474"/>
        <v>76.151040000000009</v>
      </c>
      <c r="BB1911" s="106">
        <f t="shared" si="467"/>
        <v>82.243123200000014</v>
      </c>
      <c r="BC1911" s="105" t="s">
        <v>53</v>
      </c>
      <c r="BE1911" s="110"/>
      <c r="BF1911" s="110"/>
      <c r="BG1911" s="110"/>
    </row>
    <row r="1912" spans="1:59" ht="24.75" hidden="1" customHeight="1">
      <c r="A1912" s="9">
        <v>1918</v>
      </c>
      <c r="B1912" s="17">
        <v>20039</v>
      </c>
      <c r="C1912" s="17"/>
      <c r="D1912" s="8"/>
      <c r="E1912" s="2" t="s">
        <v>8019</v>
      </c>
      <c r="F1912" s="2" t="s">
        <v>8020</v>
      </c>
      <c r="G1912" s="2" t="s">
        <v>8021</v>
      </c>
      <c r="H1912" s="18" t="s">
        <v>8031</v>
      </c>
      <c r="I1912" s="2" t="s">
        <v>551</v>
      </c>
      <c r="J1912" s="2" t="s">
        <v>8023</v>
      </c>
      <c r="K1912" s="19"/>
      <c r="L1912" s="2"/>
      <c r="M1912" s="17">
        <v>1</v>
      </c>
      <c r="N1912" s="2" t="s">
        <v>46</v>
      </c>
      <c r="O1912" s="2" t="s">
        <v>8024</v>
      </c>
      <c r="P1912" s="2" t="s">
        <v>8025</v>
      </c>
      <c r="Q1912" s="2" t="s">
        <v>8032</v>
      </c>
      <c r="R1912" s="101">
        <v>107.5</v>
      </c>
      <c r="T1912" s="116" t="s">
        <v>58</v>
      </c>
      <c r="U1912" s="84">
        <v>105.33</v>
      </c>
      <c r="W1912" s="102">
        <v>111.57</v>
      </c>
      <c r="X1912" s="102">
        <v>109.67</v>
      </c>
      <c r="Y1912" s="102">
        <v>119.7</v>
      </c>
      <c r="AE1912" s="104">
        <v>105.33</v>
      </c>
      <c r="AN1912" s="106">
        <v>107.2</v>
      </c>
      <c r="AO1912" s="105" t="s">
        <v>372</v>
      </c>
      <c r="AP1912" s="104" t="s">
        <v>373</v>
      </c>
      <c r="AQ1912" s="105" t="e">
        <f t="shared" si="475"/>
        <v>#NUM!</v>
      </c>
      <c r="AR1912" s="105" t="e">
        <f t="shared" si="476"/>
        <v>#NUM!</v>
      </c>
      <c r="AS1912" s="105" t="e">
        <f t="shared" si="477"/>
        <v>#NUM!</v>
      </c>
      <c r="AT1912" s="105" t="e">
        <f>#REF!*1.075</f>
        <v>#REF!</v>
      </c>
      <c r="AU1912" s="105" t="e">
        <f t="shared" si="478"/>
        <v>#VALUE!</v>
      </c>
      <c r="AV1912" s="102" t="e">
        <f t="shared" si="472"/>
        <v>#REF!</v>
      </c>
      <c r="AW1912" s="105" t="s">
        <v>372</v>
      </c>
      <c r="AX1912" s="105" t="s">
        <v>373</v>
      </c>
      <c r="AY1912" s="106">
        <v>106.98399999999999</v>
      </c>
      <c r="AZ1912" s="108">
        <f t="shared" si="473"/>
        <v>10.698399999999999</v>
      </c>
      <c r="BA1912" s="1">
        <f t="shared" si="474"/>
        <v>117.6824</v>
      </c>
      <c r="BB1912" s="106">
        <f t="shared" si="467"/>
        <v>127.096992</v>
      </c>
      <c r="BC1912" s="105" t="s">
        <v>53</v>
      </c>
      <c r="BE1912" s="110"/>
      <c r="BF1912" s="110"/>
      <c r="BG1912" s="110"/>
    </row>
    <row r="1913" spans="1:59" ht="24.75" hidden="1" customHeight="1">
      <c r="A1913" s="9">
        <v>1919</v>
      </c>
      <c r="B1913" s="17">
        <v>20034</v>
      </c>
      <c r="C1913" s="17"/>
      <c r="D1913" s="8"/>
      <c r="E1913" s="2" t="s">
        <v>8019</v>
      </c>
      <c r="F1913" s="2" t="s">
        <v>8033</v>
      </c>
      <c r="G1913" s="2" t="s">
        <v>8021</v>
      </c>
      <c r="H1913" s="18" t="s">
        <v>8034</v>
      </c>
      <c r="I1913" s="2" t="s">
        <v>551</v>
      </c>
      <c r="J1913" s="2" t="s">
        <v>8023</v>
      </c>
      <c r="K1913" s="19"/>
      <c r="L1913" s="2"/>
      <c r="M1913" s="17">
        <v>1</v>
      </c>
      <c r="N1913" s="2" t="s">
        <v>46</v>
      </c>
      <c r="O1913" s="2" t="s">
        <v>8024</v>
      </c>
      <c r="P1913" s="2" t="s">
        <v>8025</v>
      </c>
      <c r="Q1913" s="2" t="s">
        <v>8035</v>
      </c>
      <c r="R1913" s="101">
        <v>17.079999999999998</v>
      </c>
      <c r="T1913" s="116" t="s">
        <v>58</v>
      </c>
      <c r="U1913" s="84">
        <v>16.57</v>
      </c>
      <c r="W1913" s="102">
        <v>18.18</v>
      </c>
      <c r="X1913" s="102">
        <v>17.79</v>
      </c>
      <c r="Y1913" s="102">
        <v>18.79</v>
      </c>
      <c r="AE1913" s="104">
        <v>16.57</v>
      </c>
      <c r="AN1913" s="106">
        <v>17.079999999999998</v>
      </c>
      <c r="AO1913" s="105" t="s">
        <v>372</v>
      </c>
      <c r="AP1913" s="104" t="s">
        <v>373</v>
      </c>
      <c r="AQ1913" s="105" t="e">
        <f t="shared" si="475"/>
        <v>#NUM!</v>
      </c>
      <c r="AR1913" s="105" t="e">
        <f t="shared" si="476"/>
        <v>#NUM!</v>
      </c>
      <c r="AS1913" s="105" t="e">
        <f t="shared" si="477"/>
        <v>#NUM!</v>
      </c>
      <c r="AT1913" s="105" t="e">
        <f>#REF!*1.075</f>
        <v>#REF!</v>
      </c>
      <c r="AU1913" s="105" t="e">
        <f t="shared" si="478"/>
        <v>#VALUE!</v>
      </c>
      <c r="AV1913" s="102" t="e">
        <f t="shared" si="472"/>
        <v>#REF!</v>
      </c>
      <c r="AW1913" s="105" t="s">
        <v>372</v>
      </c>
      <c r="AX1913" s="105" t="s">
        <v>373</v>
      </c>
      <c r="AY1913" s="106">
        <v>13.592000000000001</v>
      </c>
      <c r="AZ1913" s="108">
        <f t="shared" si="473"/>
        <v>2.3106400000000002</v>
      </c>
      <c r="BA1913" s="1">
        <f t="shared" si="474"/>
        <v>15.902640000000002</v>
      </c>
      <c r="BB1913" s="106">
        <f t="shared" si="467"/>
        <v>17.174851200000003</v>
      </c>
      <c r="BC1913" s="105" t="s">
        <v>53</v>
      </c>
      <c r="BE1913" s="110"/>
      <c r="BF1913" s="110"/>
      <c r="BG1913" s="110"/>
    </row>
    <row r="1914" spans="1:59" ht="24.75" hidden="1" customHeight="1">
      <c r="A1914" s="9">
        <v>1920</v>
      </c>
      <c r="B1914" s="24">
        <v>19942</v>
      </c>
      <c r="C1914" s="24"/>
      <c r="D1914" s="15"/>
      <c r="E1914" s="25" t="s">
        <v>8036</v>
      </c>
      <c r="F1914" s="25" t="s">
        <v>8037</v>
      </c>
      <c r="G1914" s="25" t="s">
        <v>8038</v>
      </c>
      <c r="H1914" s="26" t="s">
        <v>1466</v>
      </c>
      <c r="I1914" s="25" t="s">
        <v>150</v>
      </c>
      <c r="J1914" s="25" t="s">
        <v>8039</v>
      </c>
      <c r="K1914" s="27"/>
      <c r="L1914" s="25"/>
      <c r="M1914" s="24">
        <v>28</v>
      </c>
      <c r="N1914" s="25" t="s">
        <v>46</v>
      </c>
      <c r="O1914" s="25" t="s">
        <v>8024</v>
      </c>
      <c r="P1914" s="25" t="s">
        <v>8040</v>
      </c>
      <c r="Q1914" s="25" t="s">
        <v>8041</v>
      </c>
      <c r="R1914" s="101">
        <v>49.77</v>
      </c>
      <c r="T1914" s="116">
        <v>45.64</v>
      </c>
      <c r="U1914" s="84">
        <v>81.66</v>
      </c>
      <c r="W1914" s="102">
        <v>41.93</v>
      </c>
      <c r="X1914" s="102">
        <v>50.66</v>
      </c>
      <c r="Y1914" s="102">
        <v>56.51</v>
      </c>
      <c r="AE1914" s="104">
        <v>81.66</v>
      </c>
      <c r="AG1914" s="105">
        <v>41.713999999999999</v>
      </c>
      <c r="AH1914" s="105">
        <v>48.16</v>
      </c>
      <c r="AI1914" s="105">
        <v>56.51</v>
      </c>
      <c r="AN1914" s="106">
        <v>44.936999999999998</v>
      </c>
      <c r="AO1914" s="105" t="s">
        <v>277</v>
      </c>
      <c r="AP1914" s="104" t="s">
        <v>278</v>
      </c>
      <c r="AQ1914" s="105">
        <f t="shared" si="475"/>
        <v>44.936999999999998</v>
      </c>
      <c r="AR1914" s="105" t="str">
        <f t="shared" si="476"/>
        <v/>
      </c>
      <c r="AS1914" s="105" t="e">
        <f t="shared" si="477"/>
        <v>#NUM!</v>
      </c>
      <c r="AT1914" s="105" t="e">
        <f>#REF!*1.075</f>
        <v>#REF!</v>
      </c>
      <c r="AU1914" s="105">
        <f t="shared" si="478"/>
        <v>49.062999999999995</v>
      </c>
      <c r="AV1914" s="102" t="e">
        <f t="shared" si="472"/>
        <v>#REF!</v>
      </c>
      <c r="AW1914" s="105" t="s">
        <v>279</v>
      </c>
      <c r="AX1914" s="105" t="s">
        <v>278</v>
      </c>
      <c r="AY1914" s="106">
        <v>44.94</v>
      </c>
      <c r="AZ1914" s="108">
        <f t="shared" si="473"/>
        <v>7.6398000000000001</v>
      </c>
      <c r="BA1914" s="1">
        <f t="shared" si="474"/>
        <v>52.579799999999999</v>
      </c>
      <c r="BB1914" s="106">
        <f t="shared" si="467"/>
        <v>56.786183999999999</v>
      </c>
      <c r="BC1914" s="105" t="s">
        <v>53</v>
      </c>
      <c r="BE1914" s="110"/>
      <c r="BF1914" s="110"/>
      <c r="BG1914" s="110"/>
    </row>
    <row r="1915" spans="1:59" ht="24.75" hidden="1" customHeight="1">
      <c r="A1915" s="9">
        <v>1921</v>
      </c>
      <c r="B1915" s="24">
        <v>19943</v>
      </c>
      <c r="C1915" s="24"/>
      <c r="D1915" s="15"/>
      <c r="E1915" s="25" t="s">
        <v>8036</v>
      </c>
      <c r="F1915" s="25" t="s">
        <v>8037</v>
      </c>
      <c r="G1915" s="25" t="s">
        <v>8038</v>
      </c>
      <c r="H1915" s="26" t="s">
        <v>1469</v>
      </c>
      <c r="I1915" s="25" t="s">
        <v>150</v>
      </c>
      <c r="J1915" s="25" t="s">
        <v>8039</v>
      </c>
      <c r="K1915" s="27"/>
      <c r="L1915" s="25"/>
      <c r="M1915" s="24">
        <v>28</v>
      </c>
      <c r="N1915" s="25" t="s">
        <v>46</v>
      </c>
      <c r="O1915" s="25" t="s">
        <v>8024</v>
      </c>
      <c r="P1915" s="25" t="s">
        <v>8040</v>
      </c>
      <c r="Q1915" s="25" t="s">
        <v>8042</v>
      </c>
      <c r="R1915" s="101">
        <v>49.77</v>
      </c>
      <c r="T1915" s="116">
        <v>45.64</v>
      </c>
      <c r="V1915" s="102">
        <v>41.96</v>
      </c>
      <c r="W1915" s="102">
        <v>50.66</v>
      </c>
      <c r="X1915" s="102">
        <v>56.51</v>
      </c>
      <c r="Y1915" s="102">
        <v>81.66</v>
      </c>
      <c r="AG1915" s="105">
        <v>41.744999999999997</v>
      </c>
      <c r="AH1915" s="105">
        <v>49.12</v>
      </c>
      <c r="AI1915" s="105">
        <v>56.21</v>
      </c>
      <c r="AN1915" s="106">
        <v>45.432499999999997</v>
      </c>
      <c r="AO1915" s="105" t="s">
        <v>277</v>
      </c>
      <c r="AP1915" s="104" t="s">
        <v>278</v>
      </c>
      <c r="AQ1915" s="105">
        <f t="shared" si="475"/>
        <v>45.432499999999997</v>
      </c>
      <c r="AR1915" s="105" t="str">
        <f t="shared" si="476"/>
        <v/>
      </c>
      <c r="AS1915" s="105" t="e">
        <f t="shared" si="477"/>
        <v>#NUM!</v>
      </c>
      <c r="AT1915" s="105" t="e">
        <f>#REF!*1.075</f>
        <v>#REF!</v>
      </c>
      <c r="AU1915" s="105">
        <f t="shared" si="478"/>
        <v>49.062999999999995</v>
      </c>
      <c r="AV1915" s="102" t="e">
        <f t="shared" si="472"/>
        <v>#REF!</v>
      </c>
      <c r="AW1915" s="105" t="s">
        <v>279</v>
      </c>
      <c r="AX1915" s="105" t="s">
        <v>278</v>
      </c>
      <c r="AY1915" s="106">
        <v>45.43</v>
      </c>
      <c r="AZ1915" s="108">
        <f t="shared" si="473"/>
        <v>7.7231000000000005</v>
      </c>
      <c r="BA1915" s="1">
        <f t="shared" si="474"/>
        <v>53.153100000000002</v>
      </c>
      <c r="BB1915" s="106">
        <f t="shared" si="467"/>
        <v>57.405348000000004</v>
      </c>
      <c r="BC1915" s="105" t="s">
        <v>53</v>
      </c>
      <c r="BE1915" s="110"/>
      <c r="BF1915" s="110"/>
      <c r="BG1915" s="110"/>
    </row>
    <row r="1916" spans="1:59" ht="24.75" hidden="1" customHeight="1">
      <c r="A1916" s="9">
        <v>1922</v>
      </c>
      <c r="B1916" s="24">
        <v>19946</v>
      </c>
      <c r="C1916" s="24"/>
      <c r="D1916" s="15"/>
      <c r="E1916" s="25" t="s">
        <v>8036</v>
      </c>
      <c r="F1916" s="25" t="s">
        <v>8037</v>
      </c>
      <c r="G1916" s="25" t="s">
        <v>8038</v>
      </c>
      <c r="H1916" s="26" t="s">
        <v>8043</v>
      </c>
      <c r="I1916" s="25" t="s">
        <v>150</v>
      </c>
      <c r="J1916" s="25" t="s">
        <v>8039</v>
      </c>
      <c r="K1916" s="27"/>
      <c r="L1916" s="25"/>
      <c r="M1916" s="24">
        <v>28</v>
      </c>
      <c r="N1916" s="25" t="s">
        <v>46</v>
      </c>
      <c r="O1916" s="25" t="s">
        <v>8024</v>
      </c>
      <c r="P1916" s="25" t="s">
        <v>8040</v>
      </c>
      <c r="Q1916" s="25" t="s">
        <v>8044</v>
      </c>
      <c r="R1916" s="101">
        <v>55.66</v>
      </c>
      <c r="T1916" s="116">
        <v>45.64</v>
      </c>
      <c r="U1916" s="84">
        <v>81.66</v>
      </c>
      <c r="W1916" s="102">
        <v>48.2</v>
      </c>
      <c r="X1916" s="102">
        <v>55.35</v>
      </c>
      <c r="Y1916" s="102">
        <v>56.51</v>
      </c>
      <c r="AE1916" s="104">
        <v>81.66</v>
      </c>
      <c r="AG1916" s="105">
        <v>47.942999999999998</v>
      </c>
      <c r="AH1916" s="105">
        <v>52.28</v>
      </c>
      <c r="AI1916" s="105">
        <v>56.21</v>
      </c>
      <c r="AN1916" s="106">
        <v>50.111499999999999</v>
      </c>
      <c r="AO1916" s="105" t="s">
        <v>277</v>
      </c>
      <c r="AP1916" s="104" t="s">
        <v>278</v>
      </c>
      <c r="AQ1916" s="105">
        <f t="shared" si="475"/>
        <v>50.111499999999999</v>
      </c>
      <c r="AR1916" s="105" t="str">
        <f t="shared" si="476"/>
        <v/>
      </c>
      <c r="AS1916" s="105" t="e">
        <f t="shared" si="477"/>
        <v>#NUM!</v>
      </c>
      <c r="AT1916" s="105" t="e">
        <f>#REF!*1.075</f>
        <v>#REF!</v>
      </c>
      <c r="AU1916" s="105">
        <f t="shared" si="478"/>
        <v>49.062999999999995</v>
      </c>
      <c r="AV1916" s="102" t="e">
        <f t="shared" si="472"/>
        <v>#REF!</v>
      </c>
      <c r="AW1916" s="105" t="s">
        <v>172</v>
      </c>
      <c r="AX1916" s="105" t="s">
        <v>173</v>
      </c>
      <c r="AY1916" s="106">
        <v>49.06</v>
      </c>
      <c r="AZ1916" s="108">
        <f t="shared" si="473"/>
        <v>8.3402000000000012</v>
      </c>
      <c r="BA1916" s="1">
        <f t="shared" si="474"/>
        <v>57.400200000000005</v>
      </c>
      <c r="BB1916" s="106">
        <f t="shared" si="467"/>
        <v>61.992216000000006</v>
      </c>
      <c r="BC1916" s="105" t="s">
        <v>53</v>
      </c>
      <c r="BE1916" s="110"/>
      <c r="BF1916" s="110"/>
      <c r="BG1916" s="110"/>
    </row>
    <row r="1917" spans="1:59" ht="24.75" hidden="1" customHeight="1">
      <c r="A1917" s="9">
        <v>1923</v>
      </c>
      <c r="B1917" s="24">
        <v>19947</v>
      </c>
      <c r="C1917" s="24"/>
      <c r="D1917" s="15"/>
      <c r="E1917" s="25" t="s">
        <v>8036</v>
      </c>
      <c r="F1917" s="25" t="s">
        <v>8037</v>
      </c>
      <c r="G1917" s="25" t="s">
        <v>8038</v>
      </c>
      <c r="H1917" s="26" t="s">
        <v>650</v>
      </c>
      <c r="I1917" s="25" t="s">
        <v>150</v>
      </c>
      <c r="J1917" s="25" t="s">
        <v>8039</v>
      </c>
      <c r="K1917" s="27"/>
      <c r="L1917" s="25"/>
      <c r="M1917" s="24">
        <v>28</v>
      </c>
      <c r="N1917" s="25" t="s">
        <v>46</v>
      </c>
      <c r="O1917" s="25" t="s">
        <v>8024</v>
      </c>
      <c r="P1917" s="25" t="s">
        <v>8040</v>
      </c>
      <c r="Q1917" s="25" t="s">
        <v>8045</v>
      </c>
      <c r="R1917" s="101">
        <v>55.66</v>
      </c>
      <c r="T1917" s="116">
        <v>45.64</v>
      </c>
      <c r="U1917" s="84">
        <v>81.66</v>
      </c>
      <c r="W1917" s="102">
        <v>48.2</v>
      </c>
      <c r="X1917" s="102">
        <v>55.35</v>
      </c>
      <c r="Y1917" s="102">
        <v>56.51</v>
      </c>
      <c r="AE1917" s="104">
        <v>81.66</v>
      </c>
      <c r="AG1917" s="105">
        <v>47.942999999999998</v>
      </c>
      <c r="AH1917" s="105">
        <v>52.6</v>
      </c>
      <c r="AI1917" s="105">
        <v>56.21</v>
      </c>
      <c r="AN1917" s="106">
        <v>50.217500000000001</v>
      </c>
      <c r="AO1917" s="105" t="s">
        <v>277</v>
      </c>
      <c r="AP1917" s="104" t="s">
        <v>278</v>
      </c>
      <c r="AQ1917" s="105">
        <f t="shared" si="475"/>
        <v>50.271500000000003</v>
      </c>
      <c r="AR1917" s="105" t="str">
        <f t="shared" si="476"/>
        <v/>
      </c>
      <c r="AS1917" s="105" t="e">
        <f t="shared" si="477"/>
        <v>#NUM!</v>
      </c>
      <c r="AT1917" s="105" t="e">
        <f>#REF!*1.075</f>
        <v>#REF!</v>
      </c>
      <c r="AU1917" s="105">
        <f t="shared" si="478"/>
        <v>49.062999999999995</v>
      </c>
      <c r="AV1917" s="102" t="e">
        <f t="shared" si="472"/>
        <v>#REF!</v>
      </c>
      <c r="AW1917" s="105" t="s">
        <v>172</v>
      </c>
      <c r="AX1917" s="105" t="s">
        <v>173</v>
      </c>
      <c r="AY1917" s="106">
        <v>59.06</v>
      </c>
      <c r="AZ1917" s="108">
        <f t="shared" si="473"/>
        <v>7.0872000000000002</v>
      </c>
      <c r="BA1917" s="1">
        <f t="shared" si="474"/>
        <v>66.147199999999998</v>
      </c>
      <c r="BB1917" s="106">
        <f t="shared" si="467"/>
        <v>71.438975999999997</v>
      </c>
      <c r="BC1917" s="105" t="s">
        <v>53</v>
      </c>
      <c r="BE1917" s="110"/>
      <c r="BF1917" s="110"/>
      <c r="BG1917" s="110"/>
    </row>
    <row r="1918" spans="1:59" ht="24.75" customHeight="1">
      <c r="A1918" s="9">
        <v>1924</v>
      </c>
      <c r="B1918" s="17">
        <v>19520</v>
      </c>
      <c r="C1918" s="17"/>
      <c r="D1918" s="127" t="s">
        <v>8046</v>
      </c>
      <c r="E1918" s="2" t="s">
        <v>8047</v>
      </c>
      <c r="F1918" s="18" t="s">
        <v>5845</v>
      </c>
      <c r="G1918" s="2" t="s">
        <v>8048</v>
      </c>
      <c r="H1918" s="18" t="s">
        <v>4009</v>
      </c>
      <c r="I1918" s="2" t="s">
        <v>976</v>
      </c>
      <c r="J1918" s="2" t="s">
        <v>8049</v>
      </c>
      <c r="K1918" s="19">
        <v>40</v>
      </c>
      <c r="L1918" s="2" t="s">
        <v>80</v>
      </c>
      <c r="M1918" s="17">
        <v>1</v>
      </c>
      <c r="N1918" s="2" t="s">
        <v>46</v>
      </c>
      <c r="O1918" s="2" t="s">
        <v>8050</v>
      </c>
      <c r="P1918" s="2" t="s">
        <v>8051</v>
      </c>
      <c r="Q1918" s="2" t="s">
        <v>8052</v>
      </c>
      <c r="R1918" s="101">
        <v>2.75</v>
      </c>
      <c r="S1918" s="102">
        <v>2.75</v>
      </c>
      <c r="T1918" s="116">
        <v>2.04</v>
      </c>
      <c r="U1918" s="84">
        <v>2.7576000000000001</v>
      </c>
      <c r="AE1918" s="104">
        <v>2.8462999999999998</v>
      </c>
      <c r="AN1918" s="106">
        <v>2.85</v>
      </c>
      <c r="AO1918" s="105" t="s">
        <v>50</v>
      </c>
      <c r="AP1918" s="104" t="s">
        <v>51</v>
      </c>
      <c r="AQ1918" s="105" t="e">
        <f t="shared" si="475"/>
        <v>#NUM!</v>
      </c>
      <c r="AR1918" s="105" t="e">
        <f t="shared" si="476"/>
        <v>#NUM!</v>
      </c>
      <c r="AS1918" s="105" t="e">
        <f t="shared" si="477"/>
        <v>#NUM!</v>
      </c>
      <c r="AT1918" s="105" t="e">
        <f>#REF!*1.075</f>
        <v>#REF!</v>
      </c>
      <c r="AU1918" s="105">
        <f t="shared" si="478"/>
        <v>2.1930000000000001</v>
      </c>
      <c r="AV1918" s="102" t="e">
        <f t="shared" si="472"/>
        <v>#REF!</v>
      </c>
      <c r="AW1918" s="105" t="s">
        <v>172</v>
      </c>
      <c r="AX1918" s="105" t="s">
        <v>173</v>
      </c>
      <c r="AY1918" s="106">
        <v>2.1930000000000001</v>
      </c>
      <c r="AZ1918" s="108">
        <f t="shared" si="473"/>
        <v>0.54825000000000002</v>
      </c>
      <c r="BA1918" s="1">
        <f t="shared" si="474"/>
        <v>2.74125</v>
      </c>
      <c r="BB1918" s="106">
        <f t="shared" si="467"/>
        <v>2.96055</v>
      </c>
      <c r="BC1918" s="105" t="s">
        <v>53</v>
      </c>
      <c r="BD1918" s="105" t="s">
        <v>885</v>
      </c>
      <c r="BE1918" s="110"/>
      <c r="BF1918" s="110"/>
      <c r="BG1918" s="110"/>
    </row>
    <row r="1919" spans="1:59" ht="24.75" customHeight="1">
      <c r="A1919" s="9">
        <v>1925</v>
      </c>
      <c r="B1919" s="36">
        <v>19840</v>
      </c>
      <c r="C1919" s="36"/>
      <c r="D1919" s="127" t="s">
        <v>8046</v>
      </c>
      <c r="E1919" s="37" t="s">
        <v>8053</v>
      </c>
      <c r="F1919" s="36" t="s">
        <v>8054</v>
      </c>
      <c r="G1919" s="36" t="s">
        <v>8055</v>
      </c>
      <c r="H1919" s="36" t="s">
        <v>2499</v>
      </c>
      <c r="I1919" s="36" t="s">
        <v>68</v>
      </c>
      <c r="J1919" s="37" t="s">
        <v>8056</v>
      </c>
      <c r="K1919" s="49"/>
      <c r="L1919" s="36"/>
      <c r="M1919" s="36">
        <v>20</v>
      </c>
      <c r="N1919" s="36" t="s">
        <v>46</v>
      </c>
      <c r="O1919" s="36" t="s">
        <v>8050</v>
      </c>
      <c r="P1919" s="36" t="s">
        <v>8057</v>
      </c>
      <c r="Q1919" s="36" t="s">
        <v>8058</v>
      </c>
      <c r="R1919" s="101">
        <v>13.5</v>
      </c>
      <c r="S1919" s="102">
        <v>13.5</v>
      </c>
      <c r="T1919" s="116">
        <v>11.27</v>
      </c>
      <c r="U1919" s="84">
        <v>13.5</v>
      </c>
      <c r="AQ1919" s="105" t="e">
        <f t="shared" si="475"/>
        <v>#NUM!</v>
      </c>
      <c r="AR1919" s="105" t="e">
        <f t="shared" si="476"/>
        <v>#NUM!</v>
      </c>
      <c r="AS1919" s="105" t="e">
        <f t="shared" si="477"/>
        <v>#NUM!</v>
      </c>
      <c r="AT1919" s="105" t="e">
        <f>#REF!*1.075</f>
        <v>#REF!</v>
      </c>
      <c r="AU1919" s="105">
        <f t="shared" si="478"/>
        <v>12.11525</v>
      </c>
      <c r="AV1919" s="102" t="e">
        <f t="shared" si="472"/>
        <v>#REF!</v>
      </c>
      <c r="AW1919" s="105" t="s">
        <v>172</v>
      </c>
      <c r="AX1919" s="105" t="s">
        <v>173</v>
      </c>
      <c r="AY1919" s="106">
        <v>12.1152</v>
      </c>
      <c r="AZ1919" s="108">
        <f t="shared" si="473"/>
        <v>2.0595840000000001</v>
      </c>
      <c r="BA1919" s="1">
        <f t="shared" si="474"/>
        <v>14.174783999999999</v>
      </c>
      <c r="BB1919" s="106">
        <f t="shared" si="467"/>
        <v>15.308766719999999</v>
      </c>
      <c r="BD1919" s="110" t="s">
        <v>200</v>
      </c>
      <c r="BE1919" s="110"/>
      <c r="BF1919" s="110"/>
      <c r="BG1919" s="110"/>
    </row>
    <row r="1920" spans="1:59" ht="24.75" customHeight="1">
      <c r="A1920" s="9">
        <v>1926</v>
      </c>
      <c r="B1920" s="36">
        <v>19909</v>
      </c>
      <c r="C1920" s="36"/>
      <c r="D1920" s="127" t="s">
        <v>8046</v>
      </c>
      <c r="E1920" s="37" t="s">
        <v>8053</v>
      </c>
      <c r="F1920" s="36" t="s">
        <v>8054</v>
      </c>
      <c r="G1920" s="36" t="s">
        <v>8055</v>
      </c>
      <c r="H1920" s="36" t="s">
        <v>2809</v>
      </c>
      <c r="I1920" s="36" t="s">
        <v>68</v>
      </c>
      <c r="J1920" s="37" t="s">
        <v>8056</v>
      </c>
      <c r="K1920" s="49"/>
      <c r="L1920" s="36"/>
      <c r="M1920" s="36">
        <v>20</v>
      </c>
      <c r="N1920" s="36" t="s">
        <v>46</v>
      </c>
      <c r="O1920" s="36" t="s">
        <v>8050</v>
      </c>
      <c r="P1920" s="36" t="s">
        <v>8057</v>
      </c>
      <c r="Q1920" s="36" t="s">
        <v>8059</v>
      </c>
      <c r="R1920" s="101">
        <v>14.9</v>
      </c>
      <c r="S1920" s="102">
        <v>14.9</v>
      </c>
      <c r="T1920" s="116">
        <v>12.62</v>
      </c>
      <c r="U1920" s="84">
        <v>14.9</v>
      </c>
      <c r="AQ1920" s="105" t="e">
        <f t="shared" si="475"/>
        <v>#NUM!</v>
      </c>
      <c r="AR1920" s="105" t="e">
        <f t="shared" si="476"/>
        <v>#NUM!</v>
      </c>
      <c r="AS1920" s="105" t="e">
        <f t="shared" si="477"/>
        <v>#NUM!</v>
      </c>
      <c r="AT1920" s="105" t="e">
        <f>#REF!*1.075</f>
        <v>#REF!</v>
      </c>
      <c r="AU1920" s="105">
        <f t="shared" si="478"/>
        <v>13.566499999999998</v>
      </c>
      <c r="AV1920" s="102" t="e">
        <f t="shared" si="472"/>
        <v>#REF!</v>
      </c>
      <c r="AW1920" s="105" t="s">
        <v>172</v>
      </c>
      <c r="AX1920" s="105" t="s">
        <v>173</v>
      </c>
      <c r="AY1920" s="106">
        <v>13.5665</v>
      </c>
      <c r="AZ1920" s="108">
        <f t="shared" si="473"/>
        <v>2.306305</v>
      </c>
      <c r="BA1920" s="1">
        <f t="shared" si="474"/>
        <v>15.872805</v>
      </c>
      <c r="BB1920" s="106">
        <f t="shared" si="467"/>
        <v>17.142629400000001</v>
      </c>
      <c r="BD1920" s="110" t="s">
        <v>200</v>
      </c>
      <c r="BE1920" s="110"/>
      <c r="BF1920" s="110"/>
      <c r="BG1920" s="110"/>
    </row>
    <row r="1921" spans="1:59" ht="24.75" customHeight="1">
      <c r="A1921" s="9">
        <v>1927</v>
      </c>
      <c r="B1921" s="17">
        <v>18185</v>
      </c>
      <c r="C1921" s="17"/>
      <c r="D1921" s="127" t="s">
        <v>8046</v>
      </c>
      <c r="E1921" s="2" t="s">
        <v>8060</v>
      </c>
      <c r="F1921" s="2" t="s">
        <v>2258</v>
      </c>
      <c r="G1921" s="2" t="s">
        <v>964</v>
      </c>
      <c r="H1921" s="18" t="s">
        <v>320</v>
      </c>
      <c r="I1921" s="2" t="s">
        <v>68</v>
      </c>
      <c r="J1921" s="2" t="s">
        <v>8061</v>
      </c>
      <c r="K1921" s="19"/>
      <c r="L1921" s="2"/>
      <c r="M1921" s="17">
        <v>20</v>
      </c>
      <c r="N1921" s="2" t="s">
        <v>46</v>
      </c>
      <c r="O1921" s="2" t="s">
        <v>8050</v>
      </c>
      <c r="P1921" s="2" t="s">
        <v>8051</v>
      </c>
      <c r="Q1921" s="2" t="s">
        <v>8062</v>
      </c>
      <c r="R1921" s="101">
        <v>3.77</v>
      </c>
      <c r="S1921" s="102">
        <v>3.77</v>
      </c>
      <c r="T1921" s="116">
        <v>3.1</v>
      </c>
      <c r="U1921" s="84">
        <v>3.7753999999999999</v>
      </c>
      <c r="AE1921" s="104">
        <v>3.7852000000000001</v>
      </c>
      <c r="AN1921" s="106">
        <v>3.78</v>
      </c>
      <c r="AO1921" s="105" t="s">
        <v>50</v>
      </c>
      <c r="AP1921" s="104" t="s">
        <v>51</v>
      </c>
      <c r="AQ1921" s="105" t="e">
        <f t="shared" si="475"/>
        <v>#NUM!</v>
      </c>
      <c r="AR1921" s="105" t="e">
        <f t="shared" si="476"/>
        <v>#NUM!</v>
      </c>
      <c r="AS1921" s="105" t="e">
        <f t="shared" si="477"/>
        <v>#NUM!</v>
      </c>
      <c r="AT1921" s="105" t="e">
        <f>#REF!*1.075</f>
        <v>#REF!</v>
      </c>
      <c r="AU1921" s="105">
        <f t="shared" si="478"/>
        <v>3.3325</v>
      </c>
      <c r="AV1921" s="102" t="e">
        <f t="shared" si="472"/>
        <v>#REF!</v>
      </c>
      <c r="AW1921" s="105" t="s">
        <v>172</v>
      </c>
      <c r="AX1921" s="105" t="s">
        <v>173</v>
      </c>
      <c r="AY1921" s="106">
        <v>3.3319999999999999</v>
      </c>
      <c r="AZ1921" s="108">
        <f t="shared" si="473"/>
        <v>0.83299999999999996</v>
      </c>
      <c r="BA1921" s="1">
        <f t="shared" si="474"/>
        <v>4.165</v>
      </c>
      <c r="BB1921" s="106">
        <f t="shared" ref="BB1921:BB1984" si="479">BA1921+BA1921*0.08</f>
        <v>4.4981999999999998</v>
      </c>
      <c r="BC1921" s="105" t="s">
        <v>53</v>
      </c>
      <c r="BD1921" s="105" t="s">
        <v>885</v>
      </c>
      <c r="BE1921" s="110"/>
      <c r="BF1921" s="110"/>
      <c r="BG1921" s="110"/>
    </row>
    <row r="1922" spans="1:59" ht="24.75" customHeight="1">
      <c r="A1922" s="9">
        <v>1928</v>
      </c>
      <c r="B1922" s="17">
        <v>18206</v>
      </c>
      <c r="C1922" s="17"/>
      <c r="D1922" s="127" t="s">
        <v>8046</v>
      </c>
      <c r="E1922" s="2" t="s">
        <v>8060</v>
      </c>
      <c r="F1922" s="2" t="s">
        <v>2258</v>
      </c>
      <c r="G1922" s="2" t="s">
        <v>964</v>
      </c>
      <c r="H1922" s="18" t="s">
        <v>67</v>
      </c>
      <c r="I1922" s="2" t="s">
        <v>68</v>
      </c>
      <c r="J1922" s="2" t="s">
        <v>8063</v>
      </c>
      <c r="K1922" s="19"/>
      <c r="L1922" s="2"/>
      <c r="M1922" s="17">
        <v>20</v>
      </c>
      <c r="N1922" s="2" t="s">
        <v>46</v>
      </c>
      <c r="O1922" s="2" t="s">
        <v>8050</v>
      </c>
      <c r="P1922" s="2" t="s">
        <v>8051</v>
      </c>
      <c r="Q1922" s="2" t="s">
        <v>8064</v>
      </c>
      <c r="R1922" s="101">
        <v>4.5999999999999996</v>
      </c>
      <c r="S1922" s="102">
        <v>4.5999999999999996</v>
      </c>
      <c r="T1922" s="116">
        <v>3.98</v>
      </c>
      <c r="U1922" s="84">
        <v>4.5959000000000003</v>
      </c>
      <c r="AE1922" s="104">
        <v>4.6456</v>
      </c>
      <c r="AN1922" s="106">
        <v>4.6500000000000004</v>
      </c>
      <c r="AO1922" s="105" t="s">
        <v>50</v>
      </c>
      <c r="AP1922" s="104" t="s">
        <v>51</v>
      </c>
      <c r="AQ1922" s="105" t="e">
        <f t="shared" si="475"/>
        <v>#NUM!</v>
      </c>
      <c r="AR1922" s="105" t="e">
        <f t="shared" si="476"/>
        <v>#NUM!</v>
      </c>
      <c r="AS1922" s="105" t="e">
        <f t="shared" si="477"/>
        <v>#NUM!</v>
      </c>
      <c r="AT1922" s="105" t="e">
        <f>#REF!*1.075</f>
        <v>#REF!</v>
      </c>
      <c r="AU1922" s="105">
        <f t="shared" si="478"/>
        <v>4.2785000000000002</v>
      </c>
      <c r="AV1922" s="102" t="e">
        <f t="shared" si="472"/>
        <v>#REF!</v>
      </c>
      <c r="AW1922" s="105" t="s">
        <v>172</v>
      </c>
      <c r="AX1922" s="105" t="s">
        <v>173</v>
      </c>
      <c r="AY1922" s="106">
        <v>4.2785000000000002</v>
      </c>
      <c r="AZ1922" s="108">
        <f t="shared" si="473"/>
        <v>1.069625</v>
      </c>
      <c r="BA1922" s="1">
        <f t="shared" si="474"/>
        <v>5.3481250000000005</v>
      </c>
      <c r="BB1922" s="106">
        <f t="shared" si="479"/>
        <v>5.7759750000000007</v>
      </c>
      <c r="BC1922" s="105" t="s">
        <v>53</v>
      </c>
      <c r="BD1922" s="105" t="s">
        <v>885</v>
      </c>
      <c r="BE1922" s="110"/>
      <c r="BF1922" s="110"/>
      <c r="BG1922" s="110"/>
    </row>
    <row r="1923" spans="1:59" ht="24.75" customHeight="1">
      <c r="A1923" s="9">
        <v>1929</v>
      </c>
      <c r="B1923" s="17">
        <v>18207</v>
      </c>
      <c r="C1923" s="17"/>
      <c r="D1923" s="127" t="s">
        <v>8046</v>
      </c>
      <c r="E1923" s="2" t="s">
        <v>8060</v>
      </c>
      <c r="F1923" s="2" t="s">
        <v>2258</v>
      </c>
      <c r="G1923" s="2" t="s">
        <v>964</v>
      </c>
      <c r="H1923" s="18" t="s">
        <v>474</v>
      </c>
      <c r="I1923" s="2" t="s">
        <v>68</v>
      </c>
      <c r="J1923" s="2" t="s">
        <v>8065</v>
      </c>
      <c r="K1923" s="19"/>
      <c r="L1923" s="2"/>
      <c r="M1923" s="17">
        <v>20</v>
      </c>
      <c r="N1923" s="2" t="s">
        <v>46</v>
      </c>
      <c r="O1923" s="2" t="s">
        <v>8050</v>
      </c>
      <c r="P1923" s="2" t="s">
        <v>8051</v>
      </c>
      <c r="Q1923" s="2" t="s">
        <v>8066</v>
      </c>
      <c r="R1923" s="101">
        <v>5.03</v>
      </c>
      <c r="S1923" s="102">
        <v>5.03</v>
      </c>
      <c r="T1923" s="116">
        <v>4.2699999999999996</v>
      </c>
      <c r="U1923" s="84">
        <v>5.0259</v>
      </c>
      <c r="AE1923" s="104">
        <v>5.0739000000000001</v>
      </c>
      <c r="AN1923" s="106">
        <v>5.07</v>
      </c>
      <c r="AO1923" s="105" t="s">
        <v>50</v>
      </c>
      <c r="AP1923" s="104" t="s">
        <v>51</v>
      </c>
      <c r="AQ1923" s="105" t="e">
        <f t="shared" si="475"/>
        <v>#NUM!</v>
      </c>
      <c r="AR1923" s="105" t="e">
        <f t="shared" si="476"/>
        <v>#NUM!</v>
      </c>
      <c r="AS1923" s="105" t="e">
        <f t="shared" si="477"/>
        <v>#NUM!</v>
      </c>
      <c r="AT1923" s="105" t="e">
        <f>#REF!*1.075</f>
        <v>#REF!</v>
      </c>
      <c r="AU1923" s="105">
        <f t="shared" si="478"/>
        <v>4.5902499999999993</v>
      </c>
      <c r="AV1923" s="102" t="e">
        <f t="shared" si="472"/>
        <v>#REF!</v>
      </c>
      <c r="AW1923" s="105" t="s">
        <v>1679</v>
      </c>
      <c r="AX1923" s="105" t="s">
        <v>497</v>
      </c>
      <c r="AY1923" s="106">
        <v>5.03</v>
      </c>
      <c r="AZ1923" s="108">
        <f t="shared" si="473"/>
        <v>1.2575000000000001</v>
      </c>
      <c r="BA1923" s="1">
        <f t="shared" si="474"/>
        <v>6.2875000000000005</v>
      </c>
      <c r="BB1923" s="106">
        <f t="shared" si="479"/>
        <v>6.7905000000000006</v>
      </c>
      <c r="BC1923" s="105" t="s">
        <v>53</v>
      </c>
      <c r="BD1923" s="105" t="s">
        <v>885</v>
      </c>
      <c r="BE1923" s="110"/>
      <c r="BF1923" s="110"/>
      <c r="BG1923" s="110"/>
    </row>
    <row r="1924" spans="1:59" ht="24.75" customHeight="1">
      <c r="A1924" s="9">
        <v>1930</v>
      </c>
      <c r="B1924" s="36">
        <v>20266</v>
      </c>
      <c r="C1924" s="36"/>
      <c r="D1924" s="127" t="s">
        <v>8046</v>
      </c>
      <c r="E1924" s="37" t="s">
        <v>8067</v>
      </c>
      <c r="F1924" s="36" t="s">
        <v>8068</v>
      </c>
      <c r="G1924" s="36" t="s">
        <v>5831</v>
      </c>
      <c r="H1924" s="36" t="s">
        <v>8069</v>
      </c>
      <c r="I1924" s="36" t="s">
        <v>68</v>
      </c>
      <c r="J1924" s="37" t="s">
        <v>8070</v>
      </c>
      <c r="K1924" s="49"/>
      <c r="L1924" s="36"/>
      <c r="M1924" s="36">
        <v>30</v>
      </c>
      <c r="N1924" s="36" t="s">
        <v>46</v>
      </c>
      <c r="O1924" s="36" t="s">
        <v>8050</v>
      </c>
      <c r="P1924" s="36" t="s">
        <v>8057</v>
      </c>
      <c r="Q1924" s="36" t="s">
        <v>8071</v>
      </c>
      <c r="R1924" s="101">
        <v>6</v>
      </c>
      <c r="S1924" s="102">
        <v>6</v>
      </c>
      <c r="T1924" s="116"/>
      <c r="U1924" s="84">
        <v>5.9999000000000002</v>
      </c>
      <c r="AQ1924" s="105" t="e">
        <f t="shared" si="475"/>
        <v>#NUM!</v>
      </c>
      <c r="AR1924" s="105" t="e">
        <f t="shared" si="476"/>
        <v>#NUM!</v>
      </c>
      <c r="AS1924" s="105" t="e">
        <f t="shared" si="477"/>
        <v>#NUM!</v>
      </c>
      <c r="AT1924" s="105" t="e">
        <f>#REF!*1.075</f>
        <v>#REF!</v>
      </c>
      <c r="AU1924" s="105">
        <f t="shared" si="478"/>
        <v>0</v>
      </c>
      <c r="AV1924" s="102" t="e">
        <f t="shared" si="472"/>
        <v>#REF!</v>
      </c>
      <c r="AW1924" s="105" t="s">
        <v>1679</v>
      </c>
      <c r="AX1924" s="105" t="s">
        <v>497</v>
      </c>
      <c r="AY1924" s="106">
        <v>6</v>
      </c>
      <c r="AZ1924" s="108">
        <f t="shared" si="473"/>
        <v>1.5</v>
      </c>
      <c r="BA1924" s="1">
        <f t="shared" si="474"/>
        <v>7.5</v>
      </c>
      <c r="BB1924" s="106">
        <f t="shared" si="479"/>
        <v>8.1</v>
      </c>
      <c r="BD1924" s="110" t="s">
        <v>200</v>
      </c>
      <c r="BE1924" s="110"/>
      <c r="BF1924" s="110"/>
      <c r="BG1924" s="110"/>
    </row>
    <row r="1925" spans="1:59" ht="24.75" customHeight="1">
      <c r="A1925" s="9">
        <v>1931</v>
      </c>
      <c r="B1925" s="36">
        <v>20271</v>
      </c>
      <c r="C1925" s="36"/>
      <c r="D1925" s="127" t="s">
        <v>8046</v>
      </c>
      <c r="E1925" s="37" t="s">
        <v>8072</v>
      </c>
      <c r="F1925" s="36" t="s">
        <v>8073</v>
      </c>
      <c r="G1925" s="36" t="s">
        <v>8074</v>
      </c>
      <c r="H1925" s="36" t="s">
        <v>8075</v>
      </c>
      <c r="I1925" s="36" t="s">
        <v>68</v>
      </c>
      <c r="J1925" s="37" t="s">
        <v>8076</v>
      </c>
      <c r="K1925" s="49"/>
      <c r="L1925" s="36"/>
      <c r="M1925" s="36">
        <v>20</v>
      </c>
      <c r="N1925" s="36" t="s">
        <v>46</v>
      </c>
      <c r="O1925" s="36" t="s">
        <v>8050</v>
      </c>
      <c r="P1925" s="36" t="s">
        <v>8057</v>
      </c>
      <c r="Q1925" s="36" t="s">
        <v>8077</v>
      </c>
      <c r="R1925" s="101">
        <v>7.7</v>
      </c>
      <c r="S1925" s="102">
        <v>7.7</v>
      </c>
      <c r="T1925" s="116"/>
      <c r="U1925" s="84">
        <v>7.7</v>
      </c>
      <c r="AQ1925" s="105" t="e">
        <f t="shared" si="475"/>
        <v>#NUM!</v>
      </c>
      <c r="AR1925" s="105" t="e">
        <f t="shared" si="476"/>
        <v>#NUM!</v>
      </c>
      <c r="AS1925" s="105" t="e">
        <f t="shared" si="477"/>
        <v>#NUM!</v>
      </c>
      <c r="AT1925" s="105" t="e">
        <f>#REF!*1.075</f>
        <v>#REF!</v>
      </c>
      <c r="AU1925" s="105">
        <f t="shared" si="478"/>
        <v>0</v>
      </c>
      <c r="AV1925" s="102" t="e">
        <f t="shared" si="472"/>
        <v>#REF!</v>
      </c>
      <c r="AW1925" s="105" t="s">
        <v>1679</v>
      </c>
      <c r="AX1925" s="105" t="s">
        <v>497</v>
      </c>
      <c r="AY1925" s="106">
        <v>7.7</v>
      </c>
      <c r="AZ1925" s="108">
        <f t="shared" si="473"/>
        <v>1.925</v>
      </c>
      <c r="BA1925" s="1">
        <f t="shared" si="474"/>
        <v>9.625</v>
      </c>
      <c r="BB1925" s="106">
        <f t="shared" si="479"/>
        <v>10.395</v>
      </c>
      <c r="BD1925" s="110" t="s">
        <v>200</v>
      </c>
      <c r="BE1925" s="110"/>
      <c r="BF1925" s="110"/>
      <c r="BG1925" s="110"/>
    </row>
    <row r="1926" spans="1:59" ht="24.75" hidden="1" customHeight="1">
      <c r="A1926" s="9">
        <v>1932</v>
      </c>
      <c r="B1926" s="36">
        <v>20523</v>
      </c>
      <c r="C1926" s="36"/>
      <c r="E1926" s="36" t="s">
        <v>8078</v>
      </c>
      <c r="F1926" s="36"/>
      <c r="G1926" s="36" t="s">
        <v>2050</v>
      </c>
      <c r="H1926" s="36" t="s">
        <v>189</v>
      </c>
      <c r="I1926" s="36" t="s">
        <v>68</v>
      </c>
      <c r="J1926" s="36"/>
      <c r="K1926" s="49"/>
      <c r="L1926" s="36"/>
      <c r="M1926" s="36"/>
      <c r="N1926" s="36"/>
      <c r="O1926" s="36" t="s">
        <v>8050</v>
      </c>
      <c r="P1926" s="21"/>
      <c r="Q1926" s="21" t="s">
        <v>480</v>
      </c>
      <c r="T1926" s="116"/>
      <c r="AT1926" s="105" t="e">
        <f>#REF!*1.075</f>
        <v>#REF!</v>
      </c>
      <c r="AV1926" s="102" t="e">
        <f t="shared" si="472"/>
        <v>#REF!</v>
      </c>
      <c r="AZ1926" s="108" t="b">
        <f t="shared" si="473"/>
        <v>0</v>
      </c>
      <c r="BA1926" s="1">
        <f t="shared" si="474"/>
        <v>0</v>
      </c>
      <c r="BB1926" s="106">
        <f t="shared" si="479"/>
        <v>0</v>
      </c>
      <c r="BE1926" s="110"/>
      <c r="BF1926" s="110"/>
      <c r="BG1926" s="110"/>
    </row>
    <row r="1927" spans="1:59" ht="24.75" hidden="1" customHeight="1">
      <c r="A1927" s="9">
        <v>1933</v>
      </c>
      <c r="B1927" s="36">
        <v>20522</v>
      </c>
      <c r="C1927" s="36"/>
      <c r="E1927" s="36" t="s">
        <v>8078</v>
      </c>
      <c r="F1927" s="36"/>
      <c r="G1927" s="36" t="s">
        <v>2050</v>
      </c>
      <c r="H1927" s="36" t="s">
        <v>60</v>
      </c>
      <c r="I1927" s="36" t="s">
        <v>68</v>
      </c>
      <c r="J1927" s="36"/>
      <c r="K1927" s="49"/>
      <c r="L1927" s="36"/>
      <c r="M1927" s="36"/>
      <c r="N1927" s="36"/>
      <c r="O1927" s="36" t="s">
        <v>8050</v>
      </c>
      <c r="P1927" s="21"/>
      <c r="Q1927" s="21" t="s">
        <v>480</v>
      </c>
      <c r="T1927" s="116"/>
      <c r="AT1927" s="105" t="e">
        <f>#REF!*1.075</f>
        <v>#REF!</v>
      </c>
      <c r="AV1927" s="102" t="e">
        <f t="shared" si="472"/>
        <v>#REF!</v>
      </c>
      <c r="AZ1927" s="108" t="b">
        <f t="shared" si="473"/>
        <v>0</v>
      </c>
      <c r="BA1927" s="1">
        <f t="shared" si="474"/>
        <v>0</v>
      </c>
      <c r="BB1927" s="106">
        <f t="shared" si="479"/>
        <v>0</v>
      </c>
      <c r="BE1927" s="110"/>
      <c r="BF1927" s="110"/>
      <c r="BG1927" s="110"/>
    </row>
    <row r="1928" spans="1:59" ht="24.75" hidden="1" customHeight="1">
      <c r="A1928" s="9">
        <v>1934</v>
      </c>
      <c r="B1928" s="36">
        <v>20280</v>
      </c>
      <c r="C1928" s="36"/>
      <c r="E1928" s="36" t="s">
        <v>8079</v>
      </c>
      <c r="F1928" s="36"/>
      <c r="G1928" s="36" t="s">
        <v>8080</v>
      </c>
      <c r="H1928" s="36" t="s">
        <v>8081</v>
      </c>
      <c r="I1928" s="36" t="s">
        <v>78</v>
      </c>
      <c r="J1928" s="36"/>
      <c r="K1928" s="49"/>
      <c r="L1928" s="36"/>
      <c r="M1928" s="36"/>
      <c r="N1928" s="36"/>
      <c r="O1928" s="36" t="s">
        <v>8050</v>
      </c>
      <c r="P1928" s="21"/>
      <c r="Q1928" s="21" t="s">
        <v>480</v>
      </c>
      <c r="T1928" s="116"/>
      <c r="AT1928" s="105" t="e">
        <f>#REF!*1.075</f>
        <v>#REF!</v>
      </c>
      <c r="AV1928" s="102" t="e">
        <f t="shared" si="472"/>
        <v>#REF!</v>
      </c>
      <c r="AZ1928" s="108" t="b">
        <f t="shared" si="473"/>
        <v>0</v>
      </c>
      <c r="BA1928" s="1">
        <f t="shared" si="474"/>
        <v>0</v>
      </c>
      <c r="BB1928" s="106">
        <f t="shared" si="479"/>
        <v>0</v>
      </c>
      <c r="BE1928" s="110"/>
      <c r="BF1928" s="110"/>
      <c r="BG1928" s="110"/>
    </row>
    <row r="1929" spans="1:59" ht="24.75" hidden="1" customHeight="1">
      <c r="A1929" s="9">
        <v>1935</v>
      </c>
      <c r="B1929" s="36">
        <v>20508</v>
      </c>
      <c r="C1929" s="36"/>
      <c r="E1929" s="36" t="s">
        <v>8082</v>
      </c>
      <c r="F1929" s="36"/>
      <c r="G1929" s="36" t="s">
        <v>1023</v>
      </c>
      <c r="H1929" s="36" t="s">
        <v>8083</v>
      </c>
      <c r="I1929" s="36" t="s">
        <v>1025</v>
      </c>
      <c r="J1929" s="36"/>
      <c r="K1929" s="49"/>
      <c r="L1929" s="36"/>
      <c r="M1929" s="36"/>
      <c r="N1929" s="36"/>
      <c r="O1929" s="36" t="s">
        <v>8050</v>
      </c>
      <c r="P1929" s="21"/>
      <c r="Q1929" s="21" t="s">
        <v>480</v>
      </c>
      <c r="T1929" s="116"/>
      <c r="AT1929" s="105" t="e">
        <f>#REF!*1.075</f>
        <v>#REF!</v>
      </c>
      <c r="AV1929" s="102" t="e">
        <f t="shared" si="472"/>
        <v>#REF!</v>
      </c>
      <c r="AZ1929" s="108" t="b">
        <f t="shared" si="473"/>
        <v>0</v>
      </c>
      <c r="BA1929" s="1">
        <f t="shared" si="474"/>
        <v>0</v>
      </c>
      <c r="BB1929" s="106">
        <f t="shared" si="479"/>
        <v>0</v>
      </c>
      <c r="BE1929" s="110"/>
      <c r="BF1929" s="110"/>
      <c r="BG1929" s="110"/>
    </row>
    <row r="1930" spans="1:59" ht="24.75" hidden="1" customHeight="1">
      <c r="A1930" s="9">
        <v>1936</v>
      </c>
      <c r="B1930" s="36">
        <v>20517</v>
      </c>
      <c r="C1930" s="36"/>
      <c r="E1930" s="36" t="s">
        <v>8084</v>
      </c>
      <c r="F1930" s="36"/>
      <c r="G1930" s="36" t="s">
        <v>2242</v>
      </c>
      <c r="H1930" s="36" t="s">
        <v>8085</v>
      </c>
      <c r="I1930" s="36" t="s">
        <v>2244</v>
      </c>
      <c r="J1930" s="36"/>
      <c r="K1930" s="49"/>
      <c r="L1930" s="36"/>
      <c r="M1930" s="36"/>
      <c r="N1930" s="36"/>
      <c r="O1930" s="36" t="s">
        <v>8050</v>
      </c>
      <c r="P1930" s="21"/>
      <c r="Q1930" s="21" t="s">
        <v>480</v>
      </c>
      <c r="T1930" s="116"/>
      <c r="AT1930" s="105" t="e">
        <f>#REF!*1.075</f>
        <v>#REF!</v>
      </c>
      <c r="AV1930" s="102" t="e">
        <f t="shared" si="472"/>
        <v>#REF!</v>
      </c>
      <c r="AZ1930" s="108" t="b">
        <f t="shared" si="473"/>
        <v>0</v>
      </c>
      <c r="BA1930" s="1">
        <f t="shared" si="474"/>
        <v>0</v>
      </c>
      <c r="BB1930" s="106">
        <f t="shared" si="479"/>
        <v>0</v>
      </c>
      <c r="BE1930" s="110"/>
      <c r="BF1930" s="110"/>
      <c r="BG1930" s="110"/>
    </row>
    <row r="1931" spans="1:59" ht="24.75" hidden="1" customHeight="1">
      <c r="A1931" s="9">
        <v>1937</v>
      </c>
      <c r="B1931" s="36">
        <v>20619</v>
      </c>
      <c r="C1931" s="36"/>
      <c r="E1931" s="36" t="s">
        <v>8086</v>
      </c>
      <c r="F1931" s="36"/>
      <c r="G1931" s="36" t="s">
        <v>8087</v>
      </c>
      <c r="H1931" s="36" t="s">
        <v>8088</v>
      </c>
      <c r="I1931" s="36" t="s">
        <v>68</v>
      </c>
      <c r="J1931" s="36"/>
      <c r="K1931" s="49"/>
      <c r="L1931" s="36"/>
      <c r="M1931" s="36"/>
      <c r="N1931" s="36"/>
      <c r="O1931" s="36" t="s">
        <v>8050</v>
      </c>
      <c r="P1931" s="21"/>
      <c r="Q1931" s="21" t="s">
        <v>480</v>
      </c>
      <c r="T1931" s="116"/>
      <c r="AT1931" s="105" t="e">
        <f>#REF!*1.075</f>
        <v>#REF!</v>
      </c>
      <c r="AV1931" s="102" t="e">
        <f t="shared" si="472"/>
        <v>#REF!</v>
      </c>
      <c r="AZ1931" s="108" t="b">
        <f t="shared" si="473"/>
        <v>0</v>
      </c>
      <c r="BA1931" s="1">
        <f t="shared" si="474"/>
        <v>0</v>
      </c>
      <c r="BB1931" s="106">
        <f t="shared" si="479"/>
        <v>0</v>
      </c>
      <c r="BE1931" s="110"/>
      <c r="BF1931" s="110"/>
      <c r="BG1931" s="110"/>
    </row>
    <row r="1932" spans="1:59" ht="24.75" hidden="1" customHeight="1">
      <c r="A1932" s="9">
        <v>1938</v>
      </c>
      <c r="B1932" s="36">
        <v>20612</v>
      </c>
      <c r="C1932" s="36"/>
      <c r="E1932" s="36" t="s">
        <v>8086</v>
      </c>
      <c r="F1932" s="36"/>
      <c r="G1932" s="36" t="s">
        <v>8087</v>
      </c>
      <c r="H1932" s="36" t="s">
        <v>8089</v>
      </c>
      <c r="I1932" s="36" t="s">
        <v>68</v>
      </c>
      <c r="J1932" s="36"/>
      <c r="K1932" s="49"/>
      <c r="L1932" s="36"/>
      <c r="M1932" s="36"/>
      <c r="N1932" s="36"/>
      <c r="O1932" s="36" t="s">
        <v>8050</v>
      </c>
      <c r="P1932" s="21"/>
      <c r="Q1932" s="21" t="s">
        <v>480</v>
      </c>
      <c r="T1932" s="116"/>
      <c r="AT1932" s="105" t="e">
        <f>#REF!*1.075</f>
        <v>#REF!</v>
      </c>
      <c r="AV1932" s="102" t="e">
        <f t="shared" si="472"/>
        <v>#REF!</v>
      </c>
      <c r="AZ1932" s="108" t="b">
        <f t="shared" si="473"/>
        <v>0</v>
      </c>
      <c r="BA1932" s="1">
        <f t="shared" si="474"/>
        <v>0</v>
      </c>
      <c r="BB1932" s="106">
        <f t="shared" si="479"/>
        <v>0</v>
      </c>
      <c r="BE1932" s="110"/>
      <c r="BF1932" s="110"/>
      <c r="BG1932" s="110"/>
    </row>
    <row r="1933" spans="1:59" ht="24.75" hidden="1" customHeight="1">
      <c r="A1933" s="9">
        <v>1939</v>
      </c>
      <c r="B1933" s="36">
        <v>20424</v>
      </c>
      <c r="C1933" s="36"/>
      <c r="E1933" s="36" t="s">
        <v>8090</v>
      </c>
      <c r="F1933" s="36"/>
      <c r="G1933" s="36" t="s">
        <v>8091</v>
      </c>
      <c r="H1933" s="36" t="s">
        <v>8092</v>
      </c>
      <c r="I1933" s="36" t="s">
        <v>78</v>
      </c>
      <c r="J1933" s="36"/>
      <c r="K1933" s="49"/>
      <c r="L1933" s="36"/>
      <c r="M1933" s="36"/>
      <c r="N1933" s="36"/>
      <c r="O1933" s="36" t="s">
        <v>8050</v>
      </c>
      <c r="P1933" s="21"/>
      <c r="Q1933" s="21" t="s">
        <v>480</v>
      </c>
      <c r="T1933" s="116"/>
      <c r="AT1933" s="105" t="e">
        <f>#REF!*1.075</f>
        <v>#REF!</v>
      </c>
      <c r="AV1933" s="102" t="e">
        <f t="shared" si="472"/>
        <v>#REF!</v>
      </c>
      <c r="AZ1933" s="108" t="b">
        <f t="shared" si="473"/>
        <v>0</v>
      </c>
      <c r="BA1933" s="1">
        <f t="shared" si="474"/>
        <v>0</v>
      </c>
      <c r="BB1933" s="106">
        <f t="shared" si="479"/>
        <v>0</v>
      </c>
      <c r="BE1933" s="110"/>
      <c r="BF1933" s="110"/>
      <c r="BG1933" s="110"/>
    </row>
    <row r="1934" spans="1:59" ht="24.75" hidden="1" customHeight="1">
      <c r="A1934" s="9">
        <v>1940</v>
      </c>
      <c r="B1934" s="36">
        <v>20685</v>
      </c>
      <c r="C1934" s="36"/>
      <c r="E1934" s="36" t="s">
        <v>8093</v>
      </c>
      <c r="F1934" s="36"/>
      <c r="G1934" s="36" t="s">
        <v>2168</v>
      </c>
      <c r="H1934" s="36" t="s">
        <v>8094</v>
      </c>
      <c r="I1934" s="36" t="s">
        <v>1461</v>
      </c>
      <c r="J1934" s="36"/>
      <c r="K1934" s="49"/>
      <c r="L1934" s="36"/>
      <c r="M1934" s="36"/>
      <c r="N1934" s="36"/>
      <c r="O1934" s="36" t="s">
        <v>8050</v>
      </c>
      <c r="P1934" s="21"/>
      <c r="Q1934" s="21" t="s">
        <v>480</v>
      </c>
      <c r="T1934" s="116"/>
      <c r="AT1934" s="105" t="e">
        <f>#REF!*1.075</f>
        <v>#REF!</v>
      </c>
      <c r="AV1934" s="102" t="e">
        <f t="shared" si="472"/>
        <v>#REF!</v>
      </c>
      <c r="AZ1934" s="108" t="b">
        <f t="shared" si="473"/>
        <v>0</v>
      </c>
      <c r="BA1934" s="1">
        <f t="shared" si="474"/>
        <v>0</v>
      </c>
      <c r="BB1934" s="106">
        <f t="shared" si="479"/>
        <v>0</v>
      </c>
      <c r="BE1934" s="110"/>
      <c r="BF1934" s="110"/>
      <c r="BG1934" s="110"/>
    </row>
    <row r="1935" spans="1:59" ht="24.75" hidden="1" customHeight="1">
      <c r="A1935" s="9">
        <v>1941</v>
      </c>
      <c r="B1935" s="36">
        <v>20604</v>
      </c>
      <c r="C1935" s="36"/>
      <c r="E1935" s="36" t="s">
        <v>8095</v>
      </c>
      <c r="F1935" s="36"/>
      <c r="G1935" s="36" t="s">
        <v>1567</v>
      </c>
      <c r="H1935" s="36" t="s">
        <v>105</v>
      </c>
      <c r="I1935" s="36" t="s">
        <v>183</v>
      </c>
      <c r="J1935" s="36"/>
      <c r="K1935" s="49"/>
      <c r="L1935" s="36"/>
      <c r="M1935" s="36"/>
      <c r="N1935" s="36"/>
      <c r="O1935" s="36" t="s">
        <v>8050</v>
      </c>
      <c r="P1935" s="21"/>
      <c r="Q1935" s="21" t="s">
        <v>480</v>
      </c>
      <c r="T1935" s="116"/>
      <c r="AT1935" s="105" t="e">
        <f>#REF!*1.075</f>
        <v>#REF!</v>
      </c>
      <c r="AV1935" s="102" t="e">
        <f t="shared" si="472"/>
        <v>#REF!</v>
      </c>
      <c r="AZ1935" s="108" t="b">
        <f t="shared" si="473"/>
        <v>0</v>
      </c>
      <c r="BA1935" s="1">
        <f t="shared" si="474"/>
        <v>0</v>
      </c>
      <c r="BB1935" s="106">
        <f t="shared" si="479"/>
        <v>0</v>
      </c>
      <c r="BE1935" s="110"/>
      <c r="BF1935" s="110"/>
      <c r="BG1935" s="110"/>
    </row>
    <row r="1936" spans="1:59" ht="24.75" hidden="1" customHeight="1">
      <c r="A1936" s="9">
        <v>1942</v>
      </c>
      <c r="B1936" s="36">
        <v>20605</v>
      </c>
      <c r="C1936" s="36"/>
      <c r="E1936" s="36" t="s">
        <v>8096</v>
      </c>
      <c r="F1936" s="36"/>
      <c r="G1936" s="36" t="s">
        <v>1567</v>
      </c>
      <c r="H1936" s="36" t="s">
        <v>4500</v>
      </c>
      <c r="I1936" s="36" t="s">
        <v>1063</v>
      </c>
      <c r="J1936" s="36"/>
      <c r="K1936" s="49"/>
      <c r="L1936" s="36"/>
      <c r="M1936" s="36"/>
      <c r="N1936" s="36"/>
      <c r="O1936" s="36" t="s">
        <v>8050</v>
      </c>
      <c r="P1936" s="21"/>
      <c r="Q1936" s="21" t="s">
        <v>480</v>
      </c>
      <c r="T1936" s="116"/>
      <c r="AT1936" s="105" t="e">
        <f>#REF!*1.075</f>
        <v>#REF!</v>
      </c>
      <c r="AV1936" s="102" t="e">
        <f t="shared" si="472"/>
        <v>#REF!</v>
      </c>
      <c r="AZ1936" s="108" t="b">
        <f t="shared" si="473"/>
        <v>0</v>
      </c>
      <c r="BA1936" s="1">
        <f t="shared" si="474"/>
        <v>0</v>
      </c>
      <c r="BB1936" s="106">
        <f t="shared" si="479"/>
        <v>0</v>
      </c>
      <c r="BE1936" s="110"/>
      <c r="BF1936" s="110"/>
      <c r="BG1936" s="110"/>
    </row>
    <row r="1937" spans="1:59" ht="24.75" hidden="1" customHeight="1">
      <c r="A1937" s="9">
        <v>1943</v>
      </c>
      <c r="B1937" s="36">
        <v>20535</v>
      </c>
      <c r="C1937" s="36"/>
      <c r="E1937" s="36" t="s">
        <v>8097</v>
      </c>
      <c r="F1937" s="36"/>
      <c r="G1937" s="36" t="s">
        <v>8098</v>
      </c>
      <c r="H1937" s="36" t="s">
        <v>8099</v>
      </c>
      <c r="I1937" s="36" t="s">
        <v>551</v>
      </c>
      <c r="J1937" s="36"/>
      <c r="K1937" s="49"/>
      <c r="L1937" s="36"/>
      <c r="M1937" s="36"/>
      <c r="N1937" s="36"/>
      <c r="O1937" s="36" t="s">
        <v>8050</v>
      </c>
      <c r="P1937" s="21"/>
      <c r="Q1937" s="21" t="s">
        <v>480</v>
      </c>
      <c r="T1937" s="116"/>
      <c r="AT1937" s="105" t="e">
        <f>#REF!*1.075</f>
        <v>#REF!</v>
      </c>
      <c r="AV1937" s="102" t="e">
        <f t="shared" si="472"/>
        <v>#REF!</v>
      </c>
      <c r="AZ1937" s="108" t="b">
        <f t="shared" si="473"/>
        <v>0</v>
      </c>
      <c r="BA1937" s="1">
        <f t="shared" si="474"/>
        <v>0</v>
      </c>
      <c r="BB1937" s="106">
        <f t="shared" si="479"/>
        <v>0</v>
      </c>
      <c r="BE1937" s="110"/>
      <c r="BF1937" s="110"/>
      <c r="BG1937" s="110"/>
    </row>
    <row r="1938" spans="1:59" ht="24.75" hidden="1" customHeight="1">
      <c r="A1938" s="9">
        <v>1944</v>
      </c>
      <c r="B1938" s="36">
        <v>19703</v>
      </c>
      <c r="C1938" s="36"/>
      <c r="E1938" s="37" t="s">
        <v>8100</v>
      </c>
      <c r="F1938" s="36" t="s">
        <v>8101</v>
      </c>
      <c r="G1938" s="36" t="s">
        <v>4904</v>
      </c>
      <c r="H1938" s="36" t="s">
        <v>4905</v>
      </c>
      <c r="I1938" s="36" t="s">
        <v>551</v>
      </c>
      <c r="J1938" s="37" t="s">
        <v>8102</v>
      </c>
      <c r="K1938" s="49">
        <v>1</v>
      </c>
      <c r="L1938" s="36" t="s">
        <v>91</v>
      </c>
      <c r="M1938" s="36">
        <v>10</v>
      </c>
      <c r="N1938" s="36" t="s">
        <v>46</v>
      </c>
      <c r="O1938" s="36" t="s">
        <v>8103</v>
      </c>
      <c r="P1938" s="36" t="s">
        <v>8104</v>
      </c>
      <c r="Q1938" s="36" t="s">
        <v>8105</v>
      </c>
      <c r="T1938" s="116"/>
      <c r="AT1938" s="105" t="e">
        <f>#REF!*1.075</f>
        <v>#REF!</v>
      </c>
      <c r="AV1938" s="102" t="e">
        <f t="shared" si="472"/>
        <v>#REF!</v>
      </c>
      <c r="AZ1938" s="108" t="b">
        <f t="shared" si="473"/>
        <v>0</v>
      </c>
      <c r="BA1938" s="1">
        <f t="shared" si="474"/>
        <v>0</v>
      </c>
      <c r="BB1938" s="106">
        <f t="shared" si="479"/>
        <v>0</v>
      </c>
      <c r="BE1938" s="110"/>
      <c r="BF1938" s="110"/>
      <c r="BG1938" s="110"/>
    </row>
    <row r="1939" spans="1:59" ht="24.75" hidden="1" customHeight="1">
      <c r="A1939" s="9">
        <v>1945</v>
      </c>
      <c r="B1939" s="36">
        <v>19704</v>
      </c>
      <c r="C1939" s="36"/>
      <c r="E1939" s="37" t="s">
        <v>8106</v>
      </c>
      <c r="F1939" s="36" t="s">
        <v>8107</v>
      </c>
      <c r="G1939" s="36" t="s">
        <v>1305</v>
      </c>
      <c r="H1939" s="36" t="s">
        <v>6052</v>
      </c>
      <c r="I1939" s="36" t="s">
        <v>551</v>
      </c>
      <c r="J1939" s="37" t="s">
        <v>8108</v>
      </c>
      <c r="K1939" s="49">
        <v>3</v>
      </c>
      <c r="L1939" s="36" t="s">
        <v>91</v>
      </c>
      <c r="M1939" s="36">
        <v>10</v>
      </c>
      <c r="N1939" s="36" t="s">
        <v>46</v>
      </c>
      <c r="O1939" s="36" t="s">
        <v>8103</v>
      </c>
      <c r="P1939" s="36" t="s">
        <v>8109</v>
      </c>
      <c r="Q1939" s="36" t="s">
        <v>8110</v>
      </c>
      <c r="T1939" s="116"/>
      <c r="AT1939" s="105" t="e">
        <f>#REF!*1.075</f>
        <v>#REF!</v>
      </c>
      <c r="AV1939" s="102" t="e">
        <f t="shared" si="472"/>
        <v>#REF!</v>
      </c>
      <c r="AZ1939" s="108" t="b">
        <f t="shared" si="473"/>
        <v>0</v>
      </c>
      <c r="BA1939" s="1">
        <f t="shared" si="474"/>
        <v>0</v>
      </c>
      <c r="BB1939" s="106">
        <f t="shared" si="479"/>
        <v>0</v>
      </c>
      <c r="BE1939" s="110"/>
      <c r="BF1939" s="110"/>
      <c r="BG1939" s="110"/>
    </row>
    <row r="1940" spans="1:59" ht="24.75" hidden="1" customHeight="1">
      <c r="A1940" s="9">
        <v>1946</v>
      </c>
      <c r="B1940" s="36">
        <v>20674</v>
      </c>
      <c r="C1940" s="36"/>
      <c r="E1940" s="36" t="s">
        <v>8111</v>
      </c>
      <c r="F1940" s="36"/>
      <c r="G1940" s="36" t="s">
        <v>1144</v>
      </c>
      <c r="H1940" s="36" t="s">
        <v>8112</v>
      </c>
      <c r="I1940" s="36" t="s">
        <v>78</v>
      </c>
      <c r="J1940" s="36"/>
      <c r="K1940" s="49"/>
      <c r="L1940" s="36"/>
      <c r="M1940" s="36"/>
      <c r="N1940" s="36"/>
      <c r="O1940" s="36" t="s">
        <v>8103</v>
      </c>
      <c r="P1940" s="21"/>
      <c r="Q1940" s="21" t="s">
        <v>480</v>
      </c>
      <c r="T1940" s="116"/>
      <c r="AT1940" s="105" t="e">
        <f>#REF!*1.075</f>
        <v>#REF!</v>
      </c>
      <c r="AV1940" s="102" t="e">
        <f t="shared" ref="AV1940:AV2003" si="480">MIN(AN1940,AT1940,AU1940)</f>
        <v>#REF!</v>
      </c>
      <c r="AZ1940" s="108" t="b">
        <f t="shared" ref="AZ1940:AZ2003" si="481">IF(AND(AY1940&gt;0,AY1940&lt;=10),AY1940*0.25,IF(AND(AY1940&gt;10,AY1940&lt;=50),AY1940*0.17,IF(AND(AY1940&gt;10,AY1940&lt;=100),AY1940*0.12,IF(AY1940&gt;100,AY1940*0.1))))</f>
        <v>0</v>
      </c>
      <c r="BA1940" s="1">
        <f t="shared" ref="BA1940:BA2003" si="482">AZ1940+AY1940</f>
        <v>0</v>
      </c>
      <c r="BB1940" s="106">
        <f t="shared" si="479"/>
        <v>0</v>
      </c>
      <c r="BE1940" s="110"/>
      <c r="BF1940" s="110"/>
      <c r="BG1940" s="110"/>
    </row>
    <row r="1941" spans="1:59" ht="24.75" hidden="1" customHeight="1">
      <c r="A1941" s="9">
        <v>1947</v>
      </c>
      <c r="B1941" s="36">
        <v>20636</v>
      </c>
      <c r="C1941" s="36"/>
      <c r="E1941" s="36" t="s">
        <v>8111</v>
      </c>
      <c r="F1941" s="36"/>
      <c r="G1941" s="36" t="s">
        <v>1144</v>
      </c>
      <c r="H1941" s="36" t="s">
        <v>1150</v>
      </c>
      <c r="I1941" s="36" t="s">
        <v>109</v>
      </c>
      <c r="J1941" s="36"/>
      <c r="K1941" s="49"/>
      <c r="L1941" s="36"/>
      <c r="M1941" s="36"/>
      <c r="N1941" s="36"/>
      <c r="O1941" s="36" t="s">
        <v>8103</v>
      </c>
      <c r="P1941" s="21"/>
      <c r="Q1941" s="21" t="s">
        <v>480</v>
      </c>
      <c r="T1941" s="116"/>
      <c r="AT1941" s="105" t="e">
        <f>#REF!*1.075</f>
        <v>#REF!</v>
      </c>
      <c r="AV1941" s="102" t="e">
        <f t="shared" si="480"/>
        <v>#REF!</v>
      </c>
      <c r="AZ1941" s="108" t="b">
        <f t="shared" si="481"/>
        <v>0</v>
      </c>
      <c r="BA1941" s="1">
        <f t="shared" si="482"/>
        <v>0</v>
      </c>
      <c r="BB1941" s="106">
        <f t="shared" si="479"/>
        <v>0</v>
      </c>
      <c r="BE1941" s="110"/>
      <c r="BF1941" s="110"/>
      <c r="BG1941" s="110"/>
    </row>
    <row r="1942" spans="1:59" ht="24.75" hidden="1" customHeight="1">
      <c r="A1942" s="9">
        <v>1948</v>
      </c>
      <c r="B1942" s="36">
        <v>20627</v>
      </c>
      <c r="C1942" s="36"/>
      <c r="E1942" s="36" t="s">
        <v>8111</v>
      </c>
      <c r="F1942" s="36"/>
      <c r="G1942" s="36" t="s">
        <v>1144</v>
      </c>
      <c r="H1942" s="36" t="s">
        <v>304</v>
      </c>
      <c r="I1942" s="36" t="s">
        <v>44</v>
      </c>
      <c r="J1942" s="36"/>
      <c r="K1942" s="49"/>
      <c r="L1942" s="36"/>
      <c r="M1942" s="36"/>
      <c r="N1942" s="36"/>
      <c r="O1942" s="36" t="s">
        <v>8103</v>
      </c>
      <c r="P1942" s="21"/>
      <c r="Q1942" s="21" t="s">
        <v>480</v>
      </c>
      <c r="T1942" s="116"/>
      <c r="AT1942" s="105" t="e">
        <f>#REF!*1.075</f>
        <v>#REF!</v>
      </c>
      <c r="AV1942" s="102" t="e">
        <f t="shared" si="480"/>
        <v>#REF!</v>
      </c>
      <c r="AZ1942" s="108" t="b">
        <f t="shared" si="481"/>
        <v>0</v>
      </c>
      <c r="BA1942" s="1">
        <f t="shared" si="482"/>
        <v>0</v>
      </c>
      <c r="BB1942" s="106">
        <f t="shared" si="479"/>
        <v>0</v>
      </c>
      <c r="BE1942" s="110"/>
      <c r="BF1942" s="110"/>
      <c r="BG1942" s="110"/>
    </row>
    <row r="1943" spans="1:59" ht="24.75" hidden="1" customHeight="1">
      <c r="A1943" s="9">
        <v>1949</v>
      </c>
      <c r="B1943" s="36">
        <v>20558</v>
      </c>
      <c r="C1943" s="36"/>
      <c r="E1943" s="36" t="s">
        <v>8113</v>
      </c>
      <c r="F1943" s="36"/>
      <c r="G1943" s="36" t="s">
        <v>114</v>
      </c>
      <c r="H1943" s="36" t="s">
        <v>97</v>
      </c>
      <c r="I1943" s="36" t="s">
        <v>686</v>
      </c>
      <c r="J1943" s="36"/>
      <c r="K1943" s="49"/>
      <c r="L1943" s="36"/>
      <c r="M1943" s="36"/>
      <c r="N1943" s="36"/>
      <c r="O1943" s="36" t="s">
        <v>8103</v>
      </c>
      <c r="P1943" s="21"/>
      <c r="Q1943" s="21" t="s">
        <v>480</v>
      </c>
      <c r="T1943" s="116"/>
      <c r="AT1943" s="105" t="e">
        <f>#REF!*1.075</f>
        <v>#REF!</v>
      </c>
      <c r="AV1943" s="102" t="e">
        <f t="shared" si="480"/>
        <v>#REF!</v>
      </c>
      <c r="AZ1943" s="108" t="b">
        <f t="shared" si="481"/>
        <v>0</v>
      </c>
      <c r="BA1943" s="1">
        <f t="shared" si="482"/>
        <v>0</v>
      </c>
      <c r="BB1943" s="106">
        <f t="shared" si="479"/>
        <v>0</v>
      </c>
      <c r="BE1943" s="110"/>
      <c r="BF1943" s="110"/>
      <c r="BG1943" s="110"/>
    </row>
    <row r="1944" spans="1:59" ht="24.75" hidden="1" customHeight="1">
      <c r="A1944" s="9">
        <v>1950</v>
      </c>
      <c r="B1944" s="36">
        <v>19796</v>
      </c>
      <c r="C1944" s="36"/>
      <c r="E1944" s="36" t="s">
        <v>8114</v>
      </c>
      <c r="F1944" s="36"/>
      <c r="G1944" s="36" t="s">
        <v>2728</v>
      </c>
      <c r="H1944" s="36" t="s">
        <v>5227</v>
      </c>
      <c r="I1944" s="36" t="s">
        <v>44</v>
      </c>
      <c r="J1944" s="36"/>
      <c r="K1944" s="49"/>
      <c r="L1944" s="36"/>
      <c r="M1944" s="36"/>
      <c r="N1944" s="36"/>
      <c r="O1944" s="36" t="s">
        <v>8103</v>
      </c>
      <c r="P1944" s="21"/>
      <c r="Q1944" s="21" t="s">
        <v>480</v>
      </c>
      <c r="T1944" s="116"/>
      <c r="AT1944" s="105" t="e">
        <f>#REF!*1.075</f>
        <v>#REF!</v>
      </c>
      <c r="AV1944" s="102" t="e">
        <f t="shared" si="480"/>
        <v>#REF!</v>
      </c>
      <c r="AZ1944" s="108" t="b">
        <f t="shared" si="481"/>
        <v>0</v>
      </c>
      <c r="BA1944" s="1">
        <f t="shared" si="482"/>
        <v>0</v>
      </c>
      <c r="BB1944" s="106">
        <f t="shared" si="479"/>
        <v>0</v>
      </c>
      <c r="BE1944" s="110"/>
      <c r="BF1944" s="110"/>
      <c r="BG1944" s="110"/>
    </row>
    <row r="1945" spans="1:59" ht="24.75" hidden="1" customHeight="1">
      <c r="A1945" s="9">
        <v>1951</v>
      </c>
      <c r="B1945" s="36">
        <v>20030</v>
      </c>
      <c r="C1945" s="36"/>
      <c r="E1945" s="36" t="s">
        <v>8115</v>
      </c>
      <c r="F1945" s="36"/>
      <c r="G1945" s="36" t="s">
        <v>492</v>
      </c>
      <c r="H1945" s="36" t="s">
        <v>8116</v>
      </c>
      <c r="I1945" s="36" t="s">
        <v>68</v>
      </c>
      <c r="J1945" s="36"/>
      <c r="K1945" s="49"/>
      <c r="L1945" s="36"/>
      <c r="M1945" s="36"/>
      <c r="N1945" s="36"/>
      <c r="O1945" s="36" t="s">
        <v>8103</v>
      </c>
      <c r="P1945" s="21"/>
      <c r="Q1945" s="21" t="s">
        <v>480</v>
      </c>
      <c r="T1945" s="116"/>
      <c r="AT1945" s="105" t="e">
        <f>#REF!*1.075</f>
        <v>#REF!</v>
      </c>
      <c r="AV1945" s="102" t="e">
        <f t="shared" si="480"/>
        <v>#REF!</v>
      </c>
      <c r="AZ1945" s="108" t="b">
        <f t="shared" si="481"/>
        <v>0</v>
      </c>
      <c r="BA1945" s="1">
        <f t="shared" si="482"/>
        <v>0</v>
      </c>
      <c r="BB1945" s="106">
        <f t="shared" si="479"/>
        <v>0</v>
      </c>
      <c r="BE1945" s="110"/>
      <c r="BF1945" s="110"/>
      <c r="BG1945" s="110"/>
    </row>
    <row r="1946" spans="1:59" ht="24.75" hidden="1" customHeight="1">
      <c r="A1946" s="9">
        <v>1952</v>
      </c>
      <c r="B1946" s="36">
        <v>20672</v>
      </c>
      <c r="C1946" s="36"/>
      <c r="E1946" s="36" t="s">
        <v>8117</v>
      </c>
      <c r="F1946" s="36"/>
      <c r="G1946" s="36" t="s">
        <v>2951</v>
      </c>
      <c r="H1946" s="36" t="s">
        <v>8118</v>
      </c>
      <c r="I1946" s="36" t="s">
        <v>551</v>
      </c>
      <c r="J1946" s="36"/>
      <c r="K1946" s="49"/>
      <c r="L1946" s="36"/>
      <c r="M1946" s="36"/>
      <c r="N1946" s="36"/>
      <c r="O1946" s="36" t="s">
        <v>8103</v>
      </c>
      <c r="P1946" s="21"/>
      <c r="Q1946" s="21" t="s">
        <v>480</v>
      </c>
      <c r="T1946" s="116"/>
      <c r="AT1946" s="105" t="e">
        <f>#REF!*1.075</f>
        <v>#REF!</v>
      </c>
      <c r="AV1946" s="102" t="e">
        <f t="shared" si="480"/>
        <v>#REF!</v>
      </c>
      <c r="AZ1946" s="108" t="b">
        <f t="shared" si="481"/>
        <v>0</v>
      </c>
      <c r="BA1946" s="1">
        <f t="shared" si="482"/>
        <v>0</v>
      </c>
      <c r="BB1946" s="106">
        <f t="shared" si="479"/>
        <v>0</v>
      </c>
      <c r="BE1946" s="110"/>
      <c r="BF1946" s="110"/>
      <c r="BG1946" s="110"/>
    </row>
    <row r="1947" spans="1:59" ht="24.75" hidden="1" customHeight="1">
      <c r="A1947" s="9">
        <v>1953</v>
      </c>
      <c r="B1947" s="36">
        <v>20581</v>
      </c>
      <c r="C1947" s="36"/>
      <c r="E1947" s="36" t="s">
        <v>8117</v>
      </c>
      <c r="F1947" s="36"/>
      <c r="G1947" s="36" t="s">
        <v>2951</v>
      </c>
      <c r="H1947" s="36" t="s">
        <v>8119</v>
      </c>
      <c r="I1947" s="36" t="s">
        <v>551</v>
      </c>
      <c r="J1947" s="36"/>
      <c r="K1947" s="49"/>
      <c r="L1947" s="36"/>
      <c r="M1947" s="36"/>
      <c r="N1947" s="36"/>
      <c r="O1947" s="36" t="s">
        <v>8103</v>
      </c>
      <c r="P1947" s="21"/>
      <c r="Q1947" s="21" t="s">
        <v>480</v>
      </c>
      <c r="T1947" s="116"/>
      <c r="AT1947" s="105" t="e">
        <f>#REF!*1.075</f>
        <v>#REF!</v>
      </c>
      <c r="AV1947" s="102" t="e">
        <f t="shared" si="480"/>
        <v>#REF!</v>
      </c>
      <c r="AZ1947" s="108" t="b">
        <f t="shared" si="481"/>
        <v>0</v>
      </c>
      <c r="BA1947" s="1">
        <f t="shared" si="482"/>
        <v>0</v>
      </c>
      <c r="BB1947" s="106">
        <f t="shared" si="479"/>
        <v>0</v>
      </c>
      <c r="BE1947" s="110"/>
      <c r="BF1947" s="110"/>
      <c r="BG1947" s="110"/>
    </row>
    <row r="1948" spans="1:59" ht="24.75" customHeight="1">
      <c r="A1948" s="9">
        <v>1954</v>
      </c>
      <c r="B1948" s="17">
        <v>5891</v>
      </c>
      <c r="C1948" s="17"/>
      <c r="D1948" s="127" t="s">
        <v>8120</v>
      </c>
      <c r="E1948" s="2" t="s">
        <v>8121</v>
      </c>
      <c r="F1948" s="2" t="s">
        <v>5646</v>
      </c>
      <c r="G1948" s="2" t="s">
        <v>521</v>
      </c>
      <c r="H1948" s="18" t="s">
        <v>310</v>
      </c>
      <c r="I1948" s="2" t="s">
        <v>68</v>
      </c>
      <c r="J1948" s="2" t="s">
        <v>545</v>
      </c>
      <c r="K1948" s="19"/>
      <c r="L1948" s="2"/>
      <c r="M1948" s="17">
        <v>30</v>
      </c>
      <c r="N1948" s="2" t="s">
        <v>46</v>
      </c>
      <c r="O1948" s="2" t="s">
        <v>8122</v>
      </c>
      <c r="P1948" s="2" t="s">
        <v>8123</v>
      </c>
      <c r="Q1948" s="2" t="s">
        <v>8124</v>
      </c>
      <c r="R1948" s="101">
        <v>2.79</v>
      </c>
      <c r="S1948" s="102">
        <v>2.14</v>
      </c>
      <c r="T1948" s="116">
        <v>2.14</v>
      </c>
      <c r="AI1948" s="105">
        <v>2.4</v>
      </c>
      <c r="AN1948" s="106">
        <v>1.976</v>
      </c>
      <c r="AO1948" s="105" t="s">
        <v>372</v>
      </c>
      <c r="AP1948" s="104" t="s">
        <v>373</v>
      </c>
      <c r="AQ1948" s="105" t="e">
        <f t="shared" ref="AQ1948:AQ1974" si="483">AVERAGE(SMALL(AE1948:AI1948,1),SMALL(AE1948:AI1948,2))</f>
        <v>#NUM!</v>
      </c>
      <c r="AR1948" s="105" t="e">
        <f t="shared" ref="AR1948:AR1974" si="484">IF(R1948 &lt;=( AVERAGE(SMALL(AE1948:AI1948,1),SMALL(AE1948:AI1948,2))), R1948, "")</f>
        <v>#NUM!</v>
      </c>
      <c r="AS1948" s="105" t="e">
        <f t="shared" ref="AS1948:AS1974" si="485">AVERAGE(SMALL(AJ1948:AM1948,1),SMALL(AJ1948:AM1948,2))</f>
        <v>#NUM!</v>
      </c>
      <c r="AT1948" s="105" t="e">
        <f>#REF!*1.075</f>
        <v>#REF!</v>
      </c>
      <c r="AU1948" s="105">
        <f t="shared" ref="AU1948:AU1974" si="486">T1948*1.075</f>
        <v>2.3005</v>
      </c>
      <c r="AV1948" s="102" t="e">
        <f t="shared" si="480"/>
        <v>#REF!</v>
      </c>
      <c r="AW1948" s="105" t="s">
        <v>372</v>
      </c>
      <c r="AX1948" s="105" t="s">
        <v>373</v>
      </c>
      <c r="AY1948" s="106">
        <v>1.81</v>
      </c>
      <c r="AZ1948" s="108">
        <f t="shared" si="481"/>
        <v>0.45250000000000001</v>
      </c>
      <c r="BA1948" s="1">
        <f t="shared" si="482"/>
        <v>2.2625000000000002</v>
      </c>
      <c r="BB1948" s="106">
        <f t="shared" si="479"/>
        <v>2.4435000000000002</v>
      </c>
      <c r="BC1948" s="105" t="s">
        <v>53</v>
      </c>
      <c r="BD1948" s="105" t="s">
        <v>885</v>
      </c>
    </row>
    <row r="1949" spans="1:59" ht="24.75" customHeight="1">
      <c r="A1949" s="9">
        <v>1955</v>
      </c>
      <c r="B1949" s="17">
        <v>5889</v>
      </c>
      <c r="C1949" s="17"/>
      <c r="D1949" s="127" t="s">
        <v>8120</v>
      </c>
      <c r="E1949" s="2" t="s">
        <v>8121</v>
      </c>
      <c r="F1949" s="2" t="s">
        <v>8125</v>
      </c>
      <c r="G1949" s="2" t="s">
        <v>521</v>
      </c>
      <c r="H1949" s="18" t="s">
        <v>123</v>
      </c>
      <c r="I1949" s="2" t="s">
        <v>68</v>
      </c>
      <c r="J1949" s="2" t="s">
        <v>545</v>
      </c>
      <c r="K1949" s="19"/>
      <c r="L1949" s="2"/>
      <c r="M1949" s="17">
        <v>30</v>
      </c>
      <c r="N1949" s="2" t="s">
        <v>46</v>
      </c>
      <c r="O1949" s="2" t="s">
        <v>8122</v>
      </c>
      <c r="P1949" s="2" t="s">
        <v>8123</v>
      </c>
      <c r="Q1949" s="2" t="s">
        <v>8126</v>
      </c>
      <c r="R1949" s="101">
        <v>3</v>
      </c>
      <c r="S1949" s="102">
        <v>2.62</v>
      </c>
      <c r="T1949" s="116">
        <v>2.62</v>
      </c>
      <c r="Y1949" s="102">
        <v>1.84</v>
      </c>
      <c r="AI1949" s="105">
        <v>3.1</v>
      </c>
      <c r="AN1949" s="106">
        <v>2.6240000000000001</v>
      </c>
      <c r="AO1949" s="105" t="s">
        <v>372</v>
      </c>
      <c r="AP1949" s="104" t="s">
        <v>373</v>
      </c>
      <c r="AQ1949" s="105" t="e">
        <f t="shared" si="483"/>
        <v>#NUM!</v>
      </c>
      <c r="AR1949" s="105" t="e">
        <f t="shared" si="484"/>
        <v>#NUM!</v>
      </c>
      <c r="AS1949" s="105" t="e">
        <f t="shared" si="485"/>
        <v>#NUM!</v>
      </c>
      <c r="AT1949" s="105" t="e">
        <f>#REF!*1.075</f>
        <v>#REF!</v>
      </c>
      <c r="AU1949" s="105">
        <f t="shared" si="486"/>
        <v>2.8165</v>
      </c>
      <c r="AV1949" s="102" t="e">
        <f t="shared" si="480"/>
        <v>#REF!</v>
      </c>
      <c r="AW1949" s="105" t="s">
        <v>372</v>
      </c>
      <c r="AX1949" s="105" t="s">
        <v>373</v>
      </c>
      <c r="AY1949" s="106">
        <v>2.4079999999999999</v>
      </c>
      <c r="AZ1949" s="108">
        <f t="shared" si="481"/>
        <v>0.60199999999999998</v>
      </c>
      <c r="BA1949" s="1">
        <f t="shared" si="482"/>
        <v>3.01</v>
      </c>
      <c r="BB1949" s="106">
        <f t="shared" si="479"/>
        <v>3.2507999999999999</v>
      </c>
      <c r="BC1949" s="105" t="s">
        <v>53</v>
      </c>
      <c r="BD1949" s="105" t="s">
        <v>885</v>
      </c>
    </row>
    <row r="1950" spans="1:59" ht="24.75" customHeight="1">
      <c r="A1950" s="9">
        <v>1956</v>
      </c>
      <c r="B1950" s="17">
        <v>5103</v>
      </c>
      <c r="C1950" s="17"/>
      <c r="D1950" s="127" t="s">
        <v>8120</v>
      </c>
      <c r="E1950" s="2" t="s">
        <v>8127</v>
      </c>
      <c r="F1950" s="2" t="s">
        <v>6862</v>
      </c>
      <c r="G1950" s="2" t="s">
        <v>2103</v>
      </c>
      <c r="H1950" s="18" t="s">
        <v>244</v>
      </c>
      <c r="I1950" s="2" t="s">
        <v>44</v>
      </c>
      <c r="J1950" s="2" t="s">
        <v>8128</v>
      </c>
      <c r="K1950" s="19"/>
      <c r="L1950" s="2"/>
      <c r="M1950" s="17">
        <v>3</v>
      </c>
      <c r="N1950" s="2" t="s">
        <v>46</v>
      </c>
      <c r="O1950" s="2" t="s">
        <v>8122</v>
      </c>
      <c r="P1950" s="2" t="s">
        <v>8129</v>
      </c>
      <c r="Q1950" s="2" t="s">
        <v>8130</v>
      </c>
      <c r="R1950" s="101">
        <v>5.2</v>
      </c>
      <c r="S1950" s="102">
        <v>4.42</v>
      </c>
      <c r="T1950" s="116">
        <v>3.39</v>
      </c>
      <c r="AN1950" s="106">
        <v>5.2</v>
      </c>
      <c r="AO1950" s="105" t="s">
        <v>50</v>
      </c>
      <c r="AP1950" s="104" t="s">
        <v>51</v>
      </c>
      <c r="AQ1950" s="105" t="e">
        <f t="shared" si="483"/>
        <v>#NUM!</v>
      </c>
      <c r="AR1950" s="105" t="e">
        <f t="shared" si="484"/>
        <v>#NUM!</v>
      </c>
      <c r="AS1950" s="105" t="e">
        <f t="shared" si="485"/>
        <v>#NUM!</v>
      </c>
      <c r="AT1950" s="105" t="e">
        <f>#REF!*1.075</f>
        <v>#REF!</v>
      </c>
      <c r="AU1950" s="105">
        <f t="shared" si="486"/>
        <v>3.64425</v>
      </c>
      <c r="AV1950" s="102" t="e">
        <f t="shared" si="480"/>
        <v>#REF!</v>
      </c>
      <c r="AW1950" s="105" t="s">
        <v>172</v>
      </c>
      <c r="AX1950" s="105" t="s">
        <v>173</v>
      </c>
      <c r="AY1950" s="106">
        <v>3.6442000000000001</v>
      </c>
      <c r="AZ1950" s="108">
        <f t="shared" si="481"/>
        <v>0.91105000000000003</v>
      </c>
      <c r="BA1950" s="1">
        <f t="shared" si="482"/>
        <v>4.55525</v>
      </c>
      <c r="BB1950" s="106">
        <f t="shared" si="479"/>
        <v>4.91967</v>
      </c>
      <c r="BC1950" s="105" t="s">
        <v>53</v>
      </c>
      <c r="BD1950" s="105" t="s">
        <v>885</v>
      </c>
    </row>
    <row r="1951" spans="1:59" ht="24.75" customHeight="1">
      <c r="A1951" s="9">
        <v>1957</v>
      </c>
      <c r="B1951" s="17">
        <v>14238</v>
      </c>
      <c r="C1951" s="17"/>
      <c r="D1951" s="127" t="s">
        <v>8120</v>
      </c>
      <c r="E1951" s="2" t="s">
        <v>8131</v>
      </c>
      <c r="F1951" s="2" t="s">
        <v>8132</v>
      </c>
      <c r="G1951" s="2" t="s">
        <v>8133</v>
      </c>
      <c r="H1951" s="18" t="s">
        <v>8134</v>
      </c>
      <c r="I1951" s="2" t="s">
        <v>150</v>
      </c>
      <c r="J1951" s="2" t="s">
        <v>8135</v>
      </c>
      <c r="K1951" s="19"/>
      <c r="L1951" s="2"/>
      <c r="M1951" s="17">
        <v>30</v>
      </c>
      <c r="N1951" s="2" t="s">
        <v>46</v>
      </c>
      <c r="O1951" s="2" t="s">
        <v>8122</v>
      </c>
      <c r="P1951" s="2" t="s">
        <v>8136</v>
      </c>
      <c r="Q1951" s="2" t="s">
        <v>8137</v>
      </c>
      <c r="R1951" s="101">
        <v>11.8</v>
      </c>
      <c r="S1951" s="102">
        <v>9.17</v>
      </c>
      <c r="T1951" s="116">
        <v>5.93</v>
      </c>
      <c r="AF1951" s="105">
        <v>10.15</v>
      </c>
      <c r="AN1951" s="106">
        <v>8.6999999999999993</v>
      </c>
      <c r="AO1951" s="105" t="s">
        <v>531</v>
      </c>
      <c r="AP1951" s="104" t="s">
        <v>532</v>
      </c>
      <c r="AQ1951" s="105" t="e">
        <f t="shared" si="483"/>
        <v>#NUM!</v>
      </c>
      <c r="AR1951" s="105" t="e">
        <f t="shared" si="484"/>
        <v>#NUM!</v>
      </c>
      <c r="AS1951" s="105" t="e">
        <f t="shared" si="485"/>
        <v>#NUM!</v>
      </c>
      <c r="AT1951" s="105" t="e">
        <f>#REF!*1.075</f>
        <v>#REF!</v>
      </c>
      <c r="AU1951" s="105">
        <f t="shared" si="486"/>
        <v>6.3747499999999997</v>
      </c>
      <c r="AV1951" s="102" t="e">
        <f t="shared" si="480"/>
        <v>#REF!</v>
      </c>
      <c r="AW1951" s="105" t="s">
        <v>172</v>
      </c>
      <c r="AX1951" s="105" t="s">
        <v>173</v>
      </c>
      <c r="AY1951" s="106">
        <v>6.37</v>
      </c>
      <c r="AZ1951" s="108">
        <f t="shared" si="481"/>
        <v>1.5925</v>
      </c>
      <c r="BA1951" s="1">
        <f t="shared" si="482"/>
        <v>7.9625000000000004</v>
      </c>
      <c r="BB1951" s="106">
        <f t="shared" si="479"/>
        <v>8.5995000000000008</v>
      </c>
      <c r="BC1951" s="105" t="s">
        <v>53</v>
      </c>
      <c r="BD1951" s="105" t="s">
        <v>885</v>
      </c>
    </row>
    <row r="1952" spans="1:59" ht="24.75" customHeight="1">
      <c r="A1952" s="9">
        <v>1958</v>
      </c>
      <c r="B1952" s="17">
        <v>5809</v>
      </c>
      <c r="C1952" s="17"/>
      <c r="D1952" s="127" t="s">
        <v>8120</v>
      </c>
      <c r="E1952" s="2" t="s">
        <v>8131</v>
      </c>
      <c r="F1952" s="2" t="s">
        <v>8138</v>
      </c>
      <c r="G1952" s="2" t="s">
        <v>8133</v>
      </c>
      <c r="H1952" s="18" t="s">
        <v>8139</v>
      </c>
      <c r="I1952" s="2" t="s">
        <v>150</v>
      </c>
      <c r="J1952" s="2" t="s">
        <v>8135</v>
      </c>
      <c r="K1952" s="19"/>
      <c r="L1952" s="2"/>
      <c r="M1952" s="17">
        <v>30</v>
      </c>
      <c r="N1952" s="2" t="s">
        <v>46</v>
      </c>
      <c r="O1952" s="2" t="s">
        <v>8122</v>
      </c>
      <c r="P1952" s="2" t="s">
        <v>8140</v>
      </c>
      <c r="Q1952" s="2" t="s">
        <v>8141</v>
      </c>
      <c r="R1952" s="101">
        <v>12.5</v>
      </c>
      <c r="S1952" s="102">
        <v>9.75</v>
      </c>
      <c r="T1952" s="116">
        <v>9.9</v>
      </c>
      <c r="AF1952" s="105">
        <v>10.37</v>
      </c>
      <c r="AN1952" s="106">
        <v>8.6999999999999993</v>
      </c>
      <c r="AO1952" s="105" t="s">
        <v>531</v>
      </c>
      <c r="AP1952" s="104" t="s">
        <v>532</v>
      </c>
      <c r="AQ1952" s="105" t="e">
        <f t="shared" si="483"/>
        <v>#NUM!</v>
      </c>
      <c r="AR1952" s="105" t="e">
        <f t="shared" si="484"/>
        <v>#NUM!</v>
      </c>
      <c r="AS1952" s="105" t="e">
        <f t="shared" si="485"/>
        <v>#NUM!</v>
      </c>
      <c r="AT1952" s="105" t="e">
        <f>#REF!*1.075</f>
        <v>#REF!</v>
      </c>
      <c r="AU1952" s="105">
        <f t="shared" si="486"/>
        <v>10.6425</v>
      </c>
      <c r="AV1952" s="102" t="e">
        <f t="shared" si="480"/>
        <v>#REF!</v>
      </c>
      <c r="AW1952" s="105" t="s">
        <v>172</v>
      </c>
      <c r="AX1952" s="105" t="s">
        <v>173</v>
      </c>
      <c r="AY1952" s="106">
        <v>10.64</v>
      </c>
      <c r="AZ1952" s="108">
        <f t="shared" si="481"/>
        <v>1.8088000000000002</v>
      </c>
      <c r="BA1952" s="1">
        <f t="shared" si="482"/>
        <v>12.4488</v>
      </c>
      <c r="BB1952" s="106">
        <f t="shared" si="479"/>
        <v>13.444704</v>
      </c>
      <c r="BC1952" s="105" t="s">
        <v>53</v>
      </c>
      <c r="BD1952" s="105" t="s">
        <v>885</v>
      </c>
    </row>
    <row r="1953" spans="1:56" ht="24.75" customHeight="1">
      <c r="A1953" s="9">
        <v>1959</v>
      </c>
      <c r="B1953" s="17">
        <v>5808</v>
      </c>
      <c r="C1953" s="17"/>
      <c r="D1953" s="127" t="s">
        <v>8120</v>
      </c>
      <c r="E1953" s="2" t="s">
        <v>8131</v>
      </c>
      <c r="F1953" s="2" t="s">
        <v>8132</v>
      </c>
      <c r="G1953" s="2" t="s">
        <v>8133</v>
      </c>
      <c r="H1953" s="18" t="s">
        <v>8142</v>
      </c>
      <c r="I1953" s="207" t="s">
        <v>150</v>
      </c>
      <c r="J1953" s="207" t="s">
        <v>8135</v>
      </c>
      <c r="K1953" s="19"/>
      <c r="L1953" s="2"/>
      <c r="M1953" s="17">
        <v>30</v>
      </c>
      <c r="N1953" s="2" t="s">
        <v>46</v>
      </c>
      <c r="O1953" s="2" t="s">
        <v>8122</v>
      </c>
      <c r="P1953" s="2" t="s">
        <v>8140</v>
      </c>
      <c r="Q1953" s="2" t="s">
        <v>8143</v>
      </c>
      <c r="R1953" s="101">
        <v>12.9</v>
      </c>
      <c r="S1953" s="102">
        <v>10.08</v>
      </c>
      <c r="T1953" s="116">
        <v>6.35</v>
      </c>
      <c r="AF1953" s="105">
        <v>10.58</v>
      </c>
      <c r="AN1953" s="106">
        <v>8.6999999999999993</v>
      </c>
      <c r="AO1953" s="105" t="s">
        <v>531</v>
      </c>
      <c r="AP1953" s="104" t="s">
        <v>532</v>
      </c>
      <c r="AQ1953" s="105" t="e">
        <f t="shared" si="483"/>
        <v>#NUM!</v>
      </c>
      <c r="AR1953" s="105" t="e">
        <f t="shared" si="484"/>
        <v>#NUM!</v>
      </c>
      <c r="AS1953" s="105" t="e">
        <f t="shared" si="485"/>
        <v>#NUM!</v>
      </c>
      <c r="AT1953" s="105" t="e">
        <f>#REF!*1.075</f>
        <v>#REF!</v>
      </c>
      <c r="AU1953" s="105">
        <f t="shared" si="486"/>
        <v>6.826249999999999</v>
      </c>
      <c r="AV1953" s="102" t="e">
        <f t="shared" si="480"/>
        <v>#REF!</v>
      </c>
      <c r="AW1953" s="105" t="s">
        <v>172</v>
      </c>
      <c r="AX1953" s="105" t="s">
        <v>173</v>
      </c>
      <c r="AY1953" s="106">
        <v>6.83</v>
      </c>
      <c r="AZ1953" s="108">
        <f t="shared" si="481"/>
        <v>1.7075</v>
      </c>
      <c r="BA1953" s="1">
        <f t="shared" si="482"/>
        <v>8.5374999999999996</v>
      </c>
      <c r="BB1953" s="106">
        <f t="shared" si="479"/>
        <v>9.2204999999999995</v>
      </c>
      <c r="BC1953" s="105" t="s">
        <v>53</v>
      </c>
      <c r="BD1953" s="105" t="s">
        <v>885</v>
      </c>
    </row>
    <row r="1954" spans="1:56" ht="24.75" customHeight="1">
      <c r="A1954" s="9">
        <v>1960</v>
      </c>
      <c r="B1954" s="17">
        <v>7155</v>
      </c>
      <c r="C1954" s="17"/>
      <c r="D1954" s="127" t="s">
        <v>8120</v>
      </c>
      <c r="E1954" s="2" t="s">
        <v>8144</v>
      </c>
      <c r="F1954" s="2" t="s">
        <v>8145</v>
      </c>
      <c r="G1954" s="2" t="s">
        <v>431</v>
      </c>
      <c r="H1954" s="18" t="s">
        <v>8146</v>
      </c>
      <c r="I1954" s="2" t="s">
        <v>68</v>
      </c>
      <c r="J1954" s="2" t="s">
        <v>545</v>
      </c>
      <c r="K1954" s="19"/>
      <c r="L1954" s="2"/>
      <c r="M1954" s="17">
        <v>30</v>
      </c>
      <c r="N1954" s="2" t="s">
        <v>46</v>
      </c>
      <c r="O1954" s="2" t="s">
        <v>8122</v>
      </c>
      <c r="P1954" s="2" t="s">
        <v>8147</v>
      </c>
      <c r="Q1954" s="2" t="s">
        <v>8148</v>
      </c>
      <c r="R1954" s="101">
        <v>7.05</v>
      </c>
      <c r="S1954" s="102">
        <v>5.42</v>
      </c>
      <c r="T1954" s="116">
        <v>5.42</v>
      </c>
      <c r="AN1954" s="106">
        <v>7.05</v>
      </c>
      <c r="AO1954" s="105" t="s">
        <v>50</v>
      </c>
      <c r="AP1954" s="104" t="s">
        <v>51</v>
      </c>
      <c r="AQ1954" s="105" t="e">
        <f t="shared" si="483"/>
        <v>#NUM!</v>
      </c>
      <c r="AR1954" s="105" t="e">
        <f t="shared" si="484"/>
        <v>#NUM!</v>
      </c>
      <c r="AS1954" s="105" t="e">
        <f t="shared" si="485"/>
        <v>#NUM!</v>
      </c>
      <c r="AT1954" s="105" t="e">
        <f>#REF!*1.075</f>
        <v>#REF!</v>
      </c>
      <c r="AU1954" s="105">
        <f t="shared" si="486"/>
        <v>5.8264999999999993</v>
      </c>
      <c r="AV1954" s="102" t="e">
        <f t="shared" si="480"/>
        <v>#REF!</v>
      </c>
      <c r="AW1954" s="105" t="s">
        <v>172</v>
      </c>
      <c r="AX1954" s="105" t="s">
        <v>173</v>
      </c>
      <c r="AY1954" s="106">
        <v>5.8265000000000002</v>
      </c>
      <c r="AZ1954" s="108">
        <f t="shared" si="481"/>
        <v>1.4566250000000001</v>
      </c>
      <c r="BA1954" s="1">
        <f t="shared" si="482"/>
        <v>7.2831250000000001</v>
      </c>
      <c r="BB1954" s="106">
        <f t="shared" si="479"/>
        <v>7.8657750000000002</v>
      </c>
      <c r="BC1954" s="105" t="s">
        <v>53</v>
      </c>
      <c r="BD1954" s="105" t="s">
        <v>885</v>
      </c>
    </row>
    <row r="1955" spans="1:56" ht="24.75" customHeight="1">
      <c r="A1955" s="9">
        <v>1961</v>
      </c>
      <c r="B1955" s="17">
        <v>7154</v>
      </c>
      <c r="C1955" s="17"/>
      <c r="D1955" s="127" t="s">
        <v>8120</v>
      </c>
      <c r="E1955" s="2" t="s">
        <v>8144</v>
      </c>
      <c r="F1955" s="2" t="s">
        <v>8145</v>
      </c>
      <c r="G1955" s="2" t="s">
        <v>431</v>
      </c>
      <c r="H1955" s="18" t="s">
        <v>8149</v>
      </c>
      <c r="I1955" s="2" t="s">
        <v>68</v>
      </c>
      <c r="J1955" s="2" t="s">
        <v>545</v>
      </c>
      <c r="K1955" s="19"/>
      <c r="L1955" s="2"/>
      <c r="M1955" s="17">
        <v>30</v>
      </c>
      <c r="N1955" s="2" t="s">
        <v>46</v>
      </c>
      <c r="O1955" s="2" t="s">
        <v>8122</v>
      </c>
      <c r="P1955" s="2" t="s">
        <v>8147</v>
      </c>
      <c r="Q1955" s="2" t="s">
        <v>8150</v>
      </c>
      <c r="R1955" s="101">
        <v>7.9</v>
      </c>
      <c r="S1955" s="102">
        <v>5.54</v>
      </c>
      <c r="T1955" s="116">
        <v>5.54</v>
      </c>
      <c r="AN1955" s="106">
        <v>7.58</v>
      </c>
      <c r="AO1955" s="105" t="s">
        <v>50</v>
      </c>
      <c r="AP1955" s="104" t="s">
        <v>51</v>
      </c>
      <c r="AQ1955" s="105" t="e">
        <f t="shared" si="483"/>
        <v>#NUM!</v>
      </c>
      <c r="AR1955" s="105" t="e">
        <f t="shared" si="484"/>
        <v>#NUM!</v>
      </c>
      <c r="AS1955" s="105" t="e">
        <f t="shared" si="485"/>
        <v>#NUM!</v>
      </c>
      <c r="AT1955" s="105" t="e">
        <f>#REF!*1.075</f>
        <v>#REF!</v>
      </c>
      <c r="AU1955" s="105">
        <f t="shared" si="486"/>
        <v>5.9554999999999998</v>
      </c>
      <c r="AV1955" s="102" t="e">
        <f t="shared" si="480"/>
        <v>#REF!</v>
      </c>
      <c r="AW1955" s="105" t="s">
        <v>172</v>
      </c>
      <c r="AX1955" s="105" t="s">
        <v>173</v>
      </c>
      <c r="AY1955" s="106">
        <v>5.9550000000000001</v>
      </c>
      <c r="AZ1955" s="108">
        <f t="shared" si="481"/>
        <v>1.48875</v>
      </c>
      <c r="BA1955" s="1">
        <f t="shared" si="482"/>
        <v>7.4437499999999996</v>
      </c>
      <c r="BB1955" s="106">
        <f t="shared" si="479"/>
        <v>8.0392499999999991</v>
      </c>
      <c r="BC1955" s="105" t="s">
        <v>53</v>
      </c>
      <c r="BD1955" s="105" t="s">
        <v>885</v>
      </c>
    </row>
    <row r="1956" spans="1:56" ht="24.75" customHeight="1">
      <c r="A1956" s="9">
        <v>1962</v>
      </c>
      <c r="B1956" s="17">
        <v>12144</v>
      </c>
      <c r="C1956" s="17"/>
      <c r="D1956" s="127" t="s">
        <v>8120</v>
      </c>
      <c r="E1956" s="2" t="s">
        <v>8151</v>
      </c>
      <c r="F1956" s="2" t="s">
        <v>8152</v>
      </c>
      <c r="G1956" s="2" t="s">
        <v>423</v>
      </c>
      <c r="H1956" s="18" t="s">
        <v>474</v>
      </c>
      <c r="I1956" s="2" t="s">
        <v>68</v>
      </c>
      <c r="J1956" s="2" t="s">
        <v>8153</v>
      </c>
      <c r="K1956" s="19"/>
      <c r="L1956" s="2"/>
      <c r="M1956" s="17">
        <v>30</v>
      </c>
      <c r="N1956" s="2" t="s">
        <v>46</v>
      </c>
      <c r="O1956" s="2" t="s">
        <v>8122</v>
      </c>
      <c r="P1956" s="2" t="s">
        <v>8123</v>
      </c>
      <c r="Q1956" s="2" t="s">
        <v>8154</v>
      </c>
      <c r="R1956" s="101">
        <v>6.95</v>
      </c>
      <c r="S1956" s="102">
        <v>4.93</v>
      </c>
      <c r="T1956" s="116">
        <v>5.43</v>
      </c>
      <c r="AN1956" s="106">
        <v>6.95</v>
      </c>
      <c r="AO1956" s="105" t="s">
        <v>531</v>
      </c>
      <c r="AP1956" s="104" t="s">
        <v>532</v>
      </c>
      <c r="AQ1956" s="105" t="e">
        <f t="shared" si="483"/>
        <v>#NUM!</v>
      </c>
      <c r="AR1956" s="105" t="e">
        <f t="shared" si="484"/>
        <v>#NUM!</v>
      </c>
      <c r="AS1956" s="105" t="e">
        <f t="shared" si="485"/>
        <v>#NUM!</v>
      </c>
      <c r="AT1956" s="105" t="e">
        <f>#REF!*1.075</f>
        <v>#REF!</v>
      </c>
      <c r="AU1956" s="105">
        <f t="shared" si="486"/>
        <v>5.8372499999999992</v>
      </c>
      <c r="AV1956" s="102" t="e">
        <f t="shared" si="480"/>
        <v>#REF!</v>
      </c>
      <c r="AW1956" s="105" t="s">
        <v>172</v>
      </c>
      <c r="AX1956" s="105" t="s">
        <v>173</v>
      </c>
      <c r="AY1956" s="106">
        <v>5.8570000000000002</v>
      </c>
      <c r="AZ1956" s="108">
        <f t="shared" si="481"/>
        <v>1.4642500000000001</v>
      </c>
      <c r="BA1956" s="1">
        <f t="shared" si="482"/>
        <v>7.32125</v>
      </c>
      <c r="BB1956" s="106">
        <f t="shared" si="479"/>
        <v>7.9069500000000001</v>
      </c>
      <c r="BC1956" s="105" t="s">
        <v>53</v>
      </c>
      <c r="BD1956" s="105" t="s">
        <v>885</v>
      </c>
    </row>
    <row r="1957" spans="1:56" ht="24.75" customHeight="1">
      <c r="A1957" s="9">
        <v>1963</v>
      </c>
      <c r="B1957" s="17">
        <v>12143</v>
      </c>
      <c r="C1957" s="17"/>
      <c r="D1957" s="127" t="s">
        <v>8120</v>
      </c>
      <c r="E1957" s="2" t="s">
        <v>8151</v>
      </c>
      <c r="F1957" s="2" t="s">
        <v>8152</v>
      </c>
      <c r="G1957" s="2" t="s">
        <v>423</v>
      </c>
      <c r="H1957" s="18" t="s">
        <v>8155</v>
      </c>
      <c r="I1957" s="2" t="s">
        <v>68</v>
      </c>
      <c r="J1957" s="2" t="s">
        <v>8153</v>
      </c>
      <c r="K1957" s="19"/>
      <c r="L1957" s="2"/>
      <c r="M1957" s="17">
        <v>30</v>
      </c>
      <c r="N1957" s="2" t="s">
        <v>46</v>
      </c>
      <c r="O1957" s="2" t="s">
        <v>8122</v>
      </c>
      <c r="P1957" s="2" t="s">
        <v>8123</v>
      </c>
      <c r="Q1957" s="2" t="s">
        <v>8156</v>
      </c>
      <c r="R1957" s="101">
        <v>9.9</v>
      </c>
      <c r="S1957" s="102">
        <v>8.77</v>
      </c>
      <c r="T1957" s="116">
        <v>8.92</v>
      </c>
      <c r="AN1957" s="106">
        <v>6.95</v>
      </c>
      <c r="AO1957" s="105" t="s">
        <v>531</v>
      </c>
      <c r="AP1957" s="104" t="s">
        <v>532</v>
      </c>
      <c r="AQ1957" s="105" t="e">
        <f t="shared" si="483"/>
        <v>#NUM!</v>
      </c>
      <c r="AR1957" s="105" t="e">
        <f t="shared" si="484"/>
        <v>#NUM!</v>
      </c>
      <c r="AS1957" s="105" t="e">
        <f t="shared" si="485"/>
        <v>#NUM!</v>
      </c>
      <c r="AT1957" s="105" t="e">
        <f>#REF!*1.075</f>
        <v>#REF!</v>
      </c>
      <c r="AU1957" s="105">
        <f t="shared" si="486"/>
        <v>9.5890000000000004</v>
      </c>
      <c r="AV1957" s="102" t="e">
        <f t="shared" si="480"/>
        <v>#REF!</v>
      </c>
      <c r="AW1957" s="105" t="s">
        <v>172</v>
      </c>
      <c r="AX1957" s="105" t="s">
        <v>173</v>
      </c>
      <c r="AY1957" s="106">
        <v>9.5890000000000004</v>
      </c>
      <c r="AZ1957" s="108">
        <f t="shared" si="481"/>
        <v>2.3972500000000001</v>
      </c>
      <c r="BA1957" s="1">
        <f t="shared" si="482"/>
        <v>11.98625</v>
      </c>
      <c r="BB1957" s="106">
        <f t="shared" si="479"/>
        <v>12.94515</v>
      </c>
      <c r="BC1957" s="105" t="s">
        <v>53</v>
      </c>
      <c r="BD1957" s="105" t="s">
        <v>885</v>
      </c>
    </row>
    <row r="1958" spans="1:56" ht="24.75" customHeight="1">
      <c r="A1958" s="9">
        <v>1964</v>
      </c>
      <c r="B1958" s="17">
        <v>5873</v>
      </c>
      <c r="C1958" s="17"/>
      <c r="D1958" s="127" t="s">
        <v>8120</v>
      </c>
      <c r="E1958" s="2" t="s">
        <v>8157</v>
      </c>
      <c r="F1958" s="2" t="s">
        <v>3995</v>
      </c>
      <c r="G1958" s="2" t="s">
        <v>3996</v>
      </c>
      <c r="H1958" s="18" t="s">
        <v>3997</v>
      </c>
      <c r="I1958" s="2" t="s">
        <v>44</v>
      </c>
      <c r="J1958" s="2" t="s">
        <v>4745</v>
      </c>
      <c r="K1958" s="19"/>
      <c r="L1958" s="2"/>
      <c r="M1958" s="17">
        <v>30</v>
      </c>
      <c r="N1958" s="2" t="s">
        <v>46</v>
      </c>
      <c r="O1958" s="2" t="s">
        <v>8122</v>
      </c>
      <c r="P1958" s="2" t="s">
        <v>8158</v>
      </c>
      <c r="Q1958" s="2" t="s">
        <v>8159</v>
      </c>
      <c r="R1958" s="101">
        <v>4.9000000000000004</v>
      </c>
      <c r="S1958" s="102">
        <v>4.5999999999999996</v>
      </c>
      <c r="T1958" s="116">
        <v>4.5999999999999996</v>
      </c>
      <c r="AN1958" s="106">
        <v>3.85</v>
      </c>
      <c r="AO1958" s="105" t="s">
        <v>50</v>
      </c>
      <c r="AP1958" s="104" t="s">
        <v>51</v>
      </c>
      <c r="AQ1958" s="105" t="e">
        <f t="shared" si="483"/>
        <v>#NUM!</v>
      </c>
      <c r="AR1958" s="105" t="e">
        <f t="shared" si="484"/>
        <v>#NUM!</v>
      </c>
      <c r="AS1958" s="105" t="e">
        <f t="shared" si="485"/>
        <v>#NUM!</v>
      </c>
      <c r="AT1958" s="105" t="e">
        <f>#REF!*1.075</f>
        <v>#REF!</v>
      </c>
      <c r="AU1958" s="105">
        <f t="shared" si="486"/>
        <v>4.9449999999999994</v>
      </c>
      <c r="AV1958" s="102" t="e">
        <f t="shared" si="480"/>
        <v>#REF!</v>
      </c>
      <c r="AW1958" s="105" t="s">
        <v>172</v>
      </c>
      <c r="AX1958" s="105" t="s">
        <v>173</v>
      </c>
      <c r="AY1958" s="106">
        <v>4.9450000000000003</v>
      </c>
      <c r="AZ1958" s="108">
        <f t="shared" si="481"/>
        <v>1.2362500000000001</v>
      </c>
      <c r="BA1958" s="1">
        <f t="shared" si="482"/>
        <v>6.1812500000000004</v>
      </c>
      <c r="BB1958" s="106">
        <f t="shared" si="479"/>
        <v>6.6757500000000007</v>
      </c>
      <c r="BC1958" s="105" t="s">
        <v>53</v>
      </c>
      <c r="BD1958" s="105" t="s">
        <v>885</v>
      </c>
    </row>
    <row r="1959" spans="1:56" ht="24.75" customHeight="1">
      <c r="A1959" s="9">
        <v>1965</v>
      </c>
      <c r="B1959" s="17"/>
      <c r="C1959" s="17"/>
      <c r="D1959" s="127" t="s">
        <v>8120</v>
      </c>
      <c r="E1959" s="2" t="s">
        <v>8160</v>
      </c>
      <c r="F1959" s="2" t="s">
        <v>8161</v>
      </c>
      <c r="G1959" s="2" t="s">
        <v>1726</v>
      </c>
      <c r="H1959" s="18" t="s">
        <v>1306</v>
      </c>
      <c r="I1959" s="209" t="s">
        <v>44</v>
      </c>
      <c r="J1959" s="209" t="s">
        <v>4745</v>
      </c>
      <c r="K1959" s="19"/>
      <c r="L1959" s="2"/>
      <c r="M1959" s="17">
        <v>30</v>
      </c>
      <c r="N1959" s="2" t="s">
        <v>46</v>
      </c>
      <c r="O1959" s="2" t="s">
        <v>8122</v>
      </c>
      <c r="P1959" s="2" t="s">
        <v>8129</v>
      </c>
      <c r="Q1959" s="2" t="s">
        <v>8162</v>
      </c>
      <c r="R1959" s="101">
        <v>7.5</v>
      </c>
      <c r="S1959" s="102">
        <v>7.25</v>
      </c>
      <c r="T1959" s="116">
        <v>5.92</v>
      </c>
      <c r="AQ1959" s="105" t="e">
        <f t="shared" si="483"/>
        <v>#NUM!</v>
      </c>
      <c r="AR1959" s="105" t="e">
        <f t="shared" si="484"/>
        <v>#NUM!</v>
      </c>
      <c r="AS1959" s="105" t="e">
        <f t="shared" si="485"/>
        <v>#NUM!</v>
      </c>
      <c r="AT1959" s="105" t="e">
        <f>#REF!*1.075</f>
        <v>#REF!</v>
      </c>
      <c r="AU1959" s="105">
        <f t="shared" si="486"/>
        <v>6.3639999999999999</v>
      </c>
      <c r="AV1959" s="102" t="e">
        <f t="shared" si="480"/>
        <v>#REF!</v>
      </c>
      <c r="AW1959" s="105" t="s">
        <v>172</v>
      </c>
      <c r="AX1959" s="105" t="s">
        <v>173</v>
      </c>
      <c r="AY1959" s="106">
        <v>6.3639999999999999</v>
      </c>
      <c r="AZ1959" s="108">
        <f t="shared" si="481"/>
        <v>1.591</v>
      </c>
      <c r="BA1959" s="1">
        <f t="shared" si="482"/>
        <v>7.9550000000000001</v>
      </c>
      <c r="BB1959" s="106">
        <f t="shared" si="479"/>
        <v>8.5914000000000001</v>
      </c>
      <c r="BD1959" s="105" t="s">
        <v>885</v>
      </c>
    </row>
    <row r="1960" spans="1:56" ht="24.75" customHeight="1">
      <c r="A1960" s="9">
        <v>1966</v>
      </c>
      <c r="B1960" s="17">
        <v>5893</v>
      </c>
      <c r="C1960" s="17"/>
      <c r="D1960" s="127" t="s">
        <v>8120</v>
      </c>
      <c r="E1960" s="2" t="s">
        <v>8163</v>
      </c>
      <c r="F1960" s="2" t="s">
        <v>8164</v>
      </c>
      <c r="G1960" s="2" t="s">
        <v>8165</v>
      </c>
      <c r="H1960" s="18" t="s">
        <v>1187</v>
      </c>
      <c r="I1960" s="2" t="s">
        <v>68</v>
      </c>
      <c r="J1960" s="2" t="s">
        <v>545</v>
      </c>
      <c r="K1960" s="19"/>
      <c r="L1960" s="2"/>
      <c r="M1960" s="17">
        <v>30</v>
      </c>
      <c r="N1960" s="2" t="s">
        <v>46</v>
      </c>
      <c r="O1960" s="2" t="s">
        <v>8122</v>
      </c>
      <c r="P1960" s="2" t="s">
        <v>8129</v>
      </c>
      <c r="Q1960" s="2" t="s">
        <v>8166</v>
      </c>
      <c r="R1960" s="101">
        <v>6</v>
      </c>
      <c r="S1960" s="102">
        <v>5.15</v>
      </c>
      <c r="T1960" s="116">
        <v>5.3</v>
      </c>
      <c r="AF1960" s="105">
        <v>6.61</v>
      </c>
      <c r="AN1960" s="106">
        <v>5.2</v>
      </c>
      <c r="AO1960" s="105" t="s">
        <v>50</v>
      </c>
      <c r="AP1960" s="104" t="s">
        <v>51</v>
      </c>
      <c r="AQ1960" s="105" t="e">
        <f t="shared" si="483"/>
        <v>#NUM!</v>
      </c>
      <c r="AR1960" s="105" t="e">
        <f t="shared" si="484"/>
        <v>#NUM!</v>
      </c>
      <c r="AS1960" s="105" t="e">
        <f t="shared" si="485"/>
        <v>#NUM!</v>
      </c>
      <c r="AT1960" s="105" t="e">
        <f>#REF!*1.075</f>
        <v>#REF!</v>
      </c>
      <c r="AU1960" s="105">
        <f t="shared" si="486"/>
        <v>5.6974999999999998</v>
      </c>
      <c r="AV1960" s="102" t="e">
        <f t="shared" si="480"/>
        <v>#REF!</v>
      </c>
      <c r="AW1960" s="105" t="s">
        <v>172</v>
      </c>
      <c r="AX1960" s="105" t="s">
        <v>173</v>
      </c>
      <c r="AY1960" s="106">
        <v>5.6974999999999998</v>
      </c>
      <c r="AZ1960" s="108">
        <f t="shared" si="481"/>
        <v>1.4243749999999999</v>
      </c>
      <c r="BA1960" s="1">
        <f t="shared" si="482"/>
        <v>7.1218749999999993</v>
      </c>
      <c r="BB1960" s="106">
        <f t="shared" si="479"/>
        <v>7.6916249999999993</v>
      </c>
      <c r="BC1960" s="105" t="s">
        <v>53</v>
      </c>
      <c r="BD1960" s="105" t="s">
        <v>885</v>
      </c>
    </row>
    <row r="1961" spans="1:56" ht="24.75" customHeight="1">
      <c r="A1961" s="9">
        <v>1967</v>
      </c>
      <c r="B1961" s="17">
        <v>5905</v>
      </c>
      <c r="C1961" s="17"/>
      <c r="D1961" s="127" t="s">
        <v>8120</v>
      </c>
      <c r="E1961" s="2" t="s">
        <v>8163</v>
      </c>
      <c r="F1961" s="2" t="s">
        <v>8164</v>
      </c>
      <c r="G1961" s="2" t="s">
        <v>8165</v>
      </c>
      <c r="H1961" s="18" t="s">
        <v>320</v>
      </c>
      <c r="I1961" s="2" t="s">
        <v>68</v>
      </c>
      <c r="J1961" s="2" t="s">
        <v>545</v>
      </c>
      <c r="K1961" s="19"/>
      <c r="L1961" s="2"/>
      <c r="M1961" s="17">
        <v>30</v>
      </c>
      <c r="N1961" s="2" t="s">
        <v>46</v>
      </c>
      <c r="O1961" s="2" t="s">
        <v>8122</v>
      </c>
      <c r="P1961" s="2" t="s">
        <v>8167</v>
      </c>
      <c r="Q1961" s="2" t="s">
        <v>8168</v>
      </c>
      <c r="R1961" s="101">
        <v>7.3</v>
      </c>
      <c r="S1961" s="102">
        <v>5.66</v>
      </c>
      <c r="T1961" s="116">
        <v>5.81</v>
      </c>
      <c r="AF1961" s="105">
        <v>8.48</v>
      </c>
      <c r="AN1961" s="106">
        <v>7.3</v>
      </c>
      <c r="AO1961" s="105" t="s">
        <v>50</v>
      </c>
      <c r="AP1961" s="104" t="s">
        <v>51</v>
      </c>
      <c r="AQ1961" s="105" t="e">
        <f t="shared" si="483"/>
        <v>#NUM!</v>
      </c>
      <c r="AR1961" s="105" t="e">
        <f t="shared" si="484"/>
        <v>#NUM!</v>
      </c>
      <c r="AS1961" s="105" t="e">
        <f t="shared" si="485"/>
        <v>#NUM!</v>
      </c>
      <c r="AT1961" s="105" t="e">
        <f>#REF!*1.075</f>
        <v>#REF!</v>
      </c>
      <c r="AU1961" s="105">
        <f t="shared" si="486"/>
        <v>6.2457499999999992</v>
      </c>
      <c r="AV1961" s="102" t="e">
        <f t="shared" si="480"/>
        <v>#REF!</v>
      </c>
      <c r="AW1961" s="105" t="s">
        <v>172</v>
      </c>
      <c r="AX1961" s="105" t="s">
        <v>173</v>
      </c>
      <c r="AY1961" s="106">
        <v>6.2457500000000001</v>
      </c>
      <c r="AZ1961" s="108">
        <f t="shared" si="481"/>
        <v>1.5614375</v>
      </c>
      <c r="BA1961" s="1">
        <f t="shared" si="482"/>
        <v>7.8071875000000004</v>
      </c>
      <c r="BB1961" s="106">
        <f t="shared" si="479"/>
        <v>8.4317624999999996</v>
      </c>
      <c r="BC1961" s="105" t="s">
        <v>53</v>
      </c>
      <c r="BD1961" s="105" t="s">
        <v>885</v>
      </c>
    </row>
    <row r="1962" spans="1:56" ht="24.75" customHeight="1">
      <c r="A1962" s="9">
        <v>1968</v>
      </c>
      <c r="B1962" s="17">
        <v>17746</v>
      </c>
      <c r="C1962" s="17"/>
      <c r="D1962" s="127" t="s">
        <v>8120</v>
      </c>
      <c r="E1962" s="2" t="s">
        <v>8169</v>
      </c>
      <c r="F1962" s="2" t="s">
        <v>8170</v>
      </c>
      <c r="G1962" s="2" t="s">
        <v>1738</v>
      </c>
      <c r="H1962" s="18" t="s">
        <v>4852</v>
      </c>
      <c r="I1962" s="2" t="s">
        <v>150</v>
      </c>
      <c r="J1962" s="2" t="s">
        <v>8171</v>
      </c>
      <c r="K1962" s="19"/>
      <c r="L1962" s="2"/>
      <c r="M1962" s="17">
        <v>30</v>
      </c>
      <c r="N1962" s="2" t="s">
        <v>46</v>
      </c>
      <c r="O1962" s="2" t="s">
        <v>8122</v>
      </c>
      <c r="P1962" s="2" t="s">
        <v>8172</v>
      </c>
      <c r="Q1962" s="2" t="s">
        <v>8173</v>
      </c>
      <c r="R1962" s="101">
        <v>14.5</v>
      </c>
      <c r="S1962" s="102">
        <v>13.13</v>
      </c>
      <c r="T1962" s="116">
        <v>13.28</v>
      </c>
      <c r="AI1962" s="105">
        <v>15</v>
      </c>
      <c r="AN1962" s="106">
        <v>10.3</v>
      </c>
      <c r="AO1962" s="105" t="s">
        <v>50</v>
      </c>
      <c r="AP1962" s="104" t="s">
        <v>51</v>
      </c>
      <c r="AQ1962" s="105" t="e">
        <f t="shared" si="483"/>
        <v>#NUM!</v>
      </c>
      <c r="AR1962" s="105" t="e">
        <f t="shared" si="484"/>
        <v>#NUM!</v>
      </c>
      <c r="AS1962" s="105" t="e">
        <f t="shared" si="485"/>
        <v>#NUM!</v>
      </c>
      <c r="AT1962" s="105" t="e">
        <f>#REF!*1.075</f>
        <v>#REF!</v>
      </c>
      <c r="AU1962" s="105">
        <f t="shared" si="486"/>
        <v>14.275999999999998</v>
      </c>
      <c r="AV1962" s="102" t="e">
        <f t="shared" si="480"/>
        <v>#REF!</v>
      </c>
      <c r="AW1962" s="105" t="s">
        <v>172</v>
      </c>
      <c r="AX1962" s="105" t="s">
        <v>173</v>
      </c>
      <c r="AY1962" s="106">
        <v>14.276</v>
      </c>
      <c r="AZ1962" s="108">
        <f t="shared" si="481"/>
        <v>2.42692</v>
      </c>
      <c r="BA1962" s="1">
        <f t="shared" si="482"/>
        <v>16.702919999999999</v>
      </c>
      <c r="BB1962" s="106">
        <f t="shared" si="479"/>
        <v>18.039153599999999</v>
      </c>
      <c r="BC1962" s="105" t="s">
        <v>53</v>
      </c>
      <c r="BD1962" s="105" t="s">
        <v>885</v>
      </c>
    </row>
    <row r="1963" spans="1:56" ht="24.75" customHeight="1">
      <c r="A1963" s="9">
        <v>1969</v>
      </c>
      <c r="B1963" s="17">
        <v>12166</v>
      </c>
      <c r="C1963" s="17"/>
      <c r="D1963" s="127" t="s">
        <v>8120</v>
      </c>
      <c r="E1963" s="2" t="s">
        <v>8174</v>
      </c>
      <c r="F1963" s="2" t="s">
        <v>4847</v>
      </c>
      <c r="G1963" s="2" t="s">
        <v>1459</v>
      </c>
      <c r="H1963" s="18" t="s">
        <v>1460</v>
      </c>
      <c r="I1963" s="2" t="s">
        <v>1461</v>
      </c>
      <c r="J1963" s="2" t="s">
        <v>8175</v>
      </c>
      <c r="K1963" s="19"/>
      <c r="L1963" s="2"/>
      <c r="M1963" s="17">
        <v>30</v>
      </c>
      <c r="N1963" s="2" t="s">
        <v>46</v>
      </c>
      <c r="O1963" s="2" t="s">
        <v>8122</v>
      </c>
      <c r="P1963" s="2" t="s">
        <v>8123</v>
      </c>
      <c r="Q1963" s="2" t="s">
        <v>8176</v>
      </c>
      <c r="R1963" s="101">
        <v>7.9</v>
      </c>
      <c r="S1963" s="102">
        <v>7.5</v>
      </c>
      <c r="T1963" s="116">
        <v>7.65</v>
      </c>
      <c r="AF1963" s="105">
        <v>5.84</v>
      </c>
      <c r="AI1963" s="105">
        <v>10.6</v>
      </c>
      <c r="AN1963" s="106">
        <v>6.55</v>
      </c>
      <c r="AO1963" s="105" t="s">
        <v>50</v>
      </c>
      <c r="AP1963" s="104" t="s">
        <v>51</v>
      </c>
      <c r="AQ1963" s="105">
        <f t="shared" si="483"/>
        <v>8.2199999999999989</v>
      </c>
      <c r="AR1963" s="105">
        <f t="shared" si="484"/>
        <v>7.9</v>
      </c>
      <c r="AS1963" s="105" t="e">
        <f t="shared" si="485"/>
        <v>#NUM!</v>
      </c>
      <c r="AT1963" s="105" t="e">
        <f>#REF!*1.075</f>
        <v>#REF!</v>
      </c>
      <c r="AU1963" s="105">
        <f t="shared" si="486"/>
        <v>8.2237500000000008</v>
      </c>
      <c r="AV1963" s="102" t="e">
        <f t="shared" si="480"/>
        <v>#REF!</v>
      </c>
      <c r="AW1963" s="105" t="s">
        <v>1679</v>
      </c>
      <c r="AX1963" s="105" t="s">
        <v>51</v>
      </c>
      <c r="AY1963" s="106">
        <v>7.9</v>
      </c>
      <c r="AZ1963" s="108">
        <f t="shared" si="481"/>
        <v>1.9750000000000001</v>
      </c>
      <c r="BA1963" s="1">
        <f t="shared" si="482"/>
        <v>9.875</v>
      </c>
      <c r="BB1963" s="106">
        <f t="shared" si="479"/>
        <v>10.664999999999999</v>
      </c>
      <c r="BC1963" s="105" t="s">
        <v>53</v>
      </c>
      <c r="BD1963" s="105" t="s">
        <v>885</v>
      </c>
    </row>
    <row r="1964" spans="1:56" ht="24.75" customHeight="1">
      <c r="A1964" s="9">
        <v>1970</v>
      </c>
      <c r="B1964" s="17">
        <v>19288</v>
      </c>
      <c r="C1964" s="17"/>
      <c r="D1964" s="127" t="s">
        <v>8120</v>
      </c>
      <c r="E1964" s="2" t="s">
        <v>8177</v>
      </c>
      <c r="F1964" s="2" t="s">
        <v>8178</v>
      </c>
      <c r="G1964" s="2" t="s">
        <v>8179</v>
      </c>
      <c r="H1964" s="18" t="s">
        <v>1421</v>
      </c>
      <c r="I1964" s="2" t="s">
        <v>44</v>
      </c>
      <c r="J1964" s="2" t="s">
        <v>8180</v>
      </c>
      <c r="K1964" s="19"/>
      <c r="L1964" s="2"/>
      <c r="M1964" s="17">
        <v>20</v>
      </c>
      <c r="N1964" s="2" t="s">
        <v>46</v>
      </c>
      <c r="O1964" s="2" t="s">
        <v>8122</v>
      </c>
      <c r="P1964" s="2" t="s">
        <v>8181</v>
      </c>
      <c r="Q1964" s="2" t="s">
        <v>8182</v>
      </c>
      <c r="R1964" s="101">
        <v>16.5</v>
      </c>
      <c r="S1964" s="102">
        <v>15.89</v>
      </c>
      <c r="T1964" s="116">
        <v>17</v>
      </c>
      <c r="AN1964" s="106">
        <v>14.5</v>
      </c>
      <c r="AO1964" s="105" t="s">
        <v>50</v>
      </c>
      <c r="AP1964" s="104" t="s">
        <v>51</v>
      </c>
      <c r="AQ1964" s="105" t="e">
        <f t="shared" si="483"/>
        <v>#NUM!</v>
      </c>
      <c r="AR1964" s="105" t="e">
        <f t="shared" si="484"/>
        <v>#NUM!</v>
      </c>
      <c r="AS1964" s="105" t="e">
        <f t="shared" si="485"/>
        <v>#NUM!</v>
      </c>
      <c r="AT1964" s="105" t="e">
        <f>#REF!*1.075</f>
        <v>#REF!</v>
      </c>
      <c r="AU1964" s="105">
        <f t="shared" si="486"/>
        <v>18.274999999999999</v>
      </c>
      <c r="AV1964" s="102" t="e">
        <f t="shared" si="480"/>
        <v>#REF!</v>
      </c>
      <c r="AW1964" s="137" t="s">
        <v>1679</v>
      </c>
      <c r="AX1964" s="105" t="s">
        <v>51</v>
      </c>
      <c r="AY1964" s="106">
        <v>16.5</v>
      </c>
      <c r="AZ1964" s="108">
        <f t="shared" si="481"/>
        <v>2.8050000000000002</v>
      </c>
      <c r="BA1964" s="1">
        <f t="shared" si="482"/>
        <v>19.305</v>
      </c>
      <c r="BB1964" s="106">
        <f t="shared" si="479"/>
        <v>20.849399999999999</v>
      </c>
      <c r="BC1964" s="105" t="s">
        <v>53</v>
      </c>
      <c r="BD1964" s="105" t="s">
        <v>885</v>
      </c>
    </row>
    <row r="1965" spans="1:56" ht="24.75" customHeight="1">
      <c r="A1965" s="9">
        <v>1971</v>
      </c>
      <c r="B1965" s="17">
        <v>19459</v>
      </c>
      <c r="C1965" s="17"/>
      <c r="D1965" s="127" t="s">
        <v>8120</v>
      </c>
      <c r="E1965" s="2" t="s">
        <v>8177</v>
      </c>
      <c r="F1965" s="2" t="s">
        <v>8178</v>
      </c>
      <c r="G1965" s="2" t="s">
        <v>8179</v>
      </c>
      <c r="H1965" s="18" t="s">
        <v>945</v>
      </c>
      <c r="I1965" s="2" t="s">
        <v>44</v>
      </c>
      <c r="J1965" s="2" t="s">
        <v>8180</v>
      </c>
      <c r="K1965" s="19"/>
      <c r="L1965" s="2"/>
      <c r="M1965" s="17">
        <v>20</v>
      </c>
      <c r="N1965" s="2" t="s">
        <v>46</v>
      </c>
      <c r="O1965" s="2" t="s">
        <v>8122</v>
      </c>
      <c r="P1965" s="2" t="s">
        <v>8181</v>
      </c>
      <c r="Q1965" s="2" t="s">
        <v>8183</v>
      </c>
      <c r="R1965" s="101">
        <v>18.5</v>
      </c>
      <c r="S1965" s="102">
        <v>17.04</v>
      </c>
      <c r="T1965" s="116">
        <v>18.23</v>
      </c>
      <c r="AN1965" s="106">
        <v>15.5</v>
      </c>
      <c r="AO1965" s="105" t="s">
        <v>50</v>
      </c>
      <c r="AP1965" s="104" t="s">
        <v>51</v>
      </c>
      <c r="AQ1965" s="105" t="e">
        <f t="shared" si="483"/>
        <v>#NUM!</v>
      </c>
      <c r="AR1965" s="105" t="e">
        <f t="shared" si="484"/>
        <v>#NUM!</v>
      </c>
      <c r="AS1965" s="105" t="e">
        <f t="shared" si="485"/>
        <v>#NUM!</v>
      </c>
      <c r="AT1965" s="105" t="e">
        <f>#REF!*1.075</f>
        <v>#REF!</v>
      </c>
      <c r="AU1965" s="105">
        <f t="shared" si="486"/>
        <v>19.597249999999999</v>
      </c>
      <c r="AV1965" s="102" t="e">
        <f t="shared" si="480"/>
        <v>#REF!</v>
      </c>
      <c r="AW1965" s="105" t="s">
        <v>1679</v>
      </c>
      <c r="AX1965" s="105" t="s">
        <v>51</v>
      </c>
      <c r="AY1965" s="106">
        <v>18.5</v>
      </c>
      <c r="AZ1965" s="108">
        <f t="shared" si="481"/>
        <v>3.145</v>
      </c>
      <c r="BA1965" s="1">
        <f t="shared" si="482"/>
        <v>21.645</v>
      </c>
      <c r="BB1965" s="106">
        <f t="shared" si="479"/>
        <v>23.3766</v>
      </c>
      <c r="BC1965" s="105" t="s">
        <v>53</v>
      </c>
      <c r="BD1965" s="105" t="s">
        <v>885</v>
      </c>
    </row>
    <row r="1966" spans="1:56" ht="24.75" customHeight="1">
      <c r="A1966" s="9">
        <v>1972</v>
      </c>
      <c r="B1966" s="17">
        <v>7229</v>
      </c>
      <c r="C1966" s="17"/>
      <c r="D1966" s="127" t="s">
        <v>8120</v>
      </c>
      <c r="E1966" s="2" t="s">
        <v>8184</v>
      </c>
      <c r="F1966" s="2" t="s">
        <v>8185</v>
      </c>
      <c r="G1966" s="2" t="s">
        <v>8186</v>
      </c>
      <c r="H1966" s="18" t="s">
        <v>310</v>
      </c>
      <c r="I1966" s="2" t="s">
        <v>44</v>
      </c>
      <c r="J1966" s="2" t="s">
        <v>8135</v>
      </c>
      <c r="K1966" s="19"/>
      <c r="L1966" s="2"/>
      <c r="M1966" s="17">
        <v>30</v>
      </c>
      <c r="N1966" s="2" t="s">
        <v>46</v>
      </c>
      <c r="O1966" s="2" t="s">
        <v>8122</v>
      </c>
      <c r="P1966" s="2" t="s">
        <v>8123</v>
      </c>
      <c r="Q1966" s="2" t="s">
        <v>8187</v>
      </c>
      <c r="R1966" s="101">
        <v>7</v>
      </c>
      <c r="S1966" s="102">
        <v>6.38</v>
      </c>
      <c r="T1966" s="116">
        <v>6.53</v>
      </c>
      <c r="AI1966" s="105">
        <v>7.5</v>
      </c>
      <c r="AN1966" s="106">
        <v>6.56</v>
      </c>
      <c r="AO1966" s="105" t="s">
        <v>50</v>
      </c>
      <c r="AP1966" s="104" t="s">
        <v>51</v>
      </c>
      <c r="AQ1966" s="105" t="e">
        <f t="shared" si="483"/>
        <v>#NUM!</v>
      </c>
      <c r="AR1966" s="105" t="e">
        <f t="shared" si="484"/>
        <v>#NUM!</v>
      </c>
      <c r="AS1966" s="105" t="e">
        <f t="shared" si="485"/>
        <v>#NUM!</v>
      </c>
      <c r="AT1966" s="105" t="e">
        <f>#REF!*1.075</f>
        <v>#REF!</v>
      </c>
      <c r="AU1966" s="105">
        <f t="shared" si="486"/>
        <v>7.0197500000000002</v>
      </c>
      <c r="AV1966" s="102" t="e">
        <f t="shared" si="480"/>
        <v>#REF!</v>
      </c>
      <c r="AW1966" s="105" t="s">
        <v>1679</v>
      </c>
      <c r="AX1966" s="105" t="s">
        <v>51</v>
      </c>
      <c r="AY1966" s="106">
        <v>7</v>
      </c>
      <c r="AZ1966" s="108">
        <f t="shared" si="481"/>
        <v>1.75</v>
      </c>
      <c r="BA1966" s="1">
        <f t="shared" si="482"/>
        <v>8.75</v>
      </c>
      <c r="BB1966" s="106">
        <f t="shared" si="479"/>
        <v>9.4499999999999993</v>
      </c>
      <c r="BC1966" s="105" t="s">
        <v>53</v>
      </c>
      <c r="BD1966" s="105" t="s">
        <v>885</v>
      </c>
    </row>
    <row r="1967" spans="1:56" ht="24.75" customHeight="1">
      <c r="A1967" s="9">
        <v>1973</v>
      </c>
      <c r="B1967" s="17">
        <v>5747</v>
      </c>
      <c r="C1967" s="17"/>
      <c r="D1967" s="127" t="s">
        <v>8120</v>
      </c>
      <c r="E1967" s="2" t="s">
        <v>8188</v>
      </c>
      <c r="F1967" s="2" t="s">
        <v>8189</v>
      </c>
      <c r="G1967" s="2" t="s">
        <v>4206</v>
      </c>
      <c r="H1967" s="18" t="s">
        <v>8190</v>
      </c>
      <c r="I1967" s="2" t="s">
        <v>196</v>
      </c>
      <c r="J1967" s="2" t="s">
        <v>110</v>
      </c>
      <c r="K1967" s="19">
        <v>200</v>
      </c>
      <c r="L1967" s="2" t="s">
        <v>91</v>
      </c>
      <c r="M1967" s="17">
        <v>1</v>
      </c>
      <c r="N1967" s="2" t="s">
        <v>46</v>
      </c>
      <c r="O1967" s="2" t="s">
        <v>8122</v>
      </c>
      <c r="P1967" s="2" t="s">
        <v>8123</v>
      </c>
      <c r="Q1967" s="2" t="s">
        <v>8191</v>
      </c>
      <c r="R1967" s="101">
        <v>5.3</v>
      </c>
      <c r="S1967" s="102">
        <v>5.01</v>
      </c>
      <c r="T1967" s="116">
        <v>5.16</v>
      </c>
      <c r="AN1967" s="106">
        <v>3.55</v>
      </c>
      <c r="AO1967" s="105" t="s">
        <v>531</v>
      </c>
      <c r="AP1967" s="104" t="s">
        <v>532</v>
      </c>
      <c r="AQ1967" s="105" t="e">
        <f t="shared" si="483"/>
        <v>#NUM!</v>
      </c>
      <c r="AR1967" s="105" t="e">
        <f t="shared" si="484"/>
        <v>#NUM!</v>
      </c>
      <c r="AS1967" s="105" t="e">
        <f t="shared" si="485"/>
        <v>#NUM!</v>
      </c>
      <c r="AT1967" s="105" t="e">
        <f>#REF!*1.075</f>
        <v>#REF!</v>
      </c>
      <c r="AU1967" s="105">
        <f t="shared" si="486"/>
        <v>5.5469999999999997</v>
      </c>
      <c r="AV1967" s="102" t="e">
        <f t="shared" si="480"/>
        <v>#REF!</v>
      </c>
      <c r="AW1967" s="105" t="s">
        <v>1679</v>
      </c>
      <c r="AX1967" s="105" t="s">
        <v>51</v>
      </c>
      <c r="AY1967" s="106">
        <v>5.3</v>
      </c>
      <c r="AZ1967" s="108">
        <f t="shared" si="481"/>
        <v>1.325</v>
      </c>
      <c r="BA1967" s="1">
        <f t="shared" si="482"/>
        <v>6.625</v>
      </c>
      <c r="BB1967" s="106">
        <f t="shared" si="479"/>
        <v>7.1550000000000002</v>
      </c>
      <c r="BC1967" s="105" t="s">
        <v>53</v>
      </c>
      <c r="BD1967" s="105" t="s">
        <v>885</v>
      </c>
    </row>
    <row r="1968" spans="1:56" ht="24.75" customHeight="1">
      <c r="A1968" s="9">
        <v>1974</v>
      </c>
      <c r="B1968" s="17">
        <v>5241</v>
      </c>
      <c r="C1968" s="17"/>
      <c r="D1968" s="127" t="s">
        <v>8120</v>
      </c>
      <c r="E1968" s="2" t="s">
        <v>8192</v>
      </c>
      <c r="F1968" s="2" t="s">
        <v>8193</v>
      </c>
      <c r="G1968" s="2" t="s">
        <v>3442</v>
      </c>
      <c r="H1968" s="18" t="s">
        <v>123</v>
      </c>
      <c r="I1968" s="2" t="s">
        <v>44</v>
      </c>
      <c r="J1968" s="2" t="s">
        <v>412</v>
      </c>
      <c r="K1968" s="19"/>
      <c r="L1968" s="2"/>
      <c r="M1968" s="17">
        <v>30</v>
      </c>
      <c r="N1968" s="2" t="s">
        <v>46</v>
      </c>
      <c r="O1968" s="2" t="s">
        <v>8122</v>
      </c>
      <c r="P1968" s="2" t="s">
        <v>8129</v>
      </c>
      <c r="Q1968" s="2" t="s">
        <v>8194</v>
      </c>
      <c r="R1968" s="101">
        <v>5.5</v>
      </c>
      <c r="S1968" s="102">
        <v>4.5999999999999996</v>
      </c>
      <c r="T1968" s="116">
        <v>3.37</v>
      </c>
      <c r="AN1968" s="106">
        <v>2.9</v>
      </c>
      <c r="AO1968" s="105" t="s">
        <v>372</v>
      </c>
      <c r="AP1968" s="104" t="s">
        <v>373</v>
      </c>
      <c r="AQ1968" s="105" t="e">
        <f t="shared" si="483"/>
        <v>#NUM!</v>
      </c>
      <c r="AR1968" s="105" t="e">
        <f t="shared" si="484"/>
        <v>#NUM!</v>
      </c>
      <c r="AS1968" s="105" t="e">
        <f t="shared" si="485"/>
        <v>#NUM!</v>
      </c>
      <c r="AT1968" s="105" t="e">
        <f>#REF!*1.075</f>
        <v>#REF!</v>
      </c>
      <c r="AU1968" s="105">
        <f t="shared" si="486"/>
        <v>3.6227499999999999</v>
      </c>
      <c r="AV1968" s="102" t="e">
        <f t="shared" si="480"/>
        <v>#REF!</v>
      </c>
      <c r="AW1968" s="105" t="s">
        <v>372</v>
      </c>
      <c r="AX1968" s="105" t="s">
        <v>373</v>
      </c>
      <c r="AY1968" s="106">
        <v>2.71</v>
      </c>
      <c r="AZ1968" s="108">
        <f t="shared" si="481"/>
        <v>0.67749999999999999</v>
      </c>
      <c r="BA1968" s="1">
        <f t="shared" si="482"/>
        <v>3.3875000000000002</v>
      </c>
      <c r="BB1968" s="106">
        <f t="shared" si="479"/>
        <v>3.6585000000000001</v>
      </c>
      <c r="BC1968" s="105" t="s">
        <v>53</v>
      </c>
      <c r="BD1968" s="105" t="s">
        <v>885</v>
      </c>
    </row>
    <row r="1969" spans="1:59" ht="24.75" customHeight="1">
      <c r="A1969" s="9">
        <v>1975</v>
      </c>
      <c r="B1969" s="17">
        <v>8358</v>
      </c>
      <c r="C1969" s="17"/>
      <c r="D1969" s="127" t="s">
        <v>8120</v>
      </c>
      <c r="E1969" s="2" t="s">
        <v>8195</v>
      </c>
      <c r="F1969" s="2" t="s">
        <v>8196</v>
      </c>
      <c r="G1969" s="2" t="s">
        <v>4189</v>
      </c>
      <c r="H1969" s="18" t="s">
        <v>310</v>
      </c>
      <c r="I1969" s="2" t="s">
        <v>44</v>
      </c>
      <c r="J1969" s="2" t="s">
        <v>8197</v>
      </c>
      <c r="K1969" s="19"/>
      <c r="L1969" s="2"/>
      <c r="M1969" s="17">
        <v>10</v>
      </c>
      <c r="N1969" s="2" t="s">
        <v>46</v>
      </c>
      <c r="O1969" s="2" t="s">
        <v>8122</v>
      </c>
      <c r="P1969" s="2" t="s">
        <v>8147</v>
      </c>
      <c r="Q1969" s="2" t="s">
        <v>8198</v>
      </c>
      <c r="R1969" s="101">
        <v>3.9</v>
      </c>
      <c r="S1969" s="102">
        <v>2.76</v>
      </c>
      <c r="T1969" s="116">
        <v>2.76</v>
      </c>
      <c r="AN1969" s="106">
        <v>3.9</v>
      </c>
      <c r="AO1969" s="105" t="s">
        <v>50</v>
      </c>
      <c r="AP1969" s="104" t="s">
        <v>51</v>
      </c>
      <c r="AQ1969" s="105" t="e">
        <f t="shared" si="483"/>
        <v>#NUM!</v>
      </c>
      <c r="AR1969" s="105" t="e">
        <f t="shared" si="484"/>
        <v>#NUM!</v>
      </c>
      <c r="AS1969" s="105" t="e">
        <f t="shared" si="485"/>
        <v>#NUM!</v>
      </c>
      <c r="AT1969" s="105" t="e">
        <f>#REF!*1.075</f>
        <v>#REF!</v>
      </c>
      <c r="AU1969" s="105">
        <f t="shared" si="486"/>
        <v>2.9669999999999996</v>
      </c>
      <c r="AV1969" s="102" t="e">
        <f t="shared" si="480"/>
        <v>#REF!</v>
      </c>
      <c r="AW1969" s="105" t="s">
        <v>172</v>
      </c>
      <c r="AX1969" s="105" t="s">
        <v>173</v>
      </c>
      <c r="AY1969" s="106">
        <v>2.9670000000000001</v>
      </c>
      <c r="AZ1969" s="108">
        <f t="shared" si="481"/>
        <v>0.74175000000000002</v>
      </c>
      <c r="BA1969" s="1">
        <f t="shared" si="482"/>
        <v>3.7087500000000002</v>
      </c>
      <c r="BB1969" s="106">
        <f t="shared" si="479"/>
        <v>4.0054500000000006</v>
      </c>
      <c r="BC1969" s="105" t="s">
        <v>53</v>
      </c>
      <c r="BD1969" s="105" t="s">
        <v>885</v>
      </c>
    </row>
    <row r="1970" spans="1:59" ht="24.75" customHeight="1">
      <c r="A1970" s="9">
        <v>1976</v>
      </c>
      <c r="B1970" s="17">
        <v>5828</v>
      </c>
      <c r="C1970" s="17"/>
      <c r="D1970" s="127" t="s">
        <v>8120</v>
      </c>
      <c r="E1970" s="2" t="s">
        <v>8199</v>
      </c>
      <c r="F1970" s="2" t="s">
        <v>8200</v>
      </c>
      <c r="G1970" s="2" t="s">
        <v>1682</v>
      </c>
      <c r="H1970" s="18" t="s">
        <v>1683</v>
      </c>
      <c r="I1970" s="2" t="s">
        <v>68</v>
      </c>
      <c r="J1970" s="2" t="s">
        <v>545</v>
      </c>
      <c r="K1970" s="19"/>
      <c r="L1970" s="2"/>
      <c r="M1970" s="17">
        <v>30</v>
      </c>
      <c r="N1970" s="2" t="s">
        <v>46</v>
      </c>
      <c r="O1970" s="1" t="s">
        <v>8122</v>
      </c>
      <c r="P1970" s="2" t="s">
        <v>8123</v>
      </c>
      <c r="Q1970" s="2" t="s">
        <v>8201</v>
      </c>
      <c r="R1970" s="101">
        <v>7.2</v>
      </c>
      <c r="S1970" s="102">
        <v>7.03</v>
      </c>
      <c r="T1970" s="116">
        <v>7.67</v>
      </c>
      <c r="AF1970" s="105">
        <v>7.02</v>
      </c>
      <c r="AN1970" s="106">
        <v>6.5</v>
      </c>
      <c r="AO1970" s="105" t="s">
        <v>50</v>
      </c>
      <c r="AP1970" s="104" t="s">
        <v>51</v>
      </c>
      <c r="AQ1970" s="105" t="e">
        <f t="shared" si="483"/>
        <v>#NUM!</v>
      </c>
      <c r="AR1970" s="105" t="e">
        <f t="shared" si="484"/>
        <v>#NUM!</v>
      </c>
      <c r="AS1970" s="105" t="e">
        <f t="shared" si="485"/>
        <v>#NUM!</v>
      </c>
      <c r="AT1970" s="105" t="e">
        <f>#REF!*1.075</f>
        <v>#REF!</v>
      </c>
      <c r="AU1970" s="105">
        <f t="shared" si="486"/>
        <v>8.2452500000000004</v>
      </c>
      <c r="AV1970" s="102" t="e">
        <f t="shared" si="480"/>
        <v>#REF!</v>
      </c>
      <c r="AW1970" s="125" t="s">
        <v>52</v>
      </c>
      <c r="AX1970" s="105" t="s">
        <v>51</v>
      </c>
      <c r="AY1970" s="106">
        <v>7.2</v>
      </c>
      <c r="AZ1970" s="108">
        <f t="shared" si="481"/>
        <v>1.8</v>
      </c>
      <c r="BA1970" s="1">
        <f t="shared" si="482"/>
        <v>9</v>
      </c>
      <c r="BB1970" s="106">
        <f t="shared" si="479"/>
        <v>9.7200000000000006</v>
      </c>
      <c r="BC1970" s="105" t="s">
        <v>53</v>
      </c>
      <c r="BD1970" s="105" t="s">
        <v>885</v>
      </c>
    </row>
    <row r="1971" spans="1:59" ht="24.75" customHeight="1">
      <c r="A1971" s="9">
        <v>1977</v>
      </c>
      <c r="B1971" s="17">
        <v>5871</v>
      </c>
      <c r="C1971" s="17"/>
      <c r="D1971" s="127" t="s">
        <v>8120</v>
      </c>
      <c r="E1971" s="2" t="s">
        <v>8202</v>
      </c>
      <c r="F1971" s="2" t="s">
        <v>8203</v>
      </c>
      <c r="G1971" s="2" t="s">
        <v>1682</v>
      </c>
      <c r="H1971" s="18" t="s">
        <v>1685</v>
      </c>
      <c r="I1971" s="2" t="s">
        <v>68</v>
      </c>
      <c r="J1971" s="2" t="s">
        <v>545</v>
      </c>
      <c r="K1971" s="19"/>
      <c r="L1971" s="2"/>
      <c r="M1971" s="17">
        <v>30</v>
      </c>
      <c r="N1971" s="2" t="s">
        <v>46</v>
      </c>
      <c r="O1971" s="2" t="s">
        <v>8122</v>
      </c>
      <c r="P1971" s="2" t="s">
        <v>8123</v>
      </c>
      <c r="Q1971" s="2" t="s">
        <v>8204</v>
      </c>
      <c r="R1971" s="101">
        <v>5.7</v>
      </c>
      <c r="S1971" s="102">
        <v>5.07</v>
      </c>
      <c r="T1971" s="116">
        <v>5.22</v>
      </c>
      <c r="AF1971" s="105">
        <v>7.02</v>
      </c>
      <c r="AN1971" s="106">
        <v>5</v>
      </c>
      <c r="AO1971" s="105" t="s">
        <v>50</v>
      </c>
      <c r="AP1971" s="104" t="s">
        <v>51</v>
      </c>
      <c r="AQ1971" s="105" t="e">
        <f t="shared" si="483"/>
        <v>#NUM!</v>
      </c>
      <c r="AR1971" s="105" t="e">
        <f t="shared" si="484"/>
        <v>#NUM!</v>
      </c>
      <c r="AS1971" s="105" t="e">
        <f t="shared" si="485"/>
        <v>#NUM!</v>
      </c>
      <c r="AT1971" s="105" t="e">
        <f>#REF!*1.075</f>
        <v>#REF!</v>
      </c>
      <c r="AU1971" s="105">
        <f t="shared" si="486"/>
        <v>5.6114999999999995</v>
      </c>
      <c r="AV1971" s="102" t="e">
        <f t="shared" si="480"/>
        <v>#REF!</v>
      </c>
      <c r="AW1971" s="105" t="s">
        <v>172</v>
      </c>
      <c r="AX1971" s="105" t="s">
        <v>173</v>
      </c>
      <c r="AY1971" s="106">
        <v>5.61</v>
      </c>
      <c r="AZ1971" s="108">
        <f t="shared" si="481"/>
        <v>1.4025000000000001</v>
      </c>
      <c r="BA1971" s="1">
        <f t="shared" si="482"/>
        <v>7.0125000000000002</v>
      </c>
      <c r="BB1971" s="106">
        <f t="shared" si="479"/>
        <v>7.5735000000000001</v>
      </c>
      <c r="BC1971" s="105" t="s">
        <v>53</v>
      </c>
      <c r="BD1971" s="105" t="s">
        <v>885</v>
      </c>
    </row>
    <row r="1972" spans="1:59" ht="24.75" customHeight="1">
      <c r="A1972" s="9">
        <v>1978</v>
      </c>
      <c r="B1972" s="17">
        <v>5872</v>
      </c>
      <c r="C1972" s="17"/>
      <c r="D1972" s="127" t="s">
        <v>8120</v>
      </c>
      <c r="E1972" s="2" t="s">
        <v>8205</v>
      </c>
      <c r="F1972" s="2" t="s">
        <v>4651</v>
      </c>
      <c r="G1972" s="2" t="s">
        <v>1682</v>
      </c>
      <c r="H1972" s="18" t="s">
        <v>3376</v>
      </c>
      <c r="I1972" s="2" t="s">
        <v>68</v>
      </c>
      <c r="J1972" s="2" t="s">
        <v>1078</v>
      </c>
      <c r="K1972" s="19"/>
      <c r="L1972" s="2"/>
      <c r="M1972" s="17">
        <v>30</v>
      </c>
      <c r="N1972" s="2" t="s">
        <v>46</v>
      </c>
      <c r="O1972" s="2" t="s">
        <v>8122</v>
      </c>
      <c r="P1972" s="2" t="s">
        <v>8123</v>
      </c>
      <c r="Q1972" s="2" t="s">
        <v>8206</v>
      </c>
      <c r="R1972" s="101">
        <v>3.9</v>
      </c>
      <c r="S1972" s="102">
        <v>3.03</v>
      </c>
      <c r="T1972" s="116">
        <v>2.68</v>
      </c>
      <c r="AF1972" s="105">
        <v>5.24</v>
      </c>
      <c r="AN1972" s="106">
        <v>3.5</v>
      </c>
      <c r="AO1972" s="105" t="s">
        <v>50</v>
      </c>
      <c r="AP1972" s="104" t="s">
        <v>51</v>
      </c>
      <c r="AQ1972" s="105" t="e">
        <f t="shared" si="483"/>
        <v>#NUM!</v>
      </c>
      <c r="AR1972" s="105" t="e">
        <f t="shared" si="484"/>
        <v>#NUM!</v>
      </c>
      <c r="AS1972" s="105" t="e">
        <f t="shared" si="485"/>
        <v>#NUM!</v>
      </c>
      <c r="AT1972" s="105" t="e">
        <f>#REF!*1.075</f>
        <v>#REF!</v>
      </c>
      <c r="AU1972" s="105">
        <f t="shared" si="486"/>
        <v>2.8810000000000002</v>
      </c>
      <c r="AV1972" s="102" t="e">
        <f t="shared" si="480"/>
        <v>#REF!</v>
      </c>
      <c r="AW1972" s="105" t="s">
        <v>172</v>
      </c>
      <c r="AX1972" s="105" t="s">
        <v>173</v>
      </c>
      <c r="AY1972" s="106">
        <v>2.8809999999999998</v>
      </c>
      <c r="AZ1972" s="108">
        <f t="shared" si="481"/>
        <v>0.72024999999999995</v>
      </c>
      <c r="BA1972" s="1">
        <f t="shared" si="482"/>
        <v>3.6012499999999998</v>
      </c>
      <c r="BB1972" s="106">
        <f t="shared" si="479"/>
        <v>3.8893499999999999</v>
      </c>
      <c r="BC1972" s="105" t="s">
        <v>53</v>
      </c>
      <c r="BD1972" s="105" t="s">
        <v>885</v>
      </c>
    </row>
    <row r="1973" spans="1:59" ht="24.75" customHeight="1">
      <c r="A1973" s="9">
        <v>1979</v>
      </c>
      <c r="B1973" s="17">
        <v>7169</v>
      </c>
      <c r="C1973" s="17"/>
      <c r="D1973" s="127" t="s">
        <v>8120</v>
      </c>
      <c r="E1973" s="2" t="s">
        <v>8207</v>
      </c>
      <c r="F1973" s="2" t="s">
        <v>8208</v>
      </c>
      <c r="G1973" s="2" t="s">
        <v>4800</v>
      </c>
      <c r="H1973" s="18" t="s">
        <v>8209</v>
      </c>
      <c r="I1973" s="2" t="s">
        <v>44</v>
      </c>
      <c r="J1973" s="2" t="s">
        <v>8210</v>
      </c>
      <c r="K1973" s="19"/>
      <c r="L1973" s="2"/>
      <c r="M1973" s="17">
        <v>30</v>
      </c>
      <c r="N1973" s="2" t="s">
        <v>46</v>
      </c>
      <c r="O1973" s="2" t="s">
        <v>8122</v>
      </c>
      <c r="P1973" s="2" t="s">
        <v>8147</v>
      </c>
      <c r="Q1973" s="2" t="s">
        <v>8211</v>
      </c>
      <c r="R1973" s="101">
        <v>6.7</v>
      </c>
      <c r="S1973" s="102">
        <v>6</v>
      </c>
      <c r="T1973" s="116">
        <v>6</v>
      </c>
      <c r="AN1973" s="106">
        <v>6.4</v>
      </c>
      <c r="AO1973" s="105" t="s">
        <v>50</v>
      </c>
      <c r="AP1973" s="104" t="s">
        <v>51</v>
      </c>
      <c r="AQ1973" s="105" t="e">
        <f t="shared" si="483"/>
        <v>#NUM!</v>
      </c>
      <c r="AR1973" s="105" t="e">
        <f t="shared" si="484"/>
        <v>#NUM!</v>
      </c>
      <c r="AS1973" s="105" t="e">
        <f t="shared" si="485"/>
        <v>#NUM!</v>
      </c>
      <c r="AT1973" s="105" t="e">
        <f>#REF!*1.075</f>
        <v>#REF!</v>
      </c>
      <c r="AU1973" s="105">
        <f t="shared" si="486"/>
        <v>6.4499999999999993</v>
      </c>
      <c r="AV1973" s="102" t="e">
        <f t="shared" si="480"/>
        <v>#REF!</v>
      </c>
      <c r="AW1973" s="105" t="s">
        <v>172</v>
      </c>
      <c r="AX1973" s="105" t="s">
        <v>173</v>
      </c>
      <c r="AY1973" s="106">
        <v>6.45</v>
      </c>
      <c r="AZ1973" s="108">
        <f t="shared" si="481"/>
        <v>1.6125</v>
      </c>
      <c r="BA1973" s="1">
        <f t="shared" si="482"/>
        <v>8.0625</v>
      </c>
      <c r="BB1973" s="106">
        <f t="shared" si="479"/>
        <v>8.7074999999999996</v>
      </c>
      <c r="BC1973" s="105" t="s">
        <v>53</v>
      </c>
      <c r="BD1973" s="105" t="s">
        <v>885</v>
      </c>
    </row>
    <row r="1974" spans="1:59" ht="24.75" customHeight="1">
      <c r="A1974" s="9">
        <v>1980</v>
      </c>
      <c r="B1974" s="17">
        <v>5161</v>
      </c>
      <c r="C1974" s="17"/>
      <c r="D1974" s="127" t="s">
        <v>8120</v>
      </c>
      <c r="E1974" s="2" t="s">
        <v>8207</v>
      </c>
      <c r="F1974" s="2" t="s">
        <v>8212</v>
      </c>
      <c r="G1974" s="2" t="s">
        <v>4800</v>
      </c>
      <c r="H1974" s="18" t="s">
        <v>8213</v>
      </c>
      <c r="I1974" s="2" t="s">
        <v>44</v>
      </c>
      <c r="J1974" s="2" t="s">
        <v>8214</v>
      </c>
      <c r="K1974" s="19"/>
      <c r="L1974" s="2"/>
      <c r="M1974" s="17">
        <v>30</v>
      </c>
      <c r="N1974" s="2" t="s">
        <v>46</v>
      </c>
      <c r="O1974" s="2" t="s">
        <v>8122</v>
      </c>
      <c r="P1974" s="2" t="s">
        <v>8129</v>
      </c>
      <c r="Q1974" s="2" t="s">
        <v>8215</v>
      </c>
      <c r="R1974" s="101">
        <v>4.5</v>
      </c>
      <c r="S1974" s="102">
        <v>4.21</v>
      </c>
      <c r="T1974" s="116">
        <v>3.09</v>
      </c>
      <c r="AN1974" s="106">
        <v>4.5</v>
      </c>
      <c r="AO1974" s="105" t="s">
        <v>50</v>
      </c>
      <c r="AP1974" s="104" t="s">
        <v>51</v>
      </c>
      <c r="AQ1974" s="105" t="e">
        <f t="shared" si="483"/>
        <v>#NUM!</v>
      </c>
      <c r="AR1974" s="105" t="e">
        <f t="shared" si="484"/>
        <v>#NUM!</v>
      </c>
      <c r="AS1974" s="105" t="e">
        <f t="shared" si="485"/>
        <v>#NUM!</v>
      </c>
      <c r="AT1974" s="105" t="e">
        <f>#REF!*1.075</f>
        <v>#REF!</v>
      </c>
      <c r="AU1974" s="105">
        <f t="shared" si="486"/>
        <v>3.3217499999999998</v>
      </c>
      <c r="AV1974" s="102" t="e">
        <f t="shared" si="480"/>
        <v>#REF!</v>
      </c>
      <c r="AW1974" s="105" t="s">
        <v>172</v>
      </c>
      <c r="AX1974" s="105" t="s">
        <v>173</v>
      </c>
      <c r="AY1974" s="106">
        <v>3.3216999999999999</v>
      </c>
      <c r="AZ1974" s="108">
        <f t="shared" si="481"/>
        <v>0.83042499999999997</v>
      </c>
      <c r="BA1974" s="1">
        <f t="shared" si="482"/>
        <v>4.1521249999999998</v>
      </c>
      <c r="BB1974" s="106">
        <f t="shared" si="479"/>
        <v>4.4842949999999995</v>
      </c>
      <c r="BC1974" s="105" t="s">
        <v>53</v>
      </c>
      <c r="BD1974" s="105" t="s">
        <v>885</v>
      </c>
    </row>
    <row r="1975" spans="1:59" ht="24.75" hidden="1" customHeight="1">
      <c r="A1975" s="9">
        <v>1981</v>
      </c>
      <c r="B1975" s="36">
        <v>16106</v>
      </c>
      <c r="C1975" s="36"/>
      <c r="E1975" s="37" t="s">
        <v>8216</v>
      </c>
      <c r="F1975" s="36" t="s">
        <v>8217</v>
      </c>
      <c r="G1975" s="36" t="s">
        <v>315</v>
      </c>
      <c r="H1975" s="36" t="s">
        <v>123</v>
      </c>
      <c r="I1975" s="36" t="s">
        <v>44</v>
      </c>
      <c r="J1975" s="37" t="s">
        <v>8218</v>
      </c>
      <c r="K1975" s="49"/>
      <c r="L1975" s="36"/>
      <c r="M1975" s="36"/>
      <c r="N1975" s="36"/>
      <c r="O1975" s="36" t="s">
        <v>8122</v>
      </c>
      <c r="P1975" s="36" t="s">
        <v>8219</v>
      </c>
      <c r="Q1975" s="36" t="s">
        <v>8220</v>
      </c>
      <c r="T1975" s="116"/>
      <c r="AT1975" s="105" t="e">
        <f>#REF!*1.075</f>
        <v>#REF!</v>
      </c>
      <c r="AV1975" s="102" t="e">
        <f t="shared" si="480"/>
        <v>#REF!</v>
      </c>
      <c r="AZ1975" s="108" t="b">
        <f t="shared" si="481"/>
        <v>0</v>
      </c>
      <c r="BA1975" s="1">
        <f t="shared" si="482"/>
        <v>0</v>
      </c>
      <c r="BB1975" s="106">
        <f t="shared" si="479"/>
        <v>0</v>
      </c>
      <c r="BE1975" s="110"/>
      <c r="BF1975" s="110"/>
      <c r="BG1975" s="110"/>
    </row>
    <row r="1976" spans="1:59" ht="24.75" hidden="1" customHeight="1">
      <c r="A1976" s="9">
        <v>1982</v>
      </c>
      <c r="B1976" s="17">
        <v>16105</v>
      </c>
      <c r="C1976" s="17"/>
      <c r="D1976" s="8"/>
      <c r="E1976" s="2" t="s">
        <v>8221</v>
      </c>
      <c r="F1976" s="2" t="s">
        <v>3425</v>
      </c>
      <c r="G1976" s="2" t="s">
        <v>315</v>
      </c>
      <c r="H1976" s="18" t="s">
        <v>310</v>
      </c>
      <c r="I1976" s="2" t="s">
        <v>321</v>
      </c>
      <c r="J1976" s="2" t="s">
        <v>8222</v>
      </c>
      <c r="K1976" s="19"/>
      <c r="L1976" s="2"/>
      <c r="M1976" s="17">
        <v>30</v>
      </c>
      <c r="N1976" s="2" t="s">
        <v>46</v>
      </c>
      <c r="O1976" s="2" t="s">
        <v>8122</v>
      </c>
      <c r="P1976" s="2" t="s">
        <v>8123</v>
      </c>
      <c r="Q1976" s="2" t="s">
        <v>8223</v>
      </c>
      <c r="R1976" s="101">
        <v>6.5</v>
      </c>
      <c r="T1976" s="116">
        <v>9.6</v>
      </c>
      <c r="U1976" s="84">
        <v>16.8</v>
      </c>
      <c r="AE1976" s="104">
        <v>16.8</v>
      </c>
      <c r="AN1976" s="106">
        <v>6.5</v>
      </c>
      <c r="AO1976" s="105" t="s">
        <v>50</v>
      </c>
      <c r="AP1976" s="104" t="s">
        <v>51</v>
      </c>
      <c r="AQ1976" s="105" t="e">
        <f t="shared" ref="AQ1976:AQ1998" si="487">AVERAGE(SMALL(AE1976:AI1976,1),SMALL(AE1976:AI1976,2))</f>
        <v>#NUM!</v>
      </c>
      <c r="AR1976" s="105" t="e">
        <f t="shared" ref="AR1976:AR1998" si="488">IF(R1976 &lt;=( AVERAGE(SMALL(AE1976:AI1976,1),SMALL(AE1976:AI1976,2))), R1976, "")</f>
        <v>#NUM!</v>
      </c>
      <c r="AS1976" s="105" t="e">
        <f t="shared" ref="AS1976:AS1998" si="489">AVERAGE(SMALL(AJ1976:AM1976,1),SMALL(AJ1976:AM1976,2))</f>
        <v>#NUM!</v>
      </c>
      <c r="AT1976" s="105" t="e">
        <f>#REF!*1.075</f>
        <v>#REF!</v>
      </c>
      <c r="AU1976" s="105">
        <f t="shared" ref="AU1976:AU1998" si="490">T1976*1.075</f>
        <v>10.319999999999999</v>
      </c>
      <c r="AV1976" s="102" t="e">
        <f t="shared" si="480"/>
        <v>#REF!</v>
      </c>
      <c r="AW1976" s="125" t="s">
        <v>52</v>
      </c>
      <c r="AX1976" s="105" t="s">
        <v>51</v>
      </c>
      <c r="AY1976" s="106">
        <v>6.5</v>
      </c>
      <c r="AZ1976" s="108">
        <f t="shared" si="481"/>
        <v>1.625</v>
      </c>
      <c r="BA1976" s="1">
        <f t="shared" si="482"/>
        <v>8.125</v>
      </c>
      <c r="BB1976" s="106">
        <f t="shared" si="479"/>
        <v>8.7750000000000004</v>
      </c>
      <c r="BC1976" s="105" t="s">
        <v>53</v>
      </c>
      <c r="BE1976" s="110"/>
      <c r="BF1976" s="110"/>
      <c r="BG1976" s="110"/>
    </row>
    <row r="1977" spans="1:59" ht="24.75" customHeight="1">
      <c r="A1977" s="9">
        <v>1983</v>
      </c>
      <c r="B1977" s="17">
        <v>8326</v>
      </c>
      <c r="C1977" s="17"/>
      <c r="D1977" s="127" t="s">
        <v>8120</v>
      </c>
      <c r="E1977" s="2" t="s">
        <v>8224</v>
      </c>
      <c r="F1977" s="2" t="s">
        <v>5476</v>
      </c>
      <c r="G1977" s="2" t="s">
        <v>478</v>
      </c>
      <c r="H1977" s="18" t="s">
        <v>251</v>
      </c>
      <c r="I1977" s="2" t="s">
        <v>68</v>
      </c>
      <c r="J1977" s="2" t="s">
        <v>8225</v>
      </c>
      <c r="K1977" s="19"/>
      <c r="L1977" s="2"/>
      <c r="M1977" s="17">
        <v>10</v>
      </c>
      <c r="N1977" s="2" t="s">
        <v>46</v>
      </c>
      <c r="O1977" s="2" t="s">
        <v>8122</v>
      </c>
      <c r="P1977" s="2" t="s">
        <v>8226</v>
      </c>
      <c r="Q1977" s="2" t="s">
        <v>8227</v>
      </c>
      <c r="R1977" s="101">
        <v>2.9</v>
      </c>
      <c r="S1977" s="102">
        <v>2.7</v>
      </c>
      <c r="T1977" s="116">
        <v>3.54</v>
      </c>
      <c r="AN1977" s="106">
        <v>2.77</v>
      </c>
      <c r="AO1977" s="105" t="s">
        <v>50</v>
      </c>
      <c r="AP1977" s="104" t="s">
        <v>51</v>
      </c>
      <c r="AQ1977" s="105" t="e">
        <f t="shared" si="487"/>
        <v>#NUM!</v>
      </c>
      <c r="AR1977" s="105" t="e">
        <f t="shared" si="488"/>
        <v>#NUM!</v>
      </c>
      <c r="AS1977" s="105" t="e">
        <f t="shared" si="489"/>
        <v>#NUM!</v>
      </c>
      <c r="AT1977" s="105" t="e">
        <f>#REF!*1.075</f>
        <v>#REF!</v>
      </c>
      <c r="AU1977" s="105">
        <f t="shared" si="490"/>
        <v>3.8054999999999999</v>
      </c>
      <c r="AV1977" s="102" t="e">
        <f t="shared" si="480"/>
        <v>#REF!</v>
      </c>
      <c r="AW1977" s="125" t="s">
        <v>52</v>
      </c>
      <c r="AX1977" s="105" t="s">
        <v>51</v>
      </c>
      <c r="AY1977" s="106">
        <v>2.9</v>
      </c>
      <c r="AZ1977" s="108">
        <f t="shared" si="481"/>
        <v>0.72499999999999998</v>
      </c>
      <c r="BA1977" s="1">
        <f t="shared" si="482"/>
        <v>3.625</v>
      </c>
      <c r="BB1977" s="106">
        <f t="shared" si="479"/>
        <v>3.915</v>
      </c>
      <c r="BC1977" s="105" t="s">
        <v>53</v>
      </c>
      <c r="BD1977" s="105" t="s">
        <v>885</v>
      </c>
    </row>
    <row r="1978" spans="1:59" ht="24.75" customHeight="1">
      <c r="A1978" s="9">
        <v>1984</v>
      </c>
      <c r="B1978" s="17">
        <v>3525</v>
      </c>
      <c r="C1978" s="17"/>
      <c r="D1978" s="127" t="s">
        <v>8120</v>
      </c>
      <c r="E1978" s="2" t="s">
        <v>8228</v>
      </c>
      <c r="F1978" s="2" t="s">
        <v>8229</v>
      </c>
      <c r="G1978" s="2" t="s">
        <v>309</v>
      </c>
      <c r="H1978" s="18" t="s">
        <v>310</v>
      </c>
      <c r="I1978" s="2" t="s">
        <v>68</v>
      </c>
      <c r="J1978" s="2" t="s">
        <v>545</v>
      </c>
      <c r="K1978" s="19"/>
      <c r="L1978" s="2"/>
      <c r="M1978" s="17">
        <v>30</v>
      </c>
      <c r="N1978" s="2" t="s">
        <v>46</v>
      </c>
      <c r="O1978" s="2" t="s">
        <v>8122</v>
      </c>
      <c r="P1978" s="2" t="s">
        <v>8129</v>
      </c>
      <c r="Q1978" s="2" t="s">
        <v>8230</v>
      </c>
      <c r="R1978" s="101">
        <v>5</v>
      </c>
      <c r="S1978" s="102">
        <v>4.38</v>
      </c>
      <c r="T1978" s="116">
        <v>6.74</v>
      </c>
      <c r="AN1978" s="106">
        <v>4.45</v>
      </c>
      <c r="AO1978" s="105" t="s">
        <v>50</v>
      </c>
      <c r="AP1978" s="104" t="s">
        <v>51</v>
      </c>
      <c r="AQ1978" s="105" t="e">
        <f t="shared" si="487"/>
        <v>#NUM!</v>
      </c>
      <c r="AR1978" s="105" t="e">
        <f t="shared" si="488"/>
        <v>#NUM!</v>
      </c>
      <c r="AS1978" s="105" t="e">
        <f t="shared" si="489"/>
        <v>#NUM!</v>
      </c>
      <c r="AT1978" s="105" t="e">
        <f>#REF!*1.075</f>
        <v>#REF!</v>
      </c>
      <c r="AU1978" s="105">
        <f t="shared" si="490"/>
        <v>7.2454999999999998</v>
      </c>
      <c r="AV1978" s="102" t="e">
        <f t="shared" si="480"/>
        <v>#REF!</v>
      </c>
      <c r="AW1978" s="105" t="s">
        <v>372</v>
      </c>
      <c r="AX1978" s="105" t="s">
        <v>373</v>
      </c>
      <c r="AY1978" s="106">
        <v>3.274</v>
      </c>
      <c r="AZ1978" s="108">
        <f t="shared" si="481"/>
        <v>0.81850000000000001</v>
      </c>
      <c r="BA1978" s="1">
        <f t="shared" si="482"/>
        <v>4.0925000000000002</v>
      </c>
      <c r="BB1978" s="106">
        <f t="shared" si="479"/>
        <v>4.4199000000000002</v>
      </c>
      <c r="BC1978" s="105" t="s">
        <v>53</v>
      </c>
      <c r="BD1978" s="105" t="s">
        <v>885</v>
      </c>
    </row>
    <row r="1979" spans="1:59" ht="24.75" customHeight="1">
      <c r="A1979" s="9">
        <v>1985</v>
      </c>
      <c r="B1979" s="17">
        <v>544</v>
      </c>
      <c r="C1979" s="17"/>
      <c r="D1979" s="127" t="s">
        <v>8120</v>
      </c>
      <c r="E1979" s="2" t="s">
        <v>8231</v>
      </c>
      <c r="F1979" s="2" t="s">
        <v>8232</v>
      </c>
      <c r="G1979" s="2" t="s">
        <v>344</v>
      </c>
      <c r="H1979" s="18" t="s">
        <v>60</v>
      </c>
      <c r="I1979" s="2" t="s">
        <v>488</v>
      </c>
      <c r="J1979" s="2" t="s">
        <v>8233</v>
      </c>
      <c r="K1979" s="19"/>
      <c r="L1979" s="2"/>
      <c r="M1979" s="17">
        <v>14</v>
      </c>
      <c r="N1979" s="2" t="s">
        <v>46</v>
      </c>
      <c r="O1979" s="2" t="s">
        <v>8122</v>
      </c>
      <c r="P1979" s="2" t="s">
        <v>8234</v>
      </c>
      <c r="Q1979" s="2" t="s">
        <v>8235</v>
      </c>
      <c r="R1979" s="101">
        <v>3</v>
      </c>
      <c r="S1979" s="102">
        <v>2.62</v>
      </c>
      <c r="T1979" s="116">
        <v>2.75</v>
      </c>
      <c r="AN1979" s="106">
        <v>1.2</v>
      </c>
      <c r="AO1979" s="105" t="s">
        <v>531</v>
      </c>
      <c r="AP1979" s="104" t="s">
        <v>532</v>
      </c>
      <c r="AQ1979" s="105" t="e">
        <f t="shared" si="487"/>
        <v>#NUM!</v>
      </c>
      <c r="AR1979" s="105" t="e">
        <f t="shared" si="488"/>
        <v>#NUM!</v>
      </c>
      <c r="AS1979" s="105" t="e">
        <f t="shared" si="489"/>
        <v>#NUM!</v>
      </c>
      <c r="AT1979" s="105" t="e">
        <f>#REF!*1.075</f>
        <v>#REF!</v>
      </c>
      <c r="AU1979" s="105">
        <f t="shared" si="490"/>
        <v>2.9562499999999998</v>
      </c>
      <c r="AV1979" s="102" t="e">
        <f t="shared" si="480"/>
        <v>#REF!</v>
      </c>
      <c r="AW1979" s="105" t="s">
        <v>172</v>
      </c>
      <c r="AX1979" s="105" t="s">
        <v>173</v>
      </c>
      <c r="AY1979" s="106">
        <v>2.9561999999999999</v>
      </c>
      <c r="AZ1979" s="108">
        <f t="shared" si="481"/>
        <v>0.73904999999999998</v>
      </c>
      <c r="BA1979" s="1">
        <f t="shared" si="482"/>
        <v>3.6952499999999997</v>
      </c>
      <c r="BB1979" s="106">
        <f t="shared" si="479"/>
        <v>3.9908699999999997</v>
      </c>
      <c r="BC1979" s="105" t="s">
        <v>53</v>
      </c>
      <c r="BD1979" s="105" t="s">
        <v>885</v>
      </c>
    </row>
    <row r="1980" spans="1:59" ht="24.75" customHeight="1">
      <c r="A1980" s="9">
        <v>1986</v>
      </c>
      <c r="B1980" s="17">
        <v>543</v>
      </c>
      <c r="C1980" s="17"/>
      <c r="D1980" s="127" t="s">
        <v>8120</v>
      </c>
      <c r="E1980" s="2" t="s">
        <v>8236</v>
      </c>
      <c r="F1980" s="2" t="s">
        <v>8237</v>
      </c>
      <c r="G1980" s="2" t="s">
        <v>344</v>
      </c>
      <c r="H1980" s="18" t="s">
        <v>189</v>
      </c>
      <c r="I1980" s="2" t="s">
        <v>488</v>
      </c>
      <c r="J1980" s="2" t="s">
        <v>8238</v>
      </c>
      <c r="K1980" s="19"/>
      <c r="L1980" s="2"/>
      <c r="M1980" s="17">
        <v>14</v>
      </c>
      <c r="N1980" s="2" t="s">
        <v>46</v>
      </c>
      <c r="O1980" s="2" t="s">
        <v>8122</v>
      </c>
      <c r="P1980" s="2" t="s">
        <v>8234</v>
      </c>
      <c r="Q1980" s="2" t="s">
        <v>8239</v>
      </c>
      <c r="R1980" s="101">
        <v>4.5</v>
      </c>
      <c r="S1980" s="102">
        <v>3.45</v>
      </c>
      <c r="T1980" s="116">
        <v>3.45</v>
      </c>
      <c r="AN1980" s="106">
        <v>2.25</v>
      </c>
      <c r="AO1980" s="105" t="s">
        <v>50</v>
      </c>
      <c r="AP1980" s="104" t="s">
        <v>51</v>
      </c>
      <c r="AQ1980" s="105" t="e">
        <f t="shared" si="487"/>
        <v>#NUM!</v>
      </c>
      <c r="AR1980" s="105" t="e">
        <f t="shared" si="488"/>
        <v>#NUM!</v>
      </c>
      <c r="AS1980" s="105" t="e">
        <f t="shared" si="489"/>
        <v>#NUM!</v>
      </c>
      <c r="AT1980" s="105" t="e">
        <f>#REF!*1.075</f>
        <v>#REF!</v>
      </c>
      <c r="AU1980" s="105">
        <f t="shared" si="490"/>
        <v>3.7087500000000002</v>
      </c>
      <c r="AV1980" s="102" t="e">
        <f t="shared" si="480"/>
        <v>#REF!</v>
      </c>
      <c r="AW1980" s="105" t="s">
        <v>172</v>
      </c>
      <c r="AX1980" s="105" t="s">
        <v>173</v>
      </c>
      <c r="AY1980" s="106">
        <v>3.7086999999999999</v>
      </c>
      <c r="AZ1980" s="108">
        <f t="shared" si="481"/>
        <v>0.92717499999999997</v>
      </c>
      <c r="BA1980" s="1">
        <f t="shared" si="482"/>
        <v>4.6358749999999995</v>
      </c>
      <c r="BB1980" s="106">
        <f t="shared" si="479"/>
        <v>5.0067449999999996</v>
      </c>
      <c r="BC1980" s="105" t="s">
        <v>53</v>
      </c>
      <c r="BD1980" s="105" t="s">
        <v>885</v>
      </c>
    </row>
    <row r="1981" spans="1:59" ht="24.75" customHeight="1">
      <c r="A1981" s="9">
        <v>1987</v>
      </c>
      <c r="B1981" s="17">
        <v>5813</v>
      </c>
      <c r="C1981" s="17"/>
      <c r="D1981" s="127" t="s">
        <v>8120</v>
      </c>
      <c r="E1981" s="2" t="s">
        <v>8240</v>
      </c>
      <c r="F1981" s="2" t="s">
        <v>4818</v>
      </c>
      <c r="G1981" s="2" t="s">
        <v>4819</v>
      </c>
      <c r="H1981" s="18" t="s">
        <v>4823</v>
      </c>
      <c r="I1981" s="2" t="s">
        <v>68</v>
      </c>
      <c r="J1981" s="2" t="s">
        <v>545</v>
      </c>
      <c r="K1981" s="19"/>
      <c r="L1981" s="2"/>
      <c r="M1981" s="17">
        <v>30</v>
      </c>
      <c r="N1981" s="2" t="s">
        <v>46</v>
      </c>
      <c r="O1981" s="1" t="s">
        <v>8122</v>
      </c>
      <c r="P1981" s="2" t="s">
        <v>8241</v>
      </c>
      <c r="Q1981" s="2" t="s">
        <v>8242</v>
      </c>
      <c r="R1981" s="101">
        <v>5.13</v>
      </c>
      <c r="S1981" s="102">
        <v>3.98</v>
      </c>
      <c r="T1981" s="116">
        <v>4.13</v>
      </c>
      <c r="AN1981" s="106">
        <v>5.13</v>
      </c>
      <c r="AO1981" s="105" t="s">
        <v>50</v>
      </c>
      <c r="AP1981" s="104" t="s">
        <v>51</v>
      </c>
      <c r="AQ1981" s="105" t="e">
        <f t="shared" si="487"/>
        <v>#NUM!</v>
      </c>
      <c r="AR1981" s="105" t="e">
        <f t="shared" si="488"/>
        <v>#NUM!</v>
      </c>
      <c r="AS1981" s="105" t="e">
        <f t="shared" si="489"/>
        <v>#NUM!</v>
      </c>
      <c r="AT1981" s="105" t="e">
        <f>#REF!*1.075</f>
        <v>#REF!</v>
      </c>
      <c r="AU1981" s="105">
        <f t="shared" si="490"/>
        <v>4.4397500000000001</v>
      </c>
      <c r="AV1981" s="102" t="e">
        <f t="shared" si="480"/>
        <v>#REF!</v>
      </c>
      <c r="AW1981" s="105" t="s">
        <v>172</v>
      </c>
      <c r="AX1981" s="105" t="s">
        <v>173</v>
      </c>
      <c r="AY1981" s="106">
        <v>4.4397500000000001</v>
      </c>
      <c r="AZ1981" s="108">
        <f t="shared" si="481"/>
        <v>1.1099375</v>
      </c>
      <c r="BA1981" s="1">
        <f t="shared" si="482"/>
        <v>5.5496875000000001</v>
      </c>
      <c r="BB1981" s="106">
        <f t="shared" si="479"/>
        <v>5.9936625000000001</v>
      </c>
      <c r="BC1981" s="105" t="s">
        <v>53</v>
      </c>
      <c r="BD1981" s="105" t="s">
        <v>885</v>
      </c>
    </row>
    <row r="1982" spans="1:59" ht="24.75" customHeight="1">
      <c r="A1982" s="9">
        <v>1988</v>
      </c>
      <c r="B1982" s="17">
        <v>5884</v>
      </c>
      <c r="C1982" s="17"/>
      <c r="D1982" s="127" t="s">
        <v>8120</v>
      </c>
      <c r="E1982" s="2" t="s">
        <v>8243</v>
      </c>
      <c r="F1982" s="2" t="s">
        <v>4811</v>
      </c>
      <c r="G1982" s="2" t="s">
        <v>4812</v>
      </c>
      <c r="H1982" s="18" t="s">
        <v>1135</v>
      </c>
      <c r="I1982" s="2" t="s">
        <v>68</v>
      </c>
      <c r="J1982" s="2" t="s">
        <v>545</v>
      </c>
      <c r="K1982" s="19"/>
      <c r="L1982" s="2"/>
      <c r="M1982" s="17">
        <v>30</v>
      </c>
      <c r="N1982" s="2" t="s">
        <v>46</v>
      </c>
      <c r="O1982" s="2" t="s">
        <v>8122</v>
      </c>
      <c r="P1982" s="2" t="s">
        <v>8123</v>
      </c>
      <c r="Q1982" s="2" t="s">
        <v>8244</v>
      </c>
      <c r="R1982" s="101">
        <v>4.8</v>
      </c>
      <c r="S1982" s="102">
        <v>4.4000000000000004</v>
      </c>
      <c r="T1982" s="116">
        <v>4.0599999999999996</v>
      </c>
      <c r="AI1982" s="105">
        <v>2.2000000000000002</v>
      </c>
      <c r="AN1982" s="106">
        <v>2.35</v>
      </c>
      <c r="AO1982" s="105" t="s">
        <v>531</v>
      </c>
      <c r="AP1982" s="104" t="s">
        <v>532</v>
      </c>
      <c r="AQ1982" s="105" t="e">
        <f t="shared" si="487"/>
        <v>#NUM!</v>
      </c>
      <c r="AR1982" s="105" t="e">
        <f t="shared" si="488"/>
        <v>#NUM!</v>
      </c>
      <c r="AS1982" s="105" t="e">
        <f t="shared" si="489"/>
        <v>#NUM!</v>
      </c>
      <c r="AT1982" s="105" t="e">
        <f>#REF!*1.075</f>
        <v>#REF!</v>
      </c>
      <c r="AU1982" s="105">
        <f t="shared" si="490"/>
        <v>4.3644999999999996</v>
      </c>
      <c r="AV1982" s="102" t="e">
        <f t="shared" si="480"/>
        <v>#REF!</v>
      </c>
      <c r="AW1982" s="105" t="s">
        <v>1543</v>
      </c>
      <c r="AX1982" s="105" t="s">
        <v>532</v>
      </c>
      <c r="AY1982" s="106">
        <v>2.2000000000000002</v>
      </c>
      <c r="AZ1982" s="108">
        <f t="shared" si="481"/>
        <v>0.55000000000000004</v>
      </c>
      <c r="BA1982" s="1">
        <f t="shared" si="482"/>
        <v>2.75</v>
      </c>
      <c r="BB1982" s="106">
        <f t="shared" si="479"/>
        <v>2.97</v>
      </c>
      <c r="BC1982" s="105" t="s">
        <v>53</v>
      </c>
      <c r="BD1982" s="105" t="s">
        <v>885</v>
      </c>
    </row>
    <row r="1983" spans="1:59" ht="24.75" customHeight="1">
      <c r="A1983" s="9">
        <v>1989</v>
      </c>
      <c r="B1983" s="17">
        <v>5885</v>
      </c>
      <c r="C1983" s="17"/>
      <c r="D1983" s="127" t="s">
        <v>8120</v>
      </c>
      <c r="E1983" s="2" t="s">
        <v>8243</v>
      </c>
      <c r="F1983" s="2" t="s">
        <v>4811</v>
      </c>
      <c r="G1983" s="2" t="s">
        <v>4812</v>
      </c>
      <c r="H1983" s="18" t="s">
        <v>310</v>
      </c>
      <c r="I1983" s="2" t="s">
        <v>68</v>
      </c>
      <c r="J1983" s="2" t="s">
        <v>545</v>
      </c>
      <c r="K1983" s="19"/>
      <c r="L1983" s="2"/>
      <c r="M1983" s="17">
        <v>30</v>
      </c>
      <c r="N1983" s="2" t="s">
        <v>46</v>
      </c>
      <c r="O1983" s="2" t="s">
        <v>8122</v>
      </c>
      <c r="P1983" s="2" t="s">
        <v>8245</v>
      </c>
      <c r="Q1983" s="2" t="s">
        <v>8246</v>
      </c>
      <c r="R1983" s="101">
        <v>5.2</v>
      </c>
      <c r="S1983" s="102">
        <v>4.6399999999999997</v>
      </c>
      <c r="T1983" s="116">
        <v>4.6100000000000003</v>
      </c>
      <c r="AI1983" s="105">
        <v>2.5</v>
      </c>
      <c r="AN1983" s="106">
        <v>5.2</v>
      </c>
      <c r="AO1983" s="105" t="s">
        <v>50</v>
      </c>
      <c r="AP1983" s="104" t="s">
        <v>51</v>
      </c>
      <c r="AQ1983" s="105" t="e">
        <f t="shared" si="487"/>
        <v>#NUM!</v>
      </c>
      <c r="AR1983" s="105" t="e">
        <f t="shared" si="488"/>
        <v>#NUM!</v>
      </c>
      <c r="AS1983" s="105" t="e">
        <f t="shared" si="489"/>
        <v>#NUM!</v>
      </c>
      <c r="AT1983" s="105" t="e">
        <f>#REF!*1.075</f>
        <v>#REF!</v>
      </c>
      <c r="AU1983" s="105">
        <f t="shared" si="490"/>
        <v>4.9557500000000001</v>
      </c>
      <c r="AV1983" s="102" t="e">
        <f t="shared" si="480"/>
        <v>#REF!</v>
      </c>
      <c r="AW1983" s="105" t="s">
        <v>1543</v>
      </c>
      <c r="AX1983" s="105" t="s">
        <v>532</v>
      </c>
      <c r="AY1983" s="106">
        <v>2.5</v>
      </c>
      <c r="AZ1983" s="108">
        <f t="shared" si="481"/>
        <v>0.625</v>
      </c>
      <c r="BA1983" s="1">
        <f t="shared" si="482"/>
        <v>3.125</v>
      </c>
      <c r="BB1983" s="106">
        <f t="shared" si="479"/>
        <v>3.375</v>
      </c>
      <c r="BC1983" s="105" t="s">
        <v>53</v>
      </c>
      <c r="BD1983" s="105" t="s">
        <v>885</v>
      </c>
    </row>
    <row r="1984" spans="1:59" ht="24.75" customHeight="1">
      <c r="A1984" s="9">
        <v>1990</v>
      </c>
      <c r="B1984" s="17">
        <v>5886</v>
      </c>
      <c r="C1984" s="17"/>
      <c r="D1984" s="127" t="s">
        <v>8120</v>
      </c>
      <c r="E1984" s="2" t="s">
        <v>8243</v>
      </c>
      <c r="F1984" s="2" t="s">
        <v>4811</v>
      </c>
      <c r="G1984" s="2" t="s">
        <v>4812</v>
      </c>
      <c r="H1984" s="18" t="s">
        <v>123</v>
      </c>
      <c r="I1984" s="2" t="s">
        <v>68</v>
      </c>
      <c r="J1984" s="2" t="s">
        <v>545</v>
      </c>
      <c r="K1984" s="19"/>
      <c r="L1984" s="2"/>
      <c r="M1984" s="17">
        <v>30</v>
      </c>
      <c r="N1984" s="2" t="s">
        <v>46</v>
      </c>
      <c r="O1984" s="2" t="s">
        <v>8122</v>
      </c>
      <c r="P1984" s="2" t="s">
        <v>8123</v>
      </c>
      <c r="Q1984" s="2" t="s">
        <v>8247</v>
      </c>
      <c r="R1984" s="101">
        <v>6.75</v>
      </c>
      <c r="S1984" s="102">
        <v>5.81</v>
      </c>
      <c r="T1984" s="116">
        <v>5.81</v>
      </c>
      <c r="AI1984" s="105">
        <v>4</v>
      </c>
      <c r="AN1984" s="106">
        <v>6.75</v>
      </c>
      <c r="AO1984" s="105" t="s">
        <v>50</v>
      </c>
      <c r="AP1984" s="104" t="s">
        <v>51</v>
      </c>
      <c r="AQ1984" s="105" t="e">
        <f t="shared" si="487"/>
        <v>#NUM!</v>
      </c>
      <c r="AR1984" s="105" t="e">
        <f t="shared" si="488"/>
        <v>#NUM!</v>
      </c>
      <c r="AS1984" s="105" t="e">
        <f t="shared" si="489"/>
        <v>#NUM!</v>
      </c>
      <c r="AT1984" s="105" t="e">
        <f>#REF!*1.075</f>
        <v>#REF!</v>
      </c>
      <c r="AU1984" s="105">
        <f t="shared" si="490"/>
        <v>6.2457499999999992</v>
      </c>
      <c r="AV1984" s="102" t="e">
        <f t="shared" si="480"/>
        <v>#REF!</v>
      </c>
      <c r="AW1984" s="105" t="s">
        <v>1543</v>
      </c>
      <c r="AX1984" s="105" t="s">
        <v>532</v>
      </c>
      <c r="AY1984" s="106">
        <v>4</v>
      </c>
      <c r="AZ1984" s="108">
        <f t="shared" si="481"/>
        <v>1</v>
      </c>
      <c r="BA1984" s="1">
        <f t="shared" si="482"/>
        <v>5</v>
      </c>
      <c r="BB1984" s="106">
        <f t="shared" si="479"/>
        <v>5.4</v>
      </c>
      <c r="BC1984" s="105" t="s">
        <v>53</v>
      </c>
      <c r="BD1984" s="105" t="s">
        <v>885</v>
      </c>
    </row>
    <row r="1985" spans="1:59" ht="24.75" customHeight="1">
      <c r="A1985" s="9">
        <v>1991</v>
      </c>
      <c r="B1985" s="17">
        <v>16358</v>
      </c>
      <c r="C1985" s="17"/>
      <c r="D1985" s="127" t="s">
        <v>8120</v>
      </c>
      <c r="E1985" s="2" t="s">
        <v>8248</v>
      </c>
      <c r="F1985" s="2" t="s">
        <v>3465</v>
      </c>
      <c r="G1985" s="2" t="s">
        <v>1620</v>
      </c>
      <c r="H1985" s="18" t="s">
        <v>1481</v>
      </c>
      <c r="I1985" s="2" t="s">
        <v>68</v>
      </c>
      <c r="J1985" s="2" t="s">
        <v>8249</v>
      </c>
      <c r="K1985" s="19"/>
      <c r="L1985" s="2"/>
      <c r="M1985" s="17">
        <v>30</v>
      </c>
      <c r="N1985" s="2" t="s">
        <v>46</v>
      </c>
      <c r="O1985" s="2" t="s">
        <v>8122</v>
      </c>
      <c r="P1985" s="2" t="s">
        <v>8123</v>
      </c>
      <c r="Q1985" s="2" t="s">
        <v>8250</v>
      </c>
      <c r="R1985" s="101">
        <v>9.5</v>
      </c>
      <c r="S1985" s="102">
        <v>8.9499999999999993</v>
      </c>
      <c r="T1985" s="116">
        <v>6.2</v>
      </c>
      <c r="AI1985" s="105">
        <v>11.3</v>
      </c>
      <c r="AN1985" s="106">
        <v>10.220000000000001</v>
      </c>
      <c r="AO1985" s="105" t="s">
        <v>50</v>
      </c>
      <c r="AP1985" s="104" t="s">
        <v>51</v>
      </c>
      <c r="AQ1985" s="105" t="e">
        <f t="shared" si="487"/>
        <v>#NUM!</v>
      </c>
      <c r="AR1985" s="105" t="e">
        <f t="shared" si="488"/>
        <v>#NUM!</v>
      </c>
      <c r="AS1985" s="105" t="e">
        <f t="shared" si="489"/>
        <v>#NUM!</v>
      </c>
      <c r="AT1985" s="105" t="e">
        <f>#REF!*1.075</f>
        <v>#REF!</v>
      </c>
      <c r="AU1985" s="105">
        <f t="shared" si="490"/>
        <v>6.665</v>
      </c>
      <c r="AV1985" s="102" t="e">
        <f t="shared" si="480"/>
        <v>#REF!</v>
      </c>
      <c r="AW1985" s="105" t="s">
        <v>172</v>
      </c>
      <c r="AX1985" s="105" t="s">
        <v>173</v>
      </c>
      <c r="AY1985" s="106">
        <v>6.67</v>
      </c>
      <c r="AZ1985" s="108">
        <f t="shared" si="481"/>
        <v>1.6675</v>
      </c>
      <c r="BA1985" s="1">
        <f t="shared" si="482"/>
        <v>8.3375000000000004</v>
      </c>
      <c r="BB1985" s="106">
        <f t="shared" ref="BB1985:BB2048" si="491">BA1985+BA1985*0.08</f>
        <v>9.0045000000000002</v>
      </c>
      <c r="BC1985" s="105" t="s">
        <v>53</v>
      </c>
      <c r="BD1985" s="105" t="s">
        <v>885</v>
      </c>
    </row>
    <row r="1986" spans="1:59" ht="24.75" customHeight="1">
      <c r="A1986" s="9">
        <v>1992</v>
      </c>
      <c r="B1986" s="17">
        <v>16415</v>
      </c>
      <c r="C1986" s="17"/>
      <c r="D1986" s="127" t="s">
        <v>8120</v>
      </c>
      <c r="E1986" s="2" t="s">
        <v>8248</v>
      </c>
      <c r="F1986" s="2" t="s">
        <v>3465</v>
      </c>
      <c r="G1986" s="2" t="s">
        <v>1620</v>
      </c>
      <c r="H1986" s="18" t="s">
        <v>1475</v>
      </c>
      <c r="I1986" s="2" t="s">
        <v>68</v>
      </c>
      <c r="J1986" s="2" t="s">
        <v>8249</v>
      </c>
      <c r="K1986" s="19"/>
      <c r="L1986" s="2"/>
      <c r="M1986" s="17">
        <v>30</v>
      </c>
      <c r="N1986" s="2" t="s">
        <v>46</v>
      </c>
      <c r="O1986" s="2" t="s">
        <v>8122</v>
      </c>
      <c r="P1986" s="2" t="s">
        <v>8123</v>
      </c>
      <c r="Q1986" s="2" t="s">
        <v>8251</v>
      </c>
      <c r="R1986" s="101">
        <v>12.9</v>
      </c>
      <c r="S1986" s="102">
        <v>11.98</v>
      </c>
      <c r="T1986" s="116">
        <v>11.98</v>
      </c>
      <c r="AI1986" s="105">
        <v>12.8</v>
      </c>
      <c r="AN1986" s="106">
        <v>11.34</v>
      </c>
      <c r="AO1986" s="105" t="s">
        <v>50</v>
      </c>
      <c r="AP1986" s="104" t="s">
        <v>51</v>
      </c>
      <c r="AQ1986" s="105" t="e">
        <f t="shared" si="487"/>
        <v>#NUM!</v>
      </c>
      <c r="AR1986" s="105" t="e">
        <f t="shared" si="488"/>
        <v>#NUM!</v>
      </c>
      <c r="AS1986" s="105" t="e">
        <f t="shared" si="489"/>
        <v>#NUM!</v>
      </c>
      <c r="AT1986" s="105" t="e">
        <f>#REF!*1.075</f>
        <v>#REF!</v>
      </c>
      <c r="AU1986" s="105">
        <f t="shared" si="490"/>
        <v>12.878500000000001</v>
      </c>
      <c r="AV1986" s="102" t="e">
        <f t="shared" si="480"/>
        <v>#REF!</v>
      </c>
      <c r="AW1986" s="105" t="s">
        <v>172</v>
      </c>
      <c r="AX1986" s="105" t="s">
        <v>173</v>
      </c>
      <c r="AY1986" s="106">
        <v>12.878</v>
      </c>
      <c r="AZ1986" s="108">
        <f t="shared" si="481"/>
        <v>2.18926</v>
      </c>
      <c r="BA1986" s="1">
        <f t="shared" si="482"/>
        <v>15.067260000000001</v>
      </c>
      <c r="BB1986" s="106">
        <f t="shared" si="491"/>
        <v>16.272640800000001</v>
      </c>
      <c r="BC1986" s="105" t="s">
        <v>53</v>
      </c>
      <c r="BD1986" s="105" t="s">
        <v>885</v>
      </c>
    </row>
    <row r="1987" spans="1:59" ht="24.75" customHeight="1">
      <c r="A1987" s="9">
        <v>1993</v>
      </c>
      <c r="B1987" s="17">
        <v>16416</v>
      </c>
      <c r="C1987" s="17"/>
      <c r="D1987" s="127" t="s">
        <v>8120</v>
      </c>
      <c r="E1987" s="2" t="s">
        <v>8248</v>
      </c>
      <c r="F1987" s="2" t="s">
        <v>3465</v>
      </c>
      <c r="G1987" s="2" t="s">
        <v>1620</v>
      </c>
      <c r="H1987" s="18" t="s">
        <v>1623</v>
      </c>
      <c r="I1987" s="2" t="s">
        <v>68</v>
      </c>
      <c r="J1987" s="2" t="s">
        <v>8249</v>
      </c>
      <c r="K1987" s="19"/>
      <c r="L1987" s="2"/>
      <c r="M1987" s="17">
        <v>30</v>
      </c>
      <c r="N1987" s="2" t="s">
        <v>46</v>
      </c>
      <c r="O1987" s="2" t="s">
        <v>8122</v>
      </c>
      <c r="P1987" s="2" t="s">
        <v>8123</v>
      </c>
      <c r="Q1987" s="2" t="s">
        <v>8252</v>
      </c>
      <c r="R1987" s="101">
        <v>16.5</v>
      </c>
      <c r="S1987" s="102">
        <v>15.35</v>
      </c>
      <c r="T1987" s="116">
        <v>15.32</v>
      </c>
      <c r="AI1987" s="105">
        <v>16.5</v>
      </c>
      <c r="AN1987" s="106">
        <v>13.9</v>
      </c>
      <c r="AO1987" s="105" t="s">
        <v>50</v>
      </c>
      <c r="AP1987" s="104" t="s">
        <v>51</v>
      </c>
      <c r="AQ1987" s="105" t="e">
        <f t="shared" si="487"/>
        <v>#NUM!</v>
      </c>
      <c r="AR1987" s="105" t="e">
        <f t="shared" si="488"/>
        <v>#NUM!</v>
      </c>
      <c r="AS1987" s="105" t="e">
        <f t="shared" si="489"/>
        <v>#NUM!</v>
      </c>
      <c r="AT1987" s="105" t="e">
        <f>#REF!*1.075</f>
        <v>#REF!</v>
      </c>
      <c r="AU1987" s="105">
        <f t="shared" si="490"/>
        <v>16.469000000000001</v>
      </c>
      <c r="AV1987" s="102" t="e">
        <f t="shared" si="480"/>
        <v>#REF!</v>
      </c>
      <c r="AW1987" s="105" t="s">
        <v>172</v>
      </c>
      <c r="AX1987" s="105" t="s">
        <v>173</v>
      </c>
      <c r="AY1987" s="106">
        <v>16.469000000000001</v>
      </c>
      <c r="AZ1987" s="108">
        <f t="shared" si="481"/>
        <v>2.7997300000000003</v>
      </c>
      <c r="BA1987" s="1">
        <f t="shared" si="482"/>
        <v>19.268730000000001</v>
      </c>
      <c r="BB1987" s="106">
        <f t="shared" si="491"/>
        <v>20.8102284</v>
      </c>
      <c r="BC1987" s="105" t="s">
        <v>53</v>
      </c>
      <c r="BD1987" s="105" t="s">
        <v>885</v>
      </c>
    </row>
    <row r="1988" spans="1:59" ht="24.75" customHeight="1">
      <c r="A1988" s="9">
        <v>1994</v>
      </c>
      <c r="B1988" s="17">
        <v>12145</v>
      </c>
      <c r="C1988" s="17"/>
      <c r="D1988" s="127" t="s">
        <v>8120</v>
      </c>
      <c r="E1988" s="2" t="s">
        <v>8253</v>
      </c>
      <c r="F1988" s="2" t="s">
        <v>6890</v>
      </c>
      <c r="G1988" s="2" t="s">
        <v>6891</v>
      </c>
      <c r="H1988" s="18" t="s">
        <v>945</v>
      </c>
      <c r="I1988" s="2" t="s">
        <v>68</v>
      </c>
      <c r="J1988" s="2" t="s">
        <v>124</v>
      </c>
      <c r="K1988" s="19"/>
      <c r="L1988" s="2"/>
      <c r="M1988" s="17">
        <v>20</v>
      </c>
      <c r="N1988" s="2" t="s">
        <v>46</v>
      </c>
      <c r="O1988" s="2" t="s">
        <v>8122</v>
      </c>
      <c r="P1988" s="2" t="s">
        <v>8123</v>
      </c>
      <c r="Q1988" s="2" t="s">
        <v>8254</v>
      </c>
      <c r="R1988" s="101">
        <v>4.5</v>
      </c>
      <c r="S1988" s="102">
        <v>3.5</v>
      </c>
      <c r="T1988" s="116">
        <v>4.4000000000000004</v>
      </c>
      <c r="AN1988" s="106">
        <v>4.5</v>
      </c>
      <c r="AO1988" s="105" t="s">
        <v>50</v>
      </c>
      <c r="AP1988" s="104" t="s">
        <v>51</v>
      </c>
      <c r="AQ1988" s="105" t="e">
        <f t="shared" si="487"/>
        <v>#NUM!</v>
      </c>
      <c r="AR1988" s="105" t="e">
        <f t="shared" si="488"/>
        <v>#NUM!</v>
      </c>
      <c r="AS1988" s="105" t="e">
        <f t="shared" si="489"/>
        <v>#NUM!</v>
      </c>
      <c r="AT1988" s="105" t="e">
        <f>#REF!*1.075</f>
        <v>#REF!</v>
      </c>
      <c r="AU1988" s="105">
        <f t="shared" si="490"/>
        <v>4.7300000000000004</v>
      </c>
      <c r="AV1988" s="102" t="e">
        <f t="shared" si="480"/>
        <v>#REF!</v>
      </c>
      <c r="AW1988" s="132" t="s">
        <v>52</v>
      </c>
      <c r="AX1988" s="105" t="s">
        <v>51</v>
      </c>
      <c r="AY1988" s="106">
        <v>4.5</v>
      </c>
      <c r="AZ1988" s="108">
        <f t="shared" si="481"/>
        <v>1.125</v>
      </c>
      <c r="BA1988" s="1">
        <f t="shared" si="482"/>
        <v>5.625</v>
      </c>
      <c r="BB1988" s="106">
        <f t="shared" si="491"/>
        <v>6.0750000000000002</v>
      </c>
      <c r="BC1988" s="105" t="s">
        <v>53</v>
      </c>
      <c r="BD1988" s="105" t="s">
        <v>885</v>
      </c>
    </row>
    <row r="1989" spans="1:59" ht="24.75" customHeight="1">
      <c r="A1989" s="9">
        <v>1995</v>
      </c>
      <c r="B1989" s="17">
        <v>1213</v>
      </c>
      <c r="C1989" s="17"/>
      <c r="D1989" s="127" t="s">
        <v>8120</v>
      </c>
      <c r="E1989" s="2" t="s">
        <v>8255</v>
      </c>
      <c r="F1989" s="2" t="s">
        <v>8256</v>
      </c>
      <c r="G1989" s="2" t="s">
        <v>8257</v>
      </c>
      <c r="H1989" s="18" t="s">
        <v>8258</v>
      </c>
      <c r="I1989" s="2" t="s">
        <v>68</v>
      </c>
      <c r="J1989" s="2" t="s">
        <v>106</v>
      </c>
      <c r="K1989" s="19"/>
      <c r="L1989" s="2"/>
      <c r="M1989" s="17">
        <v>20</v>
      </c>
      <c r="N1989" s="2" t="s">
        <v>46</v>
      </c>
      <c r="O1989" s="2" t="s">
        <v>8122</v>
      </c>
      <c r="P1989" s="2" t="s">
        <v>8259</v>
      </c>
      <c r="Q1989" s="2" t="s">
        <v>8260</v>
      </c>
      <c r="R1989" s="101">
        <v>4.5</v>
      </c>
      <c r="S1989" s="102">
        <v>3.38</v>
      </c>
      <c r="T1989" s="116">
        <v>3.38</v>
      </c>
      <c r="AN1989" s="106">
        <v>4.9000000000000004</v>
      </c>
      <c r="AO1989" s="105" t="s">
        <v>50</v>
      </c>
      <c r="AP1989" s="104" t="s">
        <v>51</v>
      </c>
      <c r="AQ1989" s="105" t="e">
        <f t="shared" si="487"/>
        <v>#NUM!</v>
      </c>
      <c r="AR1989" s="105" t="e">
        <f t="shared" si="488"/>
        <v>#NUM!</v>
      </c>
      <c r="AS1989" s="105" t="e">
        <f t="shared" si="489"/>
        <v>#NUM!</v>
      </c>
      <c r="AT1989" s="105" t="e">
        <f>#REF!*1.075</f>
        <v>#REF!</v>
      </c>
      <c r="AU1989" s="105">
        <f t="shared" si="490"/>
        <v>3.6334999999999997</v>
      </c>
      <c r="AV1989" s="102" t="e">
        <f t="shared" si="480"/>
        <v>#REF!</v>
      </c>
      <c r="AW1989" s="105" t="s">
        <v>172</v>
      </c>
      <c r="AX1989" s="105" t="s">
        <v>173</v>
      </c>
      <c r="AY1989" s="106">
        <v>3.6335000000000002</v>
      </c>
      <c r="AZ1989" s="108">
        <f t="shared" si="481"/>
        <v>0.90837500000000004</v>
      </c>
      <c r="BA1989" s="1">
        <f t="shared" si="482"/>
        <v>4.5418750000000001</v>
      </c>
      <c r="BB1989" s="106">
        <f t="shared" si="491"/>
        <v>4.9052249999999997</v>
      </c>
      <c r="BC1989" s="105" t="s">
        <v>53</v>
      </c>
      <c r="BD1989" s="105" t="s">
        <v>885</v>
      </c>
    </row>
    <row r="1990" spans="1:59" ht="24.75" customHeight="1">
      <c r="A1990" s="9">
        <v>1996</v>
      </c>
      <c r="B1990" s="17">
        <v>7190</v>
      </c>
      <c r="C1990" s="17"/>
      <c r="D1990" s="127" t="s">
        <v>8120</v>
      </c>
      <c r="E1990" s="2" t="s">
        <v>8261</v>
      </c>
      <c r="F1990" s="2" t="s">
        <v>8262</v>
      </c>
      <c r="G1990" s="2" t="s">
        <v>8263</v>
      </c>
      <c r="H1990" s="18" t="s">
        <v>8264</v>
      </c>
      <c r="I1990" s="2" t="s">
        <v>292</v>
      </c>
      <c r="J1990" s="2" t="s">
        <v>8265</v>
      </c>
      <c r="K1990" s="19">
        <v>5</v>
      </c>
      <c r="L1990" s="2" t="s">
        <v>91</v>
      </c>
      <c r="M1990" s="17">
        <v>20</v>
      </c>
      <c r="N1990" s="2" t="s">
        <v>46</v>
      </c>
      <c r="O1990" s="2" t="s">
        <v>8122</v>
      </c>
      <c r="P1990" s="2" t="s">
        <v>8266</v>
      </c>
      <c r="Q1990" s="2" t="s">
        <v>8267</v>
      </c>
      <c r="R1990" s="101">
        <v>7.5</v>
      </c>
      <c r="S1990" s="102">
        <v>6.25</v>
      </c>
      <c r="T1990" s="116">
        <v>6.25</v>
      </c>
      <c r="AN1990" s="106">
        <v>6</v>
      </c>
      <c r="AO1990" s="105" t="s">
        <v>531</v>
      </c>
      <c r="AP1990" s="104" t="s">
        <v>532</v>
      </c>
      <c r="AQ1990" s="105" t="e">
        <f t="shared" si="487"/>
        <v>#NUM!</v>
      </c>
      <c r="AR1990" s="105" t="e">
        <f t="shared" si="488"/>
        <v>#NUM!</v>
      </c>
      <c r="AS1990" s="105" t="e">
        <f t="shared" si="489"/>
        <v>#NUM!</v>
      </c>
      <c r="AT1990" s="105" t="e">
        <f>#REF!*1.075</f>
        <v>#REF!</v>
      </c>
      <c r="AU1990" s="105">
        <f t="shared" si="490"/>
        <v>6.71875</v>
      </c>
      <c r="AV1990" s="102" t="e">
        <f t="shared" si="480"/>
        <v>#REF!</v>
      </c>
      <c r="AW1990" s="105" t="s">
        <v>172</v>
      </c>
      <c r="AX1990" s="105" t="s">
        <v>173</v>
      </c>
      <c r="AY1990" s="106">
        <v>6.71875</v>
      </c>
      <c r="AZ1990" s="108">
        <f t="shared" si="481"/>
        <v>1.6796875</v>
      </c>
      <c r="BA1990" s="1">
        <f t="shared" si="482"/>
        <v>8.3984375</v>
      </c>
      <c r="BB1990" s="106">
        <f t="shared" si="491"/>
        <v>9.0703125</v>
      </c>
      <c r="BC1990" s="105" t="s">
        <v>53</v>
      </c>
      <c r="BD1990" s="105" t="s">
        <v>885</v>
      </c>
    </row>
    <row r="1991" spans="1:59" ht="24.75" customHeight="1">
      <c r="A1991" s="9">
        <v>1997</v>
      </c>
      <c r="B1991" s="36">
        <v>20015</v>
      </c>
      <c r="C1991" s="36"/>
      <c r="D1991" s="127" t="s">
        <v>8268</v>
      </c>
      <c r="E1991" s="37" t="s">
        <v>8269</v>
      </c>
      <c r="F1991" s="36" t="s">
        <v>4963</v>
      </c>
      <c r="G1991" s="36" t="s">
        <v>2408</v>
      </c>
      <c r="H1991" s="36" t="s">
        <v>123</v>
      </c>
      <c r="I1991" s="36" t="s">
        <v>44</v>
      </c>
      <c r="J1991" s="37" t="s">
        <v>8270</v>
      </c>
      <c r="K1991" s="49"/>
      <c r="L1991" s="36"/>
      <c r="M1991" s="36">
        <v>24</v>
      </c>
      <c r="N1991" s="36" t="s">
        <v>46</v>
      </c>
      <c r="O1991" s="36" t="s">
        <v>8122</v>
      </c>
      <c r="P1991" s="36" t="s">
        <v>8219</v>
      </c>
      <c r="Q1991" s="36" t="s">
        <v>8271</v>
      </c>
      <c r="R1991" s="101">
        <v>19.899999999999999</v>
      </c>
      <c r="S1991" s="102">
        <v>12.42</v>
      </c>
      <c r="T1991" s="116">
        <v>12.42</v>
      </c>
      <c r="AQ1991" s="105" t="e">
        <f t="shared" si="487"/>
        <v>#NUM!</v>
      </c>
      <c r="AR1991" s="105" t="e">
        <f t="shared" si="488"/>
        <v>#NUM!</v>
      </c>
      <c r="AS1991" s="105" t="e">
        <f t="shared" si="489"/>
        <v>#NUM!</v>
      </c>
      <c r="AT1991" s="105" t="e">
        <f>#REF!*1.075</f>
        <v>#REF!</v>
      </c>
      <c r="AU1991" s="105">
        <f t="shared" si="490"/>
        <v>13.3515</v>
      </c>
      <c r="AV1991" s="102" t="e">
        <f t="shared" si="480"/>
        <v>#REF!</v>
      </c>
      <c r="AW1991" s="105" t="s">
        <v>172</v>
      </c>
      <c r="AX1991" s="105" t="s">
        <v>173</v>
      </c>
      <c r="AY1991" s="106">
        <v>13.3515</v>
      </c>
      <c r="AZ1991" s="108">
        <f t="shared" si="481"/>
        <v>2.269755</v>
      </c>
      <c r="BA1991" s="1">
        <f t="shared" si="482"/>
        <v>15.621255</v>
      </c>
      <c r="BB1991" s="106">
        <f t="shared" si="491"/>
        <v>16.8709554</v>
      </c>
      <c r="BD1991" s="110" t="s">
        <v>452</v>
      </c>
      <c r="BE1991" s="110"/>
      <c r="BF1991" s="110"/>
      <c r="BG1991" s="110"/>
    </row>
    <row r="1992" spans="1:59" ht="24.75" customHeight="1">
      <c r="A1992" s="9">
        <v>1998</v>
      </c>
      <c r="B1992" s="36">
        <v>20016</v>
      </c>
      <c r="C1992" s="36"/>
      <c r="D1992" s="127" t="s">
        <v>8268</v>
      </c>
      <c r="E1992" s="37" t="s">
        <v>8269</v>
      </c>
      <c r="F1992" s="36" t="s">
        <v>4963</v>
      </c>
      <c r="G1992" s="36" t="s">
        <v>2408</v>
      </c>
      <c r="H1992" s="36" t="s">
        <v>60</v>
      </c>
      <c r="I1992" s="36" t="s">
        <v>44</v>
      </c>
      <c r="J1992" s="37" t="s">
        <v>8272</v>
      </c>
      <c r="K1992" s="49"/>
      <c r="L1992" s="36"/>
      <c r="M1992" s="36">
        <v>4</v>
      </c>
      <c r="N1992" s="36" t="s">
        <v>46</v>
      </c>
      <c r="O1992" s="36" t="s">
        <v>8122</v>
      </c>
      <c r="P1992" s="36" t="s">
        <v>8219</v>
      </c>
      <c r="Q1992" s="36" t="s">
        <v>8273</v>
      </c>
      <c r="R1992" s="101">
        <v>11</v>
      </c>
      <c r="S1992" s="102">
        <v>8.9</v>
      </c>
      <c r="T1992" s="116">
        <v>8.9</v>
      </c>
      <c r="AF1992" s="105">
        <v>16.739999999999998</v>
      </c>
      <c r="AQ1992" s="105" t="e">
        <f t="shared" si="487"/>
        <v>#NUM!</v>
      </c>
      <c r="AR1992" s="105" t="e">
        <f t="shared" si="488"/>
        <v>#NUM!</v>
      </c>
      <c r="AS1992" s="105" t="e">
        <f t="shared" si="489"/>
        <v>#NUM!</v>
      </c>
      <c r="AT1992" s="105" t="e">
        <f>#REF!*1.075</f>
        <v>#REF!</v>
      </c>
      <c r="AU1992" s="105">
        <f t="shared" si="490"/>
        <v>9.5675000000000008</v>
      </c>
      <c r="AV1992" s="102" t="e">
        <f t="shared" si="480"/>
        <v>#REF!</v>
      </c>
      <c r="AW1992" s="105" t="s">
        <v>172</v>
      </c>
      <c r="AX1992" s="105" t="s">
        <v>173</v>
      </c>
      <c r="AY1992" s="106">
        <v>9.5675000000000008</v>
      </c>
      <c r="AZ1992" s="108">
        <f t="shared" si="481"/>
        <v>2.3918750000000002</v>
      </c>
      <c r="BA1992" s="1">
        <f t="shared" si="482"/>
        <v>11.959375000000001</v>
      </c>
      <c r="BB1992" s="106">
        <f t="shared" si="491"/>
        <v>12.916125000000001</v>
      </c>
      <c r="BD1992" s="105" t="s">
        <v>452</v>
      </c>
      <c r="BE1992" s="110"/>
      <c r="BF1992" s="110"/>
      <c r="BG1992" s="110"/>
    </row>
    <row r="1993" spans="1:59" ht="24.75" customHeight="1">
      <c r="A1993" s="9">
        <v>1999</v>
      </c>
      <c r="B1993" s="17">
        <v>5786</v>
      </c>
      <c r="C1993" s="17"/>
      <c r="D1993" s="127" t="s">
        <v>8120</v>
      </c>
      <c r="E1993" s="2" t="s">
        <v>8274</v>
      </c>
      <c r="F1993" s="2" t="s">
        <v>8275</v>
      </c>
      <c r="G1993" s="2" t="s">
        <v>1731</v>
      </c>
      <c r="H1993" s="18" t="s">
        <v>1732</v>
      </c>
      <c r="I1993" s="2" t="s">
        <v>183</v>
      </c>
      <c r="J1993" s="2" t="s">
        <v>1324</v>
      </c>
      <c r="K1993" s="19"/>
      <c r="L1993" s="2"/>
      <c r="M1993" s="17">
        <v>30</v>
      </c>
      <c r="N1993" s="2" t="s">
        <v>46</v>
      </c>
      <c r="O1993" s="2" t="s">
        <v>8122</v>
      </c>
      <c r="P1993" s="2" t="s">
        <v>8276</v>
      </c>
      <c r="Q1993" s="2" t="s">
        <v>8277</v>
      </c>
      <c r="R1993" s="101">
        <v>5.6</v>
      </c>
      <c r="S1993" s="102">
        <v>4.79</v>
      </c>
      <c r="T1993" s="116">
        <v>4.4800000000000004</v>
      </c>
      <c r="AF1993" s="105">
        <v>5.24</v>
      </c>
      <c r="AI1993" s="105">
        <v>3.6</v>
      </c>
      <c r="AN1993" s="106">
        <v>5.0490000000000004</v>
      </c>
      <c r="AO1993" s="105" t="s">
        <v>277</v>
      </c>
      <c r="AP1993" s="104" t="s">
        <v>278</v>
      </c>
      <c r="AQ1993" s="105">
        <f t="shared" si="487"/>
        <v>4.42</v>
      </c>
      <c r="AR1993" s="105" t="str">
        <f t="shared" si="488"/>
        <v/>
      </c>
      <c r="AS1993" s="105" t="e">
        <f t="shared" si="489"/>
        <v>#NUM!</v>
      </c>
      <c r="AT1993" s="105" t="e">
        <f>#REF!*1.075</f>
        <v>#REF!</v>
      </c>
      <c r="AU1993" s="105">
        <f t="shared" si="490"/>
        <v>4.8159999999999998</v>
      </c>
      <c r="AV1993" s="102" t="e">
        <f t="shared" si="480"/>
        <v>#REF!</v>
      </c>
      <c r="AW1993" s="105" t="s">
        <v>1504</v>
      </c>
      <c r="AX1993" s="105" t="s">
        <v>8278</v>
      </c>
      <c r="AY1993" s="106">
        <v>4.42</v>
      </c>
      <c r="AZ1993" s="108">
        <f t="shared" si="481"/>
        <v>1.105</v>
      </c>
      <c r="BA1993" s="1">
        <f t="shared" si="482"/>
        <v>5.5250000000000004</v>
      </c>
      <c r="BB1993" s="106">
        <f t="shared" si="491"/>
        <v>5.9670000000000005</v>
      </c>
      <c r="BC1993" s="105" t="s">
        <v>53</v>
      </c>
      <c r="BD1993" s="105" t="s">
        <v>885</v>
      </c>
    </row>
    <row r="1994" spans="1:59" ht="24.75" hidden="1" customHeight="1">
      <c r="A1994" s="9">
        <v>2000</v>
      </c>
      <c r="B1994" s="20">
        <v>19475</v>
      </c>
      <c r="C1994" s="20"/>
      <c r="E1994" s="21" t="s">
        <v>8279</v>
      </c>
      <c r="F1994" s="21" t="s">
        <v>8280</v>
      </c>
      <c r="G1994" s="21" t="s">
        <v>682</v>
      </c>
      <c r="H1994" s="22" t="s">
        <v>683</v>
      </c>
      <c r="I1994" s="21" t="s">
        <v>68</v>
      </c>
      <c r="J1994" s="21" t="s">
        <v>8281</v>
      </c>
      <c r="K1994" s="23"/>
      <c r="L1994" s="21"/>
      <c r="M1994" s="20">
        <v>1</v>
      </c>
      <c r="N1994" s="21" t="s">
        <v>46</v>
      </c>
      <c r="O1994" s="21" t="s">
        <v>8282</v>
      </c>
      <c r="P1994" s="21" t="s">
        <v>8283</v>
      </c>
      <c r="Q1994" s="21" t="s">
        <v>8284</v>
      </c>
      <c r="R1994" s="101">
        <v>5.26</v>
      </c>
      <c r="T1994" s="116" t="s">
        <v>58</v>
      </c>
      <c r="U1994" s="84">
        <v>4.5</v>
      </c>
      <c r="AQ1994" s="105" t="e">
        <f t="shared" si="487"/>
        <v>#NUM!</v>
      </c>
      <c r="AR1994" s="105" t="e">
        <f t="shared" si="488"/>
        <v>#NUM!</v>
      </c>
      <c r="AS1994" s="105" t="e">
        <f t="shared" si="489"/>
        <v>#NUM!</v>
      </c>
      <c r="AT1994" s="105" t="e">
        <f>#REF!*1.075</f>
        <v>#REF!</v>
      </c>
      <c r="AU1994" s="105" t="e">
        <f t="shared" si="490"/>
        <v>#VALUE!</v>
      </c>
      <c r="AV1994" s="102" t="e">
        <f t="shared" si="480"/>
        <v>#REF!</v>
      </c>
      <c r="AW1994" s="125" t="s">
        <v>52</v>
      </c>
      <c r="AX1994" s="105" t="s">
        <v>51</v>
      </c>
      <c r="AY1994" s="106">
        <v>5.26</v>
      </c>
      <c r="AZ1994" s="108">
        <f t="shared" si="481"/>
        <v>1.3149999999999999</v>
      </c>
      <c r="BA1994" s="1">
        <f t="shared" si="482"/>
        <v>6.5749999999999993</v>
      </c>
      <c r="BB1994" s="106">
        <f t="shared" si="491"/>
        <v>7.1009999999999991</v>
      </c>
      <c r="BC1994" s="105" t="s">
        <v>53</v>
      </c>
      <c r="BE1994" s="110"/>
      <c r="BF1994" s="128"/>
      <c r="BG1994" s="110"/>
    </row>
    <row r="1995" spans="1:59" ht="24.75" hidden="1" customHeight="1">
      <c r="A1995" s="9">
        <v>2001</v>
      </c>
      <c r="B1995" s="17">
        <v>14831</v>
      </c>
      <c r="C1995" s="17"/>
      <c r="D1995" s="8"/>
      <c r="E1995" s="2" t="s">
        <v>8285</v>
      </c>
      <c r="F1995" s="2" t="s">
        <v>1876</v>
      </c>
      <c r="G1995" s="2" t="s">
        <v>638</v>
      </c>
      <c r="H1995" s="18" t="s">
        <v>935</v>
      </c>
      <c r="I1995" s="2" t="s">
        <v>44</v>
      </c>
      <c r="J1995" s="2" t="s">
        <v>8286</v>
      </c>
      <c r="K1995" s="19"/>
      <c r="L1995" s="2"/>
      <c r="M1995" s="17">
        <v>1</v>
      </c>
      <c r="N1995" s="2" t="s">
        <v>46</v>
      </c>
      <c r="O1995" s="2" t="s">
        <v>8287</v>
      </c>
      <c r="P1995" s="2" t="s">
        <v>8288</v>
      </c>
      <c r="Q1995" s="2" t="s">
        <v>8289</v>
      </c>
      <c r="R1995" s="101">
        <v>4.5</v>
      </c>
      <c r="T1995" s="116">
        <v>1.75</v>
      </c>
      <c r="U1995" s="84">
        <v>5.3</v>
      </c>
      <c r="AE1995" s="104">
        <v>5.3</v>
      </c>
      <c r="AN1995" s="106">
        <v>4.5</v>
      </c>
      <c r="AO1995" s="105" t="s">
        <v>50</v>
      </c>
      <c r="AP1995" s="104" t="s">
        <v>51</v>
      </c>
      <c r="AQ1995" s="105" t="e">
        <f t="shared" si="487"/>
        <v>#NUM!</v>
      </c>
      <c r="AR1995" s="105" t="e">
        <f t="shared" si="488"/>
        <v>#NUM!</v>
      </c>
      <c r="AS1995" s="105" t="e">
        <f t="shared" si="489"/>
        <v>#NUM!</v>
      </c>
      <c r="AT1995" s="105" t="e">
        <f>#REF!*1.075</f>
        <v>#REF!</v>
      </c>
      <c r="AU1995" s="105">
        <f t="shared" si="490"/>
        <v>1.8812499999999999</v>
      </c>
      <c r="AV1995" s="102" t="e">
        <f t="shared" si="480"/>
        <v>#REF!</v>
      </c>
      <c r="AW1995" s="105" t="s">
        <v>172</v>
      </c>
      <c r="AX1995" s="105" t="s">
        <v>173</v>
      </c>
      <c r="AY1995" s="106">
        <v>1.88</v>
      </c>
      <c r="AZ1995" s="108">
        <f t="shared" si="481"/>
        <v>0.47</v>
      </c>
      <c r="BA1995" s="1">
        <f t="shared" si="482"/>
        <v>2.3499999999999996</v>
      </c>
      <c r="BB1995" s="106">
        <f t="shared" si="491"/>
        <v>2.5379999999999998</v>
      </c>
      <c r="BC1995" s="105" t="s">
        <v>53</v>
      </c>
      <c r="BE1995" s="110"/>
      <c r="BF1995" s="110"/>
      <c r="BG1995" s="110"/>
    </row>
    <row r="1996" spans="1:59" ht="24.75" hidden="1" customHeight="1">
      <c r="A1996" s="9">
        <v>2002</v>
      </c>
      <c r="B1996" s="17">
        <v>16461</v>
      </c>
      <c r="C1996" s="17"/>
      <c r="D1996" s="8"/>
      <c r="E1996" s="2" t="s">
        <v>8290</v>
      </c>
      <c r="F1996" s="2" t="s">
        <v>8291</v>
      </c>
      <c r="G1996" s="2" t="s">
        <v>1726</v>
      </c>
      <c r="H1996" s="18" t="s">
        <v>1306</v>
      </c>
      <c r="I1996" s="2" t="s">
        <v>44</v>
      </c>
      <c r="J1996" s="2" t="s">
        <v>8292</v>
      </c>
      <c r="K1996" s="19"/>
      <c r="L1996" s="2"/>
      <c r="M1996" s="17">
        <v>28</v>
      </c>
      <c r="N1996" s="2" t="s">
        <v>46</v>
      </c>
      <c r="O1996" s="2" t="s">
        <v>8287</v>
      </c>
      <c r="P1996" s="2" t="s">
        <v>8293</v>
      </c>
      <c r="Q1996" s="2" t="s">
        <v>8294</v>
      </c>
      <c r="R1996" s="101">
        <v>4</v>
      </c>
      <c r="T1996" s="116">
        <v>1.75</v>
      </c>
      <c r="U1996" s="84">
        <v>7.65</v>
      </c>
      <c r="AE1996" s="104">
        <v>7.65</v>
      </c>
      <c r="AN1996" s="106">
        <v>4</v>
      </c>
      <c r="AO1996" s="105" t="s">
        <v>50</v>
      </c>
      <c r="AP1996" s="104" t="s">
        <v>51</v>
      </c>
      <c r="AQ1996" s="105" t="e">
        <f t="shared" si="487"/>
        <v>#NUM!</v>
      </c>
      <c r="AR1996" s="105" t="e">
        <f t="shared" si="488"/>
        <v>#NUM!</v>
      </c>
      <c r="AS1996" s="105" t="e">
        <f t="shared" si="489"/>
        <v>#NUM!</v>
      </c>
      <c r="AT1996" s="105" t="e">
        <f>#REF!*1.075</f>
        <v>#REF!</v>
      </c>
      <c r="AU1996" s="105">
        <f t="shared" si="490"/>
        <v>1.8812499999999999</v>
      </c>
      <c r="AV1996" s="102" t="e">
        <f t="shared" si="480"/>
        <v>#REF!</v>
      </c>
      <c r="AW1996" s="105" t="s">
        <v>172</v>
      </c>
      <c r="AX1996" s="105" t="s">
        <v>173</v>
      </c>
      <c r="AY1996" s="106">
        <v>1.881</v>
      </c>
      <c r="AZ1996" s="108">
        <f t="shared" si="481"/>
        <v>0.47025</v>
      </c>
      <c r="BA1996" s="1">
        <f t="shared" si="482"/>
        <v>2.3512499999999998</v>
      </c>
      <c r="BB1996" s="106">
        <f t="shared" si="491"/>
        <v>2.5393499999999998</v>
      </c>
      <c r="BC1996" s="105" t="s">
        <v>53</v>
      </c>
      <c r="BE1996" s="110"/>
      <c r="BF1996" s="110"/>
      <c r="BG1996" s="110"/>
    </row>
    <row r="1997" spans="1:59" ht="24.75" hidden="1" customHeight="1">
      <c r="A1997" s="9">
        <v>2003</v>
      </c>
      <c r="B1997" s="17">
        <v>3792</v>
      </c>
      <c r="C1997" s="17"/>
      <c r="D1997" s="8"/>
      <c r="E1997" s="2" t="s">
        <v>8295</v>
      </c>
      <c r="F1997" s="2" t="s">
        <v>8296</v>
      </c>
      <c r="G1997" s="2" t="s">
        <v>8297</v>
      </c>
      <c r="H1997" s="18" t="s">
        <v>8298</v>
      </c>
      <c r="I1997" s="2" t="s">
        <v>68</v>
      </c>
      <c r="J1997" s="2" t="s">
        <v>425</v>
      </c>
      <c r="K1997" s="19"/>
      <c r="L1997" s="2"/>
      <c r="M1997" s="17">
        <v>28</v>
      </c>
      <c r="N1997" s="2" t="s">
        <v>46</v>
      </c>
      <c r="O1997" s="2" t="s">
        <v>8287</v>
      </c>
      <c r="P1997" s="2" t="s">
        <v>8299</v>
      </c>
      <c r="Q1997" s="2" t="s">
        <v>8300</v>
      </c>
      <c r="R1997" s="101">
        <v>7.3</v>
      </c>
      <c r="T1997" s="116">
        <v>3.5</v>
      </c>
      <c r="U1997" s="84">
        <v>7.5</v>
      </c>
      <c r="AE1997" s="104">
        <v>7.5</v>
      </c>
      <c r="AN1997" s="106">
        <v>7.3</v>
      </c>
      <c r="AO1997" s="105" t="s">
        <v>50</v>
      </c>
      <c r="AP1997" s="104" t="s">
        <v>51</v>
      </c>
      <c r="AQ1997" s="105" t="e">
        <f t="shared" si="487"/>
        <v>#NUM!</v>
      </c>
      <c r="AR1997" s="105" t="e">
        <f t="shared" si="488"/>
        <v>#NUM!</v>
      </c>
      <c r="AS1997" s="105" t="e">
        <f t="shared" si="489"/>
        <v>#NUM!</v>
      </c>
      <c r="AT1997" s="105" t="e">
        <f>#REF!*1.075</f>
        <v>#REF!</v>
      </c>
      <c r="AU1997" s="105">
        <f t="shared" si="490"/>
        <v>3.7624999999999997</v>
      </c>
      <c r="AV1997" s="102" t="e">
        <f t="shared" si="480"/>
        <v>#REF!</v>
      </c>
      <c r="AW1997" s="105" t="s">
        <v>172</v>
      </c>
      <c r="AX1997" s="105" t="s">
        <v>173</v>
      </c>
      <c r="AY1997" s="106">
        <v>3.762</v>
      </c>
      <c r="AZ1997" s="108">
        <f t="shared" si="481"/>
        <v>0.9405</v>
      </c>
      <c r="BA1997" s="1">
        <f t="shared" si="482"/>
        <v>4.7024999999999997</v>
      </c>
      <c r="BB1997" s="106">
        <f t="shared" si="491"/>
        <v>5.0786999999999995</v>
      </c>
      <c r="BC1997" s="105" t="s">
        <v>53</v>
      </c>
      <c r="BE1997" s="110"/>
      <c r="BF1997" s="110"/>
      <c r="BG1997" s="110"/>
    </row>
    <row r="1998" spans="1:59" ht="24.75" hidden="1" customHeight="1">
      <c r="A1998" s="9">
        <v>2004</v>
      </c>
      <c r="B1998" s="17">
        <v>3793</v>
      </c>
      <c r="C1998" s="17"/>
      <c r="D1998" s="8"/>
      <c r="E1998" s="2" t="s">
        <v>8301</v>
      </c>
      <c r="F1998" s="2" t="s">
        <v>8302</v>
      </c>
      <c r="G1998" s="2" t="s">
        <v>8297</v>
      </c>
      <c r="H1998" s="18" t="s">
        <v>8303</v>
      </c>
      <c r="I1998" s="2" t="s">
        <v>68</v>
      </c>
      <c r="J1998" s="2" t="s">
        <v>425</v>
      </c>
      <c r="K1998" s="19"/>
      <c r="L1998" s="2"/>
      <c r="M1998" s="17">
        <v>28</v>
      </c>
      <c r="N1998" s="2" t="s">
        <v>46</v>
      </c>
      <c r="O1998" s="2" t="s">
        <v>8287</v>
      </c>
      <c r="P1998" s="2" t="s">
        <v>8304</v>
      </c>
      <c r="Q1998" s="2" t="s">
        <v>8305</v>
      </c>
      <c r="R1998" s="101">
        <v>6.05</v>
      </c>
      <c r="T1998" s="116">
        <v>2.5</v>
      </c>
      <c r="U1998" s="84">
        <v>5.17</v>
      </c>
      <c r="AE1998" s="104">
        <v>5.17</v>
      </c>
      <c r="AN1998" s="106">
        <v>6.05</v>
      </c>
      <c r="AO1998" s="105" t="s">
        <v>50</v>
      </c>
      <c r="AP1998" s="104" t="s">
        <v>51</v>
      </c>
      <c r="AQ1998" s="105" t="e">
        <f t="shared" si="487"/>
        <v>#NUM!</v>
      </c>
      <c r="AR1998" s="105" t="e">
        <f t="shared" si="488"/>
        <v>#NUM!</v>
      </c>
      <c r="AS1998" s="105" t="e">
        <f t="shared" si="489"/>
        <v>#NUM!</v>
      </c>
      <c r="AT1998" s="105" t="e">
        <f>#REF!*1.075</f>
        <v>#REF!</v>
      </c>
      <c r="AU1998" s="105">
        <f t="shared" si="490"/>
        <v>2.6875</v>
      </c>
      <c r="AV1998" s="102" t="e">
        <f t="shared" si="480"/>
        <v>#REF!</v>
      </c>
      <c r="AW1998" s="105" t="s">
        <v>172</v>
      </c>
      <c r="AX1998" s="105" t="s">
        <v>173</v>
      </c>
      <c r="AY1998" s="106">
        <v>2.6869999999999998</v>
      </c>
      <c r="AZ1998" s="108">
        <f t="shared" si="481"/>
        <v>0.67174999999999996</v>
      </c>
      <c r="BA1998" s="1">
        <f t="shared" si="482"/>
        <v>3.3587499999999997</v>
      </c>
      <c r="BB1998" s="106">
        <f t="shared" si="491"/>
        <v>3.6274499999999996</v>
      </c>
      <c r="BC1998" s="105" t="s">
        <v>53</v>
      </c>
      <c r="BE1998" s="110"/>
      <c r="BF1998" s="110"/>
      <c r="BG1998" s="110"/>
    </row>
    <row r="1999" spans="1:59" ht="24.75" hidden="1" customHeight="1">
      <c r="A1999" s="9">
        <v>2005</v>
      </c>
      <c r="B1999" s="36">
        <v>20277</v>
      </c>
      <c r="C1999" s="36"/>
      <c r="E1999" s="37" t="s">
        <v>8306</v>
      </c>
      <c r="F1999" s="36" t="s">
        <v>8307</v>
      </c>
      <c r="G1999" s="36" t="s">
        <v>3442</v>
      </c>
      <c r="H1999" s="36" t="s">
        <v>123</v>
      </c>
      <c r="I1999" s="36" t="s">
        <v>44</v>
      </c>
      <c r="J1999" s="37" t="s">
        <v>8308</v>
      </c>
      <c r="K1999" s="49"/>
      <c r="L1999" s="36"/>
      <c r="M1999" s="36"/>
      <c r="N1999" s="36"/>
      <c r="O1999" s="36" t="s">
        <v>8287</v>
      </c>
      <c r="P1999" s="36" t="s">
        <v>8309</v>
      </c>
      <c r="Q1999" s="36" t="s">
        <v>8310</v>
      </c>
      <c r="T1999" s="116"/>
      <c r="AT1999" s="105" t="e">
        <f>#REF!*1.075</f>
        <v>#REF!</v>
      </c>
      <c r="AV1999" s="102" t="e">
        <f t="shared" si="480"/>
        <v>#REF!</v>
      </c>
      <c r="AZ1999" s="108" t="b">
        <f t="shared" si="481"/>
        <v>0</v>
      </c>
      <c r="BA1999" s="1">
        <f t="shared" si="482"/>
        <v>0</v>
      </c>
      <c r="BB1999" s="106">
        <f t="shared" si="491"/>
        <v>0</v>
      </c>
      <c r="BE1999" s="110"/>
      <c r="BF1999" s="110"/>
      <c r="BG1999" s="110"/>
    </row>
    <row r="2000" spans="1:59" ht="24.75" hidden="1" customHeight="1">
      <c r="A2000" s="9">
        <v>2006</v>
      </c>
      <c r="B2000" s="17">
        <v>14770</v>
      </c>
      <c r="C2000" s="17"/>
      <c r="D2000" s="8"/>
      <c r="E2000" s="2" t="s">
        <v>8311</v>
      </c>
      <c r="F2000" s="2" t="s">
        <v>1373</v>
      </c>
      <c r="G2000" s="2" t="s">
        <v>1374</v>
      </c>
      <c r="H2000" s="18" t="s">
        <v>251</v>
      </c>
      <c r="I2000" s="2" t="s">
        <v>44</v>
      </c>
      <c r="J2000" s="2" t="s">
        <v>8312</v>
      </c>
      <c r="K2000" s="19"/>
      <c r="L2000" s="2"/>
      <c r="M2000" s="17">
        <v>10</v>
      </c>
      <c r="N2000" s="2" t="s">
        <v>46</v>
      </c>
      <c r="O2000" s="2" t="s">
        <v>8287</v>
      </c>
      <c r="P2000" s="2" t="s">
        <v>8288</v>
      </c>
      <c r="Q2000" s="2" t="s">
        <v>8313</v>
      </c>
      <c r="R2000" s="101">
        <v>4.3</v>
      </c>
      <c r="T2000" s="116">
        <v>1.45</v>
      </c>
      <c r="U2000" s="84">
        <v>6.85</v>
      </c>
      <c r="AE2000" s="104">
        <v>6.85</v>
      </c>
      <c r="AN2000" s="106">
        <v>4.3</v>
      </c>
      <c r="AO2000" s="105" t="s">
        <v>50</v>
      </c>
      <c r="AP2000" s="104" t="s">
        <v>51</v>
      </c>
      <c r="AQ2000" s="105" t="e">
        <f>AVERAGE(SMALL(AE2000:AI2000,1),SMALL(AE2000:AI2000,2))</f>
        <v>#NUM!</v>
      </c>
      <c r="AR2000" s="105" t="e">
        <f>IF(R2000 &lt;=( AVERAGE(SMALL(AE2000:AI2000,1),SMALL(AE2000:AI2000,2))), R2000, "")</f>
        <v>#NUM!</v>
      </c>
      <c r="AS2000" s="105" t="e">
        <f>AVERAGE(SMALL(AJ2000:AM2000,1),SMALL(AJ2000:AM2000,2))</f>
        <v>#NUM!</v>
      </c>
      <c r="AT2000" s="105" t="e">
        <f>#REF!*1.075</f>
        <v>#REF!</v>
      </c>
      <c r="AU2000" s="105">
        <f>T2000*1.075</f>
        <v>1.5587499999999999</v>
      </c>
      <c r="AV2000" s="102" t="e">
        <f t="shared" si="480"/>
        <v>#REF!</v>
      </c>
      <c r="AW2000" s="105" t="s">
        <v>172</v>
      </c>
      <c r="AX2000" s="105" t="s">
        <v>173</v>
      </c>
      <c r="AY2000" s="106">
        <v>1.5580000000000001</v>
      </c>
      <c r="AZ2000" s="108">
        <f t="shared" si="481"/>
        <v>0.38950000000000001</v>
      </c>
      <c r="BA2000" s="1">
        <f t="shared" si="482"/>
        <v>1.9475</v>
      </c>
      <c r="BB2000" s="106">
        <f t="shared" si="491"/>
        <v>2.1032999999999999</v>
      </c>
      <c r="BC2000" s="105" t="s">
        <v>53</v>
      </c>
      <c r="BE2000" s="110"/>
      <c r="BF2000" s="110"/>
      <c r="BG2000" s="110"/>
    </row>
    <row r="2001" spans="1:59" ht="24.75" hidden="1" customHeight="1">
      <c r="A2001" s="9">
        <v>2007</v>
      </c>
      <c r="B2001" s="17">
        <v>16475</v>
      </c>
      <c r="C2001" s="17"/>
      <c r="D2001" s="8"/>
      <c r="E2001" s="2" t="s">
        <v>8314</v>
      </c>
      <c r="F2001" s="2" t="s">
        <v>1730</v>
      </c>
      <c r="G2001" s="2" t="s">
        <v>1731</v>
      </c>
      <c r="H2001" s="18" t="s">
        <v>1732</v>
      </c>
      <c r="I2001" s="2" t="s">
        <v>1798</v>
      </c>
      <c r="J2001" s="2" t="s">
        <v>8315</v>
      </c>
      <c r="K2001" s="19"/>
      <c r="L2001" s="2"/>
      <c r="M2001" s="17">
        <v>30</v>
      </c>
      <c r="N2001" s="2" t="s">
        <v>46</v>
      </c>
      <c r="O2001" s="2" t="s">
        <v>8287</v>
      </c>
      <c r="P2001" s="2" t="s">
        <v>8288</v>
      </c>
      <c r="Q2001" s="2" t="s">
        <v>8316</v>
      </c>
      <c r="R2001" s="101">
        <v>3.94</v>
      </c>
      <c r="T2001" s="116">
        <v>1.75</v>
      </c>
      <c r="U2001" s="84">
        <v>3.15</v>
      </c>
      <c r="AE2001" s="104">
        <v>3.15</v>
      </c>
      <c r="AN2001" s="106">
        <v>3.15</v>
      </c>
      <c r="AO2001" s="105" t="s">
        <v>531</v>
      </c>
      <c r="AP2001" s="104" t="s">
        <v>532</v>
      </c>
      <c r="AQ2001" s="105" t="e">
        <f>AVERAGE(SMALL(AE2001:AI2001,1),SMALL(AE2001:AI2001,2))</f>
        <v>#NUM!</v>
      </c>
      <c r="AR2001" s="105" t="e">
        <f>IF(R2001 &lt;=( AVERAGE(SMALL(AE2001:AI2001,1),SMALL(AE2001:AI2001,2))), R2001, "")</f>
        <v>#NUM!</v>
      </c>
      <c r="AS2001" s="105" t="e">
        <f>AVERAGE(SMALL(AJ2001:AM2001,1),SMALL(AJ2001:AM2001,2))</f>
        <v>#NUM!</v>
      </c>
      <c r="AT2001" s="105" t="e">
        <f>#REF!*1.075</f>
        <v>#REF!</v>
      </c>
      <c r="AU2001" s="105">
        <f>T2001*1.075</f>
        <v>1.8812499999999999</v>
      </c>
      <c r="AV2001" s="102" t="e">
        <f t="shared" si="480"/>
        <v>#REF!</v>
      </c>
      <c r="AW2001" s="105" t="s">
        <v>172</v>
      </c>
      <c r="AX2001" s="105" t="s">
        <v>173</v>
      </c>
      <c r="AY2001" s="106">
        <v>1.88</v>
      </c>
      <c r="AZ2001" s="108">
        <f t="shared" si="481"/>
        <v>0.47</v>
      </c>
      <c r="BA2001" s="1">
        <f t="shared" si="482"/>
        <v>2.3499999999999996</v>
      </c>
      <c r="BB2001" s="106">
        <f t="shared" si="491"/>
        <v>2.5379999999999998</v>
      </c>
      <c r="BC2001" s="105" t="s">
        <v>53</v>
      </c>
      <c r="BE2001" s="110"/>
      <c r="BF2001" s="110"/>
      <c r="BG2001" s="110"/>
    </row>
    <row r="2002" spans="1:59" ht="24.75" hidden="1" customHeight="1">
      <c r="A2002" s="9">
        <v>2008</v>
      </c>
      <c r="B2002" s="17">
        <v>14338</v>
      </c>
      <c r="C2002" s="17"/>
      <c r="D2002" s="8"/>
      <c r="E2002" s="2" t="s">
        <v>8317</v>
      </c>
      <c r="F2002" s="2" t="s">
        <v>8318</v>
      </c>
      <c r="G2002" s="2" t="s">
        <v>6227</v>
      </c>
      <c r="H2002" s="18" t="s">
        <v>8319</v>
      </c>
      <c r="I2002" s="2" t="s">
        <v>6229</v>
      </c>
      <c r="J2002" s="2" t="s">
        <v>8320</v>
      </c>
      <c r="K2002" s="19">
        <v>2.5</v>
      </c>
      <c r="L2002" s="2" t="s">
        <v>91</v>
      </c>
      <c r="M2002" s="17">
        <v>30</v>
      </c>
      <c r="N2002" s="2" t="s">
        <v>46</v>
      </c>
      <c r="O2002" s="2" t="s">
        <v>8321</v>
      </c>
      <c r="P2002" s="2" t="s">
        <v>8322</v>
      </c>
      <c r="Q2002" s="2" t="s">
        <v>8323</v>
      </c>
      <c r="R2002" s="101">
        <v>7.69</v>
      </c>
      <c r="T2002" s="116" t="s">
        <v>58</v>
      </c>
      <c r="U2002" s="84">
        <v>7.14</v>
      </c>
      <c r="AE2002" s="104">
        <v>7.14</v>
      </c>
      <c r="AN2002" s="106">
        <v>7.69</v>
      </c>
      <c r="AO2002" s="105" t="s">
        <v>50</v>
      </c>
      <c r="AP2002" s="104" t="s">
        <v>51</v>
      </c>
      <c r="AQ2002" s="105" t="e">
        <f>AVERAGE(SMALL(AE2002:AI2002,1),SMALL(AE2002:AI2002,2))</f>
        <v>#NUM!</v>
      </c>
      <c r="AR2002" s="105" t="e">
        <f>IF(R2002 &lt;=( AVERAGE(SMALL(AE2002:AI2002,1),SMALL(AE2002:AI2002,2))), R2002, "")</f>
        <v>#NUM!</v>
      </c>
      <c r="AS2002" s="105" t="e">
        <f>AVERAGE(SMALL(AJ2002:AM2002,1),SMALL(AJ2002:AM2002,2))</f>
        <v>#NUM!</v>
      </c>
      <c r="AT2002" s="105" t="e">
        <f>#REF!*1.075</f>
        <v>#REF!</v>
      </c>
      <c r="AU2002" s="105" t="e">
        <f>T2002*1.075</f>
        <v>#VALUE!</v>
      </c>
      <c r="AV2002" s="102" t="e">
        <f t="shared" si="480"/>
        <v>#REF!</v>
      </c>
      <c r="AW2002" s="105" t="s">
        <v>1543</v>
      </c>
      <c r="AX2002" s="105" t="s">
        <v>532</v>
      </c>
      <c r="AY2002" s="106">
        <v>7.14</v>
      </c>
      <c r="AZ2002" s="108">
        <f t="shared" si="481"/>
        <v>1.7849999999999999</v>
      </c>
      <c r="BA2002" s="1">
        <f t="shared" si="482"/>
        <v>8.9249999999999989</v>
      </c>
      <c r="BB2002" s="106">
        <f t="shared" si="491"/>
        <v>9.6389999999999993</v>
      </c>
      <c r="BC2002" s="105" t="s">
        <v>53</v>
      </c>
      <c r="BE2002" s="110"/>
      <c r="BF2002" s="110"/>
      <c r="BG2002" s="110"/>
    </row>
    <row r="2003" spans="1:59" ht="24.75" hidden="1" customHeight="1">
      <c r="A2003" s="9">
        <v>2009</v>
      </c>
      <c r="B2003" s="17">
        <v>12142</v>
      </c>
      <c r="C2003" s="17"/>
      <c r="D2003" s="8"/>
      <c r="E2003" s="2" t="s">
        <v>8324</v>
      </c>
      <c r="F2003" s="2" t="s">
        <v>8325</v>
      </c>
      <c r="G2003" s="2" t="s">
        <v>8326</v>
      </c>
      <c r="H2003" s="18" t="s">
        <v>2435</v>
      </c>
      <c r="I2003" s="2" t="s">
        <v>364</v>
      </c>
      <c r="J2003" s="2" t="s">
        <v>8327</v>
      </c>
      <c r="K2003" s="19">
        <v>10</v>
      </c>
      <c r="L2003" s="2" t="s">
        <v>91</v>
      </c>
      <c r="M2003" s="17">
        <v>1</v>
      </c>
      <c r="N2003" s="2" t="s">
        <v>46</v>
      </c>
      <c r="O2003" s="2" t="s">
        <v>8321</v>
      </c>
      <c r="P2003" s="2" t="s">
        <v>8328</v>
      </c>
      <c r="Q2003" s="2" t="s">
        <v>8329</v>
      </c>
      <c r="R2003" s="101">
        <v>17.63</v>
      </c>
      <c r="T2003" s="116">
        <v>3</v>
      </c>
      <c r="U2003" s="84">
        <v>16.399999999999999</v>
      </c>
      <c r="AE2003" s="104">
        <v>16.399999999999999</v>
      </c>
      <c r="AN2003" s="106">
        <v>17.63</v>
      </c>
      <c r="AO2003" s="105" t="s">
        <v>50</v>
      </c>
      <c r="AP2003" s="104" t="s">
        <v>51</v>
      </c>
      <c r="AQ2003" s="105" t="e">
        <f>AVERAGE(SMALL(AE2003:AI2003,1),SMALL(AE2003:AI2003,2))</f>
        <v>#NUM!</v>
      </c>
      <c r="AR2003" s="105" t="e">
        <f>IF(R2003 &lt;=( AVERAGE(SMALL(AE2003:AI2003,1),SMALL(AE2003:AI2003,2))), R2003, "")</f>
        <v>#NUM!</v>
      </c>
      <c r="AS2003" s="105" t="e">
        <f>AVERAGE(SMALL(AJ2003:AM2003,1),SMALL(AJ2003:AM2003,2))</f>
        <v>#NUM!</v>
      </c>
      <c r="AT2003" s="105" t="e">
        <f>#REF!*1.075</f>
        <v>#REF!</v>
      </c>
      <c r="AU2003" s="105">
        <f>T2003*1.075</f>
        <v>3.2249999999999996</v>
      </c>
      <c r="AV2003" s="102" t="e">
        <f t="shared" si="480"/>
        <v>#REF!</v>
      </c>
      <c r="AW2003" s="105" t="s">
        <v>172</v>
      </c>
      <c r="AX2003" s="105" t="s">
        <v>173</v>
      </c>
      <c r="AY2003" s="106">
        <v>3.2250000000000001</v>
      </c>
      <c r="AZ2003" s="108">
        <f t="shared" si="481"/>
        <v>0.80625000000000002</v>
      </c>
      <c r="BA2003" s="1">
        <f t="shared" si="482"/>
        <v>4.03125</v>
      </c>
      <c r="BB2003" s="106">
        <f t="shared" si="491"/>
        <v>4.3537499999999998</v>
      </c>
      <c r="BC2003" s="105" t="s">
        <v>53</v>
      </c>
      <c r="BE2003" s="110"/>
      <c r="BF2003" s="110"/>
      <c r="BG2003" s="110"/>
    </row>
    <row r="2004" spans="1:59" ht="24.75" hidden="1" customHeight="1">
      <c r="A2004" s="9">
        <v>2010</v>
      </c>
      <c r="B2004" s="17">
        <v>12147</v>
      </c>
      <c r="C2004" s="17"/>
      <c r="D2004" s="8"/>
      <c r="E2004" s="2" t="s">
        <v>8324</v>
      </c>
      <c r="F2004" s="2" t="s">
        <v>8330</v>
      </c>
      <c r="G2004" s="2" t="s">
        <v>8326</v>
      </c>
      <c r="H2004" s="18" t="s">
        <v>2437</v>
      </c>
      <c r="I2004" s="2" t="s">
        <v>364</v>
      </c>
      <c r="J2004" s="2" t="s">
        <v>8331</v>
      </c>
      <c r="K2004" s="19">
        <v>10</v>
      </c>
      <c r="L2004" s="2" t="s">
        <v>91</v>
      </c>
      <c r="M2004" s="17">
        <v>1</v>
      </c>
      <c r="N2004" s="2" t="s">
        <v>46</v>
      </c>
      <c r="O2004" s="2" t="s">
        <v>8321</v>
      </c>
      <c r="P2004" s="2" t="s">
        <v>8328</v>
      </c>
      <c r="Q2004" s="2" t="s">
        <v>8332</v>
      </c>
      <c r="R2004" s="101">
        <v>21.5</v>
      </c>
      <c r="T2004" s="116" t="s">
        <v>58</v>
      </c>
      <c r="V2004" s="102">
        <v>20</v>
      </c>
      <c r="AF2004" s="105">
        <v>5.5766999999999998</v>
      </c>
      <c r="AN2004" s="106">
        <v>21.5</v>
      </c>
      <c r="AO2004" s="105" t="s">
        <v>50</v>
      </c>
      <c r="AP2004" s="104" t="s">
        <v>51</v>
      </c>
      <c r="AQ2004" s="105" t="e">
        <f>AVERAGE(SMALL(AE2004:AI2004,1),SMALL(AE2004:AI2004,2))</f>
        <v>#NUM!</v>
      </c>
      <c r="AR2004" s="105" t="e">
        <f>IF(R2004 &lt;=( AVERAGE(SMALL(AE2004:AI2004,1),SMALL(AE2004:AI2004,2))), R2004, "")</f>
        <v>#NUM!</v>
      </c>
      <c r="AS2004" s="105" t="e">
        <f>AVERAGE(SMALL(AJ2004:AM2004,1),SMALL(AJ2004:AM2004,2))</f>
        <v>#NUM!</v>
      </c>
      <c r="AT2004" s="105" t="e">
        <f>#REF!*1.075</f>
        <v>#REF!</v>
      </c>
      <c r="AU2004" s="105" t="e">
        <f>T2004*1.075</f>
        <v>#VALUE!</v>
      </c>
      <c r="AV2004" s="102" t="e">
        <f t="shared" ref="AV2004:AV2067" si="492">MIN(AN2004,AT2004,AU2004)</f>
        <v>#REF!</v>
      </c>
      <c r="AW2004" s="125" t="s">
        <v>52</v>
      </c>
      <c r="AX2004" s="125" t="s">
        <v>51</v>
      </c>
      <c r="AY2004" s="106">
        <v>21.5</v>
      </c>
      <c r="AZ2004" s="108">
        <f t="shared" ref="AZ2004:AZ2067" si="493">IF(AND(AY2004&gt;0,AY2004&lt;=10),AY2004*0.25,IF(AND(AY2004&gt;10,AY2004&lt;=50),AY2004*0.17,IF(AND(AY2004&gt;10,AY2004&lt;=100),AY2004*0.12,IF(AY2004&gt;100,AY2004*0.1))))</f>
        <v>3.6550000000000002</v>
      </c>
      <c r="BA2004" s="1">
        <f t="shared" ref="BA2004:BA2067" si="494">AZ2004+AY2004</f>
        <v>25.155000000000001</v>
      </c>
      <c r="BB2004" s="106">
        <f t="shared" si="491"/>
        <v>27.167400000000001</v>
      </c>
      <c r="BC2004" s="105" t="s">
        <v>53</v>
      </c>
      <c r="BE2004" s="110"/>
      <c r="BF2004" s="110"/>
      <c r="BG2004" s="110"/>
    </row>
    <row r="2005" spans="1:59" ht="24.75" hidden="1" customHeight="1">
      <c r="A2005" s="9">
        <v>2011</v>
      </c>
      <c r="B2005" s="36">
        <v>20212</v>
      </c>
      <c r="C2005" s="36"/>
      <c r="D2005" s="5" t="s">
        <v>489</v>
      </c>
      <c r="E2005" s="37" t="s">
        <v>8333</v>
      </c>
      <c r="F2005" s="36" t="s">
        <v>8334</v>
      </c>
      <c r="G2005" s="36" t="s">
        <v>8335</v>
      </c>
      <c r="H2005" s="36" t="s">
        <v>8336</v>
      </c>
      <c r="I2005" s="36" t="s">
        <v>150</v>
      </c>
      <c r="J2005" s="37" t="s">
        <v>8337</v>
      </c>
      <c r="K2005" s="49"/>
      <c r="L2005" s="36"/>
      <c r="M2005" s="36"/>
      <c r="N2005" s="36"/>
      <c r="O2005" s="36" t="s">
        <v>8338</v>
      </c>
      <c r="P2005" s="36" t="s">
        <v>8339</v>
      </c>
      <c r="Q2005" s="36" t="s">
        <v>8340</v>
      </c>
      <c r="R2005" s="101">
        <v>3.3</v>
      </c>
      <c r="S2005" s="102">
        <v>3.6</v>
      </c>
      <c r="T2005" s="116">
        <v>3.3</v>
      </c>
      <c r="AV2005" s="102"/>
      <c r="BA2005" s="1"/>
      <c r="BB2005" s="106"/>
      <c r="BD2005" s="110" t="s">
        <v>200</v>
      </c>
      <c r="BE2005" s="110"/>
      <c r="BF2005" s="110"/>
      <c r="BG2005" s="110"/>
    </row>
    <row r="2006" spans="1:59" ht="24.75" hidden="1" customHeight="1">
      <c r="A2006" s="9">
        <v>2012</v>
      </c>
      <c r="B2006" s="36">
        <v>20211</v>
      </c>
      <c r="C2006" s="36"/>
      <c r="D2006" s="5" t="s">
        <v>489</v>
      </c>
      <c r="E2006" s="37" t="s">
        <v>8333</v>
      </c>
      <c r="F2006" s="36" t="s">
        <v>8341</v>
      </c>
      <c r="G2006" s="36" t="s">
        <v>8335</v>
      </c>
      <c r="H2006" s="36" t="s">
        <v>8342</v>
      </c>
      <c r="I2006" s="36" t="s">
        <v>150</v>
      </c>
      <c r="J2006" s="37" t="s">
        <v>8337</v>
      </c>
      <c r="K2006" s="49"/>
      <c r="L2006" s="36"/>
      <c r="M2006" s="36"/>
      <c r="N2006" s="36"/>
      <c r="O2006" s="36" t="s">
        <v>8338</v>
      </c>
      <c r="P2006" s="36" t="s">
        <v>8339</v>
      </c>
      <c r="Q2006" s="36" t="s">
        <v>8343</v>
      </c>
      <c r="R2006" s="101">
        <v>3</v>
      </c>
      <c r="S2006" s="102">
        <v>3.3</v>
      </c>
      <c r="T2006" s="116">
        <v>3</v>
      </c>
      <c r="AV2006" s="102"/>
      <c r="BA2006" s="1"/>
      <c r="BB2006" s="106"/>
      <c r="BD2006" s="110" t="s">
        <v>200</v>
      </c>
      <c r="BE2006" s="110"/>
      <c r="BF2006" s="110"/>
      <c r="BG2006" s="110"/>
    </row>
    <row r="2007" spans="1:59" ht="24.75" hidden="1" customHeight="1">
      <c r="A2007" s="9">
        <v>2013</v>
      </c>
      <c r="B2007" s="36">
        <v>20226</v>
      </c>
      <c r="C2007" s="36"/>
      <c r="D2007" s="5" t="s">
        <v>489</v>
      </c>
      <c r="E2007" s="37" t="s">
        <v>8344</v>
      </c>
      <c r="F2007" s="36" t="s">
        <v>8345</v>
      </c>
      <c r="G2007" s="36" t="s">
        <v>8346</v>
      </c>
      <c r="H2007" s="36" t="s">
        <v>8347</v>
      </c>
      <c r="I2007" s="36" t="s">
        <v>150</v>
      </c>
      <c r="J2007" s="37" t="s">
        <v>8348</v>
      </c>
      <c r="K2007" s="49"/>
      <c r="L2007" s="36"/>
      <c r="M2007" s="36"/>
      <c r="N2007" s="36"/>
      <c r="O2007" s="36" t="s">
        <v>8338</v>
      </c>
      <c r="P2007" s="36" t="s">
        <v>8339</v>
      </c>
      <c r="Q2007" s="36" t="s">
        <v>8349</v>
      </c>
      <c r="R2007" s="101">
        <v>15</v>
      </c>
      <c r="S2007" s="102">
        <v>16</v>
      </c>
      <c r="T2007" s="116">
        <v>15</v>
      </c>
      <c r="AV2007" s="102"/>
      <c r="BA2007" s="1"/>
      <c r="BB2007" s="106"/>
      <c r="BD2007" s="110" t="s">
        <v>200</v>
      </c>
      <c r="BE2007" s="110"/>
      <c r="BF2007" s="110"/>
      <c r="BG2007" s="110"/>
    </row>
    <row r="2008" spans="1:59" ht="24.75" hidden="1" customHeight="1">
      <c r="A2008" s="9">
        <v>2014</v>
      </c>
      <c r="B2008" s="36">
        <v>20314</v>
      </c>
      <c r="C2008" s="36"/>
      <c r="E2008" s="37" t="s">
        <v>8350</v>
      </c>
      <c r="F2008" s="36" t="s">
        <v>8351</v>
      </c>
      <c r="G2008" s="36" t="s">
        <v>1797</v>
      </c>
      <c r="H2008" s="36" t="s">
        <v>1311</v>
      </c>
      <c r="I2008" s="36" t="s">
        <v>68</v>
      </c>
      <c r="J2008" s="37" t="s">
        <v>912</v>
      </c>
      <c r="K2008" s="49"/>
      <c r="L2008" s="36"/>
      <c r="M2008" s="36"/>
      <c r="N2008" s="36"/>
      <c r="O2008" s="36" t="s">
        <v>8338</v>
      </c>
      <c r="P2008" s="36" t="s">
        <v>8339</v>
      </c>
      <c r="Q2008" s="36" t="s">
        <v>8352</v>
      </c>
      <c r="T2008" s="116"/>
      <c r="AT2008" s="105" t="e">
        <f>#REF!*1.075</f>
        <v>#REF!</v>
      </c>
      <c r="AV2008" s="102" t="e">
        <f t="shared" ref="AV2008:AV2022" si="495">MIN(AN2008,AT2008,AU2008)</f>
        <v>#REF!</v>
      </c>
      <c r="AZ2008" s="108" t="b">
        <f t="shared" ref="AZ2008:AZ2039" si="496">IF(AND(AY2008&gt;0,AY2008&lt;=10),AY2008*0.25,IF(AND(AY2008&gt;10,AY2008&lt;=50),AY2008*0.17,IF(AND(AY2008&gt;10,AY2008&lt;=100),AY2008*0.12,IF(AY2008&gt;100,AY2008*0.1))))</f>
        <v>0</v>
      </c>
      <c r="BA2008" s="1">
        <f t="shared" ref="BA2008:BA2039" si="497">AZ2008+AY2008</f>
        <v>0</v>
      </c>
      <c r="BB2008" s="106">
        <f t="shared" ref="BB2008:BB2039" si="498">BA2008+BA2008*0.08</f>
        <v>0</v>
      </c>
      <c r="BE2008" s="110"/>
      <c r="BF2008" s="110"/>
      <c r="BG2008" s="110"/>
    </row>
    <row r="2009" spans="1:59" ht="24.75" hidden="1" customHeight="1">
      <c r="A2009" s="9">
        <v>2015</v>
      </c>
      <c r="B2009" s="36">
        <v>20554</v>
      </c>
      <c r="C2009" s="36"/>
      <c r="E2009" s="36" t="s">
        <v>8353</v>
      </c>
      <c r="F2009" s="36"/>
      <c r="G2009" s="36" t="s">
        <v>155</v>
      </c>
      <c r="H2009" s="36" t="s">
        <v>5227</v>
      </c>
      <c r="I2009" s="36" t="s">
        <v>68</v>
      </c>
      <c r="J2009" s="36"/>
      <c r="K2009" s="49"/>
      <c r="L2009" s="36"/>
      <c r="M2009" s="36"/>
      <c r="N2009" s="36"/>
      <c r="O2009" s="36" t="s">
        <v>8338</v>
      </c>
      <c r="P2009" s="21"/>
      <c r="Q2009" s="21" t="s">
        <v>480</v>
      </c>
      <c r="T2009" s="116"/>
      <c r="AT2009" s="105" t="e">
        <f>#REF!*1.075</f>
        <v>#REF!</v>
      </c>
      <c r="AV2009" s="102" t="e">
        <f t="shared" si="495"/>
        <v>#REF!</v>
      </c>
      <c r="AZ2009" s="108" t="b">
        <f t="shared" si="496"/>
        <v>0</v>
      </c>
      <c r="BA2009" s="1">
        <f t="shared" si="497"/>
        <v>0</v>
      </c>
      <c r="BB2009" s="106">
        <f t="shared" si="498"/>
        <v>0</v>
      </c>
      <c r="BE2009" s="110"/>
      <c r="BF2009" s="110"/>
      <c r="BG2009" s="110"/>
    </row>
    <row r="2010" spans="1:59" ht="24.75" hidden="1" customHeight="1">
      <c r="A2010" s="9">
        <v>2016</v>
      </c>
      <c r="B2010" s="36">
        <v>20214</v>
      </c>
      <c r="C2010" s="36"/>
      <c r="E2010" s="36" t="s">
        <v>8354</v>
      </c>
      <c r="F2010" s="36"/>
      <c r="G2010" s="36" t="s">
        <v>8355</v>
      </c>
      <c r="H2010" s="36" t="s">
        <v>8356</v>
      </c>
      <c r="I2010" s="36" t="s">
        <v>68</v>
      </c>
      <c r="J2010" s="36"/>
      <c r="K2010" s="49"/>
      <c r="L2010" s="36"/>
      <c r="M2010" s="36"/>
      <c r="N2010" s="36"/>
      <c r="O2010" s="36" t="s">
        <v>8338</v>
      </c>
      <c r="P2010" s="21"/>
      <c r="Q2010" s="21" t="s">
        <v>480</v>
      </c>
      <c r="T2010" s="116"/>
      <c r="AT2010" s="105" t="e">
        <f>#REF!*1.075</f>
        <v>#REF!</v>
      </c>
      <c r="AV2010" s="102" t="e">
        <f t="shared" si="495"/>
        <v>#REF!</v>
      </c>
      <c r="AZ2010" s="108" t="b">
        <f t="shared" si="496"/>
        <v>0</v>
      </c>
      <c r="BA2010" s="1">
        <f t="shared" si="497"/>
        <v>0</v>
      </c>
      <c r="BB2010" s="106">
        <f t="shared" si="498"/>
        <v>0</v>
      </c>
      <c r="BE2010" s="110"/>
      <c r="BF2010" s="110"/>
      <c r="BG2010" s="110"/>
    </row>
    <row r="2011" spans="1:59" ht="24.75" hidden="1" customHeight="1">
      <c r="A2011" s="9">
        <v>2017</v>
      </c>
      <c r="B2011" s="36">
        <v>20253</v>
      </c>
      <c r="C2011" s="36"/>
      <c r="E2011" s="36" t="s">
        <v>8357</v>
      </c>
      <c r="F2011" s="36"/>
      <c r="G2011" s="36" t="s">
        <v>3344</v>
      </c>
      <c r="H2011" s="36" t="s">
        <v>5279</v>
      </c>
      <c r="I2011" s="36" t="s">
        <v>44</v>
      </c>
      <c r="J2011" s="36"/>
      <c r="K2011" s="49"/>
      <c r="L2011" s="36"/>
      <c r="M2011" s="36"/>
      <c r="N2011" s="36"/>
      <c r="O2011" s="36" t="s">
        <v>8338</v>
      </c>
      <c r="P2011" s="21"/>
      <c r="Q2011" s="21" t="s">
        <v>480</v>
      </c>
      <c r="T2011" s="116"/>
      <c r="AT2011" s="105" t="e">
        <f>#REF!*1.075</f>
        <v>#REF!</v>
      </c>
      <c r="AV2011" s="102" t="e">
        <f t="shared" si="495"/>
        <v>#REF!</v>
      </c>
      <c r="AZ2011" s="108" t="b">
        <f t="shared" si="496"/>
        <v>0</v>
      </c>
      <c r="BA2011" s="1">
        <f t="shared" si="497"/>
        <v>0</v>
      </c>
      <c r="BB2011" s="106">
        <f t="shared" si="498"/>
        <v>0</v>
      </c>
      <c r="BE2011" s="110"/>
      <c r="BF2011" s="110"/>
      <c r="BG2011" s="110"/>
    </row>
    <row r="2012" spans="1:59" ht="24.75" hidden="1" customHeight="1">
      <c r="A2012" s="9">
        <v>2018</v>
      </c>
      <c r="B2012" s="36">
        <v>19923</v>
      </c>
      <c r="C2012" s="36"/>
      <c r="E2012" s="36" t="s">
        <v>8333</v>
      </c>
      <c r="F2012" s="36"/>
      <c r="G2012" s="36" t="s">
        <v>8335</v>
      </c>
      <c r="H2012" s="36" t="s">
        <v>8342</v>
      </c>
      <c r="I2012" s="36" t="s">
        <v>150</v>
      </c>
      <c r="J2012" s="36"/>
      <c r="K2012" s="49"/>
      <c r="L2012" s="36"/>
      <c r="M2012" s="36"/>
      <c r="N2012" s="36"/>
      <c r="O2012" s="36" t="s">
        <v>8338</v>
      </c>
      <c r="P2012" s="21"/>
      <c r="Q2012" s="21" t="s">
        <v>480</v>
      </c>
      <c r="T2012" s="116"/>
      <c r="AT2012" s="105" t="e">
        <f>#REF!*1.075</f>
        <v>#REF!</v>
      </c>
      <c r="AV2012" s="102" t="e">
        <f t="shared" si="495"/>
        <v>#REF!</v>
      </c>
      <c r="AZ2012" s="108" t="b">
        <f t="shared" si="496"/>
        <v>0</v>
      </c>
      <c r="BA2012" s="1">
        <f t="shared" si="497"/>
        <v>0</v>
      </c>
      <c r="BB2012" s="106">
        <f t="shared" si="498"/>
        <v>0</v>
      </c>
      <c r="BE2012" s="110"/>
      <c r="BF2012" s="110"/>
      <c r="BG2012" s="110"/>
    </row>
    <row r="2013" spans="1:59" ht="24.75" hidden="1" customHeight="1">
      <c r="A2013" s="9">
        <v>2019</v>
      </c>
      <c r="B2013" s="17">
        <v>3729</v>
      </c>
      <c r="C2013" s="17"/>
      <c r="D2013" s="8"/>
      <c r="E2013" s="2" t="s">
        <v>8358</v>
      </c>
      <c r="F2013" s="2" t="s">
        <v>8359</v>
      </c>
      <c r="G2013" s="2" t="s">
        <v>2009</v>
      </c>
      <c r="H2013" s="18" t="s">
        <v>60</v>
      </c>
      <c r="I2013" s="2" t="s">
        <v>44</v>
      </c>
      <c r="J2013" s="2" t="s">
        <v>2740</v>
      </c>
      <c r="K2013" s="19"/>
      <c r="L2013" s="2"/>
      <c r="M2013" s="17">
        <v>10</v>
      </c>
      <c r="N2013" s="2" t="s">
        <v>46</v>
      </c>
      <c r="O2013" s="2" t="s">
        <v>8360</v>
      </c>
      <c r="P2013" s="2" t="s">
        <v>8361</v>
      </c>
      <c r="Q2013" s="2" t="s">
        <v>8362</v>
      </c>
      <c r="R2013" s="101">
        <v>1.92</v>
      </c>
      <c r="T2013" s="116">
        <v>0.57999999999999996</v>
      </c>
      <c r="U2013" s="84">
        <v>1.7884</v>
      </c>
      <c r="AE2013" s="104">
        <v>1.7884</v>
      </c>
      <c r="AN2013" s="106">
        <v>1.92</v>
      </c>
      <c r="AO2013" s="105" t="s">
        <v>50</v>
      </c>
      <c r="AP2013" s="104" t="s">
        <v>51</v>
      </c>
      <c r="AQ2013" s="105" t="e">
        <f t="shared" ref="AQ2013:AQ2018" si="499">AVERAGE(SMALL(AE2013:AI2013,1),SMALL(AE2013:AI2013,2))</f>
        <v>#NUM!</v>
      </c>
      <c r="AR2013" s="105" t="e">
        <f t="shared" ref="AR2013:AR2018" si="500">IF(R2013 &lt;=( AVERAGE(SMALL(AE2013:AI2013,1),SMALL(AE2013:AI2013,2))), R2013, "")</f>
        <v>#NUM!</v>
      </c>
      <c r="AS2013" s="105" t="e">
        <f t="shared" ref="AS2013:AS2018" si="501">AVERAGE(SMALL(AJ2013:AM2013,1),SMALL(AJ2013:AM2013,2))</f>
        <v>#NUM!</v>
      </c>
      <c r="AT2013" s="105" t="e">
        <f>#REF!*1.075</f>
        <v>#REF!</v>
      </c>
      <c r="AU2013" s="105">
        <f t="shared" ref="AU2013:AU2018" si="502">T2013*1.075</f>
        <v>0.62349999999999994</v>
      </c>
      <c r="AV2013" s="102" t="e">
        <f t="shared" si="495"/>
        <v>#REF!</v>
      </c>
      <c r="AW2013" s="105" t="s">
        <v>172</v>
      </c>
      <c r="AX2013" s="105" t="s">
        <v>173</v>
      </c>
      <c r="AY2013" s="106">
        <v>0.623</v>
      </c>
      <c r="AZ2013" s="108">
        <f t="shared" si="496"/>
        <v>0.15575</v>
      </c>
      <c r="BA2013" s="1">
        <f t="shared" si="497"/>
        <v>0.77875000000000005</v>
      </c>
      <c r="BB2013" s="106">
        <f t="shared" si="498"/>
        <v>0.84105000000000008</v>
      </c>
      <c r="BC2013" s="105" t="s">
        <v>53</v>
      </c>
      <c r="BE2013" s="110"/>
      <c r="BF2013" s="110"/>
      <c r="BG2013" s="110"/>
    </row>
    <row r="2014" spans="1:59" ht="24.75" hidden="1" customHeight="1">
      <c r="A2014" s="9">
        <v>2020</v>
      </c>
      <c r="B2014" s="17">
        <v>3730</v>
      </c>
      <c r="C2014" s="17"/>
      <c r="D2014" s="8"/>
      <c r="E2014" s="2" t="s">
        <v>8363</v>
      </c>
      <c r="F2014" s="2" t="s">
        <v>8359</v>
      </c>
      <c r="G2014" s="2" t="s">
        <v>2009</v>
      </c>
      <c r="H2014" s="18" t="s">
        <v>60</v>
      </c>
      <c r="I2014" s="2" t="s">
        <v>965</v>
      </c>
      <c r="J2014" s="2" t="s">
        <v>8364</v>
      </c>
      <c r="K2014" s="19"/>
      <c r="L2014" s="2"/>
      <c r="M2014" s="17">
        <v>1</v>
      </c>
      <c r="N2014" s="2" t="s">
        <v>46</v>
      </c>
      <c r="O2014" s="2" t="s">
        <v>8360</v>
      </c>
      <c r="P2014" s="2" t="s">
        <v>8361</v>
      </c>
      <c r="Q2014" s="2" t="s">
        <v>8365</v>
      </c>
      <c r="R2014" s="101">
        <v>1.35</v>
      </c>
      <c r="T2014" s="116" t="s">
        <v>58</v>
      </c>
      <c r="U2014" s="84">
        <v>1.2526999999999999</v>
      </c>
      <c r="AE2014" s="104">
        <v>1.2526999999999999</v>
      </c>
      <c r="AN2014" s="106">
        <v>1.35</v>
      </c>
      <c r="AO2014" s="105" t="s">
        <v>50</v>
      </c>
      <c r="AP2014" s="104" t="s">
        <v>51</v>
      </c>
      <c r="AQ2014" s="105" t="e">
        <f t="shared" si="499"/>
        <v>#NUM!</v>
      </c>
      <c r="AR2014" s="105" t="e">
        <f t="shared" si="500"/>
        <v>#NUM!</v>
      </c>
      <c r="AS2014" s="105" t="e">
        <f t="shared" si="501"/>
        <v>#NUM!</v>
      </c>
      <c r="AT2014" s="105" t="e">
        <f>#REF!*1.075</f>
        <v>#REF!</v>
      </c>
      <c r="AU2014" s="105" t="e">
        <f t="shared" si="502"/>
        <v>#VALUE!</v>
      </c>
      <c r="AV2014" s="102" t="e">
        <f t="shared" si="495"/>
        <v>#REF!</v>
      </c>
      <c r="AW2014" s="125" t="s">
        <v>52</v>
      </c>
      <c r="AX2014" s="105" t="s">
        <v>51</v>
      </c>
      <c r="AY2014" s="106">
        <v>1.3540000000000001</v>
      </c>
      <c r="AZ2014" s="108">
        <f t="shared" si="496"/>
        <v>0.33850000000000002</v>
      </c>
      <c r="BA2014" s="1">
        <f t="shared" si="497"/>
        <v>1.6925000000000001</v>
      </c>
      <c r="BB2014" s="106">
        <f t="shared" si="498"/>
        <v>1.8279000000000001</v>
      </c>
      <c r="BC2014" s="105" t="s">
        <v>53</v>
      </c>
      <c r="BE2014" s="110"/>
      <c r="BF2014" s="110"/>
      <c r="BG2014" s="110"/>
    </row>
    <row r="2015" spans="1:59" ht="24.75" hidden="1" customHeight="1">
      <c r="A2015" s="9">
        <v>2021</v>
      </c>
      <c r="B2015" s="17">
        <v>3728</v>
      </c>
      <c r="C2015" s="17"/>
      <c r="D2015" s="8"/>
      <c r="E2015" s="2" t="s">
        <v>8366</v>
      </c>
      <c r="F2015" s="2" t="s">
        <v>2258</v>
      </c>
      <c r="G2015" s="2" t="s">
        <v>964</v>
      </c>
      <c r="H2015" s="18" t="s">
        <v>320</v>
      </c>
      <c r="I2015" s="2" t="s">
        <v>68</v>
      </c>
      <c r="J2015" s="2" t="s">
        <v>1422</v>
      </c>
      <c r="K2015" s="19"/>
      <c r="L2015" s="2"/>
      <c r="M2015" s="17">
        <v>20</v>
      </c>
      <c r="N2015" s="2" t="s">
        <v>46</v>
      </c>
      <c r="O2015" s="2" t="s">
        <v>8360</v>
      </c>
      <c r="P2015" s="2" t="s">
        <v>8361</v>
      </c>
      <c r="Q2015" s="2" t="s">
        <v>8367</v>
      </c>
      <c r="R2015" s="101">
        <v>1.55</v>
      </c>
      <c r="T2015" s="116" t="s">
        <v>58</v>
      </c>
      <c r="U2015" s="84">
        <v>1.6994</v>
      </c>
      <c r="W2015" s="102">
        <v>1.1822999999999999</v>
      </c>
      <c r="AE2015" s="104">
        <v>1.6994</v>
      </c>
      <c r="AN2015" s="106">
        <v>1.55</v>
      </c>
      <c r="AO2015" s="105" t="s">
        <v>50</v>
      </c>
      <c r="AP2015" s="104" t="s">
        <v>51</v>
      </c>
      <c r="AQ2015" s="105" t="e">
        <f t="shared" si="499"/>
        <v>#NUM!</v>
      </c>
      <c r="AR2015" s="105" t="e">
        <f t="shared" si="500"/>
        <v>#NUM!</v>
      </c>
      <c r="AS2015" s="105" t="e">
        <f t="shared" si="501"/>
        <v>#NUM!</v>
      </c>
      <c r="AT2015" s="105" t="e">
        <f>#REF!*1.075</f>
        <v>#REF!</v>
      </c>
      <c r="AU2015" s="105" t="e">
        <f t="shared" si="502"/>
        <v>#VALUE!</v>
      </c>
      <c r="AV2015" s="102" t="e">
        <f t="shared" si="495"/>
        <v>#REF!</v>
      </c>
      <c r="AW2015" s="125" t="s">
        <v>52</v>
      </c>
      <c r="AX2015" s="105" t="s">
        <v>51</v>
      </c>
      <c r="AY2015" s="106">
        <v>1.548</v>
      </c>
      <c r="AZ2015" s="108">
        <f t="shared" si="496"/>
        <v>0.38700000000000001</v>
      </c>
      <c r="BA2015" s="1">
        <f t="shared" si="497"/>
        <v>1.9350000000000001</v>
      </c>
      <c r="BB2015" s="106">
        <f t="shared" si="498"/>
        <v>2.0897999999999999</v>
      </c>
      <c r="BC2015" s="105" t="s">
        <v>53</v>
      </c>
      <c r="BD2015" s="128"/>
      <c r="BE2015" s="128"/>
      <c r="BF2015" s="110"/>
      <c r="BG2015" s="110"/>
    </row>
    <row r="2016" spans="1:59" ht="24.75" hidden="1" customHeight="1">
      <c r="A2016" s="9">
        <v>2022</v>
      </c>
      <c r="B2016" s="17">
        <v>3727</v>
      </c>
      <c r="C2016" s="17"/>
      <c r="D2016" s="8"/>
      <c r="E2016" s="2" t="s">
        <v>8366</v>
      </c>
      <c r="F2016" s="2" t="s">
        <v>2258</v>
      </c>
      <c r="G2016" s="2" t="s">
        <v>964</v>
      </c>
      <c r="H2016" s="18" t="s">
        <v>474</v>
      </c>
      <c r="I2016" s="2" t="s">
        <v>68</v>
      </c>
      <c r="J2016" s="2" t="s">
        <v>1422</v>
      </c>
      <c r="K2016" s="19"/>
      <c r="L2016" s="2"/>
      <c r="M2016" s="17">
        <v>20</v>
      </c>
      <c r="N2016" s="2" t="s">
        <v>46</v>
      </c>
      <c r="O2016" s="2" t="s">
        <v>8360</v>
      </c>
      <c r="P2016" s="2" t="s">
        <v>8361</v>
      </c>
      <c r="Q2016" s="2" t="s">
        <v>8368</v>
      </c>
      <c r="R2016" s="101">
        <v>2.96</v>
      </c>
      <c r="T2016" s="116">
        <v>3.34</v>
      </c>
      <c r="U2016" s="84">
        <v>2.4175</v>
      </c>
      <c r="W2016" s="102">
        <v>3.0897999999999999</v>
      </c>
      <c r="AE2016" s="104">
        <v>2.4175</v>
      </c>
      <c r="AN2016" s="106">
        <v>2.96</v>
      </c>
      <c r="AO2016" s="105" t="s">
        <v>50</v>
      </c>
      <c r="AP2016" s="104" t="s">
        <v>51</v>
      </c>
      <c r="AQ2016" s="105" t="e">
        <f t="shared" si="499"/>
        <v>#NUM!</v>
      </c>
      <c r="AR2016" s="105" t="e">
        <f t="shared" si="500"/>
        <v>#NUM!</v>
      </c>
      <c r="AS2016" s="105" t="e">
        <f t="shared" si="501"/>
        <v>#NUM!</v>
      </c>
      <c r="AT2016" s="105" t="e">
        <f>#REF!*1.075</f>
        <v>#REF!</v>
      </c>
      <c r="AU2016" s="105">
        <f t="shared" si="502"/>
        <v>3.5904999999999996</v>
      </c>
      <c r="AV2016" s="102" t="e">
        <f t="shared" si="495"/>
        <v>#REF!</v>
      </c>
      <c r="AW2016" s="125" t="s">
        <v>52</v>
      </c>
      <c r="AX2016" s="105" t="s">
        <v>51</v>
      </c>
      <c r="AY2016" s="106">
        <v>2.96</v>
      </c>
      <c r="AZ2016" s="108">
        <f t="shared" si="496"/>
        <v>0.74</v>
      </c>
      <c r="BA2016" s="1">
        <f t="shared" si="497"/>
        <v>3.7</v>
      </c>
      <c r="BB2016" s="106">
        <f t="shared" si="498"/>
        <v>3.9960000000000004</v>
      </c>
      <c r="BC2016" s="105" t="s">
        <v>53</v>
      </c>
      <c r="BD2016" s="128"/>
      <c r="BE2016" s="128"/>
      <c r="BF2016" s="110"/>
      <c r="BG2016" s="110"/>
    </row>
    <row r="2017" spans="1:59" ht="24.75" hidden="1" customHeight="1">
      <c r="A2017" s="9">
        <v>2023</v>
      </c>
      <c r="B2017" s="17">
        <v>695</v>
      </c>
      <c r="C2017" s="17"/>
      <c r="D2017" s="8"/>
      <c r="E2017" s="2" t="s">
        <v>8369</v>
      </c>
      <c r="F2017" s="2" t="s">
        <v>2258</v>
      </c>
      <c r="G2017" s="2" t="s">
        <v>964</v>
      </c>
      <c r="H2017" s="18" t="s">
        <v>60</v>
      </c>
      <c r="I2017" s="2" t="s">
        <v>1998</v>
      </c>
      <c r="J2017" s="2" t="s">
        <v>8370</v>
      </c>
      <c r="K2017" s="19"/>
      <c r="L2017" s="2"/>
      <c r="M2017" s="17">
        <v>1</v>
      </c>
      <c r="N2017" s="2" t="s">
        <v>46</v>
      </c>
      <c r="O2017" s="2" t="s">
        <v>8360</v>
      </c>
      <c r="P2017" s="2" t="s">
        <v>8361</v>
      </c>
      <c r="Q2017" s="2" t="s">
        <v>8371</v>
      </c>
      <c r="R2017" s="101">
        <v>1.1000000000000001</v>
      </c>
      <c r="T2017" s="116">
        <v>0.6</v>
      </c>
      <c r="U2017" s="84">
        <v>1.6286</v>
      </c>
      <c r="W2017" s="102">
        <v>0.41860000000000003</v>
      </c>
      <c r="AE2017" s="104">
        <v>1.6286</v>
      </c>
      <c r="AN2017" s="106">
        <v>1.1000000000000001</v>
      </c>
      <c r="AO2017" s="105" t="s">
        <v>50</v>
      </c>
      <c r="AP2017" s="104" t="s">
        <v>51</v>
      </c>
      <c r="AQ2017" s="105" t="e">
        <f t="shared" si="499"/>
        <v>#NUM!</v>
      </c>
      <c r="AR2017" s="105" t="e">
        <f t="shared" si="500"/>
        <v>#NUM!</v>
      </c>
      <c r="AS2017" s="105" t="e">
        <f t="shared" si="501"/>
        <v>#NUM!</v>
      </c>
      <c r="AT2017" s="105" t="e">
        <f>#REF!*1.075</f>
        <v>#REF!</v>
      </c>
      <c r="AU2017" s="105">
        <f t="shared" si="502"/>
        <v>0.64499999999999991</v>
      </c>
      <c r="AV2017" s="102" t="e">
        <f t="shared" si="495"/>
        <v>#REF!</v>
      </c>
      <c r="AW2017" s="105" t="s">
        <v>172</v>
      </c>
      <c r="AX2017" s="105" t="s">
        <v>173</v>
      </c>
      <c r="AY2017" s="106">
        <v>0.65</v>
      </c>
      <c r="AZ2017" s="108">
        <f t="shared" si="496"/>
        <v>0.16250000000000001</v>
      </c>
      <c r="BA2017" s="1">
        <f t="shared" si="497"/>
        <v>0.8125</v>
      </c>
      <c r="BB2017" s="106">
        <f t="shared" si="498"/>
        <v>0.87749999999999995</v>
      </c>
      <c r="BC2017" s="105" t="s">
        <v>53</v>
      </c>
      <c r="BE2017" s="110"/>
      <c r="BF2017" s="110"/>
      <c r="BG2017" s="110"/>
    </row>
    <row r="2018" spans="1:59" ht="24.75" hidden="1" customHeight="1">
      <c r="A2018" s="9">
        <v>2024</v>
      </c>
      <c r="B2018" s="17">
        <v>694</v>
      </c>
      <c r="C2018" s="17"/>
      <c r="D2018" s="8"/>
      <c r="E2018" s="2" t="s">
        <v>8369</v>
      </c>
      <c r="F2018" s="2" t="s">
        <v>2258</v>
      </c>
      <c r="G2018" s="2" t="s">
        <v>964</v>
      </c>
      <c r="H2018" s="18" t="s">
        <v>189</v>
      </c>
      <c r="I2018" s="2" t="s">
        <v>1998</v>
      </c>
      <c r="J2018" s="2" t="s">
        <v>8370</v>
      </c>
      <c r="K2018" s="19"/>
      <c r="L2018" s="2"/>
      <c r="M2018" s="17">
        <v>1</v>
      </c>
      <c r="N2018" s="2" t="s">
        <v>46</v>
      </c>
      <c r="O2018" s="2" t="s">
        <v>8360</v>
      </c>
      <c r="P2018" s="2" t="s">
        <v>8361</v>
      </c>
      <c r="Q2018" s="2" t="s">
        <v>8372</v>
      </c>
      <c r="R2018" s="101">
        <v>1.39</v>
      </c>
      <c r="T2018" s="116">
        <v>0.96</v>
      </c>
      <c r="U2018" s="84">
        <v>1.8884000000000001</v>
      </c>
      <c r="W2018" s="102">
        <v>0.69989999999999997</v>
      </c>
      <c r="AE2018" s="104">
        <v>1.8884000000000001</v>
      </c>
      <c r="AN2018" s="106">
        <v>1.1839999999999999</v>
      </c>
      <c r="AO2018" s="105" t="s">
        <v>372</v>
      </c>
      <c r="AP2018" s="104" t="s">
        <v>373</v>
      </c>
      <c r="AQ2018" s="105" t="e">
        <f t="shared" si="499"/>
        <v>#NUM!</v>
      </c>
      <c r="AR2018" s="105" t="e">
        <f t="shared" si="500"/>
        <v>#NUM!</v>
      </c>
      <c r="AS2018" s="105" t="e">
        <f t="shared" si="501"/>
        <v>#NUM!</v>
      </c>
      <c r="AT2018" s="105" t="e">
        <f>#REF!*1.075</f>
        <v>#REF!</v>
      </c>
      <c r="AU2018" s="105">
        <f t="shared" si="502"/>
        <v>1.032</v>
      </c>
      <c r="AV2018" s="102" t="e">
        <f t="shared" si="495"/>
        <v>#REF!</v>
      </c>
      <c r="AW2018" s="105" t="s">
        <v>172</v>
      </c>
      <c r="AX2018" s="105" t="s">
        <v>173</v>
      </c>
      <c r="AY2018" s="106">
        <v>1.03</v>
      </c>
      <c r="AZ2018" s="108">
        <f t="shared" si="496"/>
        <v>0.25750000000000001</v>
      </c>
      <c r="BA2018" s="1">
        <f t="shared" si="497"/>
        <v>1.2875000000000001</v>
      </c>
      <c r="BB2018" s="106">
        <f t="shared" si="498"/>
        <v>1.3905000000000001</v>
      </c>
      <c r="BC2018" s="105" t="s">
        <v>53</v>
      </c>
      <c r="BE2018" s="110"/>
      <c r="BF2018" s="110"/>
      <c r="BG2018" s="110"/>
    </row>
    <row r="2019" spans="1:59" ht="24.75" hidden="1" customHeight="1">
      <c r="A2019" s="9">
        <v>2025</v>
      </c>
      <c r="B2019" s="36">
        <v>5076</v>
      </c>
      <c r="C2019" s="36"/>
      <c r="D2019" s="126" t="s">
        <v>8373</v>
      </c>
      <c r="E2019" s="37" t="s">
        <v>8374</v>
      </c>
      <c r="F2019" s="36" t="s">
        <v>8375</v>
      </c>
      <c r="G2019" s="36" t="s">
        <v>1488</v>
      </c>
      <c r="H2019" s="36" t="s">
        <v>2553</v>
      </c>
      <c r="I2019" s="36" t="s">
        <v>109</v>
      </c>
      <c r="J2019" s="37" t="s">
        <v>8376</v>
      </c>
      <c r="K2019" s="49">
        <v>120</v>
      </c>
      <c r="L2019" s="36" t="s">
        <v>91</v>
      </c>
      <c r="M2019" s="36">
        <v>1</v>
      </c>
      <c r="N2019" s="36" t="s">
        <v>46</v>
      </c>
      <c r="O2019" s="36" t="s">
        <v>8377</v>
      </c>
      <c r="P2019" s="36" t="s">
        <v>8377</v>
      </c>
      <c r="Q2019" s="36" t="s">
        <v>8378</v>
      </c>
      <c r="R2019" s="101">
        <v>2.1</v>
      </c>
      <c r="T2019" s="116"/>
      <c r="U2019" s="84">
        <v>2.1</v>
      </c>
      <c r="AN2019" s="106">
        <v>2.1</v>
      </c>
      <c r="AT2019" s="105" t="e">
        <f>#REF!*1.075</f>
        <v>#REF!</v>
      </c>
      <c r="AV2019" s="102" t="e">
        <f t="shared" si="495"/>
        <v>#REF!</v>
      </c>
      <c r="AY2019" s="106">
        <v>2.1</v>
      </c>
      <c r="AZ2019" s="108">
        <f t="shared" si="496"/>
        <v>0.52500000000000002</v>
      </c>
      <c r="BA2019" s="1">
        <f t="shared" si="497"/>
        <v>2.625</v>
      </c>
      <c r="BB2019" s="106">
        <f t="shared" si="498"/>
        <v>2.835</v>
      </c>
      <c r="BD2019" s="105" t="s">
        <v>200</v>
      </c>
      <c r="BE2019" s="110"/>
      <c r="BF2019" s="110"/>
      <c r="BG2019" s="110"/>
    </row>
    <row r="2020" spans="1:59" ht="24.75" hidden="1" customHeight="1">
      <c r="A2020" s="9">
        <v>2026</v>
      </c>
      <c r="B2020" s="36">
        <v>5688</v>
      </c>
      <c r="C2020" s="36"/>
      <c r="D2020" s="126" t="s">
        <v>8373</v>
      </c>
      <c r="E2020" s="37" t="s">
        <v>8379</v>
      </c>
      <c r="F2020" s="36" t="s">
        <v>8380</v>
      </c>
      <c r="G2020" s="36" t="s">
        <v>4489</v>
      </c>
      <c r="H2020" s="36" t="s">
        <v>1105</v>
      </c>
      <c r="I2020" s="36" t="s">
        <v>78</v>
      </c>
      <c r="J2020" s="37" t="s">
        <v>8381</v>
      </c>
      <c r="K2020" s="49"/>
      <c r="L2020" s="36"/>
      <c r="M2020" s="36">
        <v>1</v>
      </c>
      <c r="N2020" s="36" t="s">
        <v>46</v>
      </c>
      <c r="O2020" s="36" t="s">
        <v>8377</v>
      </c>
      <c r="P2020" s="36" t="s">
        <v>8382</v>
      </c>
      <c r="Q2020" s="36" t="s">
        <v>8383</v>
      </c>
      <c r="R2020" s="101">
        <v>1.79</v>
      </c>
      <c r="T2020" s="116"/>
      <c r="U2020" s="84">
        <v>1.79</v>
      </c>
      <c r="AN2020" s="106">
        <v>1.79</v>
      </c>
      <c r="AT2020" s="105" t="e">
        <f>#REF!*1.075</f>
        <v>#REF!</v>
      </c>
      <c r="AV2020" s="102" t="e">
        <f t="shared" si="495"/>
        <v>#REF!</v>
      </c>
      <c r="AY2020" s="106">
        <v>1.79</v>
      </c>
      <c r="AZ2020" s="108">
        <f t="shared" si="496"/>
        <v>0.44750000000000001</v>
      </c>
      <c r="BA2020" s="1">
        <f t="shared" si="497"/>
        <v>2.2374999999999998</v>
      </c>
      <c r="BB2020" s="106">
        <f t="shared" si="498"/>
        <v>2.4164999999999996</v>
      </c>
      <c r="BD2020" s="105" t="s">
        <v>200</v>
      </c>
      <c r="BE2020" s="110"/>
      <c r="BF2020" s="110"/>
      <c r="BG2020" s="110"/>
    </row>
    <row r="2021" spans="1:59" ht="24.75" hidden="1" customHeight="1">
      <c r="A2021" s="9">
        <v>2027</v>
      </c>
      <c r="B2021" s="36">
        <v>15050</v>
      </c>
      <c r="C2021" s="36"/>
      <c r="D2021" s="126" t="s">
        <v>8373</v>
      </c>
      <c r="E2021" s="37" t="s">
        <v>8384</v>
      </c>
      <c r="F2021" s="36" t="s">
        <v>2976</v>
      </c>
      <c r="G2021" s="36" t="s">
        <v>8385</v>
      </c>
      <c r="H2021" s="36" t="s">
        <v>1105</v>
      </c>
      <c r="I2021" s="36" t="s">
        <v>983</v>
      </c>
      <c r="J2021" s="37" t="s">
        <v>8386</v>
      </c>
      <c r="K2021" s="49">
        <v>10</v>
      </c>
      <c r="L2021" s="36" t="s">
        <v>91</v>
      </c>
      <c r="M2021" s="36">
        <v>1</v>
      </c>
      <c r="N2021" s="36" t="s">
        <v>46</v>
      </c>
      <c r="O2021" s="36" t="s">
        <v>8377</v>
      </c>
      <c r="P2021" s="36" t="s">
        <v>8377</v>
      </c>
      <c r="Q2021" s="36" t="s">
        <v>8387</v>
      </c>
      <c r="R2021" s="101">
        <v>3.57</v>
      </c>
      <c r="T2021" s="116"/>
      <c r="U2021" s="84">
        <v>3.57</v>
      </c>
      <c r="AN2021" s="106">
        <v>3.57</v>
      </c>
      <c r="AT2021" s="105" t="e">
        <f>#REF!*1.075</f>
        <v>#REF!</v>
      </c>
      <c r="AV2021" s="102" t="e">
        <f t="shared" si="495"/>
        <v>#REF!</v>
      </c>
      <c r="AY2021" s="106">
        <v>3.57</v>
      </c>
      <c r="AZ2021" s="108">
        <f t="shared" si="496"/>
        <v>0.89249999999999996</v>
      </c>
      <c r="BA2021" s="1">
        <f t="shared" si="497"/>
        <v>4.4624999999999995</v>
      </c>
      <c r="BB2021" s="106">
        <f t="shared" si="498"/>
        <v>4.8194999999999997</v>
      </c>
      <c r="BD2021" s="105" t="s">
        <v>200</v>
      </c>
      <c r="BE2021" s="110"/>
      <c r="BF2021" s="110"/>
      <c r="BG2021" s="110"/>
    </row>
    <row r="2022" spans="1:59" ht="24.75" hidden="1" customHeight="1">
      <c r="A2022" s="9">
        <v>2028</v>
      </c>
      <c r="B2022" s="36">
        <v>14966</v>
      </c>
      <c r="C2022" s="36"/>
      <c r="D2022" s="126" t="s">
        <v>8373</v>
      </c>
      <c r="E2022" s="37" t="s">
        <v>8384</v>
      </c>
      <c r="F2022" s="36" t="s">
        <v>2976</v>
      </c>
      <c r="G2022" s="36" t="s">
        <v>8385</v>
      </c>
      <c r="H2022" s="36" t="s">
        <v>5382</v>
      </c>
      <c r="I2022" s="36" t="s">
        <v>983</v>
      </c>
      <c r="J2022" s="37" t="s">
        <v>8388</v>
      </c>
      <c r="K2022" s="49">
        <v>10</v>
      </c>
      <c r="L2022" s="36" t="s">
        <v>91</v>
      </c>
      <c r="M2022" s="36">
        <v>1</v>
      </c>
      <c r="N2022" s="36" t="s">
        <v>46</v>
      </c>
      <c r="O2022" s="36" t="s">
        <v>8377</v>
      </c>
      <c r="P2022" s="36" t="s">
        <v>8377</v>
      </c>
      <c r="Q2022" s="36" t="s">
        <v>8389</v>
      </c>
      <c r="R2022" s="101">
        <v>3.46</v>
      </c>
      <c r="T2022" s="116"/>
      <c r="U2022" s="84">
        <v>3.46</v>
      </c>
      <c r="AN2022" s="106">
        <v>3.46</v>
      </c>
      <c r="AT2022" s="105" t="e">
        <f>#REF!*1.075</f>
        <v>#REF!</v>
      </c>
      <c r="AV2022" s="102" t="e">
        <f t="shared" si="495"/>
        <v>#REF!</v>
      </c>
      <c r="AY2022" s="106">
        <v>3.46</v>
      </c>
      <c r="AZ2022" s="108">
        <f t="shared" si="496"/>
        <v>0.86499999999999999</v>
      </c>
      <c r="BA2022" s="1">
        <f t="shared" si="497"/>
        <v>4.3250000000000002</v>
      </c>
      <c r="BB2022" s="106">
        <f t="shared" si="498"/>
        <v>4.6710000000000003</v>
      </c>
      <c r="BD2022" s="105" t="s">
        <v>200</v>
      </c>
      <c r="BE2022" s="110"/>
      <c r="BF2022" s="110"/>
      <c r="BG2022" s="110"/>
    </row>
    <row r="2023" spans="1:59" ht="24.75" hidden="1" customHeight="1">
      <c r="A2023" s="9">
        <v>2029</v>
      </c>
      <c r="B2023" s="36"/>
      <c r="C2023" s="36"/>
      <c r="D2023" s="126" t="s">
        <v>8373</v>
      </c>
      <c r="E2023" s="37" t="s">
        <v>8390</v>
      </c>
      <c r="F2023" s="37" t="s">
        <v>8391</v>
      </c>
      <c r="G2023" s="36" t="s">
        <v>3324</v>
      </c>
      <c r="H2023" s="36" t="s">
        <v>8392</v>
      </c>
      <c r="I2023" s="36" t="s">
        <v>8393</v>
      </c>
      <c r="J2023" s="37" t="s">
        <v>8394</v>
      </c>
      <c r="K2023" s="49">
        <v>50</v>
      </c>
      <c r="L2023" s="36" t="s">
        <v>91</v>
      </c>
      <c r="M2023" s="36">
        <v>1</v>
      </c>
      <c r="N2023" s="36" t="s">
        <v>46</v>
      </c>
      <c r="O2023" s="36" t="s">
        <v>8377</v>
      </c>
      <c r="P2023" s="36" t="s">
        <v>8377</v>
      </c>
      <c r="Q2023" s="36" t="s">
        <v>8395</v>
      </c>
      <c r="R2023" s="101">
        <v>4.08</v>
      </c>
      <c r="T2023" s="116"/>
      <c r="U2023" s="84">
        <v>4.08</v>
      </c>
      <c r="AN2023" s="106">
        <v>4.08</v>
      </c>
      <c r="AV2023" s="102"/>
      <c r="AY2023" s="106">
        <v>4.08</v>
      </c>
      <c r="AZ2023" s="108">
        <f t="shared" si="496"/>
        <v>1.02</v>
      </c>
      <c r="BA2023" s="1">
        <f t="shared" si="497"/>
        <v>5.0999999999999996</v>
      </c>
      <c r="BB2023" s="106">
        <f t="shared" si="498"/>
        <v>5.508</v>
      </c>
      <c r="BD2023" s="105" t="s">
        <v>200</v>
      </c>
      <c r="BE2023" s="110"/>
      <c r="BF2023" s="110"/>
      <c r="BG2023" s="110"/>
    </row>
    <row r="2024" spans="1:59" ht="24.75" hidden="1" customHeight="1">
      <c r="A2024" s="9">
        <v>2030</v>
      </c>
      <c r="B2024" s="36">
        <v>5572</v>
      </c>
      <c r="C2024" s="36"/>
      <c r="D2024" s="126" t="s">
        <v>8373</v>
      </c>
      <c r="E2024" s="37" t="s">
        <v>8396</v>
      </c>
      <c r="F2024" s="36" t="s">
        <v>8397</v>
      </c>
      <c r="G2024" s="36" t="s">
        <v>8398</v>
      </c>
      <c r="H2024" s="36" t="s">
        <v>123</v>
      </c>
      <c r="I2024" s="36" t="s">
        <v>2108</v>
      </c>
      <c r="J2024" s="37" t="s">
        <v>8399</v>
      </c>
      <c r="K2024" s="49"/>
      <c r="L2024" s="36"/>
      <c r="M2024" s="36">
        <v>6</v>
      </c>
      <c r="N2024" s="36" t="s">
        <v>46</v>
      </c>
      <c r="O2024" s="36" t="s">
        <v>8377</v>
      </c>
      <c r="P2024" s="36" t="s">
        <v>8377</v>
      </c>
      <c r="Q2024" s="36" t="s">
        <v>8400</v>
      </c>
      <c r="R2024" s="101">
        <v>2.2799999999999998</v>
      </c>
      <c r="T2024" s="116"/>
      <c r="U2024" s="84">
        <v>2.2799999999999998</v>
      </c>
      <c r="AN2024" s="106">
        <v>2.2799999999999998</v>
      </c>
      <c r="AT2024" s="105" t="e">
        <f>#REF!*1.075</f>
        <v>#REF!</v>
      </c>
      <c r="AV2024" s="102" t="e">
        <f t="shared" ref="AV2024:AV2053" si="503">MIN(AN2024,AT2024,AU2024)</f>
        <v>#REF!</v>
      </c>
      <c r="AY2024" s="106">
        <v>2.2799999999999998</v>
      </c>
      <c r="AZ2024" s="108">
        <f t="shared" si="496"/>
        <v>0.56999999999999995</v>
      </c>
      <c r="BA2024" s="1">
        <f t="shared" si="497"/>
        <v>2.8499999999999996</v>
      </c>
      <c r="BB2024" s="106">
        <f t="shared" si="498"/>
        <v>3.0779999999999994</v>
      </c>
      <c r="BD2024" s="105" t="s">
        <v>200</v>
      </c>
      <c r="BE2024" s="110"/>
      <c r="BF2024" s="110"/>
      <c r="BG2024" s="110"/>
    </row>
    <row r="2025" spans="1:59" ht="24.75" hidden="1" customHeight="1">
      <c r="A2025" s="9">
        <v>2031</v>
      </c>
      <c r="B2025" s="36">
        <v>17978</v>
      </c>
      <c r="C2025" s="36"/>
      <c r="D2025" s="126" t="s">
        <v>8373</v>
      </c>
      <c r="E2025" s="37" t="s">
        <v>8401</v>
      </c>
      <c r="F2025" s="36" t="s">
        <v>8402</v>
      </c>
      <c r="G2025" s="36" t="s">
        <v>400</v>
      </c>
      <c r="H2025" s="36" t="s">
        <v>8403</v>
      </c>
      <c r="I2025" s="36" t="s">
        <v>68</v>
      </c>
      <c r="J2025" s="37" t="s">
        <v>8404</v>
      </c>
      <c r="K2025" s="49"/>
      <c r="L2025" s="36"/>
      <c r="M2025" s="36">
        <v>20</v>
      </c>
      <c r="N2025" s="36" t="s">
        <v>46</v>
      </c>
      <c r="O2025" s="36" t="s">
        <v>8377</v>
      </c>
      <c r="P2025" s="36" t="s">
        <v>8377</v>
      </c>
      <c r="Q2025" s="36" t="s">
        <v>8405</v>
      </c>
      <c r="R2025" s="101">
        <v>2.15</v>
      </c>
      <c r="T2025" s="116"/>
      <c r="U2025" s="84">
        <v>2.15</v>
      </c>
      <c r="AN2025" s="106">
        <v>2.15</v>
      </c>
      <c r="AT2025" s="105" t="e">
        <f>#REF!*1.075</f>
        <v>#REF!</v>
      </c>
      <c r="AV2025" s="102" t="e">
        <f t="shared" si="503"/>
        <v>#REF!</v>
      </c>
      <c r="AY2025" s="106">
        <v>2.15</v>
      </c>
      <c r="AZ2025" s="108">
        <f t="shared" si="496"/>
        <v>0.53749999999999998</v>
      </c>
      <c r="BA2025" s="1">
        <f t="shared" si="497"/>
        <v>2.6875</v>
      </c>
      <c r="BB2025" s="106">
        <f t="shared" si="498"/>
        <v>2.9024999999999999</v>
      </c>
      <c r="BD2025" s="105" t="s">
        <v>200</v>
      </c>
      <c r="BE2025" s="110"/>
      <c r="BF2025" s="110"/>
      <c r="BG2025" s="110"/>
    </row>
    <row r="2026" spans="1:59" ht="24.75" hidden="1" customHeight="1">
      <c r="A2026" s="9">
        <v>2032</v>
      </c>
      <c r="B2026" s="36">
        <v>17775</v>
      </c>
      <c r="C2026" s="36"/>
      <c r="D2026" s="126" t="s">
        <v>8373</v>
      </c>
      <c r="E2026" s="37" t="s">
        <v>8406</v>
      </c>
      <c r="F2026" s="36" t="s">
        <v>8407</v>
      </c>
      <c r="G2026" s="36" t="s">
        <v>8326</v>
      </c>
      <c r="H2026" s="36" t="s">
        <v>8408</v>
      </c>
      <c r="I2026" s="36" t="s">
        <v>364</v>
      </c>
      <c r="J2026" s="37" t="s">
        <v>8409</v>
      </c>
      <c r="K2026" s="49">
        <v>10</v>
      </c>
      <c r="L2026" s="36" t="s">
        <v>91</v>
      </c>
      <c r="M2026" s="36">
        <v>1</v>
      </c>
      <c r="N2026" s="36" t="s">
        <v>46</v>
      </c>
      <c r="O2026" s="36" t="s">
        <v>8377</v>
      </c>
      <c r="P2026" s="36" t="s">
        <v>8377</v>
      </c>
      <c r="Q2026" s="36" t="s">
        <v>8410</v>
      </c>
      <c r="R2026" s="101">
        <v>3.23</v>
      </c>
      <c r="T2026" s="116"/>
      <c r="U2026" s="84">
        <v>3.23</v>
      </c>
      <c r="AN2026" s="106">
        <v>3.23</v>
      </c>
      <c r="AT2026" s="105" t="e">
        <f>#REF!*1.075</f>
        <v>#REF!</v>
      </c>
      <c r="AV2026" s="102" t="e">
        <f t="shared" si="503"/>
        <v>#REF!</v>
      </c>
      <c r="AY2026" s="106">
        <v>3.23</v>
      </c>
      <c r="AZ2026" s="108">
        <f t="shared" si="496"/>
        <v>0.8075</v>
      </c>
      <c r="BA2026" s="1">
        <f t="shared" si="497"/>
        <v>4.0374999999999996</v>
      </c>
      <c r="BB2026" s="106">
        <f t="shared" si="498"/>
        <v>4.3605</v>
      </c>
      <c r="BD2026" s="105" t="s">
        <v>200</v>
      </c>
      <c r="BE2026" s="110"/>
      <c r="BF2026" s="110"/>
      <c r="BG2026" s="110"/>
    </row>
    <row r="2027" spans="1:59" ht="24.75" hidden="1" customHeight="1">
      <c r="A2027" s="9">
        <v>2033</v>
      </c>
      <c r="B2027" s="36">
        <v>5573</v>
      </c>
      <c r="C2027" s="36"/>
      <c r="D2027" s="126" t="s">
        <v>8373</v>
      </c>
      <c r="E2027" s="37" t="s">
        <v>8411</v>
      </c>
      <c r="F2027" s="36" t="s">
        <v>4406</v>
      </c>
      <c r="G2027" s="36" t="s">
        <v>2139</v>
      </c>
      <c r="H2027" s="36" t="s">
        <v>1105</v>
      </c>
      <c r="I2027" s="36" t="s">
        <v>734</v>
      </c>
      <c r="J2027" s="37" t="s">
        <v>8412</v>
      </c>
      <c r="K2027" s="49">
        <v>20</v>
      </c>
      <c r="L2027" s="36" t="s">
        <v>91</v>
      </c>
      <c r="M2027" s="36">
        <v>1</v>
      </c>
      <c r="N2027" s="36" t="s">
        <v>46</v>
      </c>
      <c r="O2027" s="36" t="s">
        <v>8377</v>
      </c>
      <c r="P2027" s="36" t="s">
        <v>8377</v>
      </c>
      <c r="Q2027" s="36" t="s">
        <v>8413</v>
      </c>
      <c r="R2027" s="101">
        <v>3.78</v>
      </c>
      <c r="T2027" s="116"/>
      <c r="U2027" s="84">
        <v>3.78</v>
      </c>
      <c r="AN2027" s="106">
        <v>3.78</v>
      </c>
      <c r="AT2027" s="105" t="e">
        <f>#REF!*1.075</f>
        <v>#REF!</v>
      </c>
      <c r="AV2027" s="102" t="e">
        <f t="shared" si="503"/>
        <v>#REF!</v>
      </c>
      <c r="AY2027" s="106">
        <v>3.78</v>
      </c>
      <c r="AZ2027" s="108">
        <f t="shared" si="496"/>
        <v>0.94499999999999995</v>
      </c>
      <c r="BA2027" s="1">
        <f t="shared" si="497"/>
        <v>4.7249999999999996</v>
      </c>
      <c r="BB2027" s="106">
        <f t="shared" si="498"/>
        <v>5.1029999999999998</v>
      </c>
      <c r="BD2027" s="105" t="s">
        <v>200</v>
      </c>
      <c r="BE2027" s="110"/>
      <c r="BF2027" s="110"/>
      <c r="BG2027" s="110"/>
    </row>
    <row r="2028" spans="1:59" ht="24.75" hidden="1" customHeight="1">
      <c r="A2028" s="9">
        <v>2034</v>
      </c>
      <c r="B2028" s="36">
        <v>5628</v>
      </c>
      <c r="C2028" s="36"/>
      <c r="D2028" s="126" t="s">
        <v>8373</v>
      </c>
      <c r="E2028" s="37" t="s">
        <v>8411</v>
      </c>
      <c r="F2028" s="36" t="s">
        <v>4406</v>
      </c>
      <c r="G2028" s="36" t="s">
        <v>3146</v>
      </c>
      <c r="H2028" s="36" t="s">
        <v>4009</v>
      </c>
      <c r="I2028" s="36" t="s">
        <v>3147</v>
      </c>
      <c r="J2028" s="37" t="s">
        <v>8414</v>
      </c>
      <c r="K2028" s="49">
        <v>20</v>
      </c>
      <c r="L2028" s="36" t="s">
        <v>80</v>
      </c>
      <c r="M2028" s="36">
        <v>1</v>
      </c>
      <c r="N2028" s="36" t="s">
        <v>46</v>
      </c>
      <c r="O2028" s="36" t="s">
        <v>8377</v>
      </c>
      <c r="P2028" s="36" t="s">
        <v>8377</v>
      </c>
      <c r="Q2028" s="36" t="s">
        <v>8415</v>
      </c>
      <c r="R2028" s="101">
        <v>3.89</v>
      </c>
      <c r="T2028" s="116"/>
      <c r="U2028" s="84">
        <v>3.89</v>
      </c>
      <c r="AN2028" s="106">
        <v>3.89</v>
      </c>
      <c r="AT2028" s="105" t="e">
        <f>#REF!*1.075</f>
        <v>#REF!</v>
      </c>
      <c r="AV2028" s="102" t="e">
        <f t="shared" si="503"/>
        <v>#REF!</v>
      </c>
      <c r="AW2028" s="105" t="s">
        <v>372</v>
      </c>
      <c r="AX2028" s="105" t="s">
        <v>373</v>
      </c>
      <c r="AY2028" s="106">
        <v>3.1280000000000001</v>
      </c>
      <c r="AZ2028" s="108">
        <f t="shared" si="496"/>
        <v>0.78200000000000003</v>
      </c>
      <c r="BA2028" s="1">
        <f t="shared" si="497"/>
        <v>3.91</v>
      </c>
      <c r="BB2028" s="106">
        <f t="shared" si="498"/>
        <v>4.2228000000000003</v>
      </c>
      <c r="BD2028" s="105" t="s">
        <v>200</v>
      </c>
      <c r="BE2028" s="110"/>
      <c r="BF2028" s="110"/>
      <c r="BG2028" s="110"/>
    </row>
    <row r="2029" spans="1:59" ht="24.75" hidden="1" customHeight="1">
      <c r="A2029" s="9">
        <v>2035</v>
      </c>
      <c r="B2029" s="36">
        <v>5445</v>
      </c>
      <c r="C2029" s="36"/>
      <c r="D2029" s="126" t="s">
        <v>8373</v>
      </c>
      <c r="E2029" s="37" t="s">
        <v>8411</v>
      </c>
      <c r="F2029" s="36" t="s">
        <v>4406</v>
      </c>
      <c r="G2029" s="36" t="s">
        <v>2139</v>
      </c>
      <c r="H2029" s="36" t="s">
        <v>1105</v>
      </c>
      <c r="I2029" s="36" t="s">
        <v>78</v>
      </c>
      <c r="J2029" s="37" t="s">
        <v>8416</v>
      </c>
      <c r="K2029" s="49">
        <v>15</v>
      </c>
      <c r="L2029" s="36" t="s">
        <v>80</v>
      </c>
      <c r="M2029" s="36">
        <v>1</v>
      </c>
      <c r="N2029" s="36" t="s">
        <v>46</v>
      </c>
      <c r="O2029" s="36" t="s">
        <v>8377</v>
      </c>
      <c r="P2029" s="36" t="s">
        <v>8377</v>
      </c>
      <c r="Q2029" s="36" t="s">
        <v>8417</v>
      </c>
      <c r="R2029" s="101">
        <v>1.59</v>
      </c>
      <c r="T2029" s="116"/>
      <c r="U2029" s="84">
        <v>1.59</v>
      </c>
      <c r="AN2029" s="106">
        <v>1.59</v>
      </c>
      <c r="AT2029" s="105" t="e">
        <f>#REF!*1.075</f>
        <v>#REF!</v>
      </c>
      <c r="AV2029" s="102" t="e">
        <f t="shared" si="503"/>
        <v>#REF!</v>
      </c>
      <c r="AY2029" s="106">
        <v>1.59</v>
      </c>
      <c r="AZ2029" s="108">
        <f t="shared" si="496"/>
        <v>0.39750000000000002</v>
      </c>
      <c r="BA2029" s="1">
        <f t="shared" si="497"/>
        <v>1.9875</v>
      </c>
      <c r="BB2029" s="106">
        <f t="shared" si="498"/>
        <v>2.1465000000000001</v>
      </c>
      <c r="BD2029" s="105" t="s">
        <v>200</v>
      </c>
      <c r="BE2029" s="110"/>
      <c r="BF2029" s="110"/>
      <c r="BG2029" s="110"/>
    </row>
    <row r="2030" spans="1:59" ht="24.75" hidden="1" customHeight="1">
      <c r="A2030" s="9">
        <v>2036</v>
      </c>
      <c r="B2030" s="36">
        <v>14446</v>
      </c>
      <c r="C2030" s="36"/>
      <c r="D2030" s="126" t="s">
        <v>8373</v>
      </c>
      <c r="E2030" s="37" t="s">
        <v>8418</v>
      </c>
      <c r="F2030" s="36" t="s">
        <v>4406</v>
      </c>
      <c r="G2030" s="36" t="s">
        <v>3146</v>
      </c>
      <c r="H2030" s="36" t="s">
        <v>6887</v>
      </c>
      <c r="I2030" s="36" t="s">
        <v>298</v>
      </c>
      <c r="J2030" s="37" t="s">
        <v>8419</v>
      </c>
      <c r="K2030" s="49"/>
      <c r="L2030" s="36"/>
      <c r="M2030" s="36">
        <v>3</v>
      </c>
      <c r="N2030" s="36" t="s">
        <v>46</v>
      </c>
      <c r="O2030" s="36" t="s">
        <v>8377</v>
      </c>
      <c r="P2030" s="36" t="s">
        <v>8377</v>
      </c>
      <c r="Q2030" s="36" t="s">
        <v>8420</v>
      </c>
      <c r="R2030" s="101">
        <v>3.78</v>
      </c>
      <c r="T2030" s="116"/>
      <c r="U2030" s="84">
        <v>3.78</v>
      </c>
      <c r="AN2030" s="106">
        <v>3.78</v>
      </c>
      <c r="AT2030" s="105" t="e">
        <f>#REF!*1.075</f>
        <v>#REF!</v>
      </c>
      <c r="AV2030" s="102" t="e">
        <f t="shared" si="503"/>
        <v>#REF!</v>
      </c>
      <c r="AY2030" s="106">
        <v>3.78</v>
      </c>
      <c r="AZ2030" s="108">
        <f t="shared" si="496"/>
        <v>0.94499999999999995</v>
      </c>
      <c r="BA2030" s="1">
        <f t="shared" si="497"/>
        <v>4.7249999999999996</v>
      </c>
      <c r="BB2030" s="106">
        <f t="shared" si="498"/>
        <v>5.1029999999999998</v>
      </c>
      <c r="BD2030" s="105" t="s">
        <v>200</v>
      </c>
      <c r="BE2030" s="110"/>
      <c r="BF2030" s="110"/>
      <c r="BG2030" s="110"/>
    </row>
    <row r="2031" spans="1:59" ht="24.75" hidden="1" customHeight="1">
      <c r="A2031" s="9">
        <v>2037</v>
      </c>
      <c r="B2031" s="36">
        <v>5423</v>
      </c>
      <c r="C2031" s="36"/>
      <c r="D2031" s="126" t="s">
        <v>8373</v>
      </c>
      <c r="E2031" s="37" t="s">
        <v>8421</v>
      </c>
      <c r="F2031" s="36" t="s">
        <v>8421</v>
      </c>
      <c r="G2031" s="36" t="s">
        <v>1244</v>
      </c>
      <c r="H2031" s="36" t="s">
        <v>77</v>
      </c>
      <c r="I2031" s="36" t="s">
        <v>702</v>
      </c>
      <c r="J2031" s="37" t="s">
        <v>8422</v>
      </c>
      <c r="K2031" s="49"/>
      <c r="L2031" s="36"/>
      <c r="M2031" s="36">
        <v>1</v>
      </c>
      <c r="N2031" s="36" t="s">
        <v>46</v>
      </c>
      <c r="O2031" s="36" t="s">
        <v>8377</v>
      </c>
      <c r="P2031" s="36" t="s">
        <v>8377</v>
      </c>
      <c r="Q2031" s="36" t="s">
        <v>8423</v>
      </c>
      <c r="R2031" s="101">
        <v>1.29</v>
      </c>
      <c r="T2031" s="116"/>
      <c r="U2031" s="84">
        <v>1.29</v>
      </c>
      <c r="AN2031" s="106">
        <v>1.29</v>
      </c>
      <c r="AT2031" s="105" t="e">
        <f>#REF!*1.075</f>
        <v>#REF!</v>
      </c>
      <c r="AV2031" s="102" t="e">
        <f t="shared" si="503"/>
        <v>#REF!</v>
      </c>
      <c r="AY2031" s="106">
        <v>1.29</v>
      </c>
      <c r="AZ2031" s="108">
        <f t="shared" si="496"/>
        <v>0.32250000000000001</v>
      </c>
      <c r="BA2031" s="1">
        <f t="shared" si="497"/>
        <v>1.6125</v>
      </c>
      <c r="BB2031" s="106">
        <f t="shared" si="498"/>
        <v>1.7415</v>
      </c>
      <c r="BD2031" s="105" t="s">
        <v>200</v>
      </c>
      <c r="BE2031" s="110"/>
      <c r="BF2031" s="110"/>
      <c r="BG2031" s="110"/>
    </row>
    <row r="2032" spans="1:59" ht="24.75" hidden="1" customHeight="1">
      <c r="A2032" s="9">
        <v>2038</v>
      </c>
      <c r="B2032" s="36">
        <v>18158</v>
      </c>
      <c r="C2032" s="36"/>
      <c r="D2032" s="126" t="s">
        <v>8373</v>
      </c>
      <c r="E2032" s="37" t="s">
        <v>8424</v>
      </c>
      <c r="F2032" s="36" t="s">
        <v>8425</v>
      </c>
      <c r="G2032" s="36" t="s">
        <v>8426</v>
      </c>
      <c r="H2032" s="36" t="s">
        <v>8427</v>
      </c>
      <c r="I2032" s="36" t="s">
        <v>109</v>
      </c>
      <c r="J2032" s="37" t="s">
        <v>8428</v>
      </c>
      <c r="K2032" s="49"/>
      <c r="L2032" s="36"/>
      <c r="M2032" s="36">
        <v>1</v>
      </c>
      <c r="N2032" s="36" t="s">
        <v>46</v>
      </c>
      <c r="O2032" s="36" t="s">
        <v>8377</v>
      </c>
      <c r="P2032" s="36" t="s">
        <v>8382</v>
      </c>
      <c r="Q2032" s="36" t="s">
        <v>8429</v>
      </c>
      <c r="R2032" s="101">
        <v>3.65</v>
      </c>
      <c r="T2032" s="116"/>
      <c r="U2032" s="84">
        <v>3.65</v>
      </c>
      <c r="AN2032" s="106">
        <v>3.65</v>
      </c>
      <c r="AT2032" s="105" t="e">
        <f>#REF!*1.075</f>
        <v>#REF!</v>
      </c>
      <c r="AV2032" s="102" t="e">
        <f t="shared" si="503"/>
        <v>#REF!</v>
      </c>
      <c r="AY2032" s="106">
        <v>3.65</v>
      </c>
      <c r="AZ2032" s="108">
        <f t="shared" si="496"/>
        <v>0.91249999999999998</v>
      </c>
      <c r="BA2032" s="1">
        <f t="shared" si="497"/>
        <v>4.5625</v>
      </c>
      <c r="BB2032" s="106">
        <f t="shared" si="498"/>
        <v>4.9275000000000002</v>
      </c>
      <c r="BD2032" s="105" t="s">
        <v>200</v>
      </c>
      <c r="BE2032" s="110"/>
      <c r="BF2032" s="110"/>
      <c r="BG2032" s="110"/>
    </row>
    <row r="2033" spans="1:59" ht="24.75" hidden="1" customHeight="1">
      <c r="A2033" s="9">
        <v>2039</v>
      </c>
      <c r="B2033" s="36">
        <v>5330</v>
      </c>
      <c r="C2033" s="36"/>
      <c r="D2033" s="126" t="s">
        <v>8373</v>
      </c>
      <c r="E2033" s="37" t="s">
        <v>8430</v>
      </c>
      <c r="F2033" s="36" t="s">
        <v>8431</v>
      </c>
      <c r="G2033" s="36" t="s">
        <v>2663</v>
      </c>
      <c r="H2033" s="36" t="s">
        <v>8432</v>
      </c>
      <c r="I2033" s="36" t="s">
        <v>292</v>
      </c>
      <c r="J2033" s="37" t="s">
        <v>8433</v>
      </c>
      <c r="K2033" s="49">
        <v>100</v>
      </c>
      <c r="L2033" s="36" t="s">
        <v>91</v>
      </c>
      <c r="M2033" s="36">
        <v>1</v>
      </c>
      <c r="N2033" s="36" t="s">
        <v>46</v>
      </c>
      <c r="O2033" s="36" t="s">
        <v>8377</v>
      </c>
      <c r="P2033" s="36" t="s">
        <v>8377</v>
      </c>
      <c r="Q2033" s="36" t="s">
        <v>8434</v>
      </c>
      <c r="R2033" s="101">
        <v>2.1800000000000002</v>
      </c>
      <c r="T2033" s="116"/>
      <c r="U2033" s="84">
        <v>2.1800000000000002</v>
      </c>
      <c r="AN2033" s="106">
        <v>2.1800000000000002</v>
      </c>
      <c r="AT2033" s="105" t="e">
        <f>#REF!*1.075</f>
        <v>#REF!</v>
      </c>
      <c r="AV2033" s="102" t="e">
        <f t="shared" si="503"/>
        <v>#REF!</v>
      </c>
      <c r="AY2033" s="106">
        <v>2.1800000000000002</v>
      </c>
      <c r="AZ2033" s="108">
        <f t="shared" si="496"/>
        <v>0.54500000000000004</v>
      </c>
      <c r="BA2033" s="1">
        <f t="shared" si="497"/>
        <v>2.7250000000000001</v>
      </c>
      <c r="BB2033" s="106">
        <f t="shared" si="498"/>
        <v>2.9430000000000001</v>
      </c>
      <c r="BD2033" s="105" t="s">
        <v>200</v>
      </c>
      <c r="BE2033" s="110"/>
      <c r="BF2033" s="110"/>
      <c r="BG2033" s="110"/>
    </row>
    <row r="2034" spans="1:59" ht="24.75" hidden="1" customHeight="1">
      <c r="A2034" s="9">
        <v>2040</v>
      </c>
      <c r="B2034" s="36">
        <v>5357</v>
      </c>
      <c r="C2034" s="36"/>
      <c r="D2034" s="126" t="s">
        <v>8373</v>
      </c>
      <c r="E2034" s="37" t="s">
        <v>8435</v>
      </c>
      <c r="F2034" s="36" t="s">
        <v>8436</v>
      </c>
      <c r="G2034" s="36" t="s">
        <v>853</v>
      </c>
      <c r="H2034" s="36" t="s">
        <v>8437</v>
      </c>
      <c r="I2034" s="36" t="s">
        <v>78</v>
      </c>
      <c r="J2034" s="37" t="s">
        <v>8438</v>
      </c>
      <c r="K2034" s="49"/>
      <c r="L2034" s="36"/>
      <c r="M2034" s="36">
        <v>1</v>
      </c>
      <c r="N2034" s="36" t="s">
        <v>46</v>
      </c>
      <c r="O2034" s="36" t="s">
        <v>8377</v>
      </c>
      <c r="P2034" s="36" t="s">
        <v>8439</v>
      </c>
      <c r="Q2034" s="36" t="s">
        <v>8440</v>
      </c>
      <c r="R2034" s="101">
        <v>3.99</v>
      </c>
      <c r="T2034" s="116"/>
      <c r="U2034" s="84">
        <v>3.99</v>
      </c>
      <c r="AN2034" s="106">
        <v>3.99</v>
      </c>
      <c r="AT2034" s="105" t="e">
        <f>#REF!*1.075</f>
        <v>#REF!</v>
      </c>
      <c r="AV2034" s="102" t="e">
        <f t="shared" si="503"/>
        <v>#REF!</v>
      </c>
      <c r="AY2034" s="106">
        <v>3.99</v>
      </c>
      <c r="AZ2034" s="108">
        <f t="shared" si="496"/>
        <v>0.99750000000000005</v>
      </c>
      <c r="BA2034" s="1">
        <f t="shared" si="497"/>
        <v>4.9875000000000007</v>
      </c>
      <c r="BB2034" s="106">
        <f t="shared" si="498"/>
        <v>5.3865000000000007</v>
      </c>
      <c r="BD2034" s="105" t="s">
        <v>200</v>
      </c>
      <c r="BE2034" s="110"/>
      <c r="BF2034" s="110"/>
      <c r="BG2034" s="110"/>
    </row>
    <row r="2035" spans="1:59" ht="24.75" hidden="1" customHeight="1">
      <c r="A2035" s="9">
        <v>2041</v>
      </c>
      <c r="B2035" s="36">
        <v>5358</v>
      </c>
      <c r="C2035" s="36"/>
      <c r="D2035" s="126" t="s">
        <v>8373</v>
      </c>
      <c r="E2035" s="37" t="s">
        <v>8441</v>
      </c>
      <c r="F2035" s="36" t="s">
        <v>8442</v>
      </c>
      <c r="G2035" s="36" t="s">
        <v>3306</v>
      </c>
      <c r="H2035" s="36" t="s">
        <v>8443</v>
      </c>
      <c r="I2035" s="36" t="s">
        <v>702</v>
      </c>
      <c r="J2035" s="37" t="s">
        <v>8444</v>
      </c>
      <c r="K2035" s="49"/>
      <c r="L2035" s="36"/>
      <c r="M2035" s="36">
        <v>1</v>
      </c>
      <c r="N2035" s="36" t="s">
        <v>46</v>
      </c>
      <c r="O2035" s="36" t="s">
        <v>8377</v>
      </c>
      <c r="P2035" s="36" t="s">
        <v>8377</v>
      </c>
      <c r="Q2035" s="36" t="s">
        <v>8445</v>
      </c>
      <c r="R2035" s="101">
        <v>1.44</v>
      </c>
      <c r="T2035" s="116"/>
      <c r="U2035" s="84">
        <v>1.44</v>
      </c>
      <c r="AN2035" s="106">
        <v>1.44</v>
      </c>
      <c r="AT2035" s="105" t="e">
        <f>#REF!*1.075</f>
        <v>#REF!</v>
      </c>
      <c r="AV2035" s="102" t="e">
        <f t="shared" si="503"/>
        <v>#REF!</v>
      </c>
      <c r="AY2035" s="106">
        <v>1.44</v>
      </c>
      <c r="AZ2035" s="108">
        <f t="shared" si="496"/>
        <v>0.36</v>
      </c>
      <c r="BA2035" s="1">
        <f t="shared" si="497"/>
        <v>1.7999999999999998</v>
      </c>
      <c r="BB2035" s="106">
        <f t="shared" si="498"/>
        <v>1.9439999999999997</v>
      </c>
      <c r="BD2035" s="105" t="s">
        <v>200</v>
      </c>
      <c r="BE2035" s="110"/>
      <c r="BF2035" s="110"/>
      <c r="BG2035" s="110"/>
    </row>
    <row r="2036" spans="1:59" ht="24.75" hidden="1" customHeight="1">
      <c r="A2036" s="9">
        <v>2042</v>
      </c>
      <c r="B2036" s="36">
        <v>5359</v>
      </c>
      <c r="C2036" s="36"/>
      <c r="D2036" s="126" t="s">
        <v>8373</v>
      </c>
      <c r="E2036" s="37" t="s">
        <v>8446</v>
      </c>
      <c r="F2036" s="36" t="s">
        <v>8447</v>
      </c>
      <c r="G2036" s="36" t="s">
        <v>853</v>
      </c>
      <c r="H2036" s="36" t="s">
        <v>8448</v>
      </c>
      <c r="I2036" s="36" t="s">
        <v>702</v>
      </c>
      <c r="J2036" s="37" t="s">
        <v>8449</v>
      </c>
      <c r="K2036" s="49"/>
      <c r="L2036" s="36"/>
      <c r="M2036" s="36">
        <v>1</v>
      </c>
      <c r="N2036" s="36" t="s">
        <v>46</v>
      </c>
      <c r="O2036" s="36" t="s">
        <v>8377</v>
      </c>
      <c r="P2036" s="36" t="s">
        <v>8377</v>
      </c>
      <c r="Q2036" s="36" t="s">
        <v>8450</v>
      </c>
      <c r="R2036" s="101">
        <v>2.09</v>
      </c>
      <c r="T2036" s="116"/>
      <c r="U2036" s="84">
        <v>2.09</v>
      </c>
      <c r="AN2036" s="106">
        <v>2.09</v>
      </c>
      <c r="AT2036" s="105" t="e">
        <f>#REF!*1.075</f>
        <v>#REF!</v>
      </c>
      <c r="AV2036" s="102" t="e">
        <f t="shared" si="503"/>
        <v>#REF!</v>
      </c>
      <c r="AY2036" s="106">
        <v>2.09</v>
      </c>
      <c r="AZ2036" s="108">
        <f t="shared" si="496"/>
        <v>0.52249999999999996</v>
      </c>
      <c r="BA2036" s="1">
        <f t="shared" si="497"/>
        <v>2.6124999999999998</v>
      </c>
      <c r="BB2036" s="106">
        <f t="shared" si="498"/>
        <v>2.8214999999999999</v>
      </c>
      <c r="BD2036" s="105" t="s">
        <v>200</v>
      </c>
      <c r="BE2036" s="110"/>
      <c r="BF2036" s="110"/>
      <c r="BG2036" s="110"/>
    </row>
    <row r="2037" spans="1:59" ht="24.75" hidden="1" customHeight="1">
      <c r="A2037" s="9">
        <v>2043</v>
      </c>
      <c r="B2037" s="36">
        <v>19438</v>
      </c>
      <c r="C2037" s="36"/>
      <c r="D2037" s="126" t="s">
        <v>8373</v>
      </c>
      <c r="E2037" s="37" t="s">
        <v>8451</v>
      </c>
      <c r="F2037" s="36" t="s">
        <v>8452</v>
      </c>
      <c r="G2037" s="36" t="s">
        <v>1816</v>
      </c>
      <c r="H2037" s="36" t="s">
        <v>2716</v>
      </c>
      <c r="I2037" s="36" t="s">
        <v>109</v>
      </c>
      <c r="J2037" s="37" t="s">
        <v>8453</v>
      </c>
      <c r="K2037" s="49">
        <v>150</v>
      </c>
      <c r="L2037" s="36" t="s">
        <v>91</v>
      </c>
      <c r="M2037" s="36">
        <v>1</v>
      </c>
      <c r="N2037" s="36" t="s">
        <v>46</v>
      </c>
      <c r="O2037" s="36" t="s">
        <v>8377</v>
      </c>
      <c r="P2037" s="36" t="s">
        <v>8377</v>
      </c>
      <c r="Q2037" s="36" t="s">
        <v>8454</v>
      </c>
      <c r="R2037" s="101">
        <v>2.15</v>
      </c>
      <c r="T2037" s="116"/>
      <c r="U2037" s="84">
        <v>2.15</v>
      </c>
      <c r="AN2037" s="106">
        <v>2.15</v>
      </c>
      <c r="AT2037" s="105" t="e">
        <f>#REF!*1.075</f>
        <v>#REF!</v>
      </c>
      <c r="AV2037" s="102" t="e">
        <f t="shared" si="503"/>
        <v>#REF!</v>
      </c>
      <c r="AY2037" s="106">
        <v>2.15</v>
      </c>
      <c r="AZ2037" s="108">
        <f t="shared" si="496"/>
        <v>0.53749999999999998</v>
      </c>
      <c r="BA2037" s="1">
        <f t="shared" si="497"/>
        <v>2.6875</v>
      </c>
      <c r="BB2037" s="106">
        <f t="shared" si="498"/>
        <v>2.9024999999999999</v>
      </c>
      <c r="BD2037" s="105" t="s">
        <v>200</v>
      </c>
      <c r="BE2037" s="110"/>
      <c r="BF2037" s="110"/>
      <c r="BG2037" s="110"/>
    </row>
    <row r="2038" spans="1:59" ht="24.75" hidden="1" customHeight="1">
      <c r="A2038" s="9">
        <v>2044</v>
      </c>
      <c r="B2038" s="36">
        <v>5626</v>
      </c>
      <c r="C2038" s="36"/>
      <c r="D2038" s="126" t="s">
        <v>8373</v>
      </c>
      <c r="E2038" s="37" t="s">
        <v>8455</v>
      </c>
      <c r="F2038" s="36" t="s">
        <v>8456</v>
      </c>
      <c r="G2038" s="36" t="s">
        <v>7829</v>
      </c>
      <c r="H2038" s="36" t="s">
        <v>8457</v>
      </c>
      <c r="I2038" s="36" t="s">
        <v>1268</v>
      </c>
      <c r="J2038" s="37" t="s">
        <v>8458</v>
      </c>
      <c r="K2038" s="49">
        <v>5</v>
      </c>
      <c r="L2038" s="36" t="s">
        <v>91</v>
      </c>
      <c r="M2038" s="36">
        <v>1</v>
      </c>
      <c r="N2038" s="36" t="s">
        <v>46</v>
      </c>
      <c r="O2038" s="36" t="s">
        <v>8377</v>
      </c>
      <c r="P2038" s="36" t="s">
        <v>8377</v>
      </c>
      <c r="Q2038" s="36" t="s">
        <v>8459</v>
      </c>
      <c r="R2038" s="101">
        <v>1.98</v>
      </c>
      <c r="T2038" s="116"/>
      <c r="U2038" s="84">
        <v>1.98</v>
      </c>
      <c r="AN2038" s="106">
        <v>1.98</v>
      </c>
      <c r="AT2038" s="105" t="e">
        <f>#REF!*1.075</f>
        <v>#REF!</v>
      </c>
      <c r="AV2038" s="102" t="e">
        <f t="shared" si="503"/>
        <v>#REF!</v>
      </c>
      <c r="AY2038" s="106">
        <v>1.98</v>
      </c>
      <c r="AZ2038" s="108">
        <f t="shared" si="496"/>
        <v>0.495</v>
      </c>
      <c r="BA2038" s="1">
        <f t="shared" si="497"/>
        <v>2.4750000000000001</v>
      </c>
      <c r="BB2038" s="106">
        <f t="shared" si="498"/>
        <v>2.673</v>
      </c>
      <c r="BD2038" s="105" t="s">
        <v>200</v>
      </c>
      <c r="BE2038" s="110"/>
      <c r="BF2038" s="110"/>
      <c r="BG2038" s="110"/>
    </row>
    <row r="2039" spans="1:59" ht="24.75" hidden="1" customHeight="1">
      <c r="A2039" s="9">
        <v>2045</v>
      </c>
      <c r="B2039" s="36">
        <v>5790</v>
      </c>
      <c r="C2039" s="36"/>
      <c r="D2039" s="126" t="s">
        <v>8373</v>
      </c>
      <c r="E2039" s="37" t="s">
        <v>8460</v>
      </c>
      <c r="F2039" s="36" t="s">
        <v>8101</v>
      </c>
      <c r="G2039" s="36" t="s">
        <v>5350</v>
      </c>
      <c r="H2039" s="36" t="s">
        <v>581</v>
      </c>
      <c r="I2039" s="36" t="s">
        <v>983</v>
      </c>
      <c r="J2039" s="37" t="s">
        <v>8461</v>
      </c>
      <c r="K2039" s="49">
        <v>5</v>
      </c>
      <c r="L2039" s="36" t="s">
        <v>91</v>
      </c>
      <c r="M2039" s="36">
        <v>1</v>
      </c>
      <c r="N2039" s="36" t="s">
        <v>46</v>
      </c>
      <c r="O2039" s="36" t="s">
        <v>8377</v>
      </c>
      <c r="P2039" s="36" t="s">
        <v>8377</v>
      </c>
      <c r="Q2039" s="36" t="s">
        <v>8462</v>
      </c>
      <c r="R2039" s="101">
        <v>1.9</v>
      </c>
      <c r="T2039" s="116"/>
      <c r="U2039" s="84">
        <v>1.9</v>
      </c>
      <c r="AN2039" s="106">
        <v>1.9</v>
      </c>
      <c r="AT2039" s="105" t="e">
        <f>#REF!*1.075</f>
        <v>#REF!</v>
      </c>
      <c r="AV2039" s="102" t="e">
        <f t="shared" si="503"/>
        <v>#REF!</v>
      </c>
      <c r="AY2039" s="106">
        <v>1.9</v>
      </c>
      <c r="AZ2039" s="108">
        <f t="shared" si="496"/>
        <v>0.47499999999999998</v>
      </c>
      <c r="BA2039" s="1">
        <f t="shared" si="497"/>
        <v>2.375</v>
      </c>
      <c r="BB2039" s="106">
        <f t="shared" si="498"/>
        <v>2.5649999999999999</v>
      </c>
      <c r="BD2039" s="105" t="s">
        <v>200</v>
      </c>
      <c r="BE2039" s="110"/>
      <c r="BF2039" s="110"/>
      <c r="BG2039" s="110"/>
    </row>
    <row r="2040" spans="1:59" ht="24.75" hidden="1" customHeight="1">
      <c r="A2040" s="9">
        <v>2046</v>
      </c>
      <c r="B2040" s="36">
        <v>11664</v>
      </c>
      <c r="C2040" s="36"/>
      <c r="D2040" s="8"/>
      <c r="E2040" s="37" t="s">
        <v>8460</v>
      </c>
      <c r="F2040" s="36" t="s">
        <v>8463</v>
      </c>
      <c r="G2040" s="36" t="s">
        <v>4904</v>
      </c>
      <c r="H2040" s="36" t="s">
        <v>4905</v>
      </c>
      <c r="I2040" s="36" t="s">
        <v>551</v>
      </c>
      <c r="J2040" s="37" t="s">
        <v>8464</v>
      </c>
      <c r="K2040" s="49"/>
      <c r="L2040" s="36"/>
      <c r="M2040" s="36">
        <v>10</v>
      </c>
      <c r="N2040" s="36" t="s">
        <v>46</v>
      </c>
      <c r="O2040" s="36" t="s">
        <v>8377</v>
      </c>
      <c r="P2040" s="36" t="s">
        <v>8465</v>
      </c>
      <c r="Q2040" s="36" t="s">
        <v>8466</v>
      </c>
      <c r="T2040" s="116"/>
      <c r="AT2040" s="105" t="e">
        <f>#REF!*1.075</f>
        <v>#REF!</v>
      </c>
      <c r="AV2040" s="102" t="e">
        <f t="shared" si="503"/>
        <v>#REF!</v>
      </c>
      <c r="AZ2040" s="108" t="b">
        <f t="shared" ref="AZ2040:AZ2071" si="504">IF(AND(AY2040&gt;0,AY2040&lt;=10),AY2040*0.25,IF(AND(AY2040&gt;10,AY2040&lt;=50),AY2040*0.17,IF(AND(AY2040&gt;10,AY2040&lt;=100),AY2040*0.12,IF(AY2040&gt;100,AY2040*0.1))))</f>
        <v>0</v>
      </c>
      <c r="BA2040" s="1">
        <f t="shared" ref="BA2040:BA2071" si="505">AZ2040+AY2040</f>
        <v>0</v>
      </c>
      <c r="BB2040" s="106">
        <f t="shared" ref="BB2040:BB2071" si="506">BA2040+BA2040*0.08</f>
        <v>0</v>
      </c>
      <c r="BE2040" s="110"/>
      <c r="BF2040" s="110"/>
      <c r="BG2040" s="110"/>
    </row>
    <row r="2041" spans="1:59" ht="24.75" hidden="1" customHeight="1">
      <c r="A2041" s="9">
        <v>2047</v>
      </c>
      <c r="B2041" s="36">
        <v>17910</v>
      </c>
      <c r="C2041" s="36"/>
      <c r="D2041" s="126" t="s">
        <v>8373</v>
      </c>
      <c r="E2041" s="37" t="s">
        <v>8467</v>
      </c>
      <c r="F2041" s="36" t="s">
        <v>8468</v>
      </c>
      <c r="G2041" s="36" t="s">
        <v>1050</v>
      </c>
      <c r="H2041" s="36" t="s">
        <v>1054</v>
      </c>
      <c r="I2041" s="36" t="s">
        <v>44</v>
      </c>
      <c r="J2041" s="37" t="s">
        <v>8469</v>
      </c>
      <c r="K2041" s="49"/>
      <c r="L2041" s="36"/>
      <c r="M2041" s="36">
        <v>30</v>
      </c>
      <c r="N2041" s="36" t="s">
        <v>46</v>
      </c>
      <c r="O2041" s="36" t="s">
        <v>8377</v>
      </c>
      <c r="P2041" s="36" t="s">
        <v>8377</v>
      </c>
      <c r="Q2041" s="36" t="s">
        <v>8470</v>
      </c>
      <c r="R2041" s="101">
        <v>1.1000000000000001</v>
      </c>
      <c r="T2041" s="116"/>
      <c r="U2041" s="84">
        <v>1.1000000000000001</v>
      </c>
      <c r="AN2041" s="106">
        <v>1.1000000000000001</v>
      </c>
      <c r="AT2041" s="105" t="e">
        <f>#REF!*1.075</f>
        <v>#REF!</v>
      </c>
      <c r="AV2041" s="102" t="e">
        <f t="shared" si="503"/>
        <v>#REF!</v>
      </c>
      <c r="AY2041" s="106">
        <v>1.1000000000000001</v>
      </c>
      <c r="AZ2041" s="108">
        <f t="shared" si="504"/>
        <v>0.27500000000000002</v>
      </c>
      <c r="BA2041" s="1">
        <f t="shared" si="505"/>
        <v>1.375</v>
      </c>
      <c r="BB2041" s="106">
        <f t="shared" si="506"/>
        <v>1.4850000000000001</v>
      </c>
      <c r="BD2041" s="105" t="s">
        <v>200</v>
      </c>
      <c r="BE2041" s="110"/>
      <c r="BF2041" s="110"/>
      <c r="BG2041" s="110"/>
    </row>
    <row r="2042" spans="1:59" ht="24.75" hidden="1" customHeight="1">
      <c r="A2042" s="9">
        <v>2048</v>
      </c>
      <c r="B2042" s="36">
        <v>16307</v>
      </c>
      <c r="C2042" s="36"/>
      <c r="D2042" s="126" t="s">
        <v>8373</v>
      </c>
      <c r="E2042" s="37" t="s">
        <v>8471</v>
      </c>
      <c r="F2042" s="36" t="s">
        <v>8472</v>
      </c>
      <c r="G2042" s="36" t="s">
        <v>1383</v>
      </c>
      <c r="H2042" s="36" t="s">
        <v>1163</v>
      </c>
      <c r="I2042" s="36" t="s">
        <v>292</v>
      </c>
      <c r="J2042" s="37" t="s">
        <v>8473</v>
      </c>
      <c r="K2042" s="49"/>
      <c r="L2042" s="36"/>
      <c r="M2042" s="36">
        <v>1</v>
      </c>
      <c r="N2042" s="36" t="s">
        <v>46</v>
      </c>
      <c r="O2042" s="36" t="s">
        <v>8377</v>
      </c>
      <c r="P2042" s="36" t="s">
        <v>8377</v>
      </c>
      <c r="Q2042" s="36" t="s">
        <v>8474</v>
      </c>
      <c r="R2042" s="101">
        <v>2.34</v>
      </c>
      <c r="T2042" s="116"/>
      <c r="U2042" s="84">
        <v>2.34</v>
      </c>
      <c r="AN2042" s="106">
        <v>2.34</v>
      </c>
      <c r="AT2042" s="105" t="e">
        <f>#REF!*1.075</f>
        <v>#REF!</v>
      </c>
      <c r="AV2042" s="102" t="e">
        <f t="shared" si="503"/>
        <v>#REF!</v>
      </c>
      <c r="AY2042" s="106">
        <v>2.34</v>
      </c>
      <c r="AZ2042" s="108">
        <f t="shared" si="504"/>
        <v>0.58499999999999996</v>
      </c>
      <c r="BA2042" s="1">
        <f t="shared" si="505"/>
        <v>2.9249999999999998</v>
      </c>
      <c r="BB2042" s="106">
        <f t="shared" si="506"/>
        <v>3.1589999999999998</v>
      </c>
      <c r="BD2042" s="105" t="s">
        <v>200</v>
      </c>
      <c r="BE2042" s="110"/>
      <c r="BF2042" s="110"/>
      <c r="BG2042" s="110"/>
    </row>
    <row r="2043" spans="1:59" ht="24.75" hidden="1" customHeight="1">
      <c r="A2043" s="9">
        <v>2049</v>
      </c>
      <c r="B2043" s="36">
        <v>19818</v>
      </c>
      <c r="C2043" s="36"/>
      <c r="D2043" s="126" t="s">
        <v>8373</v>
      </c>
      <c r="E2043" s="37" t="s">
        <v>8475</v>
      </c>
      <c r="F2043" s="36" t="s">
        <v>8107</v>
      </c>
      <c r="G2043" s="36" t="s">
        <v>4521</v>
      </c>
      <c r="H2043" s="36" t="s">
        <v>731</v>
      </c>
      <c r="I2043" s="36" t="s">
        <v>177</v>
      </c>
      <c r="J2043" s="37" t="s">
        <v>8476</v>
      </c>
      <c r="K2043" s="49"/>
      <c r="L2043" s="36"/>
      <c r="M2043" s="36">
        <v>1</v>
      </c>
      <c r="N2043" s="36" t="s">
        <v>46</v>
      </c>
      <c r="O2043" s="36" t="s">
        <v>8377</v>
      </c>
      <c r="P2043" s="36" t="s">
        <v>8377</v>
      </c>
      <c r="Q2043" s="36" t="s">
        <v>8477</v>
      </c>
      <c r="R2043" s="101">
        <v>1.64</v>
      </c>
      <c r="T2043" s="116"/>
      <c r="U2043" s="84">
        <v>1.64</v>
      </c>
      <c r="AN2043" s="106">
        <v>1.64</v>
      </c>
      <c r="AT2043" s="105" t="e">
        <f>#REF!*1.075</f>
        <v>#REF!</v>
      </c>
      <c r="AV2043" s="102" t="e">
        <f t="shared" si="503"/>
        <v>#REF!</v>
      </c>
      <c r="AY2043" s="106">
        <v>1.64</v>
      </c>
      <c r="AZ2043" s="108">
        <f t="shared" si="504"/>
        <v>0.41</v>
      </c>
      <c r="BA2043" s="1">
        <f t="shared" si="505"/>
        <v>2.0499999999999998</v>
      </c>
      <c r="BB2043" s="106">
        <f t="shared" si="506"/>
        <v>2.214</v>
      </c>
      <c r="BD2043" s="105" t="s">
        <v>200</v>
      </c>
      <c r="BE2043" s="110"/>
      <c r="BF2043" s="110"/>
      <c r="BG2043" s="110"/>
    </row>
    <row r="2044" spans="1:59" ht="24.75" hidden="1" customHeight="1">
      <c r="A2044" s="9">
        <v>2050</v>
      </c>
      <c r="B2044" s="36">
        <v>5329</v>
      </c>
      <c r="C2044" s="36"/>
      <c r="D2044" s="126" t="s">
        <v>8373</v>
      </c>
      <c r="E2044" s="37" t="s">
        <v>8475</v>
      </c>
      <c r="F2044" s="36" t="s">
        <v>6057</v>
      </c>
      <c r="G2044" s="36" t="s">
        <v>1305</v>
      </c>
      <c r="H2044" s="36" t="s">
        <v>4000</v>
      </c>
      <c r="I2044" s="36" t="s">
        <v>2108</v>
      </c>
      <c r="J2044" s="37" t="s">
        <v>8478</v>
      </c>
      <c r="K2044" s="49"/>
      <c r="L2044" s="36"/>
      <c r="M2044" s="36">
        <v>10</v>
      </c>
      <c r="N2044" s="36" t="s">
        <v>46</v>
      </c>
      <c r="O2044" s="36" t="s">
        <v>8377</v>
      </c>
      <c r="P2044" s="36" t="s">
        <v>8377</v>
      </c>
      <c r="Q2044" s="36" t="s">
        <v>8479</v>
      </c>
      <c r="R2044" s="101">
        <v>0.99</v>
      </c>
      <c r="T2044" s="116"/>
      <c r="U2044" s="84">
        <v>0.99</v>
      </c>
      <c r="AN2044" s="106">
        <v>0.99</v>
      </c>
      <c r="AT2044" s="105" t="e">
        <f>#REF!*1.075</f>
        <v>#REF!</v>
      </c>
      <c r="AV2044" s="102" t="e">
        <f t="shared" si="503"/>
        <v>#REF!</v>
      </c>
      <c r="AY2044" s="106">
        <v>0.99</v>
      </c>
      <c r="AZ2044" s="108">
        <f t="shared" si="504"/>
        <v>0.2475</v>
      </c>
      <c r="BA2044" s="1">
        <f t="shared" si="505"/>
        <v>1.2375</v>
      </c>
      <c r="BB2044" s="106">
        <f t="shared" si="506"/>
        <v>1.3365</v>
      </c>
      <c r="BD2044" s="105" t="s">
        <v>200</v>
      </c>
      <c r="BE2044" s="110"/>
      <c r="BF2044" s="110"/>
      <c r="BG2044" s="110"/>
    </row>
    <row r="2045" spans="1:59" ht="24.75" hidden="1" customHeight="1">
      <c r="A2045" s="9">
        <v>2051</v>
      </c>
      <c r="B2045" s="36">
        <v>5392</v>
      </c>
      <c r="C2045" s="36"/>
      <c r="D2045" s="126" t="s">
        <v>8373</v>
      </c>
      <c r="E2045" s="37" t="s">
        <v>8480</v>
      </c>
      <c r="F2045" s="36" t="s">
        <v>8481</v>
      </c>
      <c r="G2045" s="36" t="s">
        <v>1305</v>
      </c>
      <c r="H2045" s="36" t="s">
        <v>43</v>
      </c>
      <c r="I2045" s="36" t="s">
        <v>2108</v>
      </c>
      <c r="J2045" s="37" t="s">
        <v>8482</v>
      </c>
      <c r="K2045" s="49"/>
      <c r="L2045" s="36"/>
      <c r="M2045" s="36">
        <v>10</v>
      </c>
      <c r="N2045" s="36" t="s">
        <v>46</v>
      </c>
      <c r="O2045" s="36" t="s">
        <v>8377</v>
      </c>
      <c r="P2045" s="36" t="s">
        <v>8377</v>
      </c>
      <c r="Q2045" s="36" t="s">
        <v>8483</v>
      </c>
      <c r="R2045" s="101">
        <v>1.0900000000000001</v>
      </c>
      <c r="T2045" s="116"/>
      <c r="U2045" s="84">
        <v>1.0900000000000001</v>
      </c>
      <c r="AN2045" s="106">
        <v>1.0900000000000001</v>
      </c>
      <c r="AT2045" s="105" t="e">
        <f>#REF!*1.075</f>
        <v>#REF!</v>
      </c>
      <c r="AV2045" s="102" t="e">
        <f t="shared" si="503"/>
        <v>#REF!</v>
      </c>
      <c r="AY2045" s="106">
        <v>1.0900000000000001</v>
      </c>
      <c r="AZ2045" s="108">
        <f t="shared" si="504"/>
        <v>0.27250000000000002</v>
      </c>
      <c r="BA2045" s="1">
        <f t="shared" si="505"/>
        <v>1.3625</v>
      </c>
      <c r="BB2045" s="106">
        <f t="shared" si="506"/>
        <v>1.4715</v>
      </c>
      <c r="BD2045" s="105" t="s">
        <v>200</v>
      </c>
      <c r="BE2045" s="110"/>
      <c r="BF2045" s="145"/>
      <c r="BG2045" s="110"/>
    </row>
    <row r="2046" spans="1:59" ht="24.75" hidden="1" customHeight="1">
      <c r="A2046" s="9">
        <v>2052</v>
      </c>
      <c r="B2046" s="36">
        <v>5391</v>
      </c>
      <c r="C2046" s="36"/>
      <c r="D2046" s="126" t="s">
        <v>8373</v>
      </c>
      <c r="E2046" s="37" t="s">
        <v>8480</v>
      </c>
      <c r="F2046" s="36" t="s">
        <v>8481</v>
      </c>
      <c r="G2046" s="36" t="s">
        <v>1305</v>
      </c>
      <c r="H2046" s="36" t="s">
        <v>945</v>
      </c>
      <c r="I2046" s="36" t="s">
        <v>2108</v>
      </c>
      <c r="J2046" s="37" t="s">
        <v>8482</v>
      </c>
      <c r="K2046" s="49"/>
      <c r="L2046" s="36"/>
      <c r="M2046" s="36">
        <v>10</v>
      </c>
      <c r="N2046" s="36" t="s">
        <v>46</v>
      </c>
      <c r="O2046" s="36" t="s">
        <v>8377</v>
      </c>
      <c r="P2046" s="36" t="s">
        <v>8377</v>
      </c>
      <c r="Q2046" s="36" t="s">
        <v>8484</v>
      </c>
      <c r="R2046" s="101">
        <v>1.37</v>
      </c>
      <c r="T2046" s="116"/>
      <c r="U2046" s="84">
        <v>1.37</v>
      </c>
      <c r="AN2046" s="106">
        <v>1.37</v>
      </c>
      <c r="AT2046" s="105" t="e">
        <f>#REF!*1.075</f>
        <v>#REF!</v>
      </c>
      <c r="AV2046" s="102" t="e">
        <f t="shared" si="503"/>
        <v>#REF!</v>
      </c>
      <c r="AW2046" s="105" t="s">
        <v>372</v>
      </c>
      <c r="AX2046" s="105" t="s">
        <v>373</v>
      </c>
      <c r="AY2046" s="106">
        <v>1.256</v>
      </c>
      <c r="AZ2046" s="108">
        <f t="shared" si="504"/>
        <v>0.314</v>
      </c>
      <c r="BA2046" s="1">
        <f t="shared" si="505"/>
        <v>1.57</v>
      </c>
      <c r="BB2046" s="106">
        <f t="shared" si="506"/>
        <v>1.6956</v>
      </c>
      <c r="BD2046" s="105" t="s">
        <v>200</v>
      </c>
      <c r="BE2046" s="110"/>
      <c r="BF2046" s="110"/>
      <c r="BG2046" s="110"/>
    </row>
    <row r="2047" spans="1:59" ht="24.75" hidden="1" customHeight="1">
      <c r="A2047" s="9">
        <v>2053</v>
      </c>
      <c r="B2047" s="36">
        <v>5390</v>
      </c>
      <c r="C2047" s="36"/>
      <c r="D2047" s="126" t="s">
        <v>8373</v>
      </c>
      <c r="E2047" s="37" t="s">
        <v>8480</v>
      </c>
      <c r="F2047" s="36" t="s">
        <v>8481</v>
      </c>
      <c r="G2047" s="36" t="s">
        <v>1305</v>
      </c>
      <c r="H2047" s="36" t="s">
        <v>1421</v>
      </c>
      <c r="I2047" s="36" t="s">
        <v>2108</v>
      </c>
      <c r="J2047" s="37" t="s">
        <v>8482</v>
      </c>
      <c r="K2047" s="49"/>
      <c r="L2047" s="36"/>
      <c r="M2047" s="36">
        <v>10</v>
      </c>
      <c r="N2047" s="36" t="s">
        <v>46</v>
      </c>
      <c r="O2047" s="36" t="s">
        <v>8377</v>
      </c>
      <c r="P2047" s="36" t="s">
        <v>8377</v>
      </c>
      <c r="Q2047" s="36" t="s">
        <v>8485</v>
      </c>
      <c r="R2047" s="101">
        <v>0.99</v>
      </c>
      <c r="T2047" s="116"/>
      <c r="U2047" s="84">
        <v>0.99</v>
      </c>
      <c r="AN2047" s="106">
        <v>0.99</v>
      </c>
      <c r="AT2047" s="105" t="e">
        <f>#REF!*1.075</f>
        <v>#REF!</v>
      </c>
      <c r="AV2047" s="102" t="e">
        <f t="shared" si="503"/>
        <v>#REF!</v>
      </c>
      <c r="AY2047" s="106">
        <v>0.99</v>
      </c>
      <c r="AZ2047" s="108">
        <f t="shared" si="504"/>
        <v>0.2475</v>
      </c>
      <c r="BA2047" s="1">
        <f t="shared" si="505"/>
        <v>1.2375</v>
      </c>
      <c r="BB2047" s="106">
        <f t="shared" si="506"/>
        <v>1.3365</v>
      </c>
      <c r="BD2047" s="105" t="s">
        <v>200</v>
      </c>
      <c r="BE2047" s="110"/>
      <c r="BF2047" s="110"/>
      <c r="BG2047" s="110"/>
    </row>
    <row r="2048" spans="1:59" ht="24.75" hidden="1" customHeight="1">
      <c r="A2048" s="9">
        <v>2054</v>
      </c>
      <c r="B2048" s="36">
        <v>16412</v>
      </c>
      <c r="C2048" s="36"/>
      <c r="D2048" s="126" t="s">
        <v>8373</v>
      </c>
      <c r="E2048" s="37" t="s">
        <v>8486</v>
      </c>
      <c r="F2048" s="36" t="s">
        <v>8487</v>
      </c>
      <c r="G2048" s="36" t="s">
        <v>8488</v>
      </c>
      <c r="H2048" s="36" t="s">
        <v>1024</v>
      </c>
      <c r="I2048" s="36" t="s">
        <v>177</v>
      </c>
      <c r="J2048" s="37" t="s">
        <v>8489</v>
      </c>
      <c r="K2048" s="49"/>
      <c r="L2048" s="36"/>
      <c r="M2048" s="36">
        <v>1</v>
      </c>
      <c r="N2048" s="36" t="s">
        <v>46</v>
      </c>
      <c r="O2048" s="36" t="s">
        <v>8377</v>
      </c>
      <c r="P2048" s="36" t="s">
        <v>8377</v>
      </c>
      <c r="Q2048" s="36" t="s">
        <v>8490</v>
      </c>
      <c r="R2048" s="101">
        <v>2.6</v>
      </c>
      <c r="T2048" s="116"/>
      <c r="U2048" s="84">
        <v>2.6</v>
      </c>
      <c r="AN2048" s="106">
        <v>2.6</v>
      </c>
      <c r="AT2048" s="105" t="e">
        <f>#REF!*1.075</f>
        <v>#REF!</v>
      </c>
      <c r="AV2048" s="102" t="e">
        <f t="shared" si="503"/>
        <v>#REF!</v>
      </c>
      <c r="AY2048" s="106">
        <v>2.6</v>
      </c>
      <c r="AZ2048" s="108">
        <f t="shared" si="504"/>
        <v>0.65</v>
      </c>
      <c r="BA2048" s="1">
        <f t="shared" si="505"/>
        <v>3.25</v>
      </c>
      <c r="BB2048" s="106">
        <f t="shared" si="506"/>
        <v>3.51</v>
      </c>
      <c r="BD2048" s="105" t="s">
        <v>200</v>
      </c>
      <c r="BE2048" s="110"/>
      <c r="BF2048" s="145"/>
      <c r="BG2048" s="110"/>
    </row>
    <row r="2049" spans="1:59" ht="24.75" hidden="1" customHeight="1">
      <c r="A2049" s="9">
        <v>2055</v>
      </c>
      <c r="B2049" s="36">
        <v>14959</v>
      </c>
      <c r="C2049" s="36"/>
      <c r="D2049" s="126" t="s">
        <v>8373</v>
      </c>
      <c r="E2049" s="37" t="s">
        <v>8491</v>
      </c>
      <c r="F2049" s="36" t="s">
        <v>8492</v>
      </c>
      <c r="G2049" s="36" t="s">
        <v>1266</v>
      </c>
      <c r="H2049" s="36" t="s">
        <v>1267</v>
      </c>
      <c r="I2049" s="36" t="s">
        <v>1268</v>
      </c>
      <c r="J2049" s="37" t="s">
        <v>8493</v>
      </c>
      <c r="K2049" s="49"/>
      <c r="L2049" s="36"/>
      <c r="M2049" s="36">
        <v>1</v>
      </c>
      <c r="N2049" s="36" t="s">
        <v>46</v>
      </c>
      <c r="O2049" s="36" t="s">
        <v>8377</v>
      </c>
      <c r="P2049" s="36" t="s">
        <v>8377</v>
      </c>
      <c r="Q2049" s="36" t="s">
        <v>8494</v>
      </c>
      <c r="R2049" s="101">
        <v>1.88</v>
      </c>
      <c r="T2049" s="116"/>
      <c r="U2049" s="84">
        <v>1.88</v>
      </c>
      <c r="AN2049" s="106">
        <v>1.88</v>
      </c>
      <c r="AT2049" s="105" t="e">
        <f>#REF!*1.075</f>
        <v>#REF!</v>
      </c>
      <c r="AV2049" s="102" t="e">
        <f t="shared" si="503"/>
        <v>#REF!</v>
      </c>
      <c r="AY2049" s="106">
        <v>1.88</v>
      </c>
      <c r="AZ2049" s="108">
        <f t="shared" si="504"/>
        <v>0.47</v>
      </c>
      <c r="BA2049" s="1">
        <f t="shared" si="505"/>
        <v>2.3499999999999996</v>
      </c>
      <c r="BB2049" s="106">
        <f t="shared" si="506"/>
        <v>2.5379999999999998</v>
      </c>
      <c r="BD2049" s="105" t="s">
        <v>200</v>
      </c>
      <c r="BE2049" s="110"/>
      <c r="BF2049" s="110"/>
      <c r="BG2049" s="110"/>
    </row>
    <row r="2050" spans="1:59" ht="24.75" hidden="1" customHeight="1">
      <c r="A2050" s="9">
        <v>2056</v>
      </c>
      <c r="B2050" s="36">
        <v>17691</v>
      </c>
      <c r="C2050" s="36"/>
      <c r="D2050" s="126" t="s">
        <v>8373</v>
      </c>
      <c r="E2050" s="37" t="s">
        <v>8495</v>
      </c>
      <c r="F2050" s="36" t="s">
        <v>8496</v>
      </c>
      <c r="G2050" s="36" t="s">
        <v>7936</v>
      </c>
      <c r="H2050" s="36" t="s">
        <v>7937</v>
      </c>
      <c r="I2050" s="36" t="s">
        <v>702</v>
      </c>
      <c r="J2050" s="37" t="s">
        <v>7840</v>
      </c>
      <c r="K2050" s="49"/>
      <c r="L2050" s="36"/>
      <c r="M2050" s="36">
        <v>1</v>
      </c>
      <c r="N2050" s="36" t="s">
        <v>46</v>
      </c>
      <c r="O2050" s="36" t="s">
        <v>8377</v>
      </c>
      <c r="P2050" s="36" t="s">
        <v>8377</v>
      </c>
      <c r="Q2050" s="36" t="s">
        <v>8497</v>
      </c>
      <c r="R2050" s="101">
        <v>2.1</v>
      </c>
      <c r="T2050" s="116"/>
      <c r="U2050" s="84">
        <v>2.1</v>
      </c>
      <c r="AN2050" s="106">
        <v>2.1</v>
      </c>
      <c r="AT2050" s="105" t="e">
        <f>#REF!*1.075</f>
        <v>#REF!</v>
      </c>
      <c r="AV2050" s="102" t="e">
        <f t="shared" si="503"/>
        <v>#REF!</v>
      </c>
      <c r="AY2050" s="106">
        <v>2.1</v>
      </c>
      <c r="AZ2050" s="108">
        <f t="shared" si="504"/>
        <v>0.52500000000000002</v>
      </c>
      <c r="BA2050" s="1">
        <f t="shared" si="505"/>
        <v>2.625</v>
      </c>
      <c r="BB2050" s="106">
        <f t="shared" si="506"/>
        <v>2.835</v>
      </c>
      <c r="BD2050" s="105" t="s">
        <v>200</v>
      </c>
      <c r="BE2050" s="110"/>
      <c r="BF2050" s="145"/>
      <c r="BG2050" s="110"/>
    </row>
    <row r="2051" spans="1:59" ht="24.75" hidden="1" customHeight="1">
      <c r="A2051" s="9">
        <v>2057</v>
      </c>
      <c r="B2051" s="36">
        <v>17707</v>
      </c>
      <c r="C2051" s="36"/>
      <c r="D2051" s="126" t="s">
        <v>8373</v>
      </c>
      <c r="E2051" s="37" t="s">
        <v>8498</v>
      </c>
      <c r="F2051" s="36" t="s">
        <v>8499</v>
      </c>
      <c r="G2051" s="36" t="s">
        <v>2145</v>
      </c>
      <c r="H2051" s="36" t="s">
        <v>8500</v>
      </c>
      <c r="I2051" s="36" t="s">
        <v>702</v>
      </c>
      <c r="J2051" s="37" t="s">
        <v>8501</v>
      </c>
      <c r="K2051" s="49"/>
      <c r="L2051" s="36"/>
      <c r="M2051" s="36">
        <v>1</v>
      </c>
      <c r="N2051" s="36" t="s">
        <v>46</v>
      </c>
      <c r="O2051" s="36" t="s">
        <v>8377</v>
      </c>
      <c r="P2051" s="36" t="s">
        <v>8377</v>
      </c>
      <c r="Q2051" s="36" t="s">
        <v>8502</v>
      </c>
      <c r="R2051" s="101">
        <v>2.2999999999999998</v>
      </c>
      <c r="T2051" s="116"/>
      <c r="U2051" s="84">
        <v>2.2999999999999998</v>
      </c>
      <c r="AN2051" s="106">
        <v>2.2999999999999998</v>
      </c>
      <c r="AT2051" s="105" t="e">
        <f>#REF!*1.075</f>
        <v>#REF!</v>
      </c>
      <c r="AV2051" s="102" t="e">
        <f t="shared" si="503"/>
        <v>#REF!</v>
      </c>
      <c r="AY2051" s="106">
        <v>2.2999999999999998</v>
      </c>
      <c r="AZ2051" s="108">
        <f t="shared" si="504"/>
        <v>0.57499999999999996</v>
      </c>
      <c r="BA2051" s="1">
        <f t="shared" si="505"/>
        <v>2.875</v>
      </c>
      <c r="BB2051" s="106">
        <f t="shared" si="506"/>
        <v>3.105</v>
      </c>
      <c r="BD2051" s="105" t="s">
        <v>200</v>
      </c>
      <c r="BE2051" s="110"/>
      <c r="BF2051" s="145"/>
      <c r="BG2051" s="110"/>
    </row>
    <row r="2052" spans="1:59" ht="24.75" hidden="1" customHeight="1">
      <c r="A2052" s="9">
        <v>2058</v>
      </c>
      <c r="B2052" s="36">
        <v>14989</v>
      </c>
      <c r="C2052" s="36"/>
      <c r="D2052" s="126" t="s">
        <v>8373</v>
      </c>
      <c r="E2052" s="37" t="s">
        <v>8503</v>
      </c>
      <c r="F2052" s="36" t="s">
        <v>8504</v>
      </c>
      <c r="G2052" s="36" t="s">
        <v>8505</v>
      </c>
      <c r="H2052" s="36" t="s">
        <v>4009</v>
      </c>
      <c r="I2052" s="36" t="s">
        <v>702</v>
      </c>
      <c r="J2052" s="37" t="s">
        <v>8506</v>
      </c>
      <c r="K2052" s="49"/>
      <c r="L2052" s="36"/>
      <c r="M2052" s="36">
        <v>1</v>
      </c>
      <c r="N2052" s="36" t="s">
        <v>46</v>
      </c>
      <c r="O2052" s="36" t="s">
        <v>8377</v>
      </c>
      <c r="P2052" s="36" t="s">
        <v>8377</v>
      </c>
      <c r="Q2052" s="36" t="s">
        <v>8507</v>
      </c>
      <c r="R2052" s="101">
        <v>2.96</v>
      </c>
      <c r="T2052" s="116"/>
      <c r="U2052" s="84">
        <v>2.96</v>
      </c>
      <c r="AN2052" s="106">
        <v>2.96</v>
      </c>
      <c r="AT2052" s="105" t="e">
        <f>#REF!*1.075</f>
        <v>#REF!</v>
      </c>
      <c r="AV2052" s="102" t="e">
        <f t="shared" si="503"/>
        <v>#REF!</v>
      </c>
      <c r="AY2052" s="106">
        <v>2.96</v>
      </c>
      <c r="AZ2052" s="108">
        <f t="shared" si="504"/>
        <v>0.74</v>
      </c>
      <c r="BA2052" s="1">
        <f t="shared" si="505"/>
        <v>3.7</v>
      </c>
      <c r="BB2052" s="106">
        <f t="shared" si="506"/>
        <v>3.9960000000000004</v>
      </c>
      <c r="BD2052" s="105" t="s">
        <v>200</v>
      </c>
      <c r="BE2052" s="110"/>
      <c r="BF2052" s="110"/>
      <c r="BG2052" s="110"/>
    </row>
    <row r="2053" spans="1:59" ht="24.75" hidden="1" customHeight="1">
      <c r="A2053" s="9">
        <v>2059</v>
      </c>
      <c r="B2053" s="36">
        <v>19499</v>
      </c>
      <c r="C2053" s="36"/>
      <c r="D2053" s="126" t="s">
        <v>8373</v>
      </c>
      <c r="E2053" s="37" t="s">
        <v>8503</v>
      </c>
      <c r="F2053" s="36" t="s">
        <v>8504</v>
      </c>
      <c r="G2053" s="36" t="s">
        <v>8505</v>
      </c>
      <c r="H2053" s="36" t="s">
        <v>8508</v>
      </c>
      <c r="I2053" s="36" t="s">
        <v>78</v>
      </c>
      <c r="J2053" s="37" t="s">
        <v>8509</v>
      </c>
      <c r="K2053" s="49"/>
      <c r="L2053" s="36"/>
      <c r="M2053" s="36">
        <v>1</v>
      </c>
      <c r="N2053" s="36" t="s">
        <v>46</v>
      </c>
      <c r="O2053" s="36" t="s">
        <v>8377</v>
      </c>
      <c r="P2053" s="36" t="s">
        <v>8377</v>
      </c>
      <c r="Q2053" s="36" t="s">
        <v>8510</v>
      </c>
      <c r="R2053" s="101">
        <v>2.69</v>
      </c>
      <c r="T2053" s="116"/>
      <c r="U2053" s="84">
        <v>2.69</v>
      </c>
      <c r="AN2053" s="106">
        <v>2.69</v>
      </c>
      <c r="AT2053" s="105" t="e">
        <f>#REF!*1.075</f>
        <v>#REF!</v>
      </c>
      <c r="AV2053" s="102" t="e">
        <f t="shared" si="503"/>
        <v>#REF!</v>
      </c>
      <c r="AY2053" s="106">
        <v>2.69</v>
      </c>
      <c r="AZ2053" s="108">
        <f t="shared" si="504"/>
        <v>0.67249999999999999</v>
      </c>
      <c r="BA2053" s="1">
        <f t="shared" si="505"/>
        <v>3.3624999999999998</v>
      </c>
      <c r="BB2053" s="106">
        <f t="shared" si="506"/>
        <v>3.6315</v>
      </c>
      <c r="BD2053" s="105" t="s">
        <v>200</v>
      </c>
      <c r="BE2053" s="110"/>
      <c r="BF2053" s="110"/>
      <c r="BG2053" s="110"/>
    </row>
    <row r="2054" spans="1:59" ht="24.75" hidden="1" customHeight="1">
      <c r="A2054" s="9">
        <v>2060</v>
      </c>
      <c r="B2054" s="36"/>
      <c r="C2054" s="36"/>
      <c r="D2054" s="126" t="s">
        <v>8373</v>
      </c>
      <c r="E2054" s="37" t="s">
        <v>8511</v>
      </c>
      <c r="F2054" s="36" t="s">
        <v>8512</v>
      </c>
      <c r="G2054" s="36" t="s">
        <v>7829</v>
      </c>
      <c r="H2054" s="36" t="s">
        <v>8513</v>
      </c>
      <c r="I2054" s="37" t="s">
        <v>983</v>
      </c>
      <c r="J2054" s="37" t="s">
        <v>8514</v>
      </c>
      <c r="K2054" s="49">
        <v>5</v>
      </c>
      <c r="L2054" s="36" t="s">
        <v>91</v>
      </c>
      <c r="M2054" s="36">
        <v>1</v>
      </c>
      <c r="N2054" s="36" t="s">
        <v>46</v>
      </c>
      <c r="O2054" s="36" t="s">
        <v>8377</v>
      </c>
      <c r="P2054" s="36"/>
      <c r="Q2054" s="36" t="s">
        <v>8515</v>
      </c>
      <c r="R2054" s="101">
        <v>4.18</v>
      </c>
      <c r="T2054" s="116"/>
      <c r="U2054" s="84">
        <v>4.18</v>
      </c>
      <c r="AN2054" s="106">
        <v>4.18</v>
      </c>
      <c r="AV2054" s="102"/>
      <c r="AY2054" s="106">
        <v>4.18</v>
      </c>
      <c r="AZ2054" s="108">
        <f t="shared" si="504"/>
        <v>1.0449999999999999</v>
      </c>
      <c r="BA2054" s="1">
        <f t="shared" si="505"/>
        <v>5.2249999999999996</v>
      </c>
      <c r="BB2054" s="106">
        <f t="shared" si="506"/>
        <v>5.6429999999999998</v>
      </c>
      <c r="BD2054" s="105" t="s">
        <v>200</v>
      </c>
      <c r="BE2054" s="110"/>
      <c r="BF2054" s="110"/>
      <c r="BG2054" s="110"/>
    </row>
    <row r="2055" spans="1:59" ht="24.75" hidden="1" customHeight="1">
      <c r="A2055" s="9">
        <v>2061</v>
      </c>
      <c r="B2055" s="36">
        <v>5324</v>
      </c>
      <c r="C2055" s="36"/>
      <c r="D2055" s="126" t="s">
        <v>8373</v>
      </c>
      <c r="E2055" s="37" t="s">
        <v>8516</v>
      </c>
      <c r="F2055" s="36" t="s">
        <v>8517</v>
      </c>
      <c r="G2055" s="36" t="s">
        <v>4603</v>
      </c>
      <c r="H2055" s="36" t="s">
        <v>4025</v>
      </c>
      <c r="I2055" s="36" t="s">
        <v>702</v>
      </c>
      <c r="J2055" s="37" t="s">
        <v>8518</v>
      </c>
      <c r="K2055" s="49"/>
      <c r="L2055" s="36"/>
      <c r="M2055" s="36">
        <v>1</v>
      </c>
      <c r="N2055" s="36" t="s">
        <v>46</v>
      </c>
      <c r="O2055" s="36" t="s">
        <v>8377</v>
      </c>
      <c r="P2055" s="36" t="s">
        <v>8377</v>
      </c>
      <c r="Q2055" s="36" t="s">
        <v>8519</v>
      </c>
      <c r="R2055" s="101">
        <v>1.81</v>
      </c>
      <c r="T2055" s="116"/>
      <c r="U2055" s="84">
        <v>1.81</v>
      </c>
      <c r="AN2055" s="106">
        <v>1.81</v>
      </c>
      <c r="AT2055" s="105" t="e">
        <f>#REF!*1.075</f>
        <v>#REF!</v>
      </c>
      <c r="AV2055" s="102" t="e">
        <f>MIN(AN2055,AT2055,AU2055)</f>
        <v>#REF!</v>
      </c>
      <c r="AY2055" s="106">
        <v>1.81</v>
      </c>
      <c r="AZ2055" s="108">
        <f t="shared" si="504"/>
        <v>0.45250000000000001</v>
      </c>
      <c r="BA2055" s="1">
        <f t="shared" si="505"/>
        <v>2.2625000000000002</v>
      </c>
      <c r="BB2055" s="106">
        <f t="shared" si="506"/>
        <v>2.4435000000000002</v>
      </c>
      <c r="BD2055" s="105" t="s">
        <v>200</v>
      </c>
      <c r="BE2055" s="110"/>
      <c r="BF2055" s="110"/>
      <c r="BG2055" s="110"/>
    </row>
    <row r="2056" spans="1:59" ht="24.75" hidden="1" customHeight="1">
      <c r="A2056" s="9">
        <v>2062</v>
      </c>
      <c r="B2056" s="36">
        <v>14967</v>
      </c>
      <c r="C2056" s="36"/>
      <c r="D2056" s="126" t="s">
        <v>8373</v>
      </c>
      <c r="E2056" s="37" t="s">
        <v>8520</v>
      </c>
      <c r="F2056" s="36" t="s">
        <v>8521</v>
      </c>
      <c r="G2056" s="36" t="s">
        <v>8522</v>
      </c>
      <c r="H2056" s="36" t="s">
        <v>4009</v>
      </c>
      <c r="I2056" s="36" t="s">
        <v>78</v>
      </c>
      <c r="J2056" s="37" t="s">
        <v>8523</v>
      </c>
      <c r="K2056" s="49"/>
      <c r="L2056" s="36"/>
      <c r="M2056" s="36">
        <v>1</v>
      </c>
      <c r="N2056" s="36" t="s">
        <v>46</v>
      </c>
      <c r="O2056" s="36" t="s">
        <v>8377</v>
      </c>
      <c r="P2056" s="36" t="s">
        <v>8377</v>
      </c>
      <c r="Q2056" s="36" t="s">
        <v>8524</v>
      </c>
      <c r="R2056" s="101">
        <v>4.28</v>
      </c>
      <c r="T2056" s="116"/>
      <c r="U2056" s="84">
        <v>4.28</v>
      </c>
      <c r="AN2056" s="106">
        <v>4.28</v>
      </c>
      <c r="AT2056" s="105" t="e">
        <f>#REF!*1.075</f>
        <v>#REF!</v>
      </c>
      <c r="AV2056" s="102" t="e">
        <f>MIN(AN2056,AT2056,AU2056)</f>
        <v>#REF!</v>
      </c>
      <c r="AY2056" s="106">
        <v>4.28</v>
      </c>
      <c r="AZ2056" s="108">
        <f t="shared" si="504"/>
        <v>1.07</v>
      </c>
      <c r="BA2056" s="1">
        <f t="shared" si="505"/>
        <v>5.3500000000000005</v>
      </c>
      <c r="BB2056" s="106">
        <f t="shared" si="506"/>
        <v>5.7780000000000005</v>
      </c>
      <c r="BD2056" s="105" t="s">
        <v>200</v>
      </c>
      <c r="BE2056" s="110"/>
      <c r="BF2056" s="110"/>
      <c r="BG2056" s="110"/>
    </row>
    <row r="2057" spans="1:59" ht="24.75" hidden="1" customHeight="1">
      <c r="A2057" s="9">
        <v>2063</v>
      </c>
      <c r="B2057" s="36"/>
      <c r="C2057" s="36"/>
      <c r="D2057" s="126" t="s">
        <v>8373</v>
      </c>
      <c r="E2057" s="37" t="s">
        <v>8525</v>
      </c>
      <c r="F2057" s="36" t="s">
        <v>8526</v>
      </c>
      <c r="G2057" s="36" t="s">
        <v>952</v>
      </c>
      <c r="H2057" s="36" t="s">
        <v>60</v>
      </c>
      <c r="I2057" s="36" t="s">
        <v>8527</v>
      </c>
      <c r="J2057" s="37" t="s">
        <v>8528</v>
      </c>
      <c r="K2057" s="49"/>
      <c r="L2057" s="36"/>
      <c r="M2057" s="36">
        <v>14</v>
      </c>
      <c r="N2057" s="36" t="s">
        <v>46</v>
      </c>
      <c r="O2057" s="36" t="s">
        <v>8377</v>
      </c>
      <c r="P2057" s="36"/>
      <c r="Q2057" s="36" t="s">
        <v>8529</v>
      </c>
      <c r="R2057" s="101">
        <v>1.49</v>
      </c>
      <c r="T2057" s="116"/>
      <c r="U2057" s="84">
        <v>1.49</v>
      </c>
      <c r="AN2057" s="106">
        <v>1.49</v>
      </c>
      <c r="AV2057" s="102"/>
      <c r="AY2057" s="106">
        <v>1.49</v>
      </c>
      <c r="AZ2057" s="108">
        <f t="shared" si="504"/>
        <v>0.3725</v>
      </c>
      <c r="BA2057" s="1">
        <f t="shared" si="505"/>
        <v>1.8625</v>
      </c>
      <c r="BB2057" s="106">
        <f t="shared" si="506"/>
        <v>2.0114999999999998</v>
      </c>
      <c r="BD2057" s="105" t="s">
        <v>200</v>
      </c>
      <c r="BE2057" s="110"/>
      <c r="BF2057" s="110"/>
      <c r="BG2057" s="110"/>
    </row>
    <row r="2058" spans="1:59" ht="24.75" hidden="1" customHeight="1">
      <c r="A2058" s="9">
        <v>2064</v>
      </c>
      <c r="B2058" s="36">
        <v>16073</v>
      </c>
      <c r="C2058" s="36"/>
      <c r="D2058" s="126" t="s">
        <v>8373</v>
      </c>
      <c r="E2058" s="37" t="s">
        <v>8530</v>
      </c>
      <c r="F2058" s="36" t="s">
        <v>2282</v>
      </c>
      <c r="G2058" s="36" t="s">
        <v>2283</v>
      </c>
      <c r="H2058" s="36" t="s">
        <v>6159</v>
      </c>
      <c r="I2058" s="36" t="s">
        <v>983</v>
      </c>
      <c r="J2058" s="37" t="s">
        <v>8461</v>
      </c>
      <c r="K2058" s="49">
        <v>5</v>
      </c>
      <c r="L2058" s="36" t="s">
        <v>91</v>
      </c>
      <c r="M2058" s="36">
        <v>1</v>
      </c>
      <c r="N2058" s="36" t="s">
        <v>46</v>
      </c>
      <c r="O2058" s="36" t="s">
        <v>8377</v>
      </c>
      <c r="P2058" s="36" t="s">
        <v>8377</v>
      </c>
      <c r="Q2058" s="36" t="s">
        <v>8531</v>
      </c>
      <c r="R2058" s="101">
        <v>2.12</v>
      </c>
      <c r="T2058" s="116"/>
      <c r="U2058" s="84">
        <v>2.12</v>
      </c>
      <c r="AN2058" s="106">
        <v>2.12</v>
      </c>
      <c r="AT2058" s="105" t="e">
        <f>#REF!*1.075</f>
        <v>#REF!</v>
      </c>
      <c r="AV2058" s="102" t="e">
        <f t="shared" ref="AV2058:AV2072" si="507">MIN(AN2058,AT2058,AU2058)</f>
        <v>#REF!</v>
      </c>
      <c r="AY2058" s="106">
        <v>2.12</v>
      </c>
      <c r="AZ2058" s="108">
        <f t="shared" si="504"/>
        <v>0.53</v>
      </c>
      <c r="BA2058" s="1">
        <f t="shared" si="505"/>
        <v>2.6500000000000004</v>
      </c>
      <c r="BB2058" s="106">
        <f t="shared" si="506"/>
        <v>2.8620000000000005</v>
      </c>
      <c r="BD2058" s="105" t="s">
        <v>200</v>
      </c>
      <c r="BE2058" s="110"/>
      <c r="BF2058" s="110"/>
      <c r="BG2058" s="110"/>
    </row>
    <row r="2059" spans="1:59" ht="24.75" hidden="1" customHeight="1">
      <c r="A2059" s="9">
        <v>2065</v>
      </c>
      <c r="B2059" s="36">
        <v>14965</v>
      </c>
      <c r="C2059" s="36"/>
      <c r="D2059" s="126" t="s">
        <v>8373</v>
      </c>
      <c r="E2059" s="37" t="s">
        <v>8530</v>
      </c>
      <c r="F2059" s="36" t="s">
        <v>2282</v>
      </c>
      <c r="G2059" s="36" t="s">
        <v>2283</v>
      </c>
      <c r="H2059" s="36" t="s">
        <v>611</v>
      </c>
      <c r="I2059" s="36" t="s">
        <v>983</v>
      </c>
      <c r="J2059" s="37" t="s">
        <v>8493</v>
      </c>
      <c r="K2059" s="49">
        <v>5</v>
      </c>
      <c r="L2059" s="36" t="s">
        <v>91</v>
      </c>
      <c r="M2059" s="36">
        <v>1</v>
      </c>
      <c r="N2059" s="36" t="s">
        <v>46</v>
      </c>
      <c r="O2059" s="36" t="s">
        <v>8377</v>
      </c>
      <c r="P2059" s="36" t="s">
        <v>8377</v>
      </c>
      <c r="Q2059" s="36" t="s">
        <v>8532</v>
      </c>
      <c r="R2059" s="101">
        <v>2.2200000000000002</v>
      </c>
      <c r="T2059" s="116"/>
      <c r="U2059" s="84">
        <v>2.2200000000000002</v>
      </c>
      <c r="AN2059" s="106">
        <v>2.2200000000000002</v>
      </c>
      <c r="AT2059" s="105" t="e">
        <f>#REF!*1.075</f>
        <v>#REF!</v>
      </c>
      <c r="AV2059" s="102" t="e">
        <f t="shared" si="507"/>
        <v>#REF!</v>
      </c>
      <c r="AY2059" s="106">
        <v>2.2200000000000002</v>
      </c>
      <c r="AZ2059" s="108">
        <f t="shared" si="504"/>
        <v>0.55500000000000005</v>
      </c>
      <c r="BA2059" s="1">
        <f t="shared" si="505"/>
        <v>2.7750000000000004</v>
      </c>
      <c r="BB2059" s="106">
        <f t="shared" si="506"/>
        <v>2.9970000000000003</v>
      </c>
      <c r="BD2059" s="105" t="s">
        <v>200</v>
      </c>
      <c r="BE2059" s="110"/>
      <c r="BF2059" s="110"/>
      <c r="BG2059" s="110"/>
    </row>
    <row r="2060" spans="1:59" ht="24.75" hidden="1" customHeight="1">
      <c r="A2060" s="9">
        <v>2066</v>
      </c>
      <c r="B2060" s="36">
        <v>14431</v>
      </c>
      <c r="C2060" s="36"/>
      <c r="D2060" s="126" t="s">
        <v>8373</v>
      </c>
      <c r="E2060" s="37" t="s">
        <v>8533</v>
      </c>
      <c r="F2060" s="36" t="s">
        <v>8534</v>
      </c>
      <c r="G2060" s="36" t="s">
        <v>6972</v>
      </c>
      <c r="H2060" s="36" t="s">
        <v>6887</v>
      </c>
      <c r="I2060" s="36" t="s">
        <v>298</v>
      </c>
      <c r="J2060" s="37" t="s">
        <v>8535</v>
      </c>
      <c r="K2060" s="49"/>
      <c r="L2060" s="36"/>
      <c r="M2060" s="36">
        <v>7</v>
      </c>
      <c r="N2060" s="36" t="s">
        <v>46</v>
      </c>
      <c r="O2060" s="36" t="s">
        <v>8377</v>
      </c>
      <c r="P2060" s="36" t="s">
        <v>8377</v>
      </c>
      <c r="Q2060" s="36" t="s">
        <v>8536</v>
      </c>
      <c r="R2060" s="101">
        <v>4.53</v>
      </c>
      <c r="T2060" s="116"/>
      <c r="U2060" s="84">
        <v>4.53</v>
      </c>
      <c r="AN2060" s="106">
        <v>4.53</v>
      </c>
      <c r="AT2060" s="105" t="e">
        <f>#REF!*1.075</f>
        <v>#REF!</v>
      </c>
      <c r="AV2060" s="102" t="e">
        <f t="shared" si="507"/>
        <v>#REF!</v>
      </c>
      <c r="AY2060" s="106">
        <v>4.53</v>
      </c>
      <c r="AZ2060" s="108">
        <f t="shared" si="504"/>
        <v>1.1325000000000001</v>
      </c>
      <c r="BA2060" s="1">
        <f t="shared" si="505"/>
        <v>5.6625000000000005</v>
      </c>
      <c r="BB2060" s="106">
        <f t="shared" si="506"/>
        <v>6.1155000000000008</v>
      </c>
      <c r="BD2060" s="105" t="s">
        <v>200</v>
      </c>
      <c r="BE2060" s="110"/>
      <c r="BF2060" s="110"/>
      <c r="BG2060" s="110"/>
    </row>
    <row r="2061" spans="1:59" ht="24.75" hidden="1" customHeight="1">
      <c r="A2061" s="9">
        <v>2067</v>
      </c>
      <c r="B2061" s="36">
        <v>18157</v>
      </c>
      <c r="C2061" s="36"/>
      <c r="D2061" s="126" t="s">
        <v>8373</v>
      </c>
      <c r="E2061" s="37" t="s">
        <v>8537</v>
      </c>
      <c r="F2061" s="36" t="s">
        <v>8538</v>
      </c>
      <c r="G2061" s="36" t="s">
        <v>8539</v>
      </c>
      <c r="H2061" s="36" t="s">
        <v>8540</v>
      </c>
      <c r="I2061" s="36" t="s">
        <v>109</v>
      </c>
      <c r="J2061" s="37" t="s">
        <v>8541</v>
      </c>
      <c r="K2061" s="49">
        <v>100</v>
      </c>
      <c r="L2061" s="36" t="s">
        <v>91</v>
      </c>
      <c r="M2061" s="36">
        <v>1</v>
      </c>
      <c r="N2061" s="36" t="s">
        <v>46</v>
      </c>
      <c r="O2061" s="36" t="s">
        <v>8377</v>
      </c>
      <c r="P2061" s="36" t="s">
        <v>8377</v>
      </c>
      <c r="Q2061" s="36" t="s">
        <v>8542</v>
      </c>
      <c r="R2061" s="101">
        <v>3.22</v>
      </c>
      <c r="T2061" s="116"/>
      <c r="U2061" s="84">
        <v>3.22</v>
      </c>
      <c r="AN2061" s="106">
        <v>3.22</v>
      </c>
      <c r="AT2061" s="105" t="e">
        <f>#REF!*1.075</f>
        <v>#REF!</v>
      </c>
      <c r="AV2061" s="102" t="e">
        <f t="shared" si="507"/>
        <v>#REF!</v>
      </c>
      <c r="AY2061" s="106">
        <v>3.22</v>
      </c>
      <c r="AZ2061" s="108">
        <f t="shared" si="504"/>
        <v>0.80500000000000005</v>
      </c>
      <c r="BA2061" s="1">
        <f t="shared" si="505"/>
        <v>4.0250000000000004</v>
      </c>
      <c r="BB2061" s="106">
        <f t="shared" si="506"/>
        <v>4.3470000000000004</v>
      </c>
      <c r="BD2061" s="105" t="s">
        <v>200</v>
      </c>
      <c r="BE2061" s="110"/>
      <c r="BF2061" s="110"/>
      <c r="BG2061" s="110"/>
    </row>
    <row r="2062" spans="1:59" ht="24.75" hidden="1" customHeight="1">
      <c r="A2062" s="9">
        <v>2068</v>
      </c>
      <c r="B2062" s="36">
        <v>5916</v>
      </c>
      <c r="C2062" s="36"/>
      <c r="D2062" s="126" t="s">
        <v>8373</v>
      </c>
      <c r="E2062" s="37" t="s">
        <v>8543</v>
      </c>
      <c r="F2062" s="36" t="s">
        <v>8544</v>
      </c>
      <c r="G2062" s="36" t="s">
        <v>4794</v>
      </c>
      <c r="H2062" s="36" t="s">
        <v>4025</v>
      </c>
      <c r="I2062" s="36" t="s">
        <v>196</v>
      </c>
      <c r="J2062" s="37" t="s">
        <v>8545</v>
      </c>
      <c r="K2062" s="49">
        <v>150</v>
      </c>
      <c r="L2062" s="36" t="s">
        <v>91</v>
      </c>
      <c r="M2062" s="36">
        <v>1</v>
      </c>
      <c r="N2062" s="36" t="s">
        <v>46</v>
      </c>
      <c r="O2062" s="36" t="s">
        <v>8377</v>
      </c>
      <c r="P2062" s="36" t="s">
        <v>8382</v>
      </c>
      <c r="Q2062" s="36" t="s">
        <v>8546</v>
      </c>
      <c r="R2062" s="101">
        <v>2.17</v>
      </c>
      <c r="T2062" s="116"/>
      <c r="U2062" s="84">
        <v>2.17</v>
      </c>
      <c r="AN2062" s="106">
        <v>2.17</v>
      </c>
      <c r="AT2062" s="105" t="e">
        <f>#REF!*1.075</f>
        <v>#REF!</v>
      </c>
      <c r="AV2062" s="102" t="e">
        <f t="shared" si="507"/>
        <v>#REF!</v>
      </c>
      <c r="AY2062" s="106">
        <v>2.17</v>
      </c>
      <c r="AZ2062" s="108">
        <f t="shared" si="504"/>
        <v>0.54249999999999998</v>
      </c>
      <c r="BA2062" s="1">
        <f t="shared" si="505"/>
        <v>2.7124999999999999</v>
      </c>
      <c r="BB2062" s="106">
        <f t="shared" si="506"/>
        <v>2.9295</v>
      </c>
      <c r="BD2062" s="105" t="s">
        <v>200</v>
      </c>
      <c r="BE2062" s="110"/>
      <c r="BF2062" s="110"/>
      <c r="BG2062" s="110"/>
    </row>
    <row r="2063" spans="1:59" ht="24.75" hidden="1" customHeight="1">
      <c r="A2063" s="9">
        <v>2069</v>
      </c>
      <c r="B2063" s="36">
        <v>5323</v>
      </c>
      <c r="C2063" s="36"/>
      <c r="D2063" s="126" t="s">
        <v>8373</v>
      </c>
      <c r="E2063" s="37" t="s">
        <v>8547</v>
      </c>
      <c r="F2063" s="36" t="s">
        <v>8548</v>
      </c>
      <c r="G2063" s="36" t="s">
        <v>7886</v>
      </c>
      <c r="H2063" s="36" t="s">
        <v>7887</v>
      </c>
      <c r="I2063" s="36" t="s">
        <v>702</v>
      </c>
      <c r="J2063" s="37" t="s">
        <v>8549</v>
      </c>
      <c r="K2063" s="49">
        <v>5</v>
      </c>
      <c r="L2063" s="36" t="s">
        <v>80</v>
      </c>
      <c r="M2063" s="36">
        <v>1</v>
      </c>
      <c r="N2063" s="36" t="s">
        <v>46</v>
      </c>
      <c r="O2063" s="36" t="s">
        <v>8377</v>
      </c>
      <c r="P2063" s="36" t="s">
        <v>8377</v>
      </c>
      <c r="Q2063" s="36" t="s">
        <v>8550</v>
      </c>
      <c r="R2063" s="101">
        <v>1.49</v>
      </c>
      <c r="T2063" s="116"/>
      <c r="U2063" s="84">
        <v>1.49</v>
      </c>
      <c r="AN2063" s="106">
        <v>1.49</v>
      </c>
      <c r="AT2063" s="105" t="e">
        <f>#REF!*1.075</f>
        <v>#REF!</v>
      </c>
      <c r="AV2063" s="102" t="e">
        <f t="shared" si="507"/>
        <v>#REF!</v>
      </c>
      <c r="AY2063" s="106">
        <v>1.49</v>
      </c>
      <c r="AZ2063" s="108">
        <f t="shared" si="504"/>
        <v>0.3725</v>
      </c>
      <c r="BA2063" s="1">
        <f t="shared" si="505"/>
        <v>1.8625</v>
      </c>
      <c r="BB2063" s="106">
        <f t="shared" si="506"/>
        <v>2.0114999999999998</v>
      </c>
      <c r="BD2063" s="105" t="s">
        <v>200</v>
      </c>
      <c r="BE2063" s="110"/>
      <c r="BF2063" s="110"/>
      <c r="BG2063" s="110"/>
    </row>
    <row r="2064" spans="1:59" ht="24.75" hidden="1" customHeight="1">
      <c r="A2064" s="9">
        <v>2070</v>
      </c>
      <c r="B2064" s="36">
        <v>5589</v>
      </c>
      <c r="C2064" s="36"/>
      <c r="D2064" s="126" t="s">
        <v>8373</v>
      </c>
      <c r="E2064" s="37" t="s">
        <v>8547</v>
      </c>
      <c r="F2064" s="36" t="s">
        <v>8548</v>
      </c>
      <c r="G2064" s="36" t="s">
        <v>7886</v>
      </c>
      <c r="H2064" s="36" t="s">
        <v>7887</v>
      </c>
      <c r="I2064" s="36" t="s">
        <v>702</v>
      </c>
      <c r="J2064" s="37" t="s">
        <v>8551</v>
      </c>
      <c r="K2064" s="49">
        <v>20</v>
      </c>
      <c r="L2064" s="36" t="s">
        <v>80</v>
      </c>
      <c r="M2064" s="36">
        <v>1</v>
      </c>
      <c r="N2064" s="36" t="s">
        <v>46</v>
      </c>
      <c r="O2064" s="36" t="s">
        <v>8377</v>
      </c>
      <c r="P2064" s="36" t="s">
        <v>8377</v>
      </c>
      <c r="Q2064" s="36" t="s">
        <v>8552</v>
      </c>
      <c r="R2064" s="101">
        <v>3.19</v>
      </c>
      <c r="T2064" s="116"/>
      <c r="U2064" s="84">
        <v>3.19</v>
      </c>
      <c r="AN2064" s="106">
        <v>3.19</v>
      </c>
      <c r="AT2064" s="105" t="e">
        <f>#REF!*1.075</f>
        <v>#REF!</v>
      </c>
      <c r="AV2064" s="102" t="e">
        <f t="shared" si="507"/>
        <v>#REF!</v>
      </c>
      <c r="AY2064" s="106">
        <v>3.19</v>
      </c>
      <c r="AZ2064" s="108">
        <f t="shared" si="504"/>
        <v>0.79749999999999999</v>
      </c>
      <c r="BA2064" s="1">
        <f t="shared" si="505"/>
        <v>3.9874999999999998</v>
      </c>
      <c r="BB2064" s="106">
        <f t="shared" si="506"/>
        <v>4.3064999999999998</v>
      </c>
      <c r="BD2064" s="105" t="s">
        <v>200</v>
      </c>
      <c r="BE2064" s="110"/>
      <c r="BF2064" s="110"/>
      <c r="BG2064" s="110"/>
    </row>
    <row r="2065" spans="1:59" ht="24.75" hidden="1" customHeight="1">
      <c r="A2065" s="9">
        <v>2071</v>
      </c>
      <c r="B2065" s="36">
        <v>14788</v>
      </c>
      <c r="C2065" s="36"/>
      <c r="D2065" s="126" t="s">
        <v>8373</v>
      </c>
      <c r="E2065" s="37" t="s">
        <v>8553</v>
      </c>
      <c r="F2065" s="36" t="s">
        <v>8554</v>
      </c>
      <c r="G2065" s="36" t="s">
        <v>2163</v>
      </c>
      <c r="H2065" s="36" t="s">
        <v>1105</v>
      </c>
      <c r="I2065" s="36" t="s">
        <v>702</v>
      </c>
      <c r="J2065" s="37" t="s">
        <v>8555</v>
      </c>
      <c r="K2065" s="49"/>
      <c r="L2065" s="36"/>
      <c r="M2065" s="36">
        <v>1</v>
      </c>
      <c r="N2065" s="36" t="s">
        <v>46</v>
      </c>
      <c r="O2065" s="36" t="s">
        <v>8377</v>
      </c>
      <c r="P2065" s="36" t="s">
        <v>8377</v>
      </c>
      <c r="Q2065" s="36" t="s">
        <v>8556</v>
      </c>
      <c r="R2065" s="101">
        <v>2.38</v>
      </c>
      <c r="T2065" s="116"/>
      <c r="U2065" s="84">
        <v>2.38</v>
      </c>
      <c r="AN2065" s="106">
        <v>2.38</v>
      </c>
      <c r="AT2065" s="105" t="e">
        <f>#REF!*1.075</f>
        <v>#REF!</v>
      </c>
      <c r="AV2065" s="102" t="e">
        <f t="shared" si="507"/>
        <v>#REF!</v>
      </c>
      <c r="AY2065" s="106">
        <v>2.38</v>
      </c>
      <c r="AZ2065" s="108">
        <f t="shared" si="504"/>
        <v>0.59499999999999997</v>
      </c>
      <c r="BA2065" s="1">
        <f t="shared" si="505"/>
        <v>2.9749999999999996</v>
      </c>
      <c r="BB2065" s="106">
        <f t="shared" si="506"/>
        <v>3.2129999999999996</v>
      </c>
      <c r="BD2065" s="105" t="s">
        <v>200</v>
      </c>
      <c r="BE2065" s="110"/>
      <c r="BF2065" s="110"/>
      <c r="BG2065" s="110"/>
    </row>
    <row r="2066" spans="1:59" ht="24.75" hidden="1" customHeight="1">
      <c r="A2066" s="9">
        <v>2072</v>
      </c>
      <c r="B2066" s="36">
        <v>19746</v>
      </c>
      <c r="C2066" s="36"/>
      <c r="D2066" s="126" t="s">
        <v>8373</v>
      </c>
      <c r="E2066" s="37" t="s">
        <v>8557</v>
      </c>
      <c r="F2066" s="36" t="s">
        <v>8558</v>
      </c>
      <c r="G2066" s="36" t="s">
        <v>8559</v>
      </c>
      <c r="H2066" s="36" t="s">
        <v>731</v>
      </c>
      <c r="I2066" s="36" t="s">
        <v>177</v>
      </c>
      <c r="J2066" s="37" t="s">
        <v>8560</v>
      </c>
      <c r="K2066" s="49"/>
      <c r="L2066" s="36"/>
      <c r="M2066" s="36">
        <v>1</v>
      </c>
      <c r="N2066" s="36" t="s">
        <v>46</v>
      </c>
      <c r="O2066" s="36" t="s">
        <v>8377</v>
      </c>
      <c r="P2066" s="36" t="s">
        <v>8377</v>
      </c>
      <c r="Q2066" s="36" t="s">
        <v>8561</v>
      </c>
      <c r="R2066" s="101">
        <v>2.4</v>
      </c>
      <c r="T2066" s="116"/>
      <c r="U2066" s="84">
        <v>2.4</v>
      </c>
      <c r="AN2066" s="106">
        <v>2.4</v>
      </c>
      <c r="AT2066" s="105" t="e">
        <f>#REF!*1.075</f>
        <v>#REF!</v>
      </c>
      <c r="AV2066" s="102" t="e">
        <f t="shared" si="507"/>
        <v>#REF!</v>
      </c>
      <c r="AY2066" s="106">
        <v>2.4</v>
      </c>
      <c r="AZ2066" s="108">
        <f t="shared" si="504"/>
        <v>0.6</v>
      </c>
      <c r="BA2066" s="1">
        <f t="shared" si="505"/>
        <v>3</v>
      </c>
      <c r="BB2066" s="106">
        <f t="shared" si="506"/>
        <v>3.24</v>
      </c>
      <c r="BD2066" s="105" t="s">
        <v>200</v>
      </c>
      <c r="BE2066" s="110"/>
      <c r="BF2066" s="110"/>
      <c r="BG2066" s="110"/>
    </row>
    <row r="2067" spans="1:59" ht="24.75" hidden="1" customHeight="1">
      <c r="A2067" s="9">
        <v>2073</v>
      </c>
      <c r="B2067" s="36">
        <v>19737</v>
      </c>
      <c r="C2067" s="36"/>
      <c r="D2067" s="126" t="s">
        <v>8373</v>
      </c>
      <c r="E2067" s="37" t="s">
        <v>8557</v>
      </c>
      <c r="F2067" s="36" t="s">
        <v>8558</v>
      </c>
      <c r="G2067" s="36" t="s">
        <v>8559</v>
      </c>
      <c r="H2067" s="36" t="s">
        <v>731</v>
      </c>
      <c r="I2067" s="36" t="s">
        <v>734</v>
      </c>
      <c r="J2067" s="37" t="s">
        <v>8562</v>
      </c>
      <c r="K2067" s="49"/>
      <c r="L2067" s="36"/>
      <c r="M2067" s="36">
        <v>1</v>
      </c>
      <c r="N2067" s="36" t="s">
        <v>46</v>
      </c>
      <c r="O2067" s="36" t="s">
        <v>8377</v>
      </c>
      <c r="P2067" s="36" t="s">
        <v>8377</v>
      </c>
      <c r="Q2067" s="36" t="s">
        <v>8563</v>
      </c>
      <c r="R2067" s="101">
        <v>2.59</v>
      </c>
      <c r="T2067" s="116"/>
      <c r="U2067" s="84">
        <v>2.59</v>
      </c>
      <c r="AN2067" s="106">
        <v>2.59</v>
      </c>
      <c r="AT2067" s="105" t="e">
        <f>#REF!*1.075</f>
        <v>#REF!</v>
      </c>
      <c r="AV2067" s="102" t="e">
        <f t="shared" si="507"/>
        <v>#REF!</v>
      </c>
      <c r="AY2067" s="106">
        <v>2.59</v>
      </c>
      <c r="AZ2067" s="108">
        <f t="shared" si="504"/>
        <v>0.64749999999999996</v>
      </c>
      <c r="BA2067" s="1">
        <f t="shared" si="505"/>
        <v>3.2374999999999998</v>
      </c>
      <c r="BB2067" s="106">
        <f t="shared" si="506"/>
        <v>3.4964999999999997</v>
      </c>
      <c r="BD2067" s="105" t="s">
        <v>200</v>
      </c>
      <c r="BE2067" s="110"/>
      <c r="BF2067" s="110"/>
      <c r="BG2067" s="110"/>
    </row>
    <row r="2068" spans="1:59" ht="24.75" hidden="1" customHeight="1">
      <c r="A2068" s="9">
        <v>2074</v>
      </c>
      <c r="B2068" s="36">
        <v>14903</v>
      </c>
      <c r="C2068" s="36"/>
      <c r="D2068" s="126" t="s">
        <v>8373</v>
      </c>
      <c r="E2068" s="37" t="s">
        <v>8564</v>
      </c>
      <c r="F2068" s="36" t="s">
        <v>8565</v>
      </c>
      <c r="G2068" s="36" t="s">
        <v>981</v>
      </c>
      <c r="H2068" s="36" t="s">
        <v>2254</v>
      </c>
      <c r="I2068" s="36" t="s">
        <v>983</v>
      </c>
      <c r="J2068" s="37" t="s">
        <v>8386</v>
      </c>
      <c r="K2068" s="49"/>
      <c r="L2068" s="36"/>
      <c r="M2068" s="36">
        <v>1</v>
      </c>
      <c r="N2068" s="36" t="s">
        <v>46</v>
      </c>
      <c r="O2068" s="36" t="s">
        <v>8377</v>
      </c>
      <c r="P2068" s="36" t="s">
        <v>8377</v>
      </c>
      <c r="Q2068" s="36" t="s">
        <v>8566</v>
      </c>
      <c r="R2068" s="101">
        <v>3.28</v>
      </c>
      <c r="T2068" s="116"/>
      <c r="U2068" s="84">
        <v>3.28</v>
      </c>
      <c r="AN2068" s="106">
        <v>3.28</v>
      </c>
      <c r="AT2068" s="105" t="e">
        <f>#REF!*1.075</f>
        <v>#REF!</v>
      </c>
      <c r="AV2068" s="102" t="e">
        <f t="shared" si="507"/>
        <v>#REF!</v>
      </c>
      <c r="AY2068" s="106">
        <v>3.28</v>
      </c>
      <c r="AZ2068" s="108">
        <f t="shared" si="504"/>
        <v>0.82</v>
      </c>
      <c r="BA2068" s="1">
        <f t="shared" si="505"/>
        <v>4.0999999999999996</v>
      </c>
      <c r="BB2068" s="106">
        <f t="shared" si="506"/>
        <v>4.4279999999999999</v>
      </c>
      <c r="BD2068" s="105" t="s">
        <v>200</v>
      </c>
      <c r="BE2068" s="110"/>
      <c r="BF2068" s="110"/>
      <c r="BG2068" s="110"/>
    </row>
    <row r="2069" spans="1:59" ht="24.75" hidden="1" customHeight="1">
      <c r="A2069" s="9">
        <v>2075</v>
      </c>
      <c r="B2069" s="36">
        <v>5655</v>
      </c>
      <c r="C2069" s="36"/>
      <c r="D2069" s="126" t="s">
        <v>8373</v>
      </c>
      <c r="E2069" s="37" t="s">
        <v>8567</v>
      </c>
      <c r="F2069" s="36" t="s">
        <v>8568</v>
      </c>
      <c r="G2069" s="36" t="s">
        <v>296</v>
      </c>
      <c r="H2069" s="36" t="s">
        <v>7693</v>
      </c>
      <c r="I2069" s="36" t="s">
        <v>298</v>
      </c>
      <c r="J2069" s="37" t="s">
        <v>8569</v>
      </c>
      <c r="K2069" s="49"/>
      <c r="L2069" s="36"/>
      <c r="M2069" s="36">
        <v>10</v>
      </c>
      <c r="N2069" s="36" t="s">
        <v>46</v>
      </c>
      <c r="O2069" s="36" t="s">
        <v>8377</v>
      </c>
      <c r="P2069" s="36" t="s">
        <v>8377</v>
      </c>
      <c r="Q2069" s="36" t="s">
        <v>8570</v>
      </c>
      <c r="R2069" s="101">
        <v>7.35</v>
      </c>
      <c r="T2069" s="116"/>
      <c r="U2069" s="84">
        <v>7.35</v>
      </c>
      <c r="AN2069" s="106">
        <v>7.35</v>
      </c>
      <c r="AT2069" s="105" t="e">
        <f>#REF!*1.075</f>
        <v>#REF!</v>
      </c>
      <c r="AV2069" s="102" t="e">
        <f t="shared" si="507"/>
        <v>#REF!</v>
      </c>
      <c r="AY2069" s="106">
        <v>7.35</v>
      </c>
      <c r="AZ2069" s="108">
        <f t="shared" si="504"/>
        <v>1.8374999999999999</v>
      </c>
      <c r="BA2069" s="1">
        <f t="shared" si="505"/>
        <v>9.1875</v>
      </c>
      <c r="BB2069" s="106">
        <f t="shared" si="506"/>
        <v>9.9224999999999994</v>
      </c>
      <c r="BD2069" s="105" t="s">
        <v>200</v>
      </c>
      <c r="BE2069" s="110"/>
      <c r="BF2069" s="110"/>
      <c r="BG2069" s="110"/>
    </row>
    <row r="2070" spans="1:59" ht="24.75" hidden="1" customHeight="1">
      <c r="A2070" s="9">
        <v>2076</v>
      </c>
      <c r="B2070" s="36">
        <v>14991</v>
      </c>
      <c r="C2070" s="36"/>
      <c r="D2070" s="126" t="s">
        <v>8373</v>
      </c>
      <c r="E2070" s="37" t="s">
        <v>8571</v>
      </c>
      <c r="F2070" s="36" t="s">
        <v>831</v>
      </c>
      <c r="G2070" s="36" t="s">
        <v>832</v>
      </c>
      <c r="H2070" s="36" t="s">
        <v>1062</v>
      </c>
      <c r="I2070" s="36" t="s">
        <v>109</v>
      </c>
      <c r="J2070" s="37" t="s">
        <v>8453</v>
      </c>
      <c r="K2070" s="49">
        <v>150</v>
      </c>
      <c r="L2070" s="36" t="s">
        <v>91</v>
      </c>
      <c r="M2070" s="36">
        <v>1</v>
      </c>
      <c r="N2070" s="36" t="s">
        <v>46</v>
      </c>
      <c r="O2070" s="36" t="s">
        <v>8377</v>
      </c>
      <c r="P2070" s="36" t="s">
        <v>8377</v>
      </c>
      <c r="Q2070" s="36" t="s">
        <v>8572</v>
      </c>
      <c r="R2070" s="101">
        <v>1.61</v>
      </c>
      <c r="T2070" s="116"/>
      <c r="U2070" s="84">
        <v>1.61</v>
      </c>
      <c r="AN2070" s="106">
        <v>1.61</v>
      </c>
      <c r="AT2070" s="105" t="e">
        <f>#REF!*1.075</f>
        <v>#REF!</v>
      </c>
      <c r="AV2070" s="102" t="e">
        <f t="shared" si="507"/>
        <v>#REF!</v>
      </c>
      <c r="AY2070" s="106">
        <v>1.61</v>
      </c>
      <c r="AZ2070" s="108">
        <f t="shared" si="504"/>
        <v>0.40250000000000002</v>
      </c>
      <c r="BA2070" s="1">
        <f t="shared" si="505"/>
        <v>2.0125000000000002</v>
      </c>
      <c r="BB2070" s="106">
        <f t="shared" si="506"/>
        <v>2.1735000000000002</v>
      </c>
      <c r="BD2070" s="105" t="s">
        <v>200</v>
      </c>
      <c r="BE2070" s="110"/>
      <c r="BF2070" s="110"/>
      <c r="BG2070" s="110"/>
    </row>
    <row r="2071" spans="1:59" ht="24.75" hidden="1" customHeight="1">
      <c r="A2071" s="9">
        <v>2077</v>
      </c>
      <c r="B2071" s="36">
        <v>15058</v>
      </c>
      <c r="C2071" s="36"/>
      <c r="D2071" s="126" t="s">
        <v>8373</v>
      </c>
      <c r="E2071" s="37" t="s">
        <v>8571</v>
      </c>
      <c r="F2071" s="36" t="s">
        <v>831</v>
      </c>
      <c r="G2071" s="36" t="s">
        <v>832</v>
      </c>
      <c r="H2071" s="36" t="s">
        <v>1179</v>
      </c>
      <c r="I2071" s="36" t="s">
        <v>109</v>
      </c>
      <c r="J2071" s="37" t="s">
        <v>8453</v>
      </c>
      <c r="K2071" s="49">
        <v>150</v>
      </c>
      <c r="L2071" s="36" t="s">
        <v>91</v>
      </c>
      <c r="M2071" s="36">
        <v>1</v>
      </c>
      <c r="N2071" s="36" t="s">
        <v>46</v>
      </c>
      <c r="O2071" s="36" t="s">
        <v>8377</v>
      </c>
      <c r="P2071" s="36" t="s">
        <v>8377</v>
      </c>
      <c r="Q2071" s="36" t="s">
        <v>8573</v>
      </c>
      <c r="R2071" s="101">
        <v>1.61</v>
      </c>
      <c r="T2071" s="116"/>
      <c r="U2071" s="84">
        <v>1.61</v>
      </c>
      <c r="AN2071" s="106">
        <v>1.61</v>
      </c>
      <c r="AT2071" s="105" t="e">
        <f>#REF!*1.075</f>
        <v>#REF!</v>
      </c>
      <c r="AV2071" s="102" t="e">
        <f t="shared" si="507"/>
        <v>#REF!</v>
      </c>
      <c r="AY2071" s="106">
        <v>1.61</v>
      </c>
      <c r="AZ2071" s="108">
        <f t="shared" si="504"/>
        <v>0.40250000000000002</v>
      </c>
      <c r="BA2071" s="1">
        <f t="shared" si="505"/>
        <v>2.0125000000000002</v>
      </c>
      <c r="BB2071" s="106">
        <f t="shared" si="506"/>
        <v>2.1735000000000002</v>
      </c>
      <c r="BD2071" s="105" t="s">
        <v>200</v>
      </c>
      <c r="BE2071" s="110"/>
      <c r="BF2071" s="110"/>
      <c r="BG2071" s="110"/>
    </row>
    <row r="2072" spans="1:59" ht="24.75" hidden="1" customHeight="1">
      <c r="A2072" s="9">
        <v>2078</v>
      </c>
      <c r="B2072" s="36">
        <v>12126</v>
      </c>
      <c r="C2072" s="36"/>
      <c r="D2072" s="126" t="s">
        <v>8373</v>
      </c>
      <c r="E2072" s="37" t="s">
        <v>8574</v>
      </c>
      <c r="F2072" s="36" t="s">
        <v>8575</v>
      </c>
      <c r="G2072" s="36" t="s">
        <v>5846</v>
      </c>
      <c r="H2072" s="36" t="s">
        <v>4009</v>
      </c>
      <c r="I2072" s="36" t="s">
        <v>976</v>
      </c>
      <c r="J2072" s="37" t="s">
        <v>8576</v>
      </c>
      <c r="K2072" s="49"/>
      <c r="L2072" s="36"/>
      <c r="M2072" s="36">
        <v>1</v>
      </c>
      <c r="N2072" s="36" t="s">
        <v>46</v>
      </c>
      <c r="O2072" s="36" t="s">
        <v>8377</v>
      </c>
      <c r="P2072" s="36" t="s">
        <v>8377</v>
      </c>
      <c r="Q2072" s="36" t="s">
        <v>8577</v>
      </c>
      <c r="R2072" s="101">
        <v>2.13</v>
      </c>
      <c r="T2072" s="116"/>
      <c r="U2072" s="84">
        <v>2.13</v>
      </c>
      <c r="AN2072" s="106">
        <v>2.13</v>
      </c>
      <c r="AT2072" s="105" t="e">
        <f>#REF!*1.075</f>
        <v>#REF!</v>
      </c>
      <c r="AV2072" s="102" t="e">
        <f t="shared" si="507"/>
        <v>#REF!</v>
      </c>
      <c r="AY2072" s="106">
        <v>2.13</v>
      </c>
      <c r="AZ2072" s="108">
        <f t="shared" ref="AZ2072:AZ2103" si="508">IF(AND(AY2072&gt;0,AY2072&lt;=10),AY2072*0.25,IF(AND(AY2072&gt;10,AY2072&lt;=50),AY2072*0.17,IF(AND(AY2072&gt;10,AY2072&lt;=100),AY2072*0.12,IF(AY2072&gt;100,AY2072*0.1))))</f>
        <v>0.53249999999999997</v>
      </c>
      <c r="BA2072" s="1">
        <f t="shared" ref="BA2072:BA2103" si="509">AZ2072+AY2072</f>
        <v>2.6624999999999996</v>
      </c>
      <c r="BB2072" s="106">
        <f t="shared" ref="BB2072:BB2103" si="510">BA2072+BA2072*0.08</f>
        <v>2.8754999999999997</v>
      </c>
      <c r="BD2072" s="105" t="s">
        <v>200</v>
      </c>
      <c r="BE2072" s="110"/>
      <c r="BF2072" s="110"/>
      <c r="BG2072" s="110"/>
    </row>
    <row r="2073" spans="1:59" ht="24.75" hidden="1" customHeight="1">
      <c r="A2073" s="9">
        <v>2079</v>
      </c>
      <c r="B2073" s="36"/>
      <c r="C2073" s="36"/>
      <c r="D2073" s="126" t="s">
        <v>8373</v>
      </c>
      <c r="E2073" s="37" t="s">
        <v>8578</v>
      </c>
      <c r="F2073" s="36" t="s">
        <v>8578</v>
      </c>
      <c r="G2073" s="36" t="s">
        <v>2369</v>
      </c>
      <c r="H2073" s="36" t="s">
        <v>8579</v>
      </c>
      <c r="I2073" s="37" t="s">
        <v>292</v>
      </c>
      <c r="J2073" s="37" t="s">
        <v>8580</v>
      </c>
      <c r="K2073" s="49"/>
      <c r="L2073" s="36"/>
      <c r="M2073" s="36">
        <v>1</v>
      </c>
      <c r="N2073" s="36" t="s">
        <v>46</v>
      </c>
      <c r="O2073" s="36" t="s">
        <v>8377</v>
      </c>
      <c r="P2073" s="36" t="s">
        <v>8377</v>
      </c>
      <c r="Q2073" s="36" t="s">
        <v>8581</v>
      </c>
      <c r="R2073" s="101">
        <v>2.02</v>
      </c>
      <c r="T2073" s="116"/>
      <c r="U2073" s="84">
        <v>2.02</v>
      </c>
      <c r="AN2073" s="106">
        <v>2.02</v>
      </c>
      <c r="AV2073" s="102"/>
      <c r="AY2073" s="106">
        <v>2.02</v>
      </c>
      <c r="AZ2073" s="108">
        <f t="shared" si="508"/>
        <v>0.505</v>
      </c>
      <c r="BA2073" s="1">
        <f t="shared" si="509"/>
        <v>2.5249999999999999</v>
      </c>
      <c r="BB2073" s="106">
        <f t="shared" si="510"/>
        <v>2.7269999999999999</v>
      </c>
      <c r="BD2073" s="105" t="s">
        <v>200</v>
      </c>
      <c r="BE2073" s="110"/>
      <c r="BF2073" s="110"/>
      <c r="BG2073" s="110"/>
    </row>
    <row r="2074" spans="1:59" ht="24.75" hidden="1" customHeight="1">
      <c r="A2074" s="9">
        <v>2080</v>
      </c>
      <c r="B2074" s="36">
        <v>19505</v>
      </c>
      <c r="C2074" s="36"/>
      <c r="D2074" s="126" t="s">
        <v>8373</v>
      </c>
      <c r="E2074" s="37" t="s">
        <v>8578</v>
      </c>
      <c r="F2074" s="36" t="s">
        <v>8578</v>
      </c>
      <c r="G2074" s="36" t="s">
        <v>2180</v>
      </c>
      <c r="H2074" s="36" t="s">
        <v>8582</v>
      </c>
      <c r="I2074" s="36" t="s">
        <v>298</v>
      </c>
      <c r="J2074" s="37" t="s">
        <v>8583</v>
      </c>
      <c r="K2074" s="49"/>
      <c r="L2074" s="36"/>
      <c r="M2074" s="36">
        <v>7</v>
      </c>
      <c r="N2074" s="36" t="s">
        <v>46</v>
      </c>
      <c r="O2074" s="36" t="s">
        <v>8377</v>
      </c>
      <c r="P2074" s="36" t="s">
        <v>8377</v>
      </c>
      <c r="Q2074" s="36" t="s">
        <v>8584</v>
      </c>
      <c r="R2074" s="101">
        <v>4.3899999999999997</v>
      </c>
      <c r="T2074" s="116"/>
      <c r="U2074" s="84">
        <v>4.3899999999999997</v>
      </c>
      <c r="AN2074" s="106">
        <v>4.3899999999999997</v>
      </c>
      <c r="AT2074" s="105" t="e">
        <f>#REF!*1.075</f>
        <v>#REF!</v>
      </c>
      <c r="AV2074" s="102" t="e">
        <f t="shared" ref="AV2074:AV2088" si="511">MIN(AN2074,AT2074,AU2074)</f>
        <v>#REF!</v>
      </c>
      <c r="AY2074" s="106">
        <v>4.3899999999999997</v>
      </c>
      <c r="AZ2074" s="108">
        <f t="shared" si="508"/>
        <v>1.0974999999999999</v>
      </c>
      <c r="BA2074" s="1">
        <f t="shared" si="509"/>
        <v>5.4874999999999998</v>
      </c>
      <c r="BB2074" s="106">
        <f t="shared" si="510"/>
        <v>5.9264999999999999</v>
      </c>
      <c r="BD2074" s="105" t="s">
        <v>200</v>
      </c>
      <c r="BE2074" s="110"/>
      <c r="BF2074" s="110"/>
      <c r="BG2074" s="110"/>
    </row>
    <row r="2075" spans="1:59" ht="24.75" hidden="1" customHeight="1">
      <c r="A2075" s="9">
        <v>2081</v>
      </c>
      <c r="B2075" s="36">
        <v>19936</v>
      </c>
      <c r="C2075" s="36"/>
      <c r="D2075" s="126" t="s">
        <v>8373</v>
      </c>
      <c r="E2075" s="37" t="s">
        <v>8585</v>
      </c>
      <c r="F2075" s="36" t="s">
        <v>8586</v>
      </c>
      <c r="G2075" s="36" t="s">
        <v>1551</v>
      </c>
      <c r="H2075" s="36" t="s">
        <v>8587</v>
      </c>
      <c r="I2075" s="36" t="s">
        <v>2457</v>
      </c>
      <c r="J2075" s="37" t="s">
        <v>8588</v>
      </c>
      <c r="K2075" s="49">
        <v>10</v>
      </c>
      <c r="L2075" s="36" t="s">
        <v>91</v>
      </c>
      <c r="M2075" s="36">
        <v>1</v>
      </c>
      <c r="N2075" s="36" t="s">
        <v>46</v>
      </c>
      <c r="O2075" s="36" t="s">
        <v>8377</v>
      </c>
      <c r="P2075" s="36" t="s">
        <v>8377</v>
      </c>
      <c r="Q2075" s="36" t="s">
        <v>8589</v>
      </c>
      <c r="R2075" s="101">
        <v>2.54</v>
      </c>
      <c r="T2075" s="116"/>
      <c r="U2075" s="84">
        <v>2.54</v>
      </c>
      <c r="AN2075" s="106">
        <v>2.54</v>
      </c>
      <c r="AT2075" s="105" t="e">
        <f>#REF!*1.075</f>
        <v>#REF!</v>
      </c>
      <c r="AV2075" s="102" t="e">
        <f t="shared" si="511"/>
        <v>#REF!</v>
      </c>
      <c r="AY2075" s="106">
        <v>2.54</v>
      </c>
      <c r="AZ2075" s="108">
        <f t="shared" si="508"/>
        <v>0.63500000000000001</v>
      </c>
      <c r="BA2075" s="1">
        <f t="shared" si="509"/>
        <v>3.1749999999999998</v>
      </c>
      <c r="BB2075" s="106">
        <f t="shared" si="510"/>
        <v>3.4289999999999998</v>
      </c>
      <c r="BD2075" s="105" t="s">
        <v>200</v>
      </c>
      <c r="BE2075" s="110"/>
      <c r="BF2075" s="110"/>
      <c r="BG2075" s="110"/>
    </row>
    <row r="2076" spans="1:59" ht="24.75" hidden="1" customHeight="1">
      <c r="A2076" s="9">
        <v>2082</v>
      </c>
      <c r="B2076" s="36">
        <v>20027</v>
      </c>
      <c r="C2076" s="36"/>
      <c r="D2076" s="126" t="s">
        <v>8373</v>
      </c>
      <c r="E2076" s="37" t="s">
        <v>8585</v>
      </c>
      <c r="F2076" s="36" t="s">
        <v>8586</v>
      </c>
      <c r="G2076" s="36" t="s">
        <v>1551</v>
      </c>
      <c r="H2076" s="36" t="s">
        <v>8590</v>
      </c>
      <c r="I2076" s="36" t="s">
        <v>2457</v>
      </c>
      <c r="J2076" s="37" t="s">
        <v>8588</v>
      </c>
      <c r="K2076" s="49">
        <v>10</v>
      </c>
      <c r="L2076" s="36" t="s">
        <v>91</v>
      </c>
      <c r="M2076" s="36">
        <v>1</v>
      </c>
      <c r="N2076" s="36" t="s">
        <v>46</v>
      </c>
      <c r="O2076" s="36" t="s">
        <v>8377</v>
      </c>
      <c r="P2076" s="36" t="s">
        <v>8377</v>
      </c>
      <c r="Q2076" s="36" t="s">
        <v>8591</v>
      </c>
      <c r="R2076" s="101">
        <v>2.52</v>
      </c>
      <c r="T2076" s="116"/>
      <c r="U2076" s="84">
        <v>2.52</v>
      </c>
      <c r="AN2076" s="106">
        <v>2.52</v>
      </c>
      <c r="AT2076" s="105" t="e">
        <f>#REF!*1.075</f>
        <v>#REF!</v>
      </c>
      <c r="AV2076" s="102" t="e">
        <f t="shared" si="511"/>
        <v>#REF!</v>
      </c>
      <c r="AY2076" s="106">
        <v>2.52</v>
      </c>
      <c r="AZ2076" s="108">
        <f t="shared" si="508"/>
        <v>0.63</v>
      </c>
      <c r="BA2076" s="1">
        <f t="shared" si="509"/>
        <v>3.15</v>
      </c>
      <c r="BB2076" s="106">
        <f t="shared" si="510"/>
        <v>3.4020000000000001</v>
      </c>
      <c r="BD2076" s="105" t="s">
        <v>200</v>
      </c>
      <c r="BE2076" s="110"/>
      <c r="BF2076" s="110"/>
      <c r="BG2076" s="110"/>
    </row>
    <row r="2077" spans="1:59" ht="24.75" hidden="1" customHeight="1">
      <c r="A2077" s="9">
        <v>2083</v>
      </c>
      <c r="B2077" s="36">
        <v>19907</v>
      </c>
      <c r="C2077" s="36"/>
      <c r="D2077" s="126" t="s">
        <v>8373</v>
      </c>
      <c r="E2077" s="37" t="s">
        <v>8585</v>
      </c>
      <c r="F2077" s="36" t="s">
        <v>8586</v>
      </c>
      <c r="G2077" s="36" t="s">
        <v>1551</v>
      </c>
      <c r="H2077" s="36" t="s">
        <v>8587</v>
      </c>
      <c r="I2077" s="36" t="s">
        <v>1553</v>
      </c>
      <c r="J2077" s="37" t="s">
        <v>8592</v>
      </c>
      <c r="K2077" s="49">
        <v>10</v>
      </c>
      <c r="L2077" s="36" t="s">
        <v>91</v>
      </c>
      <c r="M2077" s="36">
        <v>1</v>
      </c>
      <c r="N2077" s="36" t="s">
        <v>46</v>
      </c>
      <c r="O2077" s="36" t="s">
        <v>8377</v>
      </c>
      <c r="P2077" s="36" t="s">
        <v>8377</v>
      </c>
      <c r="Q2077" s="36" t="s">
        <v>8593</v>
      </c>
      <c r="R2077" s="101">
        <v>2.1800000000000002</v>
      </c>
      <c r="T2077" s="116"/>
      <c r="U2077" s="84">
        <v>2.1800000000000002</v>
      </c>
      <c r="AN2077" s="106">
        <v>2.1800000000000002</v>
      </c>
      <c r="AT2077" s="105" t="e">
        <f>#REF!*1.075</f>
        <v>#REF!</v>
      </c>
      <c r="AV2077" s="102" t="e">
        <f t="shared" si="511"/>
        <v>#REF!</v>
      </c>
      <c r="AY2077" s="106">
        <v>2.1800000000000002</v>
      </c>
      <c r="AZ2077" s="108">
        <f t="shared" si="508"/>
        <v>0.54500000000000004</v>
      </c>
      <c r="BA2077" s="1">
        <f t="shared" si="509"/>
        <v>2.7250000000000001</v>
      </c>
      <c r="BB2077" s="106">
        <f t="shared" si="510"/>
        <v>2.9430000000000001</v>
      </c>
      <c r="BD2077" s="105" t="s">
        <v>200</v>
      </c>
      <c r="BE2077" s="110"/>
      <c r="BF2077" s="110"/>
      <c r="BG2077" s="110"/>
    </row>
    <row r="2078" spans="1:59" ht="24.75" hidden="1" customHeight="1">
      <c r="A2078" s="9">
        <v>2084</v>
      </c>
      <c r="B2078" s="36">
        <v>19501</v>
      </c>
      <c r="C2078" s="36"/>
      <c r="D2078" s="126" t="s">
        <v>8373</v>
      </c>
      <c r="E2078" s="37" t="s">
        <v>8585</v>
      </c>
      <c r="F2078" s="36" t="s">
        <v>8586</v>
      </c>
      <c r="G2078" s="36" t="s">
        <v>1551</v>
      </c>
      <c r="H2078" s="36" t="s">
        <v>8590</v>
      </c>
      <c r="I2078" s="36" t="s">
        <v>1553</v>
      </c>
      <c r="J2078" s="37" t="s">
        <v>8594</v>
      </c>
      <c r="K2078" s="49">
        <v>10</v>
      </c>
      <c r="L2078" s="36" t="s">
        <v>91</v>
      </c>
      <c r="M2078" s="36">
        <v>1</v>
      </c>
      <c r="N2078" s="36" t="s">
        <v>46</v>
      </c>
      <c r="O2078" s="36" t="s">
        <v>8377</v>
      </c>
      <c r="P2078" s="36" t="s">
        <v>8377</v>
      </c>
      <c r="Q2078" s="36" t="s">
        <v>8595</v>
      </c>
      <c r="R2078" s="101">
        <v>2.19</v>
      </c>
      <c r="T2078" s="116"/>
      <c r="U2078" s="84">
        <v>2.19</v>
      </c>
      <c r="AN2078" s="106">
        <v>2.19</v>
      </c>
      <c r="AT2078" s="105" t="e">
        <f>#REF!*1.075</f>
        <v>#REF!</v>
      </c>
      <c r="AV2078" s="102" t="e">
        <f t="shared" si="511"/>
        <v>#REF!</v>
      </c>
      <c r="AY2078" s="106">
        <v>2.19</v>
      </c>
      <c r="AZ2078" s="108">
        <f t="shared" si="508"/>
        <v>0.54749999999999999</v>
      </c>
      <c r="BA2078" s="1">
        <f t="shared" si="509"/>
        <v>2.7374999999999998</v>
      </c>
      <c r="BB2078" s="106">
        <f t="shared" si="510"/>
        <v>2.9564999999999997</v>
      </c>
      <c r="BD2078" s="105" t="s">
        <v>200</v>
      </c>
      <c r="BE2078" s="110"/>
      <c r="BF2078" s="110"/>
      <c r="BG2078" s="110"/>
    </row>
    <row r="2079" spans="1:59" ht="24.75" hidden="1" customHeight="1">
      <c r="A2079" s="9">
        <v>2085</v>
      </c>
      <c r="B2079" s="36">
        <v>19769</v>
      </c>
      <c r="C2079" s="36"/>
      <c r="D2079" s="126" t="s">
        <v>8373</v>
      </c>
      <c r="E2079" s="37" t="s">
        <v>8596</v>
      </c>
      <c r="F2079" s="36" t="s">
        <v>491</v>
      </c>
      <c r="G2079" s="36" t="s">
        <v>492</v>
      </c>
      <c r="H2079" s="36" t="s">
        <v>8597</v>
      </c>
      <c r="I2079" s="36" t="s">
        <v>2108</v>
      </c>
      <c r="J2079" s="37" t="s">
        <v>8598</v>
      </c>
      <c r="K2079" s="49"/>
      <c r="L2079" s="36"/>
      <c r="M2079" s="36">
        <v>10</v>
      </c>
      <c r="N2079" s="36" t="s">
        <v>46</v>
      </c>
      <c r="O2079" s="36" t="s">
        <v>8377</v>
      </c>
      <c r="P2079" s="36" t="s">
        <v>8377</v>
      </c>
      <c r="Q2079" s="36" t="s">
        <v>8599</v>
      </c>
      <c r="R2079" s="101">
        <v>1.28</v>
      </c>
      <c r="T2079" s="116"/>
      <c r="U2079" s="84">
        <v>1.28</v>
      </c>
      <c r="AN2079" s="106">
        <v>1.28</v>
      </c>
      <c r="AT2079" s="105" t="e">
        <f>#REF!*1.075</f>
        <v>#REF!</v>
      </c>
      <c r="AV2079" s="102" t="e">
        <f t="shared" si="511"/>
        <v>#REF!</v>
      </c>
      <c r="AY2079" s="106">
        <v>1.28</v>
      </c>
      <c r="AZ2079" s="108">
        <f t="shared" si="508"/>
        <v>0.32</v>
      </c>
      <c r="BA2079" s="1">
        <f t="shared" si="509"/>
        <v>1.6</v>
      </c>
      <c r="BB2079" s="106">
        <f t="shared" si="510"/>
        <v>1.7280000000000002</v>
      </c>
      <c r="BD2079" s="105" t="s">
        <v>200</v>
      </c>
      <c r="BE2079" s="110"/>
      <c r="BF2079" s="110"/>
      <c r="BG2079" s="110"/>
    </row>
    <row r="2080" spans="1:59" ht="24.75" hidden="1" customHeight="1">
      <c r="A2080" s="9">
        <v>2086</v>
      </c>
      <c r="B2080" s="36">
        <v>19778</v>
      </c>
      <c r="C2080" s="36"/>
      <c r="D2080" s="126" t="s">
        <v>8373</v>
      </c>
      <c r="E2080" s="37" t="s">
        <v>8596</v>
      </c>
      <c r="F2080" s="36" t="s">
        <v>491</v>
      </c>
      <c r="G2080" s="36" t="s">
        <v>492</v>
      </c>
      <c r="H2080" s="36" t="s">
        <v>8600</v>
      </c>
      <c r="I2080" s="36" t="s">
        <v>2108</v>
      </c>
      <c r="J2080" s="37" t="s">
        <v>8598</v>
      </c>
      <c r="K2080" s="49"/>
      <c r="L2080" s="36"/>
      <c r="M2080" s="36">
        <v>10</v>
      </c>
      <c r="N2080" s="36" t="s">
        <v>8601</v>
      </c>
      <c r="O2080" s="36" t="s">
        <v>8377</v>
      </c>
      <c r="P2080" s="36" t="s">
        <v>8377</v>
      </c>
      <c r="Q2080" s="36" t="s">
        <v>8602</v>
      </c>
      <c r="R2080" s="101">
        <v>1.39</v>
      </c>
      <c r="T2080" s="116"/>
      <c r="U2080" s="84">
        <v>1.39</v>
      </c>
      <c r="AN2080" s="106">
        <v>1.39</v>
      </c>
      <c r="AT2080" s="105" t="e">
        <f>#REF!*1.075</f>
        <v>#REF!</v>
      </c>
      <c r="AV2080" s="102" t="e">
        <f t="shared" si="511"/>
        <v>#REF!</v>
      </c>
      <c r="AY2080" s="106">
        <v>1.39</v>
      </c>
      <c r="AZ2080" s="108">
        <f t="shared" si="508"/>
        <v>0.34749999999999998</v>
      </c>
      <c r="BA2080" s="1">
        <f t="shared" si="509"/>
        <v>1.7374999999999998</v>
      </c>
      <c r="BB2080" s="106">
        <f t="shared" si="510"/>
        <v>1.8764999999999998</v>
      </c>
      <c r="BD2080" s="105" t="s">
        <v>200</v>
      </c>
      <c r="BE2080" s="110"/>
      <c r="BF2080" s="110"/>
      <c r="BG2080" s="110"/>
    </row>
    <row r="2081" spans="1:59" ht="24.75" hidden="1" customHeight="1">
      <c r="A2081" s="9">
        <v>2087</v>
      </c>
      <c r="B2081" s="36">
        <v>19779</v>
      </c>
      <c r="C2081" s="36"/>
      <c r="D2081" s="126" t="s">
        <v>8373</v>
      </c>
      <c r="E2081" s="37" t="s">
        <v>8596</v>
      </c>
      <c r="F2081" s="36" t="s">
        <v>491</v>
      </c>
      <c r="G2081" s="36" t="s">
        <v>492</v>
      </c>
      <c r="H2081" s="36" t="s">
        <v>8603</v>
      </c>
      <c r="I2081" s="36" t="s">
        <v>2108</v>
      </c>
      <c r="J2081" s="37" t="s">
        <v>8598</v>
      </c>
      <c r="K2081" s="49"/>
      <c r="L2081" s="36"/>
      <c r="M2081" s="36">
        <v>10</v>
      </c>
      <c r="N2081" s="36" t="s">
        <v>46</v>
      </c>
      <c r="O2081" s="36" t="s">
        <v>8377</v>
      </c>
      <c r="P2081" s="36" t="s">
        <v>8377</v>
      </c>
      <c r="Q2081" s="36" t="s">
        <v>8604</v>
      </c>
      <c r="R2081" s="101">
        <v>1.29</v>
      </c>
      <c r="T2081" s="116"/>
      <c r="U2081" s="84">
        <v>1.29</v>
      </c>
      <c r="AN2081" s="106">
        <v>1.29</v>
      </c>
      <c r="AT2081" s="105" t="e">
        <f>#REF!*1.075</f>
        <v>#REF!</v>
      </c>
      <c r="AV2081" s="102" t="e">
        <f t="shared" si="511"/>
        <v>#REF!</v>
      </c>
      <c r="AY2081" s="106">
        <v>1.29</v>
      </c>
      <c r="AZ2081" s="108">
        <f t="shared" si="508"/>
        <v>0.32250000000000001</v>
      </c>
      <c r="BA2081" s="1">
        <f t="shared" si="509"/>
        <v>1.6125</v>
      </c>
      <c r="BB2081" s="106">
        <f t="shared" si="510"/>
        <v>1.7415</v>
      </c>
      <c r="BD2081" s="105" t="s">
        <v>200</v>
      </c>
      <c r="BE2081" s="110"/>
      <c r="BF2081" s="110"/>
      <c r="BG2081" s="110"/>
    </row>
    <row r="2082" spans="1:59" ht="24.75" hidden="1" customHeight="1">
      <c r="A2082" s="9">
        <v>2088</v>
      </c>
      <c r="B2082" s="36">
        <v>14755</v>
      </c>
      <c r="C2082" s="36"/>
      <c r="D2082" s="126" t="s">
        <v>8373</v>
      </c>
      <c r="E2082" s="37" t="s">
        <v>8605</v>
      </c>
      <c r="F2082" s="36" t="s">
        <v>8606</v>
      </c>
      <c r="G2082" s="36" t="s">
        <v>8607</v>
      </c>
      <c r="H2082" s="36" t="s">
        <v>8608</v>
      </c>
      <c r="I2082" s="36" t="s">
        <v>89</v>
      </c>
      <c r="J2082" s="37" t="s">
        <v>8386</v>
      </c>
      <c r="K2082" s="49">
        <v>100</v>
      </c>
      <c r="L2082" s="36" t="s">
        <v>91</v>
      </c>
      <c r="M2082" s="36">
        <v>1</v>
      </c>
      <c r="N2082" s="36" t="s">
        <v>46</v>
      </c>
      <c r="O2082" s="36" t="s">
        <v>8377</v>
      </c>
      <c r="P2082" s="36" t="s">
        <v>8377</v>
      </c>
      <c r="Q2082" s="36" t="s">
        <v>8609</v>
      </c>
      <c r="R2082" s="101">
        <v>1.7</v>
      </c>
      <c r="T2082" s="116"/>
      <c r="U2082" s="84">
        <v>1.7</v>
      </c>
      <c r="AN2082" s="106">
        <v>1.7</v>
      </c>
      <c r="AT2082" s="105" t="e">
        <f>#REF!*1.075</f>
        <v>#REF!</v>
      </c>
      <c r="AV2082" s="102" t="e">
        <f t="shared" si="511"/>
        <v>#REF!</v>
      </c>
      <c r="AY2082" s="106">
        <v>1.7</v>
      </c>
      <c r="AZ2082" s="108">
        <f t="shared" si="508"/>
        <v>0.42499999999999999</v>
      </c>
      <c r="BA2082" s="1">
        <f t="shared" si="509"/>
        <v>2.125</v>
      </c>
      <c r="BB2082" s="106">
        <f t="shared" si="510"/>
        <v>2.2949999999999999</v>
      </c>
      <c r="BD2082" s="105" t="s">
        <v>200</v>
      </c>
      <c r="BE2082" s="110"/>
      <c r="BF2082" s="110"/>
      <c r="BG2082" s="110"/>
    </row>
    <row r="2083" spans="1:59" ht="24.75" hidden="1" customHeight="1">
      <c r="A2083" s="9">
        <v>2089</v>
      </c>
      <c r="B2083" s="36">
        <v>14261</v>
      </c>
      <c r="C2083" s="36"/>
      <c r="D2083" s="126" t="s">
        <v>8373</v>
      </c>
      <c r="E2083" s="37" t="s">
        <v>8610</v>
      </c>
      <c r="F2083" s="36" t="s">
        <v>8611</v>
      </c>
      <c r="G2083" s="36" t="s">
        <v>4734</v>
      </c>
      <c r="H2083" s="36" t="s">
        <v>77</v>
      </c>
      <c r="I2083" s="36" t="s">
        <v>4735</v>
      </c>
      <c r="J2083" s="37" t="s">
        <v>8612</v>
      </c>
      <c r="K2083" s="49"/>
      <c r="L2083" s="36"/>
      <c r="M2083" s="36">
        <v>1</v>
      </c>
      <c r="N2083" s="36" t="s">
        <v>46</v>
      </c>
      <c r="O2083" s="36" t="s">
        <v>8377</v>
      </c>
      <c r="P2083" s="36" t="s">
        <v>8382</v>
      </c>
      <c r="Q2083" s="36" t="s">
        <v>8613</v>
      </c>
      <c r="R2083" s="101">
        <v>7.85</v>
      </c>
      <c r="T2083" s="116"/>
      <c r="U2083" s="84">
        <v>7.85</v>
      </c>
      <c r="AN2083" s="106">
        <v>7.85</v>
      </c>
      <c r="AT2083" s="105" t="e">
        <f>#REF!*1.075</f>
        <v>#REF!</v>
      </c>
      <c r="AV2083" s="102" t="e">
        <f t="shared" si="511"/>
        <v>#REF!</v>
      </c>
      <c r="AY2083" s="106">
        <v>7.85</v>
      </c>
      <c r="AZ2083" s="108">
        <f t="shared" si="508"/>
        <v>1.9624999999999999</v>
      </c>
      <c r="BA2083" s="1">
        <f t="shared" si="509"/>
        <v>9.8125</v>
      </c>
      <c r="BB2083" s="106">
        <f t="shared" si="510"/>
        <v>10.5975</v>
      </c>
      <c r="BD2083" s="105" t="s">
        <v>200</v>
      </c>
      <c r="BE2083" s="110"/>
      <c r="BF2083" s="110"/>
      <c r="BG2083" s="110"/>
    </row>
    <row r="2084" spans="1:59" ht="24.75" hidden="1" customHeight="1">
      <c r="A2084" s="9">
        <v>2090</v>
      </c>
      <c r="B2084" s="36">
        <v>17747</v>
      </c>
      <c r="C2084" s="36"/>
      <c r="D2084" s="126" t="s">
        <v>8373</v>
      </c>
      <c r="E2084" s="37" t="s">
        <v>8614</v>
      </c>
      <c r="F2084" s="36" t="s">
        <v>2699</v>
      </c>
      <c r="G2084" s="36" t="s">
        <v>1144</v>
      </c>
      <c r="H2084" s="36" t="s">
        <v>105</v>
      </c>
      <c r="I2084" s="36" t="s">
        <v>44</v>
      </c>
      <c r="J2084" s="37" t="s">
        <v>8615</v>
      </c>
      <c r="K2084" s="49"/>
      <c r="L2084" s="36"/>
      <c r="M2084" s="36">
        <v>30</v>
      </c>
      <c r="N2084" s="36" t="s">
        <v>46</v>
      </c>
      <c r="O2084" s="36" t="s">
        <v>8377</v>
      </c>
      <c r="P2084" s="36" t="s">
        <v>8377</v>
      </c>
      <c r="Q2084" s="36" t="s">
        <v>8616</v>
      </c>
      <c r="R2084" s="101">
        <v>1.29</v>
      </c>
      <c r="T2084" s="116"/>
      <c r="U2084" s="84">
        <v>1.29</v>
      </c>
      <c r="AN2084" s="106">
        <v>1.29</v>
      </c>
      <c r="AT2084" s="105" t="e">
        <f>#REF!*1.075</f>
        <v>#REF!</v>
      </c>
      <c r="AV2084" s="102" t="e">
        <f t="shared" si="511"/>
        <v>#REF!</v>
      </c>
      <c r="AY2084" s="106">
        <v>1.29</v>
      </c>
      <c r="AZ2084" s="108">
        <f t="shared" si="508"/>
        <v>0.32250000000000001</v>
      </c>
      <c r="BA2084" s="1">
        <f t="shared" si="509"/>
        <v>1.6125</v>
      </c>
      <c r="BB2084" s="106">
        <f t="shared" si="510"/>
        <v>1.7415</v>
      </c>
      <c r="BD2084" s="105" t="s">
        <v>200</v>
      </c>
      <c r="BE2084" s="110"/>
      <c r="BF2084" s="110"/>
      <c r="BG2084" s="110"/>
    </row>
    <row r="2085" spans="1:59" ht="24.75" hidden="1" customHeight="1">
      <c r="A2085" s="9">
        <v>2091</v>
      </c>
      <c r="B2085" s="36">
        <v>5273</v>
      </c>
      <c r="C2085" s="36"/>
      <c r="D2085" s="126" t="s">
        <v>8373</v>
      </c>
      <c r="E2085" s="37" t="s">
        <v>8614</v>
      </c>
      <c r="F2085" s="36" t="s">
        <v>2674</v>
      </c>
      <c r="G2085" s="36" t="s">
        <v>1144</v>
      </c>
      <c r="H2085" s="36" t="s">
        <v>1150</v>
      </c>
      <c r="I2085" s="36" t="s">
        <v>292</v>
      </c>
      <c r="J2085" s="37" t="s">
        <v>8617</v>
      </c>
      <c r="K2085" s="49">
        <v>100</v>
      </c>
      <c r="L2085" s="36" t="s">
        <v>91</v>
      </c>
      <c r="M2085" s="36">
        <v>1</v>
      </c>
      <c r="N2085" s="36" t="s">
        <v>46</v>
      </c>
      <c r="O2085" s="36" t="s">
        <v>8377</v>
      </c>
      <c r="P2085" s="36" t="s">
        <v>8377</v>
      </c>
      <c r="Q2085" s="36" t="s">
        <v>8618</v>
      </c>
      <c r="R2085" s="101">
        <v>2.31</v>
      </c>
      <c r="T2085" s="116"/>
      <c r="U2085" s="84">
        <v>2.31</v>
      </c>
      <c r="AN2085" s="106">
        <v>2.31</v>
      </c>
      <c r="AT2085" s="105" t="e">
        <f>#REF!*1.075</f>
        <v>#REF!</v>
      </c>
      <c r="AV2085" s="102" t="e">
        <f t="shared" si="511"/>
        <v>#REF!</v>
      </c>
      <c r="AY2085" s="106">
        <v>2.31</v>
      </c>
      <c r="AZ2085" s="108">
        <f t="shared" si="508"/>
        <v>0.57750000000000001</v>
      </c>
      <c r="BA2085" s="1">
        <f t="shared" si="509"/>
        <v>2.8875000000000002</v>
      </c>
      <c r="BB2085" s="106">
        <f t="shared" si="510"/>
        <v>3.1185</v>
      </c>
      <c r="BD2085" s="105" t="s">
        <v>200</v>
      </c>
      <c r="BE2085" s="110"/>
      <c r="BF2085" s="110"/>
      <c r="BG2085" s="110"/>
    </row>
    <row r="2086" spans="1:59" ht="24.75" hidden="1" customHeight="1">
      <c r="A2086" s="9">
        <v>2092</v>
      </c>
      <c r="B2086" s="36">
        <v>5582</v>
      </c>
      <c r="C2086" s="36"/>
      <c r="D2086" s="126" t="s">
        <v>8373</v>
      </c>
      <c r="E2086" s="37" t="s">
        <v>8614</v>
      </c>
      <c r="F2086" s="36" t="s">
        <v>2674</v>
      </c>
      <c r="G2086" s="36" t="s">
        <v>1139</v>
      </c>
      <c r="H2086" s="36" t="s">
        <v>77</v>
      </c>
      <c r="I2086" s="36" t="s">
        <v>177</v>
      </c>
      <c r="J2086" s="37" t="s">
        <v>8619</v>
      </c>
      <c r="K2086" s="49"/>
      <c r="L2086" s="36"/>
      <c r="M2086" s="36">
        <v>1</v>
      </c>
      <c r="N2086" s="36" t="s">
        <v>46</v>
      </c>
      <c r="O2086" s="36" t="s">
        <v>8377</v>
      </c>
      <c r="P2086" s="36" t="s">
        <v>8377</v>
      </c>
      <c r="Q2086" s="36" t="s">
        <v>8620</v>
      </c>
      <c r="R2086" s="101">
        <v>1.99</v>
      </c>
      <c r="T2086" s="116"/>
      <c r="U2086" s="84">
        <v>1.99</v>
      </c>
      <c r="AN2086" s="106">
        <v>1.99</v>
      </c>
      <c r="AT2086" s="105" t="e">
        <f>#REF!*1.075</f>
        <v>#REF!</v>
      </c>
      <c r="AV2086" s="102" t="e">
        <f t="shared" si="511"/>
        <v>#REF!</v>
      </c>
      <c r="AY2086" s="106">
        <v>1.99</v>
      </c>
      <c r="AZ2086" s="108">
        <f t="shared" si="508"/>
        <v>0.4975</v>
      </c>
      <c r="BA2086" s="1">
        <f t="shared" si="509"/>
        <v>2.4874999999999998</v>
      </c>
      <c r="BB2086" s="106">
        <f t="shared" si="510"/>
        <v>2.6864999999999997</v>
      </c>
      <c r="BD2086" s="105" t="s">
        <v>200</v>
      </c>
      <c r="BE2086" s="110"/>
      <c r="BF2086" s="110"/>
      <c r="BG2086" s="110"/>
    </row>
    <row r="2087" spans="1:59" ht="24.75" hidden="1" customHeight="1">
      <c r="A2087" s="9">
        <v>2093</v>
      </c>
      <c r="B2087" s="36">
        <v>5824</v>
      </c>
      <c r="C2087" s="36"/>
      <c r="D2087" s="126" t="s">
        <v>8373</v>
      </c>
      <c r="E2087" s="37" t="s">
        <v>8621</v>
      </c>
      <c r="F2087" s="36" t="s">
        <v>8622</v>
      </c>
      <c r="G2087" s="36" t="s">
        <v>1122</v>
      </c>
      <c r="H2087" s="36" t="s">
        <v>1037</v>
      </c>
      <c r="I2087" s="36" t="s">
        <v>298</v>
      </c>
      <c r="J2087" s="37" t="s">
        <v>8623</v>
      </c>
      <c r="K2087" s="49"/>
      <c r="L2087" s="36"/>
      <c r="M2087" s="36">
        <v>14</v>
      </c>
      <c r="N2087" s="36" t="s">
        <v>46</v>
      </c>
      <c r="O2087" s="36" t="s">
        <v>8377</v>
      </c>
      <c r="P2087" s="36" t="s">
        <v>8377</v>
      </c>
      <c r="Q2087" s="36" t="s">
        <v>8624</v>
      </c>
      <c r="R2087" s="101">
        <v>2.08</v>
      </c>
      <c r="T2087" s="116"/>
      <c r="U2087" s="84">
        <v>2.08</v>
      </c>
      <c r="AN2087" s="106">
        <v>2.08</v>
      </c>
      <c r="AT2087" s="105" t="e">
        <f>#REF!*1.075</f>
        <v>#REF!</v>
      </c>
      <c r="AV2087" s="102" t="e">
        <f t="shared" si="511"/>
        <v>#REF!</v>
      </c>
      <c r="AY2087" s="106">
        <v>2.08</v>
      </c>
      <c r="AZ2087" s="108">
        <f t="shared" si="508"/>
        <v>0.52</v>
      </c>
      <c r="BA2087" s="1">
        <f t="shared" si="509"/>
        <v>2.6</v>
      </c>
      <c r="BB2087" s="106">
        <f t="shared" si="510"/>
        <v>2.8080000000000003</v>
      </c>
      <c r="BD2087" s="105" t="s">
        <v>200</v>
      </c>
      <c r="BE2087" s="110"/>
      <c r="BF2087" s="110"/>
      <c r="BG2087" s="110"/>
    </row>
    <row r="2088" spans="1:59" ht="24.75" hidden="1" customHeight="1">
      <c r="A2088" s="9">
        <v>2094</v>
      </c>
      <c r="B2088" s="36">
        <v>5327</v>
      </c>
      <c r="C2088" s="36"/>
      <c r="D2088" s="126" t="s">
        <v>8373</v>
      </c>
      <c r="E2088" s="37" t="s">
        <v>8625</v>
      </c>
      <c r="F2088" s="36" t="s">
        <v>8626</v>
      </c>
      <c r="G2088" s="36" t="s">
        <v>1111</v>
      </c>
      <c r="H2088" s="36" t="s">
        <v>1112</v>
      </c>
      <c r="I2088" s="36" t="s">
        <v>734</v>
      </c>
      <c r="J2088" s="37" t="s">
        <v>8627</v>
      </c>
      <c r="K2088" s="49">
        <v>1000</v>
      </c>
      <c r="L2088" s="36" t="s">
        <v>91</v>
      </c>
      <c r="M2088" s="36">
        <v>1</v>
      </c>
      <c r="N2088" s="36" t="s">
        <v>46</v>
      </c>
      <c r="O2088" s="36" t="s">
        <v>8377</v>
      </c>
      <c r="P2088" s="36" t="s">
        <v>8377</v>
      </c>
      <c r="Q2088" s="36" t="s">
        <v>8628</v>
      </c>
      <c r="R2088" s="101">
        <v>6.5</v>
      </c>
      <c r="T2088" s="116"/>
      <c r="U2088" s="84">
        <v>6.5</v>
      </c>
      <c r="AN2088" s="106">
        <v>6.5</v>
      </c>
      <c r="AT2088" s="105" t="e">
        <f>#REF!*1.075</f>
        <v>#REF!</v>
      </c>
      <c r="AV2088" s="102" t="e">
        <f t="shared" si="511"/>
        <v>#REF!</v>
      </c>
      <c r="AY2088" s="106">
        <v>6.5</v>
      </c>
      <c r="AZ2088" s="108">
        <f t="shared" si="508"/>
        <v>1.625</v>
      </c>
      <c r="BA2088" s="1">
        <f t="shared" si="509"/>
        <v>8.125</v>
      </c>
      <c r="BB2088" s="106">
        <f t="shared" si="510"/>
        <v>8.7750000000000004</v>
      </c>
      <c r="BD2088" s="105" t="s">
        <v>200</v>
      </c>
      <c r="BE2088" s="110"/>
      <c r="BF2088" s="110"/>
      <c r="BG2088" s="110"/>
    </row>
    <row r="2089" spans="1:59" ht="24.75" hidden="1" customHeight="1">
      <c r="A2089" s="9">
        <v>2095</v>
      </c>
      <c r="B2089" s="36"/>
      <c r="C2089" s="36"/>
      <c r="D2089" s="126" t="s">
        <v>8373</v>
      </c>
      <c r="E2089" s="37" t="s">
        <v>8625</v>
      </c>
      <c r="F2089" s="36" t="s">
        <v>8626</v>
      </c>
      <c r="G2089" s="36" t="s">
        <v>1111</v>
      </c>
      <c r="H2089" s="93">
        <v>0.1</v>
      </c>
      <c r="I2089" s="36" t="s">
        <v>8629</v>
      </c>
      <c r="J2089" s="37" t="s">
        <v>893</v>
      </c>
      <c r="K2089" s="49">
        <v>100</v>
      </c>
      <c r="L2089" s="36" t="s">
        <v>91</v>
      </c>
      <c r="M2089" s="36">
        <v>1</v>
      </c>
      <c r="N2089" s="36" t="s">
        <v>46</v>
      </c>
      <c r="O2089" s="36" t="s">
        <v>8377</v>
      </c>
      <c r="P2089" s="36" t="s">
        <v>8377</v>
      </c>
      <c r="Q2089" s="36" t="s">
        <v>8630</v>
      </c>
      <c r="R2089" s="101">
        <v>1.45</v>
      </c>
      <c r="T2089" s="116"/>
      <c r="U2089" s="84">
        <v>1.45</v>
      </c>
      <c r="AN2089" s="106">
        <v>1.45</v>
      </c>
      <c r="AV2089" s="102"/>
      <c r="AY2089" s="106">
        <v>1.45</v>
      </c>
      <c r="AZ2089" s="108">
        <f t="shared" si="508"/>
        <v>0.36249999999999999</v>
      </c>
      <c r="BA2089" s="1">
        <f t="shared" si="509"/>
        <v>1.8125</v>
      </c>
      <c r="BB2089" s="106">
        <f t="shared" si="510"/>
        <v>1.9575</v>
      </c>
      <c r="BD2089" s="105" t="s">
        <v>200</v>
      </c>
      <c r="BE2089" s="110"/>
      <c r="BF2089" s="110"/>
      <c r="BG2089" s="110"/>
    </row>
    <row r="2090" spans="1:59" ht="24.75" hidden="1" customHeight="1">
      <c r="A2090" s="9">
        <v>2096</v>
      </c>
      <c r="B2090" s="36">
        <v>18160</v>
      </c>
      <c r="C2090" s="36"/>
      <c r="D2090" s="126" t="s">
        <v>8373</v>
      </c>
      <c r="E2090" s="37" t="s">
        <v>8631</v>
      </c>
      <c r="F2090" s="36" t="s">
        <v>8632</v>
      </c>
      <c r="G2090" s="36" t="s">
        <v>8633</v>
      </c>
      <c r="H2090" s="36" t="s">
        <v>8634</v>
      </c>
      <c r="I2090" s="36" t="s">
        <v>109</v>
      </c>
      <c r="J2090" s="37" t="s">
        <v>8541</v>
      </c>
      <c r="K2090" s="49"/>
      <c r="L2090" s="36"/>
      <c r="M2090" s="36">
        <v>1</v>
      </c>
      <c r="N2090" s="36" t="s">
        <v>46</v>
      </c>
      <c r="O2090" s="36" t="s">
        <v>8377</v>
      </c>
      <c r="P2090" s="36" t="s">
        <v>8377</v>
      </c>
      <c r="Q2090" s="36" t="s">
        <v>8635</v>
      </c>
      <c r="R2090" s="101">
        <v>1.68</v>
      </c>
      <c r="T2090" s="116"/>
      <c r="U2090" s="84">
        <v>1.68</v>
      </c>
      <c r="AN2090" s="106">
        <v>1.68</v>
      </c>
      <c r="AT2090" s="105" t="e">
        <f>#REF!*1.075</f>
        <v>#REF!</v>
      </c>
      <c r="AV2090" s="102" t="e">
        <f t="shared" ref="AV2090:AV2102" si="512">MIN(AN2090,AT2090,AU2090)</f>
        <v>#REF!</v>
      </c>
      <c r="AY2090" s="106">
        <v>1.68</v>
      </c>
      <c r="AZ2090" s="108">
        <f t="shared" si="508"/>
        <v>0.42</v>
      </c>
      <c r="BA2090" s="1">
        <f t="shared" si="509"/>
        <v>2.1</v>
      </c>
      <c r="BB2090" s="106">
        <f t="shared" si="510"/>
        <v>2.2680000000000002</v>
      </c>
      <c r="BD2090" s="105" t="s">
        <v>200</v>
      </c>
      <c r="BE2090" s="110"/>
      <c r="BF2090" s="110"/>
      <c r="BG2090" s="110"/>
    </row>
    <row r="2091" spans="1:59" ht="24.75" hidden="1" customHeight="1">
      <c r="A2091" s="9">
        <v>2097</v>
      </c>
      <c r="B2091" s="36">
        <v>5627</v>
      </c>
      <c r="C2091" s="36"/>
      <c r="D2091" s="126" t="s">
        <v>8373</v>
      </c>
      <c r="E2091" s="37" t="s">
        <v>8636</v>
      </c>
      <c r="F2091" s="36" t="s">
        <v>8637</v>
      </c>
      <c r="G2091" s="36" t="s">
        <v>8638</v>
      </c>
      <c r="H2091" s="36" t="s">
        <v>8639</v>
      </c>
      <c r="I2091" s="36" t="s">
        <v>983</v>
      </c>
      <c r="J2091" s="37" t="s">
        <v>8640</v>
      </c>
      <c r="K2091" s="49">
        <v>10</v>
      </c>
      <c r="L2091" s="36" t="s">
        <v>91</v>
      </c>
      <c r="M2091" s="36">
        <v>1</v>
      </c>
      <c r="N2091" s="36" t="s">
        <v>46</v>
      </c>
      <c r="O2091" s="36" t="s">
        <v>8377</v>
      </c>
      <c r="P2091" s="36" t="s">
        <v>8377</v>
      </c>
      <c r="Q2091" s="36" t="s">
        <v>8641</v>
      </c>
      <c r="R2091" s="101">
        <v>1.68</v>
      </c>
      <c r="T2091" s="116"/>
      <c r="U2091" s="84">
        <v>1.68</v>
      </c>
      <c r="AN2091" s="106">
        <v>1.68</v>
      </c>
      <c r="AT2091" s="105" t="e">
        <f>#REF!*1.075</f>
        <v>#REF!</v>
      </c>
      <c r="AV2091" s="102" t="e">
        <f t="shared" si="512"/>
        <v>#REF!</v>
      </c>
      <c r="AY2091" s="106">
        <v>1.68</v>
      </c>
      <c r="AZ2091" s="108">
        <f t="shared" si="508"/>
        <v>0.42</v>
      </c>
      <c r="BA2091" s="1">
        <f t="shared" si="509"/>
        <v>2.1</v>
      </c>
      <c r="BB2091" s="106">
        <f t="shared" si="510"/>
        <v>2.2680000000000002</v>
      </c>
      <c r="BD2091" s="105" t="s">
        <v>200</v>
      </c>
      <c r="BE2091" s="110"/>
      <c r="BF2091" s="110"/>
      <c r="BG2091" s="110"/>
    </row>
    <row r="2092" spans="1:59" ht="24.75" hidden="1" customHeight="1">
      <c r="A2092" s="9">
        <v>2098</v>
      </c>
      <c r="B2092" s="36">
        <v>18161</v>
      </c>
      <c r="C2092" s="36"/>
      <c r="D2092" s="126" t="s">
        <v>8373</v>
      </c>
      <c r="E2092" s="37" t="s">
        <v>8642</v>
      </c>
      <c r="F2092" s="36" t="s">
        <v>8643</v>
      </c>
      <c r="G2092" s="36" t="s">
        <v>8633</v>
      </c>
      <c r="H2092" s="36" t="s">
        <v>8644</v>
      </c>
      <c r="I2092" s="36" t="s">
        <v>109</v>
      </c>
      <c r="J2092" s="37" t="s">
        <v>8541</v>
      </c>
      <c r="K2092" s="49">
        <v>100</v>
      </c>
      <c r="L2092" s="36" t="s">
        <v>91</v>
      </c>
      <c r="M2092" s="36">
        <v>1</v>
      </c>
      <c r="N2092" s="36" t="s">
        <v>46</v>
      </c>
      <c r="O2092" s="36" t="s">
        <v>8377</v>
      </c>
      <c r="P2092" s="36" t="s">
        <v>8377</v>
      </c>
      <c r="Q2092" s="36" t="s">
        <v>8645</v>
      </c>
      <c r="R2092" s="101">
        <v>3.48</v>
      </c>
      <c r="T2092" s="116"/>
      <c r="U2092" s="84">
        <v>3.48</v>
      </c>
      <c r="AN2092" s="106">
        <v>3.48</v>
      </c>
      <c r="AT2092" s="105" t="e">
        <f>#REF!*1.075</f>
        <v>#REF!</v>
      </c>
      <c r="AV2092" s="102" t="e">
        <f t="shared" si="512"/>
        <v>#REF!</v>
      </c>
      <c r="AY2092" s="106">
        <v>3.48</v>
      </c>
      <c r="AZ2092" s="108">
        <f t="shared" si="508"/>
        <v>0.87</v>
      </c>
      <c r="BA2092" s="1">
        <f t="shared" si="509"/>
        <v>4.3499999999999996</v>
      </c>
      <c r="BB2092" s="106">
        <f t="shared" si="510"/>
        <v>4.6979999999999995</v>
      </c>
      <c r="BD2092" s="105" t="s">
        <v>200</v>
      </c>
      <c r="BE2092" s="110"/>
      <c r="BF2092" s="110"/>
      <c r="BG2092" s="110"/>
    </row>
    <row r="2093" spans="1:59" ht="24.75" hidden="1" customHeight="1">
      <c r="A2093" s="9">
        <v>2099</v>
      </c>
      <c r="B2093" s="36">
        <v>16216</v>
      </c>
      <c r="C2093" s="36"/>
      <c r="D2093" s="126" t="s">
        <v>8373</v>
      </c>
      <c r="E2093" s="37" t="s">
        <v>8646</v>
      </c>
      <c r="F2093" s="36" t="s">
        <v>8647</v>
      </c>
      <c r="G2093" s="36" t="s">
        <v>1594</v>
      </c>
      <c r="H2093" s="36" t="s">
        <v>1590</v>
      </c>
      <c r="I2093" s="36" t="s">
        <v>953</v>
      </c>
      <c r="J2093" s="37" t="s">
        <v>8648</v>
      </c>
      <c r="K2093" s="49"/>
      <c r="L2093" s="36"/>
      <c r="M2093" s="36">
        <v>14</v>
      </c>
      <c r="N2093" s="36" t="s">
        <v>46</v>
      </c>
      <c r="O2093" s="36" t="s">
        <v>8377</v>
      </c>
      <c r="P2093" s="36" t="s">
        <v>8377</v>
      </c>
      <c r="Q2093" s="36" t="s">
        <v>8649</v>
      </c>
      <c r="R2093" s="101">
        <v>1.68</v>
      </c>
      <c r="T2093" s="116"/>
      <c r="U2093" s="84">
        <v>1.68</v>
      </c>
      <c r="AN2093" s="106">
        <v>1.68</v>
      </c>
      <c r="AT2093" s="105" t="e">
        <f>#REF!*1.075</f>
        <v>#REF!</v>
      </c>
      <c r="AV2093" s="102" t="e">
        <f t="shared" si="512"/>
        <v>#REF!</v>
      </c>
      <c r="AY2093" s="106">
        <v>1.68</v>
      </c>
      <c r="AZ2093" s="108">
        <f t="shared" si="508"/>
        <v>0.42</v>
      </c>
      <c r="BA2093" s="1">
        <f t="shared" si="509"/>
        <v>2.1</v>
      </c>
      <c r="BB2093" s="106">
        <f t="shared" si="510"/>
        <v>2.2680000000000002</v>
      </c>
      <c r="BD2093" s="105" t="s">
        <v>200</v>
      </c>
      <c r="BE2093" s="110"/>
      <c r="BF2093" s="110"/>
      <c r="BG2093" s="110"/>
    </row>
    <row r="2094" spans="1:59" ht="24.75" hidden="1" customHeight="1">
      <c r="A2094" s="9">
        <v>2100</v>
      </c>
      <c r="B2094" s="36">
        <v>19427</v>
      </c>
      <c r="C2094" s="36"/>
      <c r="D2094" s="126" t="s">
        <v>8373</v>
      </c>
      <c r="E2094" s="37" t="s">
        <v>8650</v>
      </c>
      <c r="F2094" s="36" t="s">
        <v>8402</v>
      </c>
      <c r="G2094" s="36" t="s">
        <v>400</v>
      </c>
      <c r="H2094" s="36" t="s">
        <v>8403</v>
      </c>
      <c r="I2094" s="36" t="s">
        <v>44</v>
      </c>
      <c r="J2094" s="37" t="s">
        <v>8651</v>
      </c>
      <c r="K2094" s="49"/>
      <c r="L2094" s="36"/>
      <c r="M2094" s="36">
        <v>10</v>
      </c>
      <c r="N2094" s="36" t="s">
        <v>46</v>
      </c>
      <c r="O2094" s="36" t="s">
        <v>8377</v>
      </c>
      <c r="P2094" s="36" t="s">
        <v>8652</v>
      </c>
      <c r="Q2094" s="36" t="s">
        <v>8653</v>
      </c>
      <c r="R2094" s="101">
        <v>1.57</v>
      </c>
      <c r="T2094" s="116"/>
      <c r="U2094" s="84">
        <v>1.57</v>
      </c>
      <c r="AN2094" s="106">
        <v>1.57</v>
      </c>
      <c r="AT2094" s="105" t="e">
        <f>#REF!*1.075</f>
        <v>#REF!</v>
      </c>
      <c r="AV2094" s="102" t="e">
        <f t="shared" si="512"/>
        <v>#REF!</v>
      </c>
      <c r="AY2094" s="106">
        <v>1.57</v>
      </c>
      <c r="AZ2094" s="108">
        <f t="shared" si="508"/>
        <v>0.39250000000000002</v>
      </c>
      <c r="BA2094" s="1">
        <f t="shared" si="509"/>
        <v>1.9625000000000001</v>
      </c>
      <c r="BB2094" s="106">
        <f t="shared" si="510"/>
        <v>2.1194999999999999</v>
      </c>
      <c r="BD2094" s="105" t="s">
        <v>200</v>
      </c>
      <c r="BE2094" s="110"/>
      <c r="BF2094" s="110"/>
      <c r="BG2094" s="110"/>
    </row>
    <row r="2095" spans="1:59" ht="24.75" hidden="1" customHeight="1">
      <c r="A2095" s="9">
        <v>2101</v>
      </c>
      <c r="B2095" s="36">
        <v>5439</v>
      </c>
      <c r="C2095" s="36"/>
      <c r="D2095" s="126" t="s">
        <v>8373</v>
      </c>
      <c r="E2095" s="37" t="s">
        <v>8654</v>
      </c>
      <c r="F2095" s="36" t="s">
        <v>8655</v>
      </c>
      <c r="G2095" s="36" t="s">
        <v>8656</v>
      </c>
      <c r="H2095" s="36" t="s">
        <v>8657</v>
      </c>
      <c r="I2095" s="36" t="s">
        <v>702</v>
      </c>
      <c r="J2095" s="37" t="s">
        <v>8658</v>
      </c>
      <c r="K2095" s="49"/>
      <c r="L2095" s="36"/>
      <c r="M2095" s="36">
        <v>1</v>
      </c>
      <c r="N2095" s="36" t="s">
        <v>46</v>
      </c>
      <c r="O2095" s="36" t="s">
        <v>8377</v>
      </c>
      <c r="P2095" s="36" t="s">
        <v>8439</v>
      </c>
      <c r="Q2095" s="36" t="s">
        <v>8659</v>
      </c>
      <c r="R2095" s="101">
        <v>3.58</v>
      </c>
      <c r="T2095" s="116"/>
      <c r="U2095" s="84">
        <v>3.58</v>
      </c>
      <c r="AN2095" s="106">
        <v>3.58</v>
      </c>
      <c r="AT2095" s="105" t="e">
        <f>#REF!*1.075</f>
        <v>#REF!</v>
      </c>
      <c r="AV2095" s="102" t="e">
        <f t="shared" si="512"/>
        <v>#REF!</v>
      </c>
      <c r="AY2095" s="106">
        <v>3.58</v>
      </c>
      <c r="AZ2095" s="108">
        <f t="shared" si="508"/>
        <v>0.89500000000000002</v>
      </c>
      <c r="BA2095" s="1">
        <f t="shared" si="509"/>
        <v>4.4749999999999996</v>
      </c>
      <c r="BB2095" s="106">
        <f t="shared" si="510"/>
        <v>4.8329999999999993</v>
      </c>
      <c r="BD2095" s="105" t="s">
        <v>200</v>
      </c>
      <c r="BE2095" s="110"/>
      <c r="BF2095" s="110"/>
      <c r="BG2095" s="110"/>
    </row>
    <row r="2096" spans="1:59" ht="24.75" hidden="1" customHeight="1">
      <c r="A2096" s="9">
        <v>2102</v>
      </c>
      <c r="B2096" s="36">
        <v>5660</v>
      </c>
      <c r="C2096" s="36"/>
      <c r="D2096" s="126" t="s">
        <v>8373</v>
      </c>
      <c r="E2096" s="37" t="s">
        <v>8660</v>
      </c>
      <c r="F2096" s="36" t="s">
        <v>8661</v>
      </c>
      <c r="G2096" s="36" t="s">
        <v>4725</v>
      </c>
      <c r="H2096" s="36" t="s">
        <v>4730</v>
      </c>
      <c r="I2096" s="36" t="s">
        <v>109</v>
      </c>
      <c r="J2096" s="37" t="s">
        <v>8662</v>
      </c>
      <c r="K2096" s="49">
        <v>100</v>
      </c>
      <c r="L2096" s="36" t="s">
        <v>91</v>
      </c>
      <c r="M2096" s="36">
        <v>1</v>
      </c>
      <c r="N2096" s="36" t="s">
        <v>46</v>
      </c>
      <c r="O2096" s="36" t="s">
        <v>8377</v>
      </c>
      <c r="P2096" s="36" t="s">
        <v>8377</v>
      </c>
      <c r="Q2096" s="36" t="s">
        <v>8663</v>
      </c>
      <c r="R2096" s="101">
        <v>1.5</v>
      </c>
      <c r="T2096" s="116"/>
      <c r="U2096" s="84">
        <v>1.5</v>
      </c>
      <c r="AN2096" s="106">
        <v>1.5</v>
      </c>
      <c r="AT2096" s="105" t="e">
        <f>#REF!*1.075</f>
        <v>#REF!</v>
      </c>
      <c r="AV2096" s="102" t="e">
        <f t="shared" si="512"/>
        <v>#REF!</v>
      </c>
      <c r="AY2096" s="106">
        <v>1.5</v>
      </c>
      <c r="AZ2096" s="108">
        <f t="shared" si="508"/>
        <v>0.375</v>
      </c>
      <c r="BA2096" s="1">
        <f t="shared" si="509"/>
        <v>1.875</v>
      </c>
      <c r="BB2096" s="106">
        <f t="shared" si="510"/>
        <v>2.0249999999999999</v>
      </c>
      <c r="BD2096" s="105" t="s">
        <v>200</v>
      </c>
      <c r="BE2096" s="110"/>
      <c r="BF2096" s="110"/>
      <c r="BG2096" s="110"/>
    </row>
    <row r="2097" spans="1:59" ht="24.75" hidden="1" customHeight="1">
      <c r="A2097" s="9">
        <v>2103</v>
      </c>
      <c r="B2097" s="36">
        <v>19854</v>
      </c>
      <c r="C2097" s="36"/>
      <c r="D2097" s="126" t="s">
        <v>8373</v>
      </c>
      <c r="E2097" s="37" t="s">
        <v>8664</v>
      </c>
      <c r="F2097" s="36" t="s">
        <v>8665</v>
      </c>
      <c r="G2097" s="36" t="s">
        <v>4008</v>
      </c>
      <c r="H2097" s="36" t="s">
        <v>4009</v>
      </c>
      <c r="I2097" s="36" t="s">
        <v>3548</v>
      </c>
      <c r="J2097" s="37" t="s">
        <v>8666</v>
      </c>
      <c r="K2097" s="49"/>
      <c r="L2097" s="36"/>
      <c r="M2097" s="36">
        <v>1</v>
      </c>
      <c r="N2097" s="36" t="s">
        <v>46</v>
      </c>
      <c r="O2097" s="36" t="s">
        <v>8377</v>
      </c>
      <c r="P2097" s="36" t="s">
        <v>8377</v>
      </c>
      <c r="Q2097" s="36" t="s">
        <v>8667</v>
      </c>
      <c r="R2097" s="101">
        <v>2.2799999999999998</v>
      </c>
      <c r="T2097" s="116"/>
      <c r="U2097" s="84">
        <v>2.2799999999999998</v>
      </c>
      <c r="AN2097" s="106">
        <v>2.2799999999999998</v>
      </c>
      <c r="AT2097" s="105" t="e">
        <f>#REF!*1.075</f>
        <v>#REF!</v>
      </c>
      <c r="AV2097" s="102" t="e">
        <f t="shared" si="512"/>
        <v>#REF!</v>
      </c>
      <c r="AY2097" s="106">
        <v>2.2799999999999998</v>
      </c>
      <c r="AZ2097" s="108">
        <f t="shared" si="508"/>
        <v>0.56999999999999995</v>
      </c>
      <c r="BA2097" s="1">
        <f t="shared" si="509"/>
        <v>2.8499999999999996</v>
      </c>
      <c r="BB2097" s="106">
        <f t="shared" si="510"/>
        <v>3.0779999999999994</v>
      </c>
      <c r="BD2097" s="105" t="s">
        <v>200</v>
      </c>
      <c r="BE2097" s="110"/>
      <c r="BF2097" s="110"/>
      <c r="BG2097" s="110"/>
    </row>
    <row r="2098" spans="1:59" ht="24.75" hidden="1" customHeight="1">
      <c r="A2098" s="9">
        <v>2104</v>
      </c>
      <c r="B2098" s="36">
        <v>19442</v>
      </c>
      <c r="C2098" s="36"/>
      <c r="D2098" s="126" t="s">
        <v>8373</v>
      </c>
      <c r="E2098" s="37" t="s">
        <v>8664</v>
      </c>
      <c r="F2098" s="36" t="s">
        <v>8665</v>
      </c>
      <c r="G2098" s="36" t="s">
        <v>4008</v>
      </c>
      <c r="H2098" s="36" t="s">
        <v>4009</v>
      </c>
      <c r="I2098" s="36" t="s">
        <v>78</v>
      </c>
      <c r="J2098" s="37" t="s">
        <v>8668</v>
      </c>
      <c r="K2098" s="49"/>
      <c r="L2098" s="36"/>
      <c r="M2098" s="36">
        <v>1</v>
      </c>
      <c r="N2098" s="36" t="s">
        <v>46</v>
      </c>
      <c r="O2098" s="36" t="s">
        <v>8377</v>
      </c>
      <c r="P2098" s="36" t="s">
        <v>8377</v>
      </c>
      <c r="Q2098" s="36" t="s">
        <v>8669</v>
      </c>
      <c r="R2098" s="101">
        <v>1.67</v>
      </c>
      <c r="T2098" s="116"/>
      <c r="U2098" s="84">
        <v>1.67</v>
      </c>
      <c r="AN2098" s="106">
        <v>1.67</v>
      </c>
      <c r="AT2098" s="105" t="e">
        <f>#REF!*1.075</f>
        <v>#REF!</v>
      </c>
      <c r="AV2098" s="102" t="e">
        <f t="shared" si="512"/>
        <v>#REF!</v>
      </c>
      <c r="AY2098" s="106">
        <v>1.67</v>
      </c>
      <c r="AZ2098" s="108">
        <f t="shared" si="508"/>
        <v>0.41749999999999998</v>
      </c>
      <c r="BA2098" s="1">
        <f t="shared" si="509"/>
        <v>2.0874999999999999</v>
      </c>
      <c r="BB2098" s="106">
        <f t="shared" si="510"/>
        <v>2.2544999999999997</v>
      </c>
      <c r="BD2098" s="105" t="s">
        <v>200</v>
      </c>
      <c r="BE2098" s="110"/>
      <c r="BF2098" s="110"/>
      <c r="BG2098" s="110"/>
    </row>
    <row r="2099" spans="1:59" ht="24.75" hidden="1" customHeight="1">
      <c r="A2099" s="9">
        <v>2105</v>
      </c>
      <c r="B2099" s="36">
        <v>5687</v>
      </c>
      <c r="C2099" s="36"/>
      <c r="D2099" s="126" t="s">
        <v>8373</v>
      </c>
      <c r="E2099" s="37" t="s">
        <v>8670</v>
      </c>
      <c r="F2099" s="36" t="s">
        <v>8661</v>
      </c>
      <c r="G2099" s="36" t="s">
        <v>4729</v>
      </c>
      <c r="H2099" s="36" t="s">
        <v>611</v>
      </c>
      <c r="I2099" s="36" t="s">
        <v>6229</v>
      </c>
      <c r="J2099" s="37" t="s">
        <v>8671</v>
      </c>
      <c r="K2099" s="49">
        <v>200</v>
      </c>
      <c r="L2099" s="36" t="s">
        <v>91</v>
      </c>
      <c r="M2099" s="36">
        <v>1</v>
      </c>
      <c r="N2099" s="36" t="s">
        <v>46</v>
      </c>
      <c r="O2099" s="36" t="s">
        <v>8377</v>
      </c>
      <c r="P2099" s="36" t="s">
        <v>8377</v>
      </c>
      <c r="Q2099" s="36" t="s">
        <v>8672</v>
      </c>
      <c r="R2099" s="101">
        <v>2.4900000000000002</v>
      </c>
      <c r="T2099" s="116"/>
      <c r="U2099" s="84">
        <v>2.4900000000000002</v>
      </c>
      <c r="AN2099" s="106">
        <v>2.4900000000000002</v>
      </c>
      <c r="AT2099" s="105" t="e">
        <f>#REF!*1.075</f>
        <v>#REF!</v>
      </c>
      <c r="AV2099" s="102" t="e">
        <f t="shared" si="512"/>
        <v>#REF!</v>
      </c>
      <c r="AY2099" s="106">
        <v>2.4900000000000002</v>
      </c>
      <c r="AZ2099" s="108">
        <f t="shared" si="508"/>
        <v>0.62250000000000005</v>
      </c>
      <c r="BA2099" s="1">
        <f t="shared" si="509"/>
        <v>3.1125000000000003</v>
      </c>
      <c r="BB2099" s="106">
        <f t="shared" si="510"/>
        <v>3.3615000000000004</v>
      </c>
      <c r="BD2099" s="105" t="s">
        <v>200</v>
      </c>
      <c r="BE2099" s="110"/>
      <c r="BF2099" s="110"/>
      <c r="BG2099" s="110"/>
    </row>
    <row r="2100" spans="1:59" ht="24.75" hidden="1" customHeight="1">
      <c r="A2100" s="9">
        <v>2106</v>
      </c>
      <c r="B2100" s="36">
        <v>3954</v>
      </c>
      <c r="C2100" s="36"/>
      <c r="D2100" s="126" t="s">
        <v>8373</v>
      </c>
      <c r="E2100" s="37" t="s">
        <v>8670</v>
      </c>
      <c r="F2100" s="36" t="s">
        <v>8673</v>
      </c>
      <c r="G2100" s="36" t="s">
        <v>4725</v>
      </c>
      <c r="H2100" s="36" t="s">
        <v>4730</v>
      </c>
      <c r="I2100" s="36" t="s">
        <v>109</v>
      </c>
      <c r="J2100" s="37" t="s">
        <v>8674</v>
      </c>
      <c r="K2100" s="49"/>
      <c r="L2100" s="36"/>
      <c r="M2100" s="36">
        <v>1</v>
      </c>
      <c r="N2100" s="36" t="s">
        <v>46</v>
      </c>
      <c r="O2100" s="36" t="s">
        <v>8377</v>
      </c>
      <c r="P2100" s="36" t="s">
        <v>8377</v>
      </c>
      <c r="Q2100" s="36" t="s">
        <v>8675</v>
      </c>
      <c r="R2100" s="101">
        <v>2.75</v>
      </c>
      <c r="T2100" s="116"/>
      <c r="U2100" s="84">
        <v>2.75</v>
      </c>
      <c r="AN2100" s="106">
        <v>2.75</v>
      </c>
      <c r="AT2100" s="105" t="e">
        <f>#REF!*1.075</f>
        <v>#REF!</v>
      </c>
      <c r="AV2100" s="102" t="e">
        <f t="shared" si="512"/>
        <v>#REF!</v>
      </c>
      <c r="AY2100" s="106">
        <v>2.75</v>
      </c>
      <c r="AZ2100" s="108">
        <f t="shared" si="508"/>
        <v>0.6875</v>
      </c>
      <c r="BA2100" s="1">
        <f t="shared" si="509"/>
        <v>3.4375</v>
      </c>
      <c r="BB2100" s="106">
        <f t="shared" si="510"/>
        <v>3.7124999999999999</v>
      </c>
      <c r="BD2100" s="105" t="s">
        <v>200</v>
      </c>
      <c r="BE2100" s="110"/>
      <c r="BF2100" s="110"/>
      <c r="BG2100" s="110"/>
    </row>
    <row r="2101" spans="1:59" ht="24.75" hidden="1" customHeight="1">
      <c r="A2101" s="9">
        <v>2107</v>
      </c>
      <c r="B2101" s="36">
        <v>14596</v>
      </c>
      <c r="C2101" s="36"/>
      <c r="D2101" s="126" t="s">
        <v>8373</v>
      </c>
      <c r="E2101" s="37" t="s">
        <v>8676</v>
      </c>
      <c r="F2101" s="36" t="s">
        <v>8517</v>
      </c>
      <c r="G2101" s="36" t="s">
        <v>6643</v>
      </c>
      <c r="H2101" s="36" t="s">
        <v>1267</v>
      </c>
      <c r="I2101" s="36" t="s">
        <v>983</v>
      </c>
      <c r="J2101" s="37" t="s">
        <v>8677</v>
      </c>
      <c r="K2101" s="49">
        <v>5</v>
      </c>
      <c r="L2101" s="36" t="s">
        <v>91</v>
      </c>
      <c r="M2101" s="36">
        <v>1</v>
      </c>
      <c r="N2101" s="36" t="s">
        <v>46</v>
      </c>
      <c r="O2101" s="36" t="s">
        <v>8377</v>
      </c>
      <c r="P2101" s="36" t="s">
        <v>8377</v>
      </c>
      <c r="Q2101" s="36" t="s">
        <v>8678</v>
      </c>
      <c r="R2101" s="101">
        <v>2.08</v>
      </c>
      <c r="T2101" s="116"/>
      <c r="U2101" s="84">
        <v>2.08</v>
      </c>
      <c r="AN2101" s="106">
        <v>2.08</v>
      </c>
      <c r="AT2101" s="105" t="e">
        <f>#REF!*1.075</f>
        <v>#REF!</v>
      </c>
      <c r="AV2101" s="102" t="e">
        <f t="shared" si="512"/>
        <v>#REF!</v>
      </c>
      <c r="AY2101" s="106">
        <v>2.08</v>
      </c>
      <c r="AZ2101" s="108">
        <f t="shared" si="508"/>
        <v>0.52</v>
      </c>
      <c r="BA2101" s="1">
        <f t="shared" si="509"/>
        <v>2.6</v>
      </c>
      <c r="BB2101" s="106">
        <f t="shared" si="510"/>
        <v>2.8080000000000003</v>
      </c>
      <c r="BD2101" s="105" t="s">
        <v>200</v>
      </c>
      <c r="BE2101" s="110"/>
      <c r="BF2101" s="110"/>
      <c r="BG2101" s="110"/>
    </row>
    <row r="2102" spans="1:59" ht="24.75" hidden="1" customHeight="1">
      <c r="A2102" s="9">
        <v>2108</v>
      </c>
      <c r="B2102" s="36">
        <v>14229</v>
      </c>
      <c r="C2102" s="36"/>
      <c r="D2102" s="126" t="s">
        <v>8373</v>
      </c>
      <c r="E2102" s="37" t="s">
        <v>8679</v>
      </c>
      <c r="F2102" s="36" t="s">
        <v>8680</v>
      </c>
      <c r="G2102" s="36" t="s">
        <v>6210</v>
      </c>
      <c r="H2102" s="36" t="s">
        <v>77</v>
      </c>
      <c r="I2102" s="36" t="s">
        <v>8681</v>
      </c>
      <c r="J2102" s="37" t="s">
        <v>8682</v>
      </c>
      <c r="K2102" s="49"/>
      <c r="L2102" s="36"/>
      <c r="M2102" s="37">
        <v>1</v>
      </c>
      <c r="N2102" s="36" t="s">
        <v>46</v>
      </c>
      <c r="O2102" s="36" t="s">
        <v>8377</v>
      </c>
      <c r="P2102" s="36" t="s">
        <v>8382</v>
      </c>
      <c r="Q2102" s="36" t="s">
        <v>8683</v>
      </c>
      <c r="R2102" s="101">
        <v>1.6</v>
      </c>
      <c r="T2102" s="116"/>
      <c r="U2102" s="84">
        <v>1.6</v>
      </c>
      <c r="AN2102" s="106">
        <v>1.6</v>
      </c>
      <c r="AT2102" s="105" t="e">
        <f>#REF!*1.075</f>
        <v>#REF!</v>
      </c>
      <c r="AV2102" s="102" t="e">
        <f t="shared" si="512"/>
        <v>#REF!</v>
      </c>
      <c r="AY2102" s="106">
        <v>1.6</v>
      </c>
      <c r="AZ2102" s="108">
        <f t="shared" si="508"/>
        <v>0.4</v>
      </c>
      <c r="BA2102" s="1">
        <f t="shared" si="509"/>
        <v>2</v>
      </c>
      <c r="BB2102" s="106">
        <f t="shared" si="510"/>
        <v>2.16</v>
      </c>
      <c r="BD2102" s="105" t="s">
        <v>200</v>
      </c>
      <c r="BE2102" s="110"/>
      <c r="BF2102" s="110"/>
      <c r="BG2102" s="110"/>
    </row>
    <row r="2103" spans="1:59" ht="24.75" hidden="1" customHeight="1">
      <c r="A2103" s="9">
        <v>2109</v>
      </c>
      <c r="B2103" s="36"/>
      <c r="C2103" s="36"/>
      <c r="D2103" s="126" t="s">
        <v>8373</v>
      </c>
      <c r="E2103" s="37" t="s">
        <v>8679</v>
      </c>
      <c r="F2103" s="36" t="s">
        <v>8680</v>
      </c>
      <c r="G2103" s="36" t="s">
        <v>6210</v>
      </c>
      <c r="H2103" s="47">
        <v>0.05</v>
      </c>
      <c r="I2103" s="36" t="s">
        <v>78</v>
      </c>
      <c r="J2103" s="37" t="s">
        <v>8684</v>
      </c>
      <c r="K2103" s="49"/>
      <c r="L2103" s="36"/>
      <c r="M2103" s="37">
        <v>1</v>
      </c>
      <c r="N2103" s="36" t="s">
        <v>46</v>
      </c>
      <c r="O2103" s="36" t="s">
        <v>8377</v>
      </c>
      <c r="P2103" s="36" t="s">
        <v>8382</v>
      </c>
      <c r="Q2103" s="36" t="s">
        <v>8685</v>
      </c>
      <c r="R2103" s="101">
        <v>1.29</v>
      </c>
      <c r="T2103" s="116"/>
      <c r="U2103" s="84">
        <v>1.29</v>
      </c>
      <c r="AN2103" s="106">
        <v>1.29</v>
      </c>
      <c r="AV2103" s="102"/>
      <c r="AY2103" s="106">
        <v>1.29</v>
      </c>
      <c r="AZ2103" s="108">
        <f t="shared" si="508"/>
        <v>0.32250000000000001</v>
      </c>
      <c r="BA2103" s="1">
        <f t="shared" si="509"/>
        <v>1.6125</v>
      </c>
      <c r="BB2103" s="106">
        <f t="shared" si="510"/>
        <v>1.7415</v>
      </c>
      <c r="BD2103" s="105" t="s">
        <v>200</v>
      </c>
      <c r="BE2103" s="110"/>
      <c r="BF2103" s="110"/>
      <c r="BG2103" s="110"/>
    </row>
    <row r="2104" spans="1:59" ht="24.75" hidden="1" customHeight="1">
      <c r="A2104" s="9">
        <v>2110</v>
      </c>
      <c r="B2104" s="36">
        <v>19788</v>
      </c>
      <c r="C2104" s="36"/>
      <c r="D2104" s="126" t="s">
        <v>8373</v>
      </c>
      <c r="E2104" s="37" t="s">
        <v>8686</v>
      </c>
      <c r="F2104" s="36" t="s">
        <v>491</v>
      </c>
      <c r="G2104" s="36" t="s">
        <v>492</v>
      </c>
      <c r="H2104" s="36" t="s">
        <v>43</v>
      </c>
      <c r="I2104" s="36" t="s">
        <v>2108</v>
      </c>
      <c r="J2104" s="37" t="s">
        <v>8687</v>
      </c>
      <c r="K2104" s="49"/>
      <c r="L2104" s="36"/>
      <c r="M2104" s="36">
        <v>10</v>
      </c>
      <c r="N2104" s="36" t="s">
        <v>46</v>
      </c>
      <c r="O2104" s="36" t="s">
        <v>8377</v>
      </c>
      <c r="P2104" s="36" t="s">
        <v>8377</v>
      </c>
      <c r="Q2104" s="36" t="s">
        <v>8688</v>
      </c>
      <c r="R2104" s="101">
        <v>1.88</v>
      </c>
      <c r="T2104" s="116"/>
      <c r="U2104" s="84">
        <v>1.88</v>
      </c>
      <c r="AN2104" s="106">
        <v>1.88</v>
      </c>
      <c r="AT2104" s="105" t="e">
        <f>#REF!*1.075</f>
        <v>#REF!</v>
      </c>
      <c r="AV2104" s="102" t="e">
        <f t="shared" ref="AV2104:AV2119" si="513">MIN(AN2104,AT2104,AU2104)</f>
        <v>#REF!</v>
      </c>
      <c r="AY2104" s="106">
        <v>1.88</v>
      </c>
      <c r="AZ2104" s="108">
        <f t="shared" ref="AZ2104:AZ2135" si="514">IF(AND(AY2104&gt;0,AY2104&lt;=10),AY2104*0.25,IF(AND(AY2104&gt;10,AY2104&lt;=50),AY2104*0.17,IF(AND(AY2104&gt;10,AY2104&lt;=100),AY2104*0.12,IF(AY2104&gt;100,AY2104*0.1))))</f>
        <v>0.47</v>
      </c>
      <c r="BA2104" s="1">
        <f t="shared" ref="BA2104:BA2135" si="515">AZ2104+AY2104</f>
        <v>2.3499999999999996</v>
      </c>
      <c r="BB2104" s="106">
        <f t="shared" ref="BB2104:BB2135" si="516">BA2104+BA2104*0.08</f>
        <v>2.5379999999999998</v>
      </c>
      <c r="BD2104" s="105" t="s">
        <v>200</v>
      </c>
      <c r="BE2104" s="110"/>
      <c r="BF2104" s="110"/>
      <c r="BG2104" s="110"/>
    </row>
    <row r="2105" spans="1:59" ht="24.75" hidden="1" customHeight="1">
      <c r="A2105" s="9">
        <v>2111</v>
      </c>
      <c r="B2105" s="36">
        <v>15005</v>
      </c>
      <c r="C2105" s="36"/>
      <c r="D2105" s="126" t="s">
        <v>8373</v>
      </c>
      <c r="E2105" s="37" t="s">
        <v>8689</v>
      </c>
      <c r="F2105" s="36" t="s">
        <v>491</v>
      </c>
      <c r="G2105" s="36" t="s">
        <v>492</v>
      </c>
      <c r="H2105" s="36" t="s">
        <v>251</v>
      </c>
      <c r="I2105" s="36" t="s">
        <v>68</v>
      </c>
      <c r="J2105" s="37" t="s">
        <v>8690</v>
      </c>
      <c r="K2105" s="49"/>
      <c r="L2105" s="36"/>
      <c r="M2105" s="36">
        <v>500</v>
      </c>
      <c r="N2105" s="36" t="s">
        <v>46</v>
      </c>
      <c r="O2105" s="36" t="s">
        <v>8377</v>
      </c>
      <c r="P2105" s="36" t="s">
        <v>8377</v>
      </c>
      <c r="Q2105" s="36" t="s">
        <v>8691</v>
      </c>
      <c r="R2105" s="101">
        <v>9.7200000000000006</v>
      </c>
      <c r="T2105" s="116"/>
      <c r="U2105" s="84">
        <v>9.7200000000000006</v>
      </c>
      <c r="AN2105" s="106">
        <v>9.7200000000000006</v>
      </c>
      <c r="AT2105" s="105" t="e">
        <f>#REF!*1.075</f>
        <v>#REF!</v>
      </c>
      <c r="AV2105" s="102" t="e">
        <f t="shared" si="513"/>
        <v>#REF!</v>
      </c>
      <c r="AY2105" s="106">
        <v>9.7200000000000006</v>
      </c>
      <c r="AZ2105" s="108">
        <f t="shared" si="514"/>
        <v>2.4300000000000002</v>
      </c>
      <c r="BA2105" s="1">
        <f t="shared" si="515"/>
        <v>12.15</v>
      </c>
      <c r="BB2105" s="106">
        <f t="shared" si="516"/>
        <v>13.122</v>
      </c>
      <c r="BD2105" s="105" t="s">
        <v>200</v>
      </c>
      <c r="BE2105" s="110"/>
      <c r="BF2105" s="110"/>
      <c r="BG2105" s="110"/>
    </row>
    <row r="2106" spans="1:59" ht="24.75" hidden="1" customHeight="1">
      <c r="A2106" s="9">
        <v>2112</v>
      </c>
      <c r="B2106" s="36">
        <v>5075</v>
      </c>
      <c r="C2106" s="36"/>
      <c r="D2106" s="126" t="s">
        <v>8373</v>
      </c>
      <c r="E2106" s="37" t="s">
        <v>8689</v>
      </c>
      <c r="F2106" s="36" t="s">
        <v>491</v>
      </c>
      <c r="G2106" s="36" t="s">
        <v>492</v>
      </c>
      <c r="H2106" s="36" t="s">
        <v>1582</v>
      </c>
      <c r="I2106" s="36" t="s">
        <v>196</v>
      </c>
      <c r="J2106" s="37" t="s">
        <v>8692</v>
      </c>
      <c r="K2106" s="49">
        <v>100</v>
      </c>
      <c r="L2106" s="36" t="s">
        <v>91</v>
      </c>
      <c r="M2106" s="36">
        <v>1</v>
      </c>
      <c r="N2106" s="36" t="s">
        <v>46</v>
      </c>
      <c r="O2106" s="36" t="s">
        <v>8377</v>
      </c>
      <c r="P2106" s="36" t="s">
        <v>8377</v>
      </c>
      <c r="Q2106" s="36" t="s">
        <v>8693</v>
      </c>
      <c r="R2106" s="101">
        <v>1.28</v>
      </c>
      <c r="T2106" s="116"/>
      <c r="U2106" s="84">
        <v>1.28</v>
      </c>
      <c r="AN2106" s="106">
        <v>1.28</v>
      </c>
      <c r="AT2106" s="105" t="e">
        <f>#REF!*1.075</f>
        <v>#REF!</v>
      </c>
      <c r="AV2106" s="102" t="e">
        <f t="shared" si="513"/>
        <v>#REF!</v>
      </c>
      <c r="AY2106" s="106">
        <v>1.28</v>
      </c>
      <c r="AZ2106" s="108">
        <f t="shared" si="514"/>
        <v>0.32</v>
      </c>
      <c r="BA2106" s="1">
        <f t="shared" si="515"/>
        <v>1.6</v>
      </c>
      <c r="BB2106" s="106">
        <f t="shared" si="516"/>
        <v>1.7280000000000002</v>
      </c>
      <c r="BD2106" s="105" t="s">
        <v>200</v>
      </c>
      <c r="BE2106" s="110"/>
      <c r="BF2106" s="110"/>
      <c r="BG2106" s="110"/>
    </row>
    <row r="2107" spans="1:59" ht="24.75" hidden="1" customHeight="1">
      <c r="A2107" s="9">
        <v>2113</v>
      </c>
      <c r="B2107" s="36">
        <v>3933</v>
      </c>
      <c r="C2107" s="36"/>
      <c r="D2107" s="126" t="s">
        <v>8373</v>
      </c>
      <c r="E2107" s="37" t="s">
        <v>8686</v>
      </c>
      <c r="F2107" s="36" t="s">
        <v>491</v>
      </c>
      <c r="G2107" s="36" t="s">
        <v>492</v>
      </c>
      <c r="H2107" s="36" t="s">
        <v>3388</v>
      </c>
      <c r="I2107" s="36" t="s">
        <v>2108</v>
      </c>
      <c r="J2107" s="37" t="s">
        <v>8687</v>
      </c>
      <c r="K2107" s="49"/>
      <c r="L2107" s="36"/>
      <c r="M2107" s="36">
        <v>10</v>
      </c>
      <c r="N2107" s="36" t="s">
        <v>46</v>
      </c>
      <c r="O2107" s="36" t="s">
        <v>8377</v>
      </c>
      <c r="P2107" s="36" t="s">
        <v>8377</v>
      </c>
      <c r="Q2107" s="36" t="s">
        <v>8694</v>
      </c>
      <c r="R2107" s="101">
        <v>1.96</v>
      </c>
      <c r="T2107" s="116"/>
      <c r="U2107" s="84">
        <v>1.96</v>
      </c>
      <c r="AN2107" s="106">
        <v>1.96</v>
      </c>
      <c r="AT2107" s="105" t="e">
        <f>#REF!*1.075</f>
        <v>#REF!</v>
      </c>
      <c r="AV2107" s="102" t="e">
        <f t="shared" si="513"/>
        <v>#REF!</v>
      </c>
      <c r="AY2107" s="106">
        <v>1.96</v>
      </c>
      <c r="AZ2107" s="108">
        <f t="shared" si="514"/>
        <v>0.49</v>
      </c>
      <c r="BA2107" s="1">
        <f t="shared" si="515"/>
        <v>2.4500000000000002</v>
      </c>
      <c r="BB2107" s="106">
        <f t="shared" si="516"/>
        <v>2.6460000000000004</v>
      </c>
      <c r="BD2107" s="105" t="s">
        <v>200</v>
      </c>
      <c r="BE2107" s="110"/>
      <c r="BF2107" s="110"/>
      <c r="BG2107" s="110"/>
    </row>
    <row r="2108" spans="1:59" ht="24.75" hidden="1" customHeight="1">
      <c r="A2108" s="9">
        <v>2114</v>
      </c>
      <c r="B2108" s="36">
        <v>17799</v>
      </c>
      <c r="C2108" s="36"/>
      <c r="D2108" s="126" t="s">
        <v>8373</v>
      </c>
      <c r="E2108" s="37" t="s">
        <v>8695</v>
      </c>
      <c r="F2108" s="36" t="s">
        <v>491</v>
      </c>
      <c r="G2108" s="36" t="s">
        <v>492</v>
      </c>
      <c r="H2108" s="36" t="s">
        <v>813</v>
      </c>
      <c r="I2108" s="36" t="s">
        <v>68</v>
      </c>
      <c r="J2108" s="37" t="s">
        <v>8696</v>
      </c>
      <c r="K2108" s="49"/>
      <c r="L2108" s="36"/>
      <c r="M2108" s="36">
        <v>10</v>
      </c>
      <c r="N2108" s="36" t="s">
        <v>46</v>
      </c>
      <c r="O2108" s="36" t="s">
        <v>8377</v>
      </c>
      <c r="P2108" s="36" t="s">
        <v>8697</v>
      </c>
      <c r="Q2108" s="36" t="s">
        <v>8698</v>
      </c>
      <c r="R2108" s="101">
        <v>0.65</v>
      </c>
      <c r="T2108" s="116"/>
      <c r="U2108" s="84">
        <v>0.65</v>
      </c>
      <c r="AN2108" s="106">
        <v>0.65</v>
      </c>
      <c r="AT2108" s="105" t="e">
        <f>#REF!*1.075</f>
        <v>#REF!</v>
      </c>
      <c r="AV2108" s="102" t="e">
        <f t="shared" si="513"/>
        <v>#REF!</v>
      </c>
      <c r="AY2108" s="106">
        <v>0.65</v>
      </c>
      <c r="AZ2108" s="108">
        <f t="shared" si="514"/>
        <v>0.16250000000000001</v>
      </c>
      <c r="BA2108" s="1">
        <f t="shared" si="515"/>
        <v>0.8125</v>
      </c>
      <c r="BB2108" s="106">
        <f t="shared" si="516"/>
        <v>0.87749999999999995</v>
      </c>
      <c r="BD2108" s="105" t="s">
        <v>200</v>
      </c>
      <c r="BE2108" s="110"/>
      <c r="BF2108" s="110"/>
      <c r="BG2108" s="110"/>
    </row>
    <row r="2109" spans="1:59" ht="24.75" hidden="1" customHeight="1">
      <c r="A2109" s="9">
        <v>2115</v>
      </c>
      <c r="B2109" s="36">
        <v>5574</v>
      </c>
      <c r="C2109" s="36"/>
      <c r="D2109" s="126" t="s">
        <v>8373</v>
      </c>
      <c r="E2109" s="37" t="s">
        <v>8699</v>
      </c>
      <c r="F2109" s="36" t="s">
        <v>8700</v>
      </c>
      <c r="G2109" s="36" t="s">
        <v>2191</v>
      </c>
      <c r="H2109" s="36" t="s">
        <v>1024</v>
      </c>
      <c r="I2109" s="36" t="s">
        <v>702</v>
      </c>
      <c r="J2109" s="37" t="s">
        <v>8701</v>
      </c>
      <c r="K2109" s="49"/>
      <c r="L2109" s="36"/>
      <c r="M2109" s="36">
        <v>1</v>
      </c>
      <c r="N2109" s="36" t="s">
        <v>46</v>
      </c>
      <c r="O2109" s="36" t="s">
        <v>8377</v>
      </c>
      <c r="P2109" s="36" t="s">
        <v>8377</v>
      </c>
      <c r="Q2109" s="36" t="s">
        <v>8702</v>
      </c>
      <c r="R2109" s="101">
        <v>1.52</v>
      </c>
      <c r="T2109" s="116"/>
      <c r="U2109" s="84">
        <v>1.52</v>
      </c>
      <c r="AN2109" s="106">
        <v>1.52</v>
      </c>
      <c r="AT2109" s="105" t="e">
        <f>#REF!*1.075</f>
        <v>#REF!</v>
      </c>
      <c r="AV2109" s="102" t="e">
        <f t="shared" si="513"/>
        <v>#REF!</v>
      </c>
      <c r="AY2109" s="106">
        <v>1.52</v>
      </c>
      <c r="AZ2109" s="108">
        <f t="shared" si="514"/>
        <v>0.38</v>
      </c>
      <c r="BA2109" s="1">
        <f t="shared" si="515"/>
        <v>1.9</v>
      </c>
      <c r="BB2109" s="106">
        <f t="shared" si="516"/>
        <v>2.052</v>
      </c>
      <c r="BD2109" s="105" t="s">
        <v>200</v>
      </c>
      <c r="BE2109" s="110"/>
      <c r="BF2109" s="110"/>
      <c r="BG2109" s="110"/>
    </row>
    <row r="2110" spans="1:59" ht="24.75" hidden="1" customHeight="1">
      <c r="A2110" s="9">
        <v>2116</v>
      </c>
      <c r="B2110" s="36">
        <v>16174</v>
      </c>
      <c r="C2110" s="36"/>
      <c r="D2110" s="126" t="s">
        <v>8373</v>
      </c>
      <c r="E2110" s="37" t="s">
        <v>8703</v>
      </c>
      <c r="F2110" s="36" t="s">
        <v>8704</v>
      </c>
      <c r="G2110" s="36" t="s">
        <v>3728</v>
      </c>
      <c r="H2110" s="36" t="s">
        <v>3729</v>
      </c>
      <c r="I2110" s="36" t="s">
        <v>177</v>
      </c>
      <c r="J2110" s="37" t="s">
        <v>8705</v>
      </c>
      <c r="K2110" s="49"/>
      <c r="L2110" s="36"/>
      <c r="M2110" s="36">
        <v>1</v>
      </c>
      <c r="N2110" s="36" t="s">
        <v>46</v>
      </c>
      <c r="O2110" s="36" t="s">
        <v>8377</v>
      </c>
      <c r="P2110" s="36" t="s">
        <v>8377</v>
      </c>
      <c r="Q2110" s="36" t="s">
        <v>8706</v>
      </c>
      <c r="R2110" s="101">
        <v>3.05</v>
      </c>
      <c r="T2110" s="116"/>
      <c r="U2110" s="84">
        <v>3.05</v>
      </c>
      <c r="AN2110" s="106">
        <v>3.05</v>
      </c>
      <c r="AT2110" s="105" t="e">
        <f>#REF!*1.075</f>
        <v>#REF!</v>
      </c>
      <c r="AV2110" s="102" t="e">
        <f t="shared" si="513"/>
        <v>#REF!</v>
      </c>
      <c r="AY2110" s="106">
        <v>3.05</v>
      </c>
      <c r="AZ2110" s="108">
        <f t="shared" si="514"/>
        <v>0.76249999999999996</v>
      </c>
      <c r="BA2110" s="1">
        <f t="shared" si="515"/>
        <v>3.8125</v>
      </c>
      <c r="BB2110" s="106">
        <f t="shared" si="516"/>
        <v>4.1174999999999997</v>
      </c>
      <c r="BD2110" s="105" t="s">
        <v>200</v>
      </c>
      <c r="BE2110" s="110"/>
      <c r="BF2110" s="110"/>
      <c r="BG2110" s="110"/>
    </row>
    <row r="2111" spans="1:59" ht="24.75" hidden="1" customHeight="1">
      <c r="A2111" s="9">
        <v>2117</v>
      </c>
      <c r="B2111" s="36">
        <v>5629</v>
      </c>
      <c r="C2111" s="36"/>
      <c r="D2111" s="126" t="s">
        <v>8373</v>
      </c>
      <c r="E2111" s="37" t="s">
        <v>8707</v>
      </c>
      <c r="F2111" s="36" t="s">
        <v>8708</v>
      </c>
      <c r="G2111" s="36" t="s">
        <v>4711</v>
      </c>
      <c r="H2111" s="36" t="s">
        <v>1163</v>
      </c>
      <c r="I2111" s="36" t="s">
        <v>292</v>
      </c>
      <c r="J2111" s="37" t="s">
        <v>8709</v>
      </c>
      <c r="K2111" s="49"/>
      <c r="L2111" s="36"/>
      <c r="M2111" s="36">
        <v>1</v>
      </c>
      <c r="N2111" s="36" t="s">
        <v>46</v>
      </c>
      <c r="O2111" s="36" t="s">
        <v>8377</v>
      </c>
      <c r="P2111" s="36" t="s">
        <v>8377</v>
      </c>
      <c r="Q2111" s="36" t="s">
        <v>8710</v>
      </c>
      <c r="R2111" s="101">
        <v>2.4500000000000002</v>
      </c>
      <c r="T2111" s="116"/>
      <c r="U2111" s="84">
        <v>2.4500000000000002</v>
      </c>
      <c r="AN2111" s="106">
        <v>2.4500000000000002</v>
      </c>
      <c r="AT2111" s="105" t="e">
        <f>#REF!*1.075</f>
        <v>#REF!</v>
      </c>
      <c r="AV2111" s="102" t="e">
        <f t="shared" si="513"/>
        <v>#REF!</v>
      </c>
      <c r="AY2111" s="106">
        <v>2.4500000000000002</v>
      </c>
      <c r="AZ2111" s="108">
        <f t="shared" si="514"/>
        <v>0.61250000000000004</v>
      </c>
      <c r="BA2111" s="1">
        <f t="shared" si="515"/>
        <v>3.0625</v>
      </c>
      <c r="BB2111" s="106">
        <f t="shared" si="516"/>
        <v>3.3075000000000001</v>
      </c>
      <c r="BD2111" s="105" t="s">
        <v>200</v>
      </c>
      <c r="BE2111" s="110"/>
      <c r="BF2111" s="110"/>
      <c r="BG2111" s="110"/>
    </row>
    <row r="2112" spans="1:59" ht="24.75" hidden="1" customHeight="1">
      <c r="A2112" s="9">
        <v>2118</v>
      </c>
      <c r="B2112" s="36">
        <v>5689</v>
      </c>
      <c r="C2112" s="36"/>
      <c r="D2112" s="126" t="s">
        <v>8373</v>
      </c>
      <c r="E2112" s="37" t="s">
        <v>8711</v>
      </c>
      <c r="F2112" s="36" t="s">
        <v>6650</v>
      </c>
      <c r="G2112" s="36" t="s">
        <v>6651</v>
      </c>
      <c r="H2112" s="36" t="s">
        <v>1150</v>
      </c>
      <c r="I2112" s="36" t="s">
        <v>292</v>
      </c>
      <c r="J2112" s="37" t="s">
        <v>8712</v>
      </c>
      <c r="K2112" s="49">
        <v>30</v>
      </c>
      <c r="L2112" s="36" t="s">
        <v>91</v>
      </c>
      <c r="M2112" s="36">
        <v>1</v>
      </c>
      <c r="N2112" s="36" t="s">
        <v>46</v>
      </c>
      <c r="O2112" s="36" t="s">
        <v>8377</v>
      </c>
      <c r="P2112" s="36" t="s">
        <v>8377</v>
      </c>
      <c r="Q2112" s="36" t="s">
        <v>8713</v>
      </c>
      <c r="R2112" s="101">
        <v>2.78</v>
      </c>
      <c r="T2112" s="116"/>
      <c r="U2112" s="84">
        <v>2.78</v>
      </c>
      <c r="AN2112" s="106">
        <v>2.78</v>
      </c>
      <c r="AT2112" s="105" t="e">
        <f>#REF!*1.075</f>
        <v>#REF!</v>
      </c>
      <c r="AV2112" s="102" t="e">
        <f t="shared" si="513"/>
        <v>#REF!</v>
      </c>
      <c r="AY2112" s="106">
        <v>2.78</v>
      </c>
      <c r="AZ2112" s="108">
        <f t="shared" si="514"/>
        <v>0.69499999999999995</v>
      </c>
      <c r="BA2112" s="1">
        <f t="shared" si="515"/>
        <v>3.4749999999999996</v>
      </c>
      <c r="BB2112" s="106">
        <f t="shared" si="516"/>
        <v>3.7529999999999997</v>
      </c>
      <c r="BD2112" s="105" t="s">
        <v>200</v>
      </c>
      <c r="BE2112" s="110"/>
      <c r="BF2112" s="110"/>
      <c r="BG2112" s="110"/>
    </row>
    <row r="2113" spans="1:59" ht="24.75" hidden="1" customHeight="1">
      <c r="A2113" s="9">
        <v>2119</v>
      </c>
      <c r="B2113" s="36">
        <v>17693</v>
      </c>
      <c r="C2113" s="36"/>
      <c r="D2113" s="126" t="s">
        <v>8373</v>
      </c>
      <c r="E2113" s="37" t="s">
        <v>8714</v>
      </c>
      <c r="F2113" s="36" t="s">
        <v>8715</v>
      </c>
      <c r="G2113" s="36" t="s">
        <v>8716</v>
      </c>
      <c r="H2113" s="36" t="s">
        <v>4025</v>
      </c>
      <c r="I2113" s="36" t="s">
        <v>2457</v>
      </c>
      <c r="J2113" s="37" t="s">
        <v>8717</v>
      </c>
      <c r="K2113" s="49"/>
      <c r="L2113" s="36"/>
      <c r="M2113" s="36">
        <v>1</v>
      </c>
      <c r="N2113" s="36" t="s">
        <v>46</v>
      </c>
      <c r="O2113" s="36" t="s">
        <v>8377</v>
      </c>
      <c r="P2113" s="36" t="s">
        <v>8377</v>
      </c>
      <c r="Q2113" s="36" t="s">
        <v>8718</v>
      </c>
      <c r="R2113" s="101">
        <v>1.59</v>
      </c>
      <c r="T2113" s="116"/>
      <c r="U2113" s="84">
        <v>1.59</v>
      </c>
      <c r="AN2113" s="106">
        <v>1.59</v>
      </c>
      <c r="AT2113" s="105" t="e">
        <f>#REF!*1.075</f>
        <v>#REF!</v>
      </c>
      <c r="AV2113" s="102" t="e">
        <f t="shared" si="513"/>
        <v>#REF!</v>
      </c>
      <c r="AY2113" s="106">
        <v>1.59</v>
      </c>
      <c r="AZ2113" s="108">
        <f t="shared" si="514"/>
        <v>0.39750000000000002</v>
      </c>
      <c r="BA2113" s="1">
        <f t="shared" si="515"/>
        <v>1.9875</v>
      </c>
      <c r="BB2113" s="106">
        <f t="shared" si="516"/>
        <v>2.1465000000000001</v>
      </c>
      <c r="BD2113" s="105" t="s">
        <v>200</v>
      </c>
      <c r="BE2113" s="110"/>
      <c r="BF2113" s="110"/>
      <c r="BG2113" s="110"/>
    </row>
    <row r="2114" spans="1:59" ht="24.75" hidden="1" customHeight="1">
      <c r="A2114" s="9">
        <v>2120</v>
      </c>
      <c r="B2114" s="36">
        <v>5125</v>
      </c>
      <c r="C2114" s="36"/>
      <c r="D2114" s="126" t="s">
        <v>8373</v>
      </c>
      <c r="E2114" s="37" t="s">
        <v>8714</v>
      </c>
      <c r="F2114" s="36" t="s">
        <v>8715</v>
      </c>
      <c r="G2114" s="36" t="s">
        <v>8716</v>
      </c>
      <c r="H2114" s="36" t="s">
        <v>8719</v>
      </c>
      <c r="I2114" s="36" t="s">
        <v>1553</v>
      </c>
      <c r="J2114" s="37" t="s">
        <v>8720</v>
      </c>
      <c r="K2114" s="49">
        <v>10</v>
      </c>
      <c r="L2114" s="36" t="s">
        <v>91</v>
      </c>
      <c r="M2114" s="36">
        <v>1</v>
      </c>
      <c r="N2114" s="36" t="s">
        <v>46</v>
      </c>
      <c r="O2114" s="36" t="s">
        <v>8377</v>
      </c>
      <c r="P2114" s="36" t="s">
        <v>8721</v>
      </c>
      <c r="Q2114" s="36" t="s">
        <v>8722</v>
      </c>
      <c r="R2114" s="101">
        <v>1.17</v>
      </c>
      <c r="T2114" s="116"/>
      <c r="U2114" s="84">
        <v>1.17</v>
      </c>
      <c r="AN2114" s="106">
        <v>1.17</v>
      </c>
      <c r="AT2114" s="105" t="e">
        <f>#REF!*1.075</f>
        <v>#REF!</v>
      </c>
      <c r="AV2114" s="102" t="e">
        <f t="shared" si="513"/>
        <v>#REF!</v>
      </c>
      <c r="AY2114" s="106">
        <v>1.17</v>
      </c>
      <c r="AZ2114" s="108">
        <f t="shared" si="514"/>
        <v>0.29249999999999998</v>
      </c>
      <c r="BA2114" s="1">
        <f t="shared" si="515"/>
        <v>1.4624999999999999</v>
      </c>
      <c r="BB2114" s="106">
        <f t="shared" si="516"/>
        <v>1.5794999999999999</v>
      </c>
      <c r="BD2114" s="105" t="s">
        <v>200</v>
      </c>
      <c r="BE2114" s="110"/>
      <c r="BF2114" s="110"/>
      <c r="BG2114" s="110"/>
    </row>
    <row r="2115" spans="1:59" ht="24.75" hidden="1" customHeight="1">
      <c r="A2115" s="9">
        <v>2121</v>
      </c>
      <c r="B2115" s="36">
        <v>5126</v>
      </c>
      <c r="C2115" s="36"/>
      <c r="D2115" s="126" t="s">
        <v>8373</v>
      </c>
      <c r="E2115" s="37" t="s">
        <v>8714</v>
      </c>
      <c r="F2115" s="36" t="s">
        <v>8715</v>
      </c>
      <c r="G2115" s="36" t="s">
        <v>8716</v>
      </c>
      <c r="H2115" s="36" t="s">
        <v>8723</v>
      </c>
      <c r="I2115" s="36" t="s">
        <v>1553</v>
      </c>
      <c r="J2115" s="37" t="s">
        <v>8720</v>
      </c>
      <c r="K2115" s="49">
        <v>10</v>
      </c>
      <c r="L2115" s="36" t="s">
        <v>91</v>
      </c>
      <c r="M2115" s="36">
        <v>1</v>
      </c>
      <c r="N2115" s="36" t="s">
        <v>46</v>
      </c>
      <c r="O2115" s="36" t="s">
        <v>8377</v>
      </c>
      <c r="P2115" s="36" t="s">
        <v>8721</v>
      </c>
      <c r="Q2115" s="36" t="s">
        <v>8724</v>
      </c>
      <c r="R2115" s="101">
        <v>1.0900000000000001</v>
      </c>
      <c r="T2115" s="116"/>
      <c r="U2115" s="84">
        <v>1.0900000000000001</v>
      </c>
      <c r="AN2115" s="106">
        <v>1.0900000000000001</v>
      </c>
      <c r="AT2115" s="105" t="e">
        <f>#REF!*1.075</f>
        <v>#REF!</v>
      </c>
      <c r="AV2115" s="102" t="e">
        <f t="shared" si="513"/>
        <v>#REF!</v>
      </c>
      <c r="AY2115" s="106">
        <v>1.0900000000000001</v>
      </c>
      <c r="AZ2115" s="108">
        <f t="shared" si="514"/>
        <v>0.27250000000000002</v>
      </c>
      <c r="BA2115" s="1">
        <f t="shared" si="515"/>
        <v>1.3625</v>
      </c>
      <c r="BB2115" s="106">
        <f t="shared" si="516"/>
        <v>1.4715</v>
      </c>
      <c r="BD2115" s="105" t="s">
        <v>200</v>
      </c>
      <c r="BE2115" s="110"/>
      <c r="BF2115" s="110"/>
      <c r="BG2115" s="110"/>
    </row>
    <row r="2116" spans="1:59" ht="24.75" hidden="1" customHeight="1">
      <c r="A2116" s="9">
        <v>2122</v>
      </c>
      <c r="B2116" s="36">
        <v>19500</v>
      </c>
      <c r="C2116" s="36"/>
      <c r="E2116" s="36" t="s">
        <v>8725</v>
      </c>
      <c r="F2116" s="36"/>
      <c r="G2116" s="36" t="s">
        <v>7886</v>
      </c>
      <c r="H2116" s="36" t="s">
        <v>8726</v>
      </c>
      <c r="I2116" s="36" t="s">
        <v>78</v>
      </c>
      <c r="J2116" s="36"/>
      <c r="K2116" s="49"/>
      <c r="L2116" s="36"/>
      <c r="M2116" s="36"/>
      <c r="N2116" s="36"/>
      <c r="O2116" s="36" t="s">
        <v>8377</v>
      </c>
      <c r="P2116" s="21"/>
      <c r="Q2116" s="21" t="s">
        <v>480</v>
      </c>
      <c r="T2116" s="116"/>
      <c r="AT2116" s="105" t="e">
        <f>#REF!*1.075</f>
        <v>#REF!</v>
      </c>
      <c r="AV2116" s="102" t="e">
        <f t="shared" si="513"/>
        <v>#REF!</v>
      </c>
      <c r="AZ2116" s="108" t="b">
        <f t="shared" si="514"/>
        <v>0</v>
      </c>
      <c r="BA2116" s="1">
        <f t="shared" si="515"/>
        <v>0</v>
      </c>
      <c r="BB2116" s="106">
        <f t="shared" si="516"/>
        <v>0</v>
      </c>
      <c r="BE2116" s="110"/>
      <c r="BF2116" s="110"/>
      <c r="BG2116" s="110"/>
    </row>
    <row r="2117" spans="1:59" ht="24.75" hidden="1" customHeight="1">
      <c r="A2117" s="9">
        <v>2123</v>
      </c>
      <c r="B2117" s="36">
        <v>19622</v>
      </c>
      <c r="C2117" s="36"/>
      <c r="E2117" s="36" t="s">
        <v>8727</v>
      </c>
      <c r="F2117" s="36"/>
      <c r="G2117" s="36" t="s">
        <v>8728</v>
      </c>
      <c r="H2117" s="36" t="s">
        <v>2558</v>
      </c>
      <c r="I2117" s="36" t="s">
        <v>109</v>
      </c>
      <c r="J2117" s="36"/>
      <c r="K2117" s="49"/>
      <c r="L2117" s="36"/>
      <c r="M2117" s="36"/>
      <c r="N2117" s="36"/>
      <c r="O2117" s="36" t="s">
        <v>8377</v>
      </c>
      <c r="P2117" s="21"/>
      <c r="Q2117" s="21" t="s">
        <v>480</v>
      </c>
      <c r="T2117" s="116"/>
      <c r="AT2117" s="105" t="e">
        <f>#REF!*1.075</f>
        <v>#REF!</v>
      </c>
      <c r="AV2117" s="102" t="e">
        <f t="shared" si="513"/>
        <v>#REF!</v>
      </c>
      <c r="AZ2117" s="108" t="b">
        <f t="shared" si="514"/>
        <v>0</v>
      </c>
      <c r="BA2117" s="1">
        <f t="shared" si="515"/>
        <v>0</v>
      </c>
      <c r="BB2117" s="106">
        <f t="shared" si="516"/>
        <v>0</v>
      </c>
      <c r="BE2117" s="110"/>
      <c r="BF2117" s="110"/>
      <c r="BG2117" s="110"/>
    </row>
    <row r="2118" spans="1:59" ht="24.75" hidden="1" customHeight="1">
      <c r="A2118" s="9">
        <v>2124</v>
      </c>
      <c r="B2118" s="36">
        <v>19688</v>
      </c>
      <c r="C2118" s="36"/>
      <c r="E2118" s="36" t="s">
        <v>8729</v>
      </c>
      <c r="F2118" s="36"/>
      <c r="G2118" s="36" t="s">
        <v>296</v>
      </c>
      <c r="H2118" s="36" t="s">
        <v>8730</v>
      </c>
      <c r="I2118" s="36" t="s">
        <v>298</v>
      </c>
      <c r="J2118" s="36"/>
      <c r="K2118" s="49"/>
      <c r="L2118" s="36"/>
      <c r="M2118" s="36"/>
      <c r="N2118" s="36"/>
      <c r="O2118" s="36" t="s">
        <v>8377</v>
      </c>
      <c r="P2118" s="21"/>
      <c r="Q2118" s="21" t="s">
        <v>480</v>
      </c>
      <c r="T2118" s="116"/>
      <c r="AT2118" s="105" t="e">
        <f>#REF!*1.075</f>
        <v>#REF!</v>
      </c>
      <c r="AV2118" s="102" t="e">
        <f t="shared" si="513"/>
        <v>#REF!</v>
      </c>
      <c r="AZ2118" s="108" t="b">
        <f t="shared" si="514"/>
        <v>0</v>
      </c>
      <c r="BA2118" s="1">
        <f t="shared" si="515"/>
        <v>0</v>
      </c>
      <c r="BB2118" s="106">
        <f t="shared" si="516"/>
        <v>0</v>
      </c>
      <c r="BE2118" s="110"/>
      <c r="BF2118" s="110"/>
      <c r="BG2118" s="110"/>
    </row>
    <row r="2119" spans="1:59" ht="24.75" hidden="1" customHeight="1">
      <c r="A2119" s="9">
        <v>2125</v>
      </c>
      <c r="B2119" s="36">
        <v>19632</v>
      </c>
      <c r="C2119" s="36"/>
      <c r="E2119" s="36" t="s">
        <v>8731</v>
      </c>
      <c r="F2119" s="36"/>
      <c r="G2119" s="36" t="s">
        <v>8732</v>
      </c>
      <c r="H2119" s="36" t="s">
        <v>7808</v>
      </c>
      <c r="I2119" s="36" t="s">
        <v>78</v>
      </c>
      <c r="J2119" s="36"/>
      <c r="K2119" s="49"/>
      <c r="L2119" s="36"/>
      <c r="M2119" s="36"/>
      <c r="N2119" s="36"/>
      <c r="O2119" s="36" t="s">
        <v>8377</v>
      </c>
      <c r="P2119" s="21"/>
      <c r="Q2119" s="21" t="s">
        <v>480</v>
      </c>
      <c r="T2119" s="116"/>
      <c r="AT2119" s="105" t="e">
        <f>#REF!*1.075</f>
        <v>#REF!</v>
      </c>
      <c r="AV2119" s="102" t="e">
        <f t="shared" si="513"/>
        <v>#REF!</v>
      </c>
      <c r="AZ2119" s="108" t="b">
        <f t="shared" si="514"/>
        <v>0</v>
      </c>
      <c r="BA2119" s="1">
        <f t="shared" si="515"/>
        <v>0</v>
      </c>
      <c r="BB2119" s="106">
        <f t="shared" si="516"/>
        <v>0</v>
      </c>
      <c r="BE2119" s="110"/>
      <c r="BF2119" s="110"/>
      <c r="BG2119" s="110"/>
    </row>
    <row r="2120" spans="1:59" ht="24.75" hidden="1" customHeight="1">
      <c r="A2120" s="9">
        <v>2126</v>
      </c>
      <c r="B2120" s="36">
        <v>20275</v>
      </c>
      <c r="C2120" s="36"/>
      <c r="D2120" s="5" t="s">
        <v>489</v>
      </c>
      <c r="E2120" s="37" t="s">
        <v>8733</v>
      </c>
      <c r="F2120" s="36" t="s">
        <v>8054</v>
      </c>
      <c r="G2120" s="36" t="s">
        <v>8734</v>
      </c>
      <c r="H2120" s="36" t="s">
        <v>2809</v>
      </c>
      <c r="I2120" s="36" t="s">
        <v>68</v>
      </c>
      <c r="J2120" s="37" t="s">
        <v>8735</v>
      </c>
      <c r="K2120" s="49"/>
      <c r="L2120" s="36"/>
      <c r="M2120" s="36"/>
      <c r="N2120" s="36"/>
      <c r="O2120" s="36" t="s">
        <v>8736</v>
      </c>
      <c r="P2120" s="36" t="s">
        <v>8737</v>
      </c>
      <c r="Q2120" s="36" t="s">
        <v>8738</v>
      </c>
      <c r="R2120" s="101">
        <v>5.5</v>
      </c>
      <c r="S2120" s="102">
        <v>5.9</v>
      </c>
      <c r="T2120" s="116">
        <v>5.5</v>
      </c>
      <c r="AV2120" s="102"/>
      <c r="BA2120" s="1"/>
      <c r="BB2120" s="106"/>
      <c r="BD2120" s="110" t="s">
        <v>497</v>
      </c>
      <c r="BE2120" s="110"/>
      <c r="BF2120" s="110"/>
      <c r="BG2120" s="110"/>
    </row>
    <row r="2121" spans="1:59" ht="24.75" hidden="1" customHeight="1">
      <c r="A2121" s="9">
        <v>2127</v>
      </c>
      <c r="B2121" s="36">
        <v>20272</v>
      </c>
      <c r="C2121" s="36"/>
      <c r="D2121" s="5" t="s">
        <v>489</v>
      </c>
      <c r="E2121" s="37" t="s">
        <v>8733</v>
      </c>
      <c r="F2121" s="36" t="s">
        <v>8054</v>
      </c>
      <c r="G2121" s="36" t="s">
        <v>8734</v>
      </c>
      <c r="H2121" s="36" t="s">
        <v>2499</v>
      </c>
      <c r="I2121" s="36" t="s">
        <v>68</v>
      </c>
      <c r="J2121" s="37" t="s">
        <v>8735</v>
      </c>
      <c r="K2121" s="49"/>
      <c r="L2121" s="36"/>
      <c r="M2121" s="36"/>
      <c r="N2121" s="36"/>
      <c r="O2121" s="36" t="s">
        <v>8736</v>
      </c>
      <c r="P2121" s="36" t="s">
        <v>8737</v>
      </c>
      <c r="Q2121" s="36" t="s">
        <v>8739</v>
      </c>
      <c r="R2121" s="101">
        <v>5</v>
      </c>
      <c r="S2121" s="102">
        <v>5.4</v>
      </c>
      <c r="T2121" s="116">
        <v>5</v>
      </c>
      <c r="AV2121" s="102"/>
      <c r="BA2121" s="1"/>
      <c r="BB2121" s="106"/>
      <c r="BD2121" s="110" t="s">
        <v>200</v>
      </c>
      <c r="BE2121" s="110"/>
      <c r="BF2121" s="110"/>
      <c r="BG2121" s="110"/>
    </row>
    <row r="2122" spans="1:59" ht="24.75" hidden="1" customHeight="1">
      <c r="A2122" s="9">
        <v>2128</v>
      </c>
      <c r="B2122" s="36">
        <v>20248</v>
      </c>
      <c r="C2122" s="36"/>
      <c r="D2122" s="5" t="s">
        <v>489</v>
      </c>
      <c r="E2122" s="37" t="s">
        <v>8740</v>
      </c>
      <c r="F2122" s="36" t="s">
        <v>8741</v>
      </c>
      <c r="G2122" s="36" t="s">
        <v>315</v>
      </c>
      <c r="H2122" s="36" t="s">
        <v>3736</v>
      </c>
      <c r="I2122" s="36" t="s">
        <v>44</v>
      </c>
      <c r="J2122" s="37" t="s">
        <v>1274</v>
      </c>
      <c r="K2122" s="49"/>
      <c r="L2122" s="36"/>
      <c r="M2122" s="36"/>
      <c r="N2122" s="36"/>
      <c r="O2122" s="36" t="s">
        <v>8736</v>
      </c>
      <c r="P2122" s="36" t="s">
        <v>8737</v>
      </c>
      <c r="Q2122" s="36" t="s">
        <v>8742</v>
      </c>
      <c r="R2122" s="101">
        <v>2.2000000000000002</v>
      </c>
      <c r="S2122" s="102">
        <v>2.5</v>
      </c>
      <c r="T2122" s="116">
        <v>2.2000000000000002</v>
      </c>
      <c r="AV2122" s="102"/>
      <c r="BA2122" s="1"/>
      <c r="BB2122" s="106"/>
      <c r="BD2122" s="110" t="s">
        <v>200</v>
      </c>
      <c r="BE2122" s="110"/>
      <c r="BF2122" s="110"/>
      <c r="BG2122" s="110"/>
    </row>
    <row r="2123" spans="1:59" ht="24.75" hidden="1" customHeight="1">
      <c r="A2123" s="9">
        <v>2129</v>
      </c>
      <c r="B2123" s="36">
        <v>20585</v>
      </c>
      <c r="C2123" s="36"/>
      <c r="E2123" s="36" t="s">
        <v>8743</v>
      </c>
      <c r="F2123" s="36"/>
      <c r="G2123" s="36" t="s">
        <v>223</v>
      </c>
      <c r="H2123" s="36" t="s">
        <v>2499</v>
      </c>
      <c r="I2123" s="36" t="s">
        <v>68</v>
      </c>
      <c r="J2123" s="36"/>
      <c r="K2123" s="49"/>
      <c r="L2123" s="36"/>
      <c r="M2123" s="36"/>
      <c r="N2123" s="36"/>
      <c r="O2123" s="36" t="s">
        <v>8736</v>
      </c>
      <c r="P2123" s="21"/>
      <c r="Q2123" s="21" t="s">
        <v>480</v>
      </c>
      <c r="T2123" s="116"/>
      <c r="AT2123" s="105" t="e">
        <f>#REF!*1.075</f>
        <v>#REF!</v>
      </c>
      <c r="AV2123" s="102" t="e">
        <f t="shared" ref="AV2123:AV2128" si="517">MIN(AN2123,AT2123,AU2123)</f>
        <v>#REF!</v>
      </c>
      <c r="AZ2123" s="108" t="b">
        <f t="shared" ref="AZ2123:AZ2130" si="518">IF(AND(AY2123&gt;0,AY2123&lt;=10),AY2123*0.25,IF(AND(AY2123&gt;10,AY2123&lt;=50),AY2123*0.17,IF(AND(AY2123&gt;10,AY2123&lt;=100),AY2123*0.12,IF(AY2123&gt;100,AY2123*0.1))))</f>
        <v>0</v>
      </c>
      <c r="BA2123" s="1">
        <f t="shared" ref="BA2123:BA2130" si="519">AZ2123+AY2123</f>
        <v>0</v>
      </c>
      <c r="BB2123" s="106">
        <f t="shared" ref="BB2123:BB2130" si="520">BA2123+BA2123*0.08</f>
        <v>0</v>
      </c>
      <c r="BE2123" s="110"/>
      <c r="BF2123" s="110"/>
      <c r="BG2123" s="110"/>
    </row>
    <row r="2124" spans="1:59" ht="24.75" hidden="1" customHeight="1">
      <c r="A2124" s="9">
        <v>2130</v>
      </c>
      <c r="B2124" s="36">
        <v>20691</v>
      </c>
      <c r="C2124" s="36"/>
      <c r="E2124" s="36" t="s">
        <v>8744</v>
      </c>
      <c r="F2124" s="36"/>
      <c r="G2124" s="36" t="s">
        <v>8745</v>
      </c>
      <c r="H2124" s="36" t="s">
        <v>8746</v>
      </c>
      <c r="I2124" s="36" t="s">
        <v>68</v>
      </c>
      <c r="J2124" s="36"/>
      <c r="K2124" s="49"/>
      <c r="L2124" s="36"/>
      <c r="M2124" s="36"/>
      <c r="N2124" s="36"/>
      <c r="O2124" s="36" t="s">
        <v>8736</v>
      </c>
      <c r="P2124" s="21"/>
      <c r="Q2124" s="21" t="s">
        <v>480</v>
      </c>
      <c r="T2124" s="116"/>
      <c r="AT2124" s="105" t="e">
        <f>#REF!*1.075</f>
        <v>#REF!</v>
      </c>
      <c r="AV2124" s="102" t="e">
        <f t="shared" si="517"/>
        <v>#REF!</v>
      </c>
      <c r="AZ2124" s="108" t="b">
        <f t="shared" si="518"/>
        <v>0</v>
      </c>
      <c r="BA2124" s="1">
        <f t="shared" si="519"/>
        <v>0</v>
      </c>
      <c r="BB2124" s="106">
        <f t="shared" si="520"/>
        <v>0</v>
      </c>
      <c r="BE2124" s="110"/>
      <c r="BF2124" s="110"/>
      <c r="BG2124" s="110"/>
    </row>
    <row r="2125" spans="1:59" ht="24.75" hidden="1" customHeight="1">
      <c r="A2125" s="9">
        <v>2131</v>
      </c>
      <c r="B2125" s="36">
        <v>20470</v>
      </c>
      <c r="C2125" s="36"/>
      <c r="E2125" s="36" t="s">
        <v>8747</v>
      </c>
      <c r="F2125" s="36"/>
      <c r="G2125" s="36" t="s">
        <v>8748</v>
      </c>
      <c r="H2125" s="36" t="s">
        <v>8749</v>
      </c>
      <c r="I2125" s="36" t="s">
        <v>68</v>
      </c>
      <c r="J2125" s="36"/>
      <c r="K2125" s="49"/>
      <c r="L2125" s="36"/>
      <c r="M2125" s="36"/>
      <c r="N2125" s="36"/>
      <c r="O2125" s="36" t="s">
        <v>8736</v>
      </c>
      <c r="P2125" s="21"/>
      <c r="Q2125" s="21" t="s">
        <v>480</v>
      </c>
      <c r="T2125" s="116"/>
      <c r="AT2125" s="105" t="e">
        <f>#REF!*1.075</f>
        <v>#REF!</v>
      </c>
      <c r="AV2125" s="102" t="e">
        <f t="shared" si="517"/>
        <v>#REF!</v>
      </c>
      <c r="AZ2125" s="108" t="b">
        <f t="shared" si="518"/>
        <v>0</v>
      </c>
      <c r="BA2125" s="1">
        <f t="shared" si="519"/>
        <v>0</v>
      </c>
      <c r="BB2125" s="106">
        <f t="shared" si="520"/>
        <v>0</v>
      </c>
      <c r="BE2125" s="110"/>
      <c r="BF2125" s="110"/>
      <c r="BG2125" s="110"/>
    </row>
    <row r="2126" spans="1:59" ht="24.75" hidden="1" customHeight="1">
      <c r="A2126" s="9">
        <v>2132</v>
      </c>
      <c r="B2126" s="36">
        <v>20512</v>
      </c>
      <c r="C2126" s="36"/>
      <c r="E2126" s="36" t="s">
        <v>8750</v>
      </c>
      <c r="F2126" s="36"/>
      <c r="G2126" s="36" t="s">
        <v>8751</v>
      </c>
      <c r="H2126" s="36" t="s">
        <v>8752</v>
      </c>
      <c r="I2126" s="36" t="s">
        <v>1063</v>
      </c>
      <c r="J2126" s="36"/>
      <c r="K2126" s="49"/>
      <c r="L2126" s="36"/>
      <c r="M2126" s="36"/>
      <c r="N2126" s="36"/>
      <c r="O2126" s="36" t="s">
        <v>8736</v>
      </c>
      <c r="P2126" s="21"/>
      <c r="Q2126" s="21" t="s">
        <v>480</v>
      </c>
      <c r="T2126" s="116"/>
      <c r="AT2126" s="105" t="e">
        <f>#REF!*1.075</f>
        <v>#REF!</v>
      </c>
      <c r="AV2126" s="102" t="e">
        <f t="shared" si="517"/>
        <v>#REF!</v>
      </c>
      <c r="AZ2126" s="108" t="b">
        <f t="shared" si="518"/>
        <v>0</v>
      </c>
      <c r="BA2126" s="1">
        <f t="shared" si="519"/>
        <v>0</v>
      </c>
      <c r="BB2126" s="106">
        <f t="shared" si="520"/>
        <v>0</v>
      </c>
      <c r="BE2126" s="110"/>
      <c r="BF2126" s="110"/>
      <c r="BG2126" s="110"/>
    </row>
    <row r="2127" spans="1:59" ht="24.75" hidden="1" customHeight="1">
      <c r="A2127" s="9">
        <v>2133</v>
      </c>
      <c r="B2127" s="36">
        <v>20690</v>
      </c>
      <c r="C2127" s="36"/>
      <c r="E2127" s="36" t="s">
        <v>8753</v>
      </c>
      <c r="F2127" s="36"/>
      <c r="G2127" s="36" t="s">
        <v>8754</v>
      </c>
      <c r="H2127" s="36" t="s">
        <v>8755</v>
      </c>
      <c r="I2127" s="36" t="s">
        <v>68</v>
      </c>
      <c r="J2127" s="36"/>
      <c r="K2127" s="49"/>
      <c r="L2127" s="36"/>
      <c r="M2127" s="36"/>
      <c r="N2127" s="36"/>
      <c r="O2127" s="36" t="s">
        <v>8736</v>
      </c>
      <c r="P2127" s="21"/>
      <c r="Q2127" s="21" t="s">
        <v>480</v>
      </c>
      <c r="T2127" s="116"/>
      <c r="AT2127" s="105" t="e">
        <f>#REF!*1.075</f>
        <v>#REF!</v>
      </c>
      <c r="AV2127" s="102" t="e">
        <f t="shared" si="517"/>
        <v>#REF!</v>
      </c>
      <c r="AZ2127" s="108" t="b">
        <f t="shared" si="518"/>
        <v>0</v>
      </c>
      <c r="BA2127" s="1">
        <f t="shared" si="519"/>
        <v>0</v>
      </c>
      <c r="BB2127" s="106">
        <f t="shared" si="520"/>
        <v>0</v>
      </c>
      <c r="BE2127" s="110"/>
      <c r="BF2127" s="110"/>
      <c r="BG2127" s="110"/>
    </row>
    <row r="2128" spans="1:59" ht="24.75" hidden="1" customHeight="1">
      <c r="A2128" s="9">
        <v>2134</v>
      </c>
      <c r="B2128" s="24">
        <v>5485</v>
      </c>
      <c r="C2128" s="24"/>
      <c r="D2128" s="15"/>
      <c r="E2128" s="25" t="s">
        <v>8756</v>
      </c>
      <c r="F2128" s="25" t="s">
        <v>8757</v>
      </c>
      <c r="G2128" s="25" t="s">
        <v>8758</v>
      </c>
      <c r="H2128" s="26" t="s">
        <v>8759</v>
      </c>
      <c r="I2128" s="25" t="s">
        <v>44</v>
      </c>
      <c r="J2128" s="25" t="s">
        <v>8760</v>
      </c>
      <c r="K2128" s="27"/>
      <c r="L2128" s="25"/>
      <c r="M2128" s="24">
        <v>28</v>
      </c>
      <c r="N2128" s="25" t="s">
        <v>46</v>
      </c>
      <c r="O2128" s="25" t="s">
        <v>8761</v>
      </c>
      <c r="P2128" s="25" t="s">
        <v>8762</v>
      </c>
      <c r="Q2128" s="25" t="s">
        <v>8763</v>
      </c>
      <c r="R2128" s="101">
        <v>8735.41</v>
      </c>
      <c r="T2128" s="116">
        <v>6019.2</v>
      </c>
      <c r="U2128" s="84">
        <v>12993.33</v>
      </c>
      <c r="V2128" s="102">
        <v>7963.14</v>
      </c>
      <c r="X2128" s="102">
        <v>9077.91</v>
      </c>
      <c r="Y2128" s="102">
        <v>10922.24</v>
      </c>
      <c r="AE2128" s="104">
        <v>12993.33</v>
      </c>
      <c r="AF2128" s="105">
        <v>7286.16</v>
      </c>
      <c r="AH2128" s="105">
        <v>9080.67</v>
      </c>
      <c r="AI2128" s="105">
        <v>10922.24</v>
      </c>
      <c r="AN2128" s="106">
        <v>8183.415</v>
      </c>
      <c r="AO2128" s="105" t="s">
        <v>277</v>
      </c>
      <c r="AP2128" s="104" t="s">
        <v>278</v>
      </c>
      <c r="AQ2128" s="105">
        <f>AVERAGE(SMALL(AE2128:AI2128,1),SMALL(AE2128:AI2128,2))</f>
        <v>8183.415</v>
      </c>
      <c r="AR2128" s="105" t="str">
        <f>IF(R2128 &lt;=( AVERAGE(SMALL(AE2128:AI2128,1),SMALL(AE2128:AI2128,2))), R2128, "")</f>
        <v/>
      </c>
      <c r="AS2128" s="105" t="e">
        <f>AVERAGE(SMALL(AJ2128:AM2128,1),SMALL(AJ2128:AM2128,2))</f>
        <v>#NUM!</v>
      </c>
      <c r="AT2128" s="105" t="e">
        <f>#REF!*1.075</f>
        <v>#REF!</v>
      </c>
      <c r="AU2128" s="105">
        <f>T2128*1.075</f>
        <v>6470.6399999999994</v>
      </c>
      <c r="AV2128" s="102" t="e">
        <f t="shared" si="517"/>
        <v>#REF!</v>
      </c>
      <c r="AW2128" s="105" t="s">
        <v>172</v>
      </c>
      <c r="AX2128" s="105" t="s">
        <v>173</v>
      </c>
      <c r="AY2128" s="106">
        <v>6470.64</v>
      </c>
      <c r="AZ2128" s="108">
        <f t="shared" si="518"/>
        <v>647.06400000000008</v>
      </c>
      <c r="BA2128" s="1">
        <f t="shared" si="519"/>
        <v>7117.7040000000006</v>
      </c>
      <c r="BB2128" s="106">
        <f t="shared" si="520"/>
        <v>7687.1203200000009</v>
      </c>
      <c r="BC2128" s="105" t="s">
        <v>53</v>
      </c>
      <c r="BE2128" s="110"/>
      <c r="BF2128" s="110"/>
      <c r="BG2128" s="110"/>
    </row>
    <row r="2129" spans="1:59" ht="24.75" hidden="1" customHeight="1">
      <c r="A2129" s="9">
        <v>2135</v>
      </c>
      <c r="B2129" s="17">
        <v>19572</v>
      </c>
      <c r="C2129" s="17"/>
      <c r="D2129" s="8" t="s">
        <v>8764</v>
      </c>
      <c r="E2129" s="2" t="s">
        <v>8765</v>
      </c>
      <c r="F2129" s="2" t="s">
        <v>8229</v>
      </c>
      <c r="G2129" s="2" t="s">
        <v>309</v>
      </c>
      <c r="H2129" s="18" t="s">
        <v>310</v>
      </c>
      <c r="I2129" s="2" t="s">
        <v>68</v>
      </c>
      <c r="J2129" s="2" t="s">
        <v>8766</v>
      </c>
      <c r="K2129" s="19"/>
      <c r="L2129" s="2"/>
      <c r="M2129" s="17">
        <v>30</v>
      </c>
      <c r="N2129" s="2" t="s">
        <v>46</v>
      </c>
      <c r="O2129" s="2" t="s">
        <v>8767</v>
      </c>
      <c r="P2129" s="2" t="s">
        <v>8768</v>
      </c>
      <c r="Q2129" s="2" t="s">
        <v>8769</v>
      </c>
      <c r="R2129" s="101">
        <v>2.17</v>
      </c>
      <c r="S2129" s="102">
        <v>1.98</v>
      </c>
      <c r="T2129" s="116"/>
      <c r="U2129" s="84">
        <v>2.17</v>
      </c>
      <c r="AE2129" s="104">
        <v>2.17</v>
      </c>
      <c r="AV2129" s="102"/>
      <c r="AZ2129" s="108" t="b">
        <f t="shared" si="518"/>
        <v>0</v>
      </c>
      <c r="BA2129" s="1">
        <f t="shared" si="519"/>
        <v>0</v>
      </c>
      <c r="BB2129" s="106">
        <f t="shared" si="520"/>
        <v>0</v>
      </c>
      <c r="BD2129" s="110" t="s">
        <v>84</v>
      </c>
      <c r="BE2129" s="110"/>
      <c r="BF2129" s="110"/>
      <c r="BG2129" s="110"/>
    </row>
    <row r="2130" spans="1:59" ht="24.75" hidden="1" customHeight="1">
      <c r="A2130" s="9">
        <v>2136</v>
      </c>
      <c r="B2130" s="36">
        <v>14491</v>
      </c>
      <c r="C2130" s="36"/>
      <c r="E2130" s="37" t="s">
        <v>8770</v>
      </c>
      <c r="F2130" s="36" t="s">
        <v>8771</v>
      </c>
      <c r="G2130" s="36" t="s">
        <v>380</v>
      </c>
      <c r="H2130" s="36" t="s">
        <v>189</v>
      </c>
      <c r="I2130" s="36" t="s">
        <v>44</v>
      </c>
      <c r="J2130" s="37" t="s">
        <v>8772</v>
      </c>
      <c r="K2130" s="49"/>
      <c r="L2130" s="36"/>
      <c r="M2130" s="36"/>
      <c r="N2130" s="36"/>
      <c r="O2130" s="36" t="s">
        <v>8773</v>
      </c>
      <c r="P2130" s="36" t="s">
        <v>8774</v>
      </c>
      <c r="Q2130" s="36" t="s">
        <v>8775</v>
      </c>
      <c r="T2130" s="116"/>
      <c r="AT2130" s="105" t="e">
        <f>#REF!*1.075</f>
        <v>#REF!</v>
      </c>
      <c r="AV2130" s="102" t="e">
        <f>MIN(AN2130,AT2130,AU2130)</f>
        <v>#REF!</v>
      </c>
      <c r="AZ2130" s="108" t="b">
        <f t="shared" si="518"/>
        <v>0</v>
      </c>
      <c r="BA2130" s="1">
        <f t="shared" si="519"/>
        <v>0</v>
      </c>
      <c r="BB2130" s="106">
        <f t="shared" si="520"/>
        <v>0</v>
      </c>
      <c r="BE2130" s="110"/>
      <c r="BF2130" s="110"/>
      <c r="BG2130" s="110"/>
    </row>
    <row r="2131" spans="1:59" ht="24.75" hidden="1" customHeight="1">
      <c r="A2131" s="9">
        <v>2137</v>
      </c>
      <c r="B2131" s="36">
        <v>20344</v>
      </c>
      <c r="C2131" s="36"/>
      <c r="D2131" s="5" t="s">
        <v>489</v>
      </c>
      <c r="E2131" s="37" t="s">
        <v>8776</v>
      </c>
      <c r="F2131" s="36" t="s">
        <v>8777</v>
      </c>
      <c r="G2131" s="36" t="s">
        <v>1587</v>
      </c>
      <c r="H2131" s="36" t="s">
        <v>60</v>
      </c>
      <c r="I2131" s="36" t="s">
        <v>68</v>
      </c>
      <c r="J2131" s="37" t="s">
        <v>3774</v>
      </c>
      <c r="K2131" s="49"/>
      <c r="L2131" s="36"/>
      <c r="M2131" s="36"/>
      <c r="N2131" s="36"/>
      <c r="O2131" s="36" t="s">
        <v>8778</v>
      </c>
      <c r="P2131" s="36" t="s">
        <v>8779</v>
      </c>
      <c r="Q2131" s="36" t="s">
        <v>8780</v>
      </c>
      <c r="R2131" s="101">
        <v>11</v>
      </c>
      <c r="S2131" s="102">
        <v>11.8</v>
      </c>
      <c r="T2131" s="116" t="s">
        <v>58</v>
      </c>
      <c r="AV2131" s="102"/>
      <c r="BA2131" s="1"/>
      <c r="BB2131" s="106"/>
      <c r="BD2131" s="110" t="s">
        <v>200</v>
      </c>
      <c r="BE2131" s="110"/>
      <c r="BF2131" s="110"/>
      <c r="BG2131" s="110"/>
    </row>
    <row r="2132" spans="1:59" ht="24.75" hidden="1" customHeight="1">
      <c r="A2132" s="9">
        <v>2138</v>
      </c>
      <c r="B2132" s="36">
        <v>19349</v>
      </c>
      <c r="C2132" s="36"/>
      <c r="E2132" s="36" t="s">
        <v>8781</v>
      </c>
      <c r="F2132" s="36"/>
      <c r="G2132" s="36" t="s">
        <v>8782</v>
      </c>
      <c r="H2132" s="36" t="s">
        <v>650</v>
      </c>
      <c r="I2132" s="36" t="s">
        <v>68</v>
      </c>
      <c r="J2132" s="36"/>
      <c r="K2132" s="49"/>
      <c r="L2132" s="36"/>
      <c r="M2132" s="36"/>
      <c r="N2132" s="36"/>
      <c r="O2132" s="36" t="s">
        <v>8778</v>
      </c>
      <c r="P2132" s="21"/>
      <c r="Q2132" s="21" t="s">
        <v>480</v>
      </c>
      <c r="T2132" s="116"/>
      <c r="AT2132" s="105" t="e">
        <f>#REF!*1.075</f>
        <v>#REF!</v>
      </c>
      <c r="AV2132" s="102" t="e">
        <f t="shared" ref="AV2132:AV2158" si="521">MIN(AN2132,AT2132,AU2132)</f>
        <v>#REF!</v>
      </c>
      <c r="AZ2132" s="108" t="b">
        <f t="shared" ref="AZ2132:AZ2158" si="522">IF(AND(AY2132&gt;0,AY2132&lt;=10),AY2132*0.25,IF(AND(AY2132&gt;10,AY2132&lt;=50),AY2132*0.17,IF(AND(AY2132&gt;10,AY2132&lt;=100),AY2132*0.12,IF(AY2132&gt;100,AY2132*0.1))))</f>
        <v>0</v>
      </c>
      <c r="BA2132" s="1">
        <f t="shared" ref="BA2132:BA2158" si="523">AZ2132+AY2132</f>
        <v>0</v>
      </c>
      <c r="BB2132" s="106">
        <f t="shared" ref="BB2132:BB2158" si="524">BA2132+BA2132*0.08</f>
        <v>0</v>
      </c>
      <c r="BE2132" s="110"/>
      <c r="BF2132" s="110"/>
      <c r="BG2132" s="110"/>
    </row>
    <row r="2133" spans="1:59" ht="24.75" hidden="1" customHeight="1">
      <c r="A2133" s="9">
        <v>2139</v>
      </c>
      <c r="B2133" s="36">
        <v>19353</v>
      </c>
      <c r="C2133" s="36"/>
      <c r="E2133" s="36" t="s">
        <v>8783</v>
      </c>
      <c r="F2133" s="36"/>
      <c r="G2133" s="36" t="s">
        <v>8784</v>
      </c>
      <c r="H2133" s="36" t="s">
        <v>1135</v>
      </c>
      <c r="I2133" s="36" t="s">
        <v>44</v>
      </c>
      <c r="J2133" s="36"/>
      <c r="K2133" s="49"/>
      <c r="L2133" s="36"/>
      <c r="M2133" s="36"/>
      <c r="N2133" s="36"/>
      <c r="O2133" s="36" t="s">
        <v>8778</v>
      </c>
      <c r="P2133" s="21"/>
      <c r="Q2133" s="21" t="s">
        <v>480</v>
      </c>
      <c r="T2133" s="116"/>
      <c r="AT2133" s="105" t="e">
        <f>#REF!*1.075</f>
        <v>#REF!</v>
      </c>
      <c r="AV2133" s="102" t="e">
        <f t="shared" si="521"/>
        <v>#REF!</v>
      </c>
      <c r="AZ2133" s="108" t="b">
        <f t="shared" si="522"/>
        <v>0</v>
      </c>
      <c r="BA2133" s="1">
        <f t="shared" si="523"/>
        <v>0</v>
      </c>
      <c r="BB2133" s="106">
        <f t="shared" si="524"/>
        <v>0</v>
      </c>
      <c r="BE2133" s="110"/>
      <c r="BF2133" s="110"/>
      <c r="BG2133" s="110"/>
    </row>
    <row r="2134" spans="1:59" ht="24.75" hidden="1" customHeight="1">
      <c r="A2134" s="9">
        <v>2140</v>
      </c>
      <c r="B2134" s="36">
        <v>20321</v>
      </c>
      <c r="C2134" s="36"/>
      <c r="E2134" s="36" t="s">
        <v>8785</v>
      </c>
      <c r="F2134" s="36"/>
      <c r="G2134" s="36" t="s">
        <v>6785</v>
      </c>
      <c r="H2134" s="36" t="s">
        <v>1827</v>
      </c>
      <c r="I2134" s="36" t="s">
        <v>68</v>
      </c>
      <c r="J2134" s="36"/>
      <c r="K2134" s="49"/>
      <c r="L2134" s="36"/>
      <c r="M2134" s="36"/>
      <c r="N2134" s="36"/>
      <c r="O2134" s="36" t="s">
        <v>8786</v>
      </c>
      <c r="P2134" s="21"/>
      <c r="Q2134" s="21" t="s">
        <v>480</v>
      </c>
      <c r="T2134" s="116"/>
      <c r="AT2134" s="105" t="e">
        <f>#REF!*1.075</f>
        <v>#REF!</v>
      </c>
      <c r="AV2134" s="102" t="e">
        <f t="shared" si="521"/>
        <v>#REF!</v>
      </c>
      <c r="AZ2134" s="108" t="b">
        <f t="shared" si="522"/>
        <v>0</v>
      </c>
      <c r="BA2134" s="1">
        <f t="shared" si="523"/>
        <v>0</v>
      </c>
      <c r="BB2134" s="106">
        <f t="shared" si="524"/>
        <v>0</v>
      </c>
      <c r="BE2134" s="110"/>
      <c r="BF2134" s="110"/>
      <c r="BG2134" s="110"/>
    </row>
    <row r="2135" spans="1:59" ht="24.75" hidden="1" customHeight="1">
      <c r="A2135" s="9">
        <v>2141</v>
      </c>
      <c r="B2135" s="36">
        <v>20320</v>
      </c>
      <c r="C2135" s="36"/>
      <c r="E2135" s="36" t="s">
        <v>8785</v>
      </c>
      <c r="F2135" s="36"/>
      <c r="G2135" s="36" t="s">
        <v>6785</v>
      </c>
      <c r="H2135" s="36" t="s">
        <v>1827</v>
      </c>
      <c r="I2135" s="36" t="s">
        <v>68</v>
      </c>
      <c r="J2135" s="36"/>
      <c r="K2135" s="49"/>
      <c r="L2135" s="36"/>
      <c r="M2135" s="36"/>
      <c r="N2135" s="36"/>
      <c r="O2135" s="36" t="s">
        <v>8786</v>
      </c>
      <c r="P2135" s="21"/>
      <c r="Q2135" s="21" t="s">
        <v>480</v>
      </c>
      <c r="T2135" s="116"/>
      <c r="AT2135" s="105" t="e">
        <f>#REF!*1.075</f>
        <v>#REF!</v>
      </c>
      <c r="AV2135" s="102" t="e">
        <f t="shared" si="521"/>
        <v>#REF!</v>
      </c>
      <c r="AZ2135" s="108" t="b">
        <f t="shared" si="522"/>
        <v>0</v>
      </c>
      <c r="BA2135" s="1">
        <f t="shared" si="523"/>
        <v>0</v>
      </c>
      <c r="BB2135" s="106">
        <f t="shared" si="524"/>
        <v>0</v>
      </c>
      <c r="BE2135" s="110"/>
      <c r="BF2135" s="110"/>
      <c r="BG2135" s="110"/>
    </row>
    <row r="2136" spans="1:59" ht="24.75" hidden="1" customHeight="1">
      <c r="A2136" s="9">
        <v>2144</v>
      </c>
      <c r="B2136" s="20">
        <v>16255</v>
      </c>
      <c r="C2136" s="20"/>
      <c r="E2136" s="21" t="s">
        <v>8787</v>
      </c>
      <c r="F2136" s="21" t="s">
        <v>8788</v>
      </c>
      <c r="G2136" s="21" t="s">
        <v>4286</v>
      </c>
      <c r="H2136" s="22" t="s">
        <v>2986</v>
      </c>
      <c r="I2136" s="21" t="s">
        <v>5755</v>
      </c>
      <c r="J2136" s="21" t="s">
        <v>8789</v>
      </c>
      <c r="K2136" s="23">
        <v>3</v>
      </c>
      <c r="L2136" s="21" t="s">
        <v>91</v>
      </c>
      <c r="M2136" s="20">
        <v>10</v>
      </c>
      <c r="N2136" s="21" t="s">
        <v>46</v>
      </c>
      <c r="O2136" s="32" t="s">
        <v>8790</v>
      </c>
      <c r="P2136" s="21" t="s">
        <v>8791</v>
      </c>
      <c r="Q2136" s="21" t="s">
        <v>8792</v>
      </c>
      <c r="R2136" s="101">
        <v>50</v>
      </c>
      <c r="T2136" s="116">
        <v>7.6</v>
      </c>
      <c r="U2136" s="84">
        <v>60.84</v>
      </c>
      <c r="AI2136" s="105">
        <v>36.090000000000003</v>
      </c>
      <c r="AQ2136" s="105" t="e">
        <f>AVERAGE(SMALL(AE2136:AI2136,1),SMALL(AE2136:AI2136,2))</f>
        <v>#NUM!</v>
      </c>
      <c r="AR2136" s="105" t="e">
        <f>IF(R2136 &lt;=( AVERAGE(SMALL(AE2136:AI2136,1),SMALL(AE2136:AI2136,2))), R2136, "")</f>
        <v>#NUM!</v>
      </c>
      <c r="AS2136" s="105" t="e">
        <f>AVERAGE(SMALL(AJ2136:AM2136,1),SMALL(AJ2136:AM2136,2))</f>
        <v>#NUM!</v>
      </c>
      <c r="AT2136" s="105" t="e">
        <f>#REF!*1.075</f>
        <v>#REF!</v>
      </c>
      <c r="AU2136" s="105">
        <f>T2136*1.075</f>
        <v>8.17</v>
      </c>
      <c r="AV2136" s="102" t="e">
        <f t="shared" si="521"/>
        <v>#REF!</v>
      </c>
      <c r="AW2136" s="105" t="s">
        <v>172</v>
      </c>
      <c r="AX2136" s="105" t="s">
        <v>173</v>
      </c>
      <c r="AY2136" s="106">
        <v>8.17</v>
      </c>
      <c r="AZ2136" s="108">
        <f t="shared" si="522"/>
        <v>2.0425</v>
      </c>
      <c r="BA2136" s="1">
        <f t="shared" si="523"/>
        <v>10.2125</v>
      </c>
      <c r="BB2136" s="106">
        <f t="shared" si="524"/>
        <v>11.029500000000001</v>
      </c>
      <c r="BC2136" s="105" t="s">
        <v>53</v>
      </c>
      <c r="BE2136" s="110"/>
      <c r="BF2136" s="110"/>
      <c r="BG2136" s="110"/>
    </row>
    <row r="2137" spans="1:59" ht="24.75" customHeight="1">
      <c r="A2137" s="9">
        <v>2142</v>
      </c>
      <c r="B2137" s="36">
        <v>19619</v>
      </c>
      <c r="C2137" s="36"/>
      <c r="D2137" s="127" t="s">
        <v>7466</v>
      </c>
      <c r="E2137" s="37" t="s">
        <v>8793</v>
      </c>
      <c r="F2137" s="36" t="s">
        <v>8794</v>
      </c>
      <c r="G2137" s="36" t="s">
        <v>4095</v>
      </c>
      <c r="H2137" s="36" t="s">
        <v>8795</v>
      </c>
      <c r="I2137" s="36" t="s">
        <v>177</v>
      </c>
      <c r="J2137" s="37" t="s">
        <v>8796</v>
      </c>
      <c r="K2137" s="49"/>
      <c r="L2137" s="36"/>
      <c r="M2137" s="36">
        <v>1</v>
      </c>
      <c r="N2137" s="36" t="s">
        <v>46</v>
      </c>
      <c r="O2137" s="37" t="s">
        <v>8797</v>
      </c>
      <c r="P2137" s="36" t="s">
        <v>8798</v>
      </c>
      <c r="Q2137" s="36" t="s">
        <v>8799</v>
      </c>
      <c r="S2137" s="102">
        <v>4.07</v>
      </c>
      <c r="T2137" s="116">
        <v>1.48</v>
      </c>
      <c r="AQ2137" s="105" t="e">
        <f>AVERAGE(SMALL(AE2137:AI2137,1),SMALL(AE2137:AI2137,2))</f>
        <v>#NUM!</v>
      </c>
      <c r="AR2137" s="105" t="e">
        <f>IF(R2137 &lt;=( AVERAGE(SMALL(AE2137:AI2137,1),SMALL(AE2137:AI2137,2))), R2137, "")</f>
        <v>#NUM!</v>
      </c>
      <c r="AS2137" s="105" t="e">
        <f>AVERAGE(SMALL(AJ2137:AM2137,1),SMALL(AJ2137:AM2137,2))</f>
        <v>#NUM!</v>
      </c>
      <c r="AT2137" s="105" t="e">
        <f>#REF!*1.075</f>
        <v>#REF!</v>
      </c>
      <c r="AU2137" s="105">
        <f>T2137*1.075</f>
        <v>1.591</v>
      </c>
      <c r="AV2137" s="102" t="e">
        <f t="shared" si="521"/>
        <v>#REF!</v>
      </c>
      <c r="AW2137" s="105" t="s">
        <v>172</v>
      </c>
      <c r="AX2137" s="105" t="s">
        <v>173</v>
      </c>
      <c r="AY2137" s="106">
        <v>1.591</v>
      </c>
      <c r="AZ2137" s="108">
        <f t="shared" si="522"/>
        <v>0.39774999999999999</v>
      </c>
      <c r="BA2137" s="1">
        <f t="shared" si="523"/>
        <v>1.98875</v>
      </c>
      <c r="BB2137" s="106">
        <f t="shared" si="524"/>
        <v>2.14785</v>
      </c>
      <c r="BD2137" s="110" t="s">
        <v>200</v>
      </c>
      <c r="BE2137" s="110"/>
      <c r="BF2137" s="110"/>
      <c r="BG2137" s="110"/>
    </row>
    <row r="2138" spans="1:59" ht="24.75" customHeight="1">
      <c r="A2138" s="9">
        <v>2143</v>
      </c>
      <c r="B2138" s="36">
        <v>19614</v>
      </c>
      <c r="C2138" s="36"/>
      <c r="D2138" s="127" t="s">
        <v>7466</v>
      </c>
      <c r="E2138" s="37" t="s">
        <v>8800</v>
      </c>
      <c r="F2138" s="36" t="s">
        <v>8801</v>
      </c>
      <c r="G2138" s="36" t="s">
        <v>486</v>
      </c>
      <c r="H2138" s="36" t="s">
        <v>1306</v>
      </c>
      <c r="I2138" s="36" t="s">
        <v>488</v>
      </c>
      <c r="J2138" s="37" t="s">
        <v>8802</v>
      </c>
      <c r="K2138" s="49"/>
      <c r="L2138" s="36"/>
      <c r="M2138" s="36"/>
      <c r="N2138" s="36"/>
      <c r="O2138" s="36" t="s">
        <v>8797</v>
      </c>
      <c r="P2138" s="36" t="s">
        <v>8798</v>
      </c>
      <c r="Q2138" s="36" t="s">
        <v>8803</v>
      </c>
      <c r="S2138" s="102">
        <v>2.59</v>
      </c>
      <c r="T2138" s="116">
        <v>1.25</v>
      </c>
      <c r="AQ2138" s="105" t="e">
        <f>AVERAGE(SMALL(AE2138:AI2138,1),SMALL(AE2138:AI2138,2))</f>
        <v>#NUM!</v>
      </c>
      <c r="AR2138" s="105" t="e">
        <f>IF(R2138 &lt;=( AVERAGE(SMALL(AE2138:AI2138,1),SMALL(AE2138:AI2138,2))), R2138, "")</f>
        <v>#NUM!</v>
      </c>
      <c r="AS2138" s="105" t="e">
        <f>AVERAGE(SMALL(AJ2138:AM2138,1),SMALL(AJ2138:AM2138,2))</f>
        <v>#NUM!</v>
      </c>
      <c r="AT2138" s="105" t="e">
        <f>#REF!*1.075</f>
        <v>#REF!</v>
      </c>
      <c r="AU2138" s="105">
        <f>T2138*1.075</f>
        <v>1.34375</v>
      </c>
      <c r="AV2138" s="102" t="e">
        <f t="shared" si="521"/>
        <v>#REF!</v>
      </c>
      <c r="AW2138" s="105" t="s">
        <v>172</v>
      </c>
      <c r="AX2138" s="105" t="s">
        <v>173</v>
      </c>
      <c r="AY2138" s="106">
        <v>1.3436999999999999</v>
      </c>
      <c r="AZ2138" s="108">
        <f t="shared" si="522"/>
        <v>0.33592499999999997</v>
      </c>
      <c r="BA2138" s="1">
        <f t="shared" si="523"/>
        <v>1.6796249999999999</v>
      </c>
      <c r="BB2138" s="106">
        <f t="shared" si="524"/>
        <v>1.8139949999999998</v>
      </c>
      <c r="BD2138" s="110" t="s">
        <v>200</v>
      </c>
      <c r="BE2138" s="110"/>
      <c r="BF2138" s="110"/>
      <c r="BG2138" s="110"/>
    </row>
    <row r="2139" spans="1:59" ht="24.75" hidden="1" customHeight="1">
      <c r="A2139" s="9">
        <v>2145</v>
      </c>
      <c r="B2139" s="36">
        <v>19886</v>
      </c>
      <c r="C2139" s="36"/>
      <c r="E2139" s="37" t="s">
        <v>8804</v>
      </c>
      <c r="F2139" s="36" t="s">
        <v>8805</v>
      </c>
      <c r="G2139" s="36" t="s">
        <v>400</v>
      </c>
      <c r="H2139" s="36" t="s">
        <v>8806</v>
      </c>
      <c r="I2139" s="36" t="s">
        <v>44</v>
      </c>
      <c r="J2139" s="37" t="s">
        <v>8807</v>
      </c>
      <c r="K2139" s="49"/>
      <c r="L2139" s="36"/>
      <c r="M2139" s="36"/>
      <c r="N2139" s="36"/>
      <c r="O2139" s="36" t="s">
        <v>8797</v>
      </c>
      <c r="P2139" s="36" t="s">
        <v>8808</v>
      </c>
      <c r="Q2139" s="36" t="s">
        <v>8809</v>
      </c>
      <c r="T2139" s="116"/>
      <c r="AT2139" s="105" t="e">
        <f>#REF!*1.075</f>
        <v>#REF!</v>
      </c>
      <c r="AV2139" s="102" t="e">
        <f t="shared" si="521"/>
        <v>#REF!</v>
      </c>
      <c r="AZ2139" s="108" t="b">
        <f t="shared" si="522"/>
        <v>0</v>
      </c>
      <c r="BA2139" s="1">
        <f t="shared" si="523"/>
        <v>0</v>
      </c>
      <c r="BB2139" s="106">
        <f t="shared" si="524"/>
        <v>0</v>
      </c>
      <c r="BE2139" s="110"/>
      <c r="BF2139" s="110"/>
      <c r="BG2139" s="110"/>
    </row>
    <row r="2140" spans="1:59" ht="24.75" customHeight="1">
      <c r="A2140" s="9">
        <v>2146</v>
      </c>
      <c r="B2140" s="36">
        <v>19620</v>
      </c>
      <c r="C2140" s="36"/>
      <c r="D2140" s="127" t="s">
        <v>7466</v>
      </c>
      <c r="E2140" s="37" t="s">
        <v>8810</v>
      </c>
      <c r="F2140" s="36" t="s">
        <v>8811</v>
      </c>
      <c r="G2140" s="36" t="s">
        <v>6169</v>
      </c>
      <c r="H2140" s="36" t="s">
        <v>2533</v>
      </c>
      <c r="I2140" s="36" t="s">
        <v>4662</v>
      </c>
      <c r="J2140" s="37" t="s">
        <v>1145</v>
      </c>
      <c r="K2140" s="49"/>
      <c r="L2140" s="36"/>
      <c r="M2140" s="36">
        <v>10</v>
      </c>
      <c r="N2140" s="36" t="s">
        <v>46</v>
      </c>
      <c r="O2140" s="36" t="s">
        <v>8797</v>
      </c>
      <c r="P2140" s="36" t="s">
        <v>8798</v>
      </c>
      <c r="Q2140" s="36" t="s">
        <v>8812</v>
      </c>
      <c r="S2140" s="102">
        <v>2.59</v>
      </c>
      <c r="T2140" s="116">
        <v>0.64</v>
      </c>
      <c r="AQ2140" s="105" t="e">
        <f t="shared" ref="AQ2140:AQ2149" si="525">AVERAGE(SMALL(AE2140:AI2140,1),SMALL(AE2140:AI2140,2))</f>
        <v>#NUM!</v>
      </c>
      <c r="AR2140" s="105" t="e">
        <f t="shared" ref="AR2140:AR2149" si="526">IF(R2140 &lt;=( AVERAGE(SMALL(AE2140:AI2140,1),SMALL(AE2140:AI2140,2))), R2140, "")</f>
        <v>#NUM!</v>
      </c>
      <c r="AS2140" s="105" t="e">
        <f t="shared" ref="AS2140:AS2149" si="527">AVERAGE(SMALL(AJ2140:AM2140,1),SMALL(AJ2140:AM2140,2))</f>
        <v>#NUM!</v>
      </c>
      <c r="AT2140" s="105" t="e">
        <f>#REF!*1.075</f>
        <v>#REF!</v>
      </c>
      <c r="AU2140" s="105">
        <f t="shared" ref="AU2140:AU2149" si="528">T2140*1.075</f>
        <v>0.68799999999999994</v>
      </c>
      <c r="AV2140" s="102" t="e">
        <f t="shared" si="521"/>
        <v>#REF!</v>
      </c>
      <c r="AW2140" s="105" t="s">
        <v>172</v>
      </c>
      <c r="AX2140" s="105" t="s">
        <v>173</v>
      </c>
      <c r="AY2140" s="106">
        <v>0.68799999999999994</v>
      </c>
      <c r="AZ2140" s="108">
        <f t="shared" si="522"/>
        <v>0.17199999999999999</v>
      </c>
      <c r="BA2140" s="1">
        <f t="shared" si="523"/>
        <v>0.85999999999999988</v>
      </c>
      <c r="BB2140" s="106">
        <f t="shared" si="524"/>
        <v>0.92879999999999985</v>
      </c>
      <c r="BD2140" s="110" t="s">
        <v>200</v>
      </c>
      <c r="BE2140" s="110"/>
      <c r="BF2140" s="110"/>
      <c r="BG2140" s="110"/>
    </row>
    <row r="2141" spans="1:59" ht="24.75" hidden="1" customHeight="1">
      <c r="A2141" s="9">
        <v>2147</v>
      </c>
      <c r="B2141" s="20">
        <v>16436</v>
      </c>
      <c r="C2141" s="20"/>
      <c r="E2141" s="21" t="s">
        <v>8813</v>
      </c>
      <c r="F2141" s="21" t="s">
        <v>8814</v>
      </c>
      <c r="G2141" s="21" t="s">
        <v>8815</v>
      </c>
      <c r="H2141" s="22" t="s">
        <v>1056</v>
      </c>
      <c r="I2141" s="21" t="s">
        <v>44</v>
      </c>
      <c r="J2141" s="21" t="s">
        <v>8816</v>
      </c>
      <c r="K2141" s="23"/>
      <c r="L2141" s="21"/>
      <c r="M2141" s="20">
        <v>30</v>
      </c>
      <c r="N2141" s="21" t="s">
        <v>46</v>
      </c>
      <c r="O2141" s="21" t="s">
        <v>8797</v>
      </c>
      <c r="P2141" s="21" t="s">
        <v>8817</v>
      </c>
      <c r="Q2141" s="21" t="s">
        <v>8818</v>
      </c>
      <c r="S2141" s="102">
        <v>11.04</v>
      </c>
      <c r="T2141" s="116">
        <v>3.35</v>
      </c>
      <c r="AQ2141" s="105" t="e">
        <f t="shared" si="525"/>
        <v>#NUM!</v>
      </c>
      <c r="AR2141" s="105" t="e">
        <f t="shared" si="526"/>
        <v>#NUM!</v>
      </c>
      <c r="AS2141" s="105" t="e">
        <f t="shared" si="527"/>
        <v>#NUM!</v>
      </c>
      <c r="AT2141" s="105" t="e">
        <f>#REF!*1.075</f>
        <v>#REF!</v>
      </c>
      <c r="AU2141" s="105">
        <f t="shared" si="528"/>
        <v>3.6012499999999998</v>
      </c>
      <c r="AV2141" s="102" t="e">
        <f t="shared" si="521"/>
        <v>#REF!</v>
      </c>
      <c r="AW2141" s="105" t="s">
        <v>172</v>
      </c>
      <c r="AX2141" s="105" t="s">
        <v>173</v>
      </c>
      <c r="AY2141" s="106">
        <v>3.601</v>
      </c>
      <c r="AZ2141" s="108">
        <f t="shared" si="522"/>
        <v>0.90024999999999999</v>
      </c>
      <c r="BA2141" s="1">
        <f t="shared" si="523"/>
        <v>4.5012499999999998</v>
      </c>
      <c r="BB2141" s="106">
        <f t="shared" si="524"/>
        <v>4.8613499999999998</v>
      </c>
      <c r="BC2141" s="105" t="s">
        <v>53</v>
      </c>
      <c r="BE2141" s="110"/>
      <c r="BF2141" s="110"/>
      <c r="BG2141" s="110"/>
    </row>
    <row r="2142" spans="1:59" ht="24.75" hidden="1" customHeight="1">
      <c r="A2142" s="9">
        <v>2148</v>
      </c>
      <c r="B2142" s="20">
        <v>16127</v>
      </c>
      <c r="C2142" s="20"/>
      <c r="E2142" s="21" t="s">
        <v>8819</v>
      </c>
      <c r="F2142" s="21" t="s">
        <v>8820</v>
      </c>
      <c r="G2142" s="21" t="s">
        <v>5635</v>
      </c>
      <c r="H2142" s="22" t="s">
        <v>1037</v>
      </c>
      <c r="I2142" s="21" t="s">
        <v>68</v>
      </c>
      <c r="J2142" s="21" t="s">
        <v>8821</v>
      </c>
      <c r="K2142" s="23"/>
      <c r="L2142" s="21"/>
      <c r="M2142" s="20">
        <v>30</v>
      </c>
      <c r="N2142" s="21" t="s">
        <v>46</v>
      </c>
      <c r="O2142" s="21" t="s">
        <v>8797</v>
      </c>
      <c r="P2142" s="21" t="s">
        <v>8822</v>
      </c>
      <c r="Q2142" s="21" t="s">
        <v>8823</v>
      </c>
      <c r="R2142" s="101">
        <v>3</v>
      </c>
      <c r="T2142" s="116">
        <v>1.6</v>
      </c>
      <c r="U2142" s="84">
        <v>4.8</v>
      </c>
      <c r="AQ2142" s="105" t="e">
        <f t="shared" si="525"/>
        <v>#NUM!</v>
      </c>
      <c r="AR2142" s="105" t="e">
        <f t="shared" si="526"/>
        <v>#NUM!</v>
      </c>
      <c r="AS2142" s="105" t="e">
        <f t="shared" si="527"/>
        <v>#NUM!</v>
      </c>
      <c r="AT2142" s="105" t="e">
        <f>#REF!*1.075</f>
        <v>#REF!</v>
      </c>
      <c r="AU2142" s="105">
        <f t="shared" si="528"/>
        <v>1.72</v>
      </c>
      <c r="AV2142" s="102" t="e">
        <f t="shared" si="521"/>
        <v>#REF!</v>
      </c>
      <c r="AW2142" s="105" t="s">
        <v>172</v>
      </c>
      <c r="AX2142" s="105" t="s">
        <v>173</v>
      </c>
      <c r="AY2142" s="106">
        <v>1.72</v>
      </c>
      <c r="AZ2142" s="108">
        <f t="shared" si="522"/>
        <v>0.43</v>
      </c>
      <c r="BA2142" s="1">
        <f t="shared" si="523"/>
        <v>2.15</v>
      </c>
      <c r="BB2142" s="106">
        <f t="shared" si="524"/>
        <v>2.3220000000000001</v>
      </c>
      <c r="BC2142" s="105" t="s">
        <v>53</v>
      </c>
      <c r="BE2142" s="110"/>
      <c r="BF2142" s="110"/>
      <c r="BG2142" s="110"/>
    </row>
    <row r="2143" spans="1:59" ht="24.75" hidden="1" customHeight="1">
      <c r="A2143" s="9">
        <v>2149</v>
      </c>
      <c r="B2143" s="20">
        <v>16143</v>
      </c>
      <c r="C2143" s="20"/>
      <c r="E2143" s="21" t="s">
        <v>8819</v>
      </c>
      <c r="F2143" s="21" t="s">
        <v>8820</v>
      </c>
      <c r="G2143" s="21" t="s">
        <v>5635</v>
      </c>
      <c r="H2143" s="22" t="s">
        <v>105</v>
      </c>
      <c r="I2143" s="21" t="s">
        <v>68</v>
      </c>
      <c r="J2143" s="21" t="s">
        <v>8821</v>
      </c>
      <c r="K2143" s="23"/>
      <c r="L2143" s="21"/>
      <c r="M2143" s="20">
        <v>30</v>
      </c>
      <c r="N2143" s="21" t="s">
        <v>46</v>
      </c>
      <c r="O2143" s="21" t="s">
        <v>8797</v>
      </c>
      <c r="P2143" s="21" t="s">
        <v>8822</v>
      </c>
      <c r="Q2143" s="21" t="s">
        <v>8824</v>
      </c>
      <c r="R2143" s="101">
        <v>4.5</v>
      </c>
      <c r="T2143" s="116">
        <v>3.1</v>
      </c>
      <c r="U2143" s="84">
        <v>7.8</v>
      </c>
      <c r="AQ2143" s="105" t="e">
        <f t="shared" si="525"/>
        <v>#NUM!</v>
      </c>
      <c r="AR2143" s="105" t="e">
        <f t="shared" si="526"/>
        <v>#NUM!</v>
      </c>
      <c r="AS2143" s="105" t="e">
        <f t="shared" si="527"/>
        <v>#NUM!</v>
      </c>
      <c r="AT2143" s="105" t="e">
        <f>#REF!*1.075</f>
        <v>#REF!</v>
      </c>
      <c r="AU2143" s="105">
        <f t="shared" si="528"/>
        <v>3.3325</v>
      </c>
      <c r="AV2143" s="102" t="e">
        <f t="shared" si="521"/>
        <v>#REF!</v>
      </c>
      <c r="AW2143" s="105" t="s">
        <v>172</v>
      </c>
      <c r="AX2143" s="105" t="s">
        <v>173</v>
      </c>
      <c r="AY2143" s="106">
        <v>3.33</v>
      </c>
      <c r="AZ2143" s="108">
        <f t="shared" si="522"/>
        <v>0.83250000000000002</v>
      </c>
      <c r="BA2143" s="1">
        <f t="shared" si="523"/>
        <v>4.1624999999999996</v>
      </c>
      <c r="BB2143" s="106">
        <f t="shared" si="524"/>
        <v>4.4954999999999998</v>
      </c>
      <c r="BC2143" s="105" t="s">
        <v>53</v>
      </c>
      <c r="BE2143" s="110"/>
      <c r="BF2143" s="110"/>
      <c r="BG2143" s="110"/>
    </row>
    <row r="2144" spans="1:59" ht="24.75" hidden="1" customHeight="1">
      <c r="A2144" s="9">
        <v>2150</v>
      </c>
      <c r="B2144" s="20">
        <v>17950</v>
      </c>
      <c r="C2144" s="20"/>
      <c r="E2144" s="21" t="s">
        <v>8819</v>
      </c>
      <c r="F2144" s="21" t="s">
        <v>8820</v>
      </c>
      <c r="G2144" s="21" t="s">
        <v>5635</v>
      </c>
      <c r="H2144" s="22" t="s">
        <v>6359</v>
      </c>
      <c r="I2144" s="21" t="s">
        <v>68</v>
      </c>
      <c r="J2144" s="21" t="s">
        <v>8825</v>
      </c>
      <c r="K2144" s="23"/>
      <c r="L2144" s="21"/>
      <c r="M2144" s="20">
        <v>30</v>
      </c>
      <c r="N2144" s="21" t="s">
        <v>46</v>
      </c>
      <c r="O2144" s="21" t="s">
        <v>8797</v>
      </c>
      <c r="P2144" s="21" t="s">
        <v>8822</v>
      </c>
      <c r="Q2144" s="21" t="s">
        <v>8826</v>
      </c>
      <c r="R2144" s="101">
        <v>12</v>
      </c>
      <c r="T2144" s="116">
        <v>4.8</v>
      </c>
      <c r="U2144" s="84">
        <v>18</v>
      </c>
      <c r="AQ2144" s="105" t="e">
        <f t="shared" si="525"/>
        <v>#NUM!</v>
      </c>
      <c r="AR2144" s="105" t="e">
        <f t="shared" si="526"/>
        <v>#NUM!</v>
      </c>
      <c r="AS2144" s="105" t="e">
        <f t="shared" si="527"/>
        <v>#NUM!</v>
      </c>
      <c r="AT2144" s="105" t="e">
        <f>#REF!*1.075</f>
        <v>#REF!</v>
      </c>
      <c r="AU2144" s="105">
        <f t="shared" si="528"/>
        <v>5.1599999999999993</v>
      </c>
      <c r="AV2144" s="102" t="e">
        <f t="shared" si="521"/>
        <v>#REF!</v>
      </c>
      <c r="AW2144" s="105" t="s">
        <v>172</v>
      </c>
      <c r="AX2144" s="105" t="s">
        <v>173</v>
      </c>
      <c r="AY2144" s="106">
        <v>5.16</v>
      </c>
      <c r="AZ2144" s="108">
        <f t="shared" si="522"/>
        <v>1.29</v>
      </c>
      <c r="BA2144" s="1">
        <f t="shared" si="523"/>
        <v>6.45</v>
      </c>
      <c r="BB2144" s="106">
        <f t="shared" si="524"/>
        <v>6.9660000000000002</v>
      </c>
      <c r="BC2144" s="105" t="s">
        <v>53</v>
      </c>
      <c r="BE2144" s="110"/>
      <c r="BF2144" s="110"/>
      <c r="BG2144" s="110"/>
    </row>
    <row r="2145" spans="1:59" ht="24.75" customHeight="1">
      <c r="A2145" s="9">
        <v>2151</v>
      </c>
      <c r="B2145" s="20">
        <v>17987</v>
      </c>
      <c r="C2145" s="20"/>
      <c r="D2145" s="127" t="s">
        <v>7466</v>
      </c>
      <c r="E2145" s="21" t="s">
        <v>8827</v>
      </c>
      <c r="F2145" s="21" t="s">
        <v>8828</v>
      </c>
      <c r="G2145" s="21" t="s">
        <v>1144</v>
      </c>
      <c r="H2145" s="22" t="s">
        <v>1150</v>
      </c>
      <c r="I2145" s="21" t="s">
        <v>292</v>
      </c>
      <c r="J2145" s="21" t="s">
        <v>8829</v>
      </c>
      <c r="K2145" s="23">
        <v>130</v>
      </c>
      <c r="L2145" s="21" t="s">
        <v>80</v>
      </c>
      <c r="M2145" s="20">
        <v>1</v>
      </c>
      <c r="N2145" s="21" t="s">
        <v>46</v>
      </c>
      <c r="O2145" s="21" t="s">
        <v>8797</v>
      </c>
      <c r="P2145" s="21" t="s">
        <v>8822</v>
      </c>
      <c r="Q2145" s="21" t="s">
        <v>8830</v>
      </c>
      <c r="S2145" s="102">
        <v>2.89</v>
      </c>
      <c r="T2145" s="116">
        <v>1.59</v>
      </c>
      <c r="AQ2145" s="105" t="e">
        <f t="shared" si="525"/>
        <v>#NUM!</v>
      </c>
      <c r="AR2145" s="105" t="e">
        <f t="shared" si="526"/>
        <v>#NUM!</v>
      </c>
      <c r="AS2145" s="105" t="e">
        <f t="shared" si="527"/>
        <v>#NUM!</v>
      </c>
      <c r="AT2145" s="105" t="e">
        <f>#REF!*1.075</f>
        <v>#REF!</v>
      </c>
      <c r="AU2145" s="105">
        <f t="shared" si="528"/>
        <v>1.7092499999999999</v>
      </c>
      <c r="AV2145" s="102" t="e">
        <f t="shared" si="521"/>
        <v>#REF!</v>
      </c>
      <c r="AW2145" s="105" t="s">
        <v>172</v>
      </c>
      <c r="AX2145" s="105" t="s">
        <v>173</v>
      </c>
      <c r="AY2145" s="106">
        <v>1.7090000000000001</v>
      </c>
      <c r="AZ2145" s="108">
        <f t="shared" si="522"/>
        <v>0.42725000000000002</v>
      </c>
      <c r="BA2145" s="1">
        <f t="shared" si="523"/>
        <v>2.13625</v>
      </c>
      <c r="BB2145" s="106">
        <f t="shared" si="524"/>
        <v>2.30715</v>
      </c>
      <c r="BC2145" s="105" t="s">
        <v>53</v>
      </c>
      <c r="BD2145" s="105" t="s">
        <v>885</v>
      </c>
    </row>
    <row r="2146" spans="1:59" ht="24.75" customHeight="1">
      <c r="A2146" s="9">
        <v>2152</v>
      </c>
      <c r="B2146" s="20">
        <v>16434</v>
      </c>
      <c r="C2146" s="20"/>
      <c r="D2146" s="127" t="s">
        <v>7466</v>
      </c>
      <c r="E2146" s="21" t="s">
        <v>8827</v>
      </c>
      <c r="F2146" s="21" t="s">
        <v>8831</v>
      </c>
      <c r="G2146" s="21" t="s">
        <v>1139</v>
      </c>
      <c r="H2146" s="22" t="s">
        <v>8832</v>
      </c>
      <c r="I2146" s="21" t="s">
        <v>177</v>
      </c>
      <c r="J2146" s="21" t="s">
        <v>8833</v>
      </c>
      <c r="K2146" s="23">
        <v>50</v>
      </c>
      <c r="L2146" s="21" t="s">
        <v>80</v>
      </c>
      <c r="M2146" s="20">
        <v>1</v>
      </c>
      <c r="N2146" s="21" t="s">
        <v>46</v>
      </c>
      <c r="O2146" s="21" t="s">
        <v>8797</v>
      </c>
      <c r="P2146" s="21" t="s">
        <v>8834</v>
      </c>
      <c r="Q2146" s="21" t="s">
        <v>8835</v>
      </c>
      <c r="S2146" s="102">
        <v>2.89</v>
      </c>
      <c r="T2146" s="116" t="s">
        <v>58</v>
      </c>
      <c r="AQ2146" s="105" t="e">
        <f t="shared" si="525"/>
        <v>#NUM!</v>
      </c>
      <c r="AR2146" s="105" t="e">
        <f t="shared" si="526"/>
        <v>#NUM!</v>
      </c>
      <c r="AS2146" s="105" t="e">
        <f t="shared" si="527"/>
        <v>#NUM!</v>
      </c>
      <c r="AT2146" s="105" t="e">
        <f>#REF!*1.075</f>
        <v>#REF!</v>
      </c>
      <c r="AU2146" s="105" t="e">
        <f t="shared" si="528"/>
        <v>#VALUE!</v>
      </c>
      <c r="AV2146" s="102" t="e">
        <f t="shared" si="521"/>
        <v>#REF!</v>
      </c>
      <c r="AW2146" s="105" t="s">
        <v>172</v>
      </c>
      <c r="AX2146" s="105" t="s">
        <v>173</v>
      </c>
      <c r="AY2146" s="106">
        <v>3.1067</v>
      </c>
      <c r="AZ2146" s="108">
        <f t="shared" si="522"/>
        <v>0.776675</v>
      </c>
      <c r="BA2146" s="1">
        <f t="shared" si="523"/>
        <v>3.883375</v>
      </c>
      <c r="BB2146" s="106">
        <f t="shared" si="524"/>
        <v>4.194045</v>
      </c>
      <c r="BC2146" s="105" t="s">
        <v>53</v>
      </c>
      <c r="BD2146" s="105" t="s">
        <v>885</v>
      </c>
    </row>
    <row r="2147" spans="1:59" ht="24.75" customHeight="1">
      <c r="A2147" s="9">
        <v>2153</v>
      </c>
      <c r="B2147" s="20">
        <v>16432</v>
      </c>
      <c r="C2147" s="20"/>
      <c r="D2147" s="127" t="s">
        <v>7466</v>
      </c>
      <c r="E2147" s="21" t="s">
        <v>8836</v>
      </c>
      <c r="F2147" s="21" t="s">
        <v>1138</v>
      </c>
      <c r="G2147" s="21" t="s">
        <v>1144</v>
      </c>
      <c r="H2147" s="22" t="s">
        <v>105</v>
      </c>
      <c r="I2147" s="21" t="s">
        <v>1461</v>
      </c>
      <c r="J2147" s="21" t="s">
        <v>8837</v>
      </c>
      <c r="K2147" s="23"/>
      <c r="L2147" s="21"/>
      <c r="M2147" s="20">
        <v>24</v>
      </c>
      <c r="N2147" s="21" t="s">
        <v>46</v>
      </c>
      <c r="O2147" s="21" t="s">
        <v>8797</v>
      </c>
      <c r="P2147" s="21" t="s">
        <v>8834</v>
      </c>
      <c r="Q2147" s="21" t="s">
        <v>8838</v>
      </c>
      <c r="S2147" s="102">
        <v>3.63</v>
      </c>
      <c r="T2147" s="116">
        <v>1.91</v>
      </c>
      <c r="AQ2147" s="105" t="e">
        <f t="shared" si="525"/>
        <v>#NUM!</v>
      </c>
      <c r="AR2147" s="105" t="e">
        <f t="shared" si="526"/>
        <v>#NUM!</v>
      </c>
      <c r="AS2147" s="105" t="e">
        <f t="shared" si="527"/>
        <v>#NUM!</v>
      </c>
      <c r="AT2147" s="105" t="e">
        <f>#REF!*1.075</f>
        <v>#REF!</v>
      </c>
      <c r="AU2147" s="105">
        <f t="shared" si="528"/>
        <v>2.0532499999999998</v>
      </c>
      <c r="AV2147" s="102" t="e">
        <f t="shared" si="521"/>
        <v>#REF!</v>
      </c>
      <c r="AW2147" s="105" t="s">
        <v>372</v>
      </c>
      <c r="AX2147" s="105" t="s">
        <v>373</v>
      </c>
      <c r="AY2147" s="106">
        <v>1.0815999999999999</v>
      </c>
      <c r="AZ2147" s="108">
        <f t="shared" si="522"/>
        <v>0.27039999999999997</v>
      </c>
      <c r="BA2147" s="1">
        <f t="shared" si="523"/>
        <v>1.3519999999999999</v>
      </c>
      <c r="BB2147" s="106">
        <f t="shared" si="524"/>
        <v>1.4601599999999999</v>
      </c>
      <c r="BC2147" s="105" t="s">
        <v>53</v>
      </c>
      <c r="BD2147" s="105" t="s">
        <v>885</v>
      </c>
    </row>
    <row r="2148" spans="1:59" ht="24.75" customHeight="1">
      <c r="A2148" s="9">
        <v>2154</v>
      </c>
      <c r="B2148" s="20">
        <v>17990</v>
      </c>
      <c r="C2148" s="20"/>
      <c r="D2148" s="127" t="s">
        <v>7466</v>
      </c>
      <c r="E2148" s="21" t="s">
        <v>8839</v>
      </c>
      <c r="F2148" s="21" t="s">
        <v>8840</v>
      </c>
      <c r="G2148" s="21" t="s">
        <v>1144</v>
      </c>
      <c r="H2148" s="22" t="s">
        <v>1163</v>
      </c>
      <c r="I2148" s="21" t="s">
        <v>292</v>
      </c>
      <c r="J2148" s="21" t="s">
        <v>8841</v>
      </c>
      <c r="K2148" s="23">
        <v>100</v>
      </c>
      <c r="L2148" s="21" t="s">
        <v>91</v>
      </c>
      <c r="M2148" s="20">
        <v>1</v>
      </c>
      <c r="N2148" s="21" t="s">
        <v>46</v>
      </c>
      <c r="O2148" s="21" t="s">
        <v>8797</v>
      </c>
      <c r="P2148" s="21" t="s">
        <v>8822</v>
      </c>
      <c r="Q2148" s="21" t="s">
        <v>8842</v>
      </c>
      <c r="S2148" s="102">
        <v>3.63</v>
      </c>
      <c r="T2148" s="116">
        <v>1.7</v>
      </c>
      <c r="AQ2148" s="105" t="e">
        <f t="shared" si="525"/>
        <v>#NUM!</v>
      </c>
      <c r="AR2148" s="105" t="e">
        <f t="shared" si="526"/>
        <v>#NUM!</v>
      </c>
      <c r="AS2148" s="105" t="e">
        <f t="shared" si="527"/>
        <v>#NUM!</v>
      </c>
      <c r="AT2148" s="105" t="e">
        <f>#REF!*1.075</f>
        <v>#REF!</v>
      </c>
      <c r="AU2148" s="105">
        <f t="shared" si="528"/>
        <v>1.8274999999999999</v>
      </c>
      <c r="AV2148" s="102" t="e">
        <f t="shared" si="521"/>
        <v>#REF!</v>
      </c>
      <c r="AW2148" s="105" t="s">
        <v>172</v>
      </c>
      <c r="AX2148" s="105" t="s">
        <v>173</v>
      </c>
      <c r="AY2148" s="106">
        <v>1.827</v>
      </c>
      <c r="AZ2148" s="108">
        <f t="shared" si="522"/>
        <v>0.45674999999999999</v>
      </c>
      <c r="BA2148" s="1">
        <f t="shared" si="523"/>
        <v>2.2837499999999999</v>
      </c>
      <c r="BB2148" s="106">
        <f t="shared" si="524"/>
        <v>2.46645</v>
      </c>
      <c r="BC2148" s="105" t="s">
        <v>53</v>
      </c>
      <c r="BD2148" s="105" t="s">
        <v>885</v>
      </c>
    </row>
    <row r="2149" spans="1:59" ht="24.75" customHeight="1">
      <c r="A2149" s="9">
        <v>2155</v>
      </c>
      <c r="B2149" s="20">
        <v>16433</v>
      </c>
      <c r="C2149" s="20"/>
      <c r="D2149" s="127" t="s">
        <v>7466</v>
      </c>
      <c r="E2149" s="21" t="s">
        <v>8843</v>
      </c>
      <c r="F2149" s="21" t="s">
        <v>1138</v>
      </c>
      <c r="G2149" s="21" t="s">
        <v>1144</v>
      </c>
      <c r="H2149" s="22" t="s">
        <v>204</v>
      </c>
      <c r="I2149" s="21" t="s">
        <v>1461</v>
      </c>
      <c r="J2149" s="21" t="s">
        <v>8844</v>
      </c>
      <c r="K2149" s="23"/>
      <c r="L2149" s="21"/>
      <c r="M2149" s="20">
        <v>10</v>
      </c>
      <c r="N2149" s="21" t="s">
        <v>46</v>
      </c>
      <c r="O2149" s="21" t="s">
        <v>8797</v>
      </c>
      <c r="P2149" s="21" t="s">
        <v>8834</v>
      </c>
      <c r="Q2149" s="21" t="s">
        <v>8845</v>
      </c>
      <c r="S2149" s="102">
        <v>3.63</v>
      </c>
      <c r="T2149" s="116">
        <v>1.55</v>
      </c>
      <c r="AQ2149" s="105" t="e">
        <f t="shared" si="525"/>
        <v>#NUM!</v>
      </c>
      <c r="AR2149" s="105" t="e">
        <f t="shared" si="526"/>
        <v>#NUM!</v>
      </c>
      <c r="AS2149" s="105" t="e">
        <f t="shared" si="527"/>
        <v>#NUM!</v>
      </c>
      <c r="AT2149" s="105" t="e">
        <f>#REF!*1.075</f>
        <v>#REF!</v>
      </c>
      <c r="AU2149" s="105">
        <f t="shared" si="528"/>
        <v>1.66625</v>
      </c>
      <c r="AV2149" s="102" t="e">
        <f t="shared" si="521"/>
        <v>#REF!</v>
      </c>
      <c r="AW2149" s="105" t="s">
        <v>372</v>
      </c>
      <c r="AX2149" s="105" t="s">
        <v>373</v>
      </c>
      <c r="AY2149" s="106">
        <v>0.57299999999999995</v>
      </c>
      <c r="AZ2149" s="108">
        <f t="shared" si="522"/>
        <v>0.14324999999999999</v>
      </c>
      <c r="BA2149" s="1">
        <f t="shared" si="523"/>
        <v>0.71624999999999994</v>
      </c>
      <c r="BB2149" s="106">
        <f t="shared" si="524"/>
        <v>0.77354999999999996</v>
      </c>
      <c r="BC2149" s="105" t="s">
        <v>53</v>
      </c>
      <c r="BD2149" s="105" t="s">
        <v>885</v>
      </c>
    </row>
    <row r="2150" spans="1:59" ht="24.75" hidden="1" customHeight="1">
      <c r="A2150" s="9">
        <v>2156</v>
      </c>
      <c r="B2150" s="36">
        <v>19618</v>
      </c>
      <c r="C2150" s="36"/>
      <c r="E2150" s="37" t="s">
        <v>8846</v>
      </c>
      <c r="F2150" s="36" t="s">
        <v>4963</v>
      </c>
      <c r="G2150" s="36" t="s">
        <v>2408</v>
      </c>
      <c r="H2150" s="36" t="s">
        <v>310</v>
      </c>
      <c r="I2150" s="36" t="s">
        <v>44</v>
      </c>
      <c r="J2150" s="37" t="s">
        <v>5058</v>
      </c>
      <c r="K2150" s="49"/>
      <c r="L2150" s="36"/>
      <c r="M2150" s="36"/>
      <c r="N2150" s="36"/>
      <c r="O2150" s="36" t="s">
        <v>8797</v>
      </c>
      <c r="P2150" s="36" t="s">
        <v>8798</v>
      </c>
      <c r="Q2150" s="36" t="s">
        <v>8847</v>
      </c>
      <c r="T2150" s="116"/>
      <c r="AT2150" s="105" t="e">
        <f>#REF!*1.075</f>
        <v>#REF!</v>
      </c>
      <c r="AV2150" s="102" t="e">
        <f t="shared" si="521"/>
        <v>#REF!</v>
      </c>
      <c r="AZ2150" s="108" t="b">
        <f t="shared" si="522"/>
        <v>0</v>
      </c>
      <c r="BA2150" s="1">
        <f t="shared" si="523"/>
        <v>0</v>
      </c>
      <c r="BB2150" s="106">
        <f t="shared" si="524"/>
        <v>0</v>
      </c>
      <c r="BE2150" s="110"/>
      <c r="BF2150" s="110"/>
      <c r="BG2150" s="110"/>
    </row>
    <row r="2151" spans="1:59" ht="24.75" customHeight="1">
      <c r="A2151" s="9">
        <v>2157</v>
      </c>
      <c r="B2151" s="20">
        <v>16435</v>
      </c>
      <c r="C2151" s="20"/>
      <c r="D2151" s="127" t="s">
        <v>7466</v>
      </c>
      <c r="E2151" s="21" t="s">
        <v>8848</v>
      </c>
      <c r="F2151" s="21" t="s">
        <v>4205</v>
      </c>
      <c r="G2151" s="21" t="s">
        <v>4206</v>
      </c>
      <c r="H2151" s="22" t="s">
        <v>8849</v>
      </c>
      <c r="I2151" s="21" t="s">
        <v>109</v>
      </c>
      <c r="J2151" s="21" t="s">
        <v>8850</v>
      </c>
      <c r="K2151" s="23">
        <v>150</v>
      </c>
      <c r="L2151" s="21" t="s">
        <v>91</v>
      </c>
      <c r="M2151" s="20">
        <v>1</v>
      </c>
      <c r="N2151" s="21" t="s">
        <v>46</v>
      </c>
      <c r="O2151" s="21" t="s">
        <v>8797</v>
      </c>
      <c r="P2151" s="21" t="s">
        <v>8817</v>
      </c>
      <c r="Q2151" s="21" t="s">
        <v>8851</v>
      </c>
      <c r="S2151" s="102">
        <v>3.63</v>
      </c>
      <c r="T2151" s="116">
        <v>1.73</v>
      </c>
      <c r="AQ2151" s="105" t="e">
        <f>AVERAGE(SMALL(AE2151:AI2151,1),SMALL(AE2151:AI2151,2))</f>
        <v>#NUM!</v>
      </c>
      <c r="AR2151" s="105" t="e">
        <f>IF(R2151 &lt;=( AVERAGE(SMALL(AE2151:AI2151,1),SMALL(AE2151:AI2151,2))), R2151, "")</f>
        <v>#NUM!</v>
      </c>
      <c r="AS2151" s="105" t="e">
        <f>AVERAGE(SMALL(AJ2151:AM2151,1),SMALL(AJ2151:AM2151,2))</f>
        <v>#NUM!</v>
      </c>
      <c r="AT2151" s="105" t="e">
        <f>#REF!*1.075</f>
        <v>#REF!</v>
      </c>
      <c r="AU2151" s="105">
        <f>T2151*1.075</f>
        <v>1.85975</v>
      </c>
      <c r="AV2151" s="102" t="e">
        <f t="shared" si="521"/>
        <v>#REF!</v>
      </c>
      <c r="AW2151" s="105" t="s">
        <v>172</v>
      </c>
      <c r="AX2151" s="105" t="s">
        <v>173</v>
      </c>
      <c r="AY2151" s="106">
        <v>1.859</v>
      </c>
      <c r="AZ2151" s="108">
        <f t="shared" si="522"/>
        <v>0.46475</v>
      </c>
      <c r="BA2151" s="1">
        <f t="shared" si="523"/>
        <v>2.32375</v>
      </c>
      <c r="BB2151" s="106">
        <f t="shared" si="524"/>
        <v>2.5096500000000002</v>
      </c>
      <c r="BC2151" s="105" t="s">
        <v>53</v>
      </c>
      <c r="BD2151" s="105" t="s">
        <v>885</v>
      </c>
    </row>
    <row r="2152" spans="1:59" ht="24.75" customHeight="1">
      <c r="A2152" s="9">
        <v>2158</v>
      </c>
      <c r="B2152" s="36">
        <v>19615</v>
      </c>
      <c r="C2152" s="36"/>
      <c r="D2152" s="127" t="s">
        <v>7466</v>
      </c>
      <c r="E2152" s="37" t="s">
        <v>8852</v>
      </c>
      <c r="F2152" s="36" t="s">
        <v>8472</v>
      </c>
      <c r="G2152" s="36" t="s">
        <v>1383</v>
      </c>
      <c r="H2152" s="36" t="s">
        <v>1037</v>
      </c>
      <c r="I2152" s="36" t="s">
        <v>44</v>
      </c>
      <c r="J2152" s="37" t="s">
        <v>8853</v>
      </c>
      <c r="K2152" s="49"/>
      <c r="L2152" s="36"/>
      <c r="M2152" s="36">
        <v>12</v>
      </c>
      <c r="N2152" s="36" t="s">
        <v>46</v>
      </c>
      <c r="O2152" s="36" t="s">
        <v>8797</v>
      </c>
      <c r="P2152" s="36" t="s">
        <v>8854</v>
      </c>
      <c r="Q2152" s="36" t="s">
        <v>8855</v>
      </c>
      <c r="S2152" s="102">
        <v>2.21</v>
      </c>
      <c r="T2152" s="116">
        <v>0.99</v>
      </c>
      <c r="AQ2152" s="105" t="e">
        <f>AVERAGE(SMALL(AE2152:AI2152,1),SMALL(AE2152:AI2152,2))</f>
        <v>#NUM!</v>
      </c>
      <c r="AR2152" s="105" t="e">
        <f>IF(R2152 &lt;=( AVERAGE(SMALL(AE2152:AI2152,1),SMALL(AE2152:AI2152,2))), R2152, "")</f>
        <v>#NUM!</v>
      </c>
      <c r="AS2152" s="105" t="e">
        <f>AVERAGE(SMALL(AJ2152:AM2152,1),SMALL(AJ2152:AM2152,2))</f>
        <v>#NUM!</v>
      </c>
      <c r="AT2152" s="105" t="e">
        <f>#REF!*1.075</f>
        <v>#REF!</v>
      </c>
      <c r="AU2152" s="105">
        <f>T2152*1.075</f>
        <v>1.0642499999999999</v>
      </c>
      <c r="AV2152" s="102" t="e">
        <f t="shared" si="521"/>
        <v>#REF!</v>
      </c>
      <c r="AW2152" s="105" t="s">
        <v>172</v>
      </c>
      <c r="AX2152" s="105" t="s">
        <v>173</v>
      </c>
      <c r="AY2152" s="106">
        <v>1.0640000000000001</v>
      </c>
      <c r="AZ2152" s="108">
        <f t="shared" si="522"/>
        <v>0.26600000000000001</v>
      </c>
      <c r="BA2152" s="1">
        <f t="shared" si="523"/>
        <v>1.33</v>
      </c>
      <c r="BB2152" s="106">
        <f t="shared" si="524"/>
        <v>1.4364000000000001</v>
      </c>
      <c r="BD2152" s="110" t="s">
        <v>200</v>
      </c>
      <c r="BE2152" s="110"/>
      <c r="BF2152" s="110"/>
      <c r="BG2152" s="110"/>
    </row>
    <row r="2153" spans="1:59" ht="24.75" hidden="1" customHeight="1">
      <c r="A2153" s="9">
        <v>2159</v>
      </c>
      <c r="B2153" s="36">
        <v>19616</v>
      </c>
      <c r="C2153" s="36"/>
      <c r="E2153" s="37" t="s">
        <v>8856</v>
      </c>
      <c r="F2153" s="36" t="s">
        <v>8472</v>
      </c>
      <c r="G2153" s="36" t="s">
        <v>1383</v>
      </c>
      <c r="H2153" s="36" t="s">
        <v>43</v>
      </c>
      <c r="I2153" s="36" t="s">
        <v>44</v>
      </c>
      <c r="J2153" s="37" t="s">
        <v>8857</v>
      </c>
      <c r="K2153" s="49"/>
      <c r="L2153" s="36"/>
      <c r="M2153" s="36"/>
      <c r="N2153" s="36"/>
      <c r="O2153" s="36" t="s">
        <v>8797</v>
      </c>
      <c r="P2153" s="36" t="s">
        <v>8798</v>
      </c>
      <c r="Q2153" s="36" t="s">
        <v>8858</v>
      </c>
      <c r="T2153" s="116"/>
      <c r="AT2153" s="105" t="e">
        <f>#REF!*1.075</f>
        <v>#REF!</v>
      </c>
      <c r="AV2153" s="102" t="e">
        <f t="shared" si="521"/>
        <v>#REF!</v>
      </c>
      <c r="AZ2153" s="108" t="b">
        <f t="shared" si="522"/>
        <v>0</v>
      </c>
      <c r="BA2153" s="1">
        <f t="shared" si="523"/>
        <v>0</v>
      </c>
      <c r="BB2153" s="106">
        <f t="shared" si="524"/>
        <v>0</v>
      </c>
      <c r="BE2153" s="110"/>
      <c r="BF2153" s="110"/>
      <c r="BG2153" s="110"/>
    </row>
    <row r="2154" spans="1:59" ht="24.75" hidden="1" customHeight="1">
      <c r="A2154" s="9">
        <v>2160</v>
      </c>
      <c r="B2154" s="36">
        <v>19617</v>
      </c>
      <c r="C2154" s="36"/>
      <c r="E2154" s="37" t="s">
        <v>8856</v>
      </c>
      <c r="F2154" s="36" t="s">
        <v>8472</v>
      </c>
      <c r="G2154" s="36" t="s">
        <v>1383</v>
      </c>
      <c r="H2154" s="36" t="s">
        <v>8859</v>
      </c>
      <c r="I2154" s="36" t="s">
        <v>292</v>
      </c>
      <c r="J2154" s="37" t="s">
        <v>8860</v>
      </c>
      <c r="K2154" s="49"/>
      <c r="L2154" s="36"/>
      <c r="M2154" s="36"/>
      <c r="N2154" s="36"/>
      <c r="O2154" s="36" t="s">
        <v>8797</v>
      </c>
      <c r="P2154" s="36" t="s">
        <v>8798</v>
      </c>
      <c r="Q2154" s="36" t="s">
        <v>8861</v>
      </c>
      <c r="T2154" s="116"/>
      <c r="AT2154" s="105" t="e">
        <f>#REF!*1.075</f>
        <v>#REF!</v>
      </c>
      <c r="AV2154" s="102" t="e">
        <f t="shared" si="521"/>
        <v>#REF!</v>
      </c>
      <c r="AZ2154" s="108" t="b">
        <f t="shared" si="522"/>
        <v>0</v>
      </c>
      <c r="BA2154" s="1">
        <f t="shared" si="523"/>
        <v>0</v>
      </c>
      <c r="BB2154" s="106">
        <f t="shared" si="524"/>
        <v>0</v>
      </c>
      <c r="BE2154" s="110"/>
      <c r="BF2154" s="110"/>
      <c r="BG2154" s="110"/>
    </row>
    <row r="2155" spans="1:59" ht="24.75" hidden="1" customHeight="1">
      <c r="A2155" s="9">
        <v>2161</v>
      </c>
      <c r="B2155" s="36">
        <v>20028</v>
      </c>
      <c r="C2155" s="36"/>
      <c r="E2155" s="36" t="s">
        <v>8862</v>
      </c>
      <c r="F2155" s="36"/>
      <c r="G2155" s="36" t="s">
        <v>2090</v>
      </c>
      <c r="H2155" s="36" t="s">
        <v>8863</v>
      </c>
      <c r="I2155" s="36" t="s">
        <v>906</v>
      </c>
      <c r="J2155" s="36"/>
      <c r="K2155" s="49"/>
      <c r="L2155" s="36"/>
      <c r="M2155" s="36"/>
      <c r="N2155" s="36"/>
      <c r="O2155" s="36" t="s">
        <v>8864</v>
      </c>
      <c r="P2155" s="21"/>
      <c r="Q2155" s="21" t="s">
        <v>480</v>
      </c>
      <c r="T2155" s="116"/>
      <c r="AT2155" s="105" t="e">
        <f>#REF!*1.075</f>
        <v>#REF!</v>
      </c>
      <c r="AV2155" s="102" t="e">
        <f t="shared" si="521"/>
        <v>#REF!</v>
      </c>
      <c r="AZ2155" s="108" t="b">
        <f t="shared" si="522"/>
        <v>0</v>
      </c>
      <c r="BA2155" s="1">
        <f t="shared" si="523"/>
        <v>0</v>
      </c>
      <c r="BB2155" s="106">
        <f t="shared" si="524"/>
        <v>0</v>
      </c>
      <c r="BE2155" s="110"/>
      <c r="BF2155" s="110"/>
      <c r="BG2155" s="110"/>
    </row>
    <row r="2156" spans="1:59" ht="24.75" hidden="1" customHeight="1">
      <c r="A2156" s="9">
        <v>2162</v>
      </c>
      <c r="B2156" s="36">
        <v>19696</v>
      </c>
      <c r="C2156" s="36"/>
      <c r="E2156" s="36" t="s">
        <v>8865</v>
      </c>
      <c r="F2156" s="36"/>
      <c r="G2156" s="36" t="s">
        <v>1753</v>
      </c>
      <c r="H2156" s="36" t="s">
        <v>5822</v>
      </c>
      <c r="I2156" s="36" t="s">
        <v>551</v>
      </c>
      <c r="J2156" s="36"/>
      <c r="K2156" s="49"/>
      <c r="L2156" s="36"/>
      <c r="M2156" s="36"/>
      <c r="N2156" s="36"/>
      <c r="O2156" s="36" t="s">
        <v>8864</v>
      </c>
      <c r="P2156" s="21"/>
      <c r="Q2156" s="21" t="s">
        <v>480</v>
      </c>
      <c r="T2156" s="116"/>
      <c r="AT2156" s="105" t="e">
        <f>#REF!*1.075</f>
        <v>#REF!</v>
      </c>
      <c r="AV2156" s="102" t="e">
        <f t="shared" si="521"/>
        <v>#REF!</v>
      </c>
      <c r="AZ2156" s="108" t="b">
        <f t="shared" si="522"/>
        <v>0</v>
      </c>
      <c r="BA2156" s="1">
        <f t="shared" si="523"/>
        <v>0</v>
      </c>
      <c r="BB2156" s="106">
        <f t="shared" si="524"/>
        <v>0</v>
      </c>
      <c r="BE2156" s="110"/>
      <c r="BF2156" s="110"/>
      <c r="BG2156" s="110"/>
    </row>
    <row r="2157" spans="1:59" ht="24.75" hidden="1" customHeight="1">
      <c r="A2157" s="9">
        <v>2163</v>
      </c>
      <c r="B2157" s="17">
        <v>17855</v>
      </c>
      <c r="C2157" s="17"/>
      <c r="D2157" s="8"/>
      <c r="E2157" s="2" t="s">
        <v>8866</v>
      </c>
      <c r="F2157" s="2" t="s">
        <v>8867</v>
      </c>
      <c r="G2157" s="2" t="s">
        <v>2936</v>
      </c>
      <c r="H2157" s="18" t="s">
        <v>8868</v>
      </c>
      <c r="I2157" s="2" t="s">
        <v>551</v>
      </c>
      <c r="J2157" s="2" t="s">
        <v>8869</v>
      </c>
      <c r="K2157" s="19">
        <v>4</v>
      </c>
      <c r="L2157" s="2" t="s">
        <v>91</v>
      </c>
      <c r="M2157" s="17">
        <v>5</v>
      </c>
      <c r="N2157" s="2" t="s">
        <v>46</v>
      </c>
      <c r="O2157" s="2" t="s">
        <v>8864</v>
      </c>
      <c r="P2157" s="2" t="s">
        <v>8870</v>
      </c>
      <c r="Q2157" s="2" t="s">
        <v>8871</v>
      </c>
      <c r="R2157" s="101">
        <v>1.62</v>
      </c>
      <c r="T2157" s="116" t="s">
        <v>58</v>
      </c>
      <c r="U2157" s="84">
        <v>1.5103</v>
      </c>
      <c r="AE2157" s="104">
        <v>1.5103</v>
      </c>
      <c r="AN2157" s="106">
        <v>1.62</v>
      </c>
      <c r="AO2157" s="105" t="s">
        <v>50</v>
      </c>
      <c r="AP2157" s="104" t="s">
        <v>51</v>
      </c>
      <c r="AQ2157" s="105" t="e">
        <f>AVERAGE(SMALL(AE2157:AI2157,1),SMALL(AE2157:AI2157,2))</f>
        <v>#NUM!</v>
      </c>
      <c r="AR2157" s="105" t="e">
        <f>IF(R2157 &lt;=( AVERAGE(SMALL(AE2157:AI2157,1),SMALL(AE2157:AI2157,2))), R2157, "")</f>
        <v>#NUM!</v>
      </c>
      <c r="AS2157" s="105" t="e">
        <f>AVERAGE(SMALL(AJ2157:AM2157,1),SMALL(AJ2157:AM2157,2))</f>
        <v>#NUM!</v>
      </c>
      <c r="AT2157" s="105" t="e">
        <f>#REF!*1.075</f>
        <v>#REF!</v>
      </c>
      <c r="AU2157" s="105" t="e">
        <f>T2157*1.075</f>
        <v>#VALUE!</v>
      </c>
      <c r="AV2157" s="102" t="e">
        <f t="shared" si="521"/>
        <v>#REF!</v>
      </c>
      <c r="AW2157" s="132" t="s">
        <v>52</v>
      </c>
      <c r="AX2157" s="125" t="s">
        <v>51</v>
      </c>
      <c r="AY2157" s="106">
        <v>1.62</v>
      </c>
      <c r="AZ2157" s="108">
        <f t="shared" si="522"/>
        <v>0.40500000000000003</v>
      </c>
      <c r="BA2157" s="1">
        <f t="shared" si="523"/>
        <v>2.0250000000000004</v>
      </c>
      <c r="BB2157" s="106">
        <f t="shared" si="524"/>
        <v>2.1870000000000003</v>
      </c>
      <c r="BC2157" s="105" t="s">
        <v>53</v>
      </c>
      <c r="BE2157" s="110"/>
      <c r="BF2157" s="110"/>
      <c r="BG2157" s="110"/>
    </row>
    <row r="2158" spans="1:59" ht="24.75" hidden="1" customHeight="1">
      <c r="A2158" s="9">
        <v>2164</v>
      </c>
      <c r="B2158" s="17">
        <v>16244</v>
      </c>
      <c r="C2158" s="17"/>
      <c r="D2158" s="8"/>
      <c r="E2158" s="2" t="s">
        <v>8872</v>
      </c>
      <c r="F2158" s="2" t="s">
        <v>5799</v>
      </c>
      <c r="G2158" s="2" t="s">
        <v>2026</v>
      </c>
      <c r="H2158" s="18" t="s">
        <v>4038</v>
      </c>
      <c r="I2158" s="2" t="s">
        <v>551</v>
      </c>
      <c r="J2158" s="2" t="s">
        <v>8873</v>
      </c>
      <c r="K2158" s="19">
        <v>2</v>
      </c>
      <c r="L2158" s="2" t="s">
        <v>91</v>
      </c>
      <c r="M2158" s="17">
        <v>1</v>
      </c>
      <c r="N2158" s="2" t="s">
        <v>46</v>
      </c>
      <c r="O2158" s="2" t="s">
        <v>8864</v>
      </c>
      <c r="P2158" s="2" t="s">
        <v>8874</v>
      </c>
      <c r="Q2158" s="2" t="s">
        <v>8875</v>
      </c>
      <c r="R2158" s="101">
        <v>0.79</v>
      </c>
      <c r="T2158" s="116">
        <v>0.25</v>
      </c>
      <c r="U2158" s="84">
        <v>1.6981999999999999</v>
      </c>
      <c r="W2158" s="102">
        <v>2.0901999999999998</v>
      </c>
      <c r="AE2158" s="104">
        <v>1.6981999999999999</v>
      </c>
      <c r="AN2158" s="106">
        <v>0.79</v>
      </c>
      <c r="AO2158" s="105" t="s">
        <v>50</v>
      </c>
      <c r="AP2158" s="104" t="s">
        <v>51</v>
      </c>
      <c r="AQ2158" s="105" t="e">
        <f>AVERAGE(SMALL(AE2158:AI2158,1),SMALL(AE2158:AI2158,2))</f>
        <v>#NUM!</v>
      </c>
      <c r="AR2158" s="105" t="e">
        <f>IF(R2158 &lt;=( AVERAGE(SMALL(AE2158:AI2158,1),SMALL(AE2158:AI2158,2))), R2158, "")</f>
        <v>#NUM!</v>
      </c>
      <c r="AS2158" s="105" t="e">
        <f>AVERAGE(SMALL(AJ2158:AM2158,1),SMALL(AJ2158:AM2158,2))</f>
        <v>#NUM!</v>
      </c>
      <c r="AT2158" s="105" t="e">
        <f>#REF!*1.075</f>
        <v>#REF!</v>
      </c>
      <c r="AU2158" s="105">
        <f>T2158*1.075</f>
        <v>0.26874999999999999</v>
      </c>
      <c r="AV2158" s="102" t="e">
        <f t="shared" si="521"/>
        <v>#REF!</v>
      </c>
      <c r="AW2158" s="105" t="s">
        <v>172</v>
      </c>
      <c r="AX2158" s="105" t="s">
        <v>173</v>
      </c>
      <c r="AY2158" s="106">
        <v>0.26800000000000002</v>
      </c>
      <c r="AZ2158" s="108">
        <f t="shared" si="522"/>
        <v>6.7000000000000004E-2</v>
      </c>
      <c r="BA2158" s="1">
        <f t="shared" si="523"/>
        <v>0.33500000000000002</v>
      </c>
      <c r="BB2158" s="106">
        <f t="shared" si="524"/>
        <v>0.36180000000000001</v>
      </c>
      <c r="BC2158" s="105" t="s">
        <v>53</v>
      </c>
      <c r="BE2158" s="110"/>
      <c r="BF2158" s="110"/>
      <c r="BG2158" s="110"/>
    </row>
    <row r="2159" spans="1:59" ht="24.75" hidden="1" customHeight="1">
      <c r="A2159" s="9">
        <v>3108</v>
      </c>
      <c r="B2159" s="36"/>
      <c r="C2159" s="36"/>
      <c r="D2159" s="5" t="s">
        <v>8876</v>
      </c>
      <c r="E2159" s="37" t="s">
        <v>8877</v>
      </c>
      <c r="F2159" s="36" t="s">
        <v>8878</v>
      </c>
      <c r="G2159" s="36" t="s">
        <v>2096</v>
      </c>
      <c r="H2159" s="36" t="s">
        <v>8879</v>
      </c>
      <c r="I2159" s="37" t="s">
        <v>551</v>
      </c>
      <c r="J2159" s="37" t="s">
        <v>6079</v>
      </c>
      <c r="K2159" s="49"/>
      <c r="L2159" s="36"/>
      <c r="M2159" s="36"/>
      <c r="N2159" s="36"/>
      <c r="O2159" s="37" t="s">
        <v>8880</v>
      </c>
      <c r="P2159" s="36"/>
      <c r="Q2159" s="85" t="s">
        <v>8881</v>
      </c>
      <c r="R2159" s="101">
        <v>14.92</v>
      </c>
      <c r="S2159" s="102">
        <v>8</v>
      </c>
      <c r="T2159" s="116">
        <v>2.2999999999999998</v>
      </c>
      <c r="U2159" s="84">
        <v>14.9229</v>
      </c>
      <c r="AE2159" s="104">
        <v>14.9229</v>
      </c>
      <c r="AV2159" s="102"/>
      <c r="BA2159" s="1"/>
      <c r="BB2159" s="106"/>
      <c r="BD2159" s="110" t="s">
        <v>497</v>
      </c>
      <c r="BE2159" s="110"/>
      <c r="BF2159" s="110"/>
      <c r="BG2159" s="110"/>
    </row>
    <row r="2160" spans="1:59" ht="24.75" hidden="1" customHeight="1">
      <c r="A2160" s="9">
        <v>2167</v>
      </c>
      <c r="B2160" s="20">
        <v>19725</v>
      </c>
      <c r="C2160" s="20"/>
      <c r="E2160" s="21" t="s">
        <v>8882</v>
      </c>
      <c r="F2160" s="21" t="s">
        <v>8883</v>
      </c>
      <c r="G2160" s="21" t="s">
        <v>8355</v>
      </c>
      <c r="H2160" s="22" t="s">
        <v>1460</v>
      </c>
      <c r="I2160" s="21" t="s">
        <v>68</v>
      </c>
      <c r="J2160" s="21" t="s">
        <v>8884</v>
      </c>
      <c r="K2160" s="23"/>
      <c r="L2160" s="21"/>
      <c r="M2160" s="20">
        <v>2</v>
      </c>
      <c r="N2160" s="21" t="s">
        <v>46</v>
      </c>
      <c r="O2160" s="21" t="s">
        <v>8885</v>
      </c>
      <c r="P2160" s="21" t="s">
        <v>8886</v>
      </c>
      <c r="Q2160" s="21" t="s">
        <v>8887</v>
      </c>
      <c r="R2160" s="101">
        <v>5.84131</v>
      </c>
      <c r="S2160" s="102">
        <v>6.0090000000000003</v>
      </c>
      <c r="T2160" s="116" t="s">
        <v>58</v>
      </c>
      <c r="U2160" s="84">
        <v>5.84131</v>
      </c>
      <c r="AQ2160" s="105" t="e">
        <f>AVERAGE(SMALL(AE2160:AI2160,1),SMALL(AE2160:AI2160,2))</f>
        <v>#NUM!</v>
      </c>
      <c r="AR2160" s="105" t="e">
        <f>IF(R2160 &lt;=( AVERAGE(SMALL(AE2160:AI2160,1),SMALL(AE2160:AI2160,2))), R2160, "")</f>
        <v>#NUM!</v>
      </c>
      <c r="AS2160" s="105" t="e">
        <f>AVERAGE(SMALL(AJ2160:AM2160,1),SMALL(AJ2160:AM2160,2))</f>
        <v>#NUM!</v>
      </c>
      <c r="AT2160" s="105" t="e">
        <f>#REF!*1.075</f>
        <v>#REF!</v>
      </c>
      <c r="AU2160" s="105" t="e">
        <f>T2160*1.075</f>
        <v>#VALUE!</v>
      </c>
      <c r="AV2160" s="102" t="e">
        <f>MIN(AN2160,AT2160,AU2160)</f>
        <v>#REF!</v>
      </c>
      <c r="AW2160" s="105" t="s">
        <v>172</v>
      </c>
      <c r="AX2160" s="105" t="s">
        <v>173</v>
      </c>
      <c r="AY2160" s="106">
        <v>5.8259999999999996</v>
      </c>
      <c r="AZ2160" s="108">
        <f t="shared" ref="AZ2160:AZ2223" si="529">IF(AND(AY2160&gt;0,AY2160&lt;=10),AY2160*0.25,IF(AND(AY2160&gt;10,AY2160&lt;=50),AY2160*0.17,IF(AND(AY2160&gt;10,AY2160&lt;=100),AY2160*0.12,IF(AY2160&gt;100,AY2160*0.1))))</f>
        <v>1.4564999999999999</v>
      </c>
      <c r="BA2160" s="1">
        <f t="shared" ref="BA2160:BA2223" si="530">AZ2160+AY2160</f>
        <v>7.2824999999999998</v>
      </c>
      <c r="BB2160" s="106">
        <f t="shared" ref="BB2160:BB2191" si="531">BA2160+BA2160*0.08</f>
        <v>7.8651</v>
      </c>
      <c r="BC2160" s="105" t="s">
        <v>53</v>
      </c>
      <c r="BE2160" s="110"/>
      <c r="BF2160" s="110"/>
      <c r="BG2160" s="110"/>
    </row>
    <row r="2161" spans="1:59" ht="24.75" customHeight="1">
      <c r="A2161" s="9">
        <v>2168</v>
      </c>
      <c r="B2161" s="17">
        <v>5680</v>
      </c>
      <c r="C2161" s="17"/>
      <c r="D2161" s="127" t="s">
        <v>8888</v>
      </c>
      <c r="E2161" s="2" t="s">
        <v>8889</v>
      </c>
      <c r="F2161" s="2" t="s">
        <v>8890</v>
      </c>
      <c r="G2161" s="2" t="s">
        <v>1374</v>
      </c>
      <c r="H2161" s="18" t="s">
        <v>251</v>
      </c>
      <c r="I2161" s="2" t="s">
        <v>44</v>
      </c>
      <c r="J2161" s="2" t="s">
        <v>8891</v>
      </c>
      <c r="K2161" s="19"/>
      <c r="L2161" s="2"/>
      <c r="M2161" s="17">
        <v>7</v>
      </c>
      <c r="N2161" s="2" t="s">
        <v>46</v>
      </c>
      <c r="O2161" s="2" t="s">
        <v>8892</v>
      </c>
      <c r="P2161" s="2" t="s">
        <v>8893</v>
      </c>
      <c r="Q2161" s="2" t="s">
        <v>8894</v>
      </c>
      <c r="R2161" s="101">
        <v>5</v>
      </c>
      <c r="S2161" s="102">
        <v>8.84</v>
      </c>
      <c r="T2161" s="116">
        <v>0.95</v>
      </c>
      <c r="AN2161" s="106">
        <v>5.5</v>
      </c>
      <c r="AO2161" s="105" t="s">
        <v>50</v>
      </c>
      <c r="AP2161" s="104" t="s">
        <v>51</v>
      </c>
      <c r="AQ2161" s="105" t="e">
        <f>AVERAGE(SMALL(AE2161:AI2161,1),SMALL(AE2161:AI2161,2))</f>
        <v>#NUM!</v>
      </c>
      <c r="AR2161" s="105" t="e">
        <f>IF(R2161 &lt;=( AVERAGE(SMALL(AE2161:AI2161,1),SMALL(AE2161:AI2161,2))), R2161, "")</f>
        <v>#NUM!</v>
      </c>
      <c r="AS2161" s="105" t="e">
        <f>AVERAGE(SMALL(AJ2161:AM2161,1),SMALL(AJ2161:AM2161,2))</f>
        <v>#NUM!</v>
      </c>
      <c r="AT2161" s="105" t="e">
        <f>#REF!*1.075</f>
        <v>#REF!</v>
      </c>
      <c r="AU2161" s="105">
        <f>T2161*1.075</f>
        <v>1.02125</v>
      </c>
      <c r="AV2161" s="102" t="e">
        <f>MIN(AN2161,AT2161,AU2161)</f>
        <v>#REF!</v>
      </c>
      <c r="AW2161" s="105" t="s">
        <v>172</v>
      </c>
      <c r="AX2161" s="105" t="s">
        <v>173</v>
      </c>
      <c r="AY2161" s="106">
        <v>1.02</v>
      </c>
      <c r="AZ2161" s="108">
        <f t="shared" si="529"/>
        <v>0.255</v>
      </c>
      <c r="BA2161" s="1">
        <f t="shared" si="530"/>
        <v>1.2749999999999999</v>
      </c>
      <c r="BB2161" s="106">
        <f t="shared" si="531"/>
        <v>1.377</v>
      </c>
      <c r="BC2161" s="105" t="s">
        <v>53</v>
      </c>
      <c r="BE2161" s="110"/>
      <c r="BF2161" s="110"/>
      <c r="BG2161" s="110"/>
    </row>
    <row r="2162" spans="1:59" ht="24.75" hidden="1" customHeight="1">
      <c r="A2162" s="9">
        <v>2169</v>
      </c>
      <c r="B2162" s="17">
        <v>5679</v>
      </c>
      <c r="C2162" s="17"/>
      <c r="D2162" s="8"/>
      <c r="E2162" s="2" t="s">
        <v>8889</v>
      </c>
      <c r="F2162" s="2" t="s">
        <v>8890</v>
      </c>
      <c r="G2162" s="2" t="s">
        <v>1374</v>
      </c>
      <c r="H2162" s="18" t="s">
        <v>813</v>
      </c>
      <c r="I2162" s="2" t="s">
        <v>44</v>
      </c>
      <c r="J2162" s="2" t="s">
        <v>8891</v>
      </c>
      <c r="K2162" s="19"/>
      <c r="L2162" s="2"/>
      <c r="M2162" s="17">
        <v>7</v>
      </c>
      <c r="N2162" s="2" t="s">
        <v>46</v>
      </c>
      <c r="O2162" s="2" t="s">
        <v>8892</v>
      </c>
      <c r="P2162" s="2" t="s">
        <v>8893</v>
      </c>
      <c r="Q2162" s="2" t="s">
        <v>8895</v>
      </c>
      <c r="R2162" s="101">
        <v>6.5</v>
      </c>
      <c r="T2162" s="116" t="s">
        <v>58</v>
      </c>
      <c r="U2162" s="84">
        <v>7.14</v>
      </c>
      <c r="AE2162" s="104">
        <v>7.14</v>
      </c>
      <c r="AN2162" s="106">
        <v>6.5</v>
      </c>
      <c r="AO2162" s="105" t="s">
        <v>50</v>
      </c>
      <c r="AP2162" s="104" t="s">
        <v>51</v>
      </c>
      <c r="AQ2162" s="105" t="e">
        <f>AVERAGE(SMALL(AE2162:AI2162,1),SMALL(AE2162:AI2162,2))</f>
        <v>#NUM!</v>
      </c>
      <c r="AR2162" s="105" t="e">
        <f>IF(R2162 &lt;=( AVERAGE(SMALL(AE2162:AI2162,1),SMALL(AE2162:AI2162,2))), R2162, "")</f>
        <v>#NUM!</v>
      </c>
      <c r="AS2162" s="105" t="e">
        <f>AVERAGE(SMALL(AJ2162:AM2162,1),SMALL(AJ2162:AM2162,2))</f>
        <v>#NUM!</v>
      </c>
      <c r="AT2162" s="105" t="e">
        <f>#REF!*1.075</f>
        <v>#REF!</v>
      </c>
      <c r="AU2162" s="105" t="e">
        <f>T2162*1.075</f>
        <v>#VALUE!</v>
      </c>
      <c r="AV2162" s="102" t="e">
        <f>MIN(AN2162,AT2162,AU2162)</f>
        <v>#REF!</v>
      </c>
      <c r="AW2162" s="125" t="s">
        <v>52</v>
      </c>
      <c r="AX2162" s="105" t="s">
        <v>51</v>
      </c>
      <c r="AY2162" s="106">
        <v>6.5</v>
      </c>
      <c r="AZ2162" s="108">
        <f t="shared" si="529"/>
        <v>1.625</v>
      </c>
      <c r="BA2162" s="1">
        <f t="shared" si="530"/>
        <v>8.125</v>
      </c>
      <c r="BB2162" s="106">
        <f t="shared" si="531"/>
        <v>8.7750000000000004</v>
      </c>
      <c r="BC2162" s="105" t="s">
        <v>53</v>
      </c>
      <c r="BE2162" s="110"/>
      <c r="BF2162" s="110"/>
      <c r="BG2162" s="110"/>
    </row>
    <row r="2163" spans="1:59" ht="24.75" hidden="1" customHeight="1">
      <c r="A2163" s="9">
        <v>2170</v>
      </c>
      <c r="B2163" s="17">
        <v>1125</v>
      </c>
      <c r="C2163" s="17"/>
      <c r="D2163" s="8" t="s">
        <v>8896</v>
      </c>
      <c r="E2163" s="2" t="s">
        <v>8897</v>
      </c>
      <c r="F2163" s="2" t="s">
        <v>8898</v>
      </c>
      <c r="G2163" s="2" t="s">
        <v>961</v>
      </c>
      <c r="H2163" s="18" t="s">
        <v>962</v>
      </c>
      <c r="I2163" s="2" t="s">
        <v>551</v>
      </c>
      <c r="J2163" s="2" t="s">
        <v>8899</v>
      </c>
      <c r="K2163" s="19"/>
      <c r="L2163" s="2"/>
      <c r="M2163" s="17">
        <v>50</v>
      </c>
      <c r="N2163" s="2" t="s">
        <v>46</v>
      </c>
      <c r="O2163" s="2" t="s">
        <v>8900</v>
      </c>
      <c r="P2163" s="2" t="s">
        <v>8901</v>
      </c>
      <c r="Q2163" s="2" t="s">
        <v>8902</v>
      </c>
      <c r="R2163" s="101">
        <v>14.08</v>
      </c>
      <c r="S2163" s="102">
        <v>13.1</v>
      </c>
      <c r="T2163" s="116">
        <v>13.1</v>
      </c>
      <c r="AV2163" s="102"/>
      <c r="AZ2163" s="108" t="b">
        <f t="shared" si="529"/>
        <v>0</v>
      </c>
      <c r="BA2163" s="1">
        <f t="shared" si="530"/>
        <v>0</v>
      </c>
      <c r="BB2163" s="106">
        <f t="shared" si="531"/>
        <v>0</v>
      </c>
      <c r="BD2163" s="105" t="s">
        <v>885</v>
      </c>
    </row>
    <row r="2164" spans="1:59" ht="24.75" hidden="1" customHeight="1">
      <c r="A2164" s="9">
        <v>2171</v>
      </c>
      <c r="B2164" s="17">
        <v>5807</v>
      </c>
      <c r="C2164" s="17"/>
      <c r="D2164" s="8" t="s">
        <v>8896</v>
      </c>
      <c r="E2164" s="2" t="s">
        <v>8903</v>
      </c>
      <c r="F2164" s="2" t="s">
        <v>8904</v>
      </c>
      <c r="G2164" s="2" t="s">
        <v>8559</v>
      </c>
      <c r="H2164" s="18" t="s">
        <v>1105</v>
      </c>
      <c r="I2164" s="2" t="s">
        <v>734</v>
      </c>
      <c r="J2164" s="2" t="s">
        <v>8905</v>
      </c>
      <c r="K2164" s="19">
        <v>30</v>
      </c>
      <c r="L2164" s="2" t="s">
        <v>91</v>
      </c>
      <c r="M2164" s="17">
        <v>1</v>
      </c>
      <c r="N2164" s="2" t="s">
        <v>46</v>
      </c>
      <c r="O2164" s="2" t="s">
        <v>8900</v>
      </c>
      <c r="P2164" s="2" t="s">
        <v>8906</v>
      </c>
      <c r="Q2164" s="2" t="s">
        <v>8907</v>
      </c>
      <c r="R2164" s="101">
        <v>1.77</v>
      </c>
      <c r="S2164" s="102">
        <v>1.65</v>
      </c>
      <c r="T2164" s="116" t="s">
        <v>58</v>
      </c>
      <c r="U2164" s="84">
        <v>1.38</v>
      </c>
      <c r="AE2164" s="104">
        <v>1.38</v>
      </c>
      <c r="AV2164" s="102"/>
      <c r="AZ2164" s="108" t="b">
        <f t="shared" si="529"/>
        <v>0</v>
      </c>
      <c r="BA2164" s="1">
        <f t="shared" si="530"/>
        <v>0</v>
      </c>
      <c r="BB2164" s="106">
        <f t="shared" si="531"/>
        <v>0</v>
      </c>
      <c r="BD2164" s="105" t="s">
        <v>885</v>
      </c>
    </row>
    <row r="2165" spans="1:59" ht="24.75" hidden="1" customHeight="1">
      <c r="A2165" s="9">
        <v>2172</v>
      </c>
      <c r="B2165" s="17">
        <v>18138</v>
      </c>
      <c r="C2165" s="17"/>
      <c r="D2165" s="8" t="s">
        <v>8896</v>
      </c>
      <c r="E2165" s="2" t="s">
        <v>8908</v>
      </c>
      <c r="F2165" s="2" t="s">
        <v>951</v>
      </c>
      <c r="G2165" s="2" t="s">
        <v>952</v>
      </c>
      <c r="H2165" s="18" t="s">
        <v>60</v>
      </c>
      <c r="I2165" s="2" t="s">
        <v>953</v>
      </c>
      <c r="J2165" s="2" t="s">
        <v>8909</v>
      </c>
      <c r="K2165" s="19"/>
      <c r="L2165" s="2"/>
      <c r="M2165" s="17">
        <v>28</v>
      </c>
      <c r="N2165" s="2" t="s">
        <v>46</v>
      </c>
      <c r="O2165" s="2" t="s">
        <v>8900</v>
      </c>
      <c r="P2165" s="2" t="s">
        <v>8910</v>
      </c>
      <c r="Q2165" s="2" t="s">
        <v>8911</v>
      </c>
      <c r="R2165" s="101">
        <v>2.1</v>
      </c>
      <c r="S2165" s="102">
        <v>1.95</v>
      </c>
      <c r="T2165" s="116">
        <v>1.95</v>
      </c>
      <c r="U2165" s="84">
        <v>5.49</v>
      </c>
      <c r="V2165" s="102">
        <v>3.48</v>
      </c>
      <c r="AE2165" s="104">
        <v>5.49</v>
      </c>
      <c r="AV2165" s="102"/>
      <c r="AZ2165" s="108" t="b">
        <f t="shared" si="529"/>
        <v>0</v>
      </c>
      <c r="BA2165" s="1">
        <f t="shared" si="530"/>
        <v>0</v>
      </c>
      <c r="BB2165" s="106">
        <f t="shared" si="531"/>
        <v>0</v>
      </c>
      <c r="BD2165" s="105" t="s">
        <v>885</v>
      </c>
    </row>
    <row r="2166" spans="1:59" ht="24.75" hidden="1" customHeight="1">
      <c r="A2166" s="9">
        <v>2173</v>
      </c>
      <c r="B2166" s="17">
        <v>18139</v>
      </c>
      <c r="C2166" s="17"/>
      <c r="D2166" s="8" t="s">
        <v>8896</v>
      </c>
      <c r="E2166" s="2" t="s">
        <v>8908</v>
      </c>
      <c r="F2166" s="2" t="s">
        <v>951</v>
      </c>
      <c r="G2166" s="2" t="s">
        <v>952</v>
      </c>
      <c r="H2166" s="18" t="s">
        <v>60</v>
      </c>
      <c r="I2166" s="2" t="s">
        <v>953</v>
      </c>
      <c r="J2166" s="2" t="s">
        <v>8912</v>
      </c>
      <c r="K2166" s="19"/>
      <c r="L2166" s="2"/>
      <c r="M2166" s="17">
        <v>14</v>
      </c>
      <c r="N2166" s="2" t="s">
        <v>46</v>
      </c>
      <c r="O2166" s="2" t="s">
        <v>8900</v>
      </c>
      <c r="P2166" s="2" t="s">
        <v>8910</v>
      </c>
      <c r="Q2166" s="2" t="s">
        <v>8913</v>
      </c>
      <c r="R2166" s="101">
        <v>2.35</v>
      </c>
      <c r="T2166" s="116" t="s">
        <v>58</v>
      </c>
      <c r="U2166" s="84">
        <v>2.35</v>
      </c>
      <c r="V2166" s="102">
        <v>3.4843999999999999</v>
      </c>
      <c r="AE2166" s="104">
        <v>2.35</v>
      </c>
      <c r="AV2166" s="102"/>
      <c r="AW2166" s="125"/>
      <c r="AZ2166" s="108" t="b">
        <f t="shared" si="529"/>
        <v>0</v>
      </c>
      <c r="BA2166" s="1">
        <f t="shared" si="530"/>
        <v>0</v>
      </c>
      <c r="BB2166" s="106">
        <f t="shared" si="531"/>
        <v>0</v>
      </c>
      <c r="BD2166" s="105" t="s">
        <v>885</v>
      </c>
    </row>
    <row r="2167" spans="1:59" ht="24.75" hidden="1" customHeight="1">
      <c r="A2167" s="9">
        <v>2174</v>
      </c>
      <c r="B2167" s="17">
        <v>3790</v>
      </c>
      <c r="C2167" s="17"/>
      <c r="D2167" s="8" t="s">
        <v>8896</v>
      </c>
      <c r="E2167" s="2" t="s">
        <v>8914</v>
      </c>
      <c r="F2167" s="2" t="s">
        <v>8915</v>
      </c>
      <c r="G2167" s="2" t="s">
        <v>131</v>
      </c>
      <c r="H2167" s="18" t="s">
        <v>60</v>
      </c>
      <c r="I2167" s="2" t="s">
        <v>44</v>
      </c>
      <c r="J2167" s="2" t="s">
        <v>3352</v>
      </c>
      <c r="K2167" s="19"/>
      <c r="L2167" s="2"/>
      <c r="M2167" s="17">
        <v>28</v>
      </c>
      <c r="N2167" s="2" t="s">
        <v>46</v>
      </c>
      <c r="O2167" s="2" t="s">
        <v>8900</v>
      </c>
      <c r="P2167" s="2" t="s">
        <v>8906</v>
      </c>
      <c r="Q2167" s="2" t="s">
        <v>8916</v>
      </c>
      <c r="R2167" s="101">
        <v>4.0599999999999996</v>
      </c>
      <c r="S2167" s="102">
        <v>4.0599999999999996</v>
      </c>
      <c r="T2167" s="116">
        <v>4.0599999999999996</v>
      </c>
      <c r="U2167" s="84">
        <v>4.0599999999999996</v>
      </c>
      <c r="AE2167" s="104">
        <v>4.0599999999999996</v>
      </c>
      <c r="AV2167" s="102"/>
      <c r="AZ2167" s="108" t="b">
        <f t="shared" si="529"/>
        <v>0</v>
      </c>
      <c r="BA2167" s="1">
        <f t="shared" si="530"/>
        <v>0</v>
      </c>
      <c r="BB2167" s="106">
        <f t="shared" si="531"/>
        <v>0</v>
      </c>
      <c r="BD2167" s="105" t="s">
        <v>885</v>
      </c>
    </row>
    <row r="2168" spans="1:59" ht="24.75" hidden="1" customHeight="1">
      <c r="A2168" s="9">
        <v>2175</v>
      </c>
      <c r="B2168" s="17">
        <v>8364</v>
      </c>
      <c r="C2168" s="17"/>
      <c r="D2168" s="8" t="s">
        <v>8896</v>
      </c>
      <c r="E2168" s="2" t="s">
        <v>8917</v>
      </c>
      <c r="F2168" s="2" t="s">
        <v>8918</v>
      </c>
      <c r="G2168" s="2" t="s">
        <v>8919</v>
      </c>
      <c r="H2168" s="18" t="s">
        <v>1135</v>
      </c>
      <c r="I2168" s="2" t="s">
        <v>68</v>
      </c>
      <c r="J2168" s="2" t="s">
        <v>8920</v>
      </c>
      <c r="K2168" s="19"/>
      <c r="L2168" s="2"/>
      <c r="M2168" s="17">
        <v>20</v>
      </c>
      <c r="N2168" s="2" t="s">
        <v>46</v>
      </c>
      <c r="O2168" s="2" t="s">
        <v>8900</v>
      </c>
      <c r="P2168" s="2" t="s">
        <v>8901</v>
      </c>
      <c r="Q2168" s="2" t="s">
        <v>8921</v>
      </c>
      <c r="R2168" s="101">
        <v>1.23</v>
      </c>
      <c r="S2168" s="102">
        <v>1.2</v>
      </c>
      <c r="T2168" s="116">
        <v>1.2</v>
      </c>
      <c r="U2168" s="84">
        <v>0.97</v>
      </c>
      <c r="V2168" s="102">
        <v>1.5</v>
      </c>
      <c r="AE2168" s="104">
        <v>0.97</v>
      </c>
      <c r="AV2168" s="102"/>
      <c r="AZ2168" s="108" t="b">
        <f t="shared" si="529"/>
        <v>0</v>
      </c>
      <c r="BA2168" s="1">
        <f t="shared" si="530"/>
        <v>0</v>
      </c>
      <c r="BB2168" s="106">
        <f t="shared" si="531"/>
        <v>0</v>
      </c>
      <c r="BD2168" s="105" t="s">
        <v>885</v>
      </c>
    </row>
    <row r="2169" spans="1:59" ht="24.75" hidden="1" customHeight="1">
      <c r="A2169" s="9">
        <v>2176</v>
      </c>
      <c r="B2169" s="17">
        <v>5654</v>
      </c>
      <c r="C2169" s="17"/>
      <c r="D2169" s="8" t="s">
        <v>8896</v>
      </c>
      <c r="E2169" s="2" t="s">
        <v>8917</v>
      </c>
      <c r="F2169" s="2" t="s">
        <v>8918</v>
      </c>
      <c r="G2169" s="2" t="s">
        <v>8919</v>
      </c>
      <c r="H2169" s="18" t="s">
        <v>565</v>
      </c>
      <c r="I2169" s="2" t="s">
        <v>68</v>
      </c>
      <c r="J2169" s="2" t="s">
        <v>8920</v>
      </c>
      <c r="K2169" s="19"/>
      <c r="L2169" s="2"/>
      <c r="M2169" s="17">
        <v>20</v>
      </c>
      <c r="N2169" s="2" t="s">
        <v>46</v>
      </c>
      <c r="O2169" s="2" t="s">
        <v>8900</v>
      </c>
      <c r="P2169" s="2" t="s">
        <v>8901</v>
      </c>
      <c r="Q2169" s="2" t="s">
        <v>8922</v>
      </c>
      <c r="R2169" s="101">
        <v>0.91</v>
      </c>
      <c r="S2169" s="102">
        <v>0.85</v>
      </c>
      <c r="T2169" s="116">
        <v>0.85</v>
      </c>
      <c r="U2169" s="84">
        <v>0.61</v>
      </c>
      <c r="V2169" s="102">
        <v>1.1200000000000001</v>
      </c>
      <c r="AE2169" s="104">
        <v>0.61</v>
      </c>
      <c r="AV2169" s="102"/>
      <c r="AZ2169" s="108" t="b">
        <f t="shared" si="529"/>
        <v>0</v>
      </c>
      <c r="BA2169" s="1">
        <f t="shared" si="530"/>
        <v>0</v>
      </c>
      <c r="BB2169" s="106">
        <f t="shared" si="531"/>
        <v>0</v>
      </c>
      <c r="BD2169" s="105" t="s">
        <v>885</v>
      </c>
    </row>
    <row r="2170" spans="1:59" ht="24.75" hidden="1" customHeight="1">
      <c r="A2170" s="9">
        <v>2177</v>
      </c>
      <c r="B2170" s="17">
        <v>5692</v>
      </c>
      <c r="C2170" s="17"/>
      <c r="D2170" s="8" t="s">
        <v>8896</v>
      </c>
      <c r="E2170" s="2" t="s">
        <v>8923</v>
      </c>
      <c r="F2170" s="2" t="s">
        <v>1304</v>
      </c>
      <c r="G2170" s="2" t="s">
        <v>1305</v>
      </c>
      <c r="H2170" s="18" t="s">
        <v>43</v>
      </c>
      <c r="I2170" s="2" t="s">
        <v>252</v>
      </c>
      <c r="J2170" s="2" t="s">
        <v>8924</v>
      </c>
      <c r="K2170" s="19"/>
      <c r="L2170" s="2"/>
      <c r="M2170" s="17">
        <v>10</v>
      </c>
      <c r="N2170" s="2" t="s">
        <v>46</v>
      </c>
      <c r="O2170" s="2" t="s">
        <v>8900</v>
      </c>
      <c r="P2170" s="2" t="s">
        <v>8901</v>
      </c>
      <c r="Q2170" s="2" t="s">
        <v>8925</v>
      </c>
      <c r="R2170" s="101">
        <v>0.62</v>
      </c>
      <c r="S2170" s="102">
        <v>0.4</v>
      </c>
      <c r="T2170" s="116">
        <v>0.4</v>
      </c>
      <c r="U2170" s="84">
        <v>0.62</v>
      </c>
      <c r="V2170" s="102">
        <v>0.86</v>
      </c>
      <c r="AE2170" s="104">
        <v>0.62</v>
      </c>
      <c r="AV2170" s="102"/>
      <c r="AW2170" s="125"/>
      <c r="AX2170" s="125"/>
      <c r="AZ2170" s="108" t="b">
        <f t="shared" si="529"/>
        <v>0</v>
      </c>
      <c r="BA2170" s="1">
        <f t="shared" si="530"/>
        <v>0</v>
      </c>
      <c r="BB2170" s="106">
        <f t="shared" si="531"/>
        <v>0</v>
      </c>
      <c r="BD2170" s="105" t="s">
        <v>885</v>
      </c>
    </row>
    <row r="2171" spans="1:59" ht="24.75" hidden="1" customHeight="1">
      <c r="A2171" s="9">
        <v>2178</v>
      </c>
      <c r="B2171" s="17">
        <v>5653</v>
      </c>
      <c r="C2171" s="17"/>
      <c r="D2171" s="8" t="s">
        <v>8896</v>
      </c>
      <c r="E2171" s="2" t="s">
        <v>8926</v>
      </c>
      <c r="F2171" s="2" t="s">
        <v>1304</v>
      </c>
      <c r="G2171" s="2" t="s">
        <v>1305</v>
      </c>
      <c r="H2171" s="18" t="s">
        <v>945</v>
      </c>
      <c r="I2171" s="2" t="s">
        <v>2108</v>
      </c>
      <c r="J2171" s="2" t="s">
        <v>7684</v>
      </c>
      <c r="K2171" s="19"/>
      <c r="L2171" s="2"/>
      <c r="M2171" s="17">
        <v>10</v>
      </c>
      <c r="N2171" s="2" t="s">
        <v>46</v>
      </c>
      <c r="O2171" s="2" t="s">
        <v>8900</v>
      </c>
      <c r="P2171" s="2" t="s">
        <v>8901</v>
      </c>
      <c r="Q2171" s="2" t="s">
        <v>8927</v>
      </c>
      <c r="R2171" s="101">
        <v>0.77</v>
      </c>
      <c r="T2171" s="116" t="s">
        <v>58</v>
      </c>
      <c r="U2171" s="84">
        <v>0.72</v>
      </c>
      <c r="AE2171" s="104">
        <v>0.72</v>
      </c>
      <c r="AV2171" s="102"/>
      <c r="AW2171" s="125"/>
      <c r="AX2171" s="125"/>
      <c r="AZ2171" s="108" t="b">
        <f t="shared" si="529"/>
        <v>0</v>
      </c>
      <c r="BA2171" s="1">
        <f t="shared" si="530"/>
        <v>0</v>
      </c>
      <c r="BB2171" s="106">
        <f t="shared" si="531"/>
        <v>0</v>
      </c>
      <c r="BD2171" s="105" t="s">
        <v>885</v>
      </c>
    </row>
    <row r="2172" spans="1:59" ht="24.75" hidden="1" customHeight="1">
      <c r="A2172" s="9">
        <v>2179</v>
      </c>
      <c r="B2172" s="17">
        <v>830</v>
      </c>
      <c r="C2172" s="17"/>
      <c r="D2172" s="8" t="s">
        <v>8896</v>
      </c>
      <c r="E2172" s="2" t="s">
        <v>8926</v>
      </c>
      <c r="F2172" s="2" t="s">
        <v>4526</v>
      </c>
      <c r="G2172" s="2" t="s">
        <v>1305</v>
      </c>
      <c r="H2172" s="18" t="s">
        <v>6052</v>
      </c>
      <c r="I2172" s="2" t="s">
        <v>551</v>
      </c>
      <c r="J2172" s="2" t="s">
        <v>8928</v>
      </c>
      <c r="K2172" s="19"/>
      <c r="L2172" s="2"/>
      <c r="M2172" s="17">
        <v>5</v>
      </c>
      <c r="N2172" s="2" t="s">
        <v>46</v>
      </c>
      <c r="O2172" s="2" t="s">
        <v>8900</v>
      </c>
      <c r="P2172" s="2" t="s">
        <v>8901</v>
      </c>
      <c r="Q2172" s="2" t="s">
        <v>8929</v>
      </c>
      <c r="R2172" s="101">
        <v>0.96</v>
      </c>
      <c r="S2172" s="102">
        <v>0.72</v>
      </c>
      <c r="T2172" s="116">
        <v>0.72</v>
      </c>
      <c r="U2172" s="84">
        <v>0.85</v>
      </c>
      <c r="V2172" s="102">
        <v>1</v>
      </c>
      <c r="AE2172" s="104">
        <v>0.85</v>
      </c>
      <c r="AV2172" s="102"/>
      <c r="AW2172" s="125"/>
      <c r="AX2172" s="125"/>
      <c r="AZ2172" s="108" t="b">
        <f t="shared" si="529"/>
        <v>0</v>
      </c>
      <c r="BA2172" s="1">
        <f t="shared" si="530"/>
        <v>0</v>
      </c>
      <c r="BB2172" s="106">
        <f t="shared" si="531"/>
        <v>0</v>
      </c>
      <c r="BD2172" s="105" t="s">
        <v>885</v>
      </c>
    </row>
    <row r="2173" spans="1:59" ht="24.75" hidden="1" customHeight="1">
      <c r="A2173" s="9">
        <v>2180</v>
      </c>
      <c r="B2173" s="17">
        <v>5652</v>
      </c>
      <c r="C2173" s="17"/>
      <c r="D2173" s="8" t="s">
        <v>8896</v>
      </c>
      <c r="E2173" s="2" t="s">
        <v>8926</v>
      </c>
      <c r="F2173" s="2" t="s">
        <v>1304</v>
      </c>
      <c r="G2173" s="2" t="s">
        <v>1305</v>
      </c>
      <c r="H2173" s="18" t="s">
        <v>43</v>
      </c>
      <c r="I2173" s="2" t="s">
        <v>2108</v>
      </c>
      <c r="J2173" s="2" t="s">
        <v>7684</v>
      </c>
      <c r="K2173" s="19"/>
      <c r="L2173" s="2"/>
      <c r="M2173" s="17">
        <v>10</v>
      </c>
      <c r="N2173" s="2" t="s">
        <v>46</v>
      </c>
      <c r="O2173" s="2" t="s">
        <v>8900</v>
      </c>
      <c r="P2173" s="2" t="s">
        <v>8901</v>
      </c>
      <c r="Q2173" s="2" t="s">
        <v>8930</v>
      </c>
      <c r="R2173" s="101">
        <v>0.8</v>
      </c>
      <c r="S2173" s="102">
        <v>0.75</v>
      </c>
      <c r="T2173" s="116">
        <v>0.75</v>
      </c>
      <c r="AV2173" s="102"/>
      <c r="AW2173" s="125"/>
      <c r="AX2173" s="125"/>
      <c r="AZ2173" s="108" t="b">
        <f t="shared" si="529"/>
        <v>0</v>
      </c>
      <c r="BA2173" s="1">
        <f t="shared" si="530"/>
        <v>0</v>
      </c>
      <c r="BB2173" s="106">
        <f t="shared" si="531"/>
        <v>0</v>
      </c>
      <c r="BD2173" s="105" t="s">
        <v>885</v>
      </c>
    </row>
    <row r="2174" spans="1:59" ht="24.75" hidden="1" customHeight="1">
      <c r="A2174" s="9">
        <v>2165</v>
      </c>
      <c r="B2174" s="36">
        <v>18194</v>
      </c>
      <c r="C2174" s="36"/>
      <c r="E2174" s="36" t="s">
        <v>8931</v>
      </c>
      <c r="F2174" s="36"/>
      <c r="G2174" s="36" t="s">
        <v>904</v>
      </c>
      <c r="H2174" s="36" t="s">
        <v>8932</v>
      </c>
      <c r="I2174" s="36" t="s">
        <v>788</v>
      </c>
      <c r="J2174" s="36"/>
      <c r="K2174" s="49"/>
      <c r="L2174" s="36"/>
      <c r="M2174" s="36"/>
      <c r="N2174" s="36"/>
      <c r="O2174" s="36" t="s">
        <v>8933</v>
      </c>
      <c r="P2174" s="21"/>
      <c r="Q2174" s="21" t="s">
        <v>480</v>
      </c>
      <c r="T2174" s="116"/>
      <c r="AT2174" s="105" t="e">
        <f>#REF!*1.075</f>
        <v>#REF!</v>
      </c>
      <c r="AV2174" s="102" t="e">
        <f t="shared" ref="AV2174:AV2205" si="532">MIN(AN2174,AT2174,AU2174)</f>
        <v>#REF!</v>
      </c>
      <c r="AZ2174" s="108" t="b">
        <f t="shared" si="529"/>
        <v>0</v>
      </c>
      <c r="BA2174" s="1">
        <f t="shared" si="530"/>
        <v>0</v>
      </c>
      <c r="BB2174" s="106">
        <f t="shared" si="531"/>
        <v>0</v>
      </c>
      <c r="BE2174" s="110"/>
      <c r="BF2174" s="110"/>
      <c r="BG2174" s="110"/>
    </row>
    <row r="2175" spans="1:59" ht="24.75" hidden="1" customHeight="1">
      <c r="A2175" s="9">
        <v>2166</v>
      </c>
      <c r="B2175" s="36">
        <v>5297</v>
      </c>
      <c r="C2175" s="36"/>
      <c r="E2175" s="37" t="s">
        <v>8934</v>
      </c>
      <c r="F2175" s="36" t="s">
        <v>8935</v>
      </c>
      <c r="G2175" s="36" t="s">
        <v>1731</v>
      </c>
      <c r="H2175" s="36" t="s">
        <v>1732</v>
      </c>
      <c r="I2175" s="36" t="s">
        <v>1307</v>
      </c>
      <c r="J2175" s="37" t="s">
        <v>8936</v>
      </c>
      <c r="K2175" s="49"/>
      <c r="L2175" s="36"/>
      <c r="M2175" s="36"/>
      <c r="N2175" s="36"/>
      <c r="O2175" s="36" t="s">
        <v>8937</v>
      </c>
      <c r="P2175" s="36" t="s">
        <v>8938</v>
      </c>
      <c r="Q2175" s="36" t="s">
        <v>8939</v>
      </c>
      <c r="T2175" s="116"/>
      <c r="AT2175" s="105" t="e">
        <f>#REF!*1.075</f>
        <v>#REF!</v>
      </c>
      <c r="AV2175" s="102" t="e">
        <f t="shared" si="532"/>
        <v>#REF!</v>
      </c>
      <c r="AZ2175" s="108" t="b">
        <f t="shared" si="529"/>
        <v>0</v>
      </c>
      <c r="BA2175" s="1">
        <f t="shared" si="530"/>
        <v>0</v>
      </c>
      <c r="BB2175" s="106">
        <f t="shared" si="531"/>
        <v>0</v>
      </c>
      <c r="BE2175" s="110"/>
      <c r="BF2175" s="110"/>
      <c r="BG2175" s="110"/>
    </row>
    <row r="2176" spans="1:59" ht="24.75" hidden="1" customHeight="1">
      <c r="A2176" s="9">
        <v>2181</v>
      </c>
      <c r="B2176" s="36">
        <v>5073</v>
      </c>
      <c r="C2176" s="36"/>
      <c r="E2176" s="37" t="s">
        <v>8940</v>
      </c>
      <c r="F2176" s="36" t="s">
        <v>8941</v>
      </c>
      <c r="G2176" s="36" t="s">
        <v>1465</v>
      </c>
      <c r="H2176" s="36" t="s">
        <v>1466</v>
      </c>
      <c r="I2176" s="36" t="s">
        <v>68</v>
      </c>
      <c r="J2176" s="37" t="s">
        <v>545</v>
      </c>
      <c r="K2176" s="49"/>
      <c r="L2176" s="36"/>
      <c r="M2176" s="36"/>
      <c r="N2176" s="36"/>
      <c r="O2176" s="36" t="s">
        <v>8937</v>
      </c>
      <c r="P2176" s="36" t="s">
        <v>8942</v>
      </c>
      <c r="Q2176" s="36" t="s">
        <v>8943</v>
      </c>
      <c r="T2176" s="116"/>
      <c r="AT2176" s="105" t="e">
        <f>#REF!*1.075</f>
        <v>#REF!</v>
      </c>
      <c r="AV2176" s="102" t="e">
        <f t="shared" si="532"/>
        <v>#REF!</v>
      </c>
      <c r="AZ2176" s="108" t="b">
        <f t="shared" si="529"/>
        <v>0</v>
      </c>
      <c r="BA2176" s="1">
        <f t="shared" si="530"/>
        <v>0</v>
      </c>
      <c r="BB2176" s="106">
        <f t="shared" si="531"/>
        <v>0</v>
      </c>
      <c r="BE2176" s="110"/>
      <c r="BF2176" s="110"/>
      <c r="BG2176" s="110"/>
    </row>
    <row r="2177" spans="1:59" ht="24.75" hidden="1" customHeight="1">
      <c r="A2177" s="9">
        <v>2182</v>
      </c>
      <c r="B2177" s="36">
        <v>3909</v>
      </c>
      <c r="C2177" s="36"/>
      <c r="E2177" s="37" t="s">
        <v>8940</v>
      </c>
      <c r="F2177" s="36" t="s">
        <v>8944</v>
      </c>
      <c r="G2177" s="36" t="s">
        <v>1465</v>
      </c>
      <c r="H2177" s="36" t="s">
        <v>1469</v>
      </c>
      <c r="I2177" s="36" t="s">
        <v>68</v>
      </c>
      <c r="J2177" s="37" t="s">
        <v>545</v>
      </c>
      <c r="K2177" s="49"/>
      <c r="L2177" s="36"/>
      <c r="M2177" s="36"/>
      <c r="N2177" s="36"/>
      <c r="O2177" s="36" t="s">
        <v>8937</v>
      </c>
      <c r="P2177" s="36" t="s">
        <v>8945</v>
      </c>
      <c r="Q2177" s="36" t="s">
        <v>8946</v>
      </c>
      <c r="T2177" s="116"/>
      <c r="AT2177" s="105" t="e">
        <f>#REF!*1.075</f>
        <v>#REF!</v>
      </c>
      <c r="AV2177" s="102" t="e">
        <f t="shared" si="532"/>
        <v>#REF!</v>
      </c>
      <c r="AZ2177" s="108" t="b">
        <f t="shared" si="529"/>
        <v>0</v>
      </c>
      <c r="BA2177" s="1">
        <f t="shared" si="530"/>
        <v>0</v>
      </c>
      <c r="BB2177" s="106">
        <f t="shared" si="531"/>
        <v>0</v>
      </c>
      <c r="BE2177" s="110"/>
      <c r="BF2177" s="110"/>
      <c r="BG2177" s="110"/>
    </row>
    <row r="2178" spans="1:59" ht="24.75" hidden="1" customHeight="1">
      <c r="A2178" s="9">
        <v>2183</v>
      </c>
      <c r="B2178" s="36">
        <v>3908</v>
      </c>
      <c r="C2178" s="36"/>
      <c r="E2178" s="37" t="s">
        <v>8940</v>
      </c>
      <c r="F2178" s="36" t="s">
        <v>8941</v>
      </c>
      <c r="G2178" s="36" t="s">
        <v>1465</v>
      </c>
      <c r="H2178" s="36" t="s">
        <v>650</v>
      </c>
      <c r="I2178" s="36" t="s">
        <v>68</v>
      </c>
      <c r="J2178" s="37" t="s">
        <v>124</v>
      </c>
      <c r="K2178" s="49"/>
      <c r="L2178" s="36"/>
      <c r="M2178" s="36"/>
      <c r="N2178" s="36"/>
      <c r="O2178" s="36" t="s">
        <v>8937</v>
      </c>
      <c r="P2178" s="36" t="s">
        <v>8942</v>
      </c>
      <c r="Q2178" s="36" t="s">
        <v>8947</v>
      </c>
      <c r="T2178" s="116"/>
      <c r="AT2178" s="105" t="e">
        <f>#REF!*1.075</f>
        <v>#REF!</v>
      </c>
      <c r="AV2178" s="102" t="e">
        <f t="shared" si="532"/>
        <v>#REF!</v>
      </c>
      <c r="AZ2178" s="108" t="b">
        <f t="shared" si="529"/>
        <v>0</v>
      </c>
      <c r="BA2178" s="1">
        <f t="shared" si="530"/>
        <v>0</v>
      </c>
      <c r="BB2178" s="106">
        <f t="shared" si="531"/>
        <v>0</v>
      </c>
      <c r="BE2178" s="110"/>
      <c r="BF2178" s="110"/>
      <c r="BG2178" s="110"/>
    </row>
    <row r="2179" spans="1:59" ht="24.75" hidden="1" customHeight="1">
      <c r="A2179" s="9">
        <v>2184</v>
      </c>
      <c r="B2179" s="36">
        <v>3868</v>
      </c>
      <c r="C2179" s="36"/>
      <c r="E2179" s="37" t="s">
        <v>8948</v>
      </c>
      <c r="F2179" s="36" t="s">
        <v>8949</v>
      </c>
      <c r="G2179" s="36" t="s">
        <v>1726</v>
      </c>
      <c r="H2179" s="36" t="s">
        <v>1306</v>
      </c>
      <c r="I2179" s="36" t="s">
        <v>44</v>
      </c>
      <c r="J2179" s="37" t="s">
        <v>1288</v>
      </c>
      <c r="K2179" s="49"/>
      <c r="L2179" s="36"/>
      <c r="M2179" s="36"/>
      <c r="N2179" s="36"/>
      <c r="O2179" s="36" t="s">
        <v>8937</v>
      </c>
      <c r="P2179" s="36" t="s">
        <v>8942</v>
      </c>
      <c r="Q2179" s="36" t="s">
        <v>8950</v>
      </c>
      <c r="T2179" s="116"/>
      <c r="AT2179" s="105" t="e">
        <f>#REF!*1.075</f>
        <v>#REF!</v>
      </c>
      <c r="AV2179" s="102" t="e">
        <f t="shared" si="532"/>
        <v>#REF!</v>
      </c>
      <c r="AZ2179" s="108" t="b">
        <f t="shared" si="529"/>
        <v>0</v>
      </c>
      <c r="BA2179" s="1">
        <f t="shared" si="530"/>
        <v>0</v>
      </c>
      <c r="BB2179" s="106">
        <f t="shared" si="531"/>
        <v>0</v>
      </c>
      <c r="BE2179" s="110"/>
      <c r="BF2179" s="110"/>
      <c r="BG2179" s="110"/>
    </row>
    <row r="2180" spans="1:59" ht="24.75" hidden="1" customHeight="1">
      <c r="A2180" s="9">
        <v>2185</v>
      </c>
      <c r="B2180" s="36">
        <v>3943</v>
      </c>
      <c r="C2180" s="36"/>
      <c r="E2180" s="37" t="s">
        <v>8951</v>
      </c>
      <c r="F2180" s="36" t="s">
        <v>8952</v>
      </c>
      <c r="G2180" s="36" t="s">
        <v>3442</v>
      </c>
      <c r="H2180" s="36" t="s">
        <v>123</v>
      </c>
      <c r="I2180" s="36" t="s">
        <v>44</v>
      </c>
      <c r="J2180" s="37" t="s">
        <v>8953</v>
      </c>
      <c r="K2180" s="49"/>
      <c r="L2180" s="36"/>
      <c r="M2180" s="36"/>
      <c r="N2180" s="36"/>
      <c r="O2180" s="36" t="s">
        <v>8937</v>
      </c>
      <c r="P2180" s="36" t="s">
        <v>8938</v>
      </c>
      <c r="Q2180" s="36" t="s">
        <v>8954</v>
      </c>
      <c r="T2180" s="116"/>
      <c r="AT2180" s="105" t="e">
        <f>#REF!*1.075</f>
        <v>#REF!</v>
      </c>
      <c r="AV2180" s="102" t="e">
        <f t="shared" si="532"/>
        <v>#REF!</v>
      </c>
      <c r="AZ2180" s="108" t="b">
        <f t="shared" si="529"/>
        <v>0</v>
      </c>
      <c r="BA2180" s="1">
        <f t="shared" si="530"/>
        <v>0</v>
      </c>
      <c r="BB2180" s="106">
        <f t="shared" si="531"/>
        <v>0</v>
      </c>
      <c r="BE2180" s="110"/>
      <c r="BF2180" s="110"/>
      <c r="BG2180" s="110"/>
    </row>
    <row r="2181" spans="1:59" ht="24.75" hidden="1" customHeight="1">
      <c r="A2181" s="9">
        <v>2186</v>
      </c>
      <c r="B2181" s="36">
        <v>3942</v>
      </c>
      <c r="C2181" s="36"/>
      <c r="E2181" s="37" t="s">
        <v>8955</v>
      </c>
      <c r="F2181" s="36" t="s">
        <v>8956</v>
      </c>
      <c r="G2181" s="36" t="s">
        <v>3442</v>
      </c>
      <c r="H2181" s="36" t="s">
        <v>60</v>
      </c>
      <c r="I2181" s="36" t="s">
        <v>44</v>
      </c>
      <c r="J2181" s="37" t="s">
        <v>3352</v>
      </c>
      <c r="K2181" s="49"/>
      <c r="L2181" s="36"/>
      <c r="M2181" s="36"/>
      <c r="N2181" s="36"/>
      <c r="O2181" s="36" t="s">
        <v>8937</v>
      </c>
      <c r="P2181" s="36" t="s">
        <v>8957</v>
      </c>
      <c r="Q2181" s="36" t="s">
        <v>8958</v>
      </c>
      <c r="T2181" s="116"/>
      <c r="AT2181" s="105" t="e">
        <f>#REF!*1.075</f>
        <v>#REF!</v>
      </c>
      <c r="AV2181" s="102" t="e">
        <f t="shared" si="532"/>
        <v>#REF!</v>
      </c>
      <c r="AZ2181" s="108" t="b">
        <f t="shared" si="529"/>
        <v>0</v>
      </c>
      <c r="BA2181" s="1">
        <f t="shared" si="530"/>
        <v>0</v>
      </c>
      <c r="BB2181" s="106">
        <f t="shared" si="531"/>
        <v>0</v>
      </c>
      <c r="BE2181" s="110"/>
      <c r="BF2181" s="110"/>
      <c r="BG2181" s="110"/>
    </row>
    <row r="2182" spans="1:59" ht="24.75" hidden="1" customHeight="1">
      <c r="A2182" s="9">
        <v>2187</v>
      </c>
      <c r="B2182" s="36">
        <v>5271</v>
      </c>
      <c r="C2182" s="36"/>
      <c r="E2182" s="37" t="s">
        <v>8959</v>
      </c>
      <c r="F2182" s="36" t="s">
        <v>8960</v>
      </c>
      <c r="G2182" s="36" t="s">
        <v>1042</v>
      </c>
      <c r="H2182" s="36" t="s">
        <v>1046</v>
      </c>
      <c r="I2182" s="36" t="s">
        <v>252</v>
      </c>
      <c r="J2182" s="37" t="s">
        <v>8961</v>
      </c>
      <c r="K2182" s="49"/>
      <c r="L2182" s="36"/>
      <c r="M2182" s="36"/>
      <c r="N2182" s="36"/>
      <c r="O2182" s="36" t="s">
        <v>8937</v>
      </c>
      <c r="P2182" s="36" t="s">
        <v>8962</v>
      </c>
      <c r="Q2182" s="36" t="s">
        <v>8963</v>
      </c>
      <c r="T2182" s="116"/>
      <c r="AT2182" s="105" t="e">
        <f>#REF!*1.075</f>
        <v>#REF!</v>
      </c>
      <c r="AV2182" s="102" t="e">
        <f t="shared" si="532"/>
        <v>#REF!</v>
      </c>
      <c r="AZ2182" s="108" t="b">
        <f t="shared" si="529"/>
        <v>0</v>
      </c>
      <c r="BA2182" s="1">
        <f t="shared" si="530"/>
        <v>0</v>
      </c>
      <c r="BB2182" s="106">
        <f t="shared" si="531"/>
        <v>0</v>
      </c>
      <c r="BE2182" s="110"/>
      <c r="BF2182" s="110"/>
      <c r="BG2182" s="110"/>
    </row>
    <row r="2183" spans="1:59" ht="24.75" hidden="1" customHeight="1">
      <c r="A2183" s="9">
        <v>2188</v>
      </c>
      <c r="B2183" s="36">
        <v>3710</v>
      </c>
      <c r="C2183" s="36"/>
      <c r="E2183" s="37" t="s">
        <v>8964</v>
      </c>
      <c r="F2183" s="36" t="s">
        <v>8965</v>
      </c>
      <c r="G2183" s="36" t="s">
        <v>8966</v>
      </c>
      <c r="H2183" s="36" t="s">
        <v>123</v>
      </c>
      <c r="I2183" s="36" t="s">
        <v>68</v>
      </c>
      <c r="J2183" s="37" t="s">
        <v>5857</v>
      </c>
      <c r="K2183" s="49"/>
      <c r="L2183" s="36"/>
      <c r="M2183" s="36"/>
      <c r="N2183" s="36"/>
      <c r="O2183" s="36" t="s">
        <v>8937</v>
      </c>
      <c r="P2183" s="36" t="s">
        <v>8967</v>
      </c>
      <c r="Q2183" s="36" t="s">
        <v>8968</v>
      </c>
      <c r="T2183" s="116"/>
      <c r="AT2183" s="105" t="e">
        <f>#REF!*1.075</f>
        <v>#REF!</v>
      </c>
      <c r="AV2183" s="102" t="e">
        <f t="shared" si="532"/>
        <v>#REF!</v>
      </c>
      <c r="AZ2183" s="108" t="b">
        <f t="shared" si="529"/>
        <v>0</v>
      </c>
      <c r="BA2183" s="1">
        <f t="shared" si="530"/>
        <v>0</v>
      </c>
      <c r="BB2183" s="106">
        <f t="shared" si="531"/>
        <v>0</v>
      </c>
      <c r="BE2183" s="110"/>
      <c r="BF2183" s="110"/>
      <c r="BG2183" s="110"/>
    </row>
    <row r="2184" spans="1:59" ht="24.75" hidden="1" customHeight="1">
      <c r="A2184" s="9">
        <v>2189</v>
      </c>
      <c r="B2184" s="36">
        <v>3715</v>
      </c>
      <c r="C2184" s="36"/>
      <c r="E2184" s="37" t="s">
        <v>8969</v>
      </c>
      <c r="F2184" s="36" t="s">
        <v>8970</v>
      </c>
      <c r="G2184" s="36" t="s">
        <v>1297</v>
      </c>
      <c r="H2184" s="36" t="s">
        <v>310</v>
      </c>
      <c r="I2184" s="36" t="s">
        <v>68</v>
      </c>
      <c r="J2184" s="37" t="s">
        <v>8971</v>
      </c>
      <c r="K2184" s="49"/>
      <c r="L2184" s="36"/>
      <c r="M2184" s="36"/>
      <c r="N2184" s="36"/>
      <c r="O2184" s="36" t="s">
        <v>8937</v>
      </c>
      <c r="P2184" s="36" t="s">
        <v>8967</v>
      </c>
      <c r="Q2184" s="36" t="s">
        <v>8972</v>
      </c>
      <c r="T2184" s="116"/>
      <c r="AT2184" s="105" t="e">
        <f>#REF!*1.075</f>
        <v>#REF!</v>
      </c>
      <c r="AV2184" s="102" t="e">
        <f t="shared" si="532"/>
        <v>#REF!</v>
      </c>
      <c r="AZ2184" s="108" t="b">
        <f t="shared" si="529"/>
        <v>0</v>
      </c>
      <c r="BA2184" s="1">
        <f t="shared" si="530"/>
        <v>0</v>
      </c>
      <c r="BB2184" s="106">
        <f t="shared" si="531"/>
        <v>0</v>
      </c>
      <c r="BE2184" s="110"/>
      <c r="BF2184" s="110"/>
      <c r="BG2184" s="110"/>
    </row>
    <row r="2185" spans="1:59" ht="24.75" hidden="1" customHeight="1">
      <c r="A2185" s="9">
        <v>2190</v>
      </c>
      <c r="B2185" s="36">
        <v>3745</v>
      </c>
      <c r="C2185" s="36"/>
      <c r="E2185" s="37" t="s">
        <v>8969</v>
      </c>
      <c r="F2185" s="36" t="s">
        <v>8970</v>
      </c>
      <c r="G2185" s="36" t="s">
        <v>1297</v>
      </c>
      <c r="H2185" s="36" t="s">
        <v>123</v>
      </c>
      <c r="I2185" s="36" t="s">
        <v>68</v>
      </c>
      <c r="J2185" s="37" t="s">
        <v>8971</v>
      </c>
      <c r="K2185" s="49"/>
      <c r="L2185" s="36"/>
      <c r="M2185" s="36"/>
      <c r="N2185" s="36"/>
      <c r="O2185" s="36" t="s">
        <v>8937</v>
      </c>
      <c r="P2185" s="36" t="s">
        <v>8967</v>
      </c>
      <c r="Q2185" s="36" t="s">
        <v>8973</v>
      </c>
      <c r="T2185" s="116"/>
      <c r="AT2185" s="105" t="e">
        <f>#REF!*1.075</f>
        <v>#REF!</v>
      </c>
      <c r="AV2185" s="102" t="e">
        <f t="shared" si="532"/>
        <v>#REF!</v>
      </c>
      <c r="AZ2185" s="108" t="b">
        <f t="shared" si="529"/>
        <v>0</v>
      </c>
      <c r="BA2185" s="1">
        <f t="shared" si="530"/>
        <v>0</v>
      </c>
      <c r="BB2185" s="106">
        <f t="shared" si="531"/>
        <v>0</v>
      </c>
      <c r="BE2185" s="110"/>
      <c r="BF2185" s="110"/>
      <c r="BG2185" s="110"/>
    </row>
    <row r="2186" spans="1:59" ht="24.75" hidden="1" customHeight="1">
      <c r="A2186" s="9">
        <v>2191</v>
      </c>
      <c r="B2186" s="36">
        <v>3746</v>
      </c>
      <c r="C2186" s="36"/>
      <c r="E2186" s="37" t="s">
        <v>8969</v>
      </c>
      <c r="F2186" s="36" t="s">
        <v>8970</v>
      </c>
      <c r="G2186" s="36" t="s">
        <v>1297</v>
      </c>
      <c r="H2186" s="36" t="s">
        <v>1187</v>
      </c>
      <c r="I2186" s="36" t="s">
        <v>68</v>
      </c>
      <c r="J2186" s="37" t="s">
        <v>8971</v>
      </c>
      <c r="K2186" s="49"/>
      <c r="L2186" s="36"/>
      <c r="M2186" s="36"/>
      <c r="N2186" s="36"/>
      <c r="O2186" s="36" t="s">
        <v>8937</v>
      </c>
      <c r="P2186" s="36" t="s">
        <v>8967</v>
      </c>
      <c r="Q2186" s="36" t="s">
        <v>8974</v>
      </c>
      <c r="T2186" s="116"/>
      <c r="AT2186" s="105" t="e">
        <f>#REF!*1.075</f>
        <v>#REF!</v>
      </c>
      <c r="AV2186" s="102" t="e">
        <f t="shared" si="532"/>
        <v>#REF!</v>
      </c>
      <c r="AZ2186" s="108" t="b">
        <f t="shared" si="529"/>
        <v>0</v>
      </c>
      <c r="BA2186" s="1">
        <f t="shared" si="530"/>
        <v>0</v>
      </c>
      <c r="BB2186" s="106">
        <f t="shared" si="531"/>
        <v>0</v>
      </c>
      <c r="BE2186" s="110"/>
      <c r="BF2186" s="110"/>
      <c r="BG2186" s="110"/>
    </row>
    <row r="2187" spans="1:59" ht="24.75" hidden="1" customHeight="1">
      <c r="A2187" s="9">
        <v>2192</v>
      </c>
      <c r="B2187" s="36">
        <v>5052</v>
      </c>
      <c r="C2187" s="36"/>
      <c r="E2187" s="37" t="s">
        <v>8975</v>
      </c>
      <c r="F2187" s="36" t="s">
        <v>6057</v>
      </c>
      <c r="G2187" s="36" t="s">
        <v>1305</v>
      </c>
      <c r="H2187" s="36" t="s">
        <v>43</v>
      </c>
      <c r="I2187" s="36" t="s">
        <v>814</v>
      </c>
      <c r="J2187" s="37" t="s">
        <v>8976</v>
      </c>
      <c r="K2187" s="49"/>
      <c r="L2187" s="36"/>
      <c r="M2187" s="36"/>
      <c r="N2187" s="36"/>
      <c r="O2187" s="36" t="s">
        <v>8937</v>
      </c>
      <c r="P2187" s="36" t="s">
        <v>8977</v>
      </c>
      <c r="Q2187" s="36" t="s">
        <v>8978</v>
      </c>
      <c r="T2187" s="116"/>
      <c r="AT2187" s="105" t="e">
        <f>#REF!*1.075</f>
        <v>#REF!</v>
      </c>
      <c r="AV2187" s="102" t="e">
        <f t="shared" si="532"/>
        <v>#REF!</v>
      </c>
      <c r="AZ2187" s="108" t="b">
        <f t="shared" si="529"/>
        <v>0</v>
      </c>
      <c r="BA2187" s="1">
        <f t="shared" si="530"/>
        <v>0</v>
      </c>
      <c r="BB2187" s="106">
        <f t="shared" si="531"/>
        <v>0</v>
      </c>
      <c r="BE2187" s="110"/>
      <c r="BF2187" s="110"/>
      <c r="BG2187" s="110"/>
    </row>
    <row r="2188" spans="1:59" ht="24.75" hidden="1" customHeight="1">
      <c r="A2188" s="9">
        <v>2193</v>
      </c>
      <c r="B2188" s="36">
        <v>3913</v>
      </c>
      <c r="C2188" s="36"/>
      <c r="E2188" s="37" t="s">
        <v>8979</v>
      </c>
      <c r="F2188" s="36" t="s">
        <v>6057</v>
      </c>
      <c r="G2188" s="36" t="s">
        <v>1305</v>
      </c>
      <c r="H2188" s="36" t="s">
        <v>6052</v>
      </c>
      <c r="I2188" s="36" t="s">
        <v>551</v>
      </c>
      <c r="J2188" s="37" t="s">
        <v>8980</v>
      </c>
      <c r="K2188" s="49"/>
      <c r="L2188" s="36"/>
      <c r="M2188" s="36"/>
      <c r="N2188" s="36"/>
      <c r="O2188" s="36" t="s">
        <v>8937</v>
      </c>
      <c r="P2188" s="36" t="s">
        <v>8938</v>
      </c>
      <c r="Q2188" s="36" t="s">
        <v>8981</v>
      </c>
      <c r="T2188" s="116"/>
      <c r="AT2188" s="105" t="e">
        <f>#REF!*1.075</f>
        <v>#REF!</v>
      </c>
      <c r="AV2188" s="102" t="e">
        <f t="shared" si="532"/>
        <v>#REF!</v>
      </c>
      <c r="AZ2188" s="108" t="b">
        <f t="shared" si="529"/>
        <v>0</v>
      </c>
      <c r="BA2188" s="1">
        <f t="shared" si="530"/>
        <v>0</v>
      </c>
      <c r="BB2188" s="106">
        <f t="shared" si="531"/>
        <v>0</v>
      </c>
      <c r="BE2188" s="110"/>
      <c r="BF2188" s="110"/>
      <c r="BG2188" s="110"/>
    </row>
    <row r="2189" spans="1:59" ht="24.75" hidden="1" customHeight="1">
      <c r="A2189" s="9">
        <v>2194</v>
      </c>
      <c r="B2189" s="36">
        <v>3921</v>
      </c>
      <c r="C2189" s="36"/>
      <c r="E2189" s="37" t="s">
        <v>8979</v>
      </c>
      <c r="F2189" s="36" t="s">
        <v>8107</v>
      </c>
      <c r="G2189" s="36" t="s">
        <v>1305</v>
      </c>
      <c r="H2189" s="36" t="s">
        <v>945</v>
      </c>
      <c r="I2189" s="36" t="s">
        <v>488</v>
      </c>
      <c r="J2189" s="37" t="s">
        <v>6068</v>
      </c>
      <c r="K2189" s="49"/>
      <c r="L2189" s="36"/>
      <c r="M2189" s="36"/>
      <c r="N2189" s="36"/>
      <c r="O2189" s="36" t="s">
        <v>8937</v>
      </c>
      <c r="P2189" s="36" t="s">
        <v>8957</v>
      </c>
      <c r="Q2189" s="36" t="s">
        <v>8982</v>
      </c>
      <c r="T2189" s="116"/>
      <c r="AT2189" s="105" t="e">
        <f>#REF!*1.075</f>
        <v>#REF!</v>
      </c>
      <c r="AV2189" s="102" t="e">
        <f t="shared" si="532"/>
        <v>#REF!</v>
      </c>
      <c r="AZ2189" s="108" t="b">
        <f t="shared" si="529"/>
        <v>0</v>
      </c>
      <c r="BA2189" s="1">
        <f t="shared" si="530"/>
        <v>0</v>
      </c>
      <c r="BB2189" s="106">
        <f t="shared" si="531"/>
        <v>0</v>
      </c>
      <c r="BE2189" s="110"/>
      <c r="BF2189" s="110"/>
      <c r="BG2189" s="110"/>
    </row>
    <row r="2190" spans="1:59" ht="24.75" hidden="1" customHeight="1">
      <c r="A2190" s="9">
        <v>2195</v>
      </c>
      <c r="B2190" s="36">
        <v>3961</v>
      </c>
      <c r="C2190" s="36"/>
      <c r="E2190" s="37" t="s">
        <v>8983</v>
      </c>
      <c r="F2190" s="36" t="s">
        <v>8984</v>
      </c>
      <c r="G2190" s="36" t="s">
        <v>8985</v>
      </c>
      <c r="H2190" s="36" t="s">
        <v>191</v>
      </c>
      <c r="I2190" s="36" t="s">
        <v>205</v>
      </c>
      <c r="J2190" s="37" t="s">
        <v>8986</v>
      </c>
      <c r="K2190" s="49"/>
      <c r="L2190" s="36"/>
      <c r="M2190" s="36"/>
      <c r="N2190" s="36"/>
      <c r="O2190" s="36" t="s">
        <v>8937</v>
      </c>
      <c r="P2190" s="36" t="s">
        <v>8942</v>
      </c>
      <c r="Q2190" s="36" t="s">
        <v>8987</v>
      </c>
      <c r="T2190" s="116"/>
      <c r="AT2190" s="105" t="e">
        <f>#REF!*1.075</f>
        <v>#REF!</v>
      </c>
      <c r="AV2190" s="102" t="e">
        <f t="shared" si="532"/>
        <v>#REF!</v>
      </c>
      <c r="AZ2190" s="108" t="b">
        <f t="shared" si="529"/>
        <v>0</v>
      </c>
      <c r="BA2190" s="1">
        <f t="shared" si="530"/>
        <v>0</v>
      </c>
      <c r="BB2190" s="106">
        <f t="shared" si="531"/>
        <v>0</v>
      </c>
      <c r="BE2190" s="110"/>
      <c r="BF2190" s="110"/>
      <c r="BG2190" s="110"/>
    </row>
    <row r="2191" spans="1:59" ht="24.75" hidden="1" customHeight="1">
      <c r="A2191" s="9">
        <v>2196</v>
      </c>
      <c r="B2191" s="36">
        <v>7256</v>
      </c>
      <c r="C2191" s="36"/>
      <c r="E2191" s="37" t="s">
        <v>8988</v>
      </c>
      <c r="F2191" s="36" t="s">
        <v>8989</v>
      </c>
      <c r="G2191" s="36" t="s">
        <v>1403</v>
      </c>
      <c r="H2191" s="36" t="s">
        <v>251</v>
      </c>
      <c r="I2191" s="36" t="s">
        <v>68</v>
      </c>
      <c r="J2191" s="37" t="s">
        <v>8990</v>
      </c>
      <c r="K2191" s="49"/>
      <c r="L2191" s="36"/>
      <c r="M2191" s="36"/>
      <c r="N2191" s="36"/>
      <c r="O2191" s="36" t="s">
        <v>8937</v>
      </c>
      <c r="P2191" s="36" t="s">
        <v>8977</v>
      </c>
      <c r="Q2191" s="36" t="s">
        <v>8991</v>
      </c>
      <c r="T2191" s="116"/>
      <c r="AT2191" s="105" t="e">
        <f>#REF!*1.075</f>
        <v>#REF!</v>
      </c>
      <c r="AV2191" s="102" t="e">
        <f t="shared" si="532"/>
        <v>#REF!</v>
      </c>
      <c r="AZ2191" s="108" t="b">
        <f t="shared" si="529"/>
        <v>0</v>
      </c>
      <c r="BA2191" s="1">
        <f t="shared" si="530"/>
        <v>0</v>
      </c>
      <c r="BB2191" s="106">
        <f t="shared" si="531"/>
        <v>0</v>
      </c>
      <c r="BE2191" s="110"/>
      <c r="BF2191" s="110"/>
      <c r="BG2191" s="110"/>
    </row>
    <row r="2192" spans="1:59" ht="24.75" hidden="1" customHeight="1">
      <c r="A2192" s="9">
        <v>2197</v>
      </c>
      <c r="B2192" s="36">
        <v>3877</v>
      </c>
      <c r="C2192" s="36"/>
      <c r="E2192" s="37" t="s">
        <v>8992</v>
      </c>
      <c r="F2192" s="36" t="s">
        <v>8993</v>
      </c>
      <c r="G2192" s="36" t="s">
        <v>2944</v>
      </c>
      <c r="H2192" s="36" t="s">
        <v>3006</v>
      </c>
      <c r="I2192" s="36" t="s">
        <v>906</v>
      </c>
      <c r="J2192" s="37" t="s">
        <v>8994</v>
      </c>
      <c r="K2192" s="49"/>
      <c r="L2192" s="36"/>
      <c r="M2192" s="36"/>
      <c r="N2192" s="36"/>
      <c r="O2192" s="36" t="s">
        <v>8937</v>
      </c>
      <c r="P2192" s="36" t="s">
        <v>8942</v>
      </c>
      <c r="Q2192" s="36" t="s">
        <v>8995</v>
      </c>
      <c r="T2192" s="116"/>
      <c r="AT2192" s="105" t="e">
        <f>#REF!*1.075</f>
        <v>#REF!</v>
      </c>
      <c r="AV2192" s="102" t="e">
        <f t="shared" si="532"/>
        <v>#REF!</v>
      </c>
      <c r="AZ2192" s="108" t="b">
        <f t="shared" si="529"/>
        <v>0</v>
      </c>
      <c r="BA2192" s="1">
        <f t="shared" si="530"/>
        <v>0</v>
      </c>
      <c r="BB2192" s="106">
        <f t="shared" ref="BB2192:BB2223" si="533">BA2192+BA2192*0.08</f>
        <v>0</v>
      </c>
      <c r="BE2192" s="110"/>
      <c r="BF2192" s="110"/>
      <c r="BG2192" s="110"/>
    </row>
    <row r="2193" spans="1:59" ht="24.75" hidden="1" customHeight="1">
      <c r="A2193" s="9">
        <v>2198</v>
      </c>
      <c r="B2193" s="36">
        <v>3878</v>
      </c>
      <c r="C2193" s="36"/>
      <c r="E2193" s="37" t="s">
        <v>8996</v>
      </c>
      <c r="F2193" s="36" t="s">
        <v>8997</v>
      </c>
      <c r="G2193" s="36" t="s">
        <v>2944</v>
      </c>
      <c r="H2193" s="36" t="s">
        <v>3001</v>
      </c>
      <c r="I2193" s="36" t="s">
        <v>906</v>
      </c>
      <c r="J2193" s="37" t="s">
        <v>8994</v>
      </c>
      <c r="K2193" s="49"/>
      <c r="L2193" s="36"/>
      <c r="M2193" s="36"/>
      <c r="N2193" s="36"/>
      <c r="O2193" s="36" t="s">
        <v>8937</v>
      </c>
      <c r="P2193" s="36" t="s">
        <v>8942</v>
      </c>
      <c r="Q2193" s="36" t="s">
        <v>8998</v>
      </c>
      <c r="T2193" s="116"/>
      <c r="AT2193" s="105" t="e">
        <f>#REF!*1.075</f>
        <v>#REF!</v>
      </c>
      <c r="AV2193" s="102" t="e">
        <f t="shared" si="532"/>
        <v>#REF!</v>
      </c>
      <c r="AZ2193" s="108" t="b">
        <f t="shared" si="529"/>
        <v>0</v>
      </c>
      <c r="BA2193" s="1">
        <f t="shared" si="530"/>
        <v>0</v>
      </c>
      <c r="BB2193" s="106">
        <f t="shared" si="533"/>
        <v>0</v>
      </c>
      <c r="BE2193" s="110"/>
      <c r="BF2193" s="110"/>
      <c r="BG2193" s="110"/>
    </row>
    <row r="2194" spans="1:59" ht="24.75" hidden="1" customHeight="1">
      <c r="A2194" s="9">
        <v>2199</v>
      </c>
      <c r="B2194" s="36">
        <v>3999</v>
      </c>
      <c r="C2194" s="36"/>
      <c r="E2194" s="37" t="s">
        <v>8999</v>
      </c>
      <c r="F2194" s="36" t="s">
        <v>8468</v>
      </c>
      <c r="G2194" s="36" t="s">
        <v>1050</v>
      </c>
      <c r="H2194" s="36" t="s">
        <v>251</v>
      </c>
      <c r="I2194" s="36" t="s">
        <v>488</v>
      </c>
      <c r="J2194" s="37" t="s">
        <v>8961</v>
      </c>
      <c r="K2194" s="49"/>
      <c r="L2194" s="36"/>
      <c r="M2194" s="36"/>
      <c r="N2194" s="36"/>
      <c r="O2194" s="36" t="s">
        <v>8937</v>
      </c>
      <c r="P2194" s="36" t="s">
        <v>8957</v>
      </c>
      <c r="Q2194" s="36" t="s">
        <v>9000</v>
      </c>
      <c r="T2194" s="116"/>
      <c r="AT2194" s="105" t="e">
        <f>#REF!*1.075</f>
        <v>#REF!</v>
      </c>
      <c r="AV2194" s="102" t="e">
        <f t="shared" si="532"/>
        <v>#REF!</v>
      </c>
      <c r="AZ2194" s="108" t="b">
        <f t="shared" si="529"/>
        <v>0</v>
      </c>
      <c r="BA2194" s="1">
        <f t="shared" si="530"/>
        <v>0</v>
      </c>
      <c r="BB2194" s="106">
        <f t="shared" si="533"/>
        <v>0</v>
      </c>
      <c r="BE2194" s="110"/>
      <c r="BF2194" s="110"/>
      <c r="BG2194" s="110"/>
    </row>
    <row r="2195" spans="1:59" ht="24.75" hidden="1" customHeight="1">
      <c r="A2195" s="9">
        <v>2200</v>
      </c>
      <c r="B2195" s="36">
        <v>5272</v>
      </c>
      <c r="C2195" s="36"/>
      <c r="E2195" s="37" t="s">
        <v>8999</v>
      </c>
      <c r="F2195" s="36" t="s">
        <v>8468</v>
      </c>
      <c r="G2195" s="36" t="s">
        <v>1050</v>
      </c>
      <c r="H2195" s="36" t="s">
        <v>1056</v>
      </c>
      <c r="I2195" s="36" t="s">
        <v>44</v>
      </c>
      <c r="J2195" s="37" t="s">
        <v>9001</v>
      </c>
      <c r="K2195" s="49"/>
      <c r="L2195" s="36"/>
      <c r="M2195" s="36"/>
      <c r="N2195" s="36"/>
      <c r="O2195" s="36" t="s">
        <v>8937</v>
      </c>
      <c r="P2195" s="36" t="s">
        <v>8957</v>
      </c>
      <c r="Q2195" s="36" t="s">
        <v>9002</v>
      </c>
      <c r="T2195" s="116"/>
      <c r="AT2195" s="105" t="e">
        <f>#REF!*1.075</f>
        <v>#REF!</v>
      </c>
      <c r="AV2195" s="102" t="e">
        <f t="shared" si="532"/>
        <v>#REF!</v>
      </c>
      <c r="AZ2195" s="108" t="b">
        <f t="shared" si="529"/>
        <v>0</v>
      </c>
      <c r="BA2195" s="1">
        <f t="shared" si="530"/>
        <v>0</v>
      </c>
      <c r="BB2195" s="106">
        <f t="shared" si="533"/>
        <v>0</v>
      </c>
      <c r="BE2195" s="110"/>
      <c r="BF2195" s="110"/>
      <c r="BG2195" s="110"/>
    </row>
    <row r="2196" spans="1:59" ht="24.75" hidden="1" customHeight="1">
      <c r="A2196" s="9">
        <v>2201</v>
      </c>
      <c r="B2196" s="36">
        <v>4027</v>
      </c>
      <c r="C2196" s="36"/>
      <c r="E2196" s="37" t="s">
        <v>9003</v>
      </c>
      <c r="F2196" s="36" t="s">
        <v>8606</v>
      </c>
      <c r="G2196" s="36" t="s">
        <v>8607</v>
      </c>
      <c r="H2196" s="36" t="s">
        <v>1187</v>
      </c>
      <c r="I2196" s="36" t="s">
        <v>68</v>
      </c>
      <c r="J2196" s="37" t="s">
        <v>9004</v>
      </c>
      <c r="K2196" s="49"/>
      <c r="L2196" s="36"/>
      <c r="M2196" s="36"/>
      <c r="N2196" s="36"/>
      <c r="O2196" s="36" t="s">
        <v>8937</v>
      </c>
      <c r="P2196" s="36" t="s">
        <v>8977</v>
      </c>
      <c r="Q2196" s="36" t="s">
        <v>9005</v>
      </c>
      <c r="T2196" s="116"/>
      <c r="AT2196" s="105" t="e">
        <f>#REF!*1.075</f>
        <v>#REF!</v>
      </c>
      <c r="AV2196" s="102" t="e">
        <f t="shared" si="532"/>
        <v>#REF!</v>
      </c>
      <c r="AZ2196" s="108" t="b">
        <f t="shared" si="529"/>
        <v>0</v>
      </c>
      <c r="BA2196" s="1">
        <f t="shared" si="530"/>
        <v>0</v>
      </c>
      <c r="BB2196" s="106">
        <f t="shared" si="533"/>
        <v>0</v>
      </c>
      <c r="BE2196" s="110"/>
      <c r="BF2196" s="110"/>
      <c r="BG2196" s="110"/>
    </row>
    <row r="2197" spans="1:59" ht="24.75" hidden="1" customHeight="1">
      <c r="A2197" s="9">
        <v>2202</v>
      </c>
      <c r="B2197" s="36">
        <v>4028</v>
      </c>
      <c r="C2197" s="36"/>
      <c r="E2197" s="37" t="s">
        <v>9003</v>
      </c>
      <c r="F2197" s="36" t="s">
        <v>8606</v>
      </c>
      <c r="G2197" s="36" t="s">
        <v>8607</v>
      </c>
      <c r="H2197" s="36" t="s">
        <v>123</v>
      </c>
      <c r="I2197" s="36" t="s">
        <v>68</v>
      </c>
      <c r="J2197" s="37" t="s">
        <v>9006</v>
      </c>
      <c r="K2197" s="49"/>
      <c r="L2197" s="36"/>
      <c r="M2197" s="36"/>
      <c r="N2197" s="36"/>
      <c r="O2197" s="36" t="s">
        <v>8937</v>
      </c>
      <c r="P2197" s="36" t="s">
        <v>8977</v>
      </c>
      <c r="Q2197" s="36" t="s">
        <v>9007</v>
      </c>
      <c r="T2197" s="116"/>
      <c r="AT2197" s="105" t="e">
        <f>#REF!*1.075</f>
        <v>#REF!</v>
      </c>
      <c r="AV2197" s="102" t="e">
        <f t="shared" si="532"/>
        <v>#REF!</v>
      </c>
      <c r="AZ2197" s="108" t="b">
        <f t="shared" si="529"/>
        <v>0</v>
      </c>
      <c r="BA2197" s="1">
        <f t="shared" si="530"/>
        <v>0</v>
      </c>
      <c r="BB2197" s="106">
        <f t="shared" si="533"/>
        <v>0</v>
      </c>
      <c r="BE2197" s="110"/>
      <c r="BF2197" s="110"/>
      <c r="BG2197" s="110"/>
    </row>
    <row r="2198" spans="1:59" ht="24.75" hidden="1" customHeight="1">
      <c r="A2198" s="9">
        <v>2203</v>
      </c>
      <c r="B2198" s="36">
        <v>3962</v>
      </c>
      <c r="C2198" s="36"/>
      <c r="E2198" s="37" t="s">
        <v>9008</v>
      </c>
      <c r="F2198" s="36" t="s">
        <v>9009</v>
      </c>
      <c r="G2198" s="36" t="s">
        <v>2103</v>
      </c>
      <c r="H2198" s="36" t="s">
        <v>251</v>
      </c>
      <c r="I2198" s="36" t="s">
        <v>44</v>
      </c>
      <c r="J2198" s="37" t="s">
        <v>9010</v>
      </c>
      <c r="K2198" s="49"/>
      <c r="L2198" s="36"/>
      <c r="M2198" s="36"/>
      <c r="N2198" s="36"/>
      <c r="O2198" s="36" t="s">
        <v>8937</v>
      </c>
      <c r="P2198" s="36" t="s">
        <v>8945</v>
      </c>
      <c r="Q2198" s="36" t="s">
        <v>9011</v>
      </c>
      <c r="T2198" s="116"/>
      <c r="AT2198" s="105" t="e">
        <f>#REF!*1.075</f>
        <v>#REF!</v>
      </c>
      <c r="AV2198" s="102" t="e">
        <f t="shared" si="532"/>
        <v>#REF!</v>
      </c>
      <c r="AZ2198" s="108" t="b">
        <f t="shared" si="529"/>
        <v>0</v>
      </c>
      <c r="BA2198" s="1">
        <f t="shared" si="530"/>
        <v>0</v>
      </c>
      <c r="BB2198" s="106">
        <f t="shared" si="533"/>
        <v>0</v>
      </c>
      <c r="BE2198" s="110"/>
      <c r="BF2198" s="110"/>
      <c r="BG2198" s="110"/>
    </row>
    <row r="2199" spans="1:59" ht="24.75" customHeight="1">
      <c r="A2199" s="9">
        <v>2204</v>
      </c>
      <c r="B2199" s="36">
        <v>5065</v>
      </c>
      <c r="C2199" s="36"/>
      <c r="D2199" s="127" t="s">
        <v>9012</v>
      </c>
      <c r="E2199" s="37" t="s">
        <v>9013</v>
      </c>
      <c r="F2199" s="36" t="s">
        <v>9009</v>
      </c>
      <c r="G2199" s="36" t="s">
        <v>2103</v>
      </c>
      <c r="H2199" s="36" t="s">
        <v>1150</v>
      </c>
      <c r="I2199" s="36" t="s">
        <v>819</v>
      </c>
      <c r="J2199" s="37" t="s">
        <v>9014</v>
      </c>
      <c r="K2199" s="49">
        <v>20</v>
      </c>
      <c r="L2199" s="36" t="s">
        <v>91</v>
      </c>
      <c r="M2199" s="36">
        <v>1</v>
      </c>
      <c r="N2199" s="36" t="s">
        <v>46</v>
      </c>
      <c r="O2199" s="36" t="s">
        <v>8937</v>
      </c>
      <c r="P2199" s="36" t="s">
        <v>8938</v>
      </c>
      <c r="Q2199" s="36" t="s">
        <v>9015</v>
      </c>
      <c r="R2199" s="101">
        <v>3.73</v>
      </c>
      <c r="S2199" s="102">
        <v>3.4</v>
      </c>
      <c r="T2199" s="116">
        <v>1.4</v>
      </c>
      <c r="U2199" s="84">
        <v>1.55</v>
      </c>
      <c r="AG2199" s="105">
        <v>2.66</v>
      </c>
      <c r="AQ2199" s="105" t="e">
        <f>AVERAGE(SMALL(AE2199:AI2199,1),SMALL(AE2199:AI2199,2))</f>
        <v>#NUM!</v>
      </c>
      <c r="AR2199" s="105" t="e">
        <f>IF(R2199 &lt;=( AVERAGE(SMALL(AE2199:AI2199,1),SMALL(AE2199:AI2199,2))), R2199, "")</f>
        <v>#NUM!</v>
      </c>
      <c r="AS2199" s="105" t="e">
        <f>AVERAGE(SMALL(AJ2199:AM2199,1),SMALL(AJ2199:AM2199,2))</f>
        <v>#NUM!</v>
      </c>
      <c r="AT2199" s="105" t="e">
        <f>#REF!*1.075</f>
        <v>#REF!</v>
      </c>
      <c r="AU2199" s="105">
        <f>T2199*1.075</f>
        <v>1.5049999999999999</v>
      </c>
      <c r="AV2199" s="102" t="e">
        <f t="shared" si="532"/>
        <v>#REF!</v>
      </c>
      <c r="AW2199" s="105" t="s">
        <v>172</v>
      </c>
      <c r="AX2199" s="105" t="s">
        <v>173</v>
      </c>
      <c r="AY2199" s="106">
        <v>1.5049999999999999</v>
      </c>
      <c r="AZ2199" s="108">
        <f t="shared" si="529"/>
        <v>0.37624999999999997</v>
      </c>
      <c r="BA2199" s="1">
        <f t="shared" si="530"/>
        <v>1.8812499999999999</v>
      </c>
      <c r="BB2199" s="106">
        <f t="shared" si="533"/>
        <v>2.0317499999999997</v>
      </c>
      <c r="BD2199" s="110" t="s">
        <v>200</v>
      </c>
      <c r="BE2199" s="110"/>
      <c r="BF2199" s="110"/>
      <c r="BG2199" s="110"/>
    </row>
    <row r="2200" spans="1:59" ht="24.75" customHeight="1">
      <c r="A2200" s="9">
        <v>2205</v>
      </c>
      <c r="B2200" s="36">
        <v>5064</v>
      </c>
      <c r="C2200" s="36"/>
      <c r="D2200" s="127" t="s">
        <v>9012</v>
      </c>
      <c r="E2200" s="37" t="s">
        <v>9008</v>
      </c>
      <c r="F2200" s="36" t="s">
        <v>9009</v>
      </c>
      <c r="G2200" s="36" t="s">
        <v>2103</v>
      </c>
      <c r="H2200" s="36" t="s">
        <v>1163</v>
      </c>
      <c r="I2200" s="36" t="s">
        <v>819</v>
      </c>
      <c r="J2200" s="37" t="s">
        <v>9014</v>
      </c>
      <c r="K2200" s="49">
        <v>20</v>
      </c>
      <c r="L2200" s="36" t="s">
        <v>91</v>
      </c>
      <c r="M2200" s="36">
        <v>1</v>
      </c>
      <c r="N2200" s="36" t="s">
        <v>46</v>
      </c>
      <c r="O2200" s="36" t="s">
        <v>8937</v>
      </c>
      <c r="P2200" s="36" t="s">
        <v>8938</v>
      </c>
      <c r="Q2200" s="36" t="s">
        <v>9016</v>
      </c>
      <c r="R2200" s="101">
        <v>4.7300000000000004</v>
      </c>
      <c r="S2200" s="102">
        <v>4.4000000000000004</v>
      </c>
      <c r="T2200" s="116">
        <v>2.2000000000000002</v>
      </c>
      <c r="U2200" s="84">
        <v>2.76</v>
      </c>
      <c r="AG2200" s="105">
        <v>2.74</v>
      </c>
      <c r="AH2200" s="105">
        <v>2.1800000000000002</v>
      </c>
      <c r="AQ2200" s="105">
        <f>AVERAGE(SMALL(AE2200:AI2200,1),SMALL(AE2200:AI2200,2))</f>
        <v>2.46</v>
      </c>
      <c r="AR2200" s="105" t="str">
        <f>IF(R2200 &lt;=( AVERAGE(SMALL(AE2200:AI2200,1),SMALL(AE2200:AI2200,2))), R2200, "")</f>
        <v/>
      </c>
      <c r="AS2200" s="105" t="e">
        <f>AVERAGE(SMALL(AJ2200:AM2200,1),SMALL(AJ2200:AM2200,2))</f>
        <v>#NUM!</v>
      </c>
      <c r="AT2200" s="105" t="e">
        <f>#REF!*1.075</f>
        <v>#REF!</v>
      </c>
      <c r="AU2200" s="105">
        <f>T2200*1.075</f>
        <v>2.3650000000000002</v>
      </c>
      <c r="AV2200" s="102" t="e">
        <f t="shared" si="532"/>
        <v>#REF!</v>
      </c>
      <c r="AW2200" s="105" t="s">
        <v>172</v>
      </c>
      <c r="AX2200" s="105" t="s">
        <v>173</v>
      </c>
      <c r="AY2200" s="106">
        <v>2.3650000000000002</v>
      </c>
      <c r="AZ2200" s="108">
        <f t="shared" si="529"/>
        <v>0.59125000000000005</v>
      </c>
      <c r="BA2200" s="1">
        <f t="shared" si="530"/>
        <v>2.9562500000000003</v>
      </c>
      <c r="BB2200" s="106">
        <f t="shared" si="533"/>
        <v>3.1927500000000002</v>
      </c>
      <c r="BD2200" s="110" t="s">
        <v>200</v>
      </c>
      <c r="BE2200" s="110"/>
      <c r="BF2200" s="110"/>
      <c r="BG2200" s="110"/>
    </row>
    <row r="2201" spans="1:59" ht="24.75" hidden="1" customHeight="1">
      <c r="A2201" s="9">
        <v>2206</v>
      </c>
      <c r="B2201" s="36">
        <v>5063</v>
      </c>
      <c r="C2201" s="36"/>
      <c r="E2201" s="37" t="s">
        <v>9013</v>
      </c>
      <c r="F2201" s="36" t="s">
        <v>9009</v>
      </c>
      <c r="G2201" s="36" t="s">
        <v>2103</v>
      </c>
      <c r="H2201" s="36" t="s">
        <v>149</v>
      </c>
      <c r="I2201" s="36" t="s">
        <v>150</v>
      </c>
      <c r="J2201" s="37" t="s">
        <v>9017</v>
      </c>
      <c r="K2201" s="49"/>
      <c r="L2201" s="36"/>
      <c r="M2201" s="36"/>
      <c r="N2201" s="36"/>
      <c r="O2201" s="36" t="s">
        <v>8937</v>
      </c>
      <c r="P2201" s="36" t="s">
        <v>8957</v>
      </c>
      <c r="Q2201" s="36" t="s">
        <v>9018</v>
      </c>
      <c r="T2201" s="116"/>
      <c r="AT2201" s="105" t="e">
        <f>#REF!*1.075</f>
        <v>#REF!</v>
      </c>
      <c r="AV2201" s="102" t="e">
        <f t="shared" si="532"/>
        <v>#REF!</v>
      </c>
      <c r="AZ2201" s="108" t="b">
        <f t="shared" si="529"/>
        <v>0</v>
      </c>
      <c r="BA2201" s="1">
        <f t="shared" si="530"/>
        <v>0</v>
      </c>
      <c r="BB2201" s="106">
        <f t="shared" si="533"/>
        <v>0</v>
      </c>
      <c r="BE2201" s="110"/>
      <c r="BF2201" s="110"/>
      <c r="BG2201" s="110"/>
    </row>
    <row r="2202" spans="1:59" ht="24.75" hidden="1" customHeight="1">
      <c r="A2202" s="9">
        <v>2207</v>
      </c>
      <c r="B2202" s="36">
        <v>5412</v>
      </c>
      <c r="C2202" s="36"/>
      <c r="E2202" s="37" t="s">
        <v>9019</v>
      </c>
      <c r="F2202" s="36" t="s">
        <v>9020</v>
      </c>
      <c r="G2202" s="36" t="s">
        <v>7877</v>
      </c>
      <c r="H2202" s="36" t="s">
        <v>9021</v>
      </c>
      <c r="I2202" s="36" t="s">
        <v>78</v>
      </c>
      <c r="J2202" s="37" t="s">
        <v>9022</v>
      </c>
      <c r="K2202" s="49"/>
      <c r="L2202" s="36"/>
      <c r="M2202" s="36"/>
      <c r="N2202" s="36"/>
      <c r="O2202" s="36" t="s">
        <v>8937</v>
      </c>
      <c r="P2202" s="36" t="s">
        <v>8942</v>
      </c>
      <c r="Q2202" s="36" t="s">
        <v>9023</v>
      </c>
      <c r="T2202" s="116"/>
      <c r="AT2202" s="105" t="e">
        <f>#REF!*1.075</f>
        <v>#REF!</v>
      </c>
      <c r="AV2202" s="102" t="e">
        <f t="shared" si="532"/>
        <v>#REF!</v>
      </c>
      <c r="AZ2202" s="108" t="b">
        <f t="shared" si="529"/>
        <v>0</v>
      </c>
      <c r="BA2202" s="1">
        <f t="shared" si="530"/>
        <v>0</v>
      </c>
      <c r="BB2202" s="106">
        <f t="shared" si="533"/>
        <v>0</v>
      </c>
      <c r="BE2202" s="110"/>
      <c r="BF2202" s="110"/>
      <c r="BG2202" s="110"/>
    </row>
    <row r="2203" spans="1:59" ht="24.75" hidden="1" customHeight="1">
      <c r="A2203" s="9">
        <v>2208</v>
      </c>
      <c r="B2203" s="36">
        <v>5413</v>
      </c>
      <c r="C2203" s="36"/>
      <c r="E2203" s="37" t="s">
        <v>9019</v>
      </c>
      <c r="F2203" s="36" t="s">
        <v>9020</v>
      </c>
      <c r="G2203" s="36" t="s">
        <v>7877</v>
      </c>
      <c r="H2203" s="36" t="s">
        <v>7878</v>
      </c>
      <c r="I2203" s="36" t="s">
        <v>78</v>
      </c>
      <c r="J2203" s="37" t="s">
        <v>9024</v>
      </c>
      <c r="K2203" s="49"/>
      <c r="L2203" s="36"/>
      <c r="M2203" s="36"/>
      <c r="N2203" s="36"/>
      <c r="O2203" s="36" t="s">
        <v>8937</v>
      </c>
      <c r="P2203" s="36" t="s">
        <v>8957</v>
      </c>
      <c r="Q2203" s="36" t="s">
        <v>9025</v>
      </c>
      <c r="T2203" s="116"/>
      <c r="AT2203" s="105" t="e">
        <f>#REF!*1.075</f>
        <v>#REF!</v>
      </c>
      <c r="AV2203" s="102" t="e">
        <f t="shared" si="532"/>
        <v>#REF!</v>
      </c>
      <c r="AZ2203" s="108" t="b">
        <f t="shared" si="529"/>
        <v>0</v>
      </c>
      <c r="BA2203" s="1">
        <f t="shared" si="530"/>
        <v>0</v>
      </c>
      <c r="BB2203" s="106">
        <f t="shared" si="533"/>
        <v>0</v>
      </c>
      <c r="BE2203" s="110"/>
      <c r="BF2203" s="110"/>
      <c r="BG2203" s="110"/>
    </row>
    <row r="2204" spans="1:59" ht="24.75" hidden="1" customHeight="1">
      <c r="A2204" s="9">
        <v>2209</v>
      </c>
      <c r="B2204" s="36">
        <v>5414</v>
      </c>
      <c r="C2204" s="36"/>
      <c r="E2204" s="37" t="s">
        <v>9026</v>
      </c>
      <c r="F2204" s="36" t="s">
        <v>9027</v>
      </c>
      <c r="G2204" s="36" t="s">
        <v>7877</v>
      </c>
      <c r="H2204" s="36" t="s">
        <v>7878</v>
      </c>
      <c r="I2204" s="36" t="s">
        <v>177</v>
      </c>
      <c r="J2204" s="37" t="s">
        <v>7814</v>
      </c>
      <c r="K2204" s="49"/>
      <c r="L2204" s="36"/>
      <c r="M2204" s="36"/>
      <c r="N2204" s="36"/>
      <c r="O2204" s="36" t="s">
        <v>8937</v>
      </c>
      <c r="P2204" s="36" t="s">
        <v>8942</v>
      </c>
      <c r="Q2204" s="36" t="s">
        <v>9028</v>
      </c>
      <c r="T2204" s="116"/>
      <c r="AT2204" s="105" t="e">
        <f>#REF!*1.075</f>
        <v>#REF!</v>
      </c>
      <c r="AV2204" s="102" t="e">
        <f t="shared" si="532"/>
        <v>#REF!</v>
      </c>
      <c r="AZ2204" s="108" t="b">
        <f t="shared" si="529"/>
        <v>0</v>
      </c>
      <c r="BA2204" s="1">
        <f t="shared" si="530"/>
        <v>0</v>
      </c>
      <c r="BB2204" s="106">
        <f t="shared" si="533"/>
        <v>0</v>
      </c>
      <c r="BE2204" s="110"/>
      <c r="BF2204" s="110"/>
      <c r="BG2204" s="110"/>
    </row>
    <row r="2205" spans="1:59" ht="24.75" hidden="1" customHeight="1">
      <c r="A2205" s="9">
        <v>2210</v>
      </c>
      <c r="B2205" s="36">
        <v>5415</v>
      </c>
      <c r="C2205" s="36"/>
      <c r="E2205" s="37" t="s">
        <v>9026</v>
      </c>
      <c r="F2205" s="36" t="s">
        <v>9027</v>
      </c>
      <c r="G2205" s="36" t="s">
        <v>7877</v>
      </c>
      <c r="H2205" s="36" t="s">
        <v>9021</v>
      </c>
      <c r="I2205" s="36" t="s">
        <v>177</v>
      </c>
      <c r="J2205" s="37" t="s">
        <v>7814</v>
      </c>
      <c r="K2205" s="49"/>
      <c r="L2205" s="36"/>
      <c r="M2205" s="36"/>
      <c r="N2205" s="36"/>
      <c r="O2205" s="36" t="s">
        <v>8937</v>
      </c>
      <c r="P2205" s="36" t="s">
        <v>8945</v>
      </c>
      <c r="Q2205" s="36" t="s">
        <v>9029</v>
      </c>
      <c r="T2205" s="116"/>
      <c r="AT2205" s="105" t="e">
        <f>#REF!*1.075</f>
        <v>#REF!</v>
      </c>
      <c r="AV2205" s="102" t="e">
        <f t="shared" si="532"/>
        <v>#REF!</v>
      </c>
      <c r="AZ2205" s="108" t="b">
        <f t="shared" si="529"/>
        <v>0</v>
      </c>
      <c r="BA2205" s="1">
        <f t="shared" si="530"/>
        <v>0</v>
      </c>
      <c r="BB2205" s="106">
        <f t="shared" si="533"/>
        <v>0</v>
      </c>
      <c r="BE2205" s="110"/>
      <c r="BF2205" s="110"/>
      <c r="BG2205" s="110"/>
    </row>
    <row r="2206" spans="1:59" ht="24.75" customHeight="1">
      <c r="A2206" s="9">
        <v>2211</v>
      </c>
      <c r="B2206" s="36">
        <v>5416</v>
      </c>
      <c r="C2206" s="36"/>
      <c r="D2206" s="127" t="s">
        <v>9012</v>
      </c>
      <c r="E2206" s="37" t="s">
        <v>9030</v>
      </c>
      <c r="F2206" s="36" t="s">
        <v>9031</v>
      </c>
      <c r="G2206" s="36" t="s">
        <v>4380</v>
      </c>
      <c r="H2206" s="36" t="s">
        <v>9032</v>
      </c>
      <c r="I2206" s="36" t="s">
        <v>9033</v>
      </c>
      <c r="J2206" s="37" t="s">
        <v>9034</v>
      </c>
      <c r="K2206" s="49"/>
      <c r="L2206" s="36"/>
      <c r="M2206" s="36">
        <v>1</v>
      </c>
      <c r="N2206" s="36" t="s">
        <v>46</v>
      </c>
      <c r="O2206" s="36" t="s">
        <v>8937</v>
      </c>
      <c r="P2206" s="36" t="s">
        <v>8942</v>
      </c>
      <c r="Q2206" s="36" t="s">
        <v>9035</v>
      </c>
      <c r="R2206" s="101">
        <v>3.74</v>
      </c>
      <c r="S2206" s="102">
        <v>3.47</v>
      </c>
      <c r="T2206" s="116">
        <v>1.74</v>
      </c>
      <c r="U2206" s="84">
        <v>4.26</v>
      </c>
      <c r="AQ2206" s="105" t="e">
        <f>AVERAGE(SMALL(AE2206:AI2206,1),SMALL(AE2206:AI2206,2))</f>
        <v>#NUM!</v>
      </c>
      <c r="AR2206" s="105" t="e">
        <f>IF(R2206 &lt;=( AVERAGE(SMALL(AE2206:AI2206,1),SMALL(AE2206:AI2206,2))), R2206, "")</f>
        <v>#NUM!</v>
      </c>
      <c r="AS2206" s="105" t="e">
        <f>AVERAGE(SMALL(AJ2206:AM2206,1),SMALL(AJ2206:AM2206,2))</f>
        <v>#NUM!</v>
      </c>
      <c r="AT2206" s="105" t="e">
        <f>#REF!*1.075</f>
        <v>#REF!</v>
      </c>
      <c r="AU2206" s="105">
        <f>T2206*1.075</f>
        <v>1.8704999999999998</v>
      </c>
      <c r="AV2206" s="102" t="e">
        <f t="shared" ref="AV2206:AV2237" si="534">MIN(AN2206,AT2206,AU2206)</f>
        <v>#REF!</v>
      </c>
      <c r="AW2206" s="105" t="s">
        <v>172</v>
      </c>
      <c r="AX2206" s="105" t="s">
        <v>173</v>
      </c>
      <c r="AY2206" s="106">
        <v>1.8704999999999998</v>
      </c>
      <c r="AZ2206" s="108">
        <f t="shared" si="529"/>
        <v>0.46762499999999996</v>
      </c>
      <c r="BA2206" s="1">
        <f t="shared" si="530"/>
        <v>2.3381249999999998</v>
      </c>
      <c r="BB2206" s="106">
        <f t="shared" si="533"/>
        <v>2.5251749999999999</v>
      </c>
      <c r="BD2206" s="110" t="s">
        <v>200</v>
      </c>
      <c r="BE2206" s="110"/>
      <c r="BF2206" s="110"/>
      <c r="BG2206" s="110"/>
    </row>
    <row r="2207" spans="1:59" ht="24.75" customHeight="1">
      <c r="A2207" s="9">
        <v>2212</v>
      </c>
      <c r="B2207" s="36">
        <v>5417</v>
      </c>
      <c r="C2207" s="36"/>
      <c r="D2207" s="127" t="s">
        <v>9012</v>
      </c>
      <c r="E2207" s="37" t="s">
        <v>9030</v>
      </c>
      <c r="F2207" s="36" t="s">
        <v>9036</v>
      </c>
      <c r="G2207" s="36" t="s">
        <v>4380</v>
      </c>
      <c r="H2207" s="36" t="s">
        <v>9037</v>
      </c>
      <c r="I2207" s="36" t="s">
        <v>2108</v>
      </c>
      <c r="J2207" s="37" t="s">
        <v>9038</v>
      </c>
      <c r="K2207" s="49"/>
      <c r="L2207" s="36"/>
      <c r="M2207" s="36">
        <v>10</v>
      </c>
      <c r="N2207" s="36" t="s">
        <v>46</v>
      </c>
      <c r="O2207" s="36" t="s">
        <v>8937</v>
      </c>
      <c r="P2207" s="36" t="s">
        <v>8942</v>
      </c>
      <c r="Q2207" s="36" t="s">
        <v>9039</v>
      </c>
      <c r="R2207" s="101">
        <v>4.1399999999999997</v>
      </c>
      <c r="S2207" s="102">
        <v>3.5</v>
      </c>
      <c r="T2207" s="116">
        <v>1.75</v>
      </c>
      <c r="U2207" s="84">
        <v>4.25</v>
      </c>
      <c r="AQ2207" s="105" t="e">
        <f>AVERAGE(SMALL(AE2207:AI2207,1),SMALL(AE2207:AI2207,2))</f>
        <v>#NUM!</v>
      </c>
      <c r="AR2207" s="105" t="e">
        <f>IF(R2207 &lt;=( AVERAGE(SMALL(AE2207:AI2207,1),SMALL(AE2207:AI2207,2))), R2207, "")</f>
        <v>#NUM!</v>
      </c>
      <c r="AS2207" s="105" t="e">
        <f>AVERAGE(SMALL(AJ2207:AM2207,1),SMALL(AJ2207:AM2207,2))</f>
        <v>#NUM!</v>
      </c>
      <c r="AT2207" s="105" t="e">
        <f>#REF!*1.075</f>
        <v>#REF!</v>
      </c>
      <c r="AU2207" s="105">
        <f>T2207*1.075</f>
        <v>1.8812499999999999</v>
      </c>
      <c r="AV2207" s="102" t="e">
        <f t="shared" si="534"/>
        <v>#REF!</v>
      </c>
      <c r="AW2207" s="105" t="s">
        <v>172</v>
      </c>
      <c r="AX2207" s="105" t="s">
        <v>173</v>
      </c>
      <c r="AY2207" s="106">
        <v>1.8812499999999999</v>
      </c>
      <c r="AZ2207" s="108">
        <f t="shared" si="529"/>
        <v>0.47031249999999997</v>
      </c>
      <c r="BA2207" s="1">
        <f t="shared" si="530"/>
        <v>2.3515625</v>
      </c>
      <c r="BB2207" s="106">
        <f t="shared" si="533"/>
        <v>2.5396874999999999</v>
      </c>
      <c r="BD2207" s="110" t="s">
        <v>200</v>
      </c>
      <c r="BE2207" s="110"/>
      <c r="BF2207" s="110"/>
      <c r="BG2207" s="110"/>
    </row>
    <row r="2208" spans="1:59" ht="24.75" hidden="1" customHeight="1">
      <c r="A2208" s="9">
        <v>2213</v>
      </c>
      <c r="B2208" s="36">
        <v>6942</v>
      </c>
      <c r="C2208" s="36"/>
      <c r="E2208" s="37" t="s">
        <v>9040</v>
      </c>
      <c r="F2208" s="36" t="s">
        <v>8544</v>
      </c>
      <c r="G2208" s="36" t="s">
        <v>4794</v>
      </c>
      <c r="H2208" s="36" t="s">
        <v>581</v>
      </c>
      <c r="I2208" s="36" t="s">
        <v>4693</v>
      </c>
      <c r="J2208" s="37" t="s">
        <v>9041</v>
      </c>
      <c r="K2208" s="49"/>
      <c r="L2208" s="36"/>
      <c r="M2208" s="36"/>
      <c r="N2208" s="36"/>
      <c r="O2208" s="36" t="s">
        <v>8937</v>
      </c>
      <c r="P2208" s="36" t="s">
        <v>9042</v>
      </c>
      <c r="Q2208" s="36" t="s">
        <v>9043</v>
      </c>
      <c r="T2208" s="116"/>
      <c r="AT2208" s="105" t="e">
        <f>#REF!*1.075</f>
        <v>#REF!</v>
      </c>
      <c r="AV2208" s="102" t="e">
        <f t="shared" si="534"/>
        <v>#REF!</v>
      </c>
      <c r="AZ2208" s="108" t="b">
        <f t="shared" si="529"/>
        <v>0</v>
      </c>
      <c r="BA2208" s="1">
        <f t="shared" si="530"/>
        <v>0</v>
      </c>
      <c r="BB2208" s="106">
        <f t="shared" si="533"/>
        <v>0</v>
      </c>
      <c r="BE2208" s="110"/>
      <c r="BF2208" s="110"/>
      <c r="BG2208" s="110"/>
    </row>
    <row r="2209" spans="1:59" ht="24.75" hidden="1" customHeight="1">
      <c r="A2209" s="9">
        <v>2214</v>
      </c>
      <c r="B2209" s="36">
        <v>17977</v>
      </c>
      <c r="C2209" s="36"/>
      <c r="E2209" s="37" t="s">
        <v>9044</v>
      </c>
      <c r="F2209" s="36" t="s">
        <v>9045</v>
      </c>
      <c r="G2209" s="36" t="s">
        <v>400</v>
      </c>
      <c r="H2209" s="36" t="s">
        <v>9046</v>
      </c>
      <c r="I2209" s="36" t="s">
        <v>44</v>
      </c>
      <c r="J2209" s="37" t="s">
        <v>9047</v>
      </c>
      <c r="K2209" s="49"/>
      <c r="L2209" s="36"/>
      <c r="M2209" s="36"/>
      <c r="N2209" s="36"/>
      <c r="O2209" s="36" t="s">
        <v>8937</v>
      </c>
      <c r="P2209" s="36" t="s">
        <v>8957</v>
      </c>
      <c r="Q2209" s="36" t="s">
        <v>9048</v>
      </c>
      <c r="T2209" s="116"/>
      <c r="AT2209" s="105" t="e">
        <f>#REF!*1.075</f>
        <v>#REF!</v>
      </c>
      <c r="AV2209" s="102" t="e">
        <f t="shared" si="534"/>
        <v>#REF!</v>
      </c>
      <c r="AZ2209" s="108" t="b">
        <f t="shared" si="529"/>
        <v>0</v>
      </c>
      <c r="BA2209" s="1">
        <f t="shared" si="530"/>
        <v>0</v>
      </c>
      <c r="BB2209" s="106">
        <f t="shared" si="533"/>
        <v>0</v>
      </c>
      <c r="BE2209" s="110"/>
      <c r="BF2209" s="110"/>
      <c r="BG2209" s="110"/>
    </row>
    <row r="2210" spans="1:59" ht="24.75" hidden="1" customHeight="1">
      <c r="A2210" s="9">
        <v>2215</v>
      </c>
      <c r="B2210" s="36">
        <v>17822</v>
      </c>
      <c r="C2210" s="36"/>
      <c r="E2210" s="37" t="s">
        <v>9049</v>
      </c>
      <c r="F2210" s="36" t="s">
        <v>2674</v>
      </c>
      <c r="G2210" s="36" t="s">
        <v>1144</v>
      </c>
      <c r="H2210" s="36" t="s">
        <v>132</v>
      </c>
      <c r="I2210" s="36" t="s">
        <v>292</v>
      </c>
      <c r="J2210" s="37" t="s">
        <v>9050</v>
      </c>
      <c r="K2210" s="49"/>
      <c r="L2210" s="36"/>
      <c r="M2210" s="36"/>
      <c r="N2210" s="36"/>
      <c r="O2210" s="36" t="s">
        <v>8937</v>
      </c>
      <c r="P2210" s="36" t="s">
        <v>9051</v>
      </c>
      <c r="Q2210" s="36" t="s">
        <v>9052</v>
      </c>
      <c r="T2210" s="116"/>
      <c r="AT2210" s="105" t="e">
        <f>#REF!*1.075</f>
        <v>#REF!</v>
      </c>
      <c r="AV2210" s="102" t="e">
        <f t="shared" si="534"/>
        <v>#REF!</v>
      </c>
      <c r="AZ2210" s="108" t="b">
        <f t="shared" si="529"/>
        <v>0</v>
      </c>
      <c r="BA2210" s="1">
        <f t="shared" si="530"/>
        <v>0</v>
      </c>
      <c r="BB2210" s="106">
        <f t="shared" si="533"/>
        <v>0</v>
      </c>
      <c r="BE2210" s="110"/>
      <c r="BF2210" s="110"/>
      <c r="BG2210" s="110"/>
    </row>
    <row r="2211" spans="1:59" ht="24.75" hidden="1" customHeight="1">
      <c r="A2211" s="9">
        <v>2216</v>
      </c>
      <c r="B2211" s="36">
        <v>5768</v>
      </c>
      <c r="C2211" s="36"/>
      <c r="E2211" s="37" t="s">
        <v>9053</v>
      </c>
      <c r="F2211" s="36" t="s">
        <v>9054</v>
      </c>
      <c r="G2211" s="36" t="s">
        <v>9055</v>
      </c>
      <c r="H2211" s="36" t="s">
        <v>3388</v>
      </c>
      <c r="I2211" s="36" t="s">
        <v>44</v>
      </c>
      <c r="J2211" s="37" t="s">
        <v>9056</v>
      </c>
      <c r="K2211" s="49"/>
      <c r="L2211" s="36"/>
      <c r="M2211" s="36"/>
      <c r="N2211" s="36"/>
      <c r="O2211" s="36" t="s">
        <v>8937</v>
      </c>
      <c r="P2211" s="36" t="s">
        <v>9042</v>
      </c>
      <c r="Q2211" s="36" t="s">
        <v>9057</v>
      </c>
      <c r="T2211" s="116"/>
      <c r="AT2211" s="105" t="e">
        <f>#REF!*1.075</f>
        <v>#REF!</v>
      </c>
      <c r="AV2211" s="102" t="e">
        <f t="shared" si="534"/>
        <v>#REF!</v>
      </c>
      <c r="AZ2211" s="108" t="b">
        <f t="shared" si="529"/>
        <v>0</v>
      </c>
      <c r="BA2211" s="1">
        <f t="shared" si="530"/>
        <v>0</v>
      </c>
      <c r="BB2211" s="106">
        <f t="shared" si="533"/>
        <v>0</v>
      </c>
      <c r="BE2211" s="110"/>
      <c r="BF2211" s="110"/>
      <c r="BG2211" s="110"/>
    </row>
    <row r="2212" spans="1:59" ht="24.75" hidden="1" customHeight="1">
      <c r="A2212" s="9">
        <v>2217</v>
      </c>
      <c r="B2212" s="36">
        <v>5769</v>
      </c>
      <c r="C2212" s="36"/>
      <c r="E2212" s="37" t="s">
        <v>9053</v>
      </c>
      <c r="F2212" s="36" t="s">
        <v>9058</v>
      </c>
      <c r="G2212" s="36" t="s">
        <v>9055</v>
      </c>
      <c r="H2212" s="36" t="s">
        <v>935</v>
      </c>
      <c r="I2212" s="36" t="s">
        <v>44</v>
      </c>
      <c r="J2212" s="37" t="s">
        <v>9056</v>
      </c>
      <c r="K2212" s="49"/>
      <c r="L2212" s="36"/>
      <c r="M2212" s="36"/>
      <c r="N2212" s="36"/>
      <c r="O2212" s="36" t="s">
        <v>8937</v>
      </c>
      <c r="P2212" s="36" t="s">
        <v>9042</v>
      </c>
      <c r="Q2212" s="36" t="s">
        <v>9059</v>
      </c>
      <c r="T2212" s="116"/>
      <c r="AT2212" s="105" t="e">
        <f>#REF!*1.075</f>
        <v>#REF!</v>
      </c>
      <c r="AV2212" s="102" t="e">
        <f t="shared" si="534"/>
        <v>#REF!</v>
      </c>
      <c r="AZ2212" s="108" t="b">
        <f t="shared" si="529"/>
        <v>0</v>
      </c>
      <c r="BA2212" s="1">
        <f t="shared" si="530"/>
        <v>0</v>
      </c>
      <c r="BB2212" s="106">
        <f t="shared" si="533"/>
        <v>0</v>
      </c>
      <c r="BE2212" s="110"/>
      <c r="BF2212" s="110"/>
      <c r="BG2212" s="110"/>
    </row>
    <row r="2213" spans="1:59" ht="24.75" hidden="1" customHeight="1">
      <c r="A2213" s="9">
        <v>2218</v>
      </c>
      <c r="B2213" s="36">
        <v>5762</v>
      </c>
      <c r="C2213" s="36"/>
      <c r="E2213" s="37" t="s">
        <v>9060</v>
      </c>
      <c r="F2213" s="36" t="s">
        <v>9061</v>
      </c>
      <c r="G2213" s="36" t="s">
        <v>8297</v>
      </c>
      <c r="H2213" s="36" t="s">
        <v>8298</v>
      </c>
      <c r="I2213" s="36" t="s">
        <v>44</v>
      </c>
      <c r="J2213" s="37" t="s">
        <v>9056</v>
      </c>
      <c r="K2213" s="49"/>
      <c r="L2213" s="36"/>
      <c r="M2213" s="36"/>
      <c r="N2213" s="36"/>
      <c r="O2213" s="36" t="s">
        <v>8937</v>
      </c>
      <c r="P2213" s="36" t="s">
        <v>9042</v>
      </c>
      <c r="Q2213" s="36" t="s">
        <v>9062</v>
      </c>
      <c r="T2213" s="116"/>
      <c r="AT2213" s="105" t="e">
        <f>#REF!*1.075</f>
        <v>#REF!</v>
      </c>
      <c r="AV2213" s="102" t="e">
        <f t="shared" si="534"/>
        <v>#REF!</v>
      </c>
      <c r="AZ2213" s="108" t="b">
        <f t="shared" si="529"/>
        <v>0</v>
      </c>
      <c r="BA2213" s="1">
        <f t="shared" si="530"/>
        <v>0</v>
      </c>
      <c r="BB2213" s="106">
        <f t="shared" si="533"/>
        <v>0</v>
      </c>
      <c r="BE2213" s="110"/>
      <c r="BF2213" s="110"/>
      <c r="BG2213" s="110"/>
    </row>
    <row r="2214" spans="1:59" ht="24.75" hidden="1" customHeight="1">
      <c r="A2214" s="9">
        <v>2219</v>
      </c>
      <c r="B2214" s="36">
        <v>5763</v>
      </c>
      <c r="C2214" s="36"/>
      <c r="E2214" s="37" t="s">
        <v>9060</v>
      </c>
      <c r="F2214" s="36" t="s">
        <v>9061</v>
      </c>
      <c r="G2214" s="36" t="s">
        <v>8297</v>
      </c>
      <c r="H2214" s="36" t="s">
        <v>8303</v>
      </c>
      <c r="I2214" s="36" t="s">
        <v>44</v>
      </c>
      <c r="J2214" s="37" t="s">
        <v>9056</v>
      </c>
      <c r="K2214" s="49"/>
      <c r="L2214" s="36"/>
      <c r="M2214" s="36"/>
      <c r="N2214" s="36"/>
      <c r="O2214" s="36" t="s">
        <v>8937</v>
      </c>
      <c r="P2214" s="36" t="s">
        <v>9042</v>
      </c>
      <c r="Q2214" s="36" t="s">
        <v>9063</v>
      </c>
      <c r="T2214" s="116"/>
      <c r="AT2214" s="105" t="e">
        <f>#REF!*1.075</f>
        <v>#REF!</v>
      </c>
      <c r="AV2214" s="102" t="e">
        <f t="shared" si="534"/>
        <v>#REF!</v>
      </c>
      <c r="AZ2214" s="108" t="b">
        <f t="shared" si="529"/>
        <v>0</v>
      </c>
      <c r="BA2214" s="1">
        <f t="shared" si="530"/>
        <v>0</v>
      </c>
      <c r="BB2214" s="106">
        <f t="shared" si="533"/>
        <v>0</v>
      </c>
      <c r="BE2214" s="110"/>
      <c r="BF2214" s="110"/>
      <c r="BG2214" s="110"/>
    </row>
    <row r="2215" spans="1:59" ht="24.75" hidden="1" customHeight="1">
      <c r="A2215" s="9">
        <v>2220</v>
      </c>
      <c r="B2215" s="36">
        <v>5331</v>
      </c>
      <c r="C2215" s="36"/>
      <c r="E2215" s="37" t="s">
        <v>9064</v>
      </c>
      <c r="F2215" s="36" t="s">
        <v>9065</v>
      </c>
      <c r="G2215" s="36" t="s">
        <v>9066</v>
      </c>
      <c r="H2215" s="36" t="s">
        <v>9067</v>
      </c>
      <c r="I2215" s="36" t="s">
        <v>9068</v>
      </c>
      <c r="J2215" s="37" t="s">
        <v>9069</v>
      </c>
      <c r="K2215" s="49"/>
      <c r="L2215" s="36"/>
      <c r="M2215" s="36"/>
      <c r="N2215" s="36"/>
      <c r="O2215" s="36" t="s">
        <v>8937</v>
      </c>
      <c r="P2215" s="36" t="s">
        <v>8957</v>
      </c>
      <c r="Q2215" s="36" t="s">
        <v>9070</v>
      </c>
      <c r="T2215" s="116"/>
      <c r="AT2215" s="105" t="e">
        <f>#REF!*1.075</f>
        <v>#REF!</v>
      </c>
      <c r="AV2215" s="102" t="e">
        <f t="shared" si="534"/>
        <v>#REF!</v>
      </c>
      <c r="AZ2215" s="108" t="b">
        <f t="shared" si="529"/>
        <v>0</v>
      </c>
      <c r="BA2215" s="1">
        <f t="shared" si="530"/>
        <v>0</v>
      </c>
      <c r="BB2215" s="106">
        <f t="shared" si="533"/>
        <v>0</v>
      </c>
      <c r="BE2215" s="110"/>
      <c r="BF2215" s="110"/>
      <c r="BG2215" s="110"/>
    </row>
    <row r="2216" spans="1:59" ht="24.75" hidden="1" customHeight="1">
      <c r="A2216" s="9">
        <v>2221</v>
      </c>
      <c r="B2216" s="36">
        <v>8493</v>
      </c>
      <c r="C2216" s="36"/>
      <c r="E2216" s="37" t="s">
        <v>9071</v>
      </c>
      <c r="F2216" s="36" t="s">
        <v>9072</v>
      </c>
      <c r="G2216" s="36" t="s">
        <v>9073</v>
      </c>
      <c r="H2216" s="36" t="s">
        <v>1037</v>
      </c>
      <c r="I2216" s="36" t="s">
        <v>68</v>
      </c>
      <c r="J2216" s="37" t="s">
        <v>3481</v>
      </c>
      <c r="K2216" s="49"/>
      <c r="L2216" s="36"/>
      <c r="M2216" s="36"/>
      <c r="N2216" s="36"/>
      <c r="O2216" s="36" t="s">
        <v>8937</v>
      </c>
      <c r="P2216" s="36" t="s">
        <v>8967</v>
      </c>
      <c r="Q2216" s="36" t="s">
        <v>9074</v>
      </c>
      <c r="T2216" s="116"/>
      <c r="AT2216" s="105" t="e">
        <f>#REF!*1.075</f>
        <v>#REF!</v>
      </c>
      <c r="AV2216" s="102" t="e">
        <f t="shared" si="534"/>
        <v>#REF!</v>
      </c>
      <c r="AZ2216" s="108" t="b">
        <f t="shared" si="529"/>
        <v>0</v>
      </c>
      <c r="BA2216" s="1">
        <f t="shared" si="530"/>
        <v>0</v>
      </c>
      <c r="BB2216" s="106">
        <f t="shared" si="533"/>
        <v>0</v>
      </c>
      <c r="BE2216" s="110"/>
      <c r="BF2216" s="110"/>
      <c r="BG2216" s="110"/>
    </row>
    <row r="2217" spans="1:59" ht="24.75" hidden="1" customHeight="1">
      <c r="A2217" s="9">
        <v>2222</v>
      </c>
      <c r="B2217" s="36">
        <v>4029</v>
      </c>
      <c r="C2217" s="36"/>
      <c r="E2217" s="37" t="s">
        <v>9075</v>
      </c>
      <c r="F2217" s="36" t="s">
        <v>9076</v>
      </c>
      <c r="G2217" s="36" t="s">
        <v>4206</v>
      </c>
      <c r="H2217" s="36" t="s">
        <v>9077</v>
      </c>
      <c r="I2217" s="36" t="s">
        <v>109</v>
      </c>
      <c r="J2217" s="37" t="s">
        <v>841</v>
      </c>
      <c r="K2217" s="49"/>
      <c r="L2217" s="36"/>
      <c r="M2217" s="36"/>
      <c r="N2217" s="36"/>
      <c r="O2217" s="36" t="s">
        <v>8937</v>
      </c>
      <c r="P2217" s="36" t="s">
        <v>8945</v>
      </c>
      <c r="Q2217" s="36" t="s">
        <v>9078</v>
      </c>
      <c r="T2217" s="116"/>
      <c r="AT2217" s="105" t="e">
        <f>#REF!*1.075</f>
        <v>#REF!</v>
      </c>
      <c r="AV2217" s="102" t="e">
        <f t="shared" si="534"/>
        <v>#REF!</v>
      </c>
      <c r="AZ2217" s="108" t="b">
        <f t="shared" si="529"/>
        <v>0</v>
      </c>
      <c r="BA2217" s="1">
        <f t="shared" si="530"/>
        <v>0</v>
      </c>
      <c r="BB2217" s="106">
        <f t="shared" si="533"/>
        <v>0</v>
      </c>
      <c r="BE2217" s="110"/>
      <c r="BF2217" s="110"/>
      <c r="BG2217" s="110"/>
    </row>
    <row r="2218" spans="1:59" ht="24.75" hidden="1" customHeight="1">
      <c r="A2218" s="9">
        <v>2223</v>
      </c>
      <c r="B2218" s="36">
        <v>3709</v>
      </c>
      <c r="C2218" s="36"/>
      <c r="E2218" s="37" t="s">
        <v>9079</v>
      </c>
      <c r="F2218" s="36" t="s">
        <v>963</v>
      </c>
      <c r="G2218" s="36" t="s">
        <v>9080</v>
      </c>
      <c r="H2218" s="36" t="s">
        <v>108</v>
      </c>
      <c r="I2218" s="36" t="s">
        <v>116</v>
      </c>
      <c r="J2218" s="37" t="s">
        <v>9081</v>
      </c>
      <c r="K2218" s="49"/>
      <c r="L2218" s="36"/>
      <c r="M2218" s="36"/>
      <c r="N2218" s="36"/>
      <c r="O2218" s="36" t="s">
        <v>8937</v>
      </c>
      <c r="P2218" s="36" t="s">
        <v>8967</v>
      </c>
      <c r="Q2218" s="36" t="s">
        <v>9082</v>
      </c>
      <c r="T2218" s="116"/>
      <c r="AT2218" s="105" t="e">
        <f>#REF!*1.075</f>
        <v>#REF!</v>
      </c>
      <c r="AV2218" s="102" t="e">
        <f t="shared" si="534"/>
        <v>#REF!</v>
      </c>
      <c r="AZ2218" s="108" t="b">
        <f t="shared" si="529"/>
        <v>0</v>
      </c>
      <c r="BA2218" s="1">
        <f t="shared" si="530"/>
        <v>0</v>
      </c>
      <c r="BB2218" s="106">
        <f t="shared" si="533"/>
        <v>0</v>
      </c>
      <c r="BE2218" s="110"/>
      <c r="BF2218" s="110"/>
      <c r="BG2218" s="110"/>
    </row>
    <row r="2219" spans="1:59" ht="24.75" hidden="1" customHeight="1">
      <c r="A2219" s="9">
        <v>2224</v>
      </c>
      <c r="B2219" s="36">
        <v>3775</v>
      </c>
      <c r="C2219" s="36"/>
      <c r="E2219" s="37" t="s">
        <v>9083</v>
      </c>
      <c r="F2219" s="36" t="s">
        <v>9084</v>
      </c>
      <c r="G2219" s="36" t="s">
        <v>964</v>
      </c>
      <c r="H2219" s="36" t="s">
        <v>132</v>
      </c>
      <c r="I2219" s="36" t="s">
        <v>116</v>
      </c>
      <c r="J2219" s="37" t="s">
        <v>9085</v>
      </c>
      <c r="K2219" s="49"/>
      <c r="L2219" s="36"/>
      <c r="M2219" s="36"/>
      <c r="N2219" s="36"/>
      <c r="O2219" s="36" t="s">
        <v>8937</v>
      </c>
      <c r="P2219" s="36" t="s">
        <v>8957</v>
      </c>
      <c r="Q2219" s="36" t="s">
        <v>9086</v>
      </c>
      <c r="T2219" s="116"/>
      <c r="AT2219" s="105" t="e">
        <f>#REF!*1.075</f>
        <v>#REF!</v>
      </c>
      <c r="AV2219" s="102" t="e">
        <f t="shared" si="534"/>
        <v>#REF!</v>
      </c>
      <c r="AZ2219" s="108" t="b">
        <f t="shared" si="529"/>
        <v>0</v>
      </c>
      <c r="BA2219" s="1">
        <f t="shared" si="530"/>
        <v>0</v>
      </c>
      <c r="BB2219" s="106">
        <f t="shared" si="533"/>
        <v>0</v>
      </c>
      <c r="BE2219" s="110"/>
      <c r="BF2219" s="110"/>
      <c r="BG2219" s="110"/>
    </row>
    <row r="2220" spans="1:59" ht="24.75" hidden="1" customHeight="1">
      <c r="A2220" s="9">
        <v>2225</v>
      </c>
      <c r="B2220" s="36">
        <v>4025</v>
      </c>
      <c r="C2220" s="36"/>
      <c r="E2220" s="37" t="s">
        <v>9087</v>
      </c>
      <c r="F2220" s="36" t="s">
        <v>9088</v>
      </c>
      <c r="G2220" s="36" t="s">
        <v>8919</v>
      </c>
      <c r="H2220" s="36" t="s">
        <v>565</v>
      </c>
      <c r="I2220" s="36" t="s">
        <v>68</v>
      </c>
      <c r="J2220" s="37" t="s">
        <v>1078</v>
      </c>
      <c r="K2220" s="49"/>
      <c r="L2220" s="36"/>
      <c r="M2220" s="36"/>
      <c r="N2220" s="36"/>
      <c r="O2220" s="36" t="s">
        <v>8937</v>
      </c>
      <c r="P2220" s="36" t="s">
        <v>9089</v>
      </c>
      <c r="Q2220" s="36" t="s">
        <v>9090</v>
      </c>
      <c r="T2220" s="116"/>
      <c r="AT2220" s="105" t="e">
        <f>#REF!*1.075</f>
        <v>#REF!</v>
      </c>
      <c r="AV2220" s="102" t="e">
        <f t="shared" si="534"/>
        <v>#REF!</v>
      </c>
      <c r="AZ2220" s="108" t="b">
        <f t="shared" si="529"/>
        <v>0</v>
      </c>
      <c r="BA2220" s="1">
        <f t="shared" si="530"/>
        <v>0</v>
      </c>
      <c r="BB2220" s="106">
        <f t="shared" si="533"/>
        <v>0</v>
      </c>
      <c r="BE2220" s="110"/>
      <c r="BF2220" s="110"/>
      <c r="BG2220" s="110"/>
    </row>
    <row r="2221" spans="1:59" ht="24.75" hidden="1" customHeight="1">
      <c r="A2221" s="9">
        <v>2226</v>
      </c>
      <c r="B2221" s="36">
        <v>4026</v>
      </c>
      <c r="C2221" s="36"/>
      <c r="E2221" s="37" t="s">
        <v>9087</v>
      </c>
      <c r="F2221" s="36" t="s">
        <v>9088</v>
      </c>
      <c r="G2221" s="36" t="s">
        <v>8919</v>
      </c>
      <c r="H2221" s="36" t="s">
        <v>1135</v>
      </c>
      <c r="I2221" s="36" t="s">
        <v>68</v>
      </c>
      <c r="J2221" s="37" t="s">
        <v>1422</v>
      </c>
      <c r="K2221" s="49"/>
      <c r="L2221" s="36"/>
      <c r="M2221" s="36"/>
      <c r="N2221" s="36"/>
      <c r="O2221" s="36" t="s">
        <v>8937</v>
      </c>
      <c r="P2221" s="36" t="s">
        <v>9089</v>
      </c>
      <c r="Q2221" s="36" t="s">
        <v>9091</v>
      </c>
      <c r="T2221" s="116"/>
      <c r="AT2221" s="105" t="e">
        <f>#REF!*1.075</f>
        <v>#REF!</v>
      </c>
      <c r="AV2221" s="102" t="e">
        <f t="shared" si="534"/>
        <v>#REF!</v>
      </c>
      <c r="AZ2221" s="108" t="b">
        <f t="shared" si="529"/>
        <v>0</v>
      </c>
      <c r="BA2221" s="1">
        <f t="shared" si="530"/>
        <v>0</v>
      </c>
      <c r="BB2221" s="106">
        <f t="shared" si="533"/>
        <v>0</v>
      </c>
      <c r="BE2221" s="110"/>
      <c r="BF2221" s="110"/>
      <c r="BG2221" s="110"/>
    </row>
    <row r="2222" spans="1:59" ht="24.75" hidden="1" customHeight="1">
      <c r="A2222" s="9">
        <v>2227</v>
      </c>
      <c r="B2222" s="36">
        <v>3959</v>
      </c>
      <c r="C2222" s="36"/>
      <c r="E2222" s="37" t="s">
        <v>9092</v>
      </c>
      <c r="F2222" s="36" t="s">
        <v>9093</v>
      </c>
      <c r="G2222" s="36" t="s">
        <v>5569</v>
      </c>
      <c r="H2222" s="36" t="s">
        <v>1558</v>
      </c>
      <c r="I2222" s="36" t="s">
        <v>89</v>
      </c>
      <c r="J2222" s="37" t="s">
        <v>9094</v>
      </c>
      <c r="K2222" s="49"/>
      <c r="L2222" s="36"/>
      <c r="M2222" s="36"/>
      <c r="N2222" s="36"/>
      <c r="O2222" s="36" t="s">
        <v>8937</v>
      </c>
      <c r="P2222" s="36" t="s">
        <v>9095</v>
      </c>
      <c r="Q2222" s="36" t="s">
        <v>9096</v>
      </c>
      <c r="T2222" s="116"/>
      <c r="AT2222" s="105" t="e">
        <f>#REF!*1.075</f>
        <v>#REF!</v>
      </c>
      <c r="AV2222" s="102" t="e">
        <f t="shared" si="534"/>
        <v>#REF!</v>
      </c>
      <c r="AZ2222" s="108" t="b">
        <f t="shared" si="529"/>
        <v>0</v>
      </c>
      <c r="BA2222" s="1">
        <f t="shared" si="530"/>
        <v>0</v>
      </c>
      <c r="BB2222" s="106">
        <f t="shared" si="533"/>
        <v>0</v>
      </c>
      <c r="BE2222" s="110"/>
      <c r="BF2222" s="110"/>
      <c r="BG2222" s="110"/>
    </row>
    <row r="2223" spans="1:59" ht="24.75" hidden="1" customHeight="1">
      <c r="A2223" s="9">
        <v>2228</v>
      </c>
      <c r="B2223" s="36">
        <v>3947</v>
      </c>
      <c r="C2223" s="36"/>
      <c r="E2223" s="37" t="s">
        <v>9097</v>
      </c>
      <c r="F2223" s="36" t="s">
        <v>9098</v>
      </c>
      <c r="G2223" s="36" t="s">
        <v>4183</v>
      </c>
      <c r="H2223" s="36" t="s">
        <v>60</v>
      </c>
      <c r="I2223" s="36" t="s">
        <v>68</v>
      </c>
      <c r="J2223" s="37" t="s">
        <v>8971</v>
      </c>
      <c r="K2223" s="49"/>
      <c r="L2223" s="36"/>
      <c r="M2223" s="36"/>
      <c r="N2223" s="36"/>
      <c r="O2223" s="36" t="s">
        <v>8937</v>
      </c>
      <c r="P2223" s="36" t="s">
        <v>8938</v>
      </c>
      <c r="Q2223" s="36" t="s">
        <v>9099</v>
      </c>
      <c r="T2223" s="116"/>
      <c r="AT2223" s="105" t="e">
        <f>#REF!*1.075</f>
        <v>#REF!</v>
      </c>
      <c r="AV2223" s="102" t="e">
        <f t="shared" si="534"/>
        <v>#REF!</v>
      </c>
      <c r="AZ2223" s="108" t="b">
        <f t="shared" si="529"/>
        <v>0</v>
      </c>
      <c r="BA2223" s="1">
        <f t="shared" si="530"/>
        <v>0</v>
      </c>
      <c r="BB2223" s="106">
        <f t="shared" si="533"/>
        <v>0</v>
      </c>
      <c r="BE2223" s="110"/>
      <c r="BF2223" s="110"/>
      <c r="BG2223" s="110"/>
    </row>
    <row r="2224" spans="1:59" ht="24.75" hidden="1" customHeight="1">
      <c r="A2224" s="9">
        <v>2229</v>
      </c>
      <c r="B2224" s="36">
        <v>3910</v>
      </c>
      <c r="C2224" s="36"/>
      <c r="E2224" s="37" t="s">
        <v>9100</v>
      </c>
      <c r="F2224" s="36" t="s">
        <v>831</v>
      </c>
      <c r="G2224" s="36" t="s">
        <v>832</v>
      </c>
      <c r="H2224" s="36" t="s">
        <v>9101</v>
      </c>
      <c r="I2224" s="36" t="s">
        <v>109</v>
      </c>
      <c r="J2224" s="37" t="s">
        <v>2792</v>
      </c>
      <c r="K2224" s="49"/>
      <c r="L2224" s="36"/>
      <c r="M2224" s="36"/>
      <c r="N2224" s="36"/>
      <c r="O2224" s="36" t="s">
        <v>8937</v>
      </c>
      <c r="P2224" s="36" t="s">
        <v>8957</v>
      </c>
      <c r="Q2224" s="36" t="s">
        <v>9102</v>
      </c>
      <c r="T2224" s="116"/>
      <c r="AT2224" s="105" t="e">
        <f>#REF!*1.075</f>
        <v>#REF!</v>
      </c>
      <c r="AV2224" s="102" t="e">
        <f t="shared" si="534"/>
        <v>#REF!</v>
      </c>
      <c r="AZ2224" s="108" t="b">
        <f t="shared" ref="AZ2224:AZ2287" si="535">IF(AND(AY2224&gt;0,AY2224&lt;=10),AY2224*0.25,IF(AND(AY2224&gt;10,AY2224&lt;=50),AY2224*0.17,IF(AND(AY2224&gt;10,AY2224&lt;=100),AY2224*0.12,IF(AY2224&gt;100,AY2224*0.1))))</f>
        <v>0</v>
      </c>
      <c r="BA2224" s="1">
        <f t="shared" ref="BA2224:BA2287" si="536">AZ2224+AY2224</f>
        <v>0</v>
      </c>
      <c r="BB2224" s="106">
        <f t="shared" ref="BB2224:BB2255" si="537">BA2224+BA2224*0.08</f>
        <v>0</v>
      </c>
      <c r="BE2224" s="110"/>
      <c r="BF2224" s="110"/>
      <c r="BG2224" s="110"/>
    </row>
    <row r="2225" spans="1:59" ht="24.75" hidden="1" customHeight="1">
      <c r="A2225" s="9">
        <v>2230</v>
      </c>
      <c r="B2225" s="36">
        <v>3911</v>
      </c>
      <c r="C2225" s="36"/>
      <c r="E2225" s="37" t="s">
        <v>9103</v>
      </c>
      <c r="F2225" s="36" t="s">
        <v>831</v>
      </c>
      <c r="G2225" s="36" t="s">
        <v>832</v>
      </c>
      <c r="H2225" s="36" t="s">
        <v>2986</v>
      </c>
      <c r="I2225" s="36" t="s">
        <v>109</v>
      </c>
      <c r="J2225" s="37" t="s">
        <v>1107</v>
      </c>
      <c r="K2225" s="49"/>
      <c r="L2225" s="36"/>
      <c r="M2225" s="36"/>
      <c r="N2225" s="36"/>
      <c r="O2225" s="36" t="s">
        <v>8937</v>
      </c>
      <c r="P2225" s="36" t="s">
        <v>8957</v>
      </c>
      <c r="Q2225" s="36" t="s">
        <v>9104</v>
      </c>
      <c r="T2225" s="116"/>
      <c r="AT2225" s="105" t="e">
        <f>#REF!*1.075</f>
        <v>#REF!</v>
      </c>
      <c r="AV2225" s="102" t="e">
        <f t="shared" si="534"/>
        <v>#REF!</v>
      </c>
      <c r="AZ2225" s="108" t="b">
        <f t="shared" si="535"/>
        <v>0</v>
      </c>
      <c r="BA2225" s="1">
        <f t="shared" si="536"/>
        <v>0</v>
      </c>
      <c r="BB2225" s="106">
        <f t="shared" si="537"/>
        <v>0</v>
      </c>
      <c r="BE2225" s="110"/>
      <c r="BF2225" s="110"/>
      <c r="BG2225" s="110"/>
    </row>
    <row r="2226" spans="1:59" ht="24.75" hidden="1" customHeight="1">
      <c r="A2226" s="9">
        <v>2231</v>
      </c>
      <c r="B2226" s="36">
        <v>3912</v>
      </c>
      <c r="C2226" s="36"/>
      <c r="E2226" s="37" t="s">
        <v>9100</v>
      </c>
      <c r="F2226" s="36" t="s">
        <v>831</v>
      </c>
      <c r="G2226" s="36" t="s">
        <v>832</v>
      </c>
      <c r="H2226" s="36" t="s">
        <v>1173</v>
      </c>
      <c r="I2226" s="36" t="s">
        <v>150</v>
      </c>
      <c r="J2226" s="37" t="s">
        <v>1324</v>
      </c>
      <c r="K2226" s="49"/>
      <c r="L2226" s="36"/>
      <c r="M2226" s="36"/>
      <c r="N2226" s="36"/>
      <c r="O2226" s="36" t="s">
        <v>8937</v>
      </c>
      <c r="P2226" s="36" t="s">
        <v>8957</v>
      </c>
      <c r="Q2226" s="36" t="s">
        <v>9105</v>
      </c>
      <c r="T2226" s="116"/>
      <c r="AT2226" s="105" t="e">
        <f>#REF!*1.075</f>
        <v>#REF!</v>
      </c>
      <c r="AV2226" s="102" t="e">
        <f t="shared" si="534"/>
        <v>#REF!</v>
      </c>
      <c r="AZ2226" s="108" t="b">
        <f t="shared" si="535"/>
        <v>0</v>
      </c>
      <c r="BA2226" s="1">
        <f t="shared" si="536"/>
        <v>0</v>
      </c>
      <c r="BB2226" s="106">
        <f t="shared" si="537"/>
        <v>0</v>
      </c>
      <c r="BE2226" s="110"/>
      <c r="BF2226" s="110"/>
      <c r="BG2226" s="110"/>
    </row>
    <row r="2227" spans="1:59" ht="24.75" customHeight="1">
      <c r="A2227" s="9">
        <v>2232</v>
      </c>
      <c r="B2227" s="36">
        <v>3830</v>
      </c>
      <c r="C2227" s="36"/>
      <c r="D2227" s="127" t="s">
        <v>9012</v>
      </c>
      <c r="E2227" s="37" t="s">
        <v>9106</v>
      </c>
      <c r="F2227" s="36" t="s">
        <v>9107</v>
      </c>
      <c r="G2227" s="36" t="s">
        <v>4008</v>
      </c>
      <c r="H2227" s="36" t="s">
        <v>4009</v>
      </c>
      <c r="I2227" s="36" t="s">
        <v>3548</v>
      </c>
      <c r="J2227" s="37" t="s">
        <v>9108</v>
      </c>
      <c r="K2227" s="49">
        <v>100</v>
      </c>
      <c r="L2227" s="36" t="s">
        <v>91</v>
      </c>
      <c r="M2227" s="36">
        <v>1</v>
      </c>
      <c r="N2227" s="36" t="s">
        <v>46</v>
      </c>
      <c r="O2227" s="36" t="s">
        <v>8937</v>
      </c>
      <c r="P2227" s="36" t="s">
        <v>8957</v>
      </c>
      <c r="Q2227" s="36" t="s">
        <v>9109</v>
      </c>
      <c r="R2227" s="101">
        <v>5.16</v>
      </c>
      <c r="S2227" s="102">
        <v>4.8</v>
      </c>
      <c r="T2227" s="116">
        <v>2.4</v>
      </c>
      <c r="U2227" s="84">
        <v>6.4</v>
      </c>
      <c r="AF2227" s="105">
        <v>6.8</v>
      </c>
      <c r="AQ2227" s="105" t="e">
        <f>AVERAGE(SMALL(AE2227:AI2227,1),SMALL(AE2227:AI2227,2))</f>
        <v>#NUM!</v>
      </c>
      <c r="AR2227" s="105" t="e">
        <f>IF(R2227 &lt;=( AVERAGE(SMALL(AE2227:AI2227,1),SMALL(AE2227:AI2227,2))), R2227, "")</f>
        <v>#NUM!</v>
      </c>
      <c r="AS2227" s="105" t="e">
        <f>AVERAGE(SMALL(AJ2227:AM2227,1),SMALL(AJ2227:AM2227,2))</f>
        <v>#NUM!</v>
      </c>
      <c r="AT2227" s="105" t="e">
        <f>#REF!*1.075</f>
        <v>#REF!</v>
      </c>
      <c r="AU2227" s="105">
        <f>T2227*1.075</f>
        <v>2.5799999999999996</v>
      </c>
      <c r="AV2227" s="102" t="e">
        <f t="shared" si="534"/>
        <v>#REF!</v>
      </c>
      <c r="AW2227" s="105" t="s">
        <v>172</v>
      </c>
      <c r="AX2227" s="105" t="s">
        <v>173</v>
      </c>
      <c r="AY2227" s="106">
        <v>2.5799999999999996</v>
      </c>
      <c r="AZ2227" s="108">
        <f t="shared" si="535"/>
        <v>0.64499999999999991</v>
      </c>
      <c r="BA2227" s="1">
        <f t="shared" si="536"/>
        <v>3.2249999999999996</v>
      </c>
      <c r="BB2227" s="106">
        <f t="shared" si="537"/>
        <v>3.4829999999999997</v>
      </c>
      <c r="BD2227" s="110" t="s">
        <v>200</v>
      </c>
      <c r="BE2227" s="110"/>
      <c r="BF2227" s="110"/>
      <c r="BG2227" s="110"/>
    </row>
    <row r="2228" spans="1:59" ht="24.75" hidden="1" customHeight="1">
      <c r="A2228" s="9">
        <v>2233</v>
      </c>
      <c r="B2228" s="36">
        <v>3906</v>
      </c>
      <c r="C2228" s="36"/>
      <c r="E2228" s="37" t="s">
        <v>9110</v>
      </c>
      <c r="F2228" s="36" t="s">
        <v>9111</v>
      </c>
      <c r="G2228" s="36" t="s">
        <v>8716</v>
      </c>
      <c r="H2228" s="36" t="s">
        <v>363</v>
      </c>
      <c r="I2228" s="36" t="s">
        <v>1553</v>
      </c>
      <c r="J2228" s="37" t="s">
        <v>1554</v>
      </c>
      <c r="K2228" s="49"/>
      <c r="L2228" s="36"/>
      <c r="M2228" s="36"/>
      <c r="N2228" s="36"/>
      <c r="O2228" s="36" t="s">
        <v>8937</v>
      </c>
      <c r="P2228" s="36" t="s">
        <v>8938</v>
      </c>
      <c r="Q2228" s="36" t="s">
        <v>9112</v>
      </c>
      <c r="T2228" s="116"/>
      <c r="AT2228" s="105" t="e">
        <f>#REF!*1.075</f>
        <v>#REF!</v>
      </c>
      <c r="AV2228" s="102" t="e">
        <f t="shared" si="534"/>
        <v>#REF!</v>
      </c>
      <c r="AZ2228" s="108" t="b">
        <f t="shared" si="535"/>
        <v>0</v>
      </c>
      <c r="BA2228" s="1">
        <f t="shared" si="536"/>
        <v>0</v>
      </c>
      <c r="BB2228" s="106">
        <f t="shared" si="537"/>
        <v>0</v>
      </c>
      <c r="BE2228" s="110"/>
      <c r="BF2228" s="110"/>
      <c r="BG2228" s="110"/>
    </row>
    <row r="2229" spans="1:59" ht="24.75" hidden="1" customHeight="1">
      <c r="A2229" s="9">
        <v>2234</v>
      </c>
      <c r="B2229" s="36">
        <v>3907</v>
      </c>
      <c r="C2229" s="36"/>
      <c r="E2229" s="37" t="s">
        <v>9113</v>
      </c>
      <c r="F2229" s="36" t="s">
        <v>8715</v>
      </c>
      <c r="G2229" s="36" t="s">
        <v>8716</v>
      </c>
      <c r="H2229" s="36" t="s">
        <v>4025</v>
      </c>
      <c r="I2229" s="36" t="s">
        <v>1553</v>
      </c>
      <c r="J2229" s="37" t="s">
        <v>1554</v>
      </c>
      <c r="K2229" s="49"/>
      <c r="L2229" s="36"/>
      <c r="M2229" s="36"/>
      <c r="N2229" s="36"/>
      <c r="O2229" s="36" t="s">
        <v>8937</v>
      </c>
      <c r="P2229" s="36" t="s">
        <v>8957</v>
      </c>
      <c r="Q2229" s="36" t="s">
        <v>9114</v>
      </c>
      <c r="T2229" s="116"/>
      <c r="AT2229" s="105" t="e">
        <f>#REF!*1.075</f>
        <v>#REF!</v>
      </c>
      <c r="AV2229" s="102" t="e">
        <f t="shared" si="534"/>
        <v>#REF!</v>
      </c>
      <c r="AZ2229" s="108" t="b">
        <f t="shared" si="535"/>
        <v>0</v>
      </c>
      <c r="BA2229" s="1">
        <f t="shared" si="536"/>
        <v>0</v>
      </c>
      <c r="BB2229" s="106">
        <f t="shared" si="537"/>
        <v>0</v>
      </c>
      <c r="BE2229" s="110"/>
      <c r="BF2229" s="110"/>
      <c r="BG2229" s="110"/>
    </row>
    <row r="2230" spans="1:59" ht="24.75" customHeight="1">
      <c r="A2230" s="9">
        <v>2235</v>
      </c>
      <c r="B2230" s="36">
        <v>3953</v>
      </c>
      <c r="C2230" s="36"/>
      <c r="D2230" s="127" t="s">
        <v>9115</v>
      </c>
      <c r="E2230" s="37" t="s">
        <v>9116</v>
      </c>
      <c r="F2230" s="36" t="s">
        <v>5615</v>
      </c>
      <c r="G2230" s="36" t="s">
        <v>9117</v>
      </c>
      <c r="H2230" s="36" t="s">
        <v>9118</v>
      </c>
      <c r="I2230" s="36" t="s">
        <v>906</v>
      </c>
      <c r="J2230" s="37" t="s">
        <v>8994</v>
      </c>
      <c r="K2230" s="49">
        <v>500</v>
      </c>
      <c r="L2230" s="36" t="s">
        <v>91</v>
      </c>
      <c r="M2230" s="36">
        <v>1</v>
      </c>
      <c r="N2230" s="36" t="s">
        <v>46</v>
      </c>
      <c r="O2230" s="36" t="s">
        <v>8937</v>
      </c>
      <c r="P2230" s="36" t="s">
        <v>8942</v>
      </c>
      <c r="Q2230" s="36" t="s">
        <v>9119</v>
      </c>
      <c r="R2230" s="101">
        <v>0.6</v>
      </c>
      <c r="S2230" s="102">
        <v>0.69</v>
      </c>
      <c r="T2230" s="116">
        <v>0.5</v>
      </c>
      <c r="AF2230" s="105">
        <v>0.67</v>
      </c>
      <c r="AG2230" s="105">
        <v>0.57611999999999997</v>
      </c>
      <c r="AH2230" s="105">
        <v>0.72</v>
      </c>
      <c r="AT2230" s="105" t="e">
        <f>#REF!*1.075</f>
        <v>#REF!</v>
      </c>
      <c r="AU2230" s="105">
        <f>T2230*1.075</f>
        <v>0.53749999999999998</v>
      </c>
      <c r="AV2230" s="102" t="e">
        <f t="shared" si="534"/>
        <v>#REF!</v>
      </c>
      <c r="AW2230" s="105" t="s">
        <v>172</v>
      </c>
      <c r="AX2230" s="105" t="s">
        <v>173</v>
      </c>
      <c r="AY2230" s="106">
        <v>0.54</v>
      </c>
      <c r="AZ2230" s="108">
        <f t="shared" si="535"/>
        <v>0.13500000000000001</v>
      </c>
      <c r="BA2230" s="1">
        <f t="shared" si="536"/>
        <v>0.67500000000000004</v>
      </c>
      <c r="BB2230" s="161">
        <f>BA2230</f>
        <v>0.67500000000000004</v>
      </c>
      <c r="BD2230" s="105" t="s">
        <v>200</v>
      </c>
      <c r="BE2230" s="110"/>
      <c r="BF2230" s="110"/>
      <c r="BG2230" s="110"/>
    </row>
    <row r="2231" spans="1:59" ht="24.75" hidden="1" customHeight="1">
      <c r="A2231" s="9">
        <v>2236</v>
      </c>
      <c r="B2231" s="36">
        <v>3882</v>
      </c>
      <c r="C2231" s="36"/>
      <c r="E2231" s="37" t="s">
        <v>9120</v>
      </c>
      <c r="F2231" s="36" t="s">
        <v>9121</v>
      </c>
      <c r="G2231" s="36" t="s">
        <v>3010</v>
      </c>
      <c r="H2231" s="36" t="s">
        <v>9122</v>
      </c>
      <c r="I2231" s="36" t="s">
        <v>906</v>
      </c>
      <c r="J2231" s="37" t="s">
        <v>9123</v>
      </c>
      <c r="K2231" s="49"/>
      <c r="L2231" s="36"/>
      <c r="M2231" s="36"/>
      <c r="N2231" s="36"/>
      <c r="O2231" s="36" t="s">
        <v>8937</v>
      </c>
      <c r="P2231" s="36" t="s">
        <v>8945</v>
      </c>
      <c r="Q2231" s="36" t="s">
        <v>9124</v>
      </c>
      <c r="T2231" s="116"/>
      <c r="AT2231" s="105" t="e">
        <f>#REF!*1.075</f>
        <v>#REF!</v>
      </c>
      <c r="AV2231" s="102" t="e">
        <f t="shared" si="534"/>
        <v>#REF!</v>
      </c>
      <c r="AZ2231" s="108" t="b">
        <f t="shared" si="535"/>
        <v>0</v>
      </c>
      <c r="BA2231" s="1">
        <f t="shared" si="536"/>
        <v>0</v>
      </c>
      <c r="BB2231" s="106">
        <f t="shared" ref="BB2231:BB2262" si="538">BA2231+BA2231*0.08</f>
        <v>0</v>
      </c>
      <c r="BE2231" s="110"/>
      <c r="BF2231" s="110"/>
      <c r="BG2231" s="110"/>
    </row>
    <row r="2232" spans="1:59" ht="24.75" hidden="1" customHeight="1">
      <c r="A2232" s="9">
        <v>2237</v>
      </c>
      <c r="B2232" s="36">
        <v>3905</v>
      </c>
      <c r="C2232" s="36"/>
      <c r="E2232" s="37" t="s">
        <v>9125</v>
      </c>
      <c r="F2232" s="36" t="s">
        <v>8578</v>
      </c>
      <c r="G2232" s="36" t="s">
        <v>2369</v>
      </c>
      <c r="H2232" s="36" t="s">
        <v>2370</v>
      </c>
      <c r="I2232" s="36" t="s">
        <v>1063</v>
      </c>
      <c r="J2232" s="37" t="s">
        <v>9126</v>
      </c>
      <c r="K2232" s="49"/>
      <c r="L2232" s="36"/>
      <c r="M2232" s="36"/>
      <c r="N2232" s="36"/>
      <c r="O2232" s="36" t="s">
        <v>8937</v>
      </c>
      <c r="P2232" s="36" t="s">
        <v>9127</v>
      </c>
      <c r="Q2232" s="36" t="s">
        <v>9128</v>
      </c>
      <c r="T2232" s="116"/>
      <c r="AT2232" s="105" t="e">
        <f>#REF!*1.075</f>
        <v>#REF!</v>
      </c>
      <c r="AV2232" s="102" t="e">
        <f t="shared" si="534"/>
        <v>#REF!</v>
      </c>
      <c r="AZ2232" s="108" t="b">
        <f t="shared" si="535"/>
        <v>0</v>
      </c>
      <c r="BA2232" s="1">
        <f t="shared" si="536"/>
        <v>0</v>
      </c>
      <c r="BB2232" s="106">
        <f t="shared" si="538"/>
        <v>0</v>
      </c>
      <c r="BE2232" s="110"/>
      <c r="BF2232" s="110"/>
      <c r="BG2232" s="110"/>
    </row>
    <row r="2233" spans="1:59" ht="24.75" hidden="1" customHeight="1">
      <c r="A2233" s="9">
        <v>2238</v>
      </c>
      <c r="B2233" s="36">
        <v>5450</v>
      </c>
      <c r="C2233" s="36"/>
      <c r="E2233" s="37" t="s">
        <v>9129</v>
      </c>
      <c r="F2233" s="36" t="s">
        <v>9130</v>
      </c>
      <c r="G2233" s="36" t="s">
        <v>1955</v>
      </c>
      <c r="H2233" s="36" t="s">
        <v>945</v>
      </c>
      <c r="I2233" s="36" t="s">
        <v>252</v>
      </c>
      <c r="J2233" s="37" t="s">
        <v>9131</v>
      </c>
      <c r="K2233" s="49"/>
      <c r="L2233" s="36"/>
      <c r="M2233" s="36"/>
      <c r="N2233" s="36"/>
      <c r="O2233" s="36" t="s">
        <v>8937</v>
      </c>
      <c r="P2233" s="36" t="s">
        <v>9132</v>
      </c>
      <c r="Q2233" s="36" t="s">
        <v>9133</v>
      </c>
      <c r="T2233" s="116"/>
      <c r="AT2233" s="105" t="e">
        <f>#REF!*1.075</f>
        <v>#REF!</v>
      </c>
      <c r="AV2233" s="102" t="e">
        <f t="shared" si="534"/>
        <v>#REF!</v>
      </c>
      <c r="AZ2233" s="108" t="b">
        <f t="shared" si="535"/>
        <v>0</v>
      </c>
      <c r="BA2233" s="1">
        <f t="shared" si="536"/>
        <v>0</v>
      </c>
      <c r="BB2233" s="106">
        <f t="shared" si="538"/>
        <v>0</v>
      </c>
      <c r="BE2233" s="110"/>
      <c r="BF2233" s="110"/>
      <c r="BG2233" s="110"/>
    </row>
    <row r="2234" spans="1:59" ht="24.75" hidden="1" customHeight="1">
      <c r="A2234" s="9">
        <v>2239</v>
      </c>
      <c r="B2234" s="36">
        <v>5449</v>
      </c>
      <c r="C2234" s="36"/>
      <c r="E2234" s="37" t="s">
        <v>9129</v>
      </c>
      <c r="F2234" s="36" t="s">
        <v>1954</v>
      </c>
      <c r="G2234" s="36" t="s">
        <v>1955</v>
      </c>
      <c r="H2234" s="36" t="s">
        <v>2863</v>
      </c>
      <c r="I2234" s="36" t="s">
        <v>109</v>
      </c>
      <c r="J2234" s="37" t="s">
        <v>9134</v>
      </c>
      <c r="K2234" s="49"/>
      <c r="L2234" s="36"/>
      <c r="M2234" s="36"/>
      <c r="N2234" s="36"/>
      <c r="O2234" s="36" t="s">
        <v>8937</v>
      </c>
      <c r="P2234" s="36" t="s">
        <v>8957</v>
      </c>
      <c r="Q2234" s="36" t="s">
        <v>9135</v>
      </c>
      <c r="T2234" s="116"/>
      <c r="AT2234" s="105" t="e">
        <f>#REF!*1.075</f>
        <v>#REF!</v>
      </c>
      <c r="AV2234" s="102" t="e">
        <f t="shared" si="534"/>
        <v>#REF!</v>
      </c>
      <c r="AZ2234" s="108" t="b">
        <f t="shared" si="535"/>
        <v>0</v>
      </c>
      <c r="BA2234" s="1">
        <f t="shared" si="536"/>
        <v>0</v>
      </c>
      <c r="BB2234" s="106">
        <f t="shared" si="538"/>
        <v>0</v>
      </c>
      <c r="BE2234" s="110"/>
      <c r="BF2234" s="110"/>
      <c r="BG2234" s="110"/>
    </row>
    <row r="2235" spans="1:59" ht="24.75" hidden="1" customHeight="1">
      <c r="A2235" s="9">
        <v>2240</v>
      </c>
      <c r="B2235" s="36">
        <v>3688</v>
      </c>
      <c r="C2235" s="36"/>
      <c r="E2235" s="37" t="s">
        <v>9136</v>
      </c>
      <c r="F2235" s="36" t="s">
        <v>9137</v>
      </c>
      <c r="G2235" s="36" t="s">
        <v>9138</v>
      </c>
      <c r="H2235" s="36" t="s">
        <v>9139</v>
      </c>
      <c r="I2235" s="36" t="s">
        <v>741</v>
      </c>
      <c r="J2235" s="37" t="s">
        <v>9140</v>
      </c>
      <c r="K2235" s="49"/>
      <c r="L2235" s="36"/>
      <c r="M2235" s="36"/>
      <c r="N2235" s="36"/>
      <c r="O2235" s="36" t="s">
        <v>8937</v>
      </c>
      <c r="P2235" s="36" t="s">
        <v>8967</v>
      </c>
      <c r="Q2235" s="36" t="s">
        <v>9141</v>
      </c>
      <c r="T2235" s="116"/>
      <c r="AT2235" s="105" t="e">
        <f>#REF!*1.075</f>
        <v>#REF!</v>
      </c>
      <c r="AV2235" s="102" t="e">
        <f t="shared" si="534"/>
        <v>#REF!</v>
      </c>
      <c r="AZ2235" s="108" t="b">
        <f t="shared" si="535"/>
        <v>0</v>
      </c>
      <c r="BA2235" s="1">
        <f t="shared" si="536"/>
        <v>0</v>
      </c>
      <c r="BB2235" s="106">
        <f t="shared" si="538"/>
        <v>0</v>
      </c>
      <c r="BE2235" s="110"/>
      <c r="BF2235" s="110"/>
      <c r="BG2235" s="110"/>
    </row>
    <row r="2236" spans="1:59" ht="24.75" hidden="1" customHeight="1">
      <c r="A2236" s="9">
        <v>2241</v>
      </c>
      <c r="B2236" s="36">
        <v>3966</v>
      </c>
      <c r="C2236" s="36"/>
      <c r="E2236" s="37" t="s">
        <v>9142</v>
      </c>
      <c r="F2236" s="36" t="s">
        <v>9143</v>
      </c>
      <c r="G2236" s="36" t="s">
        <v>9144</v>
      </c>
      <c r="H2236" s="36" t="s">
        <v>9145</v>
      </c>
      <c r="I2236" s="36" t="s">
        <v>9146</v>
      </c>
      <c r="J2236" s="37" t="s">
        <v>9147</v>
      </c>
      <c r="K2236" s="49"/>
      <c r="L2236" s="36"/>
      <c r="M2236" s="36"/>
      <c r="N2236" s="36"/>
      <c r="O2236" s="36" t="s">
        <v>8937</v>
      </c>
      <c r="P2236" s="36" t="s">
        <v>8957</v>
      </c>
      <c r="Q2236" s="36" t="s">
        <v>9148</v>
      </c>
      <c r="T2236" s="116"/>
      <c r="AT2236" s="105" t="e">
        <f>#REF!*1.075</f>
        <v>#REF!</v>
      </c>
      <c r="AV2236" s="102" t="e">
        <f t="shared" si="534"/>
        <v>#REF!</v>
      </c>
      <c r="AZ2236" s="108" t="b">
        <f t="shared" si="535"/>
        <v>0</v>
      </c>
      <c r="BA2236" s="1">
        <f t="shared" si="536"/>
        <v>0</v>
      </c>
      <c r="BB2236" s="106">
        <f t="shared" si="538"/>
        <v>0</v>
      </c>
      <c r="BE2236" s="110"/>
      <c r="BF2236" s="110"/>
      <c r="BG2236" s="110"/>
    </row>
    <row r="2237" spans="1:59" ht="24.75" customHeight="1">
      <c r="A2237" s="9">
        <v>2242</v>
      </c>
      <c r="B2237" s="36">
        <v>5066</v>
      </c>
      <c r="C2237" s="36"/>
      <c r="D2237" s="127" t="s">
        <v>9012</v>
      </c>
      <c r="E2237" s="37" t="s">
        <v>9149</v>
      </c>
      <c r="F2237" s="36" t="s">
        <v>9150</v>
      </c>
      <c r="G2237" s="36" t="s">
        <v>921</v>
      </c>
      <c r="H2237" s="36" t="s">
        <v>9151</v>
      </c>
      <c r="I2237" s="36" t="s">
        <v>44</v>
      </c>
      <c r="J2237" s="37" t="s">
        <v>1649</v>
      </c>
      <c r="K2237" s="49"/>
      <c r="L2237" s="36"/>
      <c r="M2237" s="36">
        <v>20</v>
      </c>
      <c r="N2237" s="36" t="s">
        <v>46</v>
      </c>
      <c r="O2237" s="36" t="s">
        <v>8937</v>
      </c>
      <c r="P2237" s="36" t="s">
        <v>8942</v>
      </c>
      <c r="Q2237" s="36" t="s">
        <v>9152</v>
      </c>
      <c r="R2237" s="101">
        <v>5.38</v>
      </c>
      <c r="S2237" s="102">
        <v>5</v>
      </c>
      <c r="T2237" s="116">
        <v>2.5</v>
      </c>
      <c r="U2237" s="76">
        <v>6.5</v>
      </c>
      <c r="AG2237" s="105">
        <v>2.15</v>
      </c>
      <c r="AH2237" s="105">
        <v>4.93</v>
      </c>
      <c r="AQ2237" s="105">
        <f>AVERAGE(SMALL(AE2237:AI2237,1),SMALL(AE2237:AI2237,2))</f>
        <v>3.54</v>
      </c>
      <c r="AR2237" s="105" t="str">
        <f>IF(R2237 &lt;=( AVERAGE(SMALL(AE2237:AI2237,1),SMALL(AE2237:AI2237,2))), R2237, "")</f>
        <v/>
      </c>
      <c r="AS2237" s="105" t="e">
        <f>AVERAGE(SMALL(AJ2237:AM2237,1),SMALL(AJ2237:AM2237,2))</f>
        <v>#NUM!</v>
      </c>
      <c r="AT2237" s="105" t="e">
        <f>#REF!*1.075</f>
        <v>#REF!</v>
      </c>
      <c r="AU2237" s="105">
        <f>T2237*1.075</f>
        <v>2.6875</v>
      </c>
      <c r="AV2237" s="102" t="e">
        <f t="shared" si="534"/>
        <v>#REF!</v>
      </c>
      <c r="AW2237" s="105" t="s">
        <v>172</v>
      </c>
      <c r="AX2237" s="105" t="s">
        <v>173</v>
      </c>
      <c r="AY2237" s="106">
        <v>2.5799999999999996</v>
      </c>
      <c r="AZ2237" s="108">
        <f t="shared" si="535"/>
        <v>0.64499999999999991</v>
      </c>
      <c r="BA2237" s="1">
        <f t="shared" si="536"/>
        <v>3.2249999999999996</v>
      </c>
      <c r="BB2237" s="106">
        <f t="shared" si="538"/>
        <v>3.4829999999999997</v>
      </c>
      <c r="BD2237" s="110" t="s">
        <v>200</v>
      </c>
      <c r="BE2237" s="110"/>
      <c r="BF2237" s="110"/>
      <c r="BG2237" s="110"/>
    </row>
    <row r="2238" spans="1:59" ht="24.75" hidden="1" customHeight="1">
      <c r="A2238" s="9">
        <v>2243</v>
      </c>
      <c r="B2238" s="36">
        <v>3751</v>
      </c>
      <c r="C2238" s="36"/>
      <c r="E2238" s="37" t="s">
        <v>9149</v>
      </c>
      <c r="F2238" s="36" t="s">
        <v>9153</v>
      </c>
      <c r="G2238" s="36" t="s">
        <v>921</v>
      </c>
      <c r="H2238" s="36" t="s">
        <v>9154</v>
      </c>
      <c r="I2238" s="36" t="s">
        <v>1063</v>
      </c>
      <c r="J2238" s="37" t="s">
        <v>9155</v>
      </c>
      <c r="K2238" s="49"/>
      <c r="L2238" s="36"/>
      <c r="M2238" s="36"/>
      <c r="N2238" s="36"/>
      <c r="O2238" s="36" t="s">
        <v>8937</v>
      </c>
      <c r="P2238" s="36" t="s">
        <v>8967</v>
      </c>
      <c r="Q2238" s="36" t="s">
        <v>9156</v>
      </c>
      <c r="T2238" s="116"/>
      <c r="AT2238" s="105" t="e">
        <f>#REF!*1.075</f>
        <v>#REF!</v>
      </c>
      <c r="AV2238" s="102" t="e">
        <f t="shared" ref="AV2238:AV2269" si="539">MIN(AN2238,AT2238,AU2238)</f>
        <v>#REF!</v>
      </c>
      <c r="AZ2238" s="108" t="b">
        <f t="shared" si="535"/>
        <v>0</v>
      </c>
      <c r="BA2238" s="1">
        <f t="shared" si="536"/>
        <v>0</v>
      </c>
      <c r="BB2238" s="106">
        <f t="shared" si="538"/>
        <v>0</v>
      </c>
      <c r="BE2238" s="110"/>
      <c r="BF2238" s="110"/>
      <c r="BG2238" s="110"/>
    </row>
    <row r="2239" spans="1:59" ht="24.75" customHeight="1">
      <c r="A2239" s="9">
        <v>2244</v>
      </c>
      <c r="B2239" s="36">
        <v>5067</v>
      </c>
      <c r="C2239" s="36"/>
      <c r="D2239" s="127" t="s">
        <v>9012</v>
      </c>
      <c r="E2239" s="37" t="s">
        <v>9157</v>
      </c>
      <c r="F2239" s="36" t="s">
        <v>9158</v>
      </c>
      <c r="G2239" s="36" t="s">
        <v>921</v>
      </c>
      <c r="H2239" s="36" t="s">
        <v>9159</v>
      </c>
      <c r="I2239" s="36" t="s">
        <v>44</v>
      </c>
      <c r="J2239" s="37" t="s">
        <v>9160</v>
      </c>
      <c r="K2239" s="49"/>
      <c r="L2239" s="36"/>
      <c r="M2239" s="36">
        <v>14</v>
      </c>
      <c r="N2239" s="36" t="s">
        <v>46</v>
      </c>
      <c r="O2239" s="36" t="s">
        <v>8937</v>
      </c>
      <c r="P2239" s="36" t="s">
        <v>8942</v>
      </c>
      <c r="Q2239" s="36" t="s">
        <v>9161</v>
      </c>
      <c r="R2239" s="101">
        <v>5.59</v>
      </c>
      <c r="S2239" s="102">
        <v>5.2</v>
      </c>
      <c r="T2239" s="116">
        <v>2.6</v>
      </c>
      <c r="U2239" s="84">
        <v>3.27</v>
      </c>
      <c r="AG2239" s="105">
        <v>3.4580000000000002</v>
      </c>
      <c r="AH2239" s="105">
        <v>4.71</v>
      </c>
      <c r="AQ2239" s="105">
        <f>AVERAGE(SMALL(AE2239:AI2239,1),SMALL(AE2239:AI2239,2))</f>
        <v>4.0839999999999996</v>
      </c>
      <c r="AR2239" s="105" t="str">
        <f>IF(R2239 &lt;=( AVERAGE(SMALL(AE2239:AI2239,1),SMALL(AE2239:AI2239,2))), R2239, "")</f>
        <v/>
      </c>
      <c r="AS2239" s="105" t="e">
        <f>AVERAGE(SMALL(AJ2239:AM2239,1),SMALL(AJ2239:AM2239,2))</f>
        <v>#NUM!</v>
      </c>
      <c r="AT2239" s="105" t="e">
        <f>#REF!*1.075</f>
        <v>#REF!</v>
      </c>
      <c r="AU2239" s="105">
        <f>T2239*1.075</f>
        <v>2.7949999999999999</v>
      </c>
      <c r="AV2239" s="102" t="e">
        <f t="shared" si="539"/>
        <v>#REF!</v>
      </c>
      <c r="AW2239" s="105" t="s">
        <v>172</v>
      </c>
      <c r="AX2239" s="105" t="s">
        <v>173</v>
      </c>
      <c r="AY2239" s="106">
        <v>2.7949999999999999</v>
      </c>
      <c r="AZ2239" s="108">
        <f t="shared" si="535"/>
        <v>0.69874999999999998</v>
      </c>
      <c r="BA2239" s="1">
        <f t="shared" si="536"/>
        <v>3.4937499999999999</v>
      </c>
      <c r="BB2239" s="106">
        <f t="shared" si="538"/>
        <v>3.77325</v>
      </c>
      <c r="BD2239" s="110" t="s">
        <v>200</v>
      </c>
      <c r="BE2239" s="110"/>
      <c r="BF2239" s="110"/>
      <c r="BG2239" s="110"/>
    </row>
    <row r="2240" spans="1:59" ht="24.75" customHeight="1">
      <c r="A2240" s="9">
        <v>2245</v>
      </c>
      <c r="B2240" s="36">
        <v>5068</v>
      </c>
      <c r="C2240" s="36"/>
      <c r="D2240" s="127" t="s">
        <v>9012</v>
      </c>
      <c r="E2240" s="37" t="s">
        <v>9157</v>
      </c>
      <c r="F2240" s="36" t="s">
        <v>9162</v>
      </c>
      <c r="G2240" s="36" t="s">
        <v>921</v>
      </c>
      <c r="H2240" s="36" t="s">
        <v>1278</v>
      </c>
      <c r="I2240" s="36" t="s">
        <v>1063</v>
      </c>
      <c r="J2240" s="37" t="s">
        <v>9163</v>
      </c>
      <c r="K2240" s="49">
        <v>70</v>
      </c>
      <c r="L2240" s="36" t="s">
        <v>91</v>
      </c>
      <c r="M2240" s="36">
        <v>1</v>
      </c>
      <c r="N2240" s="36" t="s">
        <v>46</v>
      </c>
      <c r="O2240" s="36" t="s">
        <v>8937</v>
      </c>
      <c r="P2240" s="36" t="s">
        <v>9164</v>
      </c>
      <c r="Q2240" s="36" t="s">
        <v>9165</v>
      </c>
      <c r="R2240" s="101">
        <v>5.38</v>
      </c>
      <c r="S2240" s="102">
        <v>5</v>
      </c>
      <c r="T2240" s="116">
        <v>2.5</v>
      </c>
      <c r="U2240" s="84">
        <v>5.33</v>
      </c>
      <c r="AG2240" s="105">
        <v>1.9510000000000001</v>
      </c>
      <c r="AH2240" s="105">
        <v>2.9049999999999998</v>
      </c>
      <c r="AQ2240" s="105">
        <f>AVERAGE(SMALL(AE2240:AI2240,1),SMALL(AE2240:AI2240,2))</f>
        <v>2.4279999999999999</v>
      </c>
      <c r="AR2240" s="105" t="str">
        <f>IF(R2240 &lt;=( AVERAGE(SMALL(AE2240:AI2240,1),SMALL(AE2240:AI2240,2))), R2240, "")</f>
        <v/>
      </c>
      <c r="AS2240" s="105" t="e">
        <f>AVERAGE(SMALL(AJ2240:AM2240,1),SMALL(AJ2240:AM2240,2))</f>
        <v>#NUM!</v>
      </c>
      <c r="AT2240" s="105" t="e">
        <f>#REF!*1.075</f>
        <v>#REF!</v>
      </c>
      <c r="AU2240" s="105">
        <f>T2240*1.075</f>
        <v>2.6875</v>
      </c>
      <c r="AV2240" s="102" t="e">
        <f t="shared" si="539"/>
        <v>#REF!</v>
      </c>
      <c r="AW2240" s="105" t="s">
        <v>172</v>
      </c>
      <c r="AX2240" s="105" t="s">
        <v>173</v>
      </c>
      <c r="AY2240" s="106">
        <v>2.6875</v>
      </c>
      <c r="AZ2240" s="108">
        <f t="shared" si="535"/>
        <v>0.671875</v>
      </c>
      <c r="BA2240" s="1">
        <f t="shared" si="536"/>
        <v>3.359375</v>
      </c>
      <c r="BB2240" s="106">
        <f t="shared" si="538"/>
        <v>3.6281249999999998</v>
      </c>
      <c r="BD2240" s="110" t="s">
        <v>200</v>
      </c>
      <c r="BE2240" s="110"/>
      <c r="BF2240" s="110"/>
      <c r="BG2240" s="110"/>
    </row>
    <row r="2241" spans="1:59" ht="24.75" hidden="1" customHeight="1">
      <c r="A2241" s="9">
        <v>2246</v>
      </c>
      <c r="B2241" s="36">
        <v>3752</v>
      </c>
      <c r="C2241" s="36"/>
      <c r="E2241" s="37" t="s">
        <v>9166</v>
      </c>
      <c r="F2241" s="36" t="s">
        <v>9153</v>
      </c>
      <c r="G2241" s="36" t="s">
        <v>921</v>
      </c>
      <c r="H2241" s="36" t="s">
        <v>9167</v>
      </c>
      <c r="I2241" s="36" t="s">
        <v>1063</v>
      </c>
      <c r="J2241" s="37" t="s">
        <v>9155</v>
      </c>
      <c r="K2241" s="49"/>
      <c r="L2241" s="36"/>
      <c r="M2241" s="36"/>
      <c r="N2241" s="36"/>
      <c r="O2241" s="36" t="s">
        <v>8937</v>
      </c>
      <c r="P2241" s="36" t="s">
        <v>8967</v>
      </c>
      <c r="Q2241" s="36" t="s">
        <v>9168</v>
      </c>
      <c r="T2241" s="116"/>
      <c r="AT2241" s="105" t="e">
        <f>#REF!*1.075</f>
        <v>#REF!</v>
      </c>
      <c r="AV2241" s="102" t="e">
        <f t="shared" si="539"/>
        <v>#REF!</v>
      </c>
      <c r="AZ2241" s="108" t="b">
        <f t="shared" si="535"/>
        <v>0</v>
      </c>
      <c r="BA2241" s="1">
        <f t="shared" si="536"/>
        <v>0</v>
      </c>
      <c r="BB2241" s="106">
        <f t="shared" si="538"/>
        <v>0</v>
      </c>
      <c r="BE2241" s="110"/>
      <c r="BF2241" s="110"/>
      <c r="BG2241" s="110"/>
    </row>
    <row r="2242" spans="1:59" ht="24.75" hidden="1" customHeight="1">
      <c r="A2242" s="9">
        <v>2247</v>
      </c>
      <c r="B2242" s="36">
        <v>8658</v>
      </c>
      <c r="C2242" s="36"/>
      <c r="E2242" s="37" t="s">
        <v>9169</v>
      </c>
      <c r="F2242" s="36" t="s">
        <v>8397</v>
      </c>
      <c r="G2242" s="36" t="s">
        <v>8398</v>
      </c>
      <c r="H2242" s="36" t="s">
        <v>123</v>
      </c>
      <c r="I2242" s="36" t="s">
        <v>2108</v>
      </c>
      <c r="J2242" s="37" t="s">
        <v>9170</v>
      </c>
      <c r="K2242" s="49"/>
      <c r="L2242" s="36"/>
      <c r="M2242" s="36"/>
      <c r="N2242" s="36"/>
      <c r="O2242" s="36" t="s">
        <v>8937</v>
      </c>
      <c r="P2242" s="36" t="s">
        <v>8977</v>
      </c>
      <c r="Q2242" s="36" t="s">
        <v>9171</v>
      </c>
      <c r="T2242" s="116"/>
      <c r="AT2242" s="105" t="e">
        <f>#REF!*1.075</f>
        <v>#REF!</v>
      </c>
      <c r="AV2242" s="102" t="e">
        <f t="shared" si="539"/>
        <v>#REF!</v>
      </c>
      <c r="AZ2242" s="108" t="b">
        <f t="shared" si="535"/>
        <v>0</v>
      </c>
      <c r="BA2242" s="1">
        <f t="shared" si="536"/>
        <v>0</v>
      </c>
      <c r="BB2242" s="106">
        <f t="shared" si="538"/>
        <v>0</v>
      </c>
      <c r="BE2242" s="110"/>
      <c r="BF2242" s="110"/>
      <c r="BG2242" s="110"/>
    </row>
    <row r="2243" spans="1:59" ht="24.75" hidden="1" customHeight="1">
      <c r="A2243" s="9">
        <v>2248</v>
      </c>
      <c r="B2243" s="36">
        <v>8365</v>
      </c>
      <c r="C2243" s="36"/>
      <c r="E2243" s="37" t="s">
        <v>9169</v>
      </c>
      <c r="F2243" s="36" t="s">
        <v>8397</v>
      </c>
      <c r="G2243" s="36" t="s">
        <v>8398</v>
      </c>
      <c r="H2243" s="36" t="s">
        <v>310</v>
      </c>
      <c r="I2243" s="36" t="s">
        <v>488</v>
      </c>
      <c r="J2243" s="37" t="s">
        <v>9172</v>
      </c>
      <c r="K2243" s="49"/>
      <c r="L2243" s="36"/>
      <c r="M2243" s="36"/>
      <c r="N2243" s="36"/>
      <c r="O2243" s="36" t="s">
        <v>8937</v>
      </c>
      <c r="P2243" s="36" t="s">
        <v>8977</v>
      </c>
      <c r="Q2243" s="36" t="s">
        <v>9173</v>
      </c>
      <c r="T2243" s="116"/>
      <c r="AT2243" s="105" t="e">
        <f>#REF!*1.075</f>
        <v>#REF!</v>
      </c>
      <c r="AV2243" s="102" t="e">
        <f t="shared" si="539"/>
        <v>#REF!</v>
      </c>
      <c r="AZ2243" s="108" t="b">
        <f t="shared" si="535"/>
        <v>0</v>
      </c>
      <c r="BA2243" s="1">
        <f t="shared" si="536"/>
        <v>0</v>
      </c>
      <c r="BB2243" s="106">
        <f t="shared" si="538"/>
        <v>0</v>
      </c>
      <c r="BE2243" s="110"/>
      <c r="BF2243" s="110"/>
      <c r="BG2243" s="110"/>
    </row>
    <row r="2244" spans="1:59" ht="24.75" hidden="1" customHeight="1">
      <c r="A2244" s="9">
        <v>2249</v>
      </c>
      <c r="B2244" s="36">
        <v>6959</v>
      </c>
      <c r="C2244" s="36"/>
      <c r="E2244" s="37" t="s">
        <v>9174</v>
      </c>
      <c r="F2244" s="36" t="s">
        <v>9175</v>
      </c>
      <c r="G2244" s="36" t="s">
        <v>380</v>
      </c>
      <c r="H2244" s="36" t="s">
        <v>310</v>
      </c>
      <c r="I2244" s="36" t="s">
        <v>44</v>
      </c>
      <c r="J2244" s="37" t="s">
        <v>9176</v>
      </c>
      <c r="K2244" s="49"/>
      <c r="L2244" s="36"/>
      <c r="M2244" s="36"/>
      <c r="N2244" s="36"/>
      <c r="O2244" s="36" t="s">
        <v>8937</v>
      </c>
      <c r="P2244" s="36" t="s">
        <v>9177</v>
      </c>
      <c r="Q2244" s="36" t="s">
        <v>9178</v>
      </c>
      <c r="T2244" s="116"/>
      <c r="AT2244" s="105" t="e">
        <f>#REF!*1.075</f>
        <v>#REF!</v>
      </c>
      <c r="AV2244" s="102" t="e">
        <f t="shared" si="539"/>
        <v>#REF!</v>
      </c>
      <c r="AZ2244" s="108" t="b">
        <f t="shared" si="535"/>
        <v>0</v>
      </c>
      <c r="BA2244" s="1">
        <f t="shared" si="536"/>
        <v>0</v>
      </c>
      <c r="BB2244" s="106">
        <f t="shared" si="538"/>
        <v>0</v>
      </c>
      <c r="BE2244" s="110"/>
      <c r="BF2244" s="110"/>
      <c r="BG2244" s="110"/>
    </row>
    <row r="2245" spans="1:59" ht="24.75" hidden="1" customHeight="1">
      <c r="A2245" s="9">
        <v>2250</v>
      </c>
      <c r="B2245" s="36">
        <v>6957</v>
      </c>
      <c r="C2245" s="36"/>
      <c r="E2245" s="37" t="s">
        <v>9174</v>
      </c>
      <c r="F2245" s="36" t="s">
        <v>9175</v>
      </c>
      <c r="G2245" s="36" t="s">
        <v>380</v>
      </c>
      <c r="H2245" s="36" t="s">
        <v>123</v>
      </c>
      <c r="I2245" s="36" t="s">
        <v>44</v>
      </c>
      <c r="J2245" s="37" t="s">
        <v>9176</v>
      </c>
      <c r="K2245" s="49"/>
      <c r="L2245" s="36"/>
      <c r="M2245" s="36"/>
      <c r="N2245" s="36"/>
      <c r="O2245" s="36" t="s">
        <v>8937</v>
      </c>
      <c r="P2245" s="36" t="s">
        <v>9177</v>
      </c>
      <c r="Q2245" s="36" t="s">
        <v>9179</v>
      </c>
      <c r="T2245" s="116"/>
      <c r="AT2245" s="105" t="e">
        <f>#REF!*1.075</f>
        <v>#REF!</v>
      </c>
      <c r="AV2245" s="102" t="e">
        <f t="shared" si="539"/>
        <v>#REF!</v>
      </c>
      <c r="AZ2245" s="108" t="b">
        <f t="shared" si="535"/>
        <v>0</v>
      </c>
      <c r="BA2245" s="1">
        <f t="shared" si="536"/>
        <v>0</v>
      </c>
      <c r="BB2245" s="106">
        <f t="shared" si="538"/>
        <v>0</v>
      </c>
      <c r="BE2245" s="110"/>
      <c r="BF2245" s="110"/>
      <c r="BG2245" s="110"/>
    </row>
    <row r="2246" spans="1:59" ht="24.75" hidden="1" customHeight="1">
      <c r="A2246" s="9">
        <v>2251</v>
      </c>
      <c r="B2246" s="36">
        <v>6955</v>
      </c>
      <c r="C2246" s="36"/>
      <c r="E2246" s="37" t="s">
        <v>9174</v>
      </c>
      <c r="F2246" s="36" t="s">
        <v>9175</v>
      </c>
      <c r="G2246" s="36" t="s">
        <v>380</v>
      </c>
      <c r="H2246" s="36" t="s">
        <v>60</v>
      </c>
      <c r="I2246" s="36" t="s">
        <v>44</v>
      </c>
      <c r="J2246" s="37" t="s">
        <v>9176</v>
      </c>
      <c r="K2246" s="49"/>
      <c r="L2246" s="36"/>
      <c r="M2246" s="36"/>
      <c r="N2246" s="36"/>
      <c r="O2246" s="36" t="s">
        <v>8937</v>
      </c>
      <c r="P2246" s="36" t="s">
        <v>9177</v>
      </c>
      <c r="Q2246" s="36" t="s">
        <v>9180</v>
      </c>
      <c r="T2246" s="116"/>
      <c r="AT2246" s="105" t="e">
        <f>#REF!*1.075</f>
        <v>#REF!</v>
      </c>
      <c r="AV2246" s="102" t="e">
        <f t="shared" si="539"/>
        <v>#REF!</v>
      </c>
      <c r="AZ2246" s="108" t="b">
        <f t="shared" si="535"/>
        <v>0</v>
      </c>
      <c r="BA2246" s="1">
        <f t="shared" si="536"/>
        <v>0</v>
      </c>
      <c r="BB2246" s="106">
        <f t="shared" si="538"/>
        <v>0</v>
      </c>
      <c r="BE2246" s="110"/>
      <c r="BF2246" s="110"/>
      <c r="BG2246" s="110"/>
    </row>
    <row r="2247" spans="1:59" ht="24.75" hidden="1" customHeight="1">
      <c r="A2247" s="9">
        <v>2252</v>
      </c>
      <c r="B2247" s="36">
        <v>5299</v>
      </c>
      <c r="C2247" s="36"/>
      <c r="E2247" s="37" t="s">
        <v>9181</v>
      </c>
      <c r="F2247" s="36" t="s">
        <v>9182</v>
      </c>
      <c r="G2247" s="36" t="s">
        <v>344</v>
      </c>
      <c r="H2247" s="36" t="s">
        <v>189</v>
      </c>
      <c r="I2247" s="36" t="s">
        <v>488</v>
      </c>
      <c r="J2247" s="37" t="s">
        <v>9183</v>
      </c>
      <c r="K2247" s="49"/>
      <c r="L2247" s="36"/>
      <c r="M2247" s="36"/>
      <c r="N2247" s="36"/>
      <c r="O2247" s="36" t="s">
        <v>8937</v>
      </c>
      <c r="P2247" s="36" t="s">
        <v>8957</v>
      </c>
      <c r="Q2247" s="36" t="s">
        <v>9184</v>
      </c>
      <c r="T2247" s="116"/>
      <c r="AT2247" s="105" t="e">
        <f>#REF!*1.075</f>
        <v>#REF!</v>
      </c>
      <c r="AV2247" s="102" t="e">
        <f t="shared" si="539"/>
        <v>#REF!</v>
      </c>
      <c r="AZ2247" s="108" t="b">
        <f t="shared" si="535"/>
        <v>0</v>
      </c>
      <c r="BA2247" s="1">
        <f t="shared" si="536"/>
        <v>0</v>
      </c>
      <c r="BB2247" s="106">
        <f t="shared" si="538"/>
        <v>0</v>
      </c>
      <c r="BE2247" s="110"/>
      <c r="BF2247" s="110"/>
      <c r="BG2247" s="110"/>
    </row>
    <row r="2248" spans="1:59" ht="24.75" hidden="1" customHeight="1">
      <c r="A2248" s="9">
        <v>2253</v>
      </c>
      <c r="B2248" s="36">
        <v>5298</v>
      </c>
      <c r="C2248" s="36"/>
      <c r="E2248" s="37" t="s">
        <v>9181</v>
      </c>
      <c r="F2248" s="36" t="s">
        <v>9182</v>
      </c>
      <c r="G2248" s="36" t="s">
        <v>344</v>
      </c>
      <c r="H2248" s="36" t="s">
        <v>60</v>
      </c>
      <c r="I2248" s="36" t="s">
        <v>488</v>
      </c>
      <c r="J2248" s="37" t="s">
        <v>9183</v>
      </c>
      <c r="K2248" s="49"/>
      <c r="L2248" s="36"/>
      <c r="M2248" s="36"/>
      <c r="N2248" s="36"/>
      <c r="O2248" s="36" t="s">
        <v>8937</v>
      </c>
      <c r="P2248" s="36" t="s">
        <v>8957</v>
      </c>
      <c r="Q2248" s="36" t="s">
        <v>9185</v>
      </c>
      <c r="T2248" s="116"/>
      <c r="AT2248" s="105" t="e">
        <f>#REF!*1.075</f>
        <v>#REF!</v>
      </c>
      <c r="AV2248" s="102" t="e">
        <f t="shared" si="539"/>
        <v>#REF!</v>
      </c>
      <c r="AZ2248" s="108" t="b">
        <f t="shared" si="535"/>
        <v>0</v>
      </c>
      <c r="BA2248" s="1">
        <f t="shared" si="536"/>
        <v>0</v>
      </c>
      <c r="BB2248" s="106">
        <f t="shared" si="538"/>
        <v>0</v>
      </c>
      <c r="BE2248" s="110"/>
      <c r="BF2248" s="110"/>
      <c r="BG2248" s="110"/>
    </row>
    <row r="2249" spans="1:59" ht="24.75" customHeight="1">
      <c r="A2249" s="9">
        <v>2254</v>
      </c>
      <c r="B2249" s="36">
        <v>5451</v>
      </c>
      <c r="C2249" s="36"/>
      <c r="D2249" s="127" t="s">
        <v>9012</v>
      </c>
      <c r="E2249" s="37" t="s">
        <v>9186</v>
      </c>
      <c r="F2249" s="36" t="s">
        <v>2049</v>
      </c>
      <c r="G2249" s="36" t="s">
        <v>2050</v>
      </c>
      <c r="H2249" s="36" t="s">
        <v>189</v>
      </c>
      <c r="I2249" s="36" t="s">
        <v>1998</v>
      </c>
      <c r="J2249" s="37" t="s">
        <v>9187</v>
      </c>
      <c r="K2249" s="49"/>
      <c r="L2249" s="36"/>
      <c r="M2249" s="36">
        <v>10</v>
      </c>
      <c r="N2249" s="36" t="s">
        <v>46</v>
      </c>
      <c r="O2249" s="36" t="s">
        <v>8937</v>
      </c>
      <c r="P2249" s="36" t="s">
        <v>8942</v>
      </c>
      <c r="Q2249" s="36" t="s">
        <v>9188</v>
      </c>
      <c r="R2249" s="101">
        <v>52.03</v>
      </c>
      <c r="S2249" s="102">
        <v>48.4</v>
      </c>
      <c r="T2249" s="116" t="s">
        <v>58</v>
      </c>
      <c r="U2249" s="84">
        <v>27.777000000000001</v>
      </c>
      <c r="AG2249" s="105">
        <v>29.02</v>
      </c>
      <c r="AH2249" s="105">
        <v>32.229999999999997</v>
      </c>
      <c r="AQ2249" s="105">
        <f t="shared" ref="AQ2249:AQ2280" si="540">AVERAGE(SMALL(AE2249:AI2249,1),SMALL(AE2249:AI2249,2))</f>
        <v>30.625</v>
      </c>
      <c r="AR2249" s="105" t="str">
        <f t="shared" ref="AR2249:AR2280" si="541">IF(R2249 &lt;=( AVERAGE(SMALL(AE2249:AI2249,1),SMALL(AE2249:AI2249,2))), R2249, "")</f>
        <v/>
      </c>
      <c r="AS2249" s="105" t="e">
        <f t="shared" ref="AS2249:AS2280" si="542">AVERAGE(SMALL(AJ2249:AM2249,1),SMALL(AJ2249:AM2249,2))</f>
        <v>#NUM!</v>
      </c>
      <c r="AT2249" s="105" t="e">
        <f>#REF!*1.075</f>
        <v>#REF!</v>
      </c>
      <c r="AU2249" s="105" t="e">
        <f t="shared" ref="AU2249:AU2280" si="543">T2249*1.075</f>
        <v>#VALUE!</v>
      </c>
      <c r="AV2249" s="102" t="e">
        <f t="shared" si="539"/>
        <v>#REF!</v>
      </c>
      <c r="AW2249" s="105" t="s">
        <v>277</v>
      </c>
      <c r="AX2249" s="105" t="s">
        <v>278</v>
      </c>
      <c r="AY2249" s="106">
        <v>30.625</v>
      </c>
      <c r="AZ2249" s="108">
        <f t="shared" si="535"/>
        <v>5.2062500000000007</v>
      </c>
      <c r="BA2249" s="1">
        <f t="shared" si="536"/>
        <v>35.831249999999997</v>
      </c>
      <c r="BB2249" s="106">
        <f t="shared" si="538"/>
        <v>38.697749999999999</v>
      </c>
      <c r="BD2249" s="110" t="s">
        <v>200</v>
      </c>
      <c r="BE2249" s="110"/>
      <c r="BF2249" s="110"/>
      <c r="BG2249" s="110"/>
    </row>
    <row r="2250" spans="1:59" ht="24.75" hidden="1" customHeight="1">
      <c r="A2250" s="9">
        <v>2255</v>
      </c>
      <c r="B2250" s="36">
        <v>3828</v>
      </c>
      <c r="C2250" s="36"/>
      <c r="E2250" s="37" t="s">
        <v>9189</v>
      </c>
      <c r="F2250" s="36" t="s">
        <v>9190</v>
      </c>
      <c r="G2250" s="36" t="s">
        <v>776</v>
      </c>
      <c r="H2250" s="36" t="s">
        <v>945</v>
      </c>
      <c r="I2250" s="36" t="s">
        <v>44</v>
      </c>
      <c r="J2250" s="37" t="s">
        <v>5058</v>
      </c>
      <c r="K2250" s="49"/>
      <c r="L2250" s="36"/>
      <c r="M2250" s="36"/>
      <c r="N2250" s="36"/>
      <c r="O2250" s="36" t="s">
        <v>8937</v>
      </c>
      <c r="P2250" s="36" t="s">
        <v>8938</v>
      </c>
      <c r="Q2250" s="36" t="s">
        <v>9191</v>
      </c>
      <c r="T2250" s="116"/>
      <c r="AQ2250" s="105" t="e">
        <f t="shared" si="540"/>
        <v>#NUM!</v>
      </c>
      <c r="AR2250" s="105" t="e">
        <f t="shared" si="541"/>
        <v>#NUM!</v>
      </c>
      <c r="AS2250" s="105" t="e">
        <f t="shared" si="542"/>
        <v>#NUM!</v>
      </c>
      <c r="AT2250" s="105" t="e">
        <f>#REF!*1.075</f>
        <v>#REF!</v>
      </c>
      <c r="AU2250" s="105">
        <f t="shared" si="543"/>
        <v>0</v>
      </c>
      <c r="AV2250" s="102" t="e">
        <f t="shared" si="539"/>
        <v>#REF!</v>
      </c>
      <c r="AZ2250" s="108" t="b">
        <f t="shared" si="535"/>
        <v>0</v>
      </c>
      <c r="BA2250" s="1">
        <f t="shared" si="536"/>
        <v>0</v>
      </c>
      <c r="BB2250" s="106">
        <f t="shared" si="538"/>
        <v>0</v>
      </c>
      <c r="BE2250" s="110"/>
      <c r="BF2250" s="110"/>
      <c r="BG2250" s="110"/>
    </row>
    <row r="2251" spans="1:59" ht="24.75" hidden="1" customHeight="1">
      <c r="A2251" s="9">
        <v>2256</v>
      </c>
      <c r="B2251" s="36">
        <v>3829</v>
      </c>
      <c r="C2251" s="36"/>
      <c r="E2251" s="37" t="s">
        <v>9192</v>
      </c>
      <c r="F2251" s="36" t="s">
        <v>9190</v>
      </c>
      <c r="G2251" s="36" t="s">
        <v>776</v>
      </c>
      <c r="H2251" s="36" t="s">
        <v>43</v>
      </c>
      <c r="I2251" s="36" t="s">
        <v>44</v>
      </c>
      <c r="J2251" s="37" t="s">
        <v>412</v>
      </c>
      <c r="K2251" s="49"/>
      <c r="L2251" s="36"/>
      <c r="M2251" s="36"/>
      <c r="N2251" s="36"/>
      <c r="O2251" s="36" t="s">
        <v>8937</v>
      </c>
      <c r="P2251" s="36" t="s">
        <v>8938</v>
      </c>
      <c r="Q2251" s="36" t="s">
        <v>9193</v>
      </c>
      <c r="T2251" s="116"/>
      <c r="AQ2251" s="105" t="e">
        <f t="shared" si="540"/>
        <v>#NUM!</v>
      </c>
      <c r="AR2251" s="105" t="e">
        <f t="shared" si="541"/>
        <v>#NUM!</v>
      </c>
      <c r="AS2251" s="105" t="e">
        <f t="shared" si="542"/>
        <v>#NUM!</v>
      </c>
      <c r="AT2251" s="105" t="e">
        <f>#REF!*1.075</f>
        <v>#REF!</v>
      </c>
      <c r="AU2251" s="105">
        <f t="shared" si="543"/>
        <v>0</v>
      </c>
      <c r="AV2251" s="102" t="e">
        <f t="shared" si="539"/>
        <v>#REF!</v>
      </c>
      <c r="AZ2251" s="108" t="b">
        <f t="shared" si="535"/>
        <v>0</v>
      </c>
      <c r="BA2251" s="1">
        <f t="shared" si="536"/>
        <v>0</v>
      </c>
      <c r="BB2251" s="106">
        <f t="shared" si="538"/>
        <v>0</v>
      </c>
      <c r="BE2251" s="110"/>
      <c r="BF2251" s="110"/>
      <c r="BG2251" s="110"/>
    </row>
    <row r="2252" spans="1:59" ht="24.75" hidden="1" customHeight="1">
      <c r="A2252" s="9">
        <v>2257</v>
      </c>
      <c r="B2252" s="36">
        <v>3963</v>
      </c>
      <c r="C2252" s="36"/>
      <c r="E2252" s="37" t="s">
        <v>9194</v>
      </c>
      <c r="F2252" s="36" t="s">
        <v>9195</v>
      </c>
      <c r="G2252" s="36" t="s">
        <v>9196</v>
      </c>
      <c r="H2252" s="36" t="s">
        <v>9197</v>
      </c>
      <c r="I2252" s="36" t="s">
        <v>68</v>
      </c>
      <c r="J2252" s="37" t="s">
        <v>9198</v>
      </c>
      <c r="K2252" s="49"/>
      <c r="L2252" s="36"/>
      <c r="M2252" s="36"/>
      <c r="N2252" s="36"/>
      <c r="O2252" s="36" t="s">
        <v>8937</v>
      </c>
      <c r="P2252" s="36" t="s">
        <v>8957</v>
      </c>
      <c r="Q2252" s="36" t="s">
        <v>9199</v>
      </c>
      <c r="T2252" s="116"/>
      <c r="AQ2252" s="105" t="e">
        <f t="shared" si="540"/>
        <v>#NUM!</v>
      </c>
      <c r="AR2252" s="105" t="e">
        <f t="shared" si="541"/>
        <v>#NUM!</v>
      </c>
      <c r="AS2252" s="105" t="e">
        <f t="shared" si="542"/>
        <v>#NUM!</v>
      </c>
      <c r="AT2252" s="105" t="e">
        <f>#REF!*1.075</f>
        <v>#REF!</v>
      </c>
      <c r="AU2252" s="105">
        <f t="shared" si="543"/>
        <v>0</v>
      </c>
      <c r="AV2252" s="102" t="e">
        <f t="shared" si="539"/>
        <v>#REF!</v>
      </c>
      <c r="AZ2252" s="108" t="b">
        <f t="shared" si="535"/>
        <v>0</v>
      </c>
      <c r="BA2252" s="1">
        <f t="shared" si="536"/>
        <v>0</v>
      </c>
      <c r="BB2252" s="106">
        <f t="shared" si="538"/>
        <v>0</v>
      </c>
      <c r="BE2252" s="110"/>
      <c r="BF2252" s="110"/>
      <c r="BG2252" s="110"/>
    </row>
    <row r="2253" spans="1:59" ht="24.75" hidden="1" customHeight="1">
      <c r="A2253" s="9">
        <v>2258</v>
      </c>
      <c r="B2253" s="36">
        <v>3944</v>
      </c>
      <c r="C2253" s="36"/>
      <c r="E2253" s="37" t="s">
        <v>9200</v>
      </c>
      <c r="F2253" s="36" t="s">
        <v>9201</v>
      </c>
      <c r="G2253" s="36" t="s">
        <v>4819</v>
      </c>
      <c r="H2253" s="36" t="s">
        <v>123</v>
      </c>
      <c r="I2253" s="36" t="s">
        <v>68</v>
      </c>
      <c r="J2253" s="37" t="s">
        <v>9202</v>
      </c>
      <c r="K2253" s="49"/>
      <c r="L2253" s="36"/>
      <c r="M2253" s="36"/>
      <c r="N2253" s="36"/>
      <c r="O2253" s="36" t="s">
        <v>8937</v>
      </c>
      <c r="P2253" s="36" t="s">
        <v>8945</v>
      </c>
      <c r="Q2253" s="36" t="s">
        <v>9203</v>
      </c>
      <c r="T2253" s="116"/>
      <c r="AQ2253" s="105" t="e">
        <f t="shared" si="540"/>
        <v>#NUM!</v>
      </c>
      <c r="AR2253" s="105" t="e">
        <f t="shared" si="541"/>
        <v>#NUM!</v>
      </c>
      <c r="AS2253" s="105" t="e">
        <f t="shared" si="542"/>
        <v>#NUM!</v>
      </c>
      <c r="AT2253" s="105" t="e">
        <f>#REF!*1.075</f>
        <v>#REF!</v>
      </c>
      <c r="AU2253" s="105">
        <f t="shared" si="543"/>
        <v>0</v>
      </c>
      <c r="AV2253" s="102" t="e">
        <f t="shared" si="539"/>
        <v>#REF!</v>
      </c>
      <c r="AZ2253" s="108" t="b">
        <f t="shared" si="535"/>
        <v>0</v>
      </c>
      <c r="BA2253" s="1">
        <f t="shared" si="536"/>
        <v>0</v>
      </c>
      <c r="BB2253" s="106">
        <f t="shared" si="538"/>
        <v>0</v>
      </c>
      <c r="BE2253" s="110"/>
      <c r="BF2253" s="110"/>
      <c r="BG2253" s="110"/>
    </row>
    <row r="2254" spans="1:59" ht="24.75" hidden="1" customHeight="1">
      <c r="A2254" s="9">
        <v>2259</v>
      </c>
      <c r="B2254" s="36">
        <v>3945</v>
      </c>
      <c r="C2254" s="36"/>
      <c r="E2254" s="37" t="s">
        <v>9200</v>
      </c>
      <c r="F2254" s="36" t="s">
        <v>9201</v>
      </c>
      <c r="G2254" s="36" t="s">
        <v>4819</v>
      </c>
      <c r="H2254" s="36" t="s">
        <v>310</v>
      </c>
      <c r="I2254" s="36" t="s">
        <v>68</v>
      </c>
      <c r="J2254" s="37" t="s">
        <v>9204</v>
      </c>
      <c r="K2254" s="49"/>
      <c r="L2254" s="36"/>
      <c r="M2254" s="36"/>
      <c r="N2254" s="36"/>
      <c r="O2254" s="36" t="s">
        <v>8937</v>
      </c>
      <c r="P2254" s="36" t="s">
        <v>8945</v>
      </c>
      <c r="Q2254" s="36" t="s">
        <v>9205</v>
      </c>
      <c r="T2254" s="116"/>
      <c r="AQ2254" s="105" t="e">
        <f t="shared" si="540"/>
        <v>#NUM!</v>
      </c>
      <c r="AR2254" s="105" t="e">
        <f t="shared" si="541"/>
        <v>#NUM!</v>
      </c>
      <c r="AS2254" s="105" t="e">
        <f t="shared" si="542"/>
        <v>#NUM!</v>
      </c>
      <c r="AT2254" s="105" t="e">
        <f>#REF!*1.075</f>
        <v>#REF!</v>
      </c>
      <c r="AU2254" s="105">
        <f t="shared" si="543"/>
        <v>0</v>
      </c>
      <c r="AV2254" s="102" t="e">
        <f t="shared" si="539"/>
        <v>#REF!</v>
      </c>
      <c r="AZ2254" s="108" t="b">
        <f t="shared" si="535"/>
        <v>0</v>
      </c>
      <c r="BA2254" s="1">
        <f t="shared" si="536"/>
        <v>0</v>
      </c>
      <c r="BB2254" s="106">
        <f t="shared" si="538"/>
        <v>0</v>
      </c>
      <c r="BE2254" s="110"/>
      <c r="BF2254" s="110"/>
      <c r="BG2254" s="110"/>
    </row>
    <row r="2255" spans="1:59" ht="24.75" hidden="1" customHeight="1">
      <c r="A2255" s="9">
        <v>2260</v>
      </c>
      <c r="B2255" s="36">
        <v>3946</v>
      </c>
      <c r="C2255" s="36"/>
      <c r="E2255" s="37" t="s">
        <v>9200</v>
      </c>
      <c r="F2255" s="36" t="s">
        <v>9201</v>
      </c>
      <c r="G2255" s="36" t="s">
        <v>4819</v>
      </c>
      <c r="H2255" s="36" t="s">
        <v>1135</v>
      </c>
      <c r="I2255" s="36" t="s">
        <v>68</v>
      </c>
      <c r="J2255" s="37" t="s">
        <v>9204</v>
      </c>
      <c r="K2255" s="49"/>
      <c r="L2255" s="36"/>
      <c r="M2255" s="36"/>
      <c r="N2255" s="36"/>
      <c r="O2255" s="36" t="s">
        <v>8937</v>
      </c>
      <c r="P2255" s="36" t="s">
        <v>8945</v>
      </c>
      <c r="Q2255" s="36" t="s">
        <v>9206</v>
      </c>
      <c r="T2255" s="116"/>
      <c r="AQ2255" s="105" t="e">
        <f t="shared" si="540"/>
        <v>#NUM!</v>
      </c>
      <c r="AR2255" s="105" t="e">
        <f t="shared" si="541"/>
        <v>#NUM!</v>
      </c>
      <c r="AS2255" s="105" t="e">
        <f t="shared" si="542"/>
        <v>#NUM!</v>
      </c>
      <c r="AT2255" s="105" t="e">
        <f>#REF!*1.075</f>
        <v>#REF!</v>
      </c>
      <c r="AU2255" s="105">
        <f t="shared" si="543"/>
        <v>0</v>
      </c>
      <c r="AV2255" s="102" t="e">
        <f t="shared" si="539"/>
        <v>#REF!</v>
      </c>
      <c r="AZ2255" s="108" t="b">
        <f t="shared" si="535"/>
        <v>0</v>
      </c>
      <c r="BA2255" s="1">
        <f t="shared" si="536"/>
        <v>0</v>
      </c>
      <c r="BB2255" s="106">
        <f t="shared" si="538"/>
        <v>0</v>
      </c>
      <c r="BE2255" s="110"/>
      <c r="BF2255" s="110"/>
      <c r="BG2255" s="110"/>
    </row>
    <row r="2256" spans="1:59" ht="24.75" hidden="1" customHeight="1">
      <c r="A2256" s="9">
        <v>2261</v>
      </c>
      <c r="B2256" s="36">
        <v>3964</v>
      </c>
      <c r="C2256" s="36"/>
      <c r="E2256" s="37" t="s">
        <v>9207</v>
      </c>
      <c r="F2256" s="36" t="s">
        <v>9208</v>
      </c>
      <c r="G2256" s="36" t="s">
        <v>4819</v>
      </c>
      <c r="H2256" s="36" t="s">
        <v>4823</v>
      </c>
      <c r="I2256" s="36" t="s">
        <v>68</v>
      </c>
      <c r="J2256" s="37" t="s">
        <v>1357</v>
      </c>
      <c r="K2256" s="49"/>
      <c r="L2256" s="36"/>
      <c r="M2256" s="36"/>
      <c r="N2256" s="36"/>
      <c r="O2256" s="36" t="s">
        <v>8937</v>
      </c>
      <c r="P2256" s="36" t="s">
        <v>8945</v>
      </c>
      <c r="Q2256" s="36" t="s">
        <v>9209</v>
      </c>
      <c r="T2256" s="116"/>
      <c r="AQ2256" s="105" t="e">
        <f t="shared" si="540"/>
        <v>#NUM!</v>
      </c>
      <c r="AR2256" s="105" t="e">
        <f t="shared" si="541"/>
        <v>#NUM!</v>
      </c>
      <c r="AS2256" s="105" t="e">
        <f t="shared" si="542"/>
        <v>#NUM!</v>
      </c>
      <c r="AT2256" s="105" t="e">
        <f>#REF!*1.075</f>
        <v>#REF!</v>
      </c>
      <c r="AU2256" s="105">
        <f t="shared" si="543"/>
        <v>0</v>
      </c>
      <c r="AV2256" s="102" t="e">
        <f t="shared" si="539"/>
        <v>#REF!</v>
      </c>
      <c r="AZ2256" s="108" t="b">
        <f t="shared" si="535"/>
        <v>0</v>
      </c>
      <c r="BA2256" s="1">
        <f t="shared" si="536"/>
        <v>0</v>
      </c>
      <c r="BB2256" s="106">
        <f t="shared" si="538"/>
        <v>0</v>
      </c>
      <c r="BE2256" s="110"/>
      <c r="BF2256" s="110"/>
      <c r="BG2256" s="110"/>
    </row>
    <row r="2257" spans="1:59" ht="24.75" hidden="1" customHeight="1">
      <c r="A2257" s="9">
        <v>2262</v>
      </c>
      <c r="B2257" s="36">
        <v>3965</v>
      </c>
      <c r="C2257" s="36"/>
      <c r="E2257" s="37" t="s">
        <v>9207</v>
      </c>
      <c r="F2257" s="36" t="s">
        <v>9208</v>
      </c>
      <c r="G2257" s="36" t="s">
        <v>4819</v>
      </c>
      <c r="H2257" s="36" t="s">
        <v>9210</v>
      </c>
      <c r="I2257" s="36" t="s">
        <v>68</v>
      </c>
      <c r="J2257" s="37" t="s">
        <v>1357</v>
      </c>
      <c r="K2257" s="49"/>
      <c r="L2257" s="36"/>
      <c r="M2257" s="36"/>
      <c r="N2257" s="36"/>
      <c r="O2257" s="36" t="s">
        <v>8937</v>
      </c>
      <c r="P2257" s="36" t="s">
        <v>8945</v>
      </c>
      <c r="Q2257" s="36" t="s">
        <v>9211</v>
      </c>
      <c r="T2257" s="116"/>
      <c r="AQ2257" s="105" t="e">
        <f t="shared" si="540"/>
        <v>#NUM!</v>
      </c>
      <c r="AR2257" s="105" t="e">
        <f t="shared" si="541"/>
        <v>#NUM!</v>
      </c>
      <c r="AS2257" s="105" t="e">
        <f t="shared" si="542"/>
        <v>#NUM!</v>
      </c>
      <c r="AT2257" s="105" t="e">
        <f>#REF!*1.075</f>
        <v>#REF!</v>
      </c>
      <c r="AU2257" s="105">
        <f t="shared" si="543"/>
        <v>0</v>
      </c>
      <c r="AV2257" s="102" t="e">
        <f t="shared" si="539"/>
        <v>#REF!</v>
      </c>
      <c r="AZ2257" s="108" t="b">
        <f t="shared" si="535"/>
        <v>0</v>
      </c>
      <c r="BA2257" s="1">
        <f t="shared" si="536"/>
        <v>0</v>
      </c>
      <c r="BB2257" s="106">
        <f t="shared" si="538"/>
        <v>0</v>
      </c>
      <c r="BE2257" s="110"/>
      <c r="BF2257" s="110"/>
      <c r="BG2257" s="110"/>
    </row>
    <row r="2258" spans="1:59" ht="24.75" hidden="1" customHeight="1">
      <c r="A2258" s="9">
        <v>2263</v>
      </c>
      <c r="B2258" s="36">
        <v>3914</v>
      </c>
      <c r="C2258" s="36"/>
      <c r="E2258" s="37" t="s">
        <v>9212</v>
      </c>
      <c r="F2258" s="36" t="s">
        <v>9213</v>
      </c>
      <c r="G2258" s="36" t="s">
        <v>4521</v>
      </c>
      <c r="H2258" s="36" t="s">
        <v>1105</v>
      </c>
      <c r="I2258" s="36" t="s">
        <v>177</v>
      </c>
      <c r="J2258" s="37" t="s">
        <v>9214</v>
      </c>
      <c r="K2258" s="49"/>
      <c r="L2258" s="36"/>
      <c r="M2258" s="36"/>
      <c r="N2258" s="36"/>
      <c r="O2258" s="36" t="s">
        <v>8937</v>
      </c>
      <c r="P2258" s="36" t="s">
        <v>8977</v>
      </c>
      <c r="Q2258" s="36" t="s">
        <v>9215</v>
      </c>
      <c r="T2258" s="116"/>
      <c r="AQ2258" s="105" t="e">
        <f t="shared" si="540"/>
        <v>#NUM!</v>
      </c>
      <c r="AR2258" s="105" t="e">
        <f t="shared" si="541"/>
        <v>#NUM!</v>
      </c>
      <c r="AS2258" s="105" t="e">
        <f t="shared" si="542"/>
        <v>#NUM!</v>
      </c>
      <c r="AT2258" s="105" t="e">
        <f>#REF!*1.075</f>
        <v>#REF!</v>
      </c>
      <c r="AU2258" s="105">
        <f t="shared" si="543"/>
        <v>0</v>
      </c>
      <c r="AV2258" s="102" t="e">
        <f t="shared" si="539"/>
        <v>#REF!</v>
      </c>
      <c r="AZ2258" s="108" t="b">
        <f t="shared" si="535"/>
        <v>0</v>
      </c>
      <c r="BA2258" s="1">
        <f t="shared" si="536"/>
        <v>0</v>
      </c>
      <c r="BB2258" s="106">
        <f t="shared" si="538"/>
        <v>0</v>
      </c>
      <c r="BE2258" s="110"/>
      <c r="BF2258" s="110"/>
      <c r="BG2258" s="110"/>
    </row>
    <row r="2259" spans="1:59" ht="24.75" hidden="1" customHeight="1">
      <c r="A2259" s="9">
        <v>2264</v>
      </c>
      <c r="B2259" s="36">
        <v>4032</v>
      </c>
      <c r="C2259" s="36"/>
      <c r="E2259" s="37" t="s">
        <v>9216</v>
      </c>
      <c r="F2259" s="36" t="s">
        <v>9217</v>
      </c>
      <c r="G2259" s="36" t="s">
        <v>1305</v>
      </c>
      <c r="H2259" s="36" t="s">
        <v>1306</v>
      </c>
      <c r="I2259" s="36" t="s">
        <v>814</v>
      </c>
      <c r="J2259" s="37" t="s">
        <v>1078</v>
      </c>
      <c r="K2259" s="49"/>
      <c r="L2259" s="36"/>
      <c r="M2259" s="36"/>
      <c r="N2259" s="36"/>
      <c r="O2259" s="36" t="s">
        <v>8937</v>
      </c>
      <c r="P2259" s="36" t="s">
        <v>8945</v>
      </c>
      <c r="Q2259" s="36" t="s">
        <v>9218</v>
      </c>
      <c r="T2259" s="116"/>
      <c r="AQ2259" s="105" t="e">
        <f t="shared" si="540"/>
        <v>#NUM!</v>
      </c>
      <c r="AR2259" s="105" t="e">
        <f t="shared" si="541"/>
        <v>#NUM!</v>
      </c>
      <c r="AS2259" s="105" t="e">
        <f t="shared" si="542"/>
        <v>#NUM!</v>
      </c>
      <c r="AT2259" s="105" t="e">
        <f>#REF!*1.075</f>
        <v>#REF!</v>
      </c>
      <c r="AU2259" s="105">
        <f t="shared" si="543"/>
        <v>0</v>
      </c>
      <c r="AV2259" s="102" t="e">
        <f t="shared" si="539"/>
        <v>#REF!</v>
      </c>
      <c r="AZ2259" s="108" t="b">
        <f t="shared" si="535"/>
        <v>0</v>
      </c>
      <c r="BA2259" s="1">
        <f t="shared" si="536"/>
        <v>0</v>
      </c>
      <c r="BB2259" s="106">
        <f t="shared" si="538"/>
        <v>0</v>
      </c>
      <c r="BE2259" s="110"/>
      <c r="BF2259" s="110"/>
      <c r="BG2259" s="110"/>
    </row>
    <row r="2260" spans="1:59" ht="24.75" hidden="1" customHeight="1">
      <c r="A2260" s="9">
        <v>2265</v>
      </c>
      <c r="B2260" s="36">
        <v>8609</v>
      </c>
      <c r="C2260" s="36"/>
      <c r="E2260" s="37" t="s">
        <v>9219</v>
      </c>
      <c r="F2260" s="36" t="s">
        <v>9220</v>
      </c>
      <c r="G2260" s="36" t="s">
        <v>9221</v>
      </c>
      <c r="H2260" s="36" t="s">
        <v>43</v>
      </c>
      <c r="I2260" s="36" t="s">
        <v>44</v>
      </c>
      <c r="J2260" s="37" t="s">
        <v>9222</v>
      </c>
      <c r="K2260" s="49"/>
      <c r="L2260" s="36"/>
      <c r="M2260" s="36"/>
      <c r="N2260" s="36"/>
      <c r="O2260" s="36" t="s">
        <v>8937</v>
      </c>
      <c r="P2260" s="36" t="s">
        <v>8942</v>
      </c>
      <c r="Q2260" s="36" t="s">
        <v>9223</v>
      </c>
      <c r="T2260" s="116"/>
      <c r="AQ2260" s="105" t="e">
        <f t="shared" si="540"/>
        <v>#NUM!</v>
      </c>
      <c r="AR2260" s="105" t="e">
        <f t="shared" si="541"/>
        <v>#NUM!</v>
      </c>
      <c r="AS2260" s="105" t="e">
        <f t="shared" si="542"/>
        <v>#NUM!</v>
      </c>
      <c r="AT2260" s="105" t="e">
        <f>#REF!*1.075</f>
        <v>#REF!</v>
      </c>
      <c r="AU2260" s="105">
        <f t="shared" si="543"/>
        <v>0</v>
      </c>
      <c r="AV2260" s="102" t="e">
        <f t="shared" si="539"/>
        <v>#REF!</v>
      </c>
      <c r="AZ2260" s="108" t="b">
        <f t="shared" si="535"/>
        <v>0</v>
      </c>
      <c r="BA2260" s="1">
        <f t="shared" si="536"/>
        <v>0</v>
      </c>
      <c r="BB2260" s="106">
        <f t="shared" si="538"/>
        <v>0</v>
      </c>
      <c r="BE2260" s="110"/>
      <c r="BF2260" s="110"/>
      <c r="BG2260" s="110"/>
    </row>
    <row r="2261" spans="1:59" ht="24.75" hidden="1" customHeight="1">
      <c r="A2261" s="9">
        <v>2266</v>
      </c>
      <c r="B2261" s="36">
        <v>8610</v>
      </c>
      <c r="C2261" s="36"/>
      <c r="E2261" s="37" t="s">
        <v>9219</v>
      </c>
      <c r="F2261" s="36" t="s">
        <v>9220</v>
      </c>
      <c r="G2261" s="36" t="s">
        <v>9221</v>
      </c>
      <c r="H2261" s="36" t="s">
        <v>945</v>
      </c>
      <c r="I2261" s="36" t="s">
        <v>44</v>
      </c>
      <c r="J2261" s="37" t="s">
        <v>9222</v>
      </c>
      <c r="K2261" s="49"/>
      <c r="L2261" s="36"/>
      <c r="M2261" s="36"/>
      <c r="N2261" s="36"/>
      <c r="O2261" s="36" t="s">
        <v>8937</v>
      </c>
      <c r="P2261" s="36" t="s">
        <v>8942</v>
      </c>
      <c r="Q2261" s="36" t="s">
        <v>9224</v>
      </c>
      <c r="T2261" s="116"/>
      <c r="AQ2261" s="105" t="e">
        <f t="shared" si="540"/>
        <v>#NUM!</v>
      </c>
      <c r="AR2261" s="105" t="e">
        <f t="shared" si="541"/>
        <v>#NUM!</v>
      </c>
      <c r="AS2261" s="105" t="e">
        <f t="shared" si="542"/>
        <v>#NUM!</v>
      </c>
      <c r="AT2261" s="105" t="e">
        <f>#REF!*1.075</f>
        <v>#REF!</v>
      </c>
      <c r="AU2261" s="105">
        <f t="shared" si="543"/>
        <v>0</v>
      </c>
      <c r="AV2261" s="102" t="e">
        <f t="shared" si="539"/>
        <v>#REF!</v>
      </c>
      <c r="AZ2261" s="108" t="b">
        <f t="shared" si="535"/>
        <v>0</v>
      </c>
      <c r="BA2261" s="1">
        <f t="shared" si="536"/>
        <v>0</v>
      </c>
      <c r="BB2261" s="106">
        <f t="shared" si="538"/>
        <v>0</v>
      </c>
      <c r="BE2261" s="110"/>
      <c r="BF2261" s="110"/>
      <c r="BG2261" s="110"/>
    </row>
    <row r="2262" spans="1:59" ht="24.75" hidden="1" customHeight="1">
      <c r="A2262" s="9">
        <v>2267</v>
      </c>
      <c r="B2262" s="36">
        <v>5479</v>
      </c>
      <c r="C2262" s="36"/>
      <c r="E2262" s="37" t="s">
        <v>9225</v>
      </c>
      <c r="F2262" s="36" t="s">
        <v>9226</v>
      </c>
      <c r="G2262" s="36" t="s">
        <v>4842</v>
      </c>
      <c r="H2262" s="36" t="s">
        <v>9227</v>
      </c>
      <c r="I2262" s="36" t="s">
        <v>177</v>
      </c>
      <c r="J2262" s="37" t="s">
        <v>9228</v>
      </c>
      <c r="K2262" s="49"/>
      <c r="L2262" s="36"/>
      <c r="M2262" s="36"/>
      <c r="N2262" s="36"/>
      <c r="O2262" s="36" t="s">
        <v>8937</v>
      </c>
      <c r="P2262" s="36" t="s">
        <v>8967</v>
      </c>
      <c r="Q2262" s="36" t="s">
        <v>9229</v>
      </c>
      <c r="T2262" s="116"/>
      <c r="AQ2262" s="105" t="e">
        <f t="shared" si="540"/>
        <v>#NUM!</v>
      </c>
      <c r="AR2262" s="105" t="e">
        <f t="shared" si="541"/>
        <v>#NUM!</v>
      </c>
      <c r="AS2262" s="105" t="e">
        <f t="shared" si="542"/>
        <v>#NUM!</v>
      </c>
      <c r="AT2262" s="105" t="e">
        <f>#REF!*1.075</f>
        <v>#REF!</v>
      </c>
      <c r="AU2262" s="105">
        <f t="shared" si="543"/>
        <v>0</v>
      </c>
      <c r="AV2262" s="102" t="e">
        <f t="shared" si="539"/>
        <v>#REF!</v>
      </c>
      <c r="AZ2262" s="108" t="b">
        <f t="shared" si="535"/>
        <v>0</v>
      </c>
      <c r="BA2262" s="1">
        <f t="shared" si="536"/>
        <v>0</v>
      </c>
      <c r="BB2262" s="106">
        <f t="shared" si="538"/>
        <v>0</v>
      </c>
      <c r="BE2262" s="110"/>
      <c r="BF2262" s="110"/>
      <c r="BG2262" s="110"/>
    </row>
    <row r="2263" spans="1:59" ht="24.75" hidden="1" customHeight="1">
      <c r="A2263" s="9">
        <v>2268</v>
      </c>
      <c r="B2263" s="36">
        <v>5851</v>
      </c>
      <c r="C2263" s="36"/>
      <c r="E2263" s="37" t="s">
        <v>9230</v>
      </c>
      <c r="F2263" s="36" t="s">
        <v>9231</v>
      </c>
      <c r="G2263" s="36" t="s">
        <v>2452</v>
      </c>
      <c r="H2263" s="36" t="s">
        <v>363</v>
      </c>
      <c r="I2263" s="36" t="s">
        <v>2457</v>
      </c>
      <c r="J2263" s="37" t="s">
        <v>9232</v>
      </c>
      <c r="K2263" s="49"/>
      <c r="L2263" s="36"/>
      <c r="M2263" s="36"/>
      <c r="N2263" s="36"/>
      <c r="O2263" s="36" t="s">
        <v>8937</v>
      </c>
      <c r="P2263" s="36" t="s">
        <v>9233</v>
      </c>
      <c r="Q2263" s="36" t="s">
        <v>9234</v>
      </c>
      <c r="T2263" s="116"/>
      <c r="AQ2263" s="105" t="e">
        <f t="shared" si="540"/>
        <v>#NUM!</v>
      </c>
      <c r="AR2263" s="105" t="e">
        <f t="shared" si="541"/>
        <v>#NUM!</v>
      </c>
      <c r="AS2263" s="105" t="e">
        <f t="shared" si="542"/>
        <v>#NUM!</v>
      </c>
      <c r="AT2263" s="105" t="e">
        <f>#REF!*1.075</f>
        <v>#REF!</v>
      </c>
      <c r="AU2263" s="105">
        <f t="shared" si="543"/>
        <v>0</v>
      </c>
      <c r="AV2263" s="102" t="e">
        <f t="shared" si="539"/>
        <v>#REF!</v>
      </c>
      <c r="AZ2263" s="108" t="b">
        <f t="shared" si="535"/>
        <v>0</v>
      </c>
      <c r="BA2263" s="1">
        <f t="shared" si="536"/>
        <v>0</v>
      </c>
      <c r="BB2263" s="106">
        <f t="shared" ref="BB2263:BB2294" si="544">BA2263+BA2263*0.08</f>
        <v>0</v>
      </c>
      <c r="BE2263" s="110"/>
      <c r="BF2263" s="110"/>
      <c r="BG2263" s="110"/>
    </row>
    <row r="2264" spans="1:59" ht="24.75" hidden="1" customHeight="1">
      <c r="A2264" s="9">
        <v>2269</v>
      </c>
      <c r="B2264" s="36">
        <v>5853</v>
      </c>
      <c r="C2264" s="36"/>
      <c r="E2264" s="37" t="s">
        <v>9230</v>
      </c>
      <c r="F2264" s="36" t="s">
        <v>9231</v>
      </c>
      <c r="G2264" s="36" t="s">
        <v>2452</v>
      </c>
      <c r="H2264" s="36" t="s">
        <v>4025</v>
      </c>
      <c r="I2264" s="36" t="s">
        <v>2457</v>
      </c>
      <c r="J2264" s="37" t="s">
        <v>9232</v>
      </c>
      <c r="K2264" s="49"/>
      <c r="L2264" s="36"/>
      <c r="M2264" s="36"/>
      <c r="N2264" s="36"/>
      <c r="O2264" s="36" t="s">
        <v>8937</v>
      </c>
      <c r="P2264" s="36" t="s">
        <v>9233</v>
      </c>
      <c r="Q2264" s="36" t="s">
        <v>9235</v>
      </c>
      <c r="T2264" s="116"/>
      <c r="AQ2264" s="105" t="e">
        <f t="shared" si="540"/>
        <v>#NUM!</v>
      </c>
      <c r="AR2264" s="105" t="e">
        <f t="shared" si="541"/>
        <v>#NUM!</v>
      </c>
      <c r="AS2264" s="105" t="e">
        <f t="shared" si="542"/>
        <v>#NUM!</v>
      </c>
      <c r="AT2264" s="105" t="e">
        <f>#REF!*1.075</f>
        <v>#REF!</v>
      </c>
      <c r="AU2264" s="105">
        <f t="shared" si="543"/>
        <v>0</v>
      </c>
      <c r="AV2264" s="102" t="e">
        <f t="shared" si="539"/>
        <v>#REF!</v>
      </c>
      <c r="AZ2264" s="108" t="b">
        <f t="shared" si="535"/>
        <v>0</v>
      </c>
      <c r="BA2264" s="1">
        <f t="shared" si="536"/>
        <v>0</v>
      </c>
      <c r="BB2264" s="106">
        <f t="shared" si="544"/>
        <v>0</v>
      </c>
      <c r="BE2264" s="110"/>
      <c r="BF2264" s="110"/>
      <c r="BG2264" s="110"/>
    </row>
    <row r="2265" spans="1:59" ht="24.75" hidden="1" customHeight="1">
      <c r="A2265" s="9">
        <v>2270</v>
      </c>
      <c r="B2265" s="36">
        <v>3960</v>
      </c>
      <c r="C2265" s="36"/>
      <c r="E2265" s="37" t="s">
        <v>9236</v>
      </c>
      <c r="F2265" s="36" t="s">
        <v>9237</v>
      </c>
      <c r="G2265" s="36" t="s">
        <v>8505</v>
      </c>
      <c r="H2265" s="36" t="s">
        <v>4009</v>
      </c>
      <c r="I2265" s="36" t="s">
        <v>702</v>
      </c>
      <c r="J2265" s="37" t="s">
        <v>9238</v>
      </c>
      <c r="K2265" s="49"/>
      <c r="L2265" s="36"/>
      <c r="M2265" s="36"/>
      <c r="N2265" s="36"/>
      <c r="O2265" s="36" t="s">
        <v>8937</v>
      </c>
      <c r="P2265" s="36" t="s">
        <v>8945</v>
      </c>
      <c r="Q2265" s="36" t="s">
        <v>9239</v>
      </c>
      <c r="T2265" s="116"/>
      <c r="AQ2265" s="105" t="e">
        <f t="shared" si="540"/>
        <v>#NUM!</v>
      </c>
      <c r="AR2265" s="105" t="e">
        <f t="shared" si="541"/>
        <v>#NUM!</v>
      </c>
      <c r="AS2265" s="105" t="e">
        <f t="shared" si="542"/>
        <v>#NUM!</v>
      </c>
      <c r="AT2265" s="105" t="e">
        <f>#REF!*1.075</f>
        <v>#REF!</v>
      </c>
      <c r="AU2265" s="105">
        <f t="shared" si="543"/>
        <v>0</v>
      </c>
      <c r="AV2265" s="102" t="e">
        <f t="shared" si="539"/>
        <v>#REF!</v>
      </c>
      <c r="AZ2265" s="108" t="b">
        <f t="shared" si="535"/>
        <v>0</v>
      </c>
      <c r="BA2265" s="1">
        <f t="shared" si="536"/>
        <v>0</v>
      </c>
      <c r="BB2265" s="106">
        <f t="shared" si="544"/>
        <v>0</v>
      </c>
      <c r="BE2265" s="110"/>
      <c r="BF2265" s="110"/>
      <c r="BG2265" s="110"/>
    </row>
    <row r="2266" spans="1:59" ht="24.75" hidden="1" customHeight="1">
      <c r="A2266" s="9">
        <v>2271</v>
      </c>
      <c r="B2266" s="36">
        <v>5130</v>
      </c>
      <c r="C2266" s="36"/>
      <c r="E2266" s="37" t="s">
        <v>9240</v>
      </c>
      <c r="F2266" s="36" t="s">
        <v>9241</v>
      </c>
      <c r="G2266" s="36" t="s">
        <v>1127</v>
      </c>
      <c r="H2266" s="36" t="s">
        <v>310</v>
      </c>
      <c r="I2266" s="36" t="s">
        <v>44</v>
      </c>
      <c r="J2266" s="37" t="s">
        <v>9242</v>
      </c>
      <c r="K2266" s="49"/>
      <c r="L2266" s="36"/>
      <c r="M2266" s="36"/>
      <c r="N2266" s="36"/>
      <c r="O2266" s="36" t="s">
        <v>8937</v>
      </c>
      <c r="P2266" s="36" t="s">
        <v>8942</v>
      </c>
      <c r="Q2266" s="36" t="s">
        <v>9243</v>
      </c>
      <c r="T2266" s="116"/>
      <c r="AQ2266" s="105" t="e">
        <f t="shared" si="540"/>
        <v>#NUM!</v>
      </c>
      <c r="AR2266" s="105" t="e">
        <f t="shared" si="541"/>
        <v>#NUM!</v>
      </c>
      <c r="AS2266" s="105" t="e">
        <f t="shared" si="542"/>
        <v>#NUM!</v>
      </c>
      <c r="AT2266" s="105" t="e">
        <f>#REF!*1.075</f>
        <v>#REF!</v>
      </c>
      <c r="AU2266" s="105">
        <f t="shared" si="543"/>
        <v>0</v>
      </c>
      <c r="AV2266" s="102" t="e">
        <f t="shared" si="539"/>
        <v>#REF!</v>
      </c>
      <c r="AZ2266" s="108" t="b">
        <f t="shared" si="535"/>
        <v>0</v>
      </c>
      <c r="BA2266" s="1">
        <f t="shared" si="536"/>
        <v>0</v>
      </c>
      <c r="BB2266" s="106">
        <f t="shared" si="544"/>
        <v>0</v>
      </c>
      <c r="BE2266" s="110"/>
      <c r="BF2266" s="110"/>
      <c r="BG2266" s="110"/>
    </row>
    <row r="2267" spans="1:59" ht="24.75" hidden="1" customHeight="1">
      <c r="A2267" s="9">
        <v>2272</v>
      </c>
      <c r="B2267" s="36">
        <v>5129</v>
      </c>
      <c r="C2267" s="36"/>
      <c r="E2267" s="37" t="s">
        <v>9240</v>
      </c>
      <c r="F2267" s="36" t="s">
        <v>9244</v>
      </c>
      <c r="G2267" s="36" t="s">
        <v>1127</v>
      </c>
      <c r="H2267" s="36" t="s">
        <v>123</v>
      </c>
      <c r="I2267" s="36" t="s">
        <v>44</v>
      </c>
      <c r="J2267" s="37" t="s">
        <v>9245</v>
      </c>
      <c r="K2267" s="49"/>
      <c r="L2267" s="36"/>
      <c r="M2267" s="36"/>
      <c r="N2267" s="36"/>
      <c r="O2267" s="36" t="s">
        <v>8937</v>
      </c>
      <c r="P2267" s="36" t="s">
        <v>9246</v>
      </c>
      <c r="Q2267" s="36" t="s">
        <v>9247</v>
      </c>
      <c r="T2267" s="116"/>
      <c r="AQ2267" s="105" t="e">
        <f t="shared" si="540"/>
        <v>#NUM!</v>
      </c>
      <c r="AR2267" s="105" t="e">
        <f t="shared" si="541"/>
        <v>#NUM!</v>
      </c>
      <c r="AS2267" s="105" t="e">
        <f t="shared" si="542"/>
        <v>#NUM!</v>
      </c>
      <c r="AT2267" s="105" t="e">
        <f>#REF!*1.075</f>
        <v>#REF!</v>
      </c>
      <c r="AU2267" s="105">
        <f t="shared" si="543"/>
        <v>0</v>
      </c>
      <c r="AV2267" s="102" t="e">
        <f t="shared" si="539"/>
        <v>#REF!</v>
      </c>
      <c r="AZ2267" s="108" t="b">
        <f t="shared" si="535"/>
        <v>0</v>
      </c>
      <c r="BA2267" s="1">
        <f t="shared" si="536"/>
        <v>0</v>
      </c>
      <c r="BB2267" s="106">
        <f t="shared" si="544"/>
        <v>0</v>
      </c>
      <c r="BE2267" s="110"/>
      <c r="BF2267" s="110"/>
      <c r="BG2267" s="110"/>
    </row>
    <row r="2268" spans="1:59" ht="24.75" hidden="1" customHeight="1">
      <c r="A2268" s="9">
        <v>2273</v>
      </c>
      <c r="B2268" s="36">
        <v>5306</v>
      </c>
      <c r="C2268" s="36"/>
      <c r="E2268" s="37" t="s">
        <v>9248</v>
      </c>
      <c r="F2268" s="36" t="s">
        <v>9249</v>
      </c>
      <c r="G2268" s="36" t="s">
        <v>9250</v>
      </c>
      <c r="H2268" s="36" t="s">
        <v>9251</v>
      </c>
      <c r="I2268" s="36" t="s">
        <v>44</v>
      </c>
      <c r="J2268" s="37" t="s">
        <v>9252</v>
      </c>
      <c r="K2268" s="49"/>
      <c r="L2268" s="36"/>
      <c r="M2268" s="36"/>
      <c r="N2268" s="36"/>
      <c r="O2268" s="36" t="s">
        <v>8937</v>
      </c>
      <c r="P2268" s="36" t="s">
        <v>8942</v>
      </c>
      <c r="Q2268" s="36" t="s">
        <v>9253</v>
      </c>
      <c r="T2268" s="116"/>
      <c r="AQ2268" s="105" t="e">
        <f t="shared" si="540"/>
        <v>#NUM!</v>
      </c>
      <c r="AR2268" s="105" t="e">
        <f t="shared" si="541"/>
        <v>#NUM!</v>
      </c>
      <c r="AS2268" s="105" t="e">
        <f t="shared" si="542"/>
        <v>#NUM!</v>
      </c>
      <c r="AT2268" s="105" t="e">
        <f>#REF!*1.075</f>
        <v>#REF!</v>
      </c>
      <c r="AU2268" s="105">
        <f t="shared" si="543"/>
        <v>0</v>
      </c>
      <c r="AV2268" s="102" t="e">
        <f t="shared" si="539"/>
        <v>#REF!</v>
      </c>
      <c r="AZ2268" s="108" t="b">
        <f t="shared" si="535"/>
        <v>0</v>
      </c>
      <c r="BA2268" s="1">
        <f t="shared" si="536"/>
        <v>0</v>
      </c>
      <c r="BB2268" s="106">
        <f t="shared" si="544"/>
        <v>0</v>
      </c>
      <c r="BE2268" s="110"/>
      <c r="BF2268" s="110"/>
      <c r="BG2268" s="110"/>
    </row>
    <row r="2269" spans="1:59" ht="24.75" hidden="1" customHeight="1">
      <c r="A2269" s="9">
        <v>2274</v>
      </c>
      <c r="B2269" s="36">
        <v>5056</v>
      </c>
      <c r="C2269" s="36"/>
      <c r="E2269" s="37" t="s">
        <v>9254</v>
      </c>
      <c r="F2269" s="36" t="s">
        <v>9255</v>
      </c>
      <c r="G2269" s="36" t="s">
        <v>1753</v>
      </c>
      <c r="H2269" s="36" t="s">
        <v>5822</v>
      </c>
      <c r="I2269" s="36" t="s">
        <v>551</v>
      </c>
      <c r="J2269" s="37" t="s">
        <v>9256</v>
      </c>
      <c r="K2269" s="49"/>
      <c r="L2269" s="36"/>
      <c r="M2269" s="36"/>
      <c r="N2269" s="36"/>
      <c r="O2269" s="36" t="s">
        <v>8937</v>
      </c>
      <c r="P2269" s="36" t="s">
        <v>8957</v>
      </c>
      <c r="Q2269" s="36" t="s">
        <v>9257</v>
      </c>
      <c r="T2269" s="116"/>
      <c r="AQ2269" s="105" t="e">
        <f t="shared" si="540"/>
        <v>#NUM!</v>
      </c>
      <c r="AR2269" s="105" t="e">
        <f t="shared" si="541"/>
        <v>#NUM!</v>
      </c>
      <c r="AS2269" s="105" t="e">
        <f t="shared" si="542"/>
        <v>#NUM!</v>
      </c>
      <c r="AT2269" s="105" t="e">
        <f>#REF!*1.075</f>
        <v>#REF!</v>
      </c>
      <c r="AU2269" s="105">
        <f t="shared" si="543"/>
        <v>0</v>
      </c>
      <c r="AV2269" s="102" t="e">
        <f t="shared" si="539"/>
        <v>#REF!</v>
      </c>
      <c r="AZ2269" s="108" t="b">
        <f t="shared" si="535"/>
        <v>0</v>
      </c>
      <c r="BA2269" s="1">
        <f t="shared" si="536"/>
        <v>0</v>
      </c>
      <c r="BB2269" s="106">
        <f t="shared" si="544"/>
        <v>0</v>
      </c>
      <c r="BE2269" s="110"/>
      <c r="BF2269" s="110"/>
      <c r="BG2269" s="110"/>
    </row>
    <row r="2270" spans="1:59" ht="24.75" hidden="1" customHeight="1">
      <c r="A2270" s="9">
        <v>2275</v>
      </c>
      <c r="B2270" s="36">
        <v>5057</v>
      </c>
      <c r="C2270" s="36"/>
      <c r="E2270" s="37" t="s">
        <v>9254</v>
      </c>
      <c r="F2270" s="36" t="s">
        <v>9258</v>
      </c>
      <c r="G2270" s="36" t="s">
        <v>1753</v>
      </c>
      <c r="H2270" s="36" t="s">
        <v>945</v>
      </c>
      <c r="I2270" s="36" t="s">
        <v>150</v>
      </c>
      <c r="J2270" s="37" t="s">
        <v>9259</v>
      </c>
      <c r="K2270" s="49"/>
      <c r="L2270" s="36"/>
      <c r="M2270" s="36"/>
      <c r="N2270" s="36"/>
      <c r="O2270" s="36" t="s">
        <v>8937</v>
      </c>
      <c r="P2270" s="36" t="s">
        <v>8957</v>
      </c>
      <c r="Q2270" s="36" t="s">
        <v>9260</v>
      </c>
      <c r="T2270" s="116"/>
      <c r="AQ2270" s="105" t="e">
        <f t="shared" si="540"/>
        <v>#NUM!</v>
      </c>
      <c r="AR2270" s="105" t="e">
        <f t="shared" si="541"/>
        <v>#NUM!</v>
      </c>
      <c r="AS2270" s="105" t="e">
        <f t="shared" si="542"/>
        <v>#NUM!</v>
      </c>
      <c r="AT2270" s="105" t="e">
        <f>#REF!*1.075</f>
        <v>#REF!</v>
      </c>
      <c r="AU2270" s="105">
        <f t="shared" si="543"/>
        <v>0</v>
      </c>
      <c r="AV2270" s="102" t="e">
        <f t="shared" ref="AV2270:AV2301" si="545">MIN(AN2270,AT2270,AU2270)</f>
        <v>#REF!</v>
      </c>
      <c r="AZ2270" s="108" t="b">
        <f t="shared" si="535"/>
        <v>0</v>
      </c>
      <c r="BA2270" s="1">
        <f t="shared" si="536"/>
        <v>0</v>
      </c>
      <c r="BB2270" s="106">
        <f t="shared" si="544"/>
        <v>0</v>
      </c>
      <c r="BE2270" s="110"/>
      <c r="BF2270" s="110"/>
      <c r="BG2270" s="110"/>
    </row>
    <row r="2271" spans="1:59" ht="24.75" hidden="1" customHeight="1">
      <c r="A2271" s="9">
        <v>2276</v>
      </c>
      <c r="B2271" s="36">
        <v>18186</v>
      </c>
      <c r="C2271" s="36"/>
      <c r="E2271" s="37" t="s">
        <v>9261</v>
      </c>
      <c r="F2271" s="36" t="s">
        <v>2040</v>
      </c>
      <c r="G2271" s="36" t="s">
        <v>369</v>
      </c>
      <c r="H2271" s="36" t="s">
        <v>374</v>
      </c>
      <c r="I2271" s="36" t="s">
        <v>44</v>
      </c>
      <c r="J2271" s="37" t="s">
        <v>9262</v>
      </c>
      <c r="K2271" s="49"/>
      <c r="L2271" s="36"/>
      <c r="M2271" s="36"/>
      <c r="N2271" s="36"/>
      <c r="O2271" s="36" t="s">
        <v>8937</v>
      </c>
      <c r="P2271" s="36" t="s">
        <v>9263</v>
      </c>
      <c r="Q2271" s="36" t="s">
        <v>9264</v>
      </c>
      <c r="T2271" s="116"/>
      <c r="AQ2271" s="105" t="e">
        <f t="shared" si="540"/>
        <v>#NUM!</v>
      </c>
      <c r="AR2271" s="105" t="e">
        <f t="shared" si="541"/>
        <v>#NUM!</v>
      </c>
      <c r="AS2271" s="105" t="e">
        <f t="shared" si="542"/>
        <v>#NUM!</v>
      </c>
      <c r="AT2271" s="105" t="e">
        <f>#REF!*1.075</f>
        <v>#REF!</v>
      </c>
      <c r="AU2271" s="105">
        <f t="shared" si="543"/>
        <v>0</v>
      </c>
      <c r="AV2271" s="102" t="e">
        <f t="shared" si="545"/>
        <v>#REF!</v>
      </c>
      <c r="AZ2271" s="108" t="b">
        <f t="shared" si="535"/>
        <v>0</v>
      </c>
      <c r="BA2271" s="1">
        <f t="shared" si="536"/>
        <v>0</v>
      </c>
      <c r="BB2271" s="106">
        <f t="shared" si="544"/>
        <v>0</v>
      </c>
      <c r="BE2271" s="110"/>
      <c r="BF2271" s="110"/>
      <c r="BG2271" s="110"/>
    </row>
    <row r="2272" spans="1:59" ht="24.75" hidden="1" customHeight="1">
      <c r="A2272" s="9">
        <v>2277</v>
      </c>
      <c r="B2272" s="36">
        <v>18187</v>
      </c>
      <c r="C2272" s="36"/>
      <c r="E2272" s="37" t="s">
        <v>9261</v>
      </c>
      <c r="F2272" s="36" t="s">
        <v>2040</v>
      </c>
      <c r="G2272" s="36" t="s">
        <v>369</v>
      </c>
      <c r="H2272" s="36" t="s">
        <v>60</v>
      </c>
      <c r="I2272" s="36" t="s">
        <v>44</v>
      </c>
      <c r="J2272" s="37" t="s">
        <v>9262</v>
      </c>
      <c r="K2272" s="49"/>
      <c r="L2272" s="36"/>
      <c r="M2272" s="36"/>
      <c r="N2272" s="36"/>
      <c r="O2272" s="36" t="s">
        <v>8937</v>
      </c>
      <c r="P2272" s="36" t="s">
        <v>9263</v>
      </c>
      <c r="Q2272" s="36" t="s">
        <v>9265</v>
      </c>
      <c r="T2272" s="116"/>
      <c r="AQ2272" s="105" t="e">
        <f t="shared" si="540"/>
        <v>#NUM!</v>
      </c>
      <c r="AR2272" s="105" t="e">
        <f t="shared" si="541"/>
        <v>#NUM!</v>
      </c>
      <c r="AS2272" s="105" t="e">
        <f t="shared" si="542"/>
        <v>#NUM!</v>
      </c>
      <c r="AT2272" s="105" t="e">
        <f>#REF!*1.075</f>
        <v>#REF!</v>
      </c>
      <c r="AU2272" s="105">
        <f t="shared" si="543"/>
        <v>0</v>
      </c>
      <c r="AV2272" s="102" t="e">
        <f t="shared" si="545"/>
        <v>#REF!</v>
      </c>
      <c r="AZ2272" s="108" t="b">
        <f t="shared" si="535"/>
        <v>0</v>
      </c>
      <c r="BA2272" s="1">
        <f t="shared" si="536"/>
        <v>0</v>
      </c>
      <c r="BB2272" s="106">
        <f t="shared" si="544"/>
        <v>0</v>
      </c>
      <c r="BE2272" s="110"/>
      <c r="BF2272" s="110"/>
      <c r="BG2272" s="110"/>
    </row>
    <row r="2273" spans="1:59" ht="24.75" hidden="1" customHeight="1">
      <c r="A2273" s="9">
        <v>2278</v>
      </c>
      <c r="B2273" s="36">
        <v>18182</v>
      </c>
      <c r="C2273" s="36"/>
      <c r="E2273" s="37" t="s">
        <v>9261</v>
      </c>
      <c r="F2273" s="36" t="s">
        <v>2040</v>
      </c>
      <c r="G2273" s="36" t="s">
        <v>369</v>
      </c>
      <c r="H2273" s="36" t="s">
        <v>123</v>
      </c>
      <c r="I2273" s="36" t="s">
        <v>44</v>
      </c>
      <c r="J2273" s="37" t="s">
        <v>9262</v>
      </c>
      <c r="K2273" s="49"/>
      <c r="L2273" s="36"/>
      <c r="M2273" s="36"/>
      <c r="N2273" s="36"/>
      <c r="O2273" s="36" t="s">
        <v>8937</v>
      </c>
      <c r="P2273" s="36" t="s">
        <v>9263</v>
      </c>
      <c r="Q2273" s="36" t="s">
        <v>9266</v>
      </c>
      <c r="T2273" s="116"/>
      <c r="AQ2273" s="105" t="e">
        <f t="shared" si="540"/>
        <v>#NUM!</v>
      </c>
      <c r="AR2273" s="105" t="e">
        <f t="shared" si="541"/>
        <v>#NUM!</v>
      </c>
      <c r="AS2273" s="105" t="e">
        <f t="shared" si="542"/>
        <v>#NUM!</v>
      </c>
      <c r="AT2273" s="105" t="e">
        <f>#REF!*1.075</f>
        <v>#REF!</v>
      </c>
      <c r="AU2273" s="105">
        <f t="shared" si="543"/>
        <v>0</v>
      </c>
      <c r="AV2273" s="102" t="e">
        <f t="shared" si="545"/>
        <v>#REF!</v>
      </c>
      <c r="AZ2273" s="108" t="b">
        <f t="shared" si="535"/>
        <v>0</v>
      </c>
      <c r="BA2273" s="1">
        <f t="shared" si="536"/>
        <v>0</v>
      </c>
      <c r="BB2273" s="106">
        <f t="shared" si="544"/>
        <v>0</v>
      </c>
      <c r="BE2273" s="110"/>
      <c r="BF2273" s="110"/>
      <c r="BG2273" s="110"/>
    </row>
    <row r="2274" spans="1:59" ht="24.75" hidden="1" customHeight="1">
      <c r="A2274" s="9">
        <v>2279</v>
      </c>
      <c r="B2274" s="36">
        <v>17975</v>
      </c>
      <c r="C2274" s="36"/>
      <c r="E2274" s="37" t="s">
        <v>9267</v>
      </c>
      <c r="F2274" s="36" t="s">
        <v>9268</v>
      </c>
      <c r="G2274" s="36" t="s">
        <v>1614</v>
      </c>
      <c r="H2274" s="36" t="s">
        <v>1847</v>
      </c>
      <c r="I2274" s="36" t="s">
        <v>44</v>
      </c>
      <c r="J2274" s="37" t="s">
        <v>9269</v>
      </c>
      <c r="K2274" s="49"/>
      <c r="L2274" s="36"/>
      <c r="M2274" s="36"/>
      <c r="N2274" s="36"/>
      <c r="O2274" s="36" t="s">
        <v>8937</v>
      </c>
      <c r="P2274" s="36" t="s">
        <v>8977</v>
      </c>
      <c r="Q2274" s="36" t="s">
        <v>9270</v>
      </c>
      <c r="T2274" s="116"/>
      <c r="AQ2274" s="105" t="e">
        <f t="shared" si="540"/>
        <v>#NUM!</v>
      </c>
      <c r="AR2274" s="105" t="e">
        <f t="shared" si="541"/>
        <v>#NUM!</v>
      </c>
      <c r="AS2274" s="105" t="e">
        <f t="shared" si="542"/>
        <v>#NUM!</v>
      </c>
      <c r="AT2274" s="105" t="e">
        <f>#REF!*1.075</f>
        <v>#REF!</v>
      </c>
      <c r="AU2274" s="105">
        <f t="shared" si="543"/>
        <v>0</v>
      </c>
      <c r="AV2274" s="102" t="e">
        <f t="shared" si="545"/>
        <v>#REF!</v>
      </c>
      <c r="AZ2274" s="108" t="b">
        <f t="shared" si="535"/>
        <v>0</v>
      </c>
      <c r="BA2274" s="1">
        <f t="shared" si="536"/>
        <v>0</v>
      </c>
      <c r="BB2274" s="106">
        <f t="shared" si="544"/>
        <v>0</v>
      </c>
      <c r="BE2274" s="110"/>
      <c r="BF2274" s="110"/>
      <c r="BG2274" s="110"/>
    </row>
    <row r="2275" spans="1:59" ht="24.75" hidden="1" customHeight="1">
      <c r="A2275" s="9">
        <v>2280</v>
      </c>
      <c r="B2275" s="36">
        <v>17976</v>
      </c>
      <c r="C2275" s="36"/>
      <c r="E2275" s="37" t="s">
        <v>9267</v>
      </c>
      <c r="F2275" s="36" t="s">
        <v>9268</v>
      </c>
      <c r="G2275" s="36" t="s">
        <v>1614</v>
      </c>
      <c r="H2275" s="36" t="s">
        <v>224</v>
      </c>
      <c r="I2275" s="36" t="s">
        <v>44</v>
      </c>
      <c r="J2275" s="37" t="s">
        <v>9269</v>
      </c>
      <c r="K2275" s="49"/>
      <c r="L2275" s="36"/>
      <c r="M2275" s="36"/>
      <c r="N2275" s="36"/>
      <c r="O2275" s="36" t="s">
        <v>8937</v>
      </c>
      <c r="P2275" s="36" t="s">
        <v>8977</v>
      </c>
      <c r="Q2275" s="36" t="s">
        <v>9271</v>
      </c>
      <c r="T2275" s="116"/>
      <c r="AQ2275" s="105" t="e">
        <f t="shared" si="540"/>
        <v>#NUM!</v>
      </c>
      <c r="AR2275" s="105" t="e">
        <f t="shared" si="541"/>
        <v>#NUM!</v>
      </c>
      <c r="AS2275" s="105" t="e">
        <f t="shared" si="542"/>
        <v>#NUM!</v>
      </c>
      <c r="AT2275" s="105" t="e">
        <f>#REF!*1.075</f>
        <v>#REF!</v>
      </c>
      <c r="AU2275" s="105">
        <f t="shared" si="543"/>
        <v>0</v>
      </c>
      <c r="AV2275" s="102" t="e">
        <f t="shared" si="545"/>
        <v>#REF!</v>
      </c>
      <c r="AZ2275" s="108" t="b">
        <f t="shared" si="535"/>
        <v>0</v>
      </c>
      <c r="BA2275" s="1">
        <f t="shared" si="536"/>
        <v>0</v>
      </c>
      <c r="BB2275" s="106">
        <f t="shared" si="544"/>
        <v>0</v>
      </c>
      <c r="BE2275" s="110"/>
      <c r="BF2275" s="110"/>
      <c r="BG2275" s="110"/>
    </row>
    <row r="2276" spans="1:59" ht="24.75" hidden="1" customHeight="1">
      <c r="A2276" s="9">
        <v>2281</v>
      </c>
      <c r="B2276" s="36">
        <v>12039</v>
      </c>
      <c r="C2276" s="36"/>
      <c r="E2276" s="37" t="s">
        <v>9272</v>
      </c>
      <c r="F2276" s="36" t="s">
        <v>9273</v>
      </c>
      <c r="G2276" s="36" t="s">
        <v>6516</v>
      </c>
      <c r="H2276" s="36" t="s">
        <v>123</v>
      </c>
      <c r="I2276" s="36" t="s">
        <v>44</v>
      </c>
      <c r="J2276" s="37" t="s">
        <v>1817</v>
      </c>
      <c r="K2276" s="49"/>
      <c r="L2276" s="36"/>
      <c r="M2276" s="36"/>
      <c r="N2276" s="36"/>
      <c r="O2276" s="36" t="s">
        <v>8937</v>
      </c>
      <c r="P2276" s="36" t="s">
        <v>9274</v>
      </c>
      <c r="Q2276" s="36" t="s">
        <v>9275</v>
      </c>
      <c r="T2276" s="116"/>
      <c r="AQ2276" s="105" t="e">
        <f t="shared" si="540"/>
        <v>#NUM!</v>
      </c>
      <c r="AR2276" s="105" t="e">
        <f t="shared" si="541"/>
        <v>#NUM!</v>
      </c>
      <c r="AS2276" s="105" t="e">
        <f t="shared" si="542"/>
        <v>#NUM!</v>
      </c>
      <c r="AT2276" s="105" t="e">
        <f>#REF!*1.075</f>
        <v>#REF!</v>
      </c>
      <c r="AU2276" s="105">
        <f t="shared" si="543"/>
        <v>0</v>
      </c>
      <c r="AV2276" s="102" t="e">
        <f t="shared" si="545"/>
        <v>#REF!</v>
      </c>
      <c r="AZ2276" s="108" t="b">
        <f t="shared" si="535"/>
        <v>0</v>
      </c>
      <c r="BA2276" s="1">
        <f t="shared" si="536"/>
        <v>0</v>
      </c>
      <c r="BB2276" s="106">
        <f t="shared" si="544"/>
        <v>0</v>
      </c>
      <c r="BE2276" s="110"/>
      <c r="BF2276" s="110"/>
      <c r="BG2276" s="110"/>
    </row>
    <row r="2277" spans="1:59" ht="24.75" hidden="1" customHeight="1">
      <c r="A2277" s="9">
        <v>2282</v>
      </c>
      <c r="B2277" s="36">
        <v>8588</v>
      </c>
      <c r="C2277" s="36"/>
      <c r="E2277" s="37" t="s">
        <v>9272</v>
      </c>
      <c r="F2277" s="36" t="s">
        <v>9276</v>
      </c>
      <c r="G2277" s="36" t="s">
        <v>6516</v>
      </c>
      <c r="H2277" s="36" t="s">
        <v>6829</v>
      </c>
      <c r="I2277" s="36" t="s">
        <v>551</v>
      </c>
      <c r="J2277" s="37" t="s">
        <v>9277</v>
      </c>
      <c r="K2277" s="49"/>
      <c r="L2277" s="36"/>
      <c r="M2277" s="36"/>
      <c r="N2277" s="36"/>
      <c r="O2277" s="36" t="s">
        <v>8937</v>
      </c>
      <c r="P2277" s="36" t="s">
        <v>9278</v>
      </c>
      <c r="Q2277" s="36" t="s">
        <v>9279</v>
      </c>
      <c r="T2277" s="116"/>
      <c r="AQ2277" s="105" t="e">
        <f t="shared" si="540"/>
        <v>#NUM!</v>
      </c>
      <c r="AR2277" s="105" t="e">
        <f t="shared" si="541"/>
        <v>#NUM!</v>
      </c>
      <c r="AS2277" s="105" t="e">
        <f t="shared" si="542"/>
        <v>#NUM!</v>
      </c>
      <c r="AT2277" s="105" t="e">
        <f>#REF!*1.075</f>
        <v>#REF!</v>
      </c>
      <c r="AU2277" s="105">
        <f t="shared" si="543"/>
        <v>0</v>
      </c>
      <c r="AV2277" s="102" t="e">
        <f t="shared" si="545"/>
        <v>#REF!</v>
      </c>
      <c r="AZ2277" s="108" t="b">
        <f t="shared" si="535"/>
        <v>0</v>
      </c>
      <c r="BA2277" s="1">
        <f t="shared" si="536"/>
        <v>0</v>
      </c>
      <c r="BB2277" s="106">
        <f t="shared" si="544"/>
        <v>0</v>
      </c>
      <c r="BE2277" s="110"/>
      <c r="BF2277" s="110"/>
      <c r="BG2277" s="110"/>
    </row>
    <row r="2278" spans="1:59" ht="24.75" hidden="1" customHeight="1">
      <c r="A2278" s="9">
        <v>2283</v>
      </c>
      <c r="B2278" s="36">
        <v>5506</v>
      </c>
      <c r="C2278" s="36"/>
      <c r="E2278" s="37" t="s">
        <v>9280</v>
      </c>
      <c r="F2278" s="36" t="s">
        <v>9281</v>
      </c>
      <c r="G2278" s="36" t="s">
        <v>2728</v>
      </c>
      <c r="H2278" s="36" t="s">
        <v>5227</v>
      </c>
      <c r="I2278" s="36" t="s">
        <v>44</v>
      </c>
      <c r="J2278" s="37" t="s">
        <v>9282</v>
      </c>
      <c r="K2278" s="49"/>
      <c r="L2278" s="36"/>
      <c r="M2278" s="36"/>
      <c r="N2278" s="36"/>
      <c r="O2278" s="36" t="s">
        <v>8937</v>
      </c>
      <c r="P2278" s="36" t="s">
        <v>9283</v>
      </c>
      <c r="Q2278" s="36" t="s">
        <v>9284</v>
      </c>
      <c r="T2278" s="116"/>
      <c r="AQ2278" s="105" t="e">
        <f t="shared" si="540"/>
        <v>#NUM!</v>
      </c>
      <c r="AR2278" s="105" t="e">
        <f t="shared" si="541"/>
        <v>#NUM!</v>
      </c>
      <c r="AS2278" s="105" t="e">
        <f t="shared" si="542"/>
        <v>#NUM!</v>
      </c>
      <c r="AT2278" s="105" t="e">
        <f>#REF!*1.075</f>
        <v>#REF!</v>
      </c>
      <c r="AU2278" s="105">
        <f t="shared" si="543"/>
        <v>0</v>
      </c>
      <c r="AV2278" s="102" t="e">
        <f t="shared" si="545"/>
        <v>#REF!</v>
      </c>
      <c r="AZ2278" s="108" t="b">
        <f t="shared" si="535"/>
        <v>0</v>
      </c>
      <c r="BA2278" s="1">
        <f t="shared" si="536"/>
        <v>0</v>
      </c>
      <c r="BB2278" s="106">
        <f t="shared" si="544"/>
        <v>0</v>
      </c>
      <c r="BE2278" s="110"/>
      <c r="BF2278" s="110"/>
      <c r="BG2278" s="110"/>
    </row>
    <row r="2279" spans="1:59" ht="24.75" hidden="1" customHeight="1">
      <c r="A2279" s="9">
        <v>2284</v>
      </c>
      <c r="B2279" s="36">
        <v>20446</v>
      </c>
      <c r="C2279" s="36"/>
      <c r="E2279" s="36" t="s">
        <v>9285</v>
      </c>
      <c r="F2279" s="36"/>
      <c r="G2279" s="36" t="s">
        <v>1459</v>
      </c>
      <c r="H2279" s="36" t="s">
        <v>1460</v>
      </c>
      <c r="I2279" s="36" t="s">
        <v>1461</v>
      </c>
      <c r="J2279" s="36"/>
      <c r="K2279" s="49"/>
      <c r="L2279" s="36"/>
      <c r="M2279" s="36"/>
      <c r="N2279" s="36"/>
      <c r="O2279" s="36" t="s">
        <v>8937</v>
      </c>
      <c r="P2279" s="21"/>
      <c r="Q2279" s="21" t="s">
        <v>480</v>
      </c>
      <c r="T2279" s="116"/>
      <c r="AQ2279" s="105" t="e">
        <f t="shared" si="540"/>
        <v>#NUM!</v>
      </c>
      <c r="AR2279" s="105" t="e">
        <f t="shared" si="541"/>
        <v>#NUM!</v>
      </c>
      <c r="AS2279" s="105" t="e">
        <f t="shared" si="542"/>
        <v>#NUM!</v>
      </c>
      <c r="AT2279" s="105" t="e">
        <f>#REF!*1.075</f>
        <v>#REF!</v>
      </c>
      <c r="AU2279" s="105">
        <f t="shared" si="543"/>
        <v>0</v>
      </c>
      <c r="AV2279" s="102" t="e">
        <f t="shared" si="545"/>
        <v>#REF!</v>
      </c>
      <c r="AZ2279" s="108" t="b">
        <f t="shared" si="535"/>
        <v>0</v>
      </c>
      <c r="BA2279" s="1">
        <f t="shared" si="536"/>
        <v>0</v>
      </c>
      <c r="BB2279" s="106">
        <f t="shared" si="544"/>
        <v>0</v>
      </c>
      <c r="BE2279" s="110"/>
      <c r="BF2279" s="110"/>
      <c r="BG2279" s="110"/>
    </row>
    <row r="2280" spans="1:59" ht="24.75" hidden="1" customHeight="1">
      <c r="A2280" s="9">
        <v>2285</v>
      </c>
      <c r="B2280" s="36">
        <v>17718</v>
      </c>
      <c r="C2280" s="36"/>
      <c r="E2280" s="36" t="s">
        <v>9286</v>
      </c>
      <c r="F2280" s="36"/>
      <c r="G2280" s="36" t="s">
        <v>904</v>
      </c>
      <c r="H2280" s="36" t="s">
        <v>9287</v>
      </c>
      <c r="I2280" s="36" t="s">
        <v>68</v>
      </c>
      <c r="J2280" s="36"/>
      <c r="K2280" s="49"/>
      <c r="L2280" s="36"/>
      <c r="M2280" s="36"/>
      <c r="N2280" s="36"/>
      <c r="O2280" s="36" t="s">
        <v>9288</v>
      </c>
      <c r="P2280" s="21"/>
      <c r="Q2280" s="21" t="s">
        <v>480</v>
      </c>
      <c r="T2280" s="116"/>
      <c r="AQ2280" s="105" t="e">
        <f t="shared" si="540"/>
        <v>#NUM!</v>
      </c>
      <c r="AR2280" s="105" t="e">
        <f t="shared" si="541"/>
        <v>#NUM!</v>
      </c>
      <c r="AS2280" s="105" t="e">
        <f t="shared" si="542"/>
        <v>#NUM!</v>
      </c>
      <c r="AT2280" s="105" t="e">
        <f>#REF!*1.075</f>
        <v>#REF!</v>
      </c>
      <c r="AU2280" s="105">
        <f t="shared" si="543"/>
        <v>0</v>
      </c>
      <c r="AV2280" s="102" t="e">
        <f t="shared" si="545"/>
        <v>#REF!</v>
      </c>
      <c r="AZ2280" s="108" t="b">
        <f t="shared" si="535"/>
        <v>0</v>
      </c>
      <c r="BA2280" s="1">
        <f t="shared" si="536"/>
        <v>0</v>
      </c>
      <c r="BB2280" s="106">
        <f t="shared" si="544"/>
        <v>0</v>
      </c>
      <c r="BE2280" s="110"/>
      <c r="BF2280" s="110"/>
      <c r="BG2280" s="110"/>
    </row>
    <row r="2281" spans="1:59" ht="24.75" hidden="1" customHeight="1">
      <c r="A2281" s="9">
        <v>2286</v>
      </c>
      <c r="B2281" s="36">
        <v>18065</v>
      </c>
      <c r="C2281" s="36"/>
      <c r="E2281" s="36" t="s">
        <v>9289</v>
      </c>
      <c r="F2281" s="36"/>
      <c r="G2281" s="36" t="s">
        <v>904</v>
      </c>
      <c r="H2281" s="36" t="s">
        <v>9290</v>
      </c>
      <c r="I2281" s="36" t="s">
        <v>788</v>
      </c>
      <c r="J2281" s="36"/>
      <c r="K2281" s="49"/>
      <c r="L2281" s="36"/>
      <c r="M2281" s="36"/>
      <c r="N2281" s="36"/>
      <c r="O2281" s="36" t="s">
        <v>9288</v>
      </c>
      <c r="P2281" s="21"/>
      <c r="Q2281" s="21" t="s">
        <v>480</v>
      </c>
      <c r="T2281" s="116"/>
      <c r="AQ2281" s="105" t="e">
        <f t="shared" ref="AQ2281:AQ2312" si="546">AVERAGE(SMALL(AE2281:AI2281,1),SMALL(AE2281:AI2281,2))</f>
        <v>#NUM!</v>
      </c>
      <c r="AR2281" s="105" t="e">
        <f t="shared" ref="AR2281:AR2312" si="547">IF(R2281 &lt;=( AVERAGE(SMALL(AE2281:AI2281,1),SMALL(AE2281:AI2281,2))), R2281, "")</f>
        <v>#NUM!</v>
      </c>
      <c r="AS2281" s="105" t="e">
        <f t="shared" ref="AS2281:AS2312" si="548">AVERAGE(SMALL(AJ2281:AM2281,1),SMALL(AJ2281:AM2281,2))</f>
        <v>#NUM!</v>
      </c>
      <c r="AT2281" s="105" t="e">
        <f>#REF!*1.075</f>
        <v>#REF!</v>
      </c>
      <c r="AU2281" s="105">
        <f t="shared" ref="AU2281:AU2312" si="549">T2281*1.075</f>
        <v>0</v>
      </c>
      <c r="AV2281" s="102" t="e">
        <f t="shared" si="545"/>
        <v>#REF!</v>
      </c>
      <c r="AZ2281" s="108" t="b">
        <f t="shared" si="535"/>
        <v>0</v>
      </c>
      <c r="BA2281" s="1">
        <f t="shared" si="536"/>
        <v>0</v>
      </c>
      <c r="BB2281" s="106">
        <f t="shared" si="544"/>
        <v>0</v>
      </c>
      <c r="BE2281" s="110"/>
      <c r="BF2281" s="110"/>
      <c r="BG2281" s="110"/>
    </row>
    <row r="2282" spans="1:59" ht="24.75" hidden="1" customHeight="1">
      <c r="A2282" s="9">
        <v>2287</v>
      </c>
      <c r="B2282" s="36">
        <v>3704</v>
      </c>
      <c r="C2282" s="36"/>
      <c r="E2282" s="37" t="s">
        <v>9291</v>
      </c>
      <c r="F2282" s="36" t="s">
        <v>9292</v>
      </c>
      <c r="G2282" s="36" t="s">
        <v>2242</v>
      </c>
      <c r="H2282" s="36" t="s">
        <v>7830</v>
      </c>
      <c r="I2282" s="36" t="s">
        <v>983</v>
      </c>
      <c r="J2282" s="37" t="s">
        <v>9293</v>
      </c>
      <c r="K2282" s="49"/>
      <c r="L2282" s="36"/>
      <c r="M2282" s="36"/>
      <c r="N2282" s="36"/>
      <c r="O2282" s="36" t="s">
        <v>9294</v>
      </c>
      <c r="P2282" s="36" t="s">
        <v>9295</v>
      </c>
      <c r="Q2282" s="36" t="s">
        <v>9296</v>
      </c>
      <c r="T2282" s="116"/>
      <c r="AQ2282" s="105" t="e">
        <f t="shared" si="546"/>
        <v>#NUM!</v>
      </c>
      <c r="AR2282" s="105" t="e">
        <f t="shared" si="547"/>
        <v>#NUM!</v>
      </c>
      <c r="AS2282" s="105" t="e">
        <f t="shared" si="548"/>
        <v>#NUM!</v>
      </c>
      <c r="AT2282" s="105" t="e">
        <f>#REF!*1.075</f>
        <v>#REF!</v>
      </c>
      <c r="AU2282" s="105">
        <f t="shared" si="549"/>
        <v>0</v>
      </c>
      <c r="AV2282" s="102" t="e">
        <f t="shared" si="545"/>
        <v>#REF!</v>
      </c>
      <c r="AZ2282" s="108" t="b">
        <f t="shared" si="535"/>
        <v>0</v>
      </c>
      <c r="BA2282" s="1">
        <f t="shared" si="536"/>
        <v>0</v>
      </c>
      <c r="BB2282" s="106">
        <f t="shared" si="544"/>
        <v>0</v>
      </c>
      <c r="BE2282" s="110"/>
      <c r="BF2282" s="110"/>
      <c r="BG2282" s="110"/>
    </row>
    <row r="2283" spans="1:59" ht="24.75" hidden="1" customHeight="1">
      <c r="A2283" s="9">
        <v>2290</v>
      </c>
      <c r="B2283" s="17">
        <v>12128</v>
      </c>
      <c r="C2283" s="17"/>
      <c r="D2283" s="8"/>
      <c r="E2283" s="2" t="s">
        <v>9297</v>
      </c>
      <c r="F2283" s="2" t="s">
        <v>9298</v>
      </c>
      <c r="G2283" s="2" t="s">
        <v>2753</v>
      </c>
      <c r="H2283" s="18" t="s">
        <v>204</v>
      </c>
      <c r="I2283" s="2" t="s">
        <v>861</v>
      </c>
      <c r="J2283" s="2" t="s">
        <v>9299</v>
      </c>
      <c r="K2283" s="19"/>
      <c r="L2283" s="2"/>
      <c r="M2283" s="17">
        <v>20</v>
      </c>
      <c r="N2283" s="2" t="s">
        <v>46</v>
      </c>
      <c r="O2283" s="2" t="s">
        <v>9300</v>
      </c>
      <c r="P2283" s="2" t="s">
        <v>9301</v>
      </c>
      <c r="Q2283" s="2" t="s">
        <v>9302</v>
      </c>
      <c r="R2283" s="101">
        <v>3.61</v>
      </c>
      <c r="T2283" s="116" t="s">
        <v>58</v>
      </c>
      <c r="W2283" s="102">
        <v>3.52</v>
      </c>
      <c r="AN2283" s="106">
        <v>3.61</v>
      </c>
      <c r="AO2283" s="105" t="s">
        <v>50</v>
      </c>
      <c r="AP2283" s="104" t="s">
        <v>51</v>
      </c>
      <c r="AQ2283" s="105" t="e">
        <f t="shared" si="546"/>
        <v>#NUM!</v>
      </c>
      <c r="AR2283" s="105" t="e">
        <f t="shared" si="547"/>
        <v>#NUM!</v>
      </c>
      <c r="AS2283" s="105" t="e">
        <f t="shared" si="548"/>
        <v>#NUM!</v>
      </c>
      <c r="AT2283" s="105" t="e">
        <f>#REF!*1.075</f>
        <v>#REF!</v>
      </c>
      <c r="AU2283" s="105" t="e">
        <f t="shared" si="549"/>
        <v>#VALUE!</v>
      </c>
      <c r="AV2283" s="102" t="e">
        <f t="shared" si="545"/>
        <v>#REF!</v>
      </c>
      <c r="AW2283" s="125" t="s">
        <v>52</v>
      </c>
      <c r="AX2283" s="125" t="s">
        <v>51</v>
      </c>
      <c r="AY2283" s="106">
        <v>3.61</v>
      </c>
      <c r="AZ2283" s="108">
        <f t="shared" si="535"/>
        <v>0.90249999999999997</v>
      </c>
      <c r="BA2283" s="1">
        <f t="shared" si="536"/>
        <v>4.5125000000000002</v>
      </c>
      <c r="BB2283" s="106">
        <f t="shared" si="544"/>
        <v>4.8734999999999999</v>
      </c>
      <c r="BC2283" s="105" t="s">
        <v>53</v>
      </c>
      <c r="BE2283" s="110"/>
      <c r="BF2283" s="110"/>
      <c r="BG2283" s="110"/>
    </row>
    <row r="2284" spans="1:59" ht="24.75" customHeight="1">
      <c r="A2284" s="9">
        <v>2291</v>
      </c>
      <c r="B2284" s="17">
        <v>5468</v>
      </c>
      <c r="C2284" s="17"/>
      <c r="D2284" s="127" t="s">
        <v>9303</v>
      </c>
      <c r="E2284" s="2" t="s">
        <v>9304</v>
      </c>
      <c r="F2284" s="2" t="s">
        <v>1866</v>
      </c>
      <c r="G2284" s="2" t="s">
        <v>9305</v>
      </c>
      <c r="H2284" s="18" t="s">
        <v>3530</v>
      </c>
      <c r="I2284" s="2" t="s">
        <v>44</v>
      </c>
      <c r="J2284" s="2" t="s">
        <v>3759</v>
      </c>
      <c r="K2284" s="19"/>
      <c r="L2284" s="2"/>
      <c r="M2284" s="17">
        <v>28</v>
      </c>
      <c r="N2284" s="2" t="s">
        <v>46</v>
      </c>
      <c r="O2284" s="2" t="s">
        <v>9300</v>
      </c>
      <c r="P2284" s="2" t="s">
        <v>9306</v>
      </c>
      <c r="Q2284" s="2" t="s">
        <v>9307</v>
      </c>
      <c r="R2284" s="101">
        <v>6.45</v>
      </c>
      <c r="S2284" s="102">
        <v>6.45</v>
      </c>
      <c r="T2284" s="116">
        <v>6</v>
      </c>
      <c r="V2284" s="102">
        <v>4.95</v>
      </c>
      <c r="AF2284" s="105">
        <v>4.82</v>
      </c>
      <c r="AN2284" s="106">
        <v>5.32</v>
      </c>
      <c r="AO2284" s="105" t="s">
        <v>50</v>
      </c>
      <c r="AP2284" s="104" t="s">
        <v>51</v>
      </c>
      <c r="AQ2284" s="105" t="e">
        <f t="shared" si="546"/>
        <v>#NUM!</v>
      </c>
      <c r="AR2284" s="105" t="e">
        <f t="shared" si="547"/>
        <v>#NUM!</v>
      </c>
      <c r="AS2284" s="105" t="e">
        <f t="shared" si="548"/>
        <v>#NUM!</v>
      </c>
      <c r="AT2284" s="105" t="e">
        <f>#REF!*1.075</f>
        <v>#REF!</v>
      </c>
      <c r="AU2284" s="105">
        <f t="shared" si="549"/>
        <v>6.4499999999999993</v>
      </c>
      <c r="AV2284" s="102" t="e">
        <f t="shared" si="545"/>
        <v>#REF!</v>
      </c>
      <c r="AW2284" s="125" t="s">
        <v>52</v>
      </c>
      <c r="AX2284" s="105" t="s">
        <v>51</v>
      </c>
      <c r="AY2284" s="106">
        <v>6.45</v>
      </c>
      <c r="AZ2284" s="108">
        <f t="shared" si="535"/>
        <v>1.6125</v>
      </c>
      <c r="BA2284" s="1">
        <f t="shared" si="536"/>
        <v>8.0625</v>
      </c>
      <c r="BB2284" s="106">
        <f t="shared" si="544"/>
        <v>8.7074999999999996</v>
      </c>
      <c r="BC2284" s="105" t="s">
        <v>53</v>
      </c>
      <c r="BD2284" s="105" t="s">
        <v>885</v>
      </c>
      <c r="BE2284" s="110"/>
      <c r="BF2284" s="110"/>
      <c r="BG2284" s="110"/>
    </row>
    <row r="2285" spans="1:59" ht="24.75" customHeight="1">
      <c r="A2285" s="9">
        <v>2292</v>
      </c>
      <c r="B2285" s="17">
        <v>5469</v>
      </c>
      <c r="C2285" s="17"/>
      <c r="D2285" s="127" t="s">
        <v>9303</v>
      </c>
      <c r="E2285" s="2" t="s">
        <v>9304</v>
      </c>
      <c r="F2285" s="2" t="s">
        <v>1866</v>
      </c>
      <c r="G2285" s="2" t="s">
        <v>9305</v>
      </c>
      <c r="H2285" s="18" t="s">
        <v>9308</v>
      </c>
      <c r="I2285" s="2" t="s">
        <v>44</v>
      </c>
      <c r="J2285" s="2" t="s">
        <v>1288</v>
      </c>
      <c r="K2285" s="19"/>
      <c r="L2285" s="2"/>
      <c r="M2285" s="17">
        <v>28</v>
      </c>
      <c r="N2285" s="2" t="s">
        <v>46</v>
      </c>
      <c r="O2285" s="2" t="s">
        <v>9300</v>
      </c>
      <c r="P2285" s="2" t="s">
        <v>9306</v>
      </c>
      <c r="Q2285" s="2" t="s">
        <v>9309</v>
      </c>
      <c r="R2285" s="101">
        <v>7.53</v>
      </c>
      <c r="S2285" s="102">
        <v>7.53</v>
      </c>
      <c r="T2285" s="116">
        <v>7</v>
      </c>
      <c r="AF2285" s="105">
        <v>4.88</v>
      </c>
      <c r="AN2285" s="106">
        <v>5.4</v>
      </c>
      <c r="AO2285" s="105" t="s">
        <v>50</v>
      </c>
      <c r="AP2285" s="104" t="s">
        <v>51</v>
      </c>
      <c r="AQ2285" s="105" t="e">
        <f t="shared" si="546"/>
        <v>#NUM!</v>
      </c>
      <c r="AR2285" s="105" t="e">
        <f t="shared" si="547"/>
        <v>#NUM!</v>
      </c>
      <c r="AS2285" s="105" t="e">
        <f t="shared" si="548"/>
        <v>#NUM!</v>
      </c>
      <c r="AT2285" s="105" t="e">
        <f>#REF!*1.075</f>
        <v>#REF!</v>
      </c>
      <c r="AU2285" s="105">
        <f t="shared" si="549"/>
        <v>7.5249999999999995</v>
      </c>
      <c r="AV2285" s="102" t="e">
        <f t="shared" si="545"/>
        <v>#REF!</v>
      </c>
      <c r="AW2285" s="125" t="s">
        <v>52</v>
      </c>
      <c r="AX2285" s="105" t="s">
        <v>51</v>
      </c>
      <c r="AY2285" s="106">
        <v>7.5250000000000004</v>
      </c>
      <c r="AZ2285" s="108">
        <f t="shared" si="535"/>
        <v>1.8812500000000001</v>
      </c>
      <c r="BA2285" s="1">
        <f t="shared" si="536"/>
        <v>9.40625</v>
      </c>
      <c r="BB2285" s="106">
        <f t="shared" si="544"/>
        <v>10.15875</v>
      </c>
      <c r="BC2285" s="105" t="s">
        <v>53</v>
      </c>
      <c r="BD2285" s="105" t="s">
        <v>885</v>
      </c>
      <c r="BE2285" s="110"/>
      <c r="BF2285" s="110"/>
      <c r="BG2285" s="110"/>
    </row>
    <row r="2286" spans="1:59" ht="24.75" customHeight="1">
      <c r="A2286" s="9">
        <v>2293</v>
      </c>
      <c r="B2286" s="17">
        <v>5322</v>
      </c>
      <c r="C2286" s="17"/>
      <c r="D2286" s="127" t="s">
        <v>9303</v>
      </c>
      <c r="E2286" s="2" t="s">
        <v>9310</v>
      </c>
      <c r="F2286" s="2" t="s">
        <v>9311</v>
      </c>
      <c r="G2286" s="2" t="s">
        <v>9312</v>
      </c>
      <c r="H2286" s="18" t="s">
        <v>310</v>
      </c>
      <c r="I2286" s="2" t="s">
        <v>44</v>
      </c>
      <c r="J2286" s="2" t="s">
        <v>9313</v>
      </c>
      <c r="K2286" s="19"/>
      <c r="L2286" s="2"/>
      <c r="M2286" s="17">
        <v>3</v>
      </c>
      <c r="N2286" s="2" t="s">
        <v>46</v>
      </c>
      <c r="O2286" s="2" t="s">
        <v>9300</v>
      </c>
      <c r="P2286" s="2" t="s">
        <v>9314</v>
      </c>
      <c r="Q2286" s="2" t="s">
        <v>9315</v>
      </c>
      <c r="R2286" s="101">
        <v>10.75</v>
      </c>
      <c r="S2286" s="102">
        <v>10.75</v>
      </c>
      <c r="T2286" s="116">
        <v>10</v>
      </c>
      <c r="AG2286" s="105">
        <v>4.1989000000000001</v>
      </c>
      <c r="AN2286" s="106">
        <v>4.2300000000000004</v>
      </c>
      <c r="AO2286" s="105" t="s">
        <v>277</v>
      </c>
      <c r="AP2286" s="104" t="s">
        <v>278</v>
      </c>
      <c r="AQ2286" s="105" t="e">
        <f t="shared" si="546"/>
        <v>#NUM!</v>
      </c>
      <c r="AR2286" s="105" t="e">
        <f t="shared" si="547"/>
        <v>#NUM!</v>
      </c>
      <c r="AS2286" s="105" t="e">
        <f t="shared" si="548"/>
        <v>#NUM!</v>
      </c>
      <c r="AT2286" s="105" t="e">
        <f>#REF!*1.075</f>
        <v>#REF!</v>
      </c>
      <c r="AU2286" s="105">
        <f t="shared" si="549"/>
        <v>10.75</v>
      </c>
      <c r="AV2286" s="102" t="e">
        <f t="shared" si="545"/>
        <v>#REF!</v>
      </c>
      <c r="AW2286" s="125" t="s">
        <v>52</v>
      </c>
      <c r="AX2286" s="105" t="s">
        <v>51</v>
      </c>
      <c r="AY2286" s="106">
        <v>10.75</v>
      </c>
      <c r="AZ2286" s="108">
        <f t="shared" si="535"/>
        <v>1.8275000000000001</v>
      </c>
      <c r="BA2286" s="1">
        <f t="shared" si="536"/>
        <v>12.577500000000001</v>
      </c>
      <c r="BB2286" s="106">
        <f t="shared" si="544"/>
        <v>13.5837</v>
      </c>
      <c r="BC2286" s="105" t="s">
        <v>53</v>
      </c>
      <c r="BD2286" s="105" t="s">
        <v>885</v>
      </c>
      <c r="BE2286" s="110"/>
      <c r="BF2286" s="110"/>
      <c r="BG2286" s="110"/>
    </row>
    <row r="2287" spans="1:59" ht="24.75" hidden="1" customHeight="1">
      <c r="A2287" s="9">
        <v>2288</v>
      </c>
      <c r="B2287" s="36">
        <v>20389</v>
      </c>
      <c r="C2287" s="36"/>
      <c r="E2287" s="37" t="s">
        <v>9316</v>
      </c>
      <c r="F2287" s="36" t="s">
        <v>9317</v>
      </c>
      <c r="G2287" s="36" t="s">
        <v>5238</v>
      </c>
      <c r="H2287" s="36" t="s">
        <v>9318</v>
      </c>
      <c r="I2287" s="36" t="s">
        <v>686</v>
      </c>
      <c r="J2287" s="37" t="s">
        <v>9319</v>
      </c>
      <c r="K2287" s="49"/>
      <c r="L2287" s="36"/>
      <c r="M2287" s="36"/>
      <c r="N2287" s="36"/>
      <c r="O2287" s="36" t="s">
        <v>9320</v>
      </c>
      <c r="P2287" s="36" t="s">
        <v>9321</v>
      </c>
      <c r="Q2287" s="36" t="s">
        <v>9322</v>
      </c>
      <c r="T2287" s="116"/>
      <c r="AQ2287" s="105" t="e">
        <f t="shared" si="546"/>
        <v>#NUM!</v>
      </c>
      <c r="AR2287" s="105" t="e">
        <f t="shared" si="547"/>
        <v>#NUM!</v>
      </c>
      <c r="AS2287" s="105" t="e">
        <f t="shared" si="548"/>
        <v>#NUM!</v>
      </c>
      <c r="AT2287" s="105" t="e">
        <f>#REF!*1.075</f>
        <v>#REF!</v>
      </c>
      <c r="AU2287" s="105">
        <f t="shared" si="549"/>
        <v>0</v>
      </c>
      <c r="AV2287" s="102" t="e">
        <f t="shared" si="545"/>
        <v>#REF!</v>
      </c>
      <c r="AZ2287" s="108" t="b">
        <f t="shared" si="535"/>
        <v>0</v>
      </c>
      <c r="BA2287" s="1">
        <f t="shared" si="536"/>
        <v>0</v>
      </c>
      <c r="BB2287" s="106">
        <f t="shared" si="544"/>
        <v>0</v>
      </c>
      <c r="BE2287" s="110"/>
      <c r="BF2287" s="110"/>
      <c r="BG2287" s="110"/>
    </row>
    <row r="2288" spans="1:59" ht="24.75" hidden="1" customHeight="1">
      <c r="A2288" s="9">
        <v>2289</v>
      </c>
      <c r="B2288" s="36">
        <v>20629</v>
      </c>
      <c r="C2288" s="36"/>
      <c r="E2288" s="36" t="s">
        <v>9323</v>
      </c>
      <c r="F2288" s="36"/>
      <c r="G2288" s="36" t="s">
        <v>603</v>
      </c>
      <c r="H2288" s="36" t="s">
        <v>9324</v>
      </c>
      <c r="I2288" s="36" t="s">
        <v>574</v>
      </c>
      <c r="J2288" s="36"/>
      <c r="K2288" s="49"/>
      <c r="L2288" s="36"/>
      <c r="M2288" s="36"/>
      <c r="N2288" s="36"/>
      <c r="O2288" s="36" t="s">
        <v>9320</v>
      </c>
      <c r="P2288" s="21"/>
      <c r="Q2288" s="21" t="s">
        <v>480</v>
      </c>
      <c r="T2288" s="116"/>
      <c r="AQ2288" s="105" t="e">
        <f t="shared" si="546"/>
        <v>#NUM!</v>
      </c>
      <c r="AR2288" s="105" t="e">
        <f t="shared" si="547"/>
        <v>#NUM!</v>
      </c>
      <c r="AS2288" s="105" t="e">
        <f t="shared" si="548"/>
        <v>#NUM!</v>
      </c>
      <c r="AT2288" s="105" t="e">
        <f>#REF!*1.075</f>
        <v>#REF!</v>
      </c>
      <c r="AU2288" s="105">
        <f t="shared" si="549"/>
        <v>0</v>
      </c>
      <c r="AV2288" s="102" t="e">
        <f t="shared" si="545"/>
        <v>#REF!</v>
      </c>
      <c r="AZ2288" s="108" t="b">
        <f t="shared" ref="AZ2288:AZ2351" si="550">IF(AND(AY2288&gt;0,AY2288&lt;=10),AY2288*0.25,IF(AND(AY2288&gt;10,AY2288&lt;=50),AY2288*0.17,IF(AND(AY2288&gt;10,AY2288&lt;=100),AY2288*0.12,IF(AY2288&gt;100,AY2288*0.1))))</f>
        <v>0</v>
      </c>
      <c r="BA2288" s="1">
        <f t="shared" ref="BA2288:BA2351" si="551">AZ2288+AY2288</f>
        <v>0</v>
      </c>
      <c r="BB2288" s="106">
        <f t="shared" si="544"/>
        <v>0</v>
      </c>
      <c r="BE2288" s="110"/>
      <c r="BF2288" s="110"/>
      <c r="BG2288" s="110"/>
    </row>
    <row r="2289" spans="1:59" ht="24.75" hidden="1" customHeight="1">
      <c r="A2289" s="9">
        <v>2294</v>
      </c>
      <c r="B2289" s="20">
        <v>19621</v>
      </c>
      <c r="C2289" s="20"/>
      <c r="E2289" s="21" t="s">
        <v>9325</v>
      </c>
      <c r="F2289" s="21" t="s">
        <v>9326</v>
      </c>
      <c r="G2289" s="21" t="s">
        <v>9327</v>
      </c>
      <c r="H2289" s="22" t="s">
        <v>9328</v>
      </c>
      <c r="I2289" s="21" t="s">
        <v>626</v>
      </c>
      <c r="J2289" s="21" t="s">
        <v>9329</v>
      </c>
      <c r="K2289" s="23">
        <v>5</v>
      </c>
      <c r="L2289" s="21" t="s">
        <v>91</v>
      </c>
      <c r="M2289" s="20">
        <v>10</v>
      </c>
      <c r="N2289" s="21" t="s">
        <v>46</v>
      </c>
      <c r="O2289" s="21" t="s">
        <v>9320</v>
      </c>
      <c r="P2289" s="21" t="s">
        <v>9330</v>
      </c>
      <c r="Q2289" s="21" t="s">
        <v>9331</v>
      </c>
      <c r="R2289" s="101">
        <v>48.8</v>
      </c>
      <c r="T2289" s="116" t="s">
        <v>58</v>
      </c>
      <c r="U2289" s="84">
        <v>48.8</v>
      </c>
      <c r="AQ2289" s="105" t="e">
        <f t="shared" si="546"/>
        <v>#NUM!</v>
      </c>
      <c r="AR2289" s="105" t="e">
        <f t="shared" si="547"/>
        <v>#NUM!</v>
      </c>
      <c r="AS2289" s="105" t="e">
        <f t="shared" si="548"/>
        <v>#NUM!</v>
      </c>
      <c r="AT2289" s="105" t="e">
        <f>#REF!*1.075</f>
        <v>#REF!</v>
      </c>
      <c r="AU2289" s="105" t="e">
        <f t="shared" si="549"/>
        <v>#VALUE!</v>
      </c>
      <c r="AV2289" s="102" t="e">
        <f t="shared" si="545"/>
        <v>#REF!</v>
      </c>
      <c r="AW2289" s="125" t="s">
        <v>52</v>
      </c>
      <c r="AX2289" s="105" t="s">
        <v>51</v>
      </c>
      <c r="AY2289" s="106">
        <v>48.8</v>
      </c>
      <c r="AZ2289" s="108">
        <f t="shared" si="550"/>
        <v>8.2959999999999994</v>
      </c>
      <c r="BA2289" s="1">
        <f t="shared" si="551"/>
        <v>57.095999999999997</v>
      </c>
      <c r="BB2289" s="106">
        <f t="shared" si="544"/>
        <v>61.663679999999999</v>
      </c>
      <c r="BC2289" s="105" t="s">
        <v>53</v>
      </c>
      <c r="BE2289" s="110"/>
      <c r="BF2289" s="110"/>
      <c r="BG2289" s="110"/>
    </row>
    <row r="2290" spans="1:59" ht="24.75" hidden="1" customHeight="1">
      <c r="A2290" s="9">
        <v>2296</v>
      </c>
      <c r="B2290" s="20">
        <v>19883</v>
      </c>
      <c r="C2290" s="20"/>
      <c r="E2290" s="21" t="s">
        <v>9332</v>
      </c>
      <c r="F2290" s="21" t="s">
        <v>9333</v>
      </c>
      <c r="G2290" s="21" t="s">
        <v>9334</v>
      </c>
      <c r="H2290" s="22" t="s">
        <v>9335</v>
      </c>
      <c r="I2290" s="21" t="s">
        <v>574</v>
      </c>
      <c r="J2290" s="21" t="s">
        <v>9336</v>
      </c>
      <c r="K2290" s="23">
        <v>25</v>
      </c>
      <c r="L2290" s="21" t="s">
        <v>91</v>
      </c>
      <c r="M2290" s="20">
        <v>1</v>
      </c>
      <c r="N2290" s="21" t="s">
        <v>46</v>
      </c>
      <c r="O2290" s="3" t="s">
        <v>9320</v>
      </c>
      <c r="P2290" s="21" t="s">
        <v>9337</v>
      </c>
      <c r="Q2290" s="21" t="s">
        <v>9338</v>
      </c>
      <c r="R2290" s="101">
        <v>114</v>
      </c>
      <c r="T2290" s="116" t="s">
        <v>58</v>
      </c>
      <c r="U2290" s="84">
        <v>114</v>
      </c>
      <c r="AQ2290" s="105" t="e">
        <f t="shared" si="546"/>
        <v>#NUM!</v>
      </c>
      <c r="AR2290" s="105" t="e">
        <f t="shared" si="547"/>
        <v>#NUM!</v>
      </c>
      <c r="AS2290" s="105" t="e">
        <f t="shared" si="548"/>
        <v>#NUM!</v>
      </c>
      <c r="AT2290" s="105" t="e">
        <f>#REF!*1.075</f>
        <v>#REF!</v>
      </c>
      <c r="AU2290" s="105" t="e">
        <f t="shared" si="549"/>
        <v>#VALUE!</v>
      </c>
      <c r="AV2290" s="102" t="e">
        <f t="shared" si="545"/>
        <v>#REF!</v>
      </c>
      <c r="AW2290" s="125" t="s">
        <v>52</v>
      </c>
      <c r="AX2290" s="105" t="s">
        <v>51</v>
      </c>
      <c r="AY2290" s="106">
        <v>114</v>
      </c>
      <c r="AZ2290" s="108">
        <f t="shared" si="550"/>
        <v>11.4</v>
      </c>
      <c r="BA2290" s="1">
        <f t="shared" si="551"/>
        <v>125.4</v>
      </c>
      <c r="BB2290" s="106">
        <f t="shared" si="544"/>
        <v>135.43200000000002</v>
      </c>
      <c r="BC2290" s="105" t="s">
        <v>53</v>
      </c>
      <c r="BE2290" s="110"/>
      <c r="BF2290" s="110"/>
      <c r="BG2290" s="110"/>
    </row>
    <row r="2291" spans="1:59" ht="24.75" hidden="1" customHeight="1">
      <c r="A2291" s="9">
        <v>2297</v>
      </c>
      <c r="B2291" s="20">
        <v>17738</v>
      </c>
      <c r="C2291" s="20"/>
      <c r="E2291" s="21" t="s">
        <v>9339</v>
      </c>
      <c r="F2291" s="21" t="s">
        <v>9340</v>
      </c>
      <c r="G2291" s="21" t="s">
        <v>596</v>
      </c>
      <c r="H2291" s="22" t="s">
        <v>108</v>
      </c>
      <c r="I2291" s="21" t="s">
        <v>574</v>
      </c>
      <c r="J2291" s="21" t="s">
        <v>9341</v>
      </c>
      <c r="K2291" s="23">
        <v>5</v>
      </c>
      <c r="L2291" s="21" t="s">
        <v>91</v>
      </c>
      <c r="M2291" s="20">
        <v>1</v>
      </c>
      <c r="N2291" s="21" t="s">
        <v>46</v>
      </c>
      <c r="O2291" s="3" t="s">
        <v>9320</v>
      </c>
      <c r="P2291" s="21" t="s">
        <v>9337</v>
      </c>
      <c r="Q2291" s="21" t="s">
        <v>9342</v>
      </c>
      <c r="R2291" s="101">
        <v>30.44</v>
      </c>
      <c r="T2291" s="116" t="s">
        <v>58</v>
      </c>
      <c r="U2291" s="84">
        <v>30.44</v>
      </c>
      <c r="AQ2291" s="105" t="e">
        <f t="shared" si="546"/>
        <v>#NUM!</v>
      </c>
      <c r="AR2291" s="105" t="e">
        <f t="shared" si="547"/>
        <v>#NUM!</v>
      </c>
      <c r="AS2291" s="105" t="e">
        <f t="shared" si="548"/>
        <v>#NUM!</v>
      </c>
      <c r="AT2291" s="105" t="e">
        <f>#REF!*1.075</f>
        <v>#REF!</v>
      </c>
      <c r="AU2291" s="105" t="e">
        <f t="shared" si="549"/>
        <v>#VALUE!</v>
      </c>
      <c r="AV2291" s="102" t="e">
        <f t="shared" si="545"/>
        <v>#REF!</v>
      </c>
      <c r="AW2291" s="125" t="s">
        <v>52</v>
      </c>
      <c r="AX2291" s="105" t="s">
        <v>51</v>
      </c>
      <c r="AY2291" s="106">
        <v>30.44</v>
      </c>
      <c r="AZ2291" s="108">
        <f t="shared" si="550"/>
        <v>5.1748000000000003</v>
      </c>
      <c r="BA2291" s="1">
        <f t="shared" si="551"/>
        <v>35.614800000000002</v>
      </c>
      <c r="BB2291" s="106">
        <f t="shared" si="544"/>
        <v>38.463984000000004</v>
      </c>
      <c r="BC2291" s="105" t="s">
        <v>53</v>
      </c>
      <c r="BE2291" s="110"/>
      <c r="BF2291" s="110"/>
      <c r="BG2291" s="110"/>
    </row>
    <row r="2292" spans="1:59" ht="24.75" hidden="1" customHeight="1">
      <c r="A2292" s="9">
        <v>2298</v>
      </c>
      <c r="B2292" s="20">
        <v>19832</v>
      </c>
      <c r="C2292" s="20"/>
      <c r="E2292" s="21" t="s">
        <v>9343</v>
      </c>
      <c r="F2292" s="21" t="s">
        <v>9344</v>
      </c>
      <c r="G2292" s="21" t="s">
        <v>587</v>
      </c>
      <c r="H2292" s="22" t="s">
        <v>9335</v>
      </c>
      <c r="I2292" s="21" t="s">
        <v>626</v>
      </c>
      <c r="J2292" s="21" t="s">
        <v>9345</v>
      </c>
      <c r="K2292" s="23">
        <v>25</v>
      </c>
      <c r="L2292" s="21" t="s">
        <v>91</v>
      </c>
      <c r="M2292" s="20">
        <v>1</v>
      </c>
      <c r="N2292" s="21" t="s">
        <v>46</v>
      </c>
      <c r="O2292" s="3" t="s">
        <v>9320</v>
      </c>
      <c r="P2292" s="21" t="s">
        <v>9337</v>
      </c>
      <c r="Q2292" s="21" t="s">
        <v>9346</v>
      </c>
      <c r="R2292" s="101">
        <v>80</v>
      </c>
      <c r="T2292" s="116">
        <v>12.25</v>
      </c>
      <c r="U2292" s="84">
        <v>99.61</v>
      </c>
      <c r="AQ2292" s="105" t="e">
        <f t="shared" si="546"/>
        <v>#NUM!</v>
      </c>
      <c r="AR2292" s="105" t="e">
        <f t="shared" si="547"/>
        <v>#NUM!</v>
      </c>
      <c r="AS2292" s="105" t="e">
        <f t="shared" si="548"/>
        <v>#NUM!</v>
      </c>
      <c r="AT2292" s="105" t="e">
        <f>#REF!*1.075</f>
        <v>#REF!</v>
      </c>
      <c r="AU2292" s="105">
        <f t="shared" si="549"/>
        <v>13.168749999999999</v>
      </c>
      <c r="AV2292" s="102" t="e">
        <f t="shared" si="545"/>
        <v>#REF!</v>
      </c>
      <c r="AW2292" s="105" t="s">
        <v>172</v>
      </c>
      <c r="AX2292" s="105" t="s">
        <v>173</v>
      </c>
      <c r="AY2292" s="106">
        <v>13.17</v>
      </c>
      <c r="AZ2292" s="108">
        <f t="shared" si="550"/>
        <v>2.2389000000000001</v>
      </c>
      <c r="BA2292" s="1">
        <f t="shared" si="551"/>
        <v>15.408899999999999</v>
      </c>
      <c r="BB2292" s="106">
        <f t="shared" si="544"/>
        <v>16.641611999999999</v>
      </c>
      <c r="BC2292" s="105" t="s">
        <v>53</v>
      </c>
      <c r="BE2292" s="110"/>
      <c r="BF2292" s="110"/>
      <c r="BG2292" s="110"/>
    </row>
    <row r="2293" spans="1:59" ht="24.75" hidden="1" customHeight="1">
      <c r="A2293" s="9">
        <v>2300</v>
      </c>
      <c r="B2293" s="20">
        <v>16075</v>
      </c>
      <c r="C2293" s="20"/>
      <c r="E2293" s="21" t="s">
        <v>9347</v>
      </c>
      <c r="F2293" s="21" t="s">
        <v>9348</v>
      </c>
      <c r="G2293" s="21" t="s">
        <v>9349</v>
      </c>
      <c r="H2293" s="22" t="s">
        <v>9101</v>
      </c>
      <c r="I2293" s="21" t="s">
        <v>551</v>
      </c>
      <c r="J2293" s="21" t="s">
        <v>9350</v>
      </c>
      <c r="K2293" s="23">
        <v>1</v>
      </c>
      <c r="L2293" s="21" t="s">
        <v>91</v>
      </c>
      <c r="M2293" s="20">
        <v>5</v>
      </c>
      <c r="N2293" s="21" t="s">
        <v>46</v>
      </c>
      <c r="O2293" s="3" t="s">
        <v>9351</v>
      </c>
      <c r="P2293" s="21" t="s">
        <v>9352</v>
      </c>
      <c r="Q2293" s="21" t="s">
        <v>9353</v>
      </c>
      <c r="S2293" s="102">
        <v>3.41</v>
      </c>
      <c r="T2293" s="116">
        <v>0.84</v>
      </c>
      <c r="AQ2293" s="105" t="e">
        <f t="shared" si="546"/>
        <v>#NUM!</v>
      </c>
      <c r="AR2293" s="105" t="e">
        <f t="shared" si="547"/>
        <v>#NUM!</v>
      </c>
      <c r="AS2293" s="105" t="e">
        <f t="shared" si="548"/>
        <v>#NUM!</v>
      </c>
      <c r="AT2293" s="105" t="e">
        <f>#REF!*1.075</f>
        <v>#REF!</v>
      </c>
      <c r="AU2293" s="105">
        <f t="shared" si="549"/>
        <v>0.90299999999999991</v>
      </c>
      <c r="AV2293" s="102" t="e">
        <f t="shared" si="545"/>
        <v>#REF!</v>
      </c>
      <c r="AW2293" s="105" t="s">
        <v>172</v>
      </c>
      <c r="AX2293" s="105" t="s">
        <v>173</v>
      </c>
      <c r="AY2293" s="106">
        <v>0.90300000000000002</v>
      </c>
      <c r="AZ2293" s="108">
        <f t="shared" si="550"/>
        <v>0.22575000000000001</v>
      </c>
      <c r="BA2293" s="1">
        <f t="shared" si="551"/>
        <v>1.1287500000000001</v>
      </c>
      <c r="BB2293" s="106">
        <f t="shared" si="544"/>
        <v>1.2190500000000002</v>
      </c>
      <c r="BC2293" s="105" t="s">
        <v>53</v>
      </c>
      <c r="BE2293" s="110"/>
      <c r="BF2293" s="110"/>
      <c r="BG2293" s="110"/>
    </row>
    <row r="2294" spans="1:59" ht="24.75" hidden="1" customHeight="1">
      <c r="A2294" s="9">
        <v>2301</v>
      </c>
      <c r="B2294" s="20">
        <v>16076</v>
      </c>
      <c r="C2294" s="20"/>
      <c r="E2294" s="21" t="s">
        <v>9354</v>
      </c>
      <c r="F2294" s="21" t="s">
        <v>9355</v>
      </c>
      <c r="G2294" s="21" t="s">
        <v>8607</v>
      </c>
      <c r="H2294" s="22" t="s">
        <v>2986</v>
      </c>
      <c r="I2294" s="21" t="s">
        <v>551</v>
      </c>
      <c r="J2294" s="21" t="s">
        <v>9356</v>
      </c>
      <c r="K2294" s="23">
        <v>1</v>
      </c>
      <c r="L2294" s="21" t="s">
        <v>91</v>
      </c>
      <c r="M2294" s="20">
        <v>5</v>
      </c>
      <c r="N2294" s="21" t="s">
        <v>46</v>
      </c>
      <c r="O2294" s="21" t="s">
        <v>9351</v>
      </c>
      <c r="P2294" s="21" t="s">
        <v>9352</v>
      </c>
      <c r="Q2294" s="21" t="s">
        <v>9357</v>
      </c>
      <c r="S2294" s="102">
        <v>6.5</v>
      </c>
      <c r="T2294" s="116">
        <v>0.95</v>
      </c>
      <c r="AQ2294" s="105" t="e">
        <f t="shared" si="546"/>
        <v>#NUM!</v>
      </c>
      <c r="AR2294" s="105" t="e">
        <f t="shared" si="547"/>
        <v>#NUM!</v>
      </c>
      <c r="AS2294" s="105" t="e">
        <f t="shared" si="548"/>
        <v>#NUM!</v>
      </c>
      <c r="AT2294" s="105" t="e">
        <f>#REF!*1.075</f>
        <v>#REF!</v>
      </c>
      <c r="AU2294" s="105">
        <f t="shared" si="549"/>
        <v>1.02125</v>
      </c>
      <c r="AV2294" s="102" t="e">
        <f t="shared" si="545"/>
        <v>#REF!</v>
      </c>
      <c r="AW2294" s="105" t="s">
        <v>172</v>
      </c>
      <c r="AX2294" s="105" t="s">
        <v>173</v>
      </c>
      <c r="AY2294" s="106">
        <v>1.0212000000000001</v>
      </c>
      <c r="AZ2294" s="108">
        <f t="shared" si="550"/>
        <v>0.25530000000000003</v>
      </c>
      <c r="BA2294" s="1">
        <f t="shared" si="551"/>
        <v>1.2765000000000002</v>
      </c>
      <c r="BB2294" s="106">
        <f t="shared" si="544"/>
        <v>1.3786200000000002</v>
      </c>
      <c r="BC2294" s="105" t="s">
        <v>53</v>
      </c>
      <c r="BE2294" s="110"/>
      <c r="BF2294" s="110"/>
      <c r="BG2294" s="110"/>
    </row>
    <row r="2295" spans="1:59" ht="24.75" hidden="1" customHeight="1">
      <c r="A2295" s="9">
        <v>2302</v>
      </c>
      <c r="B2295" s="20">
        <v>17900</v>
      </c>
      <c r="C2295" s="20"/>
      <c r="E2295" s="21" t="s">
        <v>9358</v>
      </c>
      <c r="F2295" s="21" t="s">
        <v>9359</v>
      </c>
      <c r="G2295" s="21" t="s">
        <v>9360</v>
      </c>
      <c r="H2295" s="22" t="s">
        <v>7722</v>
      </c>
      <c r="I2295" s="21" t="s">
        <v>551</v>
      </c>
      <c r="J2295" s="21" t="s">
        <v>9361</v>
      </c>
      <c r="K2295" s="23">
        <v>2</v>
      </c>
      <c r="L2295" s="21" t="s">
        <v>91</v>
      </c>
      <c r="M2295" s="20">
        <v>10</v>
      </c>
      <c r="N2295" s="21" t="s">
        <v>46</v>
      </c>
      <c r="O2295" s="21" t="s">
        <v>9351</v>
      </c>
      <c r="P2295" s="21" t="s">
        <v>9352</v>
      </c>
      <c r="Q2295" s="21" t="s">
        <v>9362</v>
      </c>
      <c r="R2295" s="101">
        <v>0.67049999999999998</v>
      </c>
      <c r="S2295" s="102">
        <v>0.98</v>
      </c>
      <c r="T2295" s="116">
        <v>1.49</v>
      </c>
      <c r="U2295" s="84">
        <v>0.67049999999999998</v>
      </c>
      <c r="AQ2295" s="105" t="e">
        <f t="shared" si="546"/>
        <v>#NUM!</v>
      </c>
      <c r="AR2295" s="105" t="e">
        <f t="shared" si="547"/>
        <v>#NUM!</v>
      </c>
      <c r="AS2295" s="105" t="e">
        <f t="shared" si="548"/>
        <v>#NUM!</v>
      </c>
      <c r="AT2295" s="105" t="e">
        <f>#REF!*1.075</f>
        <v>#REF!</v>
      </c>
      <c r="AU2295" s="105">
        <f t="shared" si="549"/>
        <v>1.60175</v>
      </c>
      <c r="AV2295" s="102" t="e">
        <f t="shared" si="545"/>
        <v>#REF!</v>
      </c>
      <c r="AW2295" s="105" t="s">
        <v>1679</v>
      </c>
      <c r="AX2295" s="105" t="s">
        <v>51</v>
      </c>
      <c r="AY2295" s="106">
        <v>0.67</v>
      </c>
      <c r="AZ2295" s="108">
        <f t="shared" si="550"/>
        <v>0.16750000000000001</v>
      </c>
      <c r="BA2295" s="1">
        <f t="shared" si="551"/>
        <v>0.83750000000000002</v>
      </c>
      <c r="BB2295" s="106">
        <f t="shared" ref="BB2295:BB2326" si="552">BA2295+BA2295*0.08</f>
        <v>0.90450000000000008</v>
      </c>
      <c r="BC2295" s="105" t="s">
        <v>53</v>
      </c>
      <c r="BE2295" s="110"/>
      <c r="BF2295" s="110"/>
      <c r="BG2295" s="110"/>
    </row>
    <row r="2296" spans="1:59" ht="24.75" hidden="1" customHeight="1">
      <c r="A2296" s="9">
        <v>2295</v>
      </c>
      <c r="B2296" s="36">
        <v>19691</v>
      </c>
      <c r="C2296" s="36"/>
      <c r="D2296" s="5" t="s">
        <v>6550</v>
      </c>
      <c r="E2296" s="37" t="s">
        <v>9363</v>
      </c>
      <c r="F2296" s="36" t="s">
        <v>9364</v>
      </c>
      <c r="G2296" s="36" t="s">
        <v>203</v>
      </c>
      <c r="H2296" s="36" t="s">
        <v>204</v>
      </c>
      <c r="I2296" s="36" t="s">
        <v>205</v>
      </c>
      <c r="J2296" s="37" t="s">
        <v>2785</v>
      </c>
      <c r="K2296" s="49"/>
      <c r="L2296" s="36"/>
      <c r="M2296" s="36"/>
      <c r="N2296" s="36"/>
      <c r="O2296" s="36" t="s">
        <v>9365</v>
      </c>
      <c r="P2296" s="36" t="s">
        <v>9366</v>
      </c>
      <c r="Q2296" s="36" t="s">
        <v>9367</v>
      </c>
      <c r="R2296" s="101">
        <v>7.02</v>
      </c>
      <c r="S2296" s="102">
        <v>6.5</v>
      </c>
      <c r="T2296" s="116">
        <v>6.5</v>
      </c>
      <c r="V2296" s="102">
        <v>7.5</v>
      </c>
      <c r="AQ2296" s="105" t="e">
        <f t="shared" si="546"/>
        <v>#NUM!</v>
      </c>
      <c r="AR2296" s="105" t="e">
        <f t="shared" si="547"/>
        <v>#NUM!</v>
      </c>
      <c r="AS2296" s="105" t="e">
        <f t="shared" si="548"/>
        <v>#NUM!</v>
      </c>
      <c r="AT2296" s="105" t="e">
        <f>#REF!*1.075</f>
        <v>#REF!</v>
      </c>
      <c r="AU2296" s="105">
        <f t="shared" si="549"/>
        <v>6.9874999999999998</v>
      </c>
      <c r="AV2296" s="102" t="e">
        <f t="shared" si="545"/>
        <v>#REF!</v>
      </c>
      <c r="AZ2296" s="108" t="b">
        <f t="shared" si="550"/>
        <v>0</v>
      </c>
      <c r="BA2296" s="1">
        <f t="shared" si="551"/>
        <v>0</v>
      </c>
      <c r="BB2296" s="106">
        <f t="shared" si="552"/>
        <v>0</v>
      </c>
      <c r="BD2296" s="110" t="s">
        <v>497</v>
      </c>
      <c r="BE2296" s="110"/>
      <c r="BF2296" s="110"/>
      <c r="BG2296" s="110"/>
    </row>
    <row r="2297" spans="1:59" ht="24.75" hidden="1" customHeight="1">
      <c r="A2297" s="9">
        <v>2299</v>
      </c>
      <c r="B2297" s="36">
        <v>19826</v>
      </c>
      <c r="C2297" s="36"/>
      <c r="D2297" s="5" t="s">
        <v>6550</v>
      </c>
      <c r="E2297" s="37" t="s">
        <v>9368</v>
      </c>
      <c r="F2297" s="36" t="s">
        <v>9369</v>
      </c>
      <c r="G2297" s="36" t="s">
        <v>4419</v>
      </c>
      <c r="H2297" s="36" t="s">
        <v>9370</v>
      </c>
      <c r="I2297" s="36" t="s">
        <v>9371</v>
      </c>
      <c r="J2297" s="37" t="s">
        <v>9372</v>
      </c>
      <c r="K2297" s="49"/>
      <c r="L2297" s="36"/>
      <c r="M2297" s="36"/>
      <c r="N2297" s="36"/>
      <c r="O2297" s="36" t="s">
        <v>9365</v>
      </c>
      <c r="P2297" s="36" t="s">
        <v>9366</v>
      </c>
      <c r="Q2297" s="36" t="s">
        <v>9373</v>
      </c>
      <c r="R2297" s="101">
        <v>22.68</v>
      </c>
      <c r="S2297" s="102">
        <v>21</v>
      </c>
      <c r="T2297" s="116" t="s">
        <v>58</v>
      </c>
      <c r="AQ2297" s="105" t="e">
        <f t="shared" si="546"/>
        <v>#NUM!</v>
      </c>
      <c r="AR2297" s="105" t="e">
        <f t="shared" si="547"/>
        <v>#NUM!</v>
      </c>
      <c r="AS2297" s="105" t="e">
        <f t="shared" si="548"/>
        <v>#NUM!</v>
      </c>
      <c r="AT2297" s="105" t="e">
        <f>#REF!*1.075</f>
        <v>#REF!</v>
      </c>
      <c r="AU2297" s="105" t="e">
        <f t="shared" si="549"/>
        <v>#VALUE!</v>
      </c>
      <c r="AV2297" s="102" t="e">
        <f t="shared" si="545"/>
        <v>#REF!</v>
      </c>
      <c r="AZ2297" s="108" t="b">
        <f t="shared" si="550"/>
        <v>0</v>
      </c>
      <c r="BA2297" s="1">
        <f t="shared" si="551"/>
        <v>0</v>
      </c>
      <c r="BB2297" s="106">
        <f t="shared" si="552"/>
        <v>0</v>
      </c>
      <c r="BD2297" s="110" t="s">
        <v>497</v>
      </c>
      <c r="BE2297" s="110"/>
      <c r="BF2297" s="110"/>
      <c r="BG2297" s="110"/>
    </row>
    <row r="2298" spans="1:59" ht="24.75" hidden="1" customHeight="1">
      <c r="A2298" s="9">
        <v>2303</v>
      </c>
      <c r="B2298" s="36">
        <v>19812</v>
      </c>
      <c r="C2298" s="36"/>
      <c r="D2298" s="5" t="s">
        <v>6550</v>
      </c>
      <c r="E2298" s="37" t="s">
        <v>9374</v>
      </c>
      <c r="F2298" s="36" t="s">
        <v>9375</v>
      </c>
      <c r="G2298" s="36" t="s">
        <v>853</v>
      </c>
      <c r="H2298" s="36" t="s">
        <v>9376</v>
      </c>
      <c r="I2298" s="36" t="s">
        <v>78</v>
      </c>
      <c r="J2298" s="37" t="s">
        <v>9377</v>
      </c>
      <c r="K2298" s="49"/>
      <c r="L2298" s="36"/>
      <c r="M2298" s="36"/>
      <c r="N2298" s="36"/>
      <c r="O2298" s="36" t="s">
        <v>9365</v>
      </c>
      <c r="P2298" s="36" t="s">
        <v>9366</v>
      </c>
      <c r="Q2298" s="36" t="s">
        <v>9378</v>
      </c>
      <c r="R2298" s="101">
        <v>5.4</v>
      </c>
      <c r="S2298" s="102">
        <v>5</v>
      </c>
      <c r="T2298" s="116">
        <v>5</v>
      </c>
      <c r="AQ2298" s="105" t="e">
        <f t="shared" si="546"/>
        <v>#NUM!</v>
      </c>
      <c r="AR2298" s="105" t="e">
        <f t="shared" si="547"/>
        <v>#NUM!</v>
      </c>
      <c r="AS2298" s="105" t="e">
        <f t="shared" si="548"/>
        <v>#NUM!</v>
      </c>
      <c r="AT2298" s="105" t="e">
        <f>#REF!*1.075</f>
        <v>#REF!</v>
      </c>
      <c r="AU2298" s="105">
        <f t="shared" si="549"/>
        <v>5.375</v>
      </c>
      <c r="AV2298" s="102" t="e">
        <f t="shared" si="545"/>
        <v>#REF!</v>
      </c>
      <c r="AZ2298" s="108" t="b">
        <f t="shared" si="550"/>
        <v>0</v>
      </c>
      <c r="BA2298" s="1">
        <f t="shared" si="551"/>
        <v>0</v>
      </c>
      <c r="BB2298" s="106">
        <f t="shared" si="552"/>
        <v>0</v>
      </c>
      <c r="BD2298" s="110" t="s">
        <v>497</v>
      </c>
      <c r="BE2298" s="110"/>
      <c r="BF2298" s="110"/>
      <c r="BG2298" s="110"/>
    </row>
    <row r="2299" spans="1:59" ht="24.75" hidden="1" customHeight="1">
      <c r="A2299" s="9">
        <v>2304</v>
      </c>
      <c r="B2299" s="36">
        <v>19814</v>
      </c>
      <c r="C2299" s="36"/>
      <c r="E2299" s="37" t="s">
        <v>9379</v>
      </c>
      <c r="F2299" s="36" t="s">
        <v>9380</v>
      </c>
      <c r="G2299" s="36" t="s">
        <v>770</v>
      </c>
      <c r="H2299" s="36" t="s">
        <v>9381</v>
      </c>
      <c r="I2299" s="36" t="s">
        <v>321</v>
      </c>
      <c r="J2299" s="37" t="s">
        <v>9382</v>
      </c>
      <c r="K2299" s="49"/>
      <c r="L2299" s="36"/>
      <c r="M2299" s="36"/>
      <c r="N2299" s="36"/>
      <c r="O2299" s="36" t="s">
        <v>9365</v>
      </c>
      <c r="P2299" s="36" t="s">
        <v>9366</v>
      </c>
      <c r="Q2299" s="36" t="s">
        <v>9383</v>
      </c>
      <c r="T2299" s="116"/>
      <c r="AQ2299" s="105" t="e">
        <f t="shared" si="546"/>
        <v>#NUM!</v>
      </c>
      <c r="AR2299" s="105" t="e">
        <f t="shared" si="547"/>
        <v>#NUM!</v>
      </c>
      <c r="AS2299" s="105" t="e">
        <f t="shared" si="548"/>
        <v>#NUM!</v>
      </c>
      <c r="AT2299" s="105" t="e">
        <f>#REF!*1.075</f>
        <v>#REF!</v>
      </c>
      <c r="AU2299" s="105">
        <f t="shared" si="549"/>
        <v>0</v>
      </c>
      <c r="AV2299" s="102" t="e">
        <f t="shared" si="545"/>
        <v>#REF!</v>
      </c>
      <c r="AZ2299" s="108" t="b">
        <f t="shared" si="550"/>
        <v>0</v>
      </c>
      <c r="BA2299" s="1">
        <f t="shared" si="551"/>
        <v>0</v>
      </c>
      <c r="BB2299" s="106">
        <f t="shared" si="552"/>
        <v>0</v>
      </c>
      <c r="BE2299" s="110"/>
      <c r="BF2299" s="110"/>
      <c r="BG2299" s="110"/>
    </row>
    <row r="2300" spans="1:59" ht="24.75" hidden="1" customHeight="1">
      <c r="A2300" s="9">
        <v>2305</v>
      </c>
      <c r="B2300" s="36">
        <v>19787</v>
      </c>
      <c r="C2300" s="36"/>
      <c r="E2300" s="36" t="s">
        <v>9384</v>
      </c>
      <c r="F2300" s="36"/>
      <c r="G2300" s="36" t="s">
        <v>3950</v>
      </c>
      <c r="H2300" s="36" t="s">
        <v>9385</v>
      </c>
      <c r="I2300" s="36" t="s">
        <v>44</v>
      </c>
      <c r="J2300" s="36"/>
      <c r="K2300" s="49"/>
      <c r="L2300" s="36"/>
      <c r="M2300" s="36"/>
      <c r="N2300" s="36"/>
      <c r="O2300" s="36" t="s">
        <v>9365</v>
      </c>
      <c r="P2300" s="21"/>
      <c r="Q2300" s="21" t="s">
        <v>480</v>
      </c>
      <c r="T2300" s="116"/>
      <c r="AQ2300" s="105" t="e">
        <f t="shared" si="546"/>
        <v>#NUM!</v>
      </c>
      <c r="AR2300" s="105" t="e">
        <f t="shared" si="547"/>
        <v>#NUM!</v>
      </c>
      <c r="AS2300" s="105" t="e">
        <f t="shared" si="548"/>
        <v>#NUM!</v>
      </c>
      <c r="AT2300" s="105" t="e">
        <f>#REF!*1.075</f>
        <v>#REF!</v>
      </c>
      <c r="AU2300" s="105">
        <f t="shared" si="549"/>
        <v>0</v>
      </c>
      <c r="AV2300" s="102" t="e">
        <f t="shared" si="545"/>
        <v>#REF!</v>
      </c>
      <c r="AZ2300" s="108" t="b">
        <f t="shared" si="550"/>
        <v>0</v>
      </c>
      <c r="BA2300" s="1">
        <f t="shared" si="551"/>
        <v>0</v>
      </c>
      <c r="BB2300" s="106">
        <f t="shared" si="552"/>
        <v>0</v>
      </c>
      <c r="BE2300" s="110"/>
      <c r="BF2300" s="110"/>
      <c r="BG2300" s="110"/>
    </row>
    <row r="2301" spans="1:59" ht="24.75" hidden="1" customHeight="1">
      <c r="A2301" s="9">
        <v>2306</v>
      </c>
      <c r="B2301" s="36">
        <v>19786</v>
      </c>
      <c r="C2301" s="36"/>
      <c r="E2301" s="36" t="s">
        <v>9384</v>
      </c>
      <c r="F2301" s="36"/>
      <c r="G2301" s="36" t="s">
        <v>3950</v>
      </c>
      <c r="H2301" s="36" t="s">
        <v>859</v>
      </c>
      <c r="I2301" s="36" t="s">
        <v>292</v>
      </c>
      <c r="J2301" s="36"/>
      <c r="K2301" s="49"/>
      <c r="L2301" s="36"/>
      <c r="M2301" s="36"/>
      <c r="N2301" s="36"/>
      <c r="O2301" s="36" t="s">
        <v>9365</v>
      </c>
      <c r="P2301" s="21"/>
      <c r="Q2301" s="21" t="s">
        <v>480</v>
      </c>
      <c r="T2301" s="116"/>
      <c r="AQ2301" s="105" t="e">
        <f t="shared" si="546"/>
        <v>#NUM!</v>
      </c>
      <c r="AR2301" s="105" t="e">
        <f t="shared" si="547"/>
        <v>#NUM!</v>
      </c>
      <c r="AS2301" s="105" t="e">
        <f t="shared" si="548"/>
        <v>#NUM!</v>
      </c>
      <c r="AT2301" s="105" t="e">
        <f>#REF!*1.075</f>
        <v>#REF!</v>
      </c>
      <c r="AU2301" s="105">
        <f t="shared" si="549"/>
        <v>0</v>
      </c>
      <c r="AV2301" s="102" t="e">
        <f t="shared" si="545"/>
        <v>#REF!</v>
      </c>
      <c r="AZ2301" s="108" t="b">
        <f t="shared" si="550"/>
        <v>0</v>
      </c>
      <c r="BA2301" s="1">
        <f t="shared" si="551"/>
        <v>0</v>
      </c>
      <c r="BB2301" s="106">
        <f t="shared" si="552"/>
        <v>0</v>
      </c>
      <c r="BE2301" s="110"/>
      <c r="BF2301" s="110"/>
      <c r="BG2301" s="110"/>
    </row>
    <row r="2302" spans="1:59" ht="24.75" hidden="1" customHeight="1">
      <c r="A2302" s="9">
        <v>2307</v>
      </c>
      <c r="B2302" s="36">
        <v>19673</v>
      </c>
      <c r="C2302" s="36"/>
      <c r="E2302" s="36" t="s">
        <v>9384</v>
      </c>
      <c r="F2302" s="36"/>
      <c r="G2302" s="36" t="s">
        <v>3950</v>
      </c>
      <c r="H2302" s="36" t="s">
        <v>1179</v>
      </c>
      <c r="I2302" s="36" t="s">
        <v>292</v>
      </c>
      <c r="J2302" s="36"/>
      <c r="K2302" s="49"/>
      <c r="L2302" s="36"/>
      <c r="M2302" s="36"/>
      <c r="N2302" s="36"/>
      <c r="O2302" s="36" t="s">
        <v>9365</v>
      </c>
      <c r="P2302" s="21"/>
      <c r="Q2302" s="21" t="s">
        <v>480</v>
      </c>
      <c r="T2302" s="116"/>
      <c r="AQ2302" s="105" t="e">
        <f t="shared" si="546"/>
        <v>#NUM!</v>
      </c>
      <c r="AR2302" s="105" t="e">
        <f t="shared" si="547"/>
        <v>#NUM!</v>
      </c>
      <c r="AS2302" s="105" t="e">
        <f t="shared" si="548"/>
        <v>#NUM!</v>
      </c>
      <c r="AT2302" s="105" t="e">
        <f>#REF!*1.075</f>
        <v>#REF!</v>
      </c>
      <c r="AU2302" s="105">
        <f t="shared" si="549"/>
        <v>0</v>
      </c>
      <c r="AV2302" s="102" t="e">
        <f t="shared" ref="AV2302:AV2333" si="553">MIN(AN2302,AT2302,AU2302)</f>
        <v>#REF!</v>
      </c>
      <c r="AZ2302" s="108" t="b">
        <f t="shared" si="550"/>
        <v>0</v>
      </c>
      <c r="BA2302" s="1">
        <f t="shared" si="551"/>
        <v>0</v>
      </c>
      <c r="BB2302" s="106">
        <f t="shared" si="552"/>
        <v>0</v>
      </c>
      <c r="BE2302" s="110"/>
      <c r="BF2302" s="110"/>
      <c r="BG2302" s="110"/>
    </row>
    <row r="2303" spans="1:59" ht="24.75" hidden="1" customHeight="1">
      <c r="A2303" s="9">
        <v>2308</v>
      </c>
      <c r="B2303" s="36">
        <v>19827</v>
      </c>
      <c r="C2303" s="36"/>
      <c r="E2303" s="36" t="s">
        <v>9386</v>
      </c>
      <c r="F2303" s="36"/>
      <c r="G2303" s="36" t="s">
        <v>148</v>
      </c>
      <c r="H2303" s="36" t="s">
        <v>8600</v>
      </c>
      <c r="I2303" s="36" t="s">
        <v>183</v>
      </c>
      <c r="J2303" s="36"/>
      <c r="K2303" s="49"/>
      <c r="L2303" s="36"/>
      <c r="M2303" s="36"/>
      <c r="N2303" s="36"/>
      <c r="O2303" s="36" t="s">
        <v>9365</v>
      </c>
      <c r="P2303" s="21"/>
      <c r="Q2303" s="21" t="s">
        <v>480</v>
      </c>
      <c r="T2303" s="116"/>
      <c r="AQ2303" s="105" t="e">
        <f t="shared" si="546"/>
        <v>#NUM!</v>
      </c>
      <c r="AR2303" s="105" t="e">
        <f t="shared" si="547"/>
        <v>#NUM!</v>
      </c>
      <c r="AS2303" s="105" t="e">
        <f t="shared" si="548"/>
        <v>#NUM!</v>
      </c>
      <c r="AT2303" s="105" t="e">
        <f>#REF!*1.075</f>
        <v>#REF!</v>
      </c>
      <c r="AU2303" s="105">
        <f t="shared" si="549"/>
        <v>0</v>
      </c>
      <c r="AV2303" s="102" t="e">
        <f t="shared" si="553"/>
        <v>#REF!</v>
      </c>
      <c r="AZ2303" s="108" t="b">
        <f t="shared" si="550"/>
        <v>0</v>
      </c>
      <c r="BA2303" s="1">
        <f t="shared" si="551"/>
        <v>0</v>
      </c>
      <c r="BB2303" s="106">
        <f t="shared" si="552"/>
        <v>0</v>
      </c>
      <c r="BE2303" s="110"/>
      <c r="BF2303" s="110"/>
      <c r="BG2303" s="110"/>
    </row>
    <row r="2304" spans="1:59" ht="24.75" hidden="1" customHeight="1">
      <c r="A2304" s="9">
        <v>2309</v>
      </c>
      <c r="B2304" s="36">
        <v>20483</v>
      </c>
      <c r="C2304" s="36"/>
      <c r="E2304" s="37" t="s">
        <v>9387</v>
      </c>
      <c r="F2304" s="36" t="s">
        <v>506</v>
      </c>
      <c r="G2304" s="36" t="s">
        <v>507</v>
      </c>
      <c r="H2304" s="36" t="s">
        <v>9388</v>
      </c>
      <c r="I2304" s="36" t="s">
        <v>196</v>
      </c>
      <c r="J2304" s="37" t="s">
        <v>9389</v>
      </c>
      <c r="K2304" s="49"/>
      <c r="L2304" s="36"/>
      <c r="M2304" s="36"/>
      <c r="N2304" s="36"/>
      <c r="O2304" s="36" t="s">
        <v>9390</v>
      </c>
      <c r="P2304" s="36" t="s">
        <v>9391</v>
      </c>
      <c r="Q2304" s="36" t="s">
        <v>9392</v>
      </c>
      <c r="T2304" s="116"/>
      <c r="AQ2304" s="105" t="e">
        <f t="shared" si="546"/>
        <v>#NUM!</v>
      </c>
      <c r="AR2304" s="105" t="e">
        <f t="shared" si="547"/>
        <v>#NUM!</v>
      </c>
      <c r="AS2304" s="105" t="e">
        <f t="shared" si="548"/>
        <v>#NUM!</v>
      </c>
      <c r="AT2304" s="105" t="e">
        <f>#REF!*1.075</f>
        <v>#REF!</v>
      </c>
      <c r="AU2304" s="105">
        <f t="shared" si="549"/>
        <v>0</v>
      </c>
      <c r="AV2304" s="102" t="e">
        <f t="shared" si="553"/>
        <v>#REF!</v>
      </c>
      <c r="AZ2304" s="108" t="b">
        <f t="shared" si="550"/>
        <v>0</v>
      </c>
      <c r="BA2304" s="1">
        <f t="shared" si="551"/>
        <v>0</v>
      </c>
      <c r="BB2304" s="106">
        <f t="shared" si="552"/>
        <v>0</v>
      </c>
      <c r="BE2304" s="110"/>
      <c r="BF2304" s="110"/>
      <c r="BG2304" s="110"/>
    </row>
    <row r="2305" spans="1:59" ht="24.75" hidden="1" customHeight="1">
      <c r="A2305" s="9">
        <v>2310</v>
      </c>
      <c r="B2305" s="36">
        <v>20492</v>
      </c>
      <c r="C2305" s="36"/>
      <c r="E2305" s="37" t="s">
        <v>9387</v>
      </c>
      <c r="F2305" s="36" t="s">
        <v>506</v>
      </c>
      <c r="G2305" s="36" t="s">
        <v>507</v>
      </c>
      <c r="H2305" s="36" t="s">
        <v>9393</v>
      </c>
      <c r="I2305" s="36" t="s">
        <v>196</v>
      </c>
      <c r="J2305" s="37" t="s">
        <v>9394</v>
      </c>
      <c r="K2305" s="49"/>
      <c r="L2305" s="36"/>
      <c r="M2305" s="36"/>
      <c r="N2305" s="36"/>
      <c r="O2305" s="36" t="s">
        <v>9390</v>
      </c>
      <c r="P2305" s="36" t="s">
        <v>9391</v>
      </c>
      <c r="Q2305" s="36" t="s">
        <v>9395</v>
      </c>
      <c r="T2305" s="116"/>
      <c r="AQ2305" s="105" t="e">
        <f t="shared" si="546"/>
        <v>#NUM!</v>
      </c>
      <c r="AR2305" s="105" t="e">
        <f t="shared" si="547"/>
        <v>#NUM!</v>
      </c>
      <c r="AS2305" s="105" t="e">
        <f t="shared" si="548"/>
        <v>#NUM!</v>
      </c>
      <c r="AT2305" s="105" t="e">
        <f>#REF!*1.075</f>
        <v>#REF!</v>
      </c>
      <c r="AU2305" s="105">
        <f t="shared" si="549"/>
        <v>0</v>
      </c>
      <c r="AV2305" s="102" t="e">
        <f t="shared" si="553"/>
        <v>#REF!</v>
      </c>
      <c r="AZ2305" s="108" t="b">
        <f t="shared" si="550"/>
        <v>0</v>
      </c>
      <c r="BA2305" s="1">
        <f t="shared" si="551"/>
        <v>0</v>
      </c>
      <c r="BB2305" s="106">
        <f t="shared" si="552"/>
        <v>0</v>
      </c>
      <c r="BE2305" s="110"/>
      <c r="BF2305" s="110"/>
      <c r="BG2305" s="110"/>
    </row>
    <row r="2306" spans="1:59" ht="24.75" hidden="1" customHeight="1">
      <c r="A2306" s="9">
        <v>2311</v>
      </c>
      <c r="B2306" s="17">
        <v>16464</v>
      </c>
      <c r="C2306" s="17"/>
      <c r="D2306" s="8"/>
      <c r="E2306" s="2" t="s">
        <v>9396</v>
      </c>
      <c r="F2306" s="2" t="s">
        <v>9397</v>
      </c>
      <c r="G2306" s="2" t="s">
        <v>6227</v>
      </c>
      <c r="H2306" s="18" t="s">
        <v>9398</v>
      </c>
      <c r="I2306" s="2" t="s">
        <v>6229</v>
      </c>
      <c r="J2306" s="2" t="s">
        <v>9399</v>
      </c>
      <c r="K2306" s="19">
        <v>0.5</v>
      </c>
      <c r="L2306" s="2" t="s">
        <v>91</v>
      </c>
      <c r="M2306" s="17">
        <v>30</v>
      </c>
      <c r="N2306" s="2" t="s">
        <v>46</v>
      </c>
      <c r="O2306" s="2" t="s">
        <v>9390</v>
      </c>
      <c r="P2306" s="2" t="s">
        <v>9400</v>
      </c>
      <c r="Q2306" s="2" t="s">
        <v>9401</v>
      </c>
      <c r="R2306" s="101">
        <v>8.32</v>
      </c>
      <c r="T2306" s="116">
        <v>5.99</v>
      </c>
      <c r="AN2306" s="106">
        <v>8.32</v>
      </c>
      <c r="AO2306" s="105" t="s">
        <v>50</v>
      </c>
      <c r="AP2306" s="104" t="s">
        <v>51</v>
      </c>
      <c r="AQ2306" s="105" t="e">
        <f t="shared" si="546"/>
        <v>#NUM!</v>
      </c>
      <c r="AR2306" s="105" t="e">
        <f t="shared" si="547"/>
        <v>#NUM!</v>
      </c>
      <c r="AS2306" s="105" t="e">
        <f t="shared" si="548"/>
        <v>#NUM!</v>
      </c>
      <c r="AT2306" s="105" t="e">
        <f>#REF!*1.075</f>
        <v>#REF!</v>
      </c>
      <c r="AU2306" s="105">
        <f t="shared" si="549"/>
        <v>6.4392500000000004</v>
      </c>
      <c r="AV2306" s="102" t="e">
        <f t="shared" si="553"/>
        <v>#REF!</v>
      </c>
      <c r="AW2306" s="105" t="s">
        <v>172</v>
      </c>
      <c r="AX2306" s="105" t="s">
        <v>173</v>
      </c>
      <c r="AY2306" s="106">
        <v>6.4390000000000001</v>
      </c>
      <c r="AZ2306" s="108">
        <f t="shared" si="550"/>
        <v>1.60975</v>
      </c>
      <c r="BA2306" s="1">
        <f t="shared" si="551"/>
        <v>8.0487500000000001</v>
      </c>
      <c r="BB2306" s="106">
        <f t="shared" si="552"/>
        <v>8.6926500000000004</v>
      </c>
      <c r="BC2306" s="105" t="s">
        <v>53</v>
      </c>
      <c r="BE2306" s="110"/>
      <c r="BF2306" s="110"/>
      <c r="BG2306" s="110"/>
    </row>
    <row r="2307" spans="1:59" ht="24.75" hidden="1" customHeight="1">
      <c r="A2307" s="9">
        <v>2312</v>
      </c>
      <c r="B2307" s="17">
        <v>5675</v>
      </c>
      <c r="C2307" s="17"/>
      <c r="D2307" s="8"/>
      <c r="E2307" s="2" t="s">
        <v>9387</v>
      </c>
      <c r="F2307" s="2" t="s">
        <v>9402</v>
      </c>
      <c r="G2307" s="2" t="s">
        <v>507</v>
      </c>
      <c r="H2307" s="18" t="s">
        <v>9388</v>
      </c>
      <c r="I2307" s="2" t="s">
        <v>196</v>
      </c>
      <c r="J2307" s="2" t="s">
        <v>9403</v>
      </c>
      <c r="K2307" s="19">
        <v>2.5</v>
      </c>
      <c r="L2307" s="2" t="s">
        <v>91</v>
      </c>
      <c r="M2307" s="17">
        <v>1</v>
      </c>
      <c r="N2307" s="2" t="s">
        <v>46</v>
      </c>
      <c r="O2307" s="2" t="s">
        <v>9390</v>
      </c>
      <c r="P2307" s="2" t="s">
        <v>9404</v>
      </c>
      <c r="Q2307" s="2" t="s">
        <v>9405</v>
      </c>
      <c r="R2307" s="101">
        <v>3.85</v>
      </c>
      <c r="T2307" s="116">
        <v>3.1</v>
      </c>
      <c r="AN2307" s="106">
        <v>3.85</v>
      </c>
      <c r="AO2307" s="105" t="s">
        <v>50</v>
      </c>
      <c r="AP2307" s="104" t="s">
        <v>51</v>
      </c>
      <c r="AQ2307" s="105" t="e">
        <f t="shared" si="546"/>
        <v>#NUM!</v>
      </c>
      <c r="AR2307" s="105" t="e">
        <f t="shared" si="547"/>
        <v>#NUM!</v>
      </c>
      <c r="AS2307" s="105" t="e">
        <f t="shared" si="548"/>
        <v>#NUM!</v>
      </c>
      <c r="AT2307" s="105" t="e">
        <f>#REF!*1.075</f>
        <v>#REF!</v>
      </c>
      <c r="AU2307" s="105">
        <f t="shared" si="549"/>
        <v>3.3325</v>
      </c>
      <c r="AV2307" s="102" t="e">
        <f t="shared" si="553"/>
        <v>#REF!</v>
      </c>
      <c r="AW2307" s="105" t="s">
        <v>172</v>
      </c>
      <c r="AX2307" s="105" t="s">
        <v>173</v>
      </c>
      <c r="AY2307" s="106">
        <v>3.3325</v>
      </c>
      <c r="AZ2307" s="108">
        <f t="shared" si="550"/>
        <v>0.833125</v>
      </c>
      <c r="BA2307" s="1">
        <f t="shared" si="551"/>
        <v>4.1656250000000004</v>
      </c>
      <c r="BB2307" s="106">
        <f t="shared" si="552"/>
        <v>4.498875</v>
      </c>
      <c r="BC2307" s="105" t="s">
        <v>53</v>
      </c>
      <c r="BE2307" s="110"/>
      <c r="BF2307" s="110"/>
      <c r="BG2307" s="110"/>
    </row>
    <row r="2308" spans="1:59" ht="24.75" hidden="1" customHeight="1">
      <c r="A2308" s="9">
        <v>2315</v>
      </c>
      <c r="B2308" s="17">
        <v>5862</v>
      </c>
      <c r="C2308" s="17"/>
      <c r="D2308" s="8"/>
      <c r="E2308" s="2" t="s">
        <v>9406</v>
      </c>
      <c r="F2308" s="2" t="s">
        <v>9407</v>
      </c>
      <c r="G2308" s="2" t="s">
        <v>2618</v>
      </c>
      <c r="H2308" s="18" t="s">
        <v>1552</v>
      </c>
      <c r="I2308" s="2" t="s">
        <v>2619</v>
      </c>
      <c r="J2308" s="2" t="s">
        <v>9408</v>
      </c>
      <c r="K2308" s="19"/>
      <c r="L2308" s="2"/>
      <c r="M2308" s="17">
        <v>20</v>
      </c>
      <c r="N2308" s="2" t="s">
        <v>46</v>
      </c>
      <c r="O2308" s="2" t="s">
        <v>9390</v>
      </c>
      <c r="P2308" s="2" t="s">
        <v>8328</v>
      </c>
      <c r="Q2308" s="2" t="s">
        <v>9409</v>
      </c>
      <c r="R2308" s="101">
        <v>11.84</v>
      </c>
      <c r="T2308" s="116">
        <v>8.8000000000000007</v>
      </c>
      <c r="U2308" s="84">
        <v>10.75</v>
      </c>
      <c r="V2308" s="102">
        <v>12.63</v>
      </c>
      <c r="AE2308" s="104">
        <v>10.75</v>
      </c>
      <c r="AN2308" s="106">
        <v>11.69</v>
      </c>
      <c r="AO2308" s="105" t="s">
        <v>277</v>
      </c>
      <c r="AP2308" s="104" t="s">
        <v>278</v>
      </c>
      <c r="AQ2308" s="105" t="e">
        <f t="shared" si="546"/>
        <v>#NUM!</v>
      </c>
      <c r="AR2308" s="105" t="e">
        <f t="shared" si="547"/>
        <v>#NUM!</v>
      </c>
      <c r="AS2308" s="105" t="e">
        <f t="shared" si="548"/>
        <v>#NUM!</v>
      </c>
      <c r="AT2308" s="105" t="e">
        <f>#REF!*1.075</f>
        <v>#REF!</v>
      </c>
      <c r="AU2308" s="105">
        <f t="shared" si="549"/>
        <v>9.4600000000000009</v>
      </c>
      <c r="AV2308" s="102" t="e">
        <f t="shared" si="553"/>
        <v>#REF!</v>
      </c>
      <c r="AW2308" s="105" t="s">
        <v>172</v>
      </c>
      <c r="AX2308" s="105" t="s">
        <v>173</v>
      </c>
      <c r="AY2308" s="106">
        <v>9.4600000000000009</v>
      </c>
      <c r="AZ2308" s="108">
        <f t="shared" si="550"/>
        <v>2.3650000000000002</v>
      </c>
      <c r="BA2308" s="1">
        <f t="shared" si="551"/>
        <v>11.825000000000001</v>
      </c>
      <c r="BB2308" s="106">
        <f t="shared" si="552"/>
        <v>12.771000000000001</v>
      </c>
      <c r="BC2308" s="105" t="s">
        <v>53</v>
      </c>
      <c r="BE2308" s="110"/>
      <c r="BF2308" s="110"/>
      <c r="BG2308" s="110"/>
    </row>
    <row r="2309" spans="1:59" ht="24.75" hidden="1" customHeight="1">
      <c r="A2309" s="9">
        <v>2316</v>
      </c>
      <c r="B2309" s="17">
        <v>5388</v>
      </c>
      <c r="C2309" s="17"/>
      <c r="D2309" s="8"/>
      <c r="E2309" s="2" t="s">
        <v>9410</v>
      </c>
      <c r="F2309" s="2" t="s">
        <v>9411</v>
      </c>
      <c r="G2309" s="2" t="s">
        <v>4904</v>
      </c>
      <c r="H2309" s="18" t="s">
        <v>2091</v>
      </c>
      <c r="I2309" s="2" t="s">
        <v>2910</v>
      </c>
      <c r="J2309" s="2" t="s">
        <v>1554</v>
      </c>
      <c r="K2309" s="19">
        <v>10</v>
      </c>
      <c r="L2309" s="2" t="s">
        <v>91</v>
      </c>
      <c r="M2309" s="17">
        <v>1</v>
      </c>
      <c r="N2309" s="2" t="s">
        <v>46</v>
      </c>
      <c r="O2309" s="2" t="s">
        <v>9390</v>
      </c>
      <c r="P2309" s="2" t="s">
        <v>8328</v>
      </c>
      <c r="Q2309" s="2" t="s">
        <v>9412</v>
      </c>
      <c r="R2309" s="101">
        <v>3.35</v>
      </c>
      <c r="T2309" s="116">
        <v>3.3</v>
      </c>
      <c r="AE2309" s="104">
        <v>3.71</v>
      </c>
      <c r="AM2309" s="105">
        <v>3.71</v>
      </c>
      <c r="AN2309" s="106">
        <v>3.35</v>
      </c>
      <c r="AO2309" s="105" t="s">
        <v>50</v>
      </c>
      <c r="AP2309" s="104" t="s">
        <v>51</v>
      </c>
      <c r="AQ2309" s="105" t="e">
        <f t="shared" si="546"/>
        <v>#NUM!</v>
      </c>
      <c r="AR2309" s="105" t="e">
        <f t="shared" si="547"/>
        <v>#NUM!</v>
      </c>
      <c r="AS2309" s="105" t="e">
        <f t="shared" si="548"/>
        <v>#NUM!</v>
      </c>
      <c r="AT2309" s="105" t="e">
        <f>#REF!*1.075</f>
        <v>#REF!</v>
      </c>
      <c r="AU2309" s="105">
        <f t="shared" si="549"/>
        <v>3.5474999999999999</v>
      </c>
      <c r="AV2309" s="102" t="e">
        <f t="shared" si="553"/>
        <v>#REF!</v>
      </c>
      <c r="AW2309" s="125" t="s">
        <v>52</v>
      </c>
      <c r="AX2309" s="125" t="s">
        <v>51</v>
      </c>
      <c r="AY2309" s="106">
        <v>3.35</v>
      </c>
      <c r="AZ2309" s="108">
        <f t="shared" si="550"/>
        <v>0.83750000000000002</v>
      </c>
      <c r="BA2309" s="1">
        <f t="shared" si="551"/>
        <v>4.1875</v>
      </c>
      <c r="BB2309" s="106">
        <f t="shared" si="552"/>
        <v>4.5225</v>
      </c>
      <c r="BC2309" s="105" t="s">
        <v>53</v>
      </c>
      <c r="BE2309" s="110"/>
      <c r="BF2309" s="110"/>
      <c r="BG2309" s="110"/>
    </row>
    <row r="2310" spans="1:59" ht="24.75" hidden="1" customHeight="1">
      <c r="A2310" s="9">
        <v>2313</v>
      </c>
      <c r="B2310" s="36">
        <v>14990</v>
      </c>
      <c r="C2310" s="36"/>
      <c r="E2310" s="37" t="s">
        <v>9413</v>
      </c>
      <c r="F2310" s="36" t="s">
        <v>9414</v>
      </c>
      <c r="G2310" s="36" t="s">
        <v>3897</v>
      </c>
      <c r="H2310" s="36" t="s">
        <v>3898</v>
      </c>
      <c r="I2310" s="36" t="s">
        <v>686</v>
      </c>
      <c r="J2310" s="37" t="s">
        <v>9415</v>
      </c>
      <c r="K2310" s="49"/>
      <c r="L2310" s="36"/>
      <c r="M2310" s="36"/>
      <c r="N2310" s="36"/>
      <c r="O2310" s="36" t="s">
        <v>9416</v>
      </c>
      <c r="P2310" s="36" t="s">
        <v>9417</v>
      </c>
      <c r="Q2310" s="36" t="s">
        <v>9418</v>
      </c>
      <c r="T2310" s="116"/>
      <c r="AQ2310" s="105" t="e">
        <f t="shared" si="546"/>
        <v>#NUM!</v>
      </c>
      <c r="AR2310" s="105" t="e">
        <f t="shared" si="547"/>
        <v>#NUM!</v>
      </c>
      <c r="AS2310" s="105" t="e">
        <f t="shared" si="548"/>
        <v>#NUM!</v>
      </c>
      <c r="AT2310" s="105" t="e">
        <f>#REF!*1.075</f>
        <v>#REF!</v>
      </c>
      <c r="AU2310" s="105">
        <f t="shared" si="549"/>
        <v>0</v>
      </c>
      <c r="AV2310" s="102" t="e">
        <f t="shared" si="553"/>
        <v>#REF!</v>
      </c>
      <c r="AZ2310" s="108" t="b">
        <f t="shared" si="550"/>
        <v>0</v>
      </c>
      <c r="BA2310" s="1">
        <f t="shared" si="551"/>
        <v>0</v>
      </c>
      <c r="BB2310" s="106">
        <f t="shared" si="552"/>
        <v>0</v>
      </c>
      <c r="BE2310" s="110"/>
      <c r="BF2310" s="110"/>
      <c r="BG2310" s="110"/>
    </row>
    <row r="2311" spans="1:59" ht="24.75" hidden="1" customHeight="1">
      <c r="A2311" s="9">
        <v>2314</v>
      </c>
      <c r="B2311" s="36">
        <v>16141</v>
      </c>
      <c r="C2311" s="36"/>
      <c r="E2311" s="37" t="s">
        <v>9419</v>
      </c>
      <c r="F2311" s="36" t="s">
        <v>9420</v>
      </c>
      <c r="G2311" s="36" t="s">
        <v>2186</v>
      </c>
      <c r="H2311" s="36" t="s">
        <v>9421</v>
      </c>
      <c r="I2311" s="36" t="s">
        <v>686</v>
      </c>
      <c r="J2311" s="37" t="s">
        <v>9422</v>
      </c>
      <c r="K2311" s="49"/>
      <c r="L2311" s="36"/>
      <c r="M2311" s="36"/>
      <c r="N2311" s="36"/>
      <c r="O2311" s="36" t="s">
        <v>9416</v>
      </c>
      <c r="P2311" s="36" t="s">
        <v>9423</v>
      </c>
      <c r="Q2311" s="36" t="s">
        <v>9424</v>
      </c>
      <c r="T2311" s="116"/>
      <c r="AQ2311" s="105" t="e">
        <f t="shared" si="546"/>
        <v>#NUM!</v>
      </c>
      <c r="AR2311" s="105" t="e">
        <f t="shared" si="547"/>
        <v>#NUM!</v>
      </c>
      <c r="AS2311" s="105" t="e">
        <f t="shared" si="548"/>
        <v>#NUM!</v>
      </c>
      <c r="AT2311" s="105" t="e">
        <f>#REF!*1.075</f>
        <v>#REF!</v>
      </c>
      <c r="AU2311" s="105">
        <f t="shared" si="549"/>
        <v>0</v>
      </c>
      <c r="AV2311" s="102" t="e">
        <f t="shared" si="553"/>
        <v>#REF!</v>
      </c>
      <c r="AZ2311" s="108" t="b">
        <f t="shared" si="550"/>
        <v>0</v>
      </c>
      <c r="BA2311" s="1">
        <f t="shared" si="551"/>
        <v>0</v>
      </c>
      <c r="BB2311" s="106">
        <f t="shared" si="552"/>
        <v>0</v>
      </c>
      <c r="BE2311" s="110"/>
      <c r="BF2311" s="110"/>
      <c r="BG2311" s="110"/>
    </row>
    <row r="2312" spans="1:59" ht="24.75" hidden="1" customHeight="1">
      <c r="A2312" s="9">
        <v>2317</v>
      </c>
      <c r="B2312" s="36">
        <v>920</v>
      </c>
      <c r="C2312" s="36"/>
      <c r="D2312" s="131" t="s">
        <v>9425</v>
      </c>
      <c r="E2312" s="37" t="s">
        <v>9426</v>
      </c>
      <c r="F2312" s="36" t="s">
        <v>9427</v>
      </c>
      <c r="G2312" s="36" t="s">
        <v>9428</v>
      </c>
      <c r="H2312" s="36" t="s">
        <v>9429</v>
      </c>
      <c r="I2312" s="36" t="s">
        <v>116</v>
      </c>
      <c r="J2312" s="37" t="s">
        <v>9430</v>
      </c>
      <c r="K2312" s="49"/>
      <c r="L2312" s="36"/>
      <c r="M2312" s="36">
        <v>1</v>
      </c>
      <c r="N2312" s="36" t="s">
        <v>46</v>
      </c>
      <c r="O2312" s="36" t="s">
        <v>9431</v>
      </c>
      <c r="P2312" s="36" t="s">
        <v>9432</v>
      </c>
      <c r="Q2312" s="36" t="s">
        <v>9433</v>
      </c>
      <c r="R2312" s="101">
        <v>35.15</v>
      </c>
      <c r="S2312" s="102">
        <v>15</v>
      </c>
      <c r="T2312" s="116">
        <v>9.4</v>
      </c>
      <c r="U2312" s="84">
        <v>45.3</v>
      </c>
      <c r="W2312" s="102">
        <v>24.8447</v>
      </c>
      <c r="AF2312" s="105">
        <v>13.874000000000001</v>
      </c>
      <c r="AG2312" s="105">
        <v>17.916</v>
      </c>
      <c r="AM2312" s="105">
        <v>21.54</v>
      </c>
      <c r="AQ2312" s="105">
        <f t="shared" si="546"/>
        <v>15.895</v>
      </c>
      <c r="AR2312" s="105" t="str">
        <f t="shared" si="547"/>
        <v/>
      </c>
      <c r="AS2312" s="105" t="e">
        <f t="shared" si="548"/>
        <v>#NUM!</v>
      </c>
      <c r="AT2312" s="105" t="e">
        <f>#REF!*1.075</f>
        <v>#REF!</v>
      </c>
      <c r="AU2312" s="105">
        <f t="shared" si="549"/>
        <v>10.105</v>
      </c>
      <c r="AV2312" s="102" t="e">
        <f t="shared" si="553"/>
        <v>#REF!</v>
      </c>
      <c r="AW2312" s="105" t="s">
        <v>172</v>
      </c>
      <c r="AX2312" s="105" t="s">
        <v>173</v>
      </c>
      <c r="AY2312" s="106">
        <v>10.105</v>
      </c>
      <c r="AZ2312" s="108">
        <f t="shared" si="550"/>
        <v>1.7178500000000001</v>
      </c>
      <c r="BA2312" s="1">
        <f t="shared" si="551"/>
        <v>11.822850000000001</v>
      </c>
      <c r="BB2312" s="106">
        <f t="shared" si="552"/>
        <v>12.768678000000001</v>
      </c>
      <c r="BD2312" s="105" t="s">
        <v>200</v>
      </c>
      <c r="BE2312" s="110"/>
      <c r="BF2312" s="110"/>
      <c r="BG2312" s="110"/>
    </row>
    <row r="2313" spans="1:59" ht="24.75" hidden="1" customHeight="1">
      <c r="A2313" s="9">
        <v>2318</v>
      </c>
      <c r="B2313" s="36">
        <v>919</v>
      </c>
      <c r="C2313" s="36"/>
      <c r="D2313" s="131" t="s">
        <v>9425</v>
      </c>
      <c r="E2313" s="37" t="s">
        <v>9426</v>
      </c>
      <c r="F2313" s="36" t="s">
        <v>9434</v>
      </c>
      <c r="G2313" s="36" t="s">
        <v>9428</v>
      </c>
      <c r="H2313" s="36" t="s">
        <v>9435</v>
      </c>
      <c r="I2313" s="36" t="s">
        <v>116</v>
      </c>
      <c r="J2313" s="37" t="s">
        <v>9436</v>
      </c>
      <c r="K2313" s="49"/>
      <c r="L2313" s="36"/>
      <c r="M2313" s="36">
        <v>1</v>
      </c>
      <c r="N2313" s="36" t="s">
        <v>46</v>
      </c>
      <c r="O2313" s="36" t="s">
        <v>9431</v>
      </c>
      <c r="P2313" s="36" t="s">
        <v>9437</v>
      </c>
      <c r="Q2313" s="36" t="s">
        <v>9438</v>
      </c>
      <c r="R2313" s="101">
        <v>56.22</v>
      </c>
      <c r="S2313" s="102">
        <v>24</v>
      </c>
      <c r="T2313" s="116"/>
      <c r="U2313" s="84">
        <v>67.45</v>
      </c>
      <c r="W2313" s="102">
        <v>54.6584</v>
      </c>
      <c r="AM2313" s="105">
        <v>43.06</v>
      </c>
      <c r="AQ2313" s="105" t="e">
        <f t="shared" ref="AQ2313:AQ2343" si="554">AVERAGE(SMALL(AE2313:AI2313,1),SMALL(AE2313:AI2313,2))</f>
        <v>#NUM!</v>
      </c>
      <c r="AR2313" s="105" t="e">
        <f t="shared" ref="AR2313:AR2343" si="555">IF(R2313 &lt;=( AVERAGE(SMALL(AE2313:AI2313,1),SMALL(AE2313:AI2313,2))), R2313, "")</f>
        <v>#NUM!</v>
      </c>
      <c r="AS2313" s="105" t="e">
        <f t="shared" ref="AS2313:AS2343" si="556">AVERAGE(SMALL(AJ2313:AM2313,1),SMALL(AJ2313:AM2313,2))</f>
        <v>#NUM!</v>
      </c>
      <c r="AT2313" s="105" t="e">
        <f>#REF!*1.075</f>
        <v>#REF!</v>
      </c>
      <c r="AU2313" s="105">
        <f t="shared" ref="AU2313:AU2343" si="557">T2313*1.075</f>
        <v>0</v>
      </c>
      <c r="AV2313" s="102" t="e">
        <f t="shared" si="553"/>
        <v>#REF!</v>
      </c>
      <c r="AW2313" s="105" t="s">
        <v>1543</v>
      </c>
      <c r="AX2313" s="105" t="s">
        <v>532</v>
      </c>
      <c r="AY2313" s="106">
        <v>43.06</v>
      </c>
      <c r="AZ2313" s="108">
        <f t="shared" si="550"/>
        <v>7.3202000000000007</v>
      </c>
      <c r="BA2313" s="1">
        <f t="shared" si="551"/>
        <v>50.380200000000002</v>
      </c>
      <c r="BB2313" s="106">
        <f t="shared" si="552"/>
        <v>54.410616000000005</v>
      </c>
      <c r="BD2313" s="105" t="s">
        <v>200</v>
      </c>
      <c r="BE2313" s="110"/>
      <c r="BF2313" s="110"/>
      <c r="BG2313" s="110"/>
    </row>
    <row r="2314" spans="1:59" ht="24.75" hidden="1" customHeight="1">
      <c r="A2314" s="9">
        <v>2319</v>
      </c>
      <c r="B2314" s="36">
        <v>20050</v>
      </c>
      <c r="C2314" s="36"/>
      <c r="E2314" s="37" t="s">
        <v>9439</v>
      </c>
      <c r="F2314" s="36" t="s">
        <v>8117</v>
      </c>
      <c r="G2314" s="36" t="s">
        <v>2951</v>
      </c>
      <c r="H2314" s="36" t="s">
        <v>9440</v>
      </c>
      <c r="I2314" s="36" t="s">
        <v>394</v>
      </c>
      <c r="J2314" s="37" t="s">
        <v>9441</v>
      </c>
      <c r="K2314" s="49"/>
      <c r="L2314" s="36"/>
      <c r="M2314" s="36"/>
      <c r="N2314" s="36"/>
      <c r="O2314" s="36" t="s">
        <v>9442</v>
      </c>
      <c r="P2314" s="36" t="s">
        <v>9443</v>
      </c>
      <c r="Q2314" s="36" t="s">
        <v>9444</v>
      </c>
      <c r="T2314" s="116"/>
      <c r="AQ2314" s="105" t="e">
        <f t="shared" si="554"/>
        <v>#NUM!</v>
      </c>
      <c r="AR2314" s="105" t="e">
        <f t="shared" si="555"/>
        <v>#NUM!</v>
      </c>
      <c r="AS2314" s="105" t="e">
        <f t="shared" si="556"/>
        <v>#NUM!</v>
      </c>
      <c r="AT2314" s="105" t="e">
        <f>#REF!*1.075</f>
        <v>#REF!</v>
      </c>
      <c r="AU2314" s="105">
        <f t="shared" si="557"/>
        <v>0</v>
      </c>
      <c r="AV2314" s="102" t="e">
        <f t="shared" si="553"/>
        <v>#REF!</v>
      </c>
      <c r="AZ2314" s="108" t="b">
        <f t="shared" si="550"/>
        <v>0</v>
      </c>
      <c r="BA2314" s="1">
        <f t="shared" si="551"/>
        <v>0</v>
      </c>
      <c r="BB2314" s="106">
        <f t="shared" si="552"/>
        <v>0</v>
      </c>
      <c r="BE2314" s="110"/>
      <c r="BF2314" s="110"/>
      <c r="BG2314" s="110"/>
    </row>
    <row r="2315" spans="1:59" ht="24.75" hidden="1" customHeight="1">
      <c r="A2315" s="9">
        <v>2320</v>
      </c>
      <c r="B2315" s="36">
        <v>20246</v>
      </c>
      <c r="C2315" s="36"/>
      <c r="E2315" s="37" t="s">
        <v>9445</v>
      </c>
      <c r="F2315" s="36" t="s">
        <v>9446</v>
      </c>
      <c r="G2315" s="36" t="s">
        <v>1111</v>
      </c>
      <c r="H2315" s="36" t="s">
        <v>9447</v>
      </c>
      <c r="I2315" s="36" t="s">
        <v>734</v>
      </c>
      <c r="J2315" s="37" t="s">
        <v>9448</v>
      </c>
      <c r="K2315" s="49"/>
      <c r="L2315" s="36"/>
      <c r="M2315" s="36"/>
      <c r="N2315" s="36"/>
      <c r="O2315" s="36" t="s">
        <v>9442</v>
      </c>
      <c r="P2315" s="36" t="s">
        <v>9443</v>
      </c>
      <c r="Q2315" s="36" t="s">
        <v>9449</v>
      </c>
      <c r="T2315" s="116"/>
      <c r="AQ2315" s="105" t="e">
        <f t="shared" si="554"/>
        <v>#NUM!</v>
      </c>
      <c r="AR2315" s="105" t="e">
        <f t="shared" si="555"/>
        <v>#NUM!</v>
      </c>
      <c r="AS2315" s="105" t="e">
        <f t="shared" si="556"/>
        <v>#NUM!</v>
      </c>
      <c r="AT2315" s="105" t="e">
        <f>#REF!*1.075</f>
        <v>#REF!</v>
      </c>
      <c r="AU2315" s="105">
        <f t="shared" si="557"/>
        <v>0</v>
      </c>
      <c r="AV2315" s="102" t="e">
        <f t="shared" si="553"/>
        <v>#REF!</v>
      </c>
      <c r="AZ2315" s="108" t="b">
        <f t="shared" si="550"/>
        <v>0</v>
      </c>
      <c r="BA2315" s="1">
        <f t="shared" si="551"/>
        <v>0</v>
      </c>
      <c r="BB2315" s="106">
        <f t="shared" si="552"/>
        <v>0</v>
      </c>
      <c r="BE2315" s="110"/>
      <c r="BF2315" s="110"/>
      <c r="BG2315" s="110"/>
    </row>
    <row r="2316" spans="1:59" ht="24.75" hidden="1" customHeight="1">
      <c r="A2316" s="9">
        <v>2321</v>
      </c>
      <c r="B2316" s="36">
        <v>20045</v>
      </c>
      <c r="C2316" s="36"/>
      <c r="E2316" s="36" t="s">
        <v>9450</v>
      </c>
      <c r="F2316" s="36"/>
      <c r="G2316" s="36" t="s">
        <v>7984</v>
      </c>
      <c r="H2316" s="36" t="s">
        <v>9451</v>
      </c>
      <c r="I2316" s="36" t="s">
        <v>177</v>
      </c>
      <c r="J2316" s="36"/>
      <c r="K2316" s="49"/>
      <c r="L2316" s="36"/>
      <c r="M2316" s="36"/>
      <c r="N2316" s="36"/>
      <c r="O2316" s="36" t="s">
        <v>9442</v>
      </c>
      <c r="P2316" s="21"/>
      <c r="Q2316" s="21" t="s">
        <v>480</v>
      </c>
      <c r="T2316" s="116"/>
      <c r="AQ2316" s="105" t="e">
        <f t="shared" si="554"/>
        <v>#NUM!</v>
      </c>
      <c r="AR2316" s="105" t="e">
        <f t="shared" si="555"/>
        <v>#NUM!</v>
      </c>
      <c r="AS2316" s="105" t="e">
        <f t="shared" si="556"/>
        <v>#NUM!</v>
      </c>
      <c r="AT2316" s="105" t="e">
        <f>#REF!*1.075</f>
        <v>#REF!</v>
      </c>
      <c r="AU2316" s="105">
        <f t="shared" si="557"/>
        <v>0</v>
      </c>
      <c r="AV2316" s="102" t="e">
        <f t="shared" si="553"/>
        <v>#REF!</v>
      </c>
      <c r="AZ2316" s="108" t="b">
        <f t="shared" si="550"/>
        <v>0</v>
      </c>
      <c r="BA2316" s="1">
        <f t="shared" si="551"/>
        <v>0</v>
      </c>
      <c r="BB2316" s="106">
        <f t="shared" si="552"/>
        <v>0</v>
      </c>
      <c r="BE2316" s="110"/>
      <c r="BF2316" s="110"/>
      <c r="BG2316" s="110"/>
    </row>
    <row r="2317" spans="1:59" ht="24.75" hidden="1" customHeight="1">
      <c r="A2317" s="9">
        <v>2322</v>
      </c>
      <c r="B2317" s="20">
        <v>20052</v>
      </c>
      <c r="C2317" s="20"/>
      <c r="E2317" s="21" t="s">
        <v>9445</v>
      </c>
      <c r="F2317" s="21" t="s">
        <v>9452</v>
      </c>
      <c r="G2317" s="21" t="s">
        <v>1111</v>
      </c>
      <c r="H2317" s="22" t="s">
        <v>9447</v>
      </c>
      <c r="I2317" s="21" t="s">
        <v>734</v>
      </c>
      <c r="J2317" s="21" t="s">
        <v>9453</v>
      </c>
      <c r="K2317" s="23">
        <v>500</v>
      </c>
      <c r="L2317" s="21" t="s">
        <v>91</v>
      </c>
      <c r="M2317" s="20">
        <v>20</v>
      </c>
      <c r="N2317" s="21" t="s">
        <v>46</v>
      </c>
      <c r="O2317" s="21" t="s">
        <v>9442</v>
      </c>
      <c r="P2317" s="21" t="s">
        <v>9454</v>
      </c>
      <c r="Q2317" s="21" t="s">
        <v>9455</v>
      </c>
      <c r="R2317" s="101">
        <v>96</v>
      </c>
      <c r="T2317" s="116" t="s">
        <v>58</v>
      </c>
      <c r="U2317" s="84">
        <v>96</v>
      </c>
      <c r="AQ2317" s="105" t="e">
        <f t="shared" si="554"/>
        <v>#NUM!</v>
      </c>
      <c r="AR2317" s="105" t="e">
        <f t="shared" si="555"/>
        <v>#NUM!</v>
      </c>
      <c r="AS2317" s="105" t="e">
        <f t="shared" si="556"/>
        <v>#NUM!</v>
      </c>
      <c r="AT2317" s="105" t="e">
        <f>#REF!*1.075</f>
        <v>#REF!</v>
      </c>
      <c r="AU2317" s="105" t="e">
        <f t="shared" si="557"/>
        <v>#VALUE!</v>
      </c>
      <c r="AV2317" s="102" t="e">
        <f t="shared" si="553"/>
        <v>#REF!</v>
      </c>
      <c r="AW2317" s="125" t="s">
        <v>52</v>
      </c>
      <c r="AX2317" s="105" t="s">
        <v>51</v>
      </c>
      <c r="AY2317" s="106">
        <v>96</v>
      </c>
      <c r="AZ2317" s="108">
        <f t="shared" si="550"/>
        <v>11.52</v>
      </c>
      <c r="BA2317" s="1">
        <f t="shared" si="551"/>
        <v>107.52</v>
      </c>
      <c r="BB2317" s="106">
        <f t="shared" si="552"/>
        <v>116.1216</v>
      </c>
      <c r="BC2317" s="105" t="s">
        <v>53</v>
      </c>
      <c r="BE2317" s="110"/>
      <c r="BF2317" s="110"/>
      <c r="BG2317" s="110"/>
    </row>
    <row r="2318" spans="1:59" ht="24.75" hidden="1" customHeight="1">
      <c r="A2318" s="9">
        <v>2323</v>
      </c>
      <c r="B2318" s="36">
        <v>20051</v>
      </c>
      <c r="C2318" s="36"/>
      <c r="E2318" s="36" t="s">
        <v>9456</v>
      </c>
      <c r="F2318" s="36"/>
      <c r="G2318" s="36" t="s">
        <v>5846</v>
      </c>
      <c r="H2318" s="36" t="s">
        <v>9457</v>
      </c>
      <c r="I2318" s="36" t="s">
        <v>5839</v>
      </c>
      <c r="J2318" s="36"/>
      <c r="K2318" s="49"/>
      <c r="L2318" s="36"/>
      <c r="M2318" s="36"/>
      <c r="N2318" s="36"/>
      <c r="O2318" s="36" t="s">
        <v>9442</v>
      </c>
      <c r="P2318" s="21"/>
      <c r="Q2318" s="21" t="s">
        <v>480</v>
      </c>
      <c r="T2318" s="116"/>
      <c r="AQ2318" s="105" t="e">
        <f t="shared" si="554"/>
        <v>#NUM!</v>
      </c>
      <c r="AR2318" s="105" t="e">
        <f t="shared" si="555"/>
        <v>#NUM!</v>
      </c>
      <c r="AS2318" s="105" t="e">
        <f t="shared" si="556"/>
        <v>#NUM!</v>
      </c>
      <c r="AT2318" s="105" t="e">
        <f>#REF!*1.075</f>
        <v>#REF!</v>
      </c>
      <c r="AU2318" s="105">
        <f t="shared" si="557"/>
        <v>0</v>
      </c>
      <c r="AV2318" s="102" t="e">
        <f t="shared" si="553"/>
        <v>#REF!</v>
      </c>
      <c r="AZ2318" s="108" t="b">
        <f t="shared" si="550"/>
        <v>0</v>
      </c>
      <c r="BA2318" s="1">
        <f t="shared" si="551"/>
        <v>0</v>
      </c>
      <c r="BB2318" s="106">
        <f t="shared" si="552"/>
        <v>0</v>
      </c>
      <c r="BE2318" s="110"/>
      <c r="BF2318" s="110"/>
      <c r="BG2318" s="110"/>
    </row>
    <row r="2319" spans="1:59" ht="24.75" hidden="1" customHeight="1">
      <c r="A2319" s="9">
        <v>2324</v>
      </c>
      <c r="B2319" s="36">
        <v>14822</v>
      </c>
      <c r="C2319" s="36"/>
      <c r="E2319" s="37" t="s">
        <v>9458</v>
      </c>
      <c r="F2319" s="36" t="s">
        <v>9459</v>
      </c>
      <c r="G2319" s="36" t="s">
        <v>257</v>
      </c>
      <c r="H2319" s="36" t="s">
        <v>1481</v>
      </c>
      <c r="I2319" s="36" t="s">
        <v>44</v>
      </c>
      <c r="J2319" s="37" t="s">
        <v>9460</v>
      </c>
      <c r="K2319" s="49"/>
      <c r="L2319" s="36"/>
      <c r="M2319" s="36"/>
      <c r="N2319" s="36"/>
      <c r="O2319" s="36" t="s">
        <v>9461</v>
      </c>
      <c r="P2319" s="36" t="s">
        <v>9462</v>
      </c>
      <c r="Q2319" s="36" t="s">
        <v>9463</v>
      </c>
      <c r="T2319" s="116"/>
      <c r="AQ2319" s="105" t="e">
        <f t="shared" si="554"/>
        <v>#NUM!</v>
      </c>
      <c r="AR2319" s="105" t="e">
        <f t="shared" si="555"/>
        <v>#NUM!</v>
      </c>
      <c r="AS2319" s="105" t="e">
        <f t="shared" si="556"/>
        <v>#NUM!</v>
      </c>
      <c r="AT2319" s="105" t="e">
        <f>#REF!*1.075</f>
        <v>#REF!</v>
      </c>
      <c r="AU2319" s="105">
        <f t="shared" si="557"/>
        <v>0</v>
      </c>
      <c r="AV2319" s="102" t="e">
        <f t="shared" si="553"/>
        <v>#REF!</v>
      </c>
      <c r="AZ2319" s="108" t="b">
        <f t="shared" si="550"/>
        <v>0</v>
      </c>
      <c r="BA2319" s="1">
        <f t="shared" si="551"/>
        <v>0</v>
      </c>
      <c r="BB2319" s="106">
        <f t="shared" si="552"/>
        <v>0</v>
      </c>
      <c r="BE2319" s="110"/>
      <c r="BF2319" s="110"/>
      <c r="BG2319" s="110"/>
    </row>
    <row r="2320" spans="1:59" ht="24.75" hidden="1" customHeight="1">
      <c r="A2320" s="9">
        <v>2325</v>
      </c>
      <c r="B2320" s="36">
        <v>5577</v>
      </c>
      <c r="C2320" s="36"/>
      <c r="E2320" s="37" t="s">
        <v>9464</v>
      </c>
      <c r="F2320" s="36" t="s">
        <v>9465</v>
      </c>
      <c r="G2320" s="36" t="s">
        <v>3523</v>
      </c>
      <c r="H2320" s="36" t="s">
        <v>2659</v>
      </c>
      <c r="I2320" s="36" t="s">
        <v>44</v>
      </c>
      <c r="J2320" s="37" t="s">
        <v>5058</v>
      </c>
      <c r="K2320" s="49"/>
      <c r="L2320" s="36"/>
      <c r="M2320" s="36"/>
      <c r="N2320" s="36"/>
      <c r="O2320" s="36" t="s">
        <v>9461</v>
      </c>
      <c r="P2320" s="36" t="s">
        <v>9466</v>
      </c>
      <c r="Q2320" s="36" t="s">
        <v>9467</v>
      </c>
      <c r="T2320" s="116"/>
      <c r="AQ2320" s="105" t="e">
        <f t="shared" si="554"/>
        <v>#NUM!</v>
      </c>
      <c r="AR2320" s="105" t="e">
        <f t="shared" si="555"/>
        <v>#NUM!</v>
      </c>
      <c r="AS2320" s="105" t="e">
        <f t="shared" si="556"/>
        <v>#NUM!</v>
      </c>
      <c r="AT2320" s="105" t="e">
        <f>#REF!*1.075</f>
        <v>#REF!</v>
      </c>
      <c r="AU2320" s="105">
        <f t="shared" si="557"/>
        <v>0</v>
      </c>
      <c r="AV2320" s="102" t="e">
        <f t="shared" si="553"/>
        <v>#REF!</v>
      </c>
      <c r="AZ2320" s="108" t="b">
        <f t="shared" si="550"/>
        <v>0</v>
      </c>
      <c r="BA2320" s="1">
        <f t="shared" si="551"/>
        <v>0</v>
      </c>
      <c r="BB2320" s="106">
        <f t="shared" si="552"/>
        <v>0</v>
      </c>
      <c r="BE2320" s="110"/>
      <c r="BF2320" s="110"/>
      <c r="BG2320" s="110"/>
    </row>
    <row r="2321" spans="1:59" ht="24.75" hidden="1" customHeight="1">
      <c r="A2321" s="9">
        <v>2326</v>
      </c>
      <c r="B2321" s="17">
        <v>5462</v>
      </c>
      <c r="C2321" s="17"/>
      <c r="D2321" s="8"/>
      <c r="E2321" s="2" t="s">
        <v>9468</v>
      </c>
      <c r="F2321" s="2" t="s">
        <v>9469</v>
      </c>
      <c r="G2321" s="2" t="s">
        <v>315</v>
      </c>
      <c r="H2321" s="18" t="s">
        <v>123</v>
      </c>
      <c r="I2321" s="2" t="s">
        <v>44</v>
      </c>
      <c r="J2321" s="2" t="s">
        <v>9470</v>
      </c>
      <c r="K2321" s="19"/>
      <c r="L2321" s="2"/>
      <c r="M2321" s="17">
        <v>28</v>
      </c>
      <c r="N2321" s="2" t="s">
        <v>46</v>
      </c>
      <c r="O2321" s="2" t="s">
        <v>9461</v>
      </c>
      <c r="P2321" s="2" t="s">
        <v>9471</v>
      </c>
      <c r="Q2321" s="2" t="s">
        <v>9472</v>
      </c>
      <c r="R2321" s="101">
        <v>6.85</v>
      </c>
      <c r="T2321" s="116">
        <v>5.46</v>
      </c>
      <c r="U2321" s="84">
        <v>6.14</v>
      </c>
      <c r="V2321" s="102">
        <v>7.57</v>
      </c>
      <c r="AE2321" s="104">
        <v>6.14</v>
      </c>
      <c r="AN2321" s="106">
        <v>6.85</v>
      </c>
      <c r="AO2321" s="105" t="s">
        <v>50</v>
      </c>
      <c r="AP2321" s="104" t="s">
        <v>51</v>
      </c>
      <c r="AQ2321" s="105" t="e">
        <f t="shared" si="554"/>
        <v>#NUM!</v>
      </c>
      <c r="AR2321" s="105" t="e">
        <f t="shared" si="555"/>
        <v>#NUM!</v>
      </c>
      <c r="AS2321" s="105" t="e">
        <f t="shared" si="556"/>
        <v>#NUM!</v>
      </c>
      <c r="AT2321" s="105" t="e">
        <f>#REF!*1.075</f>
        <v>#REF!</v>
      </c>
      <c r="AU2321" s="105">
        <f t="shared" si="557"/>
        <v>5.8694999999999995</v>
      </c>
      <c r="AV2321" s="102" t="e">
        <f t="shared" si="553"/>
        <v>#REF!</v>
      </c>
      <c r="AW2321" s="105" t="s">
        <v>172</v>
      </c>
      <c r="AX2321" s="105" t="s">
        <v>173</v>
      </c>
      <c r="AY2321" s="106">
        <v>5.87</v>
      </c>
      <c r="AZ2321" s="108">
        <f t="shared" si="550"/>
        <v>1.4675</v>
      </c>
      <c r="BA2321" s="1">
        <f t="shared" si="551"/>
        <v>7.3375000000000004</v>
      </c>
      <c r="BB2321" s="106">
        <f t="shared" si="552"/>
        <v>7.9245000000000001</v>
      </c>
      <c r="BC2321" s="105" t="s">
        <v>53</v>
      </c>
      <c r="BE2321" s="110"/>
      <c r="BF2321" s="110"/>
      <c r="BG2321" s="110"/>
    </row>
    <row r="2322" spans="1:59" ht="24.75" hidden="1" customHeight="1">
      <c r="A2322" s="9">
        <v>2327</v>
      </c>
      <c r="B2322" s="17">
        <v>5461</v>
      </c>
      <c r="C2322" s="17"/>
      <c r="D2322" s="8"/>
      <c r="E2322" s="2" t="s">
        <v>9468</v>
      </c>
      <c r="F2322" s="2" t="s">
        <v>9469</v>
      </c>
      <c r="G2322" s="2" t="s">
        <v>315</v>
      </c>
      <c r="H2322" s="18" t="s">
        <v>320</v>
      </c>
      <c r="I2322" s="2" t="s">
        <v>321</v>
      </c>
      <c r="J2322" s="2" t="s">
        <v>9473</v>
      </c>
      <c r="K2322" s="19"/>
      <c r="L2322" s="2"/>
      <c r="M2322" s="17">
        <v>28</v>
      </c>
      <c r="N2322" s="2" t="s">
        <v>46</v>
      </c>
      <c r="O2322" s="2" t="s">
        <v>9461</v>
      </c>
      <c r="P2322" s="2" t="s">
        <v>9474</v>
      </c>
      <c r="Q2322" s="2" t="s">
        <v>9475</v>
      </c>
      <c r="R2322" s="101">
        <v>7.13</v>
      </c>
      <c r="T2322" s="116">
        <v>5.46</v>
      </c>
      <c r="U2322" s="84">
        <v>5.87</v>
      </c>
      <c r="V2322" s="102">
        <v>7.87</v>
      </c>
      <c r="AE2322" s="104">
        <v>5.87</v>
      </c>
      <c r="AN2322" s="106">
        <v>6.87</v>
      </c>
      <c r="AO2322" s="105" t="s">
        <v>277</v>
      </c>
      <c r="AP2322" s="104" t="s">
        <v>278</v>
      </c>
      <c r="AQ2322" s="105" t="e">
        <f t="shared" si="554"/>
        <v>#NUM!</v>
      </c>
      <c r="AR2322" s="105" t="e">
        <f t="shared" si="555"/>
        <v>#NUM!</v>
      </c>
      <c r="AS2322" s="105" t="e">
        <f t="shared" si="556"/>
        <v>#NUM!</v>
      </c>
      <c r="AT2322" s="105" t="e">
        <f>#REF!*1.075</f>
        <v>#REF!</v>
      </c>
      <c r="AU2322" s="105">
        <f t="shared" si="557"/>
        <v>5.8694999999999995</v>
      </c>
      <c r="AV2322" s="102" t="e">
        <f t="shared" si="553"/>
        <v>#REF!</v>
      </c>
      <c r="AW2322" s="105" t="s">
        <v>172</v>
      </c>
      <c r="AX2322" s="105" t="s">
        <v>173</v>
      </c>
      <c r="AY2322" s="106">
        <v>5.87</v>
      </c>
      <c r="AZ2322" s="108">
        <f t="shared" si="550"/>
        <v>1.4675</v>
      </c>
      <c r="BA2322" s="1">
        <f t="shared" si="551"/>
        <v>7.3375000000000004</v>
      </c>
      <c r="BB2322" s="106">
        <f t="shared" si="552"/>
        <v>7.9245000000000001</v>
      </c>
      <c r="BC2322" s="105" t="s">
        <v>53</v>
      </c>
      <c r="BE2322" s="110"/>
      <c r="BF2322" s="110"/>
      <c r="BG2322" s="110"/>
    </row>
    <row r="2323" spans="1:59" ht="24.75" hidden="1" customHeight="1">
      <c r="A2323" s="9">
        <v>2328</v>
      </c>
      <c r="B2323" s="17">
        <v>5463</v>
      </c>
      <c r="C2323" s="17"/>
      <c r="D2323" s="8"/>
      <c r="E2323" s="2" t="s">
        <v>9468</v>
      </c>
      <c r="F2323" s="2" t="s">
        <v>9469</v>
      </c>
      <c r="G2323" s="2" t="s">
        <v>315</v>
      </c>
      <c r="H2323" s="18" t="s">
        <v>310</v>
      </c>
      <c r="I2323" s="2" t="s">
        <v>321</v>
      </c>
      <c r="J2323" s="2" t="s">
        <v>9473</v>
      </c>
      <c r="K2323" s="19"/>
      <c r="L2323" s="2"/>
      <c r="M2323" s="17">
        <v>28</v>
      </c>
      <c r="N2323" s="2" t="s">
        <v>46</v>
      </c>
      <c r="O2323" s="2" t="s">
        <v>9461</v>
      </c>
      <c r="P2323" s="2" t="s">
        <v>9474</v>
      </c>
      <c r="Q2323" s="2" t="s">
        <v>9476</v>
      </c>
      <c r="R2323" s="101">
        <v>8.02</v>
      </c>
      <c r="T2323" s="116">
        <v>5.46</v>
      </c>
      <c r="U2323" s="84">
        <v>7.18</v>
      </c>
      <c r="V2323" s="102">
        <v>8.86</v>
      </c>
      <c r="AE2323" s="104">
        <v>7.18</v>
      </c>
      <c r="AN2323" s="106">
        <v>8.02</v>
      </c>
      <c r="AO2323" s="105" t="s">
        <v>50</v>
      </c>
      <c r="AP2323" s="104" t="s">
        <v>51</v>
      </c>
      <c r="AQ2323" s="105" t="e">
        <f t="shared" si="554"/>
        <v>#NUM!</v>
      </c>
      <c r="AR2323" s="105" t="e">
        <f t="shared" si="555"/>
        <v>#NUM!</v>
      </c>
      <c r="AS2323" s="105" t="e">
        <f t="shared" si="556"/>
        <v>#NUM!</v>
      </c>
      <c r="AT2323" s="105" t="e">
        <f>#REF!*1.075</f>
        <v>#REF!</v>
      </c>
      <c r="AU2323" s="105">
        <f t="shared" si="557"/>
        <v>5.8694999999999995</v>
      </c>
      <c r="AV2323" s="102" t="e">
        <f t="shared" si="553"/>
        <v>#REF!</v>
      </c>
      <c r="AW2323" s="105" t="s">
        <v>172</v>
      </c>
      <c r="AX2323" s="105" t="s">
        <v>173</v>
      </c>
      <c r="AY2323" s="106">
        <v>5.87</v>
      </c>
      <c r="AZ2323" s="108">
        <f t="shared" si="550"/>
        <v>1.4675</v>
      </c>
      <c r="BA2323" s="1">
        <f t="shared" si="551"/>
        <v>7.3375000000000004</v>
      </c>
      <c r="BB2323" s="106">
        <f t="shared" si="552"/>
        <v>7.9245000000000001</v>
      </c>
      <c r="BC2323" s="105" t="s">
        <v>53</v>
      </c>
      <c r="BE2323" s="110"/>
      <c r="BF2323" s="110"/>
      <c r="BG2323" s="110"/>
    </row>
    <row r="2324" spans="1:59" ht="24.75" hidden="1" customHeight="1">
      <c r="A2324" s="9">
        <v>2329</v>
      </c>
      <c r="B2324" s="17">
        <v>5464</v>
      </c>
      <c r="C2324" s="17"/>
      <c r="D2324" s="8"/>
      <c r="E2324" s="2" t="s">
        <v>9477</v>
      </c>
      <c r="F2324" s="2" t="s">
        <v>6577</v>
      </c>
      <c r="G2324" s="2" t="s">
        <v>6304</v>
      </c>
      <c r="H2324" s="18" t="s">
        <v>43</v>
      </c>
      <c r="I2324" s="2" t="s">
        <v>44</v>
      </c>
      <c r="J2324" s="2" t="s">
        <v>9478</v>
      </c>
      <c r="K2324" s="19"/>
      <c r="L2324" s="2"/>
      <c r="M2324" s="17">
        <v>15</v>
      </c>
      <c r="N2324" s="2" t="s">
        <v>46</v>
      </c>
      <c r="O2324" s="2" t="s">
        <v>9461</v>
      </c>
      <c r="P2324" s="2" t="s">
        <v>9479</v>
      </c>
      <c r="Q2324" s="2" t="s">
        <v>9480</v>
      </c>
      <c r="R2324" s="101">
        <v>2.46</v>
      </c>
      <c r="T2324" s="116">
        <v>1.96</v>
      </c>
      <c r="U2324" s="84">
        <v>2.21</v>
      </c>
      <c r="V2324" s="102">
        <v>2.72</v>
      </c>
      <c r="AE2324" s="104">
        <v>2.21</v>
      </c>
      <c r="AN2324" s="106">
        <v>2.46</v>
      </c>
      <c r="AO2324" s="105" t="s">
        <v>50</v>
      </c>
      <c r="AP2324" s="104" t="s">
        <v>51</v>
      </c>
      <c r="AQ2324" s="105" t="e">
        <f t="shared" si="554"/>
        <v>#NUM!</v>
      </c>
      <c r="AR2324" s="105" t="e">
        <f t="shared" si="555"/>
        <v>#NUM!</v>
      </c>
      <c r="AS2324" s="105" t="e">
        <f t="shared" si="556"/>
        <v>#NUM!</v>
      </c>
      <c r="AT2324" s="105" t="e">
        <f>#REF!*1.075</f>
        <v>#REF!</v>
      </c>
      <c r="AU2324" s="105">
        <f t="shared" si="557"/>
        <v>2.1069999999999998</v>
      </c>
      <c r="AV2324" s="102" t="e">
        <f t="shared" si="553"/>
        <v>#REF!</v>
      </c>
      <c r="AW2324" s="105" t="s">
        <v>172</v>
      </c>
      <c r="AX2324" s="105" t="s">
        <v>173</v>
      </c>
      <c r="AY2324" s="106">
        <v>2.1070000000000002</v>
      </c>
      <c r="AZ2324" s="108">
        <f t="shared" si="550"/>
        <v>0.52675000000000005</v>
      </c>
      <c r="BA2324" s="1">
        <f t="shared" si="551"/>
        <v>2.63375</v>
      </c>
      <c r="BB2324" s="106">
        <f t="shared" si="552"/>
        <v>2.8444500000000001</v>
      </c>
      <c r="BC2324" s="105" t="s">
        <v>53</v>
      </c>
      <c r="BE2324" s="110"/>
      <c r="BF2324" s="110"/>
      <c r="BG2324" s="110"/>
    </row>
    <row r="2325" spans="1:59" ht="24.75" hidden="1" customHeight="1">
      <c r="A2325" s="9">
        <v>2330</v>
      </c>
      <c r="B2325" s="17">
        <v>5407</v>
      </c>
      <c r="C2325" s="17"/>
      <c r="D2325" s="8"/>
      <c r="E2325" s="2" t="s">
        <v>9481</v>
      </c>
      <c r="F2325" s="2" t="s">
        <v>1815</v>
      </c>
      <c r="G2325" s="2" t="s">
        <v>1816</v>
      </c>
      <c r="H2325" s="18" t="s">
        <v>310</v>
      </c>
      <c r="I2325" s="2" t="s">
        <v>44</v>
      </c>
      <c r="J2325" s="2" t="s">
        <v>9482</v>
      </c>
      <c r="K2325" s="19"/>
      <c r="L2325" s="2"/>
      <c r="M2325" s="17">
        <v>20</v>
      </c>
      <c r="N2325" s="2" t="s">
        <v>46</v>
      </c>
      <c r="O2325" s="2" t="s">
        <v>9461</v>
      </c>
      <c r="P2325" s="2" t="s">
        <v>9483</v>
      </c>
      <c r="Q2325" s="2" t="s">
        <v>9484</v>
      </c>
      <c r="R2325" s="101">
        <v>2.1800000000000002</v>
      </c>
      <c r="T2325" s="116">
        <v>1.74</v>
      </c>
      <c r="U2325" s="84">
        <v>1.95</v>
      </c>
      <c r="V2325" s="102">
        <v>2.41</v>
      </c>
      <c r="AE2325" s="104">
        <v>1.95</v>
      </c>
      <c r="AN2325" s="106">
        <v>2.1800000000000002</v>
      </c>
      <c r="AO2325" s="105" t="s">
        <v>277</v>
      </c>
      <c r="AP2325" s="104" t="s">
        <v>278</v>
      </c>
      <c r="AQ2325" s="105" t="e">
        <f t="shared" si="554"/>
        <v>#NUM!</v>
      </c>
      <c r="AR2325" s="105" t="e">
        <f t="shared" si="555"/>
        <v>#NUM!</v>
      </c>
      <c r="AS2325" s="105" t="e">
        <f t="shared" si="556"/>
        <v>#NUM!</v>
      </c>
      <c r="AT2325" s="105" t="e">
        <f>#REF!*1.075</f>
        <v>#REF!</v>
      </c>
      <c r="AU2325" s="105">
        <f t="shared" si="557"/>
        <v>1.8704999999999998</v>
      </c>
      <c r="AV2325" s="102" t="e">
        <f t="shared" si="553"/>
        <v>#REF!</v>
      </c>
      <c r="AW2325" s="105" t="s">
        <v>172</v>
      </c>
      <c r="AX2325" s="105" t="s">
        <v>173</v>
      </c>
      <c r="AY2325" s="106">
        <v>1.87</v>
      </c>
      <c r="AZ2325" s="108">
        <f t="shared" si="550"/>
        <v>0.46750000000000003</v>
      </c>
      <c r="BA2325" s="1">
        <f t="shared" si="551"/>
        <v>2.3375000000000004</v>
      </c>
      <c r="BB2325" s="106">
        <f t="shared" si="552"/>
        <v>2.5245000000000002</v>
      </c>
      <c r="BC2325" s="105" t="s">
        <v>53</v>
      </c>
      <c r="BE2325" s="110"/>
      <c r="BF2325" s="110"/>
      <c r="BG2325" s="110"/>
    </row>
    <row r="2326" spans="1:59" ht="24.75" hidden="1" customHeight="1">
      <c r="A2326" s="9">
        <v>2331</v>
      </c>
      <c r="B2326" s="17">
        <v>5408</v>
      </c>
      <c r="C2326" s="17"/>
      <c r="D2326" s="8"/>
      <c r="E2326" s="2" t="s">
        <v>9481</v>
      </c>
      <c r="F2326" s="2" t="s">
        <v>9485</v>
      </c>
      <c r="G2326" s="2" t="s">
        <v>1816</v>
      </c>
      <c r="H2326" s="18" t="s">
        <v>2716</v>
      </c>
      <c r="I2326" s="2" t="s">
        <v>109</v>
      </c>
      <c r="J2326" s="2" t="s">
        <v>9486</v>
      </c>
      <c r="K2326" s="19">
        <v>150</v>
      </c>
      <c r="L2326" s="2" t="s">
        <v>91</v>
      </c>
      <c r="M2326" s="17">
        <v>1</v>
      </c>
      <c r="N2326" s="2" t="s">
        <v>46</v>
      </c>
      <c r="O2326" s="2" t="s">
        <v>9461</v>
      </c>
      <c r="P2326" s="2" t="s">
        <v>9487</v>
      </c>
      <c r="Q2326" s="2" t="s">
        <v>9488</v>
      </c>
      <c r="R2326" s="101">
        <v>6.33</v>
      </c>
      <c r="T2326" s="116">
        <v>5.04</v>
      </c>
      <c r="U2326" s="84">
        <v>5.67</v>
      </c>
      <c r="V2326" s="102">
        <v>6.99</v>
      </c>
      <c r="AE2326" s="104">
        <v>5.67</v>
      </c>
      <c r="AN2326" s="106">
        <v>6.33</v>
      </c>
      <c r="AO2326" s="105" t="s">
        <v>277</v>
      </c>
      <c r="AP2326" s="104" t="s">
        <v>278</v>
      </c>
      <c r="AQ2326" s="105" t="e">
        <f t="shared" si="554"/>
        <v>#NUM!</v>
      </c>
      <c r="AR2326" s="105" t="e">
        <f t="shared" si="555"/>
        <v>#NUM!</v>
      </c>
      <c r="AS2326" s="105" t="e">
        <f t="shared" si="556"/>
        <v>#NUM!</v>
      </c>
      <c r="AT2326" s="105" t="e">
        <f>#REF!*1.075</f>
        <v>#REF!</v>
      </c>
      <c r="AU2326" s="105">
        <f t="shared" si="557"/>
        <v>5.4180000000000001</v>
      </c>
      <c r="AV2326" s="102" t="e">
        <f t="shared" si="553"/>
        <v>#REF!</v>
      </c>
      <c r="AW2326" s="105" t="s">
        <v>172</v>
      </c>
      <c r="AX2326" s="105" t="s">
        <v>173</v>
      </c>
      <c r="AY2326" s="106">
        <v>5.42</v>
      </c>
      <c r="AZ2326" s="108">
        <f t="shared" si="550"/>
        <v>1.355</v>
      </c>
      <c r="BA2326" s="1">
        <f t="shared" si="551"/>
        <v>6.7750000000000004</v>
      </c>
      <c r="BB2326" s="106">
        <f t="shared" si="552"/>
        <v>7.3170000000000002</v>
      </c>
      <c r="BC2326" s="105" t="s">
        <v>53</v>
      </c>
      <c r="BE2326" s="110"/>
      <c r="BF2326" s="110"/>
      <c r="BG2326" s="110"/>
    </row>
    <row r="2327" spans="1:59" ht="24.75" hidden="1" customHeight="1">
      <c r="A2327" s="9">
        <v>2332</v>
      </c>
      <c r="B2327" s="17">
        <v>5409</v>
      </c>
      <c r="C2327" s="17"/>
      <c r="D2327" s="8"/>
      <c r="E2327" s="2" t="s">
        <v>9489</v>
      </c>
      <c r="F2327" s="2" t="s">
        <v>6083</v>
      </c>
      <c r="G2327" s="2" t="s">
        <v>1567</v>
      </c>
      <c r="H2327" s="18" t="s">
        <v>105</v>
      </c>
      <c r="I2327" s="2" t="s">
        <v>44</v>
      </c>
      <c r="J2327" s="2" t="s">
        <v>9490</v>
      </c>
      <c r="K2327" s="19"/>
      <c r="L2327" s="2"/>
      <c r="M2327" s="17">
        <v>20</v>
      </c>
      <c r="N2327" s="2" t="s">
        <v>46</v>
      </c>
      <c r="O2327" s="2" t="s">
        <v>9461</v>
      </c>
      <c r="P2327" s="2" t="s">
        <v>9491</v>
      </c>
      <c r="Q2327" s="2" t="s">
        <v>9492</v>
      </c>
      <c r="R2327" s="101">
        <v>13.12</v>
      </c>
      <c r="T2327" s="116">
        <v>6</v>
      </c>
      <c r="U2327" s="84">
        <v>11.75</v>
      </c>
      <c r="V2327" s="102">
        <v>14.49</v>
      </c>
      <c r="AE2327" s="104">
        <v>11.75</v>
      </c>
      <c r="AN2327" s="106">
        <v>13.12</v>
      </c>
      <c r="AO2327" s="105" t="s">
        <v>50</v>
      </c>
      <c r="AP2327" s="104" t="s">
        <v>51</v>
      </c>
      <c r="AQ2327" s="105" t="e">
        <f t="shared" si="554"/>
        <v>#NUM!</v>
      </c>
      <c r="AR2327" s="105" t="e">
        <f t="shared" si="555"/>
        <v>#NUM!</v>
      </c>
      <c r="AS2327" s="105" t="e">
        <f t="shared" si="556"/>
        <v>#NUM!</v>
      </c>
      <c r="AT2327" s="105" t="e">
        <f>#REF!*1.075</f>
        <v>#REF!</v>
      </c>
      <c r="AU2327" s="105">
        <f t="shared" si="557"/>
        <v>6.4499999999999993</v>
      </c>
      <c r="AV2327" s="102" t="e">
        <f t="shared" si="553"/>
        <v>#REF!</v>
      </c>
      <c r="AW2327" s="105" t="s">
        <v>172</v>
      </c>
      <c r="AX2327" s="105" t="s">
        <v>173</v>
      </c>
      <c r="AY2327" s="106">
        <v>6.45</v>
      </c>
      <c r="AZ2327" s="108">
        <f t="shared" si="550"/>
        <v>1.6125</v>
      </c>
      <c r="BA2327" s="1">
        <f t="shared" si="551"/>
        <v>8.0625</v>
      </c>
      <c r="BB2327" s="106">
        <f t="shared" ref="BB2327:BB2358" si="558">BA2327+BA2327*0.08</f>
        <v>8.7074999999999996</v>
      </c>
      <c r="BC2327" s="105" t="s">
        <v>53</v>
      </c>
      <c r="BE2327" s="110"/>
      <c r="BF2327" s="110"/>
      <c r="BG2327" s="110"/>
    </row>
    <row r="2328" spans="1:59" ht="24.75" hidden="1" customHeight="1">
      <c r="A2328" s="9">
        <v>2333</v>
      </c>
      <c r="B2328" s="17">
        <v>5446</v>
      </c>
      <c r="C2328" s="17"/>
      <c r="D2328" s="8"/>
      <c r="E2328" s="2" t="s">
        <v>9493</v>
      </c>
      <c r="F2328" s="2" t="s">
        <v>9494</v>
      </c>
      <c r="G2328" s="2" t="s">
        <v>8297</v>
      </c>
      <c r="H2328" s="18" t="s">
        <v>8303</v>
      </c>
      <c r="I2328" s="2" t="s">
        <v>44</v>
      </c>
      <c r="J2328" s="2" t="s">
        <v>9470</v>
      </c>
      <c r="K2328" s="19"/>
      <c r="L2328" s="2"/>
      <c r="M2328" s="17">
        <v>28</v>
      </c>
      <c r="N2328" s="2" t="s">
        <v>46</v>
      </c>
      <c r="O2328" s="2" t="s">
        <v>9461</v>
      </c>
      <c r="P2328" s="2" t="s">
        <v>9495</v>
      </c>
      <c r="Q2328" s="2" t="s">
        <v>9496</v>
      </c>
      <c r="R2328" s="101">
        <v>2.16</v>
      </c>
      <c r="T2328" s="116">
        <v>1.76</v>
      </c>
      <c r="U2328" s="84">
        <v>1.98</v>
      </c>
      <c r="V2328" s="102">
        <v>2.33</v>
      </c>
      <c r="AE2328" s="104">
        <v>1.98</v>
      </c>
      <c r="AF2328" s="105">
        <v>2.794</v>
      </c>
      <c r="AN2328" s="106">
        <v>2.16</v>
      </c>
      <c r="AO2328" s="105" t="s">
        <v>50</v>
      </c>
      <c r="AP2328" s="104" t="s">
        <v>51</v>
      </c>
      <c r="AQ2328" s="105">
        <f t="shared" si="554"/>
        <v>2.387</v>
      </c>
      <c r="AR2328" s="105">
        <f t="shared" si="555"/>
        <v>2.16</v>
      </c>
      <c r="AS2328" s="105" t="e">
        <f t="shared" si="556"/>
        <v>#NUM!</v>
      </c>
      <c r="AT2328" s="105" t="e">
        <f>#REF!*1.075</f>
        <v>#REF!</v>
      </c>
      <c r="AU2328" s="105">
        <f t="shared" si="557"/>
        <v>1.8919999999999999</v>
      </c>
      <c r="AV2328" s="102" t="e">
        <f t="shared" si="553"/>
        <v>#REF!</v>
      </c>
      <c r="AW2328" s="105" t="s">
        <v>172</v>
      </c>
      <c r="AX2328" s="105" t="s">
        <v>173</v>
      </c>
      <c r="AY2328" s="106">
        <v>1.89</v>
      </c>
      <c r="AZ2328" s="108">
        <f t="shared" si="550"/>
        <v>0.47249999999999998</v>
      </c>
      <c r="BA2328" s="1">
        <f t="shared" si="551"/>
        <v>2.3624999999999998</v>
      </c>
      <c r="BB2328" s="106">
        <f t="shared" si="558"/>
        <v>2.5514999999999999</v>
      </c>
      <c r="BC2328" s="105" t="s">
        <v>53</v>
      </c>
      <c r="BE2328" s="110"/>
      <c r="BF2328" s="110"/>
      <c r="BG2328" s="110"/>
    </row>
    <row r="2329" spans="1:59" ht="24.75" hidden="1" customHeight="1">
      <c r="A2329" s="9">
        <v>2334</v>
      </c>
      <c r="B2329" s="17">
        <v>5447</v>
      </c>
      <c r="C2329" s="17"/>
      <c r="D2329" s="8"/>
      <c r="E2329" s="2" t="s">
        <v>9493</v>
      </c>
      <c r="F2329" s="2" t="s">
        <v>9497</v>
      </c>
      <c r="G2329" s="2" t="s">
        <v>8297</v>
      </c>
      <c r="H2329" s="18" t="s">
        <v>8298</v>
      </c>
      <c r="I2329" s="2" t="s">
        <v>44</v>
      </c>
      <c r="J2329" s="2" t="s">
        <v>9498</v>
      </c>
      <c r="K2329" s="19"/>
      <c r="L2329" s="2"/>
      <c r="M2329" s="17">
        <v>28</v>
      </c>
      <c r="N2329" s="2" t="s">
        <v>46</v>
      </c>
      <c r="O2329" s="2" t="s">
        <v>9461</v>
      </c>
      <c r="P2329" s="2" t="s">
        <v>9499</v>
      </c>
      <c r="Q2329" s="2" t="s">
        <v>9500</v>
      </c>
      <c r="R2329" s="101">
        <v>4.26</v>
      </c>
      <c r="T2329" s="116">
        <v>3.48</v>
      </c>
      <c r="U2329" s="84">
        <v>3.92</v>
      </c>
      <c r="V2329" s="102">
        <v>4.6100000000000003</v>
      </c>
      <c r="AE2329" s="104">
        <v>3.92</v>
      </c>
      <c r="AF2329" s="105">
        <v>5.5270000000000001</v>
      </c>
      <c r="AN2329" s="106">
        <v>4.26</v>
      </c>
      <c r="AO2329" s="105" t="s">
        <v>50</v>
      </c>
      <c r="AP2329" s="104" t="s">
        <v>51</v>
      </c>
      <c r="AQ2329" s="105">
        <f t="shared" si="554"/>
        <v>4.7234999999999996</v>
      </c>
      <c r="AR2329" s="105">
        <f t="shared" si="555"/>
        <v>4.26</v>
      </c>
      <c r="AS2329" s="105" t="e">
        <f t="shared" si="556"/>
        <v>#NUM!</v>
      </c>
      <c r="AT2329" s="105" t="e">
        <f>#REF!*1.075</f>
        <v>#REF!</v>
      </c>
      <c r="AU2329" s="105">
        <f t="shared" si="557"/>
        <v>3.7409999999999997</v>
      </c>
      <c r="AV2329" s="102" t="e">
        <f t="shared" si="553"/>
        <v>#REF!</v>
      </c>
      <c r="AW2329" s="105" t="s">
        <v>172</v>
      </c>
      <c r="AX2329" s="105" t="s">
        <v>173</v>
      </c>
      <c r="AY2329" s="106">
        <v>3.7410000000000001</v>
      </c>
      <c r="AZ2329" s="108">
        <f t="shared" si="550"/>
        <v>0.93525000000000003</v>
      </c>
      <c r="BA2329" s="1">
        <f t="shared" si="551"/>
        <v>4.6762500000000005</v>
      </c>
      <c r="BB2329" s="106">
        <f t="shared" si="558"/>
        <v>5.0503500000000008</v>
      </c>
      <c r="BC2329" s="105" t="s">
        <v>53</v>
      </c>
      <c r="BE2329" s="110"/>
      <c r="BF2329" s="110"/>
      <c r="BG2329" s="110"/>
    </row>
    <row r="2330" spans="1:59" ht="24.75" hidden="1" customHeight="1">
      <c r="A2330" s="9">
        <v>2335</v>
      </c>
      <c r="B2330" s="17">
        <v>5453</v>
      </c>
      <c r="C2330" s="17"/>
      <c r="D2330" s="8"/>
      <c r="E2330" s="2" t="s">
        <v>9501</v>
      </c>
      <c r="F2330" s="2" t="s">
        <v>9502</v>
      </c>
      <c r="G2330" s="2" t="s">
        <v>243</v>
      </c>
      <c r="H2330" s="18" t="s">
        <v>251</v>
      </c>
      <c r="I2330" s="2" t="s">
        <v>44</v>
      </c>
      <c r="J2330" s="2" t="s">
        <v>9503</v>
      </c>
      <c r="K2330" s="19"/>
      <c r="L2330" s="2"/>
      <c r="M2330" s="17">
        <v>50</v>
      </c>
      <c r="N2330" s="2" t="s">
        <v>46</v>
      </c>
      <c r="O2330" s="2" t="s">
        <v>9461</v>
      </c>
      <c r="P2330" s="2" t="s">
        <v>9504</v>
      </c>
      <c r="Q2330" s="2" t="s">
        <v>9505</v>
      </c>
      <c r="R2330" s="101">
        <v>5.54</v>
      </c>
      <c r="T2330" s="116">
        <v>4.5199999999999996</v>
      </c>
      <c r="U2330" s="84">
        <v>5.09</v>
      </c>
      <c r="V2330" s="102">
        <v>5.99</v>
      </c>
      <c r="AE2330" s="104">
        <v>5.09</v>
      </c>
      <c r="AN2330" s="106">
        <v>5.54</v>
      </c>
      <c r="AO2330" s="105" t="s">
        <v>50</v>
      </c>
      <c r="AP2330" s="104" t="s">
        <v>51</v>
      </c>
      <c r="AQ2330" s="105" t="e">
        <f t="shared" si="554"/>
        <v>#NUM!</v>
      </c>
      <c r="AR2330" s="105" t="e">
        <f t="shared" si="555"/>
        <v>#NUM!</v>
      </c>
      <c r="AS2330" s="105" t="e">
        <f t="shared" si="556"/>
        <v>#NUM!</v>
      </c>
      <c r="AT2330" s="105" t="e">
        <f>#REF!*1.075</f>
        <v>#REF!</v>
      </c>
      <c r="AU2330" s="105">
        <f t="shared" si="557"/>
        <v>4.8589999999999991</v>
      </c>
      <c r="AV2330" s="102" t="e">
        <f t="shared" si="553"/>
        <v>#REF!</v>
      </c>
      <c r="AW2330" s="105" t="s">
        <v>172</v>
      </c>
      <c r="AX2330" s="105" t="s">
        <v>173</v>
      </c>
      <c r="AY2330" s="106">
        <v>4.8600000000000003</v>
      </c>
      <c r="AZ2330" s="108">
        <f t="shared" si="550"/>
        <v>1.2150000000000001</v>
      </c>
      <c r="BA2330" s="1">
        <f t="shared" si="551"/>
        <v>6.0750000000000002</v>
      </c>
      <c r="BB2330" s="106">
        <f t="shared" si="558"/>
        <v>6.5609999999999999</v>
      </c>
      <c r="BC2330" s="105" t="s">
        <v>53</v>
      </c>
      <c r="BE2330" s="110"/>
      <c r="BF2330" s="110"/>
      <c r="BG2330" s="110"/>
    </row>
    <row r="2331" spans="1:59" ht="24.75" hidden="1" customHeight="1">
      <c r="A2331" s="9">
        <v>2336</v>
      </c>
      <c r="B2331" s="17">
        <v>5420</v>
      </c>
      <c r="C2331" s="17"/>
      <c r="D2331" s="8"/>
      <c r="E2331" s="2" t="s">
        <v>9506</v>
      </c>
      <c r="F2331" s="2" t="s">
        <v>9507</v>
      </c>
      <c r="G2331" s="2" t="s">
        <v>380</v>
      </c>
      <c r="H2331" s="18" t="s">
        <v>123</v>
      </c>
      <c r="I2331" s="2" t="s">
        <v>44</v>
      </c>
      <c r="J2331" s="2" t="s">
        <v>9508</v>
      </c>
      <c r="K2331" s="19"/>
      <c r="L2331" s="2"/>
      <c r="M2331" s="17">
        <v>28</v>
      </c>
      <c r="N2331" s="2" t="s">
        <v>46</v>
      </c>
      <c r="O2331" s="2" t="s">
        <v>9461</v>
      </c>
      <c r="P2331" s="2" t="s">
        <v>9474</v>
      </c>
      <c r="Q2331" s="2" t="s">
        <v>9509</v>
      </c>
      <c r="R2331" s="101">
        <v>3.92</v>
      </c>
      <c r="T2331" s="116">
        <v>3.12</v>
      </c>
      <c r="U2331" s="84">
        <v>3.51</v>
      </c>
      <c r="V2331" s="102">
        <v>4.33</v>
      </c>
      <c r="AE2331" s="104">
        <v>3.51</v>
      </c>
      <c r="AN2331" s="106">
        <v>3.92</v>
      </c>
      <c r="AO2331" s="105" t="s">
        <v>50</v>
      </c>
      <c r="AP2331" s="104" t="s">
        <v>51</v>
      </c>
      <c r="AQ2331" s="105" t="e">
        <f t="shared" si="554"/>
        <v>#NUM!</v>
      </c>
      <c r="AR2331" s="105" t="e">
        <f t="shared" si="555"/>
        <v>#NUM!</v>
      </c>
      <c r="AS2331" s="105" t="e">
        <f t="shared" si="556"/>
        <v>#NUM!</v>
      </c>
      <c r="AT2331" s="105" t="e">
        <f>#REF!*1.075</f>
        <v>#REF!</v>
      </c>
      <c r="AU2331" s="105">
        <f t="shared" si="557"/>
        <v>3.3540000000000001</v>
      </c>
      <c r="AV2331" s="102" t="e">
        <f t="shared" si="553"/>
        <v>#REF!</v>
      </c>
      <c r="AW2331" s="105" t="s">
        <v>172</v>
      </c>
      <c r="AX2331" s="105" t="s">
        <v>173</v>
      </c>
      <c r="AY2331" s="106">
        <v>3.35</v>
      </c>
      <c r="AZ2331" s="108">
        <f t="shared" si="550"/>
        <v>0.83750000000000002</v>
      </c>
      <c r="BA2331" s="1">
        <f t="shared" si="551"/>
        <v>4.1875</v>
      </c>
      <c r="BB2331" s="106">
        <f t="shared" si="558"/>
        <v>4.5225</v>
      </c>
      <c r="BC2331" s="105" t="s">
        <v>53</v>
      </c>
      <c r="BE2331" s="110"/>
      <c r="BF2331" s="110"/>
      <c r="BG2331" s="110"/>
    </row>
    <row r="2332" spans="1:59" ht="24.75" hidden="1" customHeight="1">
      <c r="A2332" s="9">
        <v>2337</v>
      </c>
      <c r="B2332" s="17">
        <v>5419</v>
      </c>
      <c r="C2332" s="17"/>
      <c r="D2332" s="8"/>
      <c r="E2332" s="2" t="s">
        <v>9506</v>
      </c>
      <c r="F2332" s="2" t="s">
        <v>9507</v>
      </c>
      <c r="G2332" s="2" t="s">
        <v>380</v>
      </c>
      <c r="H2332" s="18" t="s">
        <v>60</v>
      </c>
      <c r="I2332" s="2" t="s">
        <v>44</v>
      </c>
      <c r="J2332" s="2" t="s">
        <v>9510</v>
      </c>
      <c r="K2332" s="19"/>
      <c r="L2332" s="2"/>
      <c r="M2332" s="17">
        <v>28</v>
      </c>
      <c r="N2332" s="2" t="s">
        <v>46</v>
      </c>
      <c r="O2332" s="2" t="s">
        <v>9461</v>
      </c>
      <c r="P2332" s="2" t="s">
        <v>9474</v>
      </c>
      <c r="Q2332" s="2" t="s">
        <v>9511</v>
      </c>
      <c r="R2332" s="101">
        <v>6.85</v>
      </c>
      <c r="T2332" s="116">
        <v>5.46</v>
      </c>
      <c r="U2332" s="84">
        <v>6.14</v>
      </c>
      <c r="V2332" s="102">
        <v>7.57</v>
      </c>
      <c r="AE2332" s="104">
        <v>6.14</v>
      </c>
      <c r="AN2332" s="106">
        <v>6.85</v>
      </c>
      <c r="AO2332" s="105" t="s">
        <v>50</v>
      </c>
      <c r="AP2332" s="104" t="s">
        <v>51</v>
      </c>
      <c r="AQ2332" s="105" t="e">
        <f t="shared" si="554"/>
        <v>#NUM!</v>
      </c>
      <c r="AR2332" s="105" t="e">
        <f t="shared" si="555"/>
        <v>#NUM!</v>
      </c>
      <c r="AS2332" s="105" t="e">
        <f t="shared" si="556"/>
        <v>#NUM!</v>
      </c>
      <c r="AT2332" s="105" t="e">
        <f>#REF!*1.075</f>
        <v>#REF!</v>
      </c>
      <c r="AU2332" s="105">
        <f t="shared" si="557"/>
        <v>5.8694999999999995</v>
      </c>
      <c r="AV2332" s="102" t="e">
        <f t="shared" si="553"/>
        <v>#REF!</v>
      </c>
      <c r="AW2332" s="105" t="s">
        <v>172</v>
      </c>
      <c r="AX2332" s="105" t="s">
        <v>173</v>
      </c>
      <c r="AY2332" s="106">
        <v>5.87</v>
      </c>
      <c r="AZ2332" s="108">
        <f t="shared" si="550"/>
        <v>1.4675</v>
      </c>
      <c r="BA2332" s="1">
        <f t="shared" si="551"/>
        <v>7.3375000000000004</v>
      </c>
      <c r="BB2332" s="106">
        <f t="shared" si="558"/>
        <v>7.9245000000000001</v>
      </c>
      <c r="BC2332" s="105" t="s">
        <v>53</v>
      </c>
      <c r="BE2332" s="110"/>
      <c r="BF2332" s="110"/>
      <c r="BG2332" s="110"/>
    </row>
    <row r="2333" spans="1:59" ht="24.75" hidden="1" customHeight="1">
      <c r="A2333" s="9">
        <v>2338</v>
      </c>
      <c r="B2333" s="17">
        <v>5454</v>
      </c>
      <c r="C2333" s="17"/>
      <c r="D2333" s="8"/>
      <c r="E2333" s="2" t="s">
        <v>9512</v>
      </c>
      <c r="F2333" s="2" t="s">
        <v>9513</v>
      </c>
      <c r="G2333" s="2" t="s">
        <v>303</v>
      </c>
      <c r="H2333" s="18" t="s">
        <v>105</v>
      </c>
      <c r="I2333" s="2" t="s">
        <v>44</v>
      </c>
      <c r="J2333" s="2" t="s">
        <v>9514</v>
      </c>
      <c r="K2333" s="19"/>
      <c r="L2333" s="2"/>
      <c r="M2333" s="17">
        <v>7</v>
      </c>
      <c r="N2333" s="2" t="s">
        <v>46</v>
      </c>
      <c r="O2333" s="2" t="s">
        <v>9461</v>
      </c>
      <c r="P2333" s="2" t="s">
        <v>9515</v>
      </c>
      <c r="Q2333" s="2" t="s">
        <v>9516</v>
      </c>
      <c r="R2333" s="101">
        <v>6.65</v>
      </c>
      <c r="T2333" s="116">
        <v>5.3</v>
      </c>
      <c r="U2333" s="84">
        <v>5.96</v>
      </c>
      <c r="V2333" s="102">
        <v>7.35</v>
      </c>
      <c r="AE2333" s="104">
        <v>5.96</v>
      </c>
      <c r="AN2333" s="106">
        <v>6.65</v>
      </c>
      <c r="AO2333" s="105" t="s">
        <v>50</v>
      </c>
      <c r="AP2333" s="104" t="s">
        <v>51</v>
      </c>
      <c r="AQ2333" s="105" t="e">
        <f t="shared" si="554"/>
        <v>#NUM!</v>
      </c>
      <c r="AR2333" s="105" t="e">
        <f t="shared" si="555"/>
        <v>#NUM!</v>
      </c>
      <c r="AS2333" s="105" t="e">
        <f t="shared" si="556"/>
        <v>#NUM!</v>
      </c>
      <c r="AT2333" s="105" t="e">
        <f>#REF!*1.075</f>
        <v>#REF!</v>
      </c>
      <c r="AU2333" s="105">
        <f t="shared" si="557"/>
        <v>5.6974999999999998</v>
      </c>
      <c r="AV2333" s="102" t="e">
        <f t="shared" si="553"/>
        <v>#REF!</v>
      </c>
      <c r="AW2333" s="105" t="s">
        <v>172</v>
      </c>
      <c r="AX2333" s="105" t="s">
        <v>173</v>
      </c>
      <c r="AY2333" s="106">
        <v>5.6970000000000001</v>
      </c>
      <c r="AZ2333" s="108">
        <f t="shared" si="550"/>
        <v>1.42425</v>
      </c>
      <c r="BA2333" s="1">
        <f t="shared" si="551"/>
        <v>7.1212499999999999</v>
      </c>
      <c r="BB2333" s="106">
        <f t="shared" si="558"/>
        <v>7.69095</v>
      </c>
      <c r="BC2333" s="105" t="s">
        <v>53</v>
      </c>
      <c r="BE2333" s="110"/>
      <c r="BF2333" s="110"/>
      <c r="BG2333" s="110"/>
    </row>
    <row r="2334" spans="1:59" ht="24.75" hidden="1" customHeight="1">
      <c r="A2334" s="9">
        <v>2339</v>
      </c>
      <c r="B2334" s="36">
        <v>20358</v>
      </c>
      <c r="C2334" s="36"/>
      <c r="E2334" s="36" t="s">
        <v>9517</v>
      </c>
      <c r="F2334" s="36"/>
      <c r="G2334" s="36" t="s">
        <v>9518</v>
      </c>
      <c r="H2334" s="36" t="s">
        <v>9519</v>
      </c>
      <c r="I2334" s="36" t="s">
        <v>814</v>
      </c>
      <c r="J2334" s="36"/>
      <c r="K2334" s="49"/>
      <c r="L2334" s="36"/>
      <c r="M2334" s="36"/>
      <c r="N2334" s="36"/>
      <c r="O2334" s="36" t="s">
        <v>9461</v>
      </c>
      <c r="P2334" s="21"/>
      <c r="Q2334" s="21" t="s">
        <v>480</v>
      </c>
      <c r="T2334" s="116"/>
      <c r="AQ2334" s="105" t="e">
        <f t="shared" si="554"/>
        <v>#NUM!</v>
      </c>
      <c r="AR2334" s="105" t="e">
        <f t="shared" si="555"/>
        <v>#NUM!</v>
      </c>
      <c r="AS2334" s="105" t="e">
        <f t="shared" si="556"/>
        <v>#NUM!</v>
      </c>
      <c r="AT2334" s="105" t="e">
        <f>#REF!*1.075</f>
        <v>#REF!</v>
      </c>
      <c r="AU2334" s="105">
        <f t="shared" si="557"/>
        <v>0</v>
      </c>
      <c r="AV2334" s="102" t="e">
        <f t="shared" ref="AV2334:AV2365" si="559">MIN(AN2334,AT2334,AU2334)</f>
        <v>#REF!</v>
      </c>
      <c r="AZ2334" s="108" t="b">
        <f t="shared" si="550"/>
        <v>0</v>
      </c>
      <c r="BA2334" s="1">
        <f t="shared" si="551"/>
        <v>0</v>
      </c>
      <c r="BB2334" s="106">
        <f t="shared" si="558"/>
        <v>0</v>
      </c>
      <c r="BE2334" s="110"/>
      <c r="BF2334" s="110"/>
      <c r="BG2334" s="110"/>
    </row>
    <row r="2335" spans="1:59" ht="24.75" hidden="1" customHeight="1">
      <c r="A2335" s="9">
        <v>2340</v>
      </c>
      <c r="B2335" s="17">
        <v>5666</v>
      </c>
      <c r="C2335" s="17"/>
      <c r="D2335" s="8"/>
      <c r="E2335" s="2" t="s">
        <v>9520</v>
      </c>
      <c r="F2335" s="2" t="s">
        <v>9521</v>
      </c>
      <c r="G2335" s="2" t="s">
        <v>4090</v>
      </c>
      <c r="H2335" s="18" t="s">
        <v>60</v>
      </c>
      <c r="I2335" s="2" t="s">
        <v>488</v>
      </c>
      <c r="J2335" s="2" t="s">
        <v>9522</v>
      </c>
      <c r="K2335" s="19"/>
      <c r="L2335" s="2"/>
      <c r="M2335" s="17">
        <v>28</v>
      </c>
      <c r="N2335" s="2" t="s">
        <v>46</v>
      </c>
      <c r="O2335" s="2" t="s">
        <v>9461</v>
      </c>
      <c r="P2335" s="2" t="s">
        <v>9523</v>
      </c>
      <c r="Q2335" s="2" t="s">
        <v>9524</v>
      </c>
      <c r="R2335" s="101">
        <v>10.050000000000001</v>
      </c>
      <c r="T2335" s="116">
        <v>8</v>
      </c>
      <c r="U2335" s="84">
        <v>9</v>
      </c>
      <c r="V2335" s="102">
        <v>11.1</v>
      </c>
      <c r="AE2335" s="104">
        <v>9</v>
      </c>
      <c r="AN2335" s="106">
        <v>10.5</v>
      </c>
      <c r="AO2335" s="105" t="s">
        <v>50</v>
      </c>
      <c r="AP2335" s="104" t="s">
        <v>51</v>
      </c>
      <c r="AQ2335" s="105" t="e">
        <f t="shared" si="554"/>
        <v>#NUM!</v>
      </c>
      <c r="AR2335" s="105" t="e">
        <f t="shared" si="555"/>
        <v>#NUM!</v>
      </c>
      <c r="AS2335" s="105" t="e">
        <f t="shared" si="556"/>
        <v>#NUM!</v>
      </c>
      <c r="AT2335" s="105" t="e">
        <f>#REF!*1.075</f>
        <v>#REF!</v>
      </c>
      <c r="AU2335" s="105">
        <f t="shared" si="557"/>
        <v>8.6</v>
      </c>
      <c r="AV2335" s="102" t="e">
        <f t="shared" si="559"/>
        <v>#REF!</v>
      </c>
      <c r="AW2335" s="105" t="s">
        <v>172</v>
      </c>
      <c r="AX2335" s="105" t="s">
        <v>173</v>
      </c>
      <c r="AY2335" s="106">
        <v>8.6</v>
      </c>
      <c r="AZ2335" s="108">
        <f t="shared" si="550"/>
        <v>2.15</v>
      </c>
      <c r="BA2335" s="1">
        <f t="shared" si="551"/>
        <v>10.75</v>
      </c>
      <c r="BB2335" s="106">
        <f t="shared" si="558"/>
        <v>11.61</v>
      </c>
      <c r="BC2335" s="105" t="s">
        <v>53</v>
      </c>
      <c r="BE2335" s="110"/>
      <c r="BF2335" s="110"/>
      <c r="BG2335" s="110"/>
    </row>
    <row r="2336" spans="1:59" ht="24.75" hidden="1" customHeight="1">
      <c r="A2336" s="9">
        <v>2341</v>
      </c>
      <c r="B2336" s="17">
        <v>5580</v>
      </c>
      <c r="C2336" s="17"/>
      <c r="D2336" s="126" t="s">
        <v>9525</v>
      </c>
      <c r="E2336" s="2" t="s">
        <v>9526</v>
      </c>
      <c r="F2336" s="2" t="s">
        <v>9527</v>
      </c>
      <c r="G2336" s="2" t="s">
        <v>9528</v>
      </c>
      <c r="H2336" s="18" t="s">
        <v>123</v>
      </c>
      <c r="I2336" s="2" t="s">
        <v>68</v>
      </c>
      <c r="J2336" s="2" t="s">
        <v>9529</v>
      </c>
      <c r="K2336" s="19"/>
      <c r="L2336" s="2"/>
      <c r="M2336" s="17">
        <v>16</v>
      </c>
      <c r="N2336" s="2" t="s">
        <v>46</v>
      </c>
      <c r="O2336" s="2" t="s">
        <v>9461</v>
      </c>
      <c r="P2336" s="2" t="s">
        <v>9523</v>
      </c>
      <c r="Q2336" s="2" t="s">
        <v>9530</v>
      </c>
      <c r="R2336" s="101">
        <v>4.54</v>
      </c>
      <c r="S2336" s="102">
        <v>3.8</v>
      </c>
      <c r="T2336" s="116">
        <v>3.8</v>
      </c>
      <c r="V2336" s="102">
        <v>5.27</v>
      </c>
      <c r="AE2336" s="104">
        <v>4.28</v>
      </c>
      <c r="AF2336" s="105">
        <v>5.13</v>
      </c>
      <c r="AN2336" s="106">
        <v>4.7699999999999996</v>
      </c>
      <c r="AO2336" s="105" t="s">
        <v>50</v>
      </c>
      <c r="AP2336" s="104" t="s">
        <v>51</v>
      </c>
      <c r="AQ2336" s="105">
        <f t="shared" si="554"/>
        <v>4.7050000000000001</v>
      </c>
      <c r="AR2336" s="105">
        <f t="shared" si="555"/>
        <v>4.54</v>
      </c>
      <c r="AS2336" s="105" t="e">
        <f t="shared" si="556"/>
        <v>#NUM!</v>
      </c>
      <c r="AT2336" s="105" t="e">
        <f>#REF!*1.075</f>
        <v>#REF!</v>
      </c>
      <c r="AU2336" s="105">
        <f t="shared" si="557"/>
        <v>4.085</v>
      </c>
      <c r="AV2336" s="102" t="e">
        <f t="shared" si="559"/>
        <v>#REF!</v>
      </c>
      <c r="AW2336" s="105" t="s">
        <v>172</v>
      </c>
      <c r="AX2336" s="105" t="s">
        <v>173</v>
      </c>
      <c r="AY2336" s="106">
        <v>4.085</v>
      </c>
      <c r="AZ2336" s="108">
        <f t="shared" si="550"/>
        <v>1.02125</v>
      </c>
      <c r="BA2336" s="1">
        <f t="shared" si="551"/>
        <v>5.1062500000000002</v>
      </c>
      <c r="BB2336" s="106">
        <f t="shared" si="558"/>
        <v>5.5147500000000003</v>
      </c>
      <c r="BC2336" s="105" t="s">
        <v>53</v>
      </c>
      <c r="BD2336" s="110" t="s">
        <v>885</v>
      </c>
      <c r="BE2336" s="110"/>
      <c r="BF2336" s="110"/>
      <c r="BG2336" s="110"/>
    </row>
    <row r="2337" spans="1:59" ht="24.75" hidden="1" customHeight="1">
      <c r="A2337" s="9">
        <v>2342</v>
      </c>
      <c r="B2337" s="17">
        <v>5579</v>
      </c>
      <c r="C2337" s="17"/>
      <c r="D2337" s="126" t="s">
        <v>9525</v>
      </c>
      <c r="E2337" s="2" t="s">
        <v>9531</v>
      </c>
      <c r="F2337" s="2" t="s">
        <v>9532</v>
      </c>
      <c r="G2337" s="2" t="s">
        <v>9528</v>
      </c>
      <c r="H2337" s="18" t="s">
        <v>1590</v>
      </c>
      <c r="I2337" s="2" t="s">
        <v>274</v>
      </c>
      <c r="J2337" s="2" t="s">
        <v>9533</v>
      </c>
      <c r="K2337" s="19"/>
      <c r="L2337" s="2"/>
      <c r="M2337" s="17">
        <v>30</v>
      </c>
      <c r="N2337" s="2" t="s">
        <v>46</v>
      </c>
      <c r="O2337" s="2" t="s">
        <v>9461</v>
      </c>
      <c r="P2337" s="2" t="s">
        <v>9523</v>
      </c>
      <c r="Q2337" s="2" t="s">
        <v>9534</v>
      </c>
      <c r="R2337" s="101">
        <v>6.93</v>
      </c>
      <c r="S2337" s="102">
        <v>5.8</v>
      </c>
      <c r="T2337" s="116">
        <v>5.8</v>
      </c>
      <c r="V2337" s="102">
        <v>8.0052400000000006</v>
      </c>
      <c r="AE2337" s="104">
        <v>6.53</v>
      </c>
      <c r="AF2337" s="105">
        <v>7.83</v>
      </c>
      <c r="AN2337" s="106">
        <v>7.29</v>
      </c>
      <c r="AO2337" s="105" t="s">
        <v>50</v>
      </c>
      <c r="AP2337" s="104" t="s">
        <v>51</v>
      </c>
      <c r="AQ2337" s="105">
        <f t="shared" si="554"/>
        <v>7.18</v>
      </c>
      <c r="AR2337" s="105">
        <f t="shared" si="555"/>
        <v>6.93</v>
      </c>
      <c r="AS2337" s="105" t="e">
        <f t="shared" si="556"/>
        <v>#NUM!</v>
      </c>
      <c r="AT2337" s="105" t="e">
        <f>#REF!*1.075</f>
        <v>#REF!</v>
      </c>
      <c r="AU2337" s="105">
        <f t="shared" si="557"/>
        <v>6.2349999999999994</v>
      </c>
      <c r="AV2337" s="102" t="e">
        <f t="shared" si="559"/>
        <v>#REF!</v>
      </c>
      <c r="AW2337" s="105" t="s">
        <v>172</v>
      </c>
      <c r="AX2337" s="105" t="s">
        <v>173</v>
      </c>
      <c r="AY2337" s="106">
        <v>6.2350000000000003</v>
      </c>
      <c r="AZ2337" s="108">
        <f t="shared" si="550"/>
        <v>1.5587500000000001</v>
      </c>
      <c r="BA2337" s="1">
        <f t="shared" si="551"/>
        <v>7.7937500000000002</v>
      </c>
      <c r="BB2337" s="106">
        <f t="shared" si="558"/>
        <v>8.417250000000001</v>
      </c>
      <c r="BC2337" s="105" t="s">
        <v>53</v>
      </c>
      <c r="BD2337" s="110" t="s">
        <v>885</v>
      </c>
      <c r="BE2337" s="110"/>
      <c r="BF2337" s="110"/>
      <c r="BG2337" s="110"/>
    </row>
    <row r="2338" spans="1:59" ht="24.75" hidden="1" customHeight="1">
      <c r="A2338" s="9">
        <v>2343</v>
      </c>
      <c r="B2338" s="17">
        <v>5665</v>
      </c>
      <c r="C2338" s="17"/>
      <c r="D2338" s="126" t="s">
        <v>9525</v>
      </c>
      <c r="E2338" s="2" t="s">
        <v>9535</v>
      </c>
      <c r="F2338" s="2" t="s">
        <v>9536</v>
      </c>
      <c r="G2338" s="2" t="s">
        <v>5662</v>
      </c>
      <c r="H2338" s="18" t="s">
        <v>9537</v>
      </c>
      <c r="I2338" s="2" t="s">
        <v>44</v>
      </c>
      <c r="J2338" s="2" t="s">
        <v>3352</v>
      </c>
      <c r="K2338" s="19"/>
      <c r="L2338" s="2"/>
      <c r="M2338" s="17">
        <v>28</v>
      </c>
      <c r="N2338" s="2" t="s">
        <v>46</v>
      </c>
      <c r="O2338" s="2" t="s">
        <v>9461</v>
      </c>
      <c r="P2338" s="2" t="s">
        <v>9495</v>
      </c>
      <c r="Q2338" s="2" t="s">
        <v>9538</v>
      </c>
      <c r="R2338" s="101">
        <v>6.49</v>
      </c>
      <c r="S2338" s="102">
        <v>5.58</v>
      </c>
      <c r="T2338" s="116">
        <v>5.58</v>
      </c>
      <c r="V2338" s="102">
        <v>7.4</v>
      </c>
      <c r="AE2338" s="104">
        <v>6.28</v>
      </c>
      <c r="AF2338" s="105">
        <v>6.98</v>
      </c>
      <c r="AN2338" s="106">
        <v>6.84</v>
      </c>
      <c r="AO2338" s="105" t="s">
        <v>50</v>
      </c>
      <c r="AP2338" s="104" t="s">
        <v>51</v>
      </c>
      <c r="AQ2338" s="105">
        <f t="shared" si="554"/>
        <v>6.6300000000000008</v>
      </c>
      <c r="AR2338" s="105">
        <f t="shared" si="555"/>
        <v>6.49</v>
      </c>
      <c r="AS2338" s="105" t="e">
        <f t="shared" si="556"/>
        <v>#NUM!</v>
      </c>
      <c r="AT2338" s="105" t="e">
        <f>#REF!*1.075</f>
        <v>#REF!</v>
      </c>
      <c r="AU2338" s="105">
        <f t="shared" si="557"/>
        <v>5.9984999999999999</v>
      </c>
      <c r="AV2338" s="102" t="e">
        <f t="shared" si="559"/>
        <v>#REF!</v>
      </c>
      <c r="AW2338" s="105" t="s">
        <v>172</v>
      </c>
      <c r="AX2338" s="105" t="s">
        <v>173</v>
      </c>
      <c r="AY2338" s="106">
        <v>5.9984999999999999</v>
      </c>
      <c r="AZ2338" s="108">
        <f t="shared" si="550"/>
        <v>1.499625</v>
      </c>
      <c r="BA2338" s="1">
        <f t="shared" si="551"/>
        <v>7.4981249999999999</v>
      </c>
      <c r="BB2338" s="106">
        <f t="shared" si="558"/>
        <v>8.0979749999999999</v>
      </c>
      <c r="BC2338" s="105" t="s">
        <v>53</v>
      </c>
      <c r="BD2338" s="110" t="s">
        <v>885</v>
      </c>
      <c r="BE2338" s="110"/>
      <c r="BF2338" s="110"/>
      <c r="BG2338" s="110"/>
    </row>
    <row r="2339" spans="1:59" ht="24.75" hidden="1" customHeight="1">
      <c r="A2339" s="9">
        <v>2344</v>
      </c>
      <c r="B2339" s="17">
        <v>5664</v>
      </c>
      <c r="C2339" s="17"/>
      <c r="D2339" s="126" t="s">
        <v>9525</v>
      </c>
      <c r="E2339" s="2" t="s">
        <v>9535</v>
      </c>
      <c r="F2339" s="2" t="s">
        <v>9539</v>
      </c>
      <c r="G2339" s="2" t="s">
        <v>5662</v>
      </c>
      <c r="H2339" s="18" t="s">
        <v>5667</v>
      </c>
      <c r="I2339" s="2" t="s">
        <v>44</v>
      </c>
      <c r="J2339" s="2" t="s">
        <v>5058</v>
      </c>
      <c r="K2339" s="19"/>
      <c r="L2339" s="2"/>
      <c r="M2339" s="17">
        <v>28</v>
      </c>
      <c r="N2339" s="2" t="s">
        <v>46</v>
      </c>
      <c r="O2339" s="2" t="s">
        <v>9461</v>
      </c>
      <c r="P2339" s="2" t="s">
        <v>9523</v>
      </c>
      <c r="Q2339" s="2" t="s">
        <v>9540</v>
      </c>
      <c r="R2339" s="101">
        <v>6.01</v>
      </c>
      <c r="S2339" s="102">
        <v>5.17</v>
      </c>
      <c r="T2339" s="116">
        <v>3.75</v>
      </c>
      <c r="V2339" s="102">
        <v>6.85</v>
      </c>
      <c r="AE2339" s="104">
        <v>5.81</v>
      </c>
      <c r="AF2339" s="105">
        <v>7.54</v>
      </c>
      <c r="AN2339" s="106">
        <v>6.33</v>
      </c>
      <c r="AO2339" s="105" t="s">
        <v>50</v>
      </c>
      <c r="AP2339" s="104" t="s">
        <v>51</v>
      </c>
      <c r="AQ2339" s="105">
        <f t="shared" si="554"/>
        <v>6.6749999999999998</v>
      </c>
      <c r="AR2339" s="105">
        <f t="shared" si="555"/>
        <v>6.01</v>
      </c>
      <c r="AS2339" s="105" t="e">
        <f t="shared" si="556"/>
        <v>#NUM!</v>
      </c>
      <c r="AT2339" s="105" t="e">
        <f>#REF!*1.075</f>
        <v>#REF!</v>
      </c>
      <c r="AU2339" s="105">
        <f t="shared" si="557"/>
        <v>4.03125</v>
      </c>
      <c r="AV2339" s="102" t="e">
        <f t="shared" si="559"/>
        <v>#REF!</v>
      </c>
      <c r="AW2339" s="105" t="s">
        <v>172</v>
      </c>
      <c r="AX2339" s="105" t="s">
        <v>173</v>
      </c>
      <c r="AY2339" s="106">
        <v>4.03</v>
      </c>
      <c r="AZ2339" s="108">
        <f t="shared" si="550"/>
        <v>1.0075000000000001</v>
      </c>
      <c r="BA2339" s="1">
        <f t="shared" si="551"/>
        <v>5.0375000000000005</v>
      </c>
      <c r="BB2339" s="106">
        <f t="shared" si="558"/>
        <v>5.4405000000000001</v>
      </c>
      <c r="BC2339" s="105" t="s">
        <v>53</v>
      </c>
      <c r="BD2339" s="110" t="s">
        <v>885</v>
      </c>
      <c r="BE2339" s="110"/>
      <c r="BF2339" s="110"/>
      <c r="BG2339" s="110"/>
    </row>
    <row r="2340" spans="1:59" ht="24.75" hidden="1" customHeight="1">
      <c r="A2340" s="9">
        <v>2346</v>
      </c>
      <c r="B2340" s="17">
        <v>5578</v>
      </c>
      <c r="C2340" s="17"/>
      <c r="D2340" s="8"/>
      <c r="E2340" s="2" t="s">
        <v>9541</v>
      </c>
      <c r="F2340" s="2" t="s">
        <v>9542</v>
      </c>
      <c r="G2340" s="2" t="s">
        <v>3523</v>
      </c>
      <c r="H2340" s="18" t="s">
        <v>191</v>
      </c>
      <c r="I2340" s="2" t="s">
        <v>44</v>
      </c>
      <c r="J2340" s="2" t="s">
        <v>5058</v>
      </c>
      <c r="K2340" s="19"/>
      <c r="L2340" s="2"/>
      <c r="M2340" s="17">
        <v>28</v>
      </c>
      <c r="N2340" s="2" t="s">
        <v>46</v>
      </c>
      <c r="O2340" s="2" t="s">
        <v>9461</v>
      </c>
      <c r="P2340" s="2" t="s">
        <v>9523</v>
      </c>
      <c r="Q2340" s="2" t="s">
        <v>9543</v>
      </c>
      <c r="R2340" s="101">
        <v>2.29</v>
      </c>
      <c r="T2340" s="116">
        <v>1.87</v>
      </c>
      <c r="U2340" s="84">
        <v>2.11</v>
      </c>
      <c r="V2340" s="102">
        <v>2.48</v>
      </c>
      <c r="AE2340" s="104">
        <v>2.11</v>
      </c>
      <c r="AN2340" s="106">
        <v>2.29</v>
      </c>
      <c r="AO2340" s="105" t="s">
        <v>50</v>
      </c>
      <c r="AP2340" s="104" t="s">
        <v>51</v>
      </c>
      <c r="AQ2340" s="105" t="e">
        <f t="shared" si="554"/>
        <v>#NUM!</v>
      </c>
      <c r="AR2340" s="105" t="e">
        <f t="shared" si="555"/>
        <v>#NUM!</v>
      </c>
      <c r="AS2340" s="105" t="e">
        <f t="shared" si="556"/>
        <v>#NUM!</v>
      </c>
      <c r="AT2340" s="105" t="e">
        <f>#REF!*1.075</f>
        <v>#REF!</v>
      </c>
      <c r="AU2340" s="105">
        <f t="shared" si="557"/>
        <v>2.0102500000000001</v>
      </c>
      <c r="AV2340" s="102" t="e">
        <f t="shared" si="559"/>
        <v>#REF!</v>
      </c>
      <c r="AW2340" s="105" t="s">
        <v>172</v>
      </c>
      <c r="AX2340" s="105" t="s">
        <v>173</v>
      </c>
      <c r="AY2340" s="106">
        <v>2.0099999999999998</v>
      </c>
      <c r="AZ2340" s="108">
        <f t="shared" si="550"/>
        <v>0.50249999999999995</v>
      </c>
      <c r="BA2340" s="1">
        <f t="shared" si="551"/>
        <v>2.5124999999999997</v>
      </c>
      <c r="BB2340" s="106">
        <f t="shared" si="558"/>
        <v>2.7134999999999998</v>
      </c>
      <c r="BC2340" s="105" t="s">
        <v>53</v>
      </c>
      <c r="BE2340" s="110"/>
      <c r="BF2340" s="110"/>
      <c r="BG2340" s="110"/>
    </row>
    <row r="2341" spans="1:59" ht="24.75" hidden="1" customHeight="1">
      <c r="A2341" s="9">
        <v>2347</v>
      </c>
      <c r="B2341" s="17">
        <v>5577</v>
      </c>
      <c r="C2341" s="17"/>
      <c r="D2341" s="8"/>
      <c r="E2341" s="2" t="s">
        <v>9464</v>
      </c>
      <c r="F2341" s="32" t="s">
        <v>9544</v>
      </c>
      <c r="G2341" s="2" t="s">
        <v>3523</v>
      </c>
      <c r="H2341" s="18" t="s">
        <v>2659</v>
      </c>
      <c r="I2341" s="2" t="s">
        <v>44</v>
      </c>
      <c r="J2341" s="2" t="s">
        <v>5058</v>
      </c>
      <c r="K2341" s="19"/>
      <c r="L2341" s="2"/>
      <c r="M2341" s="17">
        <v>28</v>
      </c>
      <c r="N2341" s="2" t="s">
        <v>46</v>
      </c>
      <c r="O2341" s="2" t="s">
        <v>9461</v>
      </c>
      <c r="P2341" s="2" t="s">
        <v>9523</v>
      </c>
      <c r="Q2341" s="2" t="s">
        <v>9467</v>
      </c>
      <c r="R2341" s="101">
        <v>4.0999999999999996</v>
      </c>
      <c r="T2341" s="116">
        <v>2.95</v>
      </c>
      <c r="U2341" s="84">
        <v>3.76</v>
      </c>
      <c r="V2341" s="102">
        <v>4.43</v>
      </c>
      <c r="AE2341" s="104">
        <v>3.76</v>
      </c>
      <c r="AN2341" s="106">
        <v>2.76</v>
      </c>
      <c r="AO2341" s="105" t="s">
        <v>50</v>
      </c>
      <c r="AP2341" s="104" t="s">
        <v>51</v>
      </c>
      <c r="AQ2341" s="105" t="e">
        <f t="shared" si="554"/>
        <v>#NUM!</v>
      </c>
      <c r="AR2341" s="105" t="e">
        <f t="shared" si="555"/>
        <v>#NUM!</v>
      </c>
      <c r="AS2341" s="105" t="e">
        <f t="shared" si="556"/>
        <v>#NUM!</v>
      </c>
      <c r="AT2341" s="105" t="e">
        <f>#REF!*1.075</f>
        <v>#REF!</v>
      </c>
      <c r="AU2341" s="105">
        <f t="shared" si="557"/>
        <v>3.1712500000000001</v>
      </c>
      <c r="AV2341" s="102" t="e">
        <f t="shared" si="559"/>
        <v>#REF!</v>
      </c>
      <c r="AW2341" s="105" t="s">
        <v>172</v>
      </c>
      <c r="AX2341" s="105" t="s">
        <v>173</v>
      </c>
      <c r="AY2341" s="106">
        <v>3.1709999999999998</v>
      </c>
      <c r="AZ2341" s="108">
        <f t="shared" si="550"/>
        <v>0.79274999999999995</v>
      </c>
      <c r="BA2341" s="1">
        <f t="shared" si="551"/>
        <v>3.9637499999999997</v>
      </c>
      <c r="BB2341" s="106">
        <f t="shared" si="558"/>
        <v>4.28085</v>
      </c>
      <c r="BC2341" s="105" t="s">
        <v>53</v>
      </c>
      <c r="BE2341" s="110"/>
      <c r="BF2341" s="110"/>
      <c r="BG2341" s="110"/>
    </row>
    <row r="2342" spans="1:59" ht="24.75" hidden="1" customHeight="1">
      <c r="A2342" s="9">
        <v>2348</v>
      </c>
      <c r="B2342" s="17">
        <v>5592</v>
      </c>
      <c r="C2342" s="17"/>
      <c r="D2342" s="8"/>
      <c r="E2342" s="2" t="s">
        <v>9545</v>
      </c>
      <c r="F2342" s="2" t="s">
        <v>9546</v>
      </c>
      <c r="G2342" s="2" t="s">
        <v>458</v>
      </c>
      <c r="H2342" s="18" t="s">
        <v>3530</v>
      </c>
      <c r="I2342" s="2" t="s">
        <v>44</v>
      </c>
      <c r="J2342" s="2" t="s">
        <v>5058</v>
      </c>
      <c r="K2342" s="19"/>
      <c r="L2342" s="2"/>
      <c r="M2342" s="17">
        <v>28</v>
      </c>
      <c r="N2342" s="2" t="s">
        <v>46</v>
      </c>
      <c r="O2342" s="2" t="s">
        <v>9461</v>
      </c>
      <c r="P2342" s="2" t="s">
        <v>9523</v>
      </c>
      <c r="Q2342" s="2" t="s">
        <v>9547</v>
      </c>
      <c r="R2342" s="101">
        <v>2.7</v>
      </c>
      <c r="T2342" s="116">
        <v>2.5</v>
      </c>
      <c r="U2342" s="84">
        <v>2.7</v>
      </c>
      <c r="AE2342" s="104">
        <v>2.7</v>
      </c>
      <c r="AN2342" s="106">
        <v>2.7</v>
      </c>
      <c r="AO2342" s="105" t="s">
        <v>50</v>
      </c>
      <c r="AP2342" s="104" t="s">
        <v>51</v>
      </c>
      <c r="AQ2342" s="105" t="e">
        <f t="shared" si="554"/>
        <v>#NUM!</v>
      </c>
      <c r="AR2342" s="105" t="e">
        <f t="shared" si="555"/>
        <v>#NUM!</v>
      </c>
      <c r="AS2342" s="105" t="e">
        <f t="shared" si="556"/>
        <v>#NUM!</v>
      </c>
      <c r="AT2342" s="105" t="e">
        <f>#REF!*1.075</f>
        <v>#REF!</v>
      </c>
      <c r="AU2342" s="105">
        <f t="shared" si="557"/>
        <v>2.6875</v>
      </c>
      <c r="AV2342" s="102" t="e">
        <f t="shared" si="559"/>
        <v>#REF!</v>
      </c>
      <c r="AW2342" s="105" t="s">
        <v>172</v>
      </c>
      <c r="AX2342" s="105" t="s">
        <v>173</v>
      </c>
      <c r="AY2342" s="106">
        <v>2.6875</v>
      </c>
      <c r="AZ2342" s="108">
        <f t="shared" si="550"/>
        <v>0.671875</v>
      </c>
      <c r="BA2342" s="1">
        <f t="shared" si="551"/>
        <v>3.359375</v>
      </c>
      <c r="BB2342" s="106">
        <f t="shared" si="558"/>
        <v>3.6281249999999998</v>
      </c>
      <c r="BC2342" s="105" t="s">
        <v>53</v>
      </c>
      <c r="BE2342" s="110"/>
      <c r="BF2342" s="110"/>
      <c r="BG2342" s="110"/>
    </row>
    <row r="2343" spans="1:59" ht="24.75" hidden="1" customHeight="1">
      <c r="A2343" s="9">
        <v>2349</v>
      </c>
      <c r="B2343" s="17">
        <v>5591</v>
      </c>
      <c r="C2343" s="17"/>
      <c r="D2343" s="8"/>
      <c r="E2343" s="2" t="s">
        <v>9545</v>
      </c>
      <c r="F2343" s="2" t="s">
        <v>9546</v>
      </c>
      <c r="G2343" s="2" t="s">
        <v>458</v>
      </c>
      <c r="H2343" s="18" t="s">
        <v>459</v>
      </c>
      <c r="I2343" s="2" t="s">
        <v>44</v>
      </c>
      <c r="J2343" s="2" t="s">
        <v>5058</v>
      </c>
      <c r="K2343" s="19"/>
      <c r="L2343" s="2"/>
      <c r="M2343" s="17">
        <v>28</v>
      </c>
      <c r="N2343" s="2" t="s">
        <v>46</v>
      </c>
      <c r="O2343" s="2" t="s">
        <v>9461</v>
      </c>
      <c r="P2343" s="2" t="s">
        <v>9523</v>
      </c>
      <c r="Q2343" s="2" t="s">
        <v>9548</v>
      </c>
      <c r="R2343" s="101">
        <v>3.62</v>
      </c>
      <c r="T2343" s="116">
        <v>3.34</v>
      </c>
      <c r="U2343" s="84">
        <v>3.32</v>
      </c>
      <c r="V2343" s="102">
        <v>3.91</v>
      </c>
      <c r="AE2343" s="104">
        <v>3.32</v>
      </c>
      <c r="AN2343" s="106">
        <v>3.62</v>
      </c>
      <c r="AO2343" s="105" t="s">
        <v>50</v>
      </c>
      <c r="AP2343" s="104" t="s">
        <v>51</v>
      </c>
      <c r="AQ2343" s="105" t="e">
        <f t="shared" si="554"/>
        <v>#NUM!</v>
      </c>
      <c r="AR2343" s="105" t="e">
        <f t="shared" si="555"/>
        <v>#NUM!</v>
      </c>
      <c r="AS2343" s="105" t="e">
        <f t="shared" si="556"/>
        <v>#NUM!</v>
      </c>
      <c r="AT2343" s="105" t="e">
        <f>#REF!*1.075</f>
        <v>#REF!</v>
      </c>
      <c r="AU2343" s="105">
        <f t="shared" si="557"/>
        <v>3.5904999999999996</v>
      </c>
      <c r="AV2343" s="102" t="e">
        <f t="shared" si="559"/>
        <v>#REF!</v>
      </c>
      <c r="AW2343" s="105" t="s">
        <v>172</v>
      </c>
      <c r="AX2343" s="105" t="s">
        <v>173</v>
      </c>
      <c r="AY2343" s="106">
        <v>3.59</v>
      </c>
      <c r="AZ2343" s="108">
        <f t="shared" si="550"/>
        <v>0.89749999999999996</v>
      </c>
      <c r="BA2343" s="1">
        <f t="shared" si="551"/>
        <v>4.4874999999999998</v>
      </c>
      <c r="BB2343" s="106">
        <f t="shared" si="558"/>
        <v>4.8464999999999998</v>
      </c>
      <c r="BC2343" s="105" t="s">
        <v>53</v>
      </c>
      <c r="BE2343" s="110"/>
      <c r="BF2343" s="110"/>
      <c r="BG2343" s="110"/>
    </row>
    <row r="2344" spans="1:59" ht="24.75" hidden="1" customHeight="1">
      <c r="A2344" s="9">
        <v>2345</v>
      </c>
      <c r="B2344" s="36">
        <v>16155</v>
      </c>
      <c r="C2344" s="36"/>
      <c r="E2344" s="37" t="s">
        <v>9549</v>
      </c>
      <c r="F2344" s="36" t="s">
        <v>9550</v>
      </c>
      <c r="G2344" s="36" t="s">
        <v>2964</v>
      </c>
      <c r="H2344" s="36" t="s">
        <v>9551</v>
      </c>
      <c r="I2344" s="36" t="s">
        <v>906</v>
      </c>
      <c r="J2344" s="37" t="s">
        <v>9552</v>
      </c>
      <c r="K2344" s="49"/>
      <c r="L2344" s="36"/>
      <c r="M2344" s="36"/>
      <c r="N2344" s="36"/>
      <c r="O2344" s="36" t="s">
        <v>9553</v>
      </c>
      <c r="P2344" s="36" t="s">
        <v>9554</v>
      </c>
      <c r="Q2344" s="36" t="s">
        <v>9555</v>
      </c>
      <c r="T2344" s="116"/>
      <c r="AT2344" s="105" t="e">
        <f>#REF!*1.075</f>
        <v>#REF!</v>
      </c>
      <c r="AV2344" s="102" t="e">
        <f t="shared" si="559"/>
        <v>#REF!</v>
      </c>
      <c r="AZ2344" s="108" t="b">
        <f t="shared" si="550"/>
        <v>0</v>
      </c>
      <c r="BA2344" s="1">
        <f t="shared" si="551"/>
        <v>0</v>
      </c>
      <c r="BB2344" s="106">
        <f t="shared" si="558"/>
        <v>0</v>
      </c>
      <c r="BE2344" s="110"/>
      <c r="BF2344" s="110"/>
      <c r="BG2344" s="110"/>
    </row>
    <row r="2345" spans="1:59" ht="24.75" customHeight="1">
      <c r="A2345" s="9">
        <v>2350</v>
      </c>
      <c r="B2345" s="36">
        <v>18083</v>
      </c>
      <c r="C2345" s="36"/>
      <c r="D2345" s="127" t="s">
        <v>9556</v>
      </c>
      <c r="E2345" s="37" t="s">
        <v>9557</v>
      </c>
      <c r="F2345" s="36" t="s">
        <v>9558</v>
      </c>
      <c r="G2345" s="36" t="s">
        <v>344</v>
      </c>
      <c r="H2345" s="36" t="s">
        <v>189</v>
      </c>
      <c r="I2345" s="36" t="s">
        <v>965</v>
      </c>
      <c r="J2345" s="37" t="s">
        <v>9559</v>
      </c>
      <c r="K2345" s="49">
        <v>15</v>
      </c>
      <c r="L2345" s="36" t="s">
        <v>91</v>
      </c>
      <c r="M2345" s="36">
        <v>1</v>
      </c>
      <c r="N2345" s="36" t="s">
        <v>46</v>
      </c>
      <c r="O2345" s="36" t="s">
        <v>9553</v>
      </c>
      <c r="P2345" s="36" t="s">
        <v>9560</v>
      </c>
      <c r="Q2345" s="36" t="s">
        <v>9561</v>
      </c>
      <c r="R2345" s="101">
        <v>1.5</v>
      </c>
      <c r="T2345" s="116">
        <v>1.55</v>
      </c>
      <c r="AQ2345" s="105" t="e">
        <f t="shared" ref="AQ2345:AQ2362" si="560">AVERAGE(SMALL(AE2345:AI2345,1),SMALL(AE2345:AI2345,2))</f>
        <v>#NUM!</v>
      </c>
      <c r="AR2345" s="105" t="e">
        <f t="shared" ref="AR2345:AR2362" si="561">IF(R2345 &lt;=( AVERAGE(SMALL(AE2345:AI2345,1),SMALL(AE2345:AI2345,2))), R2345, "")</f>
        <v>#NUM!</v>
      </c>
      <c r="AS2345" s="105" t="e">
        <f t="shared" ref="AS2345:AS2362" si="562">AVERAGE(SMALL(AJ2345:AM2345,1),SMALL(AJ2345:AM2345,2))</f>
        <v>#NUM!</v>
      </c>
      <c r="AT2345" s="105" t="e">
        <f>#REF!*1.075</f>
        <v>#REF!</v>
      </c>
      <c r="AU2345" s="105">
        <f t="shared" ref="AU2345:AU2362" si="563">T2345*1.075</f>
        <v>1.66625</v>
      </c>
      <c r="AV2345" s="102" t="e">
        <f t="shared" si="559"/>
        <v>#REF!</v>
      </c>
      <c r="AW2345" s="105" t="s">
        <v>52</v>
      </c>
      <c r="AX2345" s="105" t="s">
        <v>51</v>
      </c>
      <c r="AY2345" s="106">
        <v>1.5</v>
      </c>
      <c r="AZ2345" s="108">
        <f t="shared" si="550"/>
        <v>0.375</v>
      </c>
      <c r="BA2345" s="1">
        <f t="shared" si="551"/>
        <v>1.875</v>
      </c>
      <c r="BB2345" s="106">
        <f t="shared" si="558"/>
        <v>2.0249999999999999</v>
      </c>
      <c r="BD2345" s="110" t="s">
        <v>200</v>
      </c>
      <c r="BE2345" s="110"/>
      <c r="BF2345" s="110"/>
      <c r="BG2345" s="110"/>
    </row>
    <row r="2346" spans="1:59" ht="24.75" customHeight="1">
      <c r="A2346" s="9">
        <v>2351</v>
      </c>
      <c r="B2346" s="36">
        <v>18082</v>
      </c>
      <c r="C2346" s="36"/>
      <c r="D2346" s="127" t="s">
        <v>9556</v>
      </c>
      <c r="E2346" s="37" t="s">
        <v>9562</v>
      </c>
      <c r="F2346" s="36" t="s">
        <v>9563</v>
      </c>
      <c r="G2346" s="36" t="s">
        <v>2026</v>
      </c>
      <c r="H2346" s="36" t="s">
        <v>4038</v>
      </c>
      <c r="I2346" s="36" t="s">
        <v>626</v>
      </c>
      <c r="J2346" s="37" t="s">
        <v>9564</v>
      </c>
      <c r="K2346" s="49">
        <v>2</v>
      </c>
      <c r="L2346" s="36" t="s">
        <v>91</v>
      </c>
      <c r="M2346" s="36">
        <v>1</v>
      </c>
      <c r="N2346" s="36" t="s">
        <v>46</v>
      </c>
      <c r="O2346" s="36" t="s">
        <v>9553</v>
      </c>
      <c r="P2346" s="36" t="s">
        <v>9565</v>
      </c>
      <c r="Q2346" s="36" t="s">
        <v>9566</v>
      </c>
      <c r="R2346" s="101">
        <v>5.5</v>
      </c>
      <c r="S2346" s="102">
        <v>3.12</v>
      </c>
      <c r="T2346" s="116" t="s">
        <v>58</v>
      </c>
      <c r="AF2346" s="105">
        <v>2.7</v>
      </c>
      <c r="AQ2346" s="105" t="e">
        <f t="shared" si="560"/>
        <v>#NUM!</v>
      </c>
      <c r="AR2346" s="105" t="e">
        <f t="shared" si="561"/>
        <v>#NUM!</v>
      </c>
      <c r="AS2346" s="105" t="e">
        <f t="shared" si="562"/>
        <v>#NUM!</v>
      </c>
      <c r="AT2346" s="105" t="e">
        <f>#REF!*1.075</f>
        <v>#REF!</v>
      </c>
      <c r="AU2346" s="105" t="e">
        <f t="shared" si="563"/>
        <v>#VALUE!</v>
      </c>
      <c r="AV2346" s="102" t="e">
        <f t="shared" si="559"/>
        <v>#REF!</v>
      </c>
      <c r="AW2346" s="105" t="s">
        <v>172</v>
      </c>
      <c r="AX2346" s="105" t="s">
        <v>173</v>
      </c>
      <c r="AY2346" s="106">
        <v>3.3540000000000001</v>
      </c>
      <c r="AZ2346" s="108">
        <f t="shared" si="550"/>
        <v>0.83850000000000002</v>
      </c>
      <c r="BA2346" s="1">
        <f t="shared" si="551"/>
        <v>4.1924999999999999</v>
      </c>
      <c r="BB2346" s="106">
        <f t="shared" si="558"/>
        <v>4.5278999999999998</v>
      </c>
      <c r="BD2346" s="110" t="s">
        <v>200</v>
      </c>
      <c r="BE2346" s="110"/>
      <c r="BF2346" s="110"/>
      <c r="BG2346" s="110"/>
    </row>
    <row r="2347" spans="1:59" ht="24.75" hidden="1" customHeight="1">
      <c r="A2347" s="9">
        <v>2352</v>
      </c>
      <c r="B2347" s="36">
        <v>20504</v>
      </c>
      <c r="C2347" s="36"/>
      <c r="E2347" s="36" t="s">
        <v>9567</v>
      </c>
      <c r="F2347" s="36"/>
      <c r="G2347" s="36" t="s">
        <v>2050</v>
      </c>
      <c r="H2347" s="36" t="s">
        <v>3616</v>
      </c>
      <c r="I2347" s="36" t="s">
        <v>686</v>
      </c>
      <c r="J2347" s="36"/>
      <c r="K2347" s="49"/>
      <c r="L2347" s="36"/>
      <c r="M2347" s="36"/>
      <c r="N2347" s="36"/>
      <c r="O2347" s="36" t="s">
        <v>9553</v>
      </c>
      <c r="P2347" s="21"/>
      <c r="Q2347" s="21" t="s">
        <v>480</v>
      </c>
      <c r="T2347" s="116"/>
      <c r="AQ2347" s="105" t="e">
        <f t="shared" si="560"/>
        <v>#NUM!</v>
      </c>
      <c r="AR2347" s="105" t="e">
        <f t="shared" si="561"/>
        <v>#NUM!</v>
      </c>
      <c r="AS2347" s="105" t="e">
        <f t="shared" si="562"/>
        <v>#NUM!</v>
      </c>
      <c r="AT2347" s="105" t="e">
        <f>#REF!*1.075</f>
        <v>#REF!</v>
      </c>
      <c r="AU2347" s="105">
        <f t="shared" si="563"/>
        <v>0</v>
      </c>
      <c r="AV2347" s="102" t="e">
        <f t="shared" si="559"/>
        <v>#REF!</v>
      </c>
      <c r="AZ2347" s="108" t="b">
        <f t="shared" si="550"/>
        <v>0</v>
      </c>
      <c r="BA2347" s="1">
        <f t="shared" si="551"/>
        <v>0</v>
      </c>
      <c r="BB2347" s="106">
        <f t="shared" si="558"/>
        <v>0</v>
      </c>
      <c r="BE2347" s="110"/>
      <c r="BF2347" s="110"/>
      <c r="BG2347" s="110"/>
    </row>
    <row r="2348" spans="1:59" ht="24.75" hidden="1" customHeight="1">
      <c r="A2348" s="9">
        <v>2353</v>
      </c>
      <c r="B2348" s="36">
        <v>14895</v>
      </c>
      <c r="C2348" s="36"/>
      <c r="E2348" s="37" t="s">
        <v>9568</v>
      </c>
      <c r="F2348" s="36" t="s">
        <v>7855</v>
      </c>
      <c r="G2348" s="36" t="s">
        <v>5292</v>
      </c>
      <c r="H2348" s="36" t="s">
        <v>945</v>
      </c>
      <c r="I2348" s="36" t="s">
        <v>68</v>
      </c>
      <c r="J2348" s="37" t="s">
        <v>9569</v>
      </c>
      <c r="K2348" s="49"/>
      <c r="L2348" s="36"/>
      <c r="M2348" s="36"/>
      <c r="N2348" s="36"/>
      <c r="O2348" s="36" t="s">
        <v>9570</v>
      </c>
      <c r="P2348" s="36" t="s">
        <v>9571</v>
      </c>
      <c r="Q2348" s="36" t="s">
        <v>9572</v>
      </c>
      <c r="T2348" s="116"/>
      <c r="AQ2348" s="105" t="e">
        <f t="shared" si="560"/>
        <v>#NUM!</v>
      </c>
      <c r="AR2348" s="105" t="e">
        <f t="shared" si="561"/>
        <v>#NUM!</v>
      </c>
      <c r="AS2348" s="105" t="e">
        <f t="shared" si="562"/>
        <v>#NUM!</v>
      </c>
      <c r="AT2348" s="105" t="e">
        <f>#REF!*1.075</f>
        <v>#REF!</v>
      </c>
      <c r="AU2348" s="105">
        <f t="shared" si="563"/>
        <v>0</v>
      </c>
      <c r="AV2348" s="102" t="e">
        <f t="shared" si="559"/>
        <v>#REF!</v>
      </c>
      <c r="AZ2348" s="108" t="b">
        <f t="shared" si="550"/>
        <v>0</v>
      </c>
      <c r="BA2348" s="1">
        <f t="shared" si="551"/>
        <v>0</v>
      </c>
      <c r="BB2348" s="106">
        <f t="shared" si="558"/>
        <v>0</v>
      </c>
      <c r="BE2348" s="110"/>
      <c r="BF2348" s="110"/>
      <c r="BG2348" s="110"/>
    </row>
    <row r="2349" spans="1:59" ht="24.75" hidden="1" customHeight="1">
      <c r="A2349" s="9">
        <v>2354</v>
      </c>
      <c r="B2349" s="36">
        <v>20454</v>
      </c>
      <c r="C2349" s="36"/>
      <c r="E2349" s="37" t="s">
        <v>9573</v>
      </c>
      <c r="F2349" s="36" t="s">
        <v>9574</v>
      </c>
      <c r="G2349" s="36" t="s">
        <v>2103</v>
      </c>
      <c r="H2349" s="36" t="s">
        <v>5227</v>
      </c>
      <c r="I2349" s="36" t="s">
        <v>44</v>
      </c>
      <c r="J2349" s="37" t="s">
        <v>9575</v>
      </c>
      <c r="K2349" s="49"/>
      <c r="L2349" s="36"/>
      <c r="M2349" s="36"/>
      <c r="N2349" s="36"/>
      <c r="O2349" s="36" t="s">
        <v>9576</v>
      </c>
      <c r="P2349" s="36" t="s">
        <v>9577</v>
      </c>
      <c r="Q2349" s="36" t="s">
        <v>9578</v>
      </c>
      <c r="T2349" s="116"/>
      <c r="AQ2349" s="105" t="e">
        <f t="shared" si="560"/>
        <v>#NUM!</v>
      </c>
      <c r="AR2349" s="105" t="e">
        <f t="shared" si="561"/>
        <v>#NUM!</v>
      </c>
      <c r="AS2349" s="105" t="e">
        <f t="shared" si="562"/>
        <v>#NUM!</v>
      </c>
      <c r="AT2349" s="105" t="e">
        <f>#REF!*1.075</f>
        <v>#REF!</v>
      </c>
      <c r="AU2349" s="105">
        <f t="shared" si="563"/>
        <v>0</v>
      </c>
      <c r="AV2349" s="102" t="e">
        <f t="shared" si="559"/>
        <v>#REF!</v>
      </c>
      <c r="AZ2349" s="108" t="b">
        <f t="shared" si="550"/>
        <v>0</v>
      </c>
      <c r="BA2349" s="1">
        <f t="shared" si="551"/>
        <v>0</v>
      </c>
      <c r="BB2349" s="106">
        <f t="shared" si="558"/>
        <v>0</v>
      </c>
      <c r="BE2349" s="110"/>
      <c r="BF2349" s="110"/>
      <c r="BG2349" s="110"/>
    </row>
    <row r="2350" spans="1:59" ht="24.75" hidden="1" customHeight="1">
      <c r="A2350" s="9">
        <v>2355</v>
      </c>
      <c r="B2350" s="36">
        <v>20455</v>
      </c>
      <c r="C2350" s="36"/>
      <c r="E2350" s="37" t="s">
        <v>9579</v>
      </c>
      <c r="F2350" s="36" t="s">
        <v>9580</v>
      </c>
      <c r="G2350" s="36" t="s">
        <v>1258</v>
      </c>
      <c r="H2350" s="36" t="s">
        <v>5227</v>
      </c>
      <c r="I2350" s="36" t="s">
        <v>44</v>
      </c>
      <c r="J2350" s="37" t="s">
        <v>1274</v>
      </c>
      <c r="K2350" s="49"/>
      <c r="L2350" s="36"/>
      <c r="M2350" s="36"/>
      <c r="N2350" s="36"/>
      <c r="O2350" s="36" t="s">
        <v>9576</v>
      </c>
      <c r="P2350" s="36" t="s">
        <v>9577</v>
      </c>
      <c r="Q2350" s="36" t="s">
        <v>9581</v>
      </c>
      <c r="T2350" s="116"/>
      <c r="AQ2350" s="105" t="e">
        <f t="shared" si="560"/>
        <v>#NUM!</v>
      </c>
      <c r="AR2350" s="105" t="e">
        <f t="shared" si="561"/>
        <v>#NUM!</v>
      </c>
      <c r="AS2350" s="105" t="e">
        <f t="shared" si="562"/>
        <v>#NUM!</v>
      </c>
      <c r="AT2350" s="105" t="e">
        <f>#REF!*1.075</f>
        <v>#REF!</v>
      </c>
      <c r="AU2350" s="105">
        <f t="shared" si="563"/>
        <v>0</v>
      </c>
      <c r="AV2350" s="102" t="e">
        <f t="shared" si="559"/>
        <v>#REF!</v>
      </c>
      <c r="AZ2350" s="108" t="b">
        <f t="shared" si="550"/>
        <v>0</v>
      </c>
      <c r="BA2350" s="1">
        <f t="shared" si="551"/>
        <v>0</v>
      </c>
      <c r="BB2350" s="106">
        <f t="shared" si="558"/>
        <v>0</v>
      </c>
      <c r="BE2350" s="110"/>
      <c r="BF2350" s="110"/>
      <c r="BG2350" s="110"/>
    </row>
    <row r="2351" spans="1:59" ht="24.75" hidden="1" customHeight="1">
      <c r="A2351" s="9">
        <v>2356</v>
      </c>
      <c r="B2351" s="36">
        <v>20283</v>
      </c>
      <c r="C2351" s="36"/>
      <c r="E2351" s="37" t="s">
        <v>9582</v>
      </c>
      <c r="F2351" s="36" t="s">
        <v>9583</v>
      </c>
      <c r="G2351" s="36" t="s">
        <v>1369</v>
      </c>
      <c r="H2351" s="36" t="s">
        <v>3645</v>
      </c>
      <c r="I2351" s="36" t="s">
        <v>150</v>
      </c>
      <c r="J2351" s="37" t="s">
        <v>9584</v>
      </c>
      <c r="K2351" s="49"/>
      <c r="L2351" s="36"/>
      <c r="M2351" s="36"/>
      <c r="N2351" s="36"/>
      <c r="O2351" s="36" t="s">
        <v>9576</v>
      </c>
      <c r="P2351" s="36" t="s">
        <v>9577</v>
      </c>
      <c r="Q2351" s="36" t="s">
        <v>9585</v>
      </c>
      <c r="T2351" s="116"/>
      <c r="AQ2351" s="105" t="e">
        <f t="shared" si="560"/>
        <v>#NUM!</v>
      </c>
      <c r="AR2351" s="105" t="e">
        <f t="shared" si="561"/>
        <v>#NUM!</v>
      </c>
      <c r="AS2351" s="105" t="e">
        <f t="shared" si="562"/>
        <v>#NUM!</v>
      </c>
      <c r="AT2351" s="105" t="e">
        <f>#REF!*1.075</f>
        <v>#REF!</v>
      </c>
      <c r="AU2351" s="105">
        <f t="shared" si="563"/>
        <v>0</v>
      </c>
      <c r="AV2351" s="102" t="e">
        <f t="shared" si="559"/>
        <v>#REF!</v>
      </c>
      <c r="AZ2351" s="108" t="b">
        <f t="shared" si="550"/>
        <v>0</v>
      </c>
      <c r="BA2351" s="1">
        <f t="shared" si="551"/>
        <v>0</v>
      </c>
      <c r="BB2351" s="106">
        <f t="shared" si="558"/>
        <v>0</v>
      </c>
      <c r="BE2351" s="110"/>
      <c r="BF2351" s="110"/>
      <c r="BG2351" s="110"/>
    </row>
    <row r="2352" spans="1:59" ht="24.75" hidden="1" customHeight="1">
      <c r="A2352" s="9">
        <v>2357</v>
      </c>
      <c r="B2352" s="36">
        <v>20284</v>
      </c>
      <c r="C2352" s="36"/>
      <c r="E2352" s="37" t="s">
        <v>9586</v>
      </c>
      <c r="F2352" s="36" t="s">
        <v>1440</v>
      </c>
      <c r="G2352" s="36" t="s">
        <v>952</v>
      </c>
      <c r="H2352" s="36" t="s">
        <v>3645</v>
      </c>
      <c r="I2352" s="36" t="s">
        <v>953</v>
      </c>
      <c r="J2352" s="37" t="s">
        <v>9587</v>
      </c>
      <c r="K2352" s="49"/>
      <c r="L2352" s="36"/>
      <c r="M2352" s="36"/>
      <c r="N2352" s="36"/>
      <c r="O2352" s="36" t="s">
        <v>9576</v>
      </c>
      <c r="P2352" s="36" t="s">
        <v>9577</v>
      </c>
      <c r="Q2352" s="36" t="s">
        <v>9588</v>
      </c>
      <c r="T2352" s="116"/>
      <c r="AQ2352" s="105" t="e">
        <f t="shared" si="560"/>
        <v>#NUM!</v>
      </c>
      <c r="AR2352" s="105" t="e">
        <f t="shared" si="561"/>
        <v>#NUM!</v>
      </c>
      <c r="AS2352" s="105" t="e">
        <f t="shared" si="562"/>
        <v>#NUM!</v>
      </c>
      <c r="AT2352" s="105" t="e">
        <f>#REF!*1.075</f>
        <v>#REF!</v>
      </c>
      <c r="AU2352" s="105">
        <f t="shared" si="563"/>
        <v>0</v>
      </c>
      <c r="AV2352" s="102" t="e">
        <f t="shared" si="559"/>
        <v>#REF!</v>
      </c>
      <c r="AZ2352" s="108" t="b">
        <f t="shared" ref="AZ2352:AZ2415" si="564">IF(AND(AY2352&gt;0,AY2352&lt;=10),AY2352*0.25,IF(AND(AY2352&gt;10,AY2352&lt;=50),AY2352*0.17,IF(AND(AY2352&gt;10,AY2352&lt;=100),AY2352*0.12,IF(AY2352&gt;100,AY2352*0.1))))</f>
        <v>0</v>
      </c>
      <c r="BA2352" s="1">
        <f t="shared" ref="BA2352:BA2415" si="565">AZ2352+AY2352</f>
        <v>0</v>
      </c>
      <c r="BB2352" s="106">
        <f t="shared" si="558"/>
        <v>0</v>
      </c>
      <c r="BE2352" s="110"/>
      <c r="BF2352" s="110"/>
      <c r="BG2352" s="110"/>
    </row>
    <row r="2353" spans="1:59" ht="24.75" hidden="1" customHeight="1">
      <c r="A2353" s="9">
        <v>2358</v>
      </c>
      <c r="B2353" s="36">
        <v>20453</v>
      </c>
      <c r="C2353" s="36"/>
      <c r="E2353" s="37" t="s">
        <v>9589</v>
      </c>
      <c r="F2353" s="36" t="s">
        <v>9590</v>
      </c>
      <c r="G2353" s="36" t="s">
        <v>1587</v>
      </c>
      <c r="H2353" s="36" t="s">
        <v>3645</v>
      </c>
      <c r="I2353" s="36" t="s">
        <v>44</v>
      </c>
      <c r="J2353" s="37" t="s">
        <v>9591</v>
      </c>
      <c r="K2353" s="49"/>
      <c r="L2353" s="36"/>
      <c r="M2353" s="36"/>
      <c r="N2353" s="36"/>
      <c r="O2353" s="36" t="s">
        <v>9576</v>
      </c>
      <c r="P2353" s="36" t="s">
        <v>9577</v>
      </c>
      <c r="Q2353" s="36" t="s">
        <v>9592</v>
      </c>
      <c r="T2353" s="116"/>
      <c r="AQ2353" s="105" t="e">
        <f t="shared" si="560"/>
        <v>#NUM!</v>
      </c>
      <c r="AR2353" s="105" t="e">
        <f t="shared" si="561"/>
        <v>#NUM!</v>
      </c>
      <c r="AS2353" s="105" t="e">
        <f t="shared" si="562"/>
        <v>#NUM!</v>
      </c>
      <c r="AT2353" s="105" t="e">
        <f>#REF!*1.075</f>
        <v>#REF!</v>
      </c>
      <c r="AU2353" s="105">
        <f t="shared" si="563"/>
        <v>0</v>
      </c>
      <c r="AV2353" s="102" t="e">
        <f t="shared" si="559"/>
        <v>#REF!</v>
      </c>
      <c r="AZ2353" s="108" t="b">
        <f t="shared" si="564"/>
        <v>0</v>
      </c>
      <c r="BA2353" s="1">
        <f t="shared" si="565"/>
        <v>0</v>
      </c>
      <c r="BB2353" s="106">
        <f t="shared" si="558"/>
        <v>0</v>
      </c>
      <c r="BE2353" s="110"/>
      <c r="BF2353" s="110"/>
      <c r="BG2353" s="110"/>
    </row>
    <row r="2354" spans="1:59" ht="24.75" hidden="1" customHeight="1">
      <c r="A2354" s="9">
        <v>2361</v>
      </c>
      <c r="B2354" s="29">
        <v>18109</v>
      </c>
      <c r="C2354" s="29"/>
      <c r="D2354" s="149" t="s">
        <v>9593</v>
      </c>
      <c r="E2354" s="30" t="s">
        <v>9594</v>
      </c>
      <c r="F2354" s="30" t="s">
        <v>9595</v>
      </c>
      <c r="G2354" s="30" t="s">
        <v>9596</v>
      </c>
      <c r="H2354" s="22" t="s">
        <v>9597</v>
      </c>
      <c r="I2354" s="21" t="s">
        <v>5755</v>
      </c>
      <c r="J2354" s="30" t="s">
        <v>9598</v>
      </c>
      <c r="K2354" s="23">
        <v>10</v>
      </c>
      <c r="L2354" s="21" t="s">
        <v>91</v>
      </c>
      <c r="M2354" s="20">
        <v>10</v>
      </c>
      <c r="N2354" s="21" t="s">
        <v>46</v>
      </c>
      <c r="O2354" s="31" t="s">
        <v>9599</v>
      </c>
      <c r="P2354" s="31" t="s">
        <v>9600</v>
      </c>
      <c r="Q2354" s="31" t="s">
        <v>9601</v>
      </c>
      <c r="R2354" s="101">
        <v>33</v>
      </c>
      <c r="S2354" s="102">
        <v>31.9</v>
      </c>
      <c r="T2354" s="116">
        <v>27.75</v>
      </c>
      <c r="U2354" s="84">
        <v>22.06</v>
      </c>
      <c r="AQ2354" s="105" t="e">
        <f t="shared" si="560"/>
        <v>#NUM!</v>
      </c>
      <c r="AR2354" s="105" t="e">
        <f t="shared" si="561"/>
        <v>#NUM!</v>
      </c>
      <c r="AS2354" s="105" t="e">
        <f t="shared" si="562"/>
        <v>#NUM!</v>
      </c>
      <c r="AT2354" s="105" t="e">
        <f>#REF!*1.075</f>
        <v>#REF!</v>
      </c>
      <c r="AU2354" s="105">
        <f t="shared" si="563"/>
        <v>29.831249999999997</v>
      </c>
      <c r="AV2354" s="102" t="e">
        <f t="shared" si="559"/>
        <v>#REF!</v>
      </c>
      <c r="AW2354" s="105" t="s">
        <v>172</v>
      </c>
      <c r="AX2354" s="105" t="s">
        <v>173</v>
      </c>
      <c r="AY2354" s="106">
        <v>29.831</v>
      </c>
      <c r="AZ2354" s="108">
        <f t="shared" si="564"/>
        <v>5.0712700000000002</v>
      </c>
      <c r="BA2354" s="1">
        <f t="shared" si="565"/>
        <v>34.902270000000001</v>
      </c>
      <c r="BB2354" s="106">
        <f t="shared" si="558"/>
        <v>37.694451600000001</v>
      </c>
      <c r="BC2354" s="105" t="s">
        <v>53</v>
      </c>
      <c r="BD2354" s="110" t="s">
        <v>2280</v>
      </c>
      <c r="BE2354" s="110"/>
      <c r="BF2354" s="110"/>
      <c r="BG2354" s="110"/>
    </row>
    <row r="2355" spans="1:59" ht="24.75" hidden="1" customHeight="1">
      <c r="A2355" s="9">
        <v>2362</v>
      </c>
      <c r="B2355" s="29">
        <v>18066</v>
      </c>
      <c r="C2355" s="29"/>
      <c r="D2355" s="149" t="s">
        <v>9593</v>
      </c>
      <c r="E2355" s="30" t="s">
        <v>9602</v>
      </c>
      <c r="F2355" s="30" t="s">
        <v>9603</v>
      </c>
      <c r="G2355" s="30" t="s">
        <v>9604</v>
      </c>
      <c r="H2355" s="22" t="s">
        <v>4009</v>
      </c>
      <c r="I2355" s="21" t="s">
        <v>551</v>
      </c>
      <c r="J2355" s="30" t="s">
        <v>9605</v>
      </c>
      <c r="K2355" s="23">
        <v>5</v>
      </c>
      <c r="L2355" s="21" t="s">
        <v>91</v>
      </c>
      <c r="M2355" s="20">
        <v>10</v>
      </c>
      <c r="N2355" s="21" t="s">
        <v>46</v>
      </c>
      <c r="O2355" s="31" t="s">
        <v>9599</v>
      </c>
      <c r="P2355" s="31" t="s">
        <v>9600</v>
      </c>
      <c r="Q2355" s="31" t="s">
        <v>9606</v>
      </c>
      <c r="R2355" s="101">
        <v>125</v>
      </c>
      <c r="S2355" s="102">
        <v>114.43</v>
      </c>
      <c r="T2355" s="116">
        <v>99.5</v>
      </c>
      <c r="AQ2355" s="105" t="e">
        <f t="shared" si="560"/>
        <v>#NUM!</v>
      </c>
      <c r="AR2355" s="105" t="e">
        <f t="shared" si="561"/>
        <v>#NUM!</v>
      </c>
      <c r="AS2355" s="105" t="e">
        <f t="shared" si="562"/>
        <v>#NUM!</v>
      </c>
      <c r="AT2355" s="105" t="e">
        <f>#REF!*1.075</f>
        <v>#REF!</v>
      </c>
      <c r="AU2355" s="105">
        <f t="shared" si="563"/>
        <v>106.96249999999999</v>
      </c>
      <c r="AV2355" s="102" t="e">
        <f t="shared" si="559"/>
        <v>#REF!</v>
      </c>
      <c r="AW2355" s="105" t="s">
        <v>172</v>
      </c>
      <c r="AX2355" s="105" t="s">
        <v>173</v>
      </c>
      <c r="AY2355" s="106">
        <v>106.96250000000001</v>
      </c>
      <c r="AZ2355" s="108">
        <f t="shared" si="564"/>
        <v>10.696250000000001</v>
      </c>
      <c r="BA2355" s="1">
        <f t="shared" si="565"/>
        <v>117.65875000000001</v>
      </c>
      <c r="BB2355" s="106">
        <f t="shared" si="558"/>
        <v>127.07145000000001</v>
      </c>
      <c r="BC2355" s="105" t="s">
        <v>53</v>
      </c>
      <c r="BD2355" s="110" t="s">
        <v>84</v>
      </c>
      <c r="BE2355" s="110"/>
      <c r="BF2355" s="110"/>
      <c r="BG2355" s="110"/>
    </row>
    <row r="2356" spans="1:59" ht="24.75" hidden="1" customHeight="1">
      <c r="A2356" s="9">
        <v>2359</v>
      </c>
      <c r="B2356" s="36">
        <v>1140</v>
      </c>
      <c r="C2356" s="36"/>
      <c r="E2356" s="37" t="s">
        <v>9607</v>
      </c>
      <c r="F2356" s="36" t="s">
        <v>9608</v>
      </c>
      <c r="G2356" s="36" t="s">
        <v>5494</v>
      </c>
      <c r="H2356" s="36" t="s">
        <v>5495</v>
      </c>
      <c r="I2356" s="36" t="s">
        <v>551</v>
      </c>
      <c r="J2356" s="37" t="s">
        <v>9609</v>
      </c>
      <c r="K2356" s="49"/>
      <c r="L2356" s="36"/>
      <c r="M2356" s="36"/>
      <c r="N2356" s="36"/>
      <c r="O2356" s="36" t="s">
        <v>9610</v>
      </c>
      <c r="P2356" s="36" t="s">
        <v>9611</v>
      </c>
      <c r="Q2356" s="36" t="s">
        <v>9612</v>
      </c>
      <c r="T2356" s="116"/>
      <c r="AQ2356" s="105" t="e">
        <f t="shared" si="560"/>
        <v>#NUM!</v>
      </c>
      <c r="AR2356" s="105" t="e">
        <f t="shared" si="561"/>
        <v>#NUM!</v>
      </c>
      <c r="AS2356" s="105" t="e">
        <f t="shared" si="562"/>
        <v>#NUM!</v>
      </c>
      <c r="AT2356" s="105" t="e">
        <f>#REF!*1.075</f>
        <v>#REF!</v>
      </c>
      <c r="AU2356" s="105">
        <f t="shared" si="563"/>
        <v>0</v>
      </c>
      <c r="AV2356" s="102" t="e">
        <f t="shared" si="559"/>
        <v>#REF!</v>
      </c>
      <c r="AZ2356" s="108" t="b">
        <f t="shared" si="564"/>
        <v>0</v>
      </c>
      <c r="BA2356" s="1">
        <f t="shared" si="565"/>
        <v>0</v>
      </c>
      <c r="BB2356" s="106">
        <f t="shared" si="558"/>
        <v>0</v>
      </c>
      <c r="BE2356" s="110"/>
      <c r="BF2356" s="110"/>
      <c r="BG2356" s="110"/>
    </row>
    <row r="2357" spans="1:59" ht="24.75" hidden="1" customHeight="1">
      <c r="A2357" s="9">
        <v>2360</v>
      </c>
      <c r="B2357" s="36">
        <v>1141</v>
      </c>
      <c r="C2357" s="36"/>
      <c r="E2357" s="37" t="s">
        <v>9613</v>
      </c>
      <c r="F2357" s="36" t="s">
        <v>9614</v>
      </c>
      <c r="G2357" s="36" t="s">
        <v>5494</v>
      </c>
      <c r="H2357" s="36" t="s">
        <v>9615</v>
      </c>
      <c r="I2357" s="36" t="s">
        <v>551</v>
      </c>
      <c r="J2357" s="37" t="s">
        <v>9616</v>
      </c>
      <c r="K2357" s="49"/>
      <c r="L2357" s="36"/>
      <c r="M2357" s="36"/>
      <c r="N2357" s="36"/>
      <c r="O2357" s="36" t="s">
        <v>9610</v>
      </c>
      <c r="P2357" s="36" t="s">
        <v>9617</v>
      </c>
      <c r="Q2357" s="36" t="s">
        <v>9618</v>
      </c>
      <c r="T2357" s="116"/>
      <c r="AQ2357" s="105" t="e">
        <f t="shared" si="560"/>
        <v>#NUM!</v>
      </c>
      <c r="AR2357" s="105" t="e">
        <f t="shared" si="561"/>
        <v>#NUM!</v>
      </c>
      <c r="AS2357" s="105" t="e">
        <f t="shared" si="562"/>
        <v>#NUM!</v>
      </c>
      <c r="AT2357" s="105" t="e">
        <f>#REF!*1.075</f>
        <v>#REF!</v>
      </c>
      <c r="AU2357" s="105">
        <f t="shared" si="563"/>
        <v>0</v>
      </c>
      <c r="AV2357" s="102" t="e">
        <f t="shared" si="559"/>
        <v>#REF!</v>
      </c>
      <c r="AZ2357" s="108" t="b">
        <f t="shared" si="564"/>
        <v>0</v>
      </c>
      <c r="BA2357" s="1">
        <f t="shared" si="565"/>
        <v>0</v>
      </c>
      <c r="BB2357" s="106">
        <f t="shared" si="558"/>
        <v>0</v>
      </c>
      <c r="BE2357" s="110"/>
      <c r="BF2357" s="110"/>
      <c r="BG2357" s="110"/>
    </row>
    <row r="2358" spans="1:59" ht="24.75" customHeight="1">
      <c r="A2358" s="9">
        <v>2363</v>
      </c>
      <c r="B2358" s="36">
        <v>20294</v>
      </c>
      <c r="C2358" s="36"/>
      <c r="D2358" s="127" t="s">
        <v>9619</v>
      </c>
      <c r="E2358" s="37" t="s">
        <v>9620</v>
      </c>
      <c r="F2358" s="36" t="s">
        <v>2674</v>
      </c>
      <c r="G2358" s="36" t="s">
        <v>1144</v>
      </c>
      <c r="H2358" s="36" t="s">
        <v>105</v>
      </c>
      <c r="I2358" s="36" t="s">
        <v>44</v>
      </c>
      <c r="J2358" s="37" t="s">
        <v>9621</v>
      </c>
      <c r="K2358" s="49"/>
      <c r="L2358" s="36"/>
      <c r="M2358" s="36">
        <v>20</v>
      </c>
      <c r="N2358" s="36" t="s">
        <v>46</v>
      </c>
      <c r="O2358" s="36" t="s">
        <v>9622</v>
      </c>
      <c r="P2358" s="36" t="s">
        <v>9623</v>
      </c>
      <c r="Q2358" s="36" t="s">
        <v>9624</v>
      </c>
      <c r="R2358" s="101">
        <v>3.82</v>
      </c>
      <c r="S2358" s="102">
        <v>2.2999999999999998</v>
      </c>
      <c r="T2358" s="116">
        <v>1.8</v>
      </c>
      <c r="U2358" s="84">
        <v>3.82</v>
      </c>
      <c r="AE2358" s="104">
        <v>3.25</v>
      </c>
      <c r="AQ2358" s="105" t="e">
        <f t="shared" si="560"/>
        <v>#NUM!</v>
      </c>
      <c r="AR2358" s="105" t="e">
        <f t="shared" si="561"/>
        <v>#NUM!</v>
      </c>
      <c r="AS2358" s="105" t="e">
        <f t="shared" si="562"/>
        <v>#NUM!</v>
      </c>
      <c r="AT2358" s="105" t="e">
        <f>#REF!*1.075</f>
        <v>#REF!</v>
      </c>
      <c r="AU2358" s="105">
        <f t="shared" si="563"/>
        <v>1.9350000000000001</v>
      </c>
      <c r="AV2358" s="102" t="e">
        <f t="shared" si="559"/>
        <v>#REF!</v>
      </c>
      <c r="AW2358" s="105" t="s">
        <v>172</v>
      </c>
      <c r="AX2358" s="105" t="s">
        <v>173</v>
      </c>
      <c r="AY2358" s="106">
        <v>1.9350000000000001</v>
      </c>
      <c r="AZ2358" s="108">
        <f t="shared" si="564"/>
        <v>0.48375000000000001</v>
      </c>
      <c r="BA2358" s="1">
        <f t="shared" si="565"/>
        <v>2.4187500000000002</v>
      </c>
      <c r="BB2358" s="106">
        <f t="shared" si="558"/>
        <v>2.6122500000000004</v>
      </c>
      <c r="BD2358" s="105" t="s">
        <v>200</v>
      </c>
      <c r="BE2358" s="110"/>
      <c r="BF2358" s="110"/>
      <c r="BG2358" s="110"/>
    </row>
    <row r="2359" spans="1:59" ht="24.75" customHeight="1">
      <c r="A2359" s="9">
        <v>2364</v>
      </c>
      <c r="B2359" s="36">
        <v>20162</v>
      </c>
      <c r="C2359" s="36"/>
      <c r="D2359" s="127" t="s">
        <v>9619</v>
      </c>
      <c r="E2359" s="37" t="s">
        <v>9625</v>
      </c>
      <c r="F2359" s="36" t="s">
        <v>9626</v>
      </c>
      <c r="G2359" s="36" t="s">
        <v>4725</v>
      </c>
      <c r="H2359" s="36" t="s">
        <v>4730</v>
      </c>
      <c r="I2359" s="36" t="s">
        <v>109</v>
      </c>
      <c r="J2359" s="37" t="s">
        <v>9627</v>
      </c>
      <c r="K2359" s="49">
        <v>150</v>
      </c>
      <c r="L2359" s="36" t="s">
        <v>91</v>
      </c>
      <c r="M2359" s="36">
        <v>1</v>
      </c>
      <c r="N2359" s="36" t="s">
        <v>46</v>
      </c>
      <c r="O2359" s="36" t="s">
        <v>9622</v>
      </c>
      <c r="P2359" s="36" t="s">
        <v>9623</v>
      </c>
      <c r="Q2359" s="36" t="s">
        <v>9628</v>
      </c>
      <c r="R2359" s="101">
        <v>2.41</v>
      </c>
      <c r="S2359" s="102">
        <v>3.6</v>
      </c>
      <c r="T2359" s="116">
        <v>3.05</v>
      </c>
      <c r="U2359" s="84">
        <v>2.41</v>
      </c>
      <c r="AE2359" s="104">
        <v>1.75</v>
      </c>
      <c r="AQ2359" s="105" t="e">
        <f t="shared" si="560"/>
        <v>#NUM!</v>
      </c>
      <c r="AR2359" s="105" t="e">
        <f t="shared" si="561"/>
        <v>#NUM!</v>
      </c>
      <c r="AS2359" s="105" t="e">
        <f t="shared" si="562"/>
        <v>#NUM!</v>
      </c>
      <c r="AT2359" s="105" t="e">
        <f>#REF!*1.075</f>
        <v>#REF!</v>
      </c>
      <c r="AU2359" s="105">
        <f t="shared" si="563"/>
        <v>3.2787499999999996</v>
      </c>
      <c r="AV2359" s="102" t="e">
        <f t="shared" si="559"/>
        <v>#REF!</v>
      </c>
      <c r="AW2359" s="105" t="s">
        <v>1543</v>
      </c>
      <c r="AX2359" s="105" t="s">
        <v>532</v>
      </c>
      <c r="AY2359" s="106">
        <v>1.75</v>
      </c>
      <c r="AZ2359" s="108">
        <f t="shared" si="564"/>
        <v>0.4375</v>
      </c>
      <c r="BA2359" s="1">
        <f t="shared" si="565"/>
        <v>2.1875</v>
      </c>
      <c r="BB2359" s="106">
        <f t="shared" ref="BB2359:BB2390" si="566">BA2359+BA2359*0.08</f>
        <v>2.3624999999999998</v>
      </c>
      <c r="BD2359" s="105" t="s">
        <v>200</v>
      </c>
      <c r="BE2359" s="110"/>
      <c r="BF2359" s="110"/>
      <c r="BG2359" s="110"/>
    </row>
    <row r="2360" spans="1:59" ht="24.75" customHeight="1">
      <c r="A2360" s="9">
        <v>2365</v>
      </c>
      <c r="B2360" s="20">
        <v>20412</v>
      </c>
      <c r="C2360" s="20"/>
      <c r="D2360" s="127" t="s">
        <v>9619</v>
      </c>
      <c r="E2360" s="21" t="s">
        <v>9620</v>
      </c>
      <c r="F2360" s="21" t="s">
        <v>1138</v>
      </c>
      <c r="G2360" s="21" t="s">
        <v>1139</v>
      </c>
      <c r="H2360" s="22" t="s">
        <v>9629</v>
      </c>
      <c r="I2360" s="21" t="s">
        <v>9630</v>
      </c>
      <c r="J2360" s="21" t="s">
        <v>9631</v>
      </c>
      <c r="K2360" s="23">
        <v>100</v>
      </c>
      <c r="L2360" s="21" t="s">
        <v>80</v>
      </c>
      <c r="M2360" s="20">
        <v>1</v>
      </c>
      <c r="N2360" s="21" t="s">
        <v>46</v>
      </c>
      <c r="O2360" s="21" t="s">
        <v>9622</v>
      </c>
      <c r="P2360" s="21" t="s">
        <v>1079</v>
      </c>
      <c r="Q2360" s="21" t="s">
        <v>9632</v>
      </c>
      <c r="R2360" s="101">
        <v>5.54</v>
      </c>
      <c r="S2360" s="102">
        <v>3.5</v>
      </c>
      <c r="T2360" s="116">
        <v>3</v>
      </c>
      <c r="U2360" s="84">
        <v>5.54</v>
      </c>
      <c r="AE2360" s="104">
        <v>4.0442</v>
      </c>
      <c r="AM2360" s="105">
        <v>5.54</v>
      </c>
      <c r="AQ2360" s="105" t="e">
        <f t="shared" si="560"/>
        <v>#NUM!</v>
      </c>
      <c r="AR2360" s="105" t="e">
        <f t="shared" si="561"/>
        <v>#NUM!</v>
      </c>
      <c r="AS2360" s="105" t="e">
        <f t="shared" si="562"/>
        <v>#NUM!</v>
      </c>
      <c r="AT2360" s="105" t="e">
        <f>#REF!*1.075</f>
        <v>#REF!</v>
      </c>
      <c r="AU2360" s="105">
        <f t="shared" si="563"/>
        <v>3.2249999999999996</v>
      </c>
      <c r="AV2360" s="102" t="e">
        <f t="shared" si="559"/>
        <v>#REF!</v>
      </c>
      <c r="AW2360" s="105" t="s">
        <v>172</v>
      </c>
      <c r="AX2360" s="105" t="s">
        <v>173</v>
      </c>
      <c r="AY2360" s="106">
        <v>3.2250000000000001</v>
      </c>
      <c r="AZ2360" s="108">
        <f t="shared" si="564"/>
        <v>0.80625000000000002</v>
      </c>
      <c r="BA2360" s="1">
        <f t="shared" si="565"/>
        <v>4.03125</v>
      </c>
      <c r="BB2360" s="106">
        <f t="shared" si="566"/>
        <v>4.3537499999999998</v>
      </c>
      <c r="BC2360" s="105" t="s">
        <v>53</v>
      </c>
      <c r="BD2360" s="110" t="s">
        <v>497</v>
      </c>
      <c r="BE2360" s="110"/>
      <c r="BF2360" s="110"/>
      <c r="BG2360" s="110"/>
    </row>
    <row r="2361" spans="1:59" ht="24.75" hidden="1" customHeight="1">
      <c r="A2361" s="9">
        <v>2366</v>
      </c>
      <c r="B2361" s="20"/>
      <c r="C2361" s="20"/>
      <c r="E2361" s="21" t="s">
        <v>9620</v>
      </c>
      <c r="F2361" s="21" t="s">
        <v>1138</v>
      </c>
      <c r="G2361" s="21" t="s">
        <v>1144</v>
      </c>
      <c r="H2361" s="22" t="s">
        <v>1150</v>
      </c>
      <c r="I2361" s="21" t="s">
        <v>109</v>
      </c>
      <c r="J2361" s="21" t="s">
        <v>2768</v>
      </c>
      <c r="K2361" s="23">
        <v>150</v>
      </c>
      <c r="L2361" s="21" t="s">
        <v>91</v>
      </c>
      <c r="M2361" s="20">
        <v>1</v>
      </c>
      <c r="N2361" s="21" t="s">
        <v>46</v>
      </c>
      <c r="O2361" s="21" t="s">
        <v>9622</v>
      </c>
      <c r="P2361" s="21" t="s">
        <v>9633</v>
      </c>
      <c r="Q2361" s="21" t="s">
        <v>9634</v>
      </c>
      <c r="R2361" s="101">
        <v>3.4</v>
      </c>
      <c r="T2361" s="116">
        <v>2.88</v>
      </c>
      <c r="U2361" s="84">
        <v>3.42</v>
      </c>
      <c r="V2361" s="102">
        <v>3.528</v>
      </c>
      <c r="AE2361" s="104">
        <v>4.1500000000000004</v>
      </c>
      <c r="AM2361" s="105">
        <v>4.1500000000000004</v>
      </c>
      <c r="AQ2361" s="105" t="e">
        <f t="shared" si="560"/>
        <v>#NUM!</v>
      </c>
      <c r="AR2361" s="105" t="e">
        <f t="shared" si="561"/>
        <v>#NUM!</v>
      </c>
      <c r="AS2361" s="105" t="e">
        <f t="shared" si="562"/>
        <v>#NUM!</v>
      </c>
      <c r="AT2361" s="105" t="e">
        <f>#REF!*1.075</f>
        <v>#REF!</v>
      </c>
      <c r="AU2361" s="105">
        <f t="shared" si="563"/>
        <v>3.0959999999999996</v>
      </c>
      <c r="AV2361" s="102" t="e">
        <f t="shared" si="559"/>
        <v>#REF!</v>
      </c>
      <c r="AW2361" s="105" t="s">
        <v>172</v>
      </c>
      <c r="AX2361" s="105" t="s">
        <v>173</v>
      </c>
      <c r="AY2361" s="106">
        <v>3.0960000000000001</v>
      </c>
      <c r="AZ2361" s="108">
        <f t="shared" si="564"/>
        <v>0.77400000000000002</v>
      </c>
      <c r="BA2361" s="1">
        <f t="shared" si="565"/>
        <v>3.87</v>
      </c>
      <c r="BB2361" s="106">
        <f t="shared" si="566"/>
        <v>4.1795999999999998</v>
      </c>
      <c r="BC2361" s="105" t="s">
        <v>53</v>
      </c>
      <c r="BE2361" s="110"/>
      <c r="BF2361" s="110"/>
      <c r="BG2361" s="110"/>
    </row>
    <row r="2362" spans="1:59" ht="24.75" customHeight="1">
      <c r="A2362" s="9">
        <v>2367</v>
      </c>
      <c r="B2362" s="20">
        <v>969</v>
      </c>
      <c r="C2362" s="20"/>
      <c r="D2362" s="127" t="s">
        <v>9635</v>
      </c>
      <c r="E2362" s="21" t="s">
        <v>9620</v>
      </c>
      <c r="F2362" s="21" t="s">
        <v>9636</v>
      </c>
      <c r="G2362" s="21" t="s">
        <v>1144</v>
      </c>
      <c r="H2362" s="22" t="s">
        <v>204</v>
      </c>
      <c r="I2362" s="21" t="s">
        <v>44</v>
      </c>
      <c r="J2362" s="21" t="s">
        <v>9637</v>
      </c>
      <c r="K2362" s="23"/>
      <c r="L2362" s="21"/>
      <c r="M2362" s="20">
        <v>20</v>
      </c>
      <c r="N2362" s="21" t="s">
        <v>46</v>
      </c>
      <c r="O2362" s="21" t="s">
        <v>9622</v>
      </c>
      <c r="P2362" s="21" t="s">
        <v>9633</v>
      </c>
      <c r="Q2362" s="21" t="s">
        <v>9638</v>
      </c>
      <c r="R2362" s="101">
        <v>2.96</v>
      </c>
      <c r="S2362" s="102">
        <v>2.7</v>
      </c>
      <c r="T2362" s="116">
        <v>2.5499999999999998</v>
      </c>
      <c r="V2362" s="102">
        <v>2.98</v>
      </c>
      <c r="AE2362" s="104">
        <v>2.14</v>
      </c>
      <c r="AF2362" s="105">
        <v>2.75</v>
      </c>
      <c r="AQ2362" s="105">
        <f t="shared" si="560"/>
        <v>2.4450000000000003</v>
      </c>
      <c r="AR2362" s="105" t="str">
        <f t="shared" si="561"/>
        <v/>
      </c>
      <c r="AS2362" s="105" t="e">
        <f t="shared" si="562"/>
        <v>#NUM!</v>
      </c>
      <c r="AT2362" s="105" t="e">
        <f>#REF!*1.075</f>
        <v>#REF!</v>
      </c>
      <c r="AU2362" s="105">
        <f t="shared" si="563"/>
        <v>2.7412499999999995</v>
      </c>
      <c r="AV2362" s="102"/>
      <c r="AY2362" s="106">
        <v>2.7412499999999995</v>
      </c>
      <c r="AZ2362" s="108">
        <f t="shared" si="564"/>
        <v>0.68531249999999988</v>
      </c>
      <c r="BA2362" s="1">
        <f t="shared" si="565"/>
        <v>3.4265624999999993</v>
      </c>
      <c r="BB2362" s="106">
        <f t="shared" si="566"/>
        <v>3.700687499999999</v>
      </c>
      <c r="BD2362" s="105" t="s">
        <v>885</v>
      </c>
      <c r="BE2362" s="110"/>
      <c r="BF2362" s="110"/>
      <c r="BG2362" s="110"/>
    </row>
    <row r="2363" spans="1:59" ht="24.75" hidden="1" customHeight="1">
      <c r="A2363" s="9">
        <v>2368</v>
      </c>
      <c r="B2363" s="36">
        <v>20123</v>
      </c>
      <c r="C2363" s="36"/>
      <c r="E2363" s="37" t="s">
        <v>9639</v>
      </c>
      <c r="F2363" s="36" t="s">
        <v>9640</v>
      </c>
      <c r="G2363" s="36" t="s">
        <v>114</v>
      </c>
      <c r="H2363" s="36" t="s">
        <v>9641</v>
      </c>
      <c r="I2363" s="36" t="s">
        <v>4460</v>
      </c>
      <c r="J2363" s="37" t="s">
        <v>6020</v>
      </c>
      <c r="K2363" s="49"/>
      <c r="L2363" s="36"/>
      <c r="M2363" s="36"/>
      <c r="N2363" s="36"/>
      <c r="O2363" s="36" t="s">
        <v>9642</v>
      </c>
      <c r="P2363" s="36" t="s">
        <v>9643</v>
      </c>
      <c r="Q2363" s="36" t="s">
        <v>9644</v>
      </c>
      <c r="T2363" s="116"/>
      <c r="AT2363" s="105" t="e">
        <f>#REF!*1.075</f>
        <v>#REF!</v>
      </c>
      <c r="AV2363" s="102" t="e">
        <f t="shared" ref="AV2363:AV2394" si="567">MIN(AN2363,AT2363,AU2363)</f>
        <v>#REF!</v>
      </c>
      <c r="AZ2363" s="108" t="b">
        <f t="shared" si="564"/>
        <v>0</v>
      </c>
      <c r="BA2363" s="1">
        <f t="shared" si="565"/>
        <v>0</v>
      </c>
      <c r="BB2363" s="106">
        <f t="shared" si="566"/>
        <v>0</v>
      </c>
      <c r="BE2363" s="110"/>
      <c r="BF2363" s="110"/>
      <c r="BG2363" s="110"/>
    </row>
    <row r="2364" spans="1:59" ht="24.75" hidden="1" customHeight="1">
      <c r="A2364" s="9">
        <v>2369</v>
      </c>
      <c r="B2364" s="36">
        <v>20098</v>
      </c>
      <c r="C2364" s="36"/>
      <c r="E2364" s="37" t="s">
        <v>9645</v>
      </c>
      <c r="F2364" s="36" t="s">
        <v>9646</v>
      </c>
      <c r="G2364" s="36" t="s">
        <v>4125</v>
      </c>
      <c r="H2364" s="36" t="s">
        <v>320</v>
      </c>
      <c r="I2364" s="36" t="s">
        <v>44</v>
      </c>
      <c r="J2364" s="37" t="s">
        <v>1357</v>
      </c>
      <c r="K2364" s="49"/>
      <c r="L2364" s="36"/>
      <c r="M2364" s="36"/>
      <c r="N2364" s="36"/>
      <c r="O2364" s="36" t="s">
        <v>9642</v>
      </c>
      <c r="P2364" s="36" t="s">
        <v>9647</v>
      </c>
      <c r="Q2364" s="36" t="s">
        <v>9648</v>
      </c>
      <c r="T2364" s="116"/>
      <c r="AT2364" s="105" t="e">
        <f>#REF!*1.075</f>
        <v>#REF!</v>
      </c>
      <c r="AV2364" s="102" t="e">
        <f t="shared" si="567"/>
        <v>#REF!</v>
      </c>
      <c r="AZ2364" s="108" t="b">
        <f t="shared" si="564"/>
        <v>0</v>
      </c>
      <c r="BA2364" s="1">
        <f t="shared" si="565"/>
        <v>0</v>
      </c>
      <c r="BB2364" s="106">
        <f t="shared" si="566"/>
        <v>0</v>
      </c>
      <c r="BE2364" s="110"/>
      <c r="BF2364" s="110"/>
      <c r="BG2364" s="110"/>
    </row>
    <row r="2365" spans="1:59" ht="24.75" hidden="1" customHeight="1">
      <c r="A2365" s="9">
        <v>2370</v>
      </c>
      <c r="B2365" s="20">
        <v>20068</v>
      </c>
      <c r="C2365" s="20"/>
      <c r="E2365" s="21" t="s">
        <v>9649</v>
      </c>
      <c r="F2365" s="21" t="s">
        <v>2394</v>
      </c>
      <c r="G2365" s="21" t="s">
        <v>1943</v>
      </c>
      <c r="H2365" s="22" t="s">
        <v>9650</v>
      </c>
      <c r="I2365" s="21" t="s">
        <v>109</v>
      </c>
      <c r="J2365" s="21" t="s">
        <v>9650</v>
      </c>
      <c r="K2365" s="23"/>
      <c r="L2365" s="21" t="s">
        <v>91</v>
      </c>
      <c r="M2365" s="20">
        <v>1</v>
      </c>
      <c r="N2365" s="21" t="s">
        <v>46</v>
      </c>
      <c r="O2365" s="21" t="s">
        <v>9642</v>
      </c>
      <c r="P2365" s="21" t="s">
        <v>9651</v>
      </c>
      <c r="Q2365" s="21" t="s">
        <v>9652</v>
      </c>
      <c r="R2365" s="101">
        <v>5.76</v>
      </c>
      <c r="S2365" s="102">
        <v>6.19</v>
      </c>
      <c r="T2365" s="116" t="s">
        <v>58</v>
      </c>
      <c r="U2365" s="84">
        <v>6.14</v>
      </c>
      <c r="V2365" s="102">
        <v>5.38</v>
      </c>
      <c r="AQ2365" s="105" t="e">
        <f>AVERAGE(SMALL(AE2365:AI2365,1),SMALL(AE2365:AI2365,2))</f>
        <v>#NUM!</v>
      </c>
      <c r="AR2365" s="105" t="e">
        <f>IF(R2365 &lt;=( AVERAGE(SMALL(AE2365:AI2365,1),SMALL(AE2365:AI2365,2))), R2365, "")</f>
        <v>#NUM!</v>
      </c>
      <c r="AS2365" s="105" t="e">
        <f>AVERAGE(SMALL(AJ2365:AM2365,1),SMALL(AJ2365:AM2365,2))</f>
        <v>#NUM!</v>
      </c>
      <c r="AT2365" s="105" t="e">
        <f>#REF!*1.075</f>
        <v>#REF!</v>
      </c>
      <c r="AU2365" s="105" t="e">
        <f>T2365*1.075</f>
        <v>#VALUE!</v>
      </c>
      <c r="AV2365" s="102" t="e">
        <f t="shared" si="567"/>
        <v>#REF!</v>
      </c>
      <c r="AW2365" s="132" t="s">
        <v>52</v>
      </c>
      <c r="AX2365" s="125" t="s">
        <v>51</v>
      </c>
      <c r="AY2365" s="106">
        <v>5.76</v>
      </c>
      <c r="AZ2365" s="108">
        <f t="shared" si="564"/>
        <v>1.44</v>
      </c>
      <c r="BA2365" s="1">
        <f t="shared" si="565"/>
        <v>7.1999999999999993</v>
      </c>
      <c r="BB2365" s="106">
        <f t="shared" si="566"/>
        <v>7.7759999999999989</v>
      </c>
      <c r="BC2365" s="105" t="s">
        <v>53</v>
      </c>
      <c r="BE2365" s="110"/>
      <c r="BF2365" s="110"/>
      <c r="BG2365" s="110"/>
    </row>
    <row r="2366" spans="1:59" ht="24.75" hidden="1" customHeight="1">
      <c r="A2366" s="9">
        <v>2371</v>
      </c>
      <c r="B2366" s="20">
        <v>20071</v>
      </c>
      <c r="C2366" s="20"/>
      <c r="E2366" s="21" t="s">
        <v>9653</v>
      </c>
      <c r="F2366" s="21" t="s">
        <v>951</v>
      </c>
      <c r="G2366" s="21" t="s">
        <v>952</v>
      </c>
      <c r="H2366" s="22" t="s">
        <v>227</v>
      </c>
      <c r="I2366" s="21" t="s">
        <v>953</v>
      </c>
      <c r="J2366" s="21" t="s">
        <v>9654</v>
      </c>
      <c r="K2366" s="23"/>
      <c r="L2366" s="21"/>
      <c r="M2366" s="20">
        <v>14</v>
      </c>
      <c r="N2366" s="21" t="s">
        <v>46</v>
      </c>
      <c r="O2366" s="21" t="s">
        <v>9642</v>
      </c>
      <c r="P2366" s="21" t="s">
        <v>9651</v>
      </c>
      <c r="Q2366" s="21" t="s">
        <v>9655</v>
      </c>
      <c r="R2366" s="101">
        <v>4.2699999999999996</v>
      </c>
      <c r="S2366" s="102">
        <v>4.5999999999999996</v>
      </c>
      <c r="T2366" s="116" t="s">
        <v>58</v>
      </c>
      <c r="U2366" s="84">
        <v>4.7</v>
      </c>
      <c r="V2366" s="102">
        <v>3.85</v>
      </c>
      <c r="AF2366" s="105">
        <v>4.72</v>
      </c>
      <c r="AQ2366" s="105" t="e">
        <f>AVERAGE(SMALL(AE2366:AI2366,1),SMALL(AE2366:AI2366,2))</f>
        <v>#NUM!</v>
      </c>
      <c r="AR2366" s="105" t="e">
        <f>IF(R2366 &lt;=( AVERAGE(SMALL(AE2366:AI2366,1),SMALL(AE2366:AI2366,2))), R2366, "")</f>
        <v>#NUM!</v>
      </c>
      <c r="AS2366" s="105" t="e">
        <f>AVERAGE(SMALL(AJ2366:AM2366,1),SMALL(AJ2366:AM2366,2))</f>
        <v>#NUM!</v>
      </c>
      <c r="AT2366" s="105" t="e">
        <f>#REF!*1.075</f>
        <v>#REF!</v>
      </c>
      <c r="AU2366" s="105" t="e">
        <f>T2366*1.075</f>
        <v>#VALUE!</v>
      </c>
      <c r="AV2366" s="102" t="e">
        <f t="shared" si="567"/>
        <v>#REF!</v>
      </c>
      <c r="AW2366" s="125" t="s">
        <v>52</v>
      </c>
      <c r="AX2366" s="105" t="s">
        <v>51</v>
      </c>
      <c r="AY2366" s="106">
        <v>4.2699999999999996</v>
      </c>
      <c r="AZ2366" s="108">
        <f t="shared" si="564"/>
        <v>1.0674999999999999</v>
      </c>
      <c r="BA2366" s="1">
        <f t="shared" si="565"/>
        <v>5.3374999999999995</v>
      </c>
      <c r="BB2366" s="106">
        <f t="shared" si="566"/>
        <v>5.7644999999999991</v>
      </c>
      <c r="BC2366" s="105" t="s">
        <v>53</v>
      </c>
      <c r="BE2366" s="110"/>
      <c r="BF2366" s="110"/>
      <c r="BG2366" s="110"/>
    </row>
    <row r="2367" spans="1:59" ht="24.75" hidden="1" customHeight="1">
      <c r="A2367" s="9">
        <v>2372</v>
      </c>
      <c r="B2367" s="36">
        <v>20099</v>
      </c>
      <c r="C2367" s="36"/>
      <c r="E2367" s="37" t="s">
        <v>9645</v>
      </c>
      <c r="F2367" s="36" t="s">
        <v>9646</v>
      </c>
      <c r="G2367" s="36" t="s">
        <v>4125</v>
      </c>
      <c r="H2367" s="36" t="s">
        <v>650</v>
      </c>
      <c r="I2367" s="36" t="s">
        <v>44</v>
      </c>
      <c r="J2367" s="37" t="s">
        <v>9656</v>
      </c>
      <c r="K2367" s="49"/>
      <c r="L2367" s="36"/>
      <c r="M2367" s="36"/>
      <c r="N2367" s="36"/>
      <c r="O2367" s="36" t="s">
        <v>9642</v>
      </c>
      <c r="P2367" s="36" t="s">
        <v>9647</v>
      </c>
      <c r="Q2367" s="36" t="s">
        <v>9657</v>
      </c>
      <c r="T2367" s="116"/>
      <c r="AT2367" s="105" t="e">
        <f>#REF!*1.075</f>
        <v>#REF!</v>
      </c>
      <c r="AV2367" s="102" t="e">
        <f t="shared" si="567"/>
        <v>#REF!</v>
      </c>
      <c r="AZ2367" s="108" t="b">
        <f t="shared" si="564"/>
        <v>0</v>
      </c>
      <c r="BA2367" s="1">
        <f t="shared" si="565"/>
        <v>0</v>
      </c>
      <c r="BB2367" s="106">
        <f t="shared" si="566"/>
        <v>0</v>
      </c>
      <c r="BE2367" s="110"/>
      <c r="BF2367" s="110"/>
      <c r="BG2367" s="110"/>
    </row>
    <row r="2368" spans="1:59" ht="24.75" hidden="1" customHeight="1">
      <c r="A2368" s="9">
        <v>2373</v>
      </c>
      <c r="B2368" s="20">
        <v>20088</v>
      </c>
      <c r="C2368" s="20"/>
      <c r="E2368" s="21" t="s">
        <v>9658</v>
      </c>
      <c r="F2368" s="21" t="s">
        <v>9659</v>
      </c>
      <c r="G2368" s="21" t="s">
        <v>1258</v>
      </c>
      <c r="H2368" s="22" t="s">
        <v>244</v>
      </c>
      <c r="I2368" s="21" t="s">
        <v>44</v>
      </c>
      <c r="J2368" s="21" t="s">
        <v>1199</v>
      </c>
      <c r="K2368" s="23"/>
      <c r="L2368" s="21"/>
      <c r="M2368" s="20">
        <v>6</v>
      </c>
      <c r="N2368" s="21" t="s">
        <v>46</v>
      </c>
      <c r="O2368" s="21" t="s">
        <v>9642</v>
      </c>
      <c r="P2368" s="21" t="s">
        <v>9660</v>
      </c>
      <c r="Q2368" s="21" t="s">
        <v>9661</v>
      </c>
      <c r="R2368" s="101">
        <v>4.68</v>
      </c>
      <c r="S2368" s="102">
        <v>5.03</v>
      </c>
      <c r="T2368" s="116" t="s">
        <v>58</v>
      </c>
      <c r="U2368" s="84">
        <v>5.0999999999999996</v>
      </c>
      <c r="V2368" s="102">
        <v>4.26</v>
      </c>
      <c r="AF2368" s="105">
        <v>3.8620000000000001</v>
      </c>
      <c r="AQ2368" s="105" t="e">
        <f>AVERAGE(SMALL(AE2368:AI2368,1),SMALL(AE2368:AI2368,2))</f>
        <v>#NUM!</v>
      </c>
      <c r="AR2368" s="105" t="e">
        <f>IF(R2368 &lt;=( AVERAGE(SMALL(AE2368:AI2368,1),SMALL(AE2368:AI2368,2))), R2368, "")</f>
        <v>#NUM!</v>
      </c>
      <c r="AS2368" s="105" t="e">
        <f>AVERAGE(SMALL(AJ2368:AM2368,1),SMALL(AJ2368:AM2368,2))</f>
        <v>#NUM!</v>
      </c>
      <c r="AT2368" s="105" t="e">
        <f>#REF!*1.075</f>
        <v>#REF!</v>
      </c>
      <c r="AU2368" s="105" t="e">
        <f>T2368*1.075</f>
        <v>#VALUE!</v>
      </c>
      <c r="AV2368" s="102" t="e">
        <f t="shared" si="567"/>
        <v>#REF!</v>
      </c>
      <c r="AW2368" s="125" t="s">
        <v>52</v>
      </c>
      <c r="AX2368" s="105" t="s">
        <v>51</v>
      </c>
      <c r="AY2368" s="106">
        <v>4.68</v>
      </c>
      <c r="AZ2368" s="108">
        <f t="shared" si="564"/>
        <v>1.17</v>
      </c>
      <c r="BA2368" s="1">
        <f t="shared" si="565"/>
        <v>5.85</v>
      </c>
      <c r="BB2368" s="106">
        <f t="shared" si="566"/>
        <v>6.3179999999999996</v>
      </c>
      <c r="BC2368" s="105" t="s">
        <v>53</v>
      </c>
      <c r="BE2368" s="110"/>
      <c r="BF2368" s="110"/>
      <c r="BG2368" s="110"/>
    </row>
    <row r="2369" spans="1:59" ht="24.75" hidden="1" customHeight="1">
      <c r="A2369" s="9">
        <v>2374</v>
      </c>
      <c r="B2369" s="20">
        <v>20074</v>
      </c>
      <c r="C2369" s="20"/>
      <c r="E2369" s="21" t="s">
        <v>9658</v>
      </c>
      <c r="F2369" s="21" t="s">
        <v>9659</v>
      </c>
      <c r="G2369" s="21" t="s">
        <v>1258</v>
      </c>
      <c r="H2369" s="22" t="s">
        <v>5947</v>
      </c>
      <c r="I2369" s="21" t="s">
        <v>44</v>
      </c>
      <c r="J2369" s="21" t="s">
        <v>9662</v>
      </c>
      <c r="K2369" s="23"/>
      <c r="L2369" s="21"/>
      <c r="M2369" s="20">
        <v>12</v>
      </c>
      <c r="N2369" s="21" t="s">
        <v>46</v>
      </c>
      <c r="O2369" s="21" t="s">
        <v>9642</v>
      </c>
      <c r="P2369" s="21" t="s">
        <v>9660</v>
      </c>
      <c r="Q2369" s="21" t="s">
        <v>9663</v>
      </c>
      <c r="R2369" s="101">
        <v>12.6</v>
      </c>
      <c r="S2369" s="102">
        <v>13.55</v>
      </c>
      <c r="T2369" s="116" t="s">
        <v>58</v>
      </c>
      <c r="U2369" s="84">
        <v>13.85</v>
      </c>
      <c r="V2369" s="102">
        <v>11.39</v>
      </c>
      <c r="AQ2369" s="105" t="e">
        <f>AVERAGE(SMALL(AE2369:AI2369,1),SMALL(AE2369:AI2369,2))</f>
        <v>#NUM!</v>
      </c>
      <c r="AR2369" s="105" t="e">
        <f>IF(R2369 &lt;=( AVERAGE(SMALL(AE2369:AI2369,1),SMALL(AE2369:AI2369,2))), R2369, "")</f>
        <v>#NUM!</v>
      </c>
      <c r="AS2369" s="105" t="e">
        <f>AVERAGE(SMALL(AJ2369:AM2369,1),SMALL(AJ2369:AM2369,2))</f>
        <v>#NUM!</v>
      </c>
      <c r="AT2369" s="105" t="e">
        <f>#REF!*1.075</f>
        <v>#REF!</v>
      </c>
      <c r="AU2369" s="105" t="e">
        <f>T2369*1.075</f>
        <v>#VALUE!</v>
      </c>
      <c r="AV2369" s="102" t="e">
        <f t="shared" si="567"/>
        <v>#REF!</v>
      </c>
      <c r="AW2369" s="125" t="s">
        <v>52</v>
      </c>
      <c r="AX2369" s="105" t="s">
        <v>51</v>
      </c>
      <c r="AY2369" s="106">
        <v>12.6</v>
      </c>
      <c r="AZ2369" s="108">
        <f t="shared" si="564"/>
        <v>2.1419999999999999</v>
      </c>
      <c r="BA2369" s="1">
        <f t="shared" si="565"/>
        <v>14.741999999999999</v>
      </c>
      <c r="BB2369" s="106">
        <f t="shared" si="566"/>
        <v>15.92136</v>
      </c>
      <c r="BC2369" s="105" t="s">
        <v>53</v>
      </c>
      <c r="BE2369" s="110"/>
      <c r="BF2369" s="110"/>
      <c r="BG2369" s="110"/>
    </row>
    <row r="2370" spans="1:59" ht="24.75" hidden="1" customHeight="1">
      <c r="A2370" s="9">
        <v>2377</v>
      </c>
      <c r="B2370" s="20">
        <v>20076</v>
      </c>
      <c r="C2370" s="20"/>
      <c r="E2370" s="21" t="s">
        <v>9664</v>
      </c>
      <c r="F2370" s="21" t="s">
        <v>9665</v>
      </c>
      <c r="G2370" s="21" t="s">
        <v>1374</v>
      </c>
      <c r="H2370" s="22" t="s">
        <v>244</v>
      </c>
      <c r="I2370" s="21" t="s">
        <v>44</v>
      </c>
      <c r="J2370" s="21" t="s">
        <v>9666</v>
      </c>
      <c r="K2370" s="23"/>
      <c r="L2370" s="21"/>
      <c r="M2370" s="20">
        <v>5</v>
      </c>
      <c r="N2370" s="21" t="s">
        <v>46</v>
      </c>
      <c r="O2370" s="21" t="s">
        <v>9642</v>
      </c>
      <c r="P2370" s="21" t="s">
        <v>9651</v>
      </c>
      <c r="Q2370" s="21" t="s">
        <v>9667</v>
      </c>
      <c r="R2370" s="101">
        <v>5.125</v>
      </c>
      <c r="S2370" s="102">
        <v>5.5</v>
      </c>
      <c r="T2370" s="116" t="s">
        <v>58</v>
      </c>
      <c r="U2370" s="84">
        <v>5.6</v>
      </c>
      <c r="V2370" s="102">
        <v>4.6500000000000004</v>
      </c>
      <c r="AQ2370" s="105" t="e">
        <f>AVERAGE(SMALL(AE2370:AI2370,1),SMALL(AE2370:AI2370,2))</f>
        <v>#NUM!</v>
      </c>
      <c r="AR2370" s="105" t="e">
        <f>IF(R2370 &lt;=( AVERAGE(SMALL(AE2370:AI2370,1),SMALL(AE2370:AI2370,2))), R2370, "")</f>
        <v>#NUM!</v>
      </c>
      <c r="AS2370" s="105" t="e">
        <f>AVERAGE(SMALL(AJ2370:AM2370,1),SMALL(AJ2370:AM2370,2))</f>
        <v>#NUM!</v>
      </c>
      <c r="AT2370" s="105" t="e">
        <f>#REF!*1.075</f>
        <v>#REF!</v>
      </c>
      <c r="AU2370" s="105" t="e">
        <f>T2370*1.075</f>
        <v>#VALUE!</v>
      </c>
      <c r="AV2370" s="102" t="e">
        <f t="shared" si="567"/>
        <v>#REF!</v>
      </c>
      <c r="AW2370" s="125" t="s">
        <v>52</v>
      </c>
      <c r="AX2370" s="105" t="s">
        <v>51</v>
      </c>
      <c r="AY2370" s="106">
        <v>5.13</v>
      </c>
      <c r="AZ2370" s="108">
        <f t="shared" si="564"/>
        <v>1.2825</v>
      </c>
      <c r="BA2370" s="1">
        <f t="shared" si="565"/>
        <v>6.4124999999999996</v>
      </c>
      <c r="BB2370" s="106">
        <f t="shared" si="566"/>
        <v>6.9254999999999995</v>
      </c>
      <c r="BC2370" s="105" t="s">
        <v>53</v>
      </c>
      <c r="BE2370" s="110"/>
      <c r="BF2370" s="110"/>
      <c r="BG2370" s="110"/>
    </row>
    <row r="2371" spans="1:59" ht="24.75" hidden="1" customHeight="1">
      <c r="A2371" s="9">
        <v>2378</v>
      </c>
      <c r="B2371" s="20">
        <v>20075</v>
      </c>
      <c r="C2371" s="20"/>
      <c r="E2371" s="21" t="s">
        <v>9668</v>
      </c>
      <c r="F2371" s="21" t="s">
        <v>9669</v>
      </c>
      <c r="G2371" s="21" t="s">
        <v>4749</v>
      </c>
      <c r="H2371" s="22" t="s">
        <v>4750</v>
      </c>
      <c r="I2371" s="21" t="s">
        <v>44</v>
      </c>
      <c r="J2371" s="21" t="s">
        <v>9670</v>
      </c>
      <c r="K2371" s="23"/>
      <c r="L2371" s="21"/>
      <c r="M2371" s="20">
        <v>4</v>
      </c>
      <c r="N2371" s="21" t="s">
        <v>46</v>
      </c>
      <c r="O2371" s="21" t="s">
        <v>9642</v>
      </c>
      <c r="P2371" s="21" t="s">
        <v>9671</v>
      </c>
      <c r="Q2371" s="21" t="s">
        <v>9672</v>
      </c>
      <c r="R2371" s="101">
        <v>11</v>
      </c>
      <c r="S2371" s="102">
        <v>11.82</v>
      </c>
      <c r="T2371" s="116" t="s">
        <v>58</v>
      </c>
      <c r="U2371" s="84">
        <v>11.8</v>
      </c>
      <c r="V2371" s="102">
        <v>10.15</v>
      </c>
      <c r="AQ2371" s="105" t="e">
        <f>AVERAGE(SMALL(AE2371:AI2371,1),SMALL(AE2371:AI2371,2))</f>
        <v>#NUM!</v>
      </c>
      <c r="AR2371" s="105" t="e">
        <f>IF(R2371 &lt;=( AVERAGE(SMALL(AE2371:AI2371,1),SMALL(AE2371:AI2371,2))), R2371, "")</f>
        <v>#NUM!</v>
      </c>
      <c r="AS2371" s="105" t="e">
        <f>AVERAGE(SMALL(AJ2371:AM2371,1),SMALL(AJ2371:AM2371,2))</f>
        <v>#NUM!</v>
      </c>
      <c r="AT2371" s="105" t="e">
        <f>#REF!*1.075</f>
        <v>#REF!</v>
      </c>
      <c r="AU2371" s="105" t="e">
        <f>T2371*1.075</f>
        <v>#VALUE!</v>
      </c>
      <c r="AV2371" s="102" t="e">
        <f t="shared" si="567"/>
        <v>#REF!</v>
      </c>
      <c r="AW2371" s="125" t="s">
        <v>52</v>
      </c>
      <c r="AX2371" s="105" t="s">
        <v>51</v>
      </c>
      <c r="AY2371" s="106">
        <v>11</v>
      </c>
      <c r="AZ2371" s="108">
        <f t="shared" si="564"/>
        <v>1.87</v>
      </c>
      <c r="BA2371" s="1">
        <f t="shared" si="565"/>
        <v>12.870000000000001</v>
      </c>
      <c r="BB2371" s="106">
        <f t="shared" si="566"/>
        <v>13.899600000000001</v>
      </c>
      <c r="BC2371" s="105" t="s">
        <v>53</v>
      </c>
      <c r="BE2371" s="110"/>
      <c r="BF2371" s="110"/>
      <c r="BG2371" s="110"/>
    </row>
    <row r="2372" spans="1:59" ht="24.75" hidden="1" customHeight="1">
      <c r="A2372" s="9">
        <v>2379</v>
      </c>
      <c r="B2372" s="20">
        <v>20070</v>
      </c>
      <c r="C2372" s="20"/>
      <c r="E2372" s="21" t="s">
        <v>9673</v>
      </c>
      <c r="F2372" s="21" t="s">
        <v>9674</v>
      </c>
      <c r="G2372" s="21" t="s">
        <v>2103</v>
      </c>
      <c r="H2372" s="22" t="s">
        <v>5227</v>
      </c>
      <c r="I2372" s="21" t="s">
        <v>44</v>
      </c>
      <c r="J2372" s="21" t="s">
        <v>9675</v>
      </c>
      <c r="K2372" s="23"/>
      <c r="L2372" s="21"/>
      <c r="M2372" s="20">
        <v>3</v>
      </c>
      <c r="N2372" s="21" t="s">
        <v>46</v>
      </c>
      <c r="O2372" s="21" t="s">
        <v>9642</v>
      </c>
      <c r="P2372" s="21" t="s">
        <v>9676</v>
      </c>
      <c r="Q2372" s="21" t="s">
        <v>9677</v>
      </c>
      <c r="R2372" s="101">
        <v>4.6500000000000004</v>
      </c>
      <c r="S2372" s="102">
        <v>5</v>
      </c>
      <c r="T2372" s="116" t="s">
        <v>58</v>
      </c>
      <c r="U2372" s="84">
        <v>5.2</v>
      </c>
      <c r="V2372" s="102">
        <v>4.04</v>
      </c>
      <c r="AQ2372" s="105" t="e">
        <f>AVERAGE(SMALL(AE2372:AI2372,1),SMALL(AE2372:AI2372,2))</f>
        <v>#NUM!</v>
      </c>
      <c r="AR2372" s="105" t="e">
        <f>IF(R2372 &lt;=( AVERAGE(SMALL(AE2372:AI2372,1),SMALL(AE2372:AI2372,2))), R2372, "")</f>
        <v>#NUM!</v>
      </c>
      <c r="AS2372" s="105" t="e">
        <f>AVERAGE(SMALL(AJ2372:AM2372,1),SMALL(AJ2372:AM2372,2))</f>
        <v>#NUM!</v>
      </c>
      <c r="AT2372" s="105" t="e">
        <f>#REF!*1.075</f>
        <v>#REF!</v>
      </c>
      <c r="AU2372" s="105" t="e">
        <f>T2372*1.075</f>
        <v>#VALUE!</v>
      </c>
      <c r="AV2372" s="102" t="e">
        <f t="shared" si="567"/>
        <v>#REF!</v>
      </c>
      <c r="AW2372" s="125" t="s">
        <v>52</v>
      </c>
      <c r="AX2372" s="125" t="s">
        <v>51</v>
      </c>
      <c r="AY2372" s="106">
        <v>4.6500000000000004</v>
      </c>
      <c r="AZ2372" s="108">
        <f t="shared" si="564"/>
        <v>1.1625000000000001</v>
      </c>
      <c r="BA2372" s="1">
        <f t="shared" si="565"/>
        <v>5.8125</v>
      </c>
      <c r="BB2372" s="106">
        <f t="shared" si="566"/>
        <v>6.2774999999999999</v>
      </c>
      <c r="BC2372" s="105" t="s">
        <v>53</v>
      </c>
      <c r="BE2372" s="110"/>
      <c r="BF2372" s="110"/>
      <c r="BG2372" s="110"/>
    </row>
    <row r="2373" spans="1:59" ht="24.75" hidden="1" customHeight="1">
      <c r="A2373" s="9">
        <v>2375</v>
      </c>
      <c r="B2373" s="36">
        <v>19842</v>
      </c>
      <c r="C2373" s="36"/>
      <c r="E2373" s="37" t="s">
        <v>9678</v>
      </c>
      <c r="F2373" s="36" t="s">
        <v>9679</v>
      </c>
      <c r="G2373" s="36" t="s">
        <v>9680</v>
      </c>
      <c r="H2373" s="36" t="s">
        <v>105</v>
      </c>
      <c r="I2373" s="36" t="s">
        <v>183</v>
      </c>
      <c r="J2373" s="37" t="s">
        <v>9681</v>
      </c>
      <c r="K2373" s="49"/>
      <c r="L2373" s="36"/>
      <c r="M2373" s="36"/>
      <c r="N2373" s="36"/>
      <c r="O2373" s="36" t="s">
        <v>9682</v>
      </c>
      <c r="P2373" s="36" t="s">
        <v>9683</v>
      </c>
      <c r="Q2373" s="36" t="s">
        <v>9684</v>
      </c>
      <c r="T2373" s="116"/>
      <c r="AT2373" s="105" t="e">
        <f>#REF!*1.075</f>
        <v>#REF!</v>
      </c>
      <c r="AV2373" s="102" t="e">
        <f t="shared" si="567"/>
        <v>#REF!</v>
      </c>
      <c r="AZ2373" s="108" t="b">
        <f t="shared" si="564"/>
        <v>0</v>
      </c>
      <c r="BA2373" s="1">
        <f t="shared" si="565"/>
        <v>0</v>
      </c>
      <c r="BB2373" s="106">
        <f t="shared" si="566"/>
        <v>0</v>
      </c>
      <c r="BE2373" s="110"/>
      <c r="BF2373" s="110"/>
      <c r="BG2373" s="110"/>
    </row>
    <row r="2374" spans="1:59" ht="24.75" hidden="1" customHeight="1">
      <c r="A2374" s="9">
        <v>2380</v>
      </c>
      <c r="B2374" s="17">
        <v>19842</v>
      </c>
      <c r="C2374" s="17"/>
      <c r="D2374" s="8"/>
      <c r="E2374" s="2" t="s">
        <v>9678</v>
      </c>
      <c r="F2374" s="2" t="s">
        <v>9685</v>
      </c>
      <c r="G2374" s="2" t="s">
        <v>9680</v>
      </c>
      <c r="H2374" s="18" t="s">
        <v>105</v>
      </c>
      <c r="I2374" s="2" t="s">
        <v>183</v>
      </c>
      <c r="J2374" s="2" t="s">
        <v>9681</v>
      </c>
      <c r="K2374" s="19"/>
      <c r="L2374" s="2"/>
      <c r="M2374" s="17">
        <v>14</v>
      </c>
      <c r="N2374" s="2" t="s">
        <v>46</v>
      </c>
      <c r="O2374" s="2" t="s">
        <v>9682</v>
      </c>
      <c r="P2374" s="2" t="s">
        <v>9686</v>
      </c>
      <c r="Q2374" s="2" t="s">
        <v>9684</v>
      </c>
      <c r="R2374" s="101">
        <v>16.13</v>
      </c>
      <c r="T2374" s="116" t="s">
        <v>58</v>
      </c>
      <c r="U2374" s="84">
        <v>20.010000000000002</v>
      </c>
      <c r="V2374" s="102">
        <v>10</v>
      </c>
      <c r="AE2374" s="104">
        <v>20.010000000000002</v>
      </c>
      <c r="AN2374" s="106">
        <v>15.01</v>
      </c>
      <c r="AO2374" s="105" t="s">
        <v>277</v>
      </c>
      <c r="AP2374" s="104" t="s">
        <v>278</v>
      </c>
      <c r="AQ2374" s="105" t="e">
        <f>AVERAGE(SMALL(AE2374:AI2374,1),SMALL(AE2374:AI2374,2))</f>
        <v>#NUM!</v>
      </c>
      <c r="AR2374" s="105" t="e">
        <f>IF(R2374 &lt;=( AVERAGE(SMALL(AE2374:AI2374,1),SMALL(AE2374:AI2374,2))), R2374, "")</f>
        <v>#NUM!</v>
      </c>
      <c r="AS2374" s="105" t="e">
        <f>AVERAGE(SMALL(AJ2374:AM2374,1),SMALL(AJ2374:AM2374,2))</f>
        <v>#NUM!</v>
      </c>
      <c r="AT2374" s="105" t="e">
        <f>#REF!*1.075</f>
        <v>#REF!</v>
      </c>
      <c r="AU2374" s="105" t="e">
        <f>T2374*1.075</f>
        <v>#VALUE!</v>
      </c>
      <c r="AV2374" s="102" t="e">
        <f t="shared" si="567"/>
        <v>#REF!</v>
      </c>
      <c r="AW2374" s="105" t="s">
        <v>279</v>
      </c>
      <c r="AX2374" s="105" t="s">
        <v>278</v>
      </c>
      <c r="AY2374" s="106">
        <v>15.01</v>
      </c>
      <c r="AZ2374" s="108">
        <f t="shared" si="564"/>
        <v>2.5517000000000003</v>
      </c>
      <c r="BA2374" s="1">
        <f t="shared" si="565"/>
        <v>17.561700000000002</v>
      </c>
      <c r="BB2374" s="106">
        <f t="shared" si="566"/>
        <v>18.966636000000001</v>
      </c>
      <c r="BC2374" s="105" t="s">
        <v>53</v>
      </c>
      <c r="BE2374" s="110"/>
      <c r="BF2374" s="110"/>
      <c r="BG2374" s="110"/>
    </row>
    <row r="2375" spans="1:59" ht="24.75" hidden="1" customHeight="1">
      <c r="A2375" s="9">
        <v>2376</v>
      </c>
      <c r="B2375" s="36">
        <v>20650</v>
      </c>
      <c r="C2375" s="36"/>
      <c r="E2375" s="36" t="s">
        <v>9687</v>
      </c>
      <c r="F2375" s="36"/>
      <c r="G2375" s="36" t="s">
        <v>9518</v>
      </c>
      <c r="H2375" s="36" t="s">
        <v>9688</v>
      </c>
      <c r="I2375" s="36" t="s">
        <v>1307</v>
      </c>
      <c r="J2375" s="36"/>
      <c r="K2375" s="49"/>
      <c r="L2375" s="36"/>
      <c r="M2375" s="36"/>
      <c r="N2375" s="36"/>
      <c r="O2375" s="36" t="s">
        <v>9689</v>
      </c>
      <c r="P2375" s="21"/>
      <c r="Q2375" s="21" t="s">
        <v>480</v>
      </c>
      <c r="T2375" s="116"/>
      <c r="AT2375" s="105" t="e">
        <f>#REF!*1.075</f>
        <v>#REF!</v>
      </c>
      <c r="AV2375" s="102" t="e">
        <f t="shared" si="567"/>
        <v>#REF!</v>
      </c>
      <c r="AZ2375" s="108" t="b">
        <f t="shared" si="564"/>
        <v>0</v>
      </c>
      <c r="BA2375" s="1">
        <f t="shared" si="565"/>
        <v>0</v>
      </c>
      <c r="BB2375" s="106">
        <f t="shared" si="566"/>
        <v>0</v>
      </c>
      <c r="BE2375" s="110"/>
      <c r="BF2375" s="110"/>
      <c r="BG2375" s="110"/>
    </row>
    <row r="2376" spans="1:59" s="105" customFormat="1" ht="24.75" hidden="1" customHeight="1">
      <c r="A2376" s="9">
        <v>2383</v>
      </c>
      <c r="B2376" s="20">
        <v>14528</v>
      </c>
      <c r="C2376" s="20"/>
      <c r="D2376" s="5"/>
      <c r="E2376" s="21" t="s">
        <v>9690</v>
      </c>
      <c r="F2376" s="21" t="s">
        <v>863</v>
      </c>
      <c r="G2376" s="21" t="s">
        <v>864</v>
      </c>
      <c r="H2376" s="22" t="s">
        <v>43</v>
      </c>
      <c r="I2376" s="21" t="s">
        <v>819</v>
      </c>
      <c r="J2376" s="21" t="s">
        <v>9691</v>
      </c>
      <c r="K2376" s="23"/>
      <c r="L2376" s="21"/>
      <c r="M2376" s="20">
        <v>30</v>
      </c>
      <c r="N2376" s="21" t="s">
        <v>46</v>
      </c>
      <c r="O2376" s="21" t="s">
        <v>9692</v>
      </c>
      <c r="P2376" s="21" t="s">
        <v>9693</v>
      </c>
      <c r="Q2376" s="21" t="s">
        <v>9694</v>
      </c>
      <c r="R2376" s="101">
        <v>3.24</v>
      </c>
      <c r="S2376" s="102">
        <v>3.02</v>
      </c>
      <c r="T2376" s="116">
        <v>1.45</v>
      </c>
      <c r="U2376" s="84"/>
      <c r="V2376" s="102"/>
      <c r="W2376" s="102"/>
      <c r="X2376" s="102"/>
      <c r="Y2376" s="102"/>
      <c r="Z2376" s="102"/>
      <c r="AA2376" s="102"/>
      <c r="AB2376" s="102"/>
      <c r="AC2376" s="102"/>
      <c r="AD2376" s="102"/>
      <c r="AE2376" s="104"/>
      <c r="AN2376" s="106"/>
      <c r="AP2376" s="104"/>
      <c r="AQ2376" s="105" t="e">
        <f t="shared" ref="AQ2376:AQ2389" si="568">AVERAGE(SMALL(AE2376:AI2376,1),SMALL(AE2376:AI2376,2))</f>
        <v>#NUM!</v>
      </c>
      <c r="AR2376" s="105" t="e">
        <f t="shared" ref="AR2376:AR2389" si="569">IF(R2376 &lt;=( AVERAGE(SMALL(AE2376:AI2376,1),SMALL(AE2376:AI2376,2))), R2376, "")</f>
        <v>#NUM!</v>
      </c>
      <c r="AS2376" s="105" t="e">
        <f t="shared" ref="AS2376:AS2389" si="570">AVERAGE(SMALL(AJ2376:AM2376,1),SMALL(AJ2376:AM2376,2))</f>
        <v>#NUM!</v>
      </c>
      <c r="AT2376" s="105" t="e">
        <f>#REF!*1.075</f>
        <v>#REF!</v>
      </c>
      <c r="AU2376" s="105">
        <f t="shared" ref="AU2376:AU2389" si="571">T2376*1.075</f>
        <v>1.5587499999999999</v>
      </c>
      <c r="AV2376" s="102" t="e">
        <f t="shared" si="567"/>
        <v>#REF!</v>
      </c>
      <c r="AW2376" s="105" t="s">
        <v>172</v>
      </c>
      <c r="AX2376" s="105" t="s">
        <v>173</v>
      </c>
      <c r="AY2376" s="106">
        <v>1.5580000000000001</v>
      </c>
      <c r="AZ2376" s="108">
        <f t="shared" si="564"/>
        <v>0.38950000000000001</v>
      </c>
      <c r="BA2376" s="1">
        <f t="shared" si="565"/>
        <v>1.9475</v>
      </c>
      <c r="BB2376" s="106">
        <f t="shared" si="566"/>
        <v>2.1032999999999999</v>
      </c>
      <c r="BC2376" s="105" t="s">
        <v>53</v>
      </c>
      <c r="BD2376" s="110"/>
      <c r="BE2376" s="110"/>
      <c r="BF2376" s="110"/>
    </row>
    <row r="2377" spans="1:59" ht="24.75" customHeight="1">
      <c r="A2377" s="9">
        <v>2381</v>
      </c>
      <c r="B2377" s="36">
        <v>8489</v>
      </c>
      <c r="C2377" s="36"/>
      <c r="D2377" s="127" t="s">
        <v>9695</v>
      </c>
      <c r="E2377" s="37" t="s">
        <v>9696</v>
      </c>
      <c r="F2377" s="36" t="s">
        <v>8558</v>
      </c>
      <c r="G2377" s="36" t="s">
        <v>8559</v>
      </c>
      <c r="H2377" s="36" t="s">
        <v>126</v>
      </c>
      <c r="I2377" s="36" t="s">
        <v>734</v>
      </c>
      <c r="J2377" s="37" t="s">
        <v>4686</v>
      </c>
      <c r="K2377" s="49">
        <v>30</v>
      </c>
      <c r="L2377" s="36" t="s">
        <v>91</v>
      </c>
      <c r="M2377" s="36">
        <v>1</v>
      </c>
      <c r="N2377" s="36" t="s">
        <v>46</v>
      </c>
      <c r="O2377" s="36" t="s">
        <v>9697</v>
      </c>
      <c r="P2377" s="36" t="s">
        <v>9698</v>
      </c>
      <c r="Q2377" s="36" t="s">
        <v>9699</v>
      </c>
      <c r="R2377" s="101">
        <v>5.3</v>
      </c>
      <c r="S2377" s="102">
        <v>3.57</v>
      </c>
      <c r="T2377" s="116">
        <v>3.57</v>
      </c>
      <c r="X2377" s="102">
        <v>5.5</v>
      </c>
      <c r="Y2377" s="102">
        <v>4.5999999999999996</v>
      </c>
      <c r="Z2377" s="102">
        <v>5.8</v>
      </c>
      <c r="AE2377" s="104">
        <v>2.4</v>
      </c>
      <c r="AQ2377" s="105" t="e">
        <f t="shared" si="568"/>
        <v>#NUM!</v>
      </c>
      <c r="AR2377" s="105" t="e">
        <f t="shared" si="569"/>
        <v>#NUM!</v>
      </c>
      <c r="AS2377" s="105" t="e">
        <f t="shared" si="570"/>
        <v>#NUM!</v>
      </c>
      <c r="AT2377" s="105" t="e">
        <f>#REF!*1.075</f>
        <v>#REF!</v>
      </c>
      <c r="AU2377" s="105">
        <f t="shared" si="571"/>
        <v>3.8377499999999998</v>
      </c>
      <c r="AV2377" s="102" t="e">
        <f t="shared" si="567"/>
        <v>#REF!</v>
      </c>
      <c r="AW2377" s="105" t="s">
        <v>1543</v>
      </c>
      <c r="AX2377" s="105" t="s">
        <v>532</v>
      </c>
      <c r="AY2377" s="106">
        <v>2.4</v>
      </c>
      <c r="AZ2377" s="108">
        <f t="shared" si="564"/>
        <v>0.6</v>
      </c>
      <c r="BA2377" s="1">
        <f t="shared" si="565"/>
        <v>3</v>
      </c>
      <c r="BB2377" s="106">
        <f t="shared" si="566"/>
        <v>3.24</v>
      </c>
      <c r="BD2377" s="105" t="s">
        <v>200</v>
      </c>
      <c r="BE2377" s="110"/>
      <c r="BF2377" s="110"/>
      <c r="BG2377" s="110"/>
    </row>
    <row r="2378" spans="1:59" ht="24.75" customHeight="1">
      <c r="A2378" s="9">
        <v>2382</v>
      </c>
      <c r="B2378" s="36">
        <v>535</v>
      </c>
      <c r="C2378" s="36"/>
      <c r="D2378" s="127" t="s">
        <v>9695</v>
      </c>
      <c r="E2378" s="37" t="s">
        <v>9700</v>
      </c>
      <c r="F2378" s="36" t="s">
        <v>9701</v>
      </c>
      <c r="G2378" s="36" t="s">
        <v>2951</v>
      </c>
      <c r="H2378" s="36" t="s">
        <v>2270</v>
      </c>
      <c r="I2378" s="36" t="s">
        <v>177</v>
      </c>
      <c r="J2378" s="37" t="s">
        <v>9702</v>
      </c>
      <c r="K2378" s="49">
        <v>25</v>
      </c>
      <c r="L2378" s="36" t="s">
        <v>80</v>
      </c>
      <c r="M2378" s="36">
        <v>1</v>
      </c>
      <c r="N2378" s="36" t="s">
        <v>46</v>
      </c>
      <c r="O2378" s="36" t="s">
        <v>9697</v>
      </c>
      <c r="P2378" s="36" t="s">
        <v>9698</v>
      </c>
      <c r="Q2378" s="36" t="s">
        <v>9703</v>
      </c>
      <c r="R2378" s="101">
        <v>6.05</v>
      </c>
      <c r="S2378" s="102">
        <v>4.8</v>
      </c>
      <c r="T2378" s="116" t="s">
        <v>58</v>
      </c>
      <c r="W2378" s="102">
        <v>5.6</v>
      </c>
      <c r="Y2378" s="102">
        <v>6.5</v>
      </c>
      <c r="AE2378" s="104">
        <v>7.5</v>
      </c>
      <c r="AG2378" s="105">
        <v>3.4580000000000002</v>
      </c>
      <c r="AQ2378" s="105">
        <f t="shared" si="568"/>
        <v>5.4790000000000001</v>
      </c>
      <c r="AR2378" s="105" t="str">
        <f t="shared" si="569"/>
        <v/>
      </c>
      <c r="AS2378" s="105" t="e">
        <f t="shared" si="570"/>
        <v>#NUM!</v>
      </c>
      <c r="AT2378" s="105" t="e">
        <f>#REF!*1.075</f>
        <v>#REF!</v>
      </c>
      <c r="AU2378" s="105" t="e">
        <f t="shared" si="571"/>
        <v>#VALUE!</v>
      </c>
      <c r="AV2378" s="102" t="e">
        <f t="shared" si="567"/>
        <v>#REF!</v>
      </c>
      <c r="AW2378" s="105" t="s">
        <v>279</v>
      </c>
      <c r="AX2378" s="105" t="s">
        <v>278</v>
      </c>
      <c r="AY2378" s="106">
        <v>5.4790000000000001</v>
      </c>
      <c r="AZ2378" s="108">
        <f t="shared" si="564"/>
        <v>1.36975</v>
      </c>
      <c r="BA2378" s="1">
        <f t="shared" si="565"/>
        <v>6.8487499999999999</v>
      </c>
      <c r="BB2378" s="106">
        <f t="shared" si="566"/>
        <v>7.3966500000000002</v>
      </c>
      <c r="BD2378" s="105" t="s">
        <v>200</v>
      </c>
      <c r="BE2378" s="110"/>
      <c r="BF2378" s="110"/>
      <c r="BG2378" s="110"/>
    </row>
    <row r="2379" spans="1:59" ht="24.75" customHeight="1">
      <c r="A2379" s="9">
        <v>2384</v>
      </c>
      <c r="B2379" s="36">
        <v>5799</v>
      </c>
      <c r="C2379" s="36"/>
      <c r="D2379" s="127" t="s">
        <v>9695</v>
      </c>
      <c r="E2379" s="37" t="s">
        <v>9704</v>
      </c>
      <c r="F2379" s="36" t="s">
        <v>7855</v>
      </c>
      <c r="G2379" s="36" t="s">
        <v>5292</v>
      </c>
      <c r="H2379" s="36" t="s">
        <v>945</v>
      </c>
      <c r="I2379" s="36" t="s">
        <v>68</v>
      </c>
      <c r="J2379" s="37" t="s">
        <v>9705</v>
      </c>
      <c r="K2379" s="49"/>
      <c r="L2379" s="36"/>
      <c r="M2379" s="36">
        <v>5</v>
      </c>
      <c r="N2379" s="36" t="s">
        <v>46</v>
      </c>
      <c r="O2379" s="36" t="s">
        <v>9697</v>
      </c>
      <c r="P2379" s="36" t="s">
        <v>9706</v>
      </c>
      <c r="Q2379" s="36" t="s">
        <v>9707</v>
      </c>
      <c r="R2379" s="101">
        <v>2.9</v>
      </c>
      <c r="S2379" s="102">
        <v>1.6</v>
      </c>
      <c r="T2379" s="116">
        <v>0.72</v>
      </c>
      <c r="U2379" s="84">
        <v>2.9</v>
      </c>
      <c r="Y2379" s="102">
        <v>2.9</v>
      </c>
      <c r="AQ2379" s="105" t="e">
        <f t="shared" si="568"/>
        <v>#NUM!</v>
      </c>
      <c r="AR2379" s="105" t="e">
        <f t="shared" si="569"/>
        <v>#NUM!</v>
      </c>
      <c r="AS2379" s="105" t="e">
        <f t="shared" si="570"/>
        <v>#NUM!</v>
      </c>
      <c r="AT2379" s="105" t="e">
        <f>#REF!*1.075</f>
        <v>#REF!</v>
      </c>
      <c r="AU2379" s="105">
        <f t="shared" si="571"/>
        <v>0.77399999999999991</v>
      </c>
      <c r="AV2379" s="102" t="e">
        <f t="shared" si="567"/>
        <v>#REF!</v>
      </c>
      <c r="AW2379" s="105" t="s">
        <v>172</v>
      </c>
      <c r="AX2379" s="105" t="s">
        <v>173</v>
      </c>
      <c r="AY2379" s="106">
        <v>0.77400000000000002</v>
      </c>
      <c r="AZ2379" s="108">
        <f t="shared" si="564"/>
        <v>0.19350000000000001</v>
      </c>
      <c r="BA2379" s="1">
        <f t="shared" si="565"/>
        <v>0.96750000000000003</v>
      </c>
      <c r="BB2379" s="106">
        <f t="shared" si="566"/>
        <v>1.0448999999999999</v>
      </c>
      <c r="BD2379" s="105" t="s">
        <v>200</v>
      </c>
      <c r="BE2379" s="110"/>
      <c r="BF2379" s="110"/>
      <c r="BG2379" s="110"/>
    </row>
    <row r="2380" spans="1:59" ht="24.75" customHeight="1">
      <c r="A2380" s="9">
        <v>2385</v>
      </c>
      <c r="B2380" s="36">
        <v>8399</v>
      </c>
      <c r="C2380" s="36"/>
      <c r="D2380" s="127" t="s">
        <v>9695</v>
      </c>
      <c r="E2380" s="37" t="s">
        <v>9704</v>
      </c>
      <c r="F2380" s="36" t="s">
        <v>7855</v>
      </c>
      <c r="G2380" s="36" t="s">
        <v>5292</v>
      </c>
      <c r="H2380" s="36" t="s">
        <v>945</v>
      </c>
      <c r="I2380" s="36" t="s">
        <v>68</v>
      </c>
      <c r="J2380" s="37" t="s">
        <v>2785</v>
      </c>
      <c r="K2380" s="49"/>
      <c r="L2380" s="36"/>
      <c r="M2380" s="36">
        <v>10</v>
      </c>
      <c r="N2380" s="36" t="s">
        <v>46</v>
      </c>
      <c r="O2380" s="36" t="s">
        <v>9697</v>
      </c>
      <c r="P2380" s="36" t="s">
        <v>9706</v>
      </c>
      <c r="Q2380" s="36" t="s">
        <v>9708</v>
      </c>
      <c r="R2380" s="101">
        <v>4.2</v>
      </c>
      <c r="S2380" s="102">
        <v>2.2000000000000002</v>
      </c>
      <c r="T2380" s="116">
        <v>1.1000000000000001</v>
      </c>
      <c r="U2380" s="84">
        <v>4.2</v>
      </c>
      <c r="Y2380" s="102">
        <v>4.2</v>
      </c>
      <c r="AQ2380" s="105" t="e">
        <f t="shared" si="568"/>
        <v>#NUM!</v>
      </c>
      <c r="AR2380" s="105" t="e">
        <f t="shared" si="569"/>
        <v>#NUM!</v>
      </c>
      <c r="AS2380" s="105" t="e">
        <f t="shared" si="570"/>
        <v>#NUM!</v>
      </c>
      <c r="AT2380" s="105" t="e">
        <f>#REF!*1.075</f>
        <v>#REF!</v>
      </c>
      <c r="AU2380" s="105">
        <f t="shared" si="571"/>
        <v>1.1825000000000001</v>
      </c>
      <c r="AV2380" s="102" t="e">
        <f t="shared" si="567"/>
        <v>#REF!</v>
      </c>
      <c r="AW2380" s="105" t="s">
        <v>172</v>
      </c>
      <c r="AX2380" s="105" t="s">
        <v>173</v>
      </c>
      <c r="AY2380" s="106">
        <v>1.1825000000000001</v>
      </c>
      <c r="AZ2380" s="108">
        <f t="shared" si="564"/>
        <v>0.29562500000000003</v>
      </c>
      <c r="BA2380" s="1">
        <f t="shared" si="565"/>
        <v>1.4781250000000001</v>
      </c>
      <c r="BB2380" s="106">
        <f t="shared" si="566"/>
        <v>1.5963750000000001</v>
      </c>
      <c r="BD2380" s="105" t="s">
        <v>200</v>
      </c>
      <c r="BE2380" s="110"/>
      <c r="BF2380" s="110"/>
      <c r="BG2380" s="110"/>
    </row>
    <row r="2381" spans="1:59" ht="24.75" customHeight="1">
      <c r="A2381" s="9">
        <v>2386</v>
      </c>
      <c r="B2381" s="36">
        <v>5394</v>
      </c>
      <c r="C2381" s="36"/>
      <c r="D2381" s="127" t="s">
        <v>9695</v>
      </c>
      <c r="E2381" s="37" t="s">
        <v>9709</v>
      </c>
      <c r="F2381" s="36" t="s">
        <v>9710</v>
      </c>
      <c r="G2381" s="36" t="s">
        <v>1816</v>
      </c>
      <c r="H2381" s="36" t="s">
        <v>310</v>
      </c>
      <c r="I2381" s="36" t="s">
        <v>4662</v>
      </c>
      <c r="J2381" s="37" t="s">
        <v>9711</v>
      </c>
      <c r="K2381" s="49"/>
      <c r="L2381" s="36"/>
      <c r="M2381" s="36">
        <v>30</v>
      </c>
      <c r="N2381" s="36" t="s">
        <v>46</v>
      </c>
      <c r="O2381" s="36" t="s">
        <v>9697</v>
      </c>
      <c r="P2381" s="36" t="s">
        <v>9712</v>
      </c>
      <c r="Q2381" s="36" t="s">
        <v>9713</v>
      </c>
      <c r="R2381" s="101">
        <v>2.7</v>
      </c>
      <c r="S2381" s="102">
        <v>2.33</v>
      </c>
      <c r="T2381" s="116" t="s">
        <v>58</v>
      </c>
      <c r="U2381" s="84">
        <v>2.7</v>
      </c>
      <c r="AI2381" s="105">
        <v>2.7</v>
      </c>
      <c r="AQ2381" s="105" t="e">
        <f t="shared" si="568"/>
        <v>#NUM!</v>
      </c>
      <c r="AR2381" s="105" t="e">
        <f t="shared" si="569"/>
        <v>#NUM!</v>
      </c>
      <c r="AS2381" s="105" t="e">
        <f t="shared" si="570"/>
        <v>#NUM!</v>
      </c>
      <c r="AT2381" s="105" t="e">
        <f>#REF!*1.075</f>
        <v>#REF!</v>
      </c>
      <c r="AU2381" s="105" t="e">
        <f t="shared" si="571"/>
        <v>#VALUE!</v>
      </c>
      <c r="AV2381" s="102" t="e">
        <f t="shared" si="567"/>
        <v>#REF!</v>
      </c>
      <c r="AW2381" s="105" t="s">
        <v>52</v>
      </c>
      <c r="AX2381" s="105" t="s">
        <v>51</v>
      </c>
      <c r="AY2381" s="106">
        <v>2.7</v>
      </c>
      <c r="AZ2381" s="108">
        <f t="shared" si="564"/>
        <v>0.67500000000000004</v>
      </c>
      <c r="BA2381" s="1">
        <f t="shared" si="565"/>
        <v>3.375</v>
      </c>
      <c r="BB2381" s="106">
        <f t="shared" si="566"/>
        <v>3.645</v>
      </c>
      <c r="BD2381" s="105" t="s">
        <v>200</v>
      </c>
      <c r="BE2381" s="110"/>
      <c r="BF2381" s="110"/>
      <c r="BG2381" s="110"/>
    </row>
    <row r="2382" spans="1:59" ht="24.75" customHeight="1">
      <c r="A2382" s="9">
        <v>2387</v>
      </c>
      <c r="B2382" s="36">
        <v>620</v>
      </c>
      <c r="C2382" s="36"/>
      <c r="D2382" s="127" t="s">
        <v>9695</v>
      </c>
      <c r="E2382" s="37" t="s">
        <v>9714</v>
      </c>
      <c r="F2382" s="36" t="s">
        <v>9715</v>
      </c>
      <c r="G2382" s="36" t="s">
        <v>3920</v>
      </c>
      <c r="H2382" s="36" t="s">
        <v>310</v>
      </c>
      <c r="I2382" s="36" t="s">
        <v>68</v>
      </c>
      <c r="J2382" s="37" t="s">
        <v>1078</v>
      </c>
      <c r="K2382" s="49"/>
      <c r="L2382" s="36"/>
      <c r="M2382" s="36">
        <v>30</v>
      </c>
      <c r="N2382" s="36" t="s">
        <v>46</v>
      </c>
      <c r="O2382" s="36" t="s">
        <v>9697</v>
      </c>
      <c r="P2382" s="36" t="s">
        <v>9716</v>
      </c>
      <c r="Q2382" s="36" t="s">
        <v>9717</v>
      </c>
      <c r="R2382" s="101">
        <v>4.6399999999999997</v>
      </c>
      <c r="S2382" s="102">
        <v>1.75</v>
      </c>
      <c r="T2382" s="116">
        <v>1.31</v>
      </c>
      <c r="U2382" s="84">
        <v>4.6399999999999997</v>
      </c>
      <c r="Y2382" s="102">
        <v>4.6399999999999997</v>
      </c>
      <c r="AE2382" s="104">
        <v>4.6399999999999997</v>
      </c>
      <c r="AQ2382" s="105" t="e">
        <f t="shared" si="568"/>
        <v>#NUM!</v>
      </c>
      <c r="AR2382" s="105" t="e">
        <f t="shared" si="569"/>
        <v>#NUM!</v>
      </c>
      <c r="AS2382" s="105" t="e">
        <f t="shared" si="570"/>
        <v>#NUM!</v>
      </c>
      <c r="AT2382" s="105" t="e">
        <f>#REF!*1.075</f>
        <v>#REF!</v>
      </c>
      <c r="AU2382" s="105">
        <f t="shared" si="571"/>
        <v>1.40825</v>
      </c>
      <c r="AV2382" s="102" t="e">
        <f t="shared" si="567"/>
        <v>#REF!</v>
      </c>
      <c r="AW2382" s="105" t="s">
        <v>172</v>
      </c>
      <c r="AX2382" s="105" t="s">
        <v>173</v>
      </c>
      <c r="AY2382" s="106">
        <v>1.40825</v>
      </c>
      <c r="AZ2382" s="108">
        <f t="shared" si="564"/>
        <v>0.3520625</v>
      </c>
      <c r="BA2382" s="1">
        <f t="shared" si="565"/>
        <v>1.7603124999999999</v>
      </c>
      <c r="BB2382" s="106">
        <f t="shared" si="566"/>
        <v>1.9011374999999999</v>
      </c>
      <c r="BD2382" s="105" t="s">
        <v>200</v>
      </c>
      <c r="BE2382" s="110"/>
      <c r="BF2382" s="110"/>
      <c r="BG2382" s="110"/>
    </row>
    <row r="2383" spans="1:59" ht="24.75" customHeight="1">
      <c r="A2383" s="9">
        <v>2388</v>
      </c>
      <c r="B2383" s="36">
        <v>5347</v>
      </c>
      <c r="C2383" s="36"/>
      <c r="D2383" s="127" t="s">
        <v>9695</v>
      </c>
      <c r="E2383" s="37" t="s">
        <v>9718</v>
      </c>
      <c r="F2383" s="36" t="s">
        <v>9719</v>
      </c>
      <c r="G2383" s="36" t="s">
        <v>7503</v>
      </c>
      <c r="H2383" s="36" t="s">
        <v>251</v>
      </c>
      <c r="I2383" s="36" t="s">
        <v>98</v>
      </c>
      <c r="J2383" s="37" t="s">
        <v>9720</v>
      </c>
      <c r="K2383" s="49"/>
      <c r="L2383" s="36"/>
      <c r="M2383" s="36">
        <v>30</v>
      </c>
      <c r="N2383" s="36" t="s">
        <v>46</v>
      </c>
      <c r="O2383" s="36" t="s">
        <v>9697</v>
      </c>
      <c r="P2383" s="36" t="s">
        <v>9721</v>
      </c>
      <c r="Q2383" s="36" t="s">
        <v>9722</v>
      </c>
      <c r="R2383" s="101">
        <v>2.46</v>
      </c>
      <c r="S2383" s="102">
        <v>2.37</v>
      </c>
      <c r="T2383" s="116">
        <v>2.37</v>
      </c>
      <c r="U2383" s="84">
        <v>3.05</v>
      </c>
      <c r="W2383" s="102">
        <v>1.9</v>
      </c>
      <c r="Y2383" s="102">
        <v>3.05</v>
      </c>
      <c r="AE2383" s="104">
        <v>3.6</v>
      </c>
      <c r="AG2383" s="105">
        <v>2.8488000000000002</v>
      </c>
      <c r="AQ2383" s="105">
        <f t="shared" si="568"/>
        <v>3.2244000000000002</v>
      </c>
      <c r="AR2383" s="105">
        <f t="shared" si="569"/>
        <v>2.46</v>
      </c>
      <c r="AS2383" s="105" t="e">
        <f t="shared" si="570"/>
        <v>#NUM!</v>
      </c>
      <c r="AT2383" s="105" t="e">
        <f>#REF!*1.075</f>
        <v>#REF!</v>
      </c>
      <c r="AU2383" s="105">
        <f t="shared" si="571"/>
        <v>2.5477500000000002</v>
      </c>
      <c r="AV2383" s="102" t="e">
        <f t="shared" si="567"/>
        <v>#REF!</v>
      </c>
      <c r="AW2383" s="105" t="s">
        <v>52</v>
      </c>
      <c r="AX2383" s="105" t="s">
        <v>51</v>
      </c>
      <c r="AY2383" s="106">
        <v>2.46</v>
      </c>
      <c r="AZ2383" s="108">
        <f t="shared" si="564"/>
        <v>0.61499999999999999</v>
      </c>
      <c r="BA2383" s="1">
        <f t="shared" si="565"/>
        <v>3.0750000000000002</v>
      </c>
      <c r="BB2383" s="106">
        <f t="shared" si="566"/>
        <v>3.3210000000000002</v>
      </c>
      <c r="BD2383" s="105" t="s">
        <v>200</v>
      </c>
      <c r="BE2383" s="110"/>
      <c r="BF2383" s="110"/>
      <c r="BG2383" s="110"/>
    </row>
    <row r="2384" spans="1:59" ht="24.75" customHeight="1">
      <c r="A2384" s="9">
        <v>2389</v>
      </c>
      <c r="B2384" s="36">
        <v>963</v>
      </c>
      <c r="C2384" s="36"/>
      <c r="D2384" s="127" t="s">
        <v>9695</v>
      </c>
      <c r="E2384" s="37" t="s">
        <v>9723</v>
      </c>
      <c r="F2384" s="36" t="s">
        <v>5428</v>
      </c>
      <c r="G2384" s="36" t="s">
        <v>5429</v>
      </c>
      <c r="H2384" s="36" t="s">
        <v>9724</v>
      </c>
      <c r="I2384" s="36" t="s">
        <v>983</v>
      </c>
      <c r="J2384" s="37" t="s">
        <v>9725</v>
      </c>
      <c r="K2384" s="49">
        <v>2.5</v>
      </c>
      <c r="L2384" s="36" t="s">
        <v>91</v>
      </c>
      <c r="M2384" s="36">
        <v>1</v>
      </c>
      <c r="N2384" s="36" t="s">
        <v>46</v>
      </c>
      <c r="O2384" s="36" t="s">
        <v>9697</v>
      </c>
      <c r="P2384" s="36" t="s">
        <v>9726</v>
      </c>
      <c r="Q2384" s="36" t="s">
        <v>9727</v>
      </c>
      <c r="R2384" s="101">
        <v>5.47</v>
      </c>
      <c r="S2384" s="102">
        <v>4.53</v>
      </c>
      <c r="T2384" s="116">
        <v>4.53</v>
      </c>
      <c r="U2384" s="84">
        <v>5.34</v>
      </c>
      <c r="W2384" s="102">
        <v>5.6</v>
      </c>
      <c r="Y2384" s="102">
        <v>5.34</v>
      </c>
      <c r="AE2384" s="104">
        <v>6.58</v>
      </c>
      <c r="AG2384" s="105">
        <v>5.6524999999999999</v>
      </c>
      <c r="AQ2384" s="105">
        <f t="shared" si="568"/>
        <v>6.11625</v>
      </c>
      <c r="AR2384" s="105">
        <f t="shared" si="569"/>
        <v>5.47</v>
      </c>
      <c r="AS2384" s="105" t="e">
        <f t="shared" si="570"/>
        <v>#NUM!</v>
      </c>
      <c r="AT2384" s="105" t="e">
        <f>#REF!*1.075</f>
        <v>#REF!</v>
      </c>
      <c r="AU2384" s="105">
        <f t="shared" si="571"/>
        <v>4.8697499999999998</v>
      </c>
      <c r="AV2384" s="102" t="e">
        <f t="shared" si="567"/>
        <v>#REF!</v>
      </c>
      <c r="AW2384" s="105" t="s">
        <v>172</v>
      </c>
      <c r="AX2384" s="105" t="s">
        <v>173</v>
      </c>
      <c r="AY2384" s="106">
        <v>4.8696999999999999</v>
      </c>
      <c r="AZ2384" s="108">
        <f t="shared" si="564"/>
        <v>1.217425</v>
      </c>
      <c r="BA2384" s="1">
        <f t="shared" si="565"/>
        <v>6.0871250000000003</v>
      </c>
      <c r="BB2384" s="106">
        <f t="shared" si="566"/>
        <v>6.5740950000000007</v>
      </c>
      <c r="BD2384" s="105" t="s">
        <v>200</v>
      </c>
      <c r="BE2384" s="110"/>
      <c r="BF2384" s="110"/>
      <c r="BG2384" s="110"/>
    </row>
    <row r="2385" spans="1:59" ht="24.75" customHeight="1">
      <c r="A2385" s="9">
        <v>2390</v>
      </c>
      <c r="B2385" s="36">
        <v>904</v>
      </c>
      <c r="C2385" s="36"/>
      <c r="D2385" s="127" t="s">
        <v>9695</v>
      </c>
      <c r="E2385" s="37" t="s">
        <v>9728</v>
      </c>
      <c r="F2385" s="36" t="s">
        <v>2451</v>
      </c>
      <c r="G2385" s="36" t="s">
        <v>2452</v>
      </c>
      <c r="H2385" s="36" t="s">
        <v>9729</v>
      </c>
      <c r="I2385" s="36" t="s">
        <v>2457</v>
      </c>
      <c r="J2385" s="37" t="s">
        <v>1559</v>
      </c>
      <c r="K2385" s="49">
        <v>10</v>
      </c>
      <c r="L2385" s="36" t="s">
        <v>91</v>
      </c>
      <c r="M2385" s="36">
        <v>1</v>
      </c>
      <c r="N2385" s="36" t="s">
        <v>46</v>
      </c>
      <c r="O2385" s="36" t="s">
        <v>9697</v>
      </c>
      <c r="P2385" s="36" t="s">
        <v>9730</v>
      </c>
      <c r="Q2385" s="36" t="s">
        <v>9731</v>
      </c>
      <c r="R2385" s="101">
        <v>3.6</v>
      </c>
      <c r="S2385" s="102">
        <v>2.8</v>
      </c>
      <c r="T2385" s="116">
        <v>1.5</v>
      </c>
      <c r="U2385" s="84">
        <v>3.6</v>
      </c>
      <c r="Y2385" s="102">
        <v>3.6</v>
      </c>
      <c r="AQ2385" s="105" t="e">
        <f t="shared" si="568"/>
        <v>#NUM!</v>
      </c>
      <c r="AR2385" s="105" t="e">
        <f t="shared" si="569"/>
        <v>#NUM!</v>
      </c>
      <c r="AS2385" s="105" t="e">
        <f t="shared" si="570"/>
        <v>#NUM!</v>
      </c>
      <c r="AT2385" s="105" t="e">
        <f>#REF!*1.075</f>
        <v>#REF!</v>
      </c>
      <c r="AU2385" s="105">
        <f t="shared" si="571"/>
        <v>1.6124999999999998</v>
      </c>
      <c r="AV2385" s="102" t="e">
        <f t="shared" si="567"/>
        <v>#REF!</v>
      </c>
      <c r="AW2385" s="105" t="s">
        <v>172</v>
      </c>
      <c r="AX2385" s="105" t="s">
        <v>173</v>
      </c>
      <c r="AY2385" s="106">
        <v>1.6125</v>
      </c>
      <c r="AZ2385" s="108">
        <f t="shared" si="564"/>
        <v>0.40312500000000001</v>
      </c>
      <c r="BA2385" s="1">
        <f t="shared" si="565"/>
        <v>2.015625</v>
      </c>
      <c r="BB2385" s="106">
        <f t="shared" si="566"/>
        <v>2.1768749999999999</v>
      </c>
      <c r="BD2385" s="105" t="s">
        <v>200</v>
      </c>
      <c r="BE2385" s="110"/>
      <c r="BF2385" s="110"/>
      <c r="BG2385" s="110"/>
    </row>
    <row r="2386" spans="1:59" ht="24.75" customHeight="1">
      <c r="A2386" s="9">
        <v>2391</v>
      </c>
      <c r="B2386" s="36">
        <v>905</v>
      </c>
      <c r="C2386" s="36"/>
      <c r="D2386" s="127" t="s">
        <v>9695</v>
      </c>
      <c r="E2386" s="37" t="s">
        <v>9728</v>
      </c>
      <c r="F2386" s="36" t="s">
        <v>2451</v>
      </c>
      <c r="G2386" s="36" t="s">
        <v>2452</v>
      </c>
      <c r="H2386" s="36" t="s">
        <v>2965</v>
      </c>
      <c r="I2386" s="36" t="s">
        <v>2457</v>
      </c>
      <c r="J2386" s="37" t="s">
        <v>1554</v>
      </c>
      <c r="K2386" s="49">
        <v>10</v>
      </c>
      <c r="L2386" s="36" t="s">
        <v>91</v>
      </c>
      <c r="M2386" s="36">
        <v>1</v>
      </c>
      <c r="N2386" s="36" t="s">
        <v>46</v>
      </c>
      <c r="O2386" s="36" t="s">
        <v>9697</v>
      </c>
      <c r="P2386" s="36" t="s">
        <v>9716</v>
      </c>
      <c r="Q2386" s="36" t="s">
        <v>9732</v>
      </c>
      <c r="R2386" s="101">
        <v>3.9</v>
      </c>
      <c r="S2386" s="102">
        <v>3.2</v>
      </c>
      <c r="T2386" s="116">
        <v>2.2000000000000002</v>
      </c>
      <c r="U2386" s="84">
        <v>3.9</v>
      </c>
      <c r="Y2386" s="102">
        <v>3.9</v>
      </c>
      <c r="AQ2386" s="105" t="e">
        <f t="shared" si="568"/>
        <v>#NUM!</v>
      </c>
      <c r="AR2386" s="105" t="e">
        <f t="shared" si="569"/>
        <v>#NUM!</v>
      </c>
      <c r="AS2386" s="105" t="e">
        <f t="shared" si="570"/>
        <v>#NUM!</v>
      </c>
      <c r="AT2386" s="105" t="e">
        <f>#REF!*1.075</f>
        <v>#REF!</v>
      </c>
      <c r="AU2386" s="105">
        <f t="shared" si="571"/>
        <v>2.3650000000000002</v>
      </c>
      <c r="AV2386" s="102" t="e">
        <f t="shared" si="567"/>
        <v>#REF!</v>
      </c>
      <c r="AW2386" s="105" t="s">
        <v>172</v>
      </c>
      <c r="AX2386" s="105" t="s">
        <v>173</v>
      </c>
      <c r="AY2386" s="106">
        <v>2.3650000000000002</v>
      </c>
      <c r="AZ2386" s="108">
        <f t="shared" si="564"/>
        <v>0.59125000000000005</v>
      </c>
      <c r="BA2386" s="1">
        <f t="shared" si="565"/>
        <v>2.9562500000000003</v>
      </c>
      <c r="BB2386" s="106">
        <f t="shared" si="566"/>
        <v>3.1927500000000002</v>
      </c>
      <c r="BD2386" s="105" t="s">
        <v>200</v>
      </c>
      <c r="BE2386" s="110"/>
      <c r="BF2386" s="110"/>
      <c r="BG2386" s="110"/>
    </row>
    <row r="2387" spans="1:59" ht="24.75" customHeight="1">
      <c r="A2387" s="9">
        <v>2392</v>
      </c>
      <c r="B2387" s="36">
        <v>4008</v>
      </c>
      <c r="C2387" s="36"/>
      <c r="D2387" s="127" t="s">
        <v>9695</v>
      </c>
      <c r="E2387" s="37" t="s">
        <v>9733</v>
      </c>
      <c r="F2387" s="36" t="s">
        <v>2451</v>
      </c>
      <c r="G2387" s="36" t="s">
        <v>2452</v>
      </c>
      <c r="H2387" s="36" t="s">
        <v>1552</v>
      </c>
      <c r="I2387" s="36" t="s">
        <v>2457</v>
      </c>
      <c r="J2387" s="37" t="s">
        <v>9734</v>
      </c>
      <c r="K2387" s="49">
        <v>10</v>
      </c>
      <c r="L2387" s="36" t="s">
        <v>91</v>
      </c>
      <c r="M2387" s="36">
        <v>1</v>
      </c>
      <c r="N2387" s="36" t="s">
        <v>46</v>
      </c>
      <c r="O2387" s="36" t="s">
        <v>9697</v>
      </c>
      <c r="P2387" s="36" t="s">
        <v>9706</v>
      </c>
      <c r="Q2387" s="36" t="s">
        <v>9735</v>
      </c>
      <c r="R2387" s="101">
        <v>4.5</v>
      </c>
      <c r="S2387" s="102">
        <v>4</v>
      </c>
      <c r="T2387" s="116">
        <v>2.4</v>
      </c>
      <c r="U2387" s="84">
        <v>4.5</v>
      </c>
      <c r="Y2387" s="102">
        <v>4.5</v>
      </c>
      <c r="AQ2387" s="105" t="e">
        <f t="shared" si="568"/>
        <v>#NUM!</v>
      </c>
      <c r="AR2387" s="105" t="e">
        <f t="shared" si="569"/>
        <v>#NUM!</v>
      </c>
      <c r="AS2387" s="105" t="e">
        <f t="shared" si="570"/>
        <v>#NUM!</v>
      </c>
      <c r="AT2387" s="105" t="e">
        <f>#REF!*1.075</f>
        <v>#REF!</v>
      </c>
      <c r="AU2387" s="105">
        <f t="shared" si="571"/>
        <v>2.5799999999999996</v>
      </c>
      <c r="AV2387" s="102" t="e">
        <f t="shared" si="567"/>
        <v>#REF!</v>
      </c>
      <c r="AW2387" s="105" t="s">
        <v>172</v>
      </c>
      <c r="AX2387" s="105" t="s">
        <v>173</v>
      </c>
      <c r="AY2387" s="106">
        <v>2.58</v>
      </c>
      <c r="AZ2387" s="108">
        <f t="shared" si="564"/>
        <v>0.64500000000000002</v>
      </c>
      <c r="BA2387" s="1">
        <f t="shared" si="565"/>
        <v>3.2250000000000001</v>
      </c>
      <c r="BB2387" s="106">
        <f t="shared" si="566"/>
        <v>3.4830000000000001</v>
      </c>
      <c r="BD2387" s="105" t="s">
        <v>200</v>
      </c>
      <c r="BE2387" s="110"/>
      <c r="BF2387" s="110"/>
      <c r="BG2387" s="110"/>
    </row>
    <row r="2388" spans="1:59" ht="24.75" customHeight="1">
      <c r="A2388" s="9">
        <v>2393</v>
      </c>
      <c r="B2388" s="36">
        <v>4007</v>
      </c>
      <c r="C2388" s="36"/>
      <c r="D2388" s="127" t="s">
        <v>9695</v>
      </c>
      <c r="E2388" s="37" t="s">
        <v>9733</v>
      </c>
      <c r="F2388" s="36" t="s">
        <v>9736</v>
      </c>
      <c r="G2388" s="36" t="s">
        <v>2452</v>
      </c>
      <c r="H2388" s="36" t="s">
        <v>581</v>
      </c>
      <c r="I2388" s="36" t="s">
        <v>2457</v>
      </c>
      <c r="J2388" s="37" t="s">
        <v>9737</v>
      </c>
      <c r="K2388" s="49">
        <v>10</v>
      </c>
      <c r="L2388" s="36" t="s">
        <v>91</v>
      </c>
      <c r="M2388" s="36">
        <v>1</v>
      </c>
      <c r="N2388" s="36" t="s">
        <v>46</v>
      </c>
      <c r="O2388" s="36" t="s">
        <v>9697</v>
      </c>
      <c r="P2388" s="36" t="s">
        <v>9738</v>
      </c>
      <c r="Q2388" s="36" t="s">
        <v>9739</v>
      </c>
      <c r="R2388" s="101">
        <v>5</v>
      </c>
      <c r="S2388" s="102">
        <v>4.5</v>
      </c>
      <c r="T2388" s="116">
        <v>2.4</v>
      </c>
      <c r="U2388" s="84">
        <v>5</v>
      </c>
      <c r="Y2388" s="102">
        <v>5</v>
      </c>
      <c r="AQ2388" s="105" t="e">
        <f t="shared" si="568"/>
        <v>#NUM!</v>
      </c>
      <c r="AR2388" s="105" t="e">
        <f t="shared" si="569"/>
        <v>#NUM!</v>
      </c>
      <c r="AS2388" s="105" t="e">
        <f t="shared" si="570"/>
        <v>#NUM!</v>
      </c>
      <c r="AT2388" s="105" t="e">
        <f>#REF!*1.075</f>
        <v>#REF!</v>
      </c>
      <c r="AU2388" s="105">
        <f t="shared" si="571"/>
        <v>2.5799999999999996</v>
      </c>
      <c r="AV2388" s="102" t="e">
        <f t="shared" si="567"/>
        <v>#REF!</v>
      </c>
      <c r="AW2388" s="105" t="s">
        <v>172</v>
      </c>
      <c r="AX2388" s="105" t="s">
        <v>173</v>
      </c>
      <c r="AY2388" s="106">
        <v>2.5</v>
      </c>
      <c r="AZ2388" s="108">
        <f t="shared" si="564"/>
        <v>0.625</v>
      </c>
      <c r="BA2388" s="1">
        <f t="shared" si="565"/>
        <v>3.125</v>
      </c>
      <c r="BB2388" s="106">
        <f t="shared" si="566"/>
        <v>3.375</v>
      </c>
      <c r="BD2388" s="105" t="s">
        <v>200</v>
      </c>
      <c r="BE2388" s="110"/>
      <c r="BF2388" s="110"/>
      <c r="BG2388" s="110"/>
    </row>
    <row r="2389" spans="1:59" ht="24.75" customHeight="1">
      <c r="A2389" s="9">
        <v>2394</v>
      </c>
      <c r="B2389" s="36">
        <v>8390</v>
      </c>
      <c r="C2389" s="36"/>
      <c r="D2389" s="127" t="s">
        <v>9695</v>
      </c>
      <c r="E2389" s="37" t="s">
        <v>9740</v>
      </c>
      <c r="F2389" s="36" t="s">
        <v>9741</v>
      </c>
      <c r="G2389" s="36" t="s">
        <v>9742</v>
      </c>
      <c r="H2389" s="36" t="s">
        <v>9743</v>
      </c>
      <c r="I2389" s="36" t="s">
        <v>2108</v>
      </c>
      <c r="J2389" s="37" t="s">
        <v>9744</v>
      </c>
      <c r="K2389" s="49"/>
      <c r="L2389" s="36"/>
      <c r="M2389" s="36">
        <v>10</v>
      </c>
      <c r="N2389" s="36" t="s">
        <v>46</v>
      </c>
      <c r="O2389" s="36" t="s">
        <v>9697</v>
      </c>
      <c r="P2389" s="36" t="s">
        <v>9698</v>
      </c>
      <c r="Q2389" s="36" t="s">
        <v>9745</v>
      </c>
      <c r="R2389" s="101">
        <v>4.0999999999999996</v>
      </c>
      <c r="S2389" s="102">
        <v>2</v>
      </c>
      <c r="T2389" s="116" t="s">
        <v>58</v>
      </c>
      <c r="U2389" s="84">
        <v>4.0999999999999996</v>
      </c>
      <c r="Y2389" s="102">
        <v>4.0999999999999996</v>
      </c>
      <c r="AQ2389" s="105" t="e">
        <f t="shared" si="568"/>
        <v>#NUM!</v>
      </c>
      <c r="AR2389" s="105" t="e">
        <f t="shared" si="569"/>
        <v>#NUM!</v>
      </c>
      <c r="AS2389" s="105" t="e">
        <f t="shared" si="570"/>
        <v>#NUM!</v>
      </c>
      <c r="AT2389" s="105" t="e">
        <f>#REF!*1.075</f>
        <v>#REF!</v>
      </c>
      <c r="AU2389" s="105" t="e">
        <f t="shared" si="571"/>
        <v>#VALUE!</v>
      </c>
      <c r="AV2389" s="102" t="e">
        <f t="shared" si="567"/>
        <v>#REF!</v>
      </c>
      <c r="AW2389" s="105" t="s">
        <v>52</v>
      </c>
      <c r="AX2389" s="105" t="s">
        <v>51</v>
      </c>
      <c r="AY2389" s="106">
        <v>4.0999999999999996</v>
      </c>
      <c r="AZ2389" s="108">
        <f t="shared" si="564"/>
        <v>1.0249999999999999</v>
      </c>
      <c r="BA2389" s="1">
        <f t="shared" si="565"/>
        <v>5.125</v>
      </c>
      <c r="BB2389" s="106">
        <f t="shared" si="566"/>
        <v>5.5350000000000001</v>
      </c>
      <c r="BD2389" s="105" t="s">
        <v>200</v>
      </c>
      <c r="BE2389" s="110"/>
      <c r="BF2389" s="110"/>
      <c r="BG2389" s="110"/>
    </row>
    <row r="2390" spans="1:59" ht="24.75" hidden="1" customHeight="1">
      <c r="A2390" s="9">
        <v>2395</v>
      </c>
      <c r="B2390" s="36">
        <v>8394</v>
      </c>
      <c r="C2390" s="36"/>
      <c r="E2390" s="37" t="s">
        <v>9746</v>
      </c>
      <c r="F2390" s="36" t="s">
        <v>2925</v>
      </c>
      <c r="G2390" s="36" t="s">
        <v>9742</v>
      </c>
      <c r="H2390" s="36" t="s">
        <v>9747</v>
      </c>
      <c r="I2390" s="36" t="s">
        <v>2108</v>
      </c>
      <c r="J2390" s="37" t="s">
        <v>9748</v>
      </c>
      <c r="K2390" s="49"/>
      <c r="L2390" s="36"/>
      <c r="M2390" s="36">
        <v>10</v>
      </c>
      <c r="N2390" s="36" t="s">
        <v>46</v>
      </c>
      <c r="O2390" s="36" t="s">
        <v>9697</v>
      </c>
      <c r="P2390" s="36" t="s">
        <v>9698</v>
      </c>
      <c r="Q2390" s="36" t="s">
        <v>9749</v>
      </c>
      <c r="R2390" s="101">
        <v>3.7</v>
      </c>
      <c r="S2390" s="102">
        <v>1.64</v>
      </c>
      <c r="T2390" s="116"/>
      <c r="U2390" s="84">
        <v>3.7</v>
      </c>
      <c r="Y2390" s="102">
        <v>3.7</v>
      </c>
      <c r="AT2390" s="105" t="e">
        <f>#REF!*1.075</f>
        <v>#REF!</v>
      </c>
      <c r="AV2390" s="102" t="e">
        <f t="shared" si="567"/>
        <v>#REF!</v>
      </c>
      <c r="AZ2390" s="108" t="b">
        <f t="shared" si="564"/>
        <v>0</v>
      </c>
      <c r="BA2390" s="1">
        <f t="shared" si="565"/>
        <v>0</v>
      </c>
      <c r="BB2390" s="106">
        <f t="shared" si="566"/>
        <v>0</v>
      </c>
      <c r="BE2390" s="110"/>
      <c r="BF2390" s="110"/>
      <c r="BG2390" s="110"/>
    </row>
    <row r="2391" spans="1:59" ht="24.75" customHeight="1">
      <c r="A2391" s="9">
        <v>2396</v>
      </c>
      <c r="B2391" s="36">
        <v>1000</v>
      </c>
      <c r="C2391" s="36"/>
      <c r="D2391" s="127" t="s">
        <v>9695</v>
      </c>
      <c r="E2391" s="37" t="s">
        <v>9750</v>
      </c>
      <c r="F2391" s="36" t="s">
        <v>1909</v>
      </c>
      <c r="G2391" s="36" t="s">
        <v>8732</v>
      </c>
      <c r="H2391" s="36" t="s">
        <v>1105</v>
      </c>
      <c r="I2391" s="36" t="s">
        <v>78</v>
      </c>
      <c r="J2391" s="37" t="s">
        <v>9751</v>
      </c>
      <c r="K2391" s="49">
        <v>25</v>
      </c>
      <c r="L2391" s="36" t="s">
        <v>80</v>
      </c>
      <c r="M2391" s="36">
        <v>1</v>
      </c>
      <c r="N2391" s="36" t="s">
        <v>46</v>
      </c>
      <c r="O2391" s="36" t="s">
        <v>9697</v>
      </c>
      <c r="P2391" s="36" t="s">
        <v>9716</v>
      </c>
      <c r="Q2391" s="36" t="s">
        <v>9752</v>
      </c>
      <c r="R2391" s="101">
        <v>4.05</v>
      </c>
      <c r="S2391" s="102">
        <v>3.16</v>
      </c>
      <c r="T2391" s="116">
        <v>3.16</v>
      </c>
      <c r="U2391" s="84">
        <v>4.47</v>
      </c>
      <c r="W2391" s="102">
        <v>3.63</v>
      </c>
      <c r="Y2391" s="102">
        <v>4.47</v>
      </c>
      <c r="AE2391" s="104">
        <v>6.75</v>
      </c>
      <c r="AG2391" s="105">
        <v>3.5975700000000002</v>
      </c>
      <c r="AQ2391" s="105">
        <f t="shared" ref="AQ2391:AQ2396" si="572">AVERAGE(SMALL(AE2391:AI2391,1),SMALL(AE2391:AI2391,2))</f>
        <v>5.1737850000000005</v>
      </c>
      <c r="AR2391" s="105">
        <f t="shared" ref="AR2391:AR2396" si="573">IF(R2391 &lt;=( AVERAGE(SMALL(AE2391:AI2391,1),SMALL(AE2391:AI2391,2))), R2391, "")</f>
        <v>4.05</v>
      </c>
      <c r="AS2391" s="105" t="e">
        <f t="shared" ref="AS2391:AS2396" si="574">AVERAGE(SMALL(AJ2391:AM2391,1),SMALL(AJ2391:AM2391,2))</f>
        <v>#NUM!</v>
      </c>
      <c r="AT2391" s="105" t="e">
        <f>#REF!*1.075</f>
        <v>#REF!</v>
      </c>
      <c r="AU2391" s="105">
        <f t="shared" ref="AU2391:AU2396" si="575">T2391*1.075</f>
        <v>3.3969999999999998</v>
      </c>
      <c r="AV2391" s="102" t="e">
        <f t="shared" si="567"/>
        <v>#REF!</v>
      </c>
      <c r="AW2391" s="105" t="s">
        <v>172</v>
      </c>
      <c r="AX2391" s="105" t="s">
        <v>173</v>
      </c>
      <c r="AY2391" s="106">
        <v>3.3969999999999998</v>
      </c>
      <c r="AZ2391" s="108">
        <f t="shared" si="564"/>
        <v>0.84924999999999995</v>
      </c>
      <c r="BA2391" s="1">
        <f t="shared" si="565"/>
        <v>4.2462499999999999</v>
      </c>
      <c r="BB2391" s="106">
        <f t="shared" ref="BB2391:BB2422" si="576">BA2391+BA2391*0.08</f>
        <v>4.5859499999999995</v>
      </c>
      <c r="BD2391" s="105" t="s">
        <v>200</v>
      </c>
      <c r="BE2391" s="110"/>
      <c r="BF2391" s="110"/>
      <c r="BG2391" s="110"/>
    </row>
    <row r="2392" spans="1:59" ht="24.75" customHeight="1">
      <c r="A2392" s="9">
        <v>2397</v>
      </c>
      <c r="B2392" s="36">
        <v>14348</v>
      </c>
      <c r="C2392" s="36"/>
      <c r="D2392" s="127" t="s">
        <v>9695</v>
      </c>
      <c r="E2392" s="37" t="s">
        <v>9753</v>
      </c>
      <c r="F2392" s="36" t="s">
        <v>2282</v>
      </c>
      <c r="G2392" s="36" t="s">
        <v>2283</v>
      </c>
      <c r="H2392" s="36" t="s">
        <v>611</v>
      </c>
      <c r="I2392" s="36" t="s">
        <v>983</v>
      </c>
      <c r="J2392" s="37" t="s">
        <v>9754</v>
      </c>
      <c r="K2392" s="49">
        <v>5</v>
      </c>
      <c r="L2392" s="36" t="s">
        <v>91</v>
      </c>
      <c r="M2392" s="36">
        <v>1</v>
      </c>
      <c r="N2392" s="36" t="s">
        <v>46</v>
      </c>
      <c r="O2392" s="36" t="s">
        <v>9697</v>
      </c>
      <c r="P2392" s="36" t="s">
        <v>9755</v>
      </c>
      <c r="Q2392" s="36" t="s">
        <v>9756</v>
      </c>
      <c r="R2392" s="101">
        <v>2.83</v>
      </c>
      <c r="S2392" s="102">
        <v>2.0299999999999998</v>
      </c>
      <c r="T2392" s="116">
        <v>2.0299999999999998</v>
      </c>
      <c r="Y2392" s="102">
        <v>4.4000000000000004</v>
      </c>
      <c r="AE2392" s="104">
        <v>4.6399999999999997</v>
      </c>
      <c r="AG2392" s="105">
        <v>1.2549999999999999</v>
      </c>
      <c r="AQ2392" s="105">
        <f t="shared" si="572"/>
        <v>2.9474999999999998</v>
      </c>
      <c r="AR2392" s="105">
        <f t="shared" si="573"/>
        <v>2.83</v>
      </c>
      <c r="AS2392" s="105" t="e">
        <f t="shared" si="574"/>
        <v>#NUM!</v>
      </c>
      <c r="AT2392" s="105" t="e">
        <f>#REF!*1.075</f>
        <v>#REF!</v>
      </c>
      <c r="AU2392" s="105">
        <f t="shared" si="575"/>
        <v>2.1822499999999998</v>
      </c>
      <c r="AV2392" s="102" t="e">
        <f t="shared" si="567"/>
        <v>#REF!</v>
      </c>
      <c r="AW2392" s="105" t="s">
        <v>172</v>
      </c>
      <c r="AX2392" s="105" t="s">
        <v>173</v>
      </c>
      <c r="AY2392" s="106">
        <v>2.1822499999999998</v>
      </c>
      <c r="AZ2392" s="108">
        <f t="shared" si="564"/>
        <v>0.54556249999999995</v>
      </c>
      <c r="BA2392" s="1">
        <f t="shared" si="565"/>
        <v>2.7278124999999998</v>
      </c>
      <c r="BB2392" s="106">
        <f t="shared" si="576"/>
        <v>2.9460374999999996</v>
      </c>
      <c r="BD2392" s="105" t="s">
        <v>200</v>
      </c>
      <c r="BE2392" s="110"/>
      <c r="BF2392" s="110"/>
      <c r="BG2392" s="110"/>
    </row>
    <row r="2393" spans="1:59" ht="24.75" customHeight="1">
      <c r="A2393" s="9">
        <v>2398</v>
      </c>
      <c r="B2393" s="36">
        <v>7003</v>
      </c>
      <c r="C2393" s="36"/>
      <c r="D2393" s="127" t="s">
        <v>9695</v>
      </c>
      <c r="E2393" s="37" t="s">
        <v>9757</v>
      </c>
      <c r="F2393" s="36" t="s">
        <v>9758</v>
      </c>
      <c r="G2393" s="36" t="s">
        <v>9759</v>
      </c>
      <c r="H2393" s="36" t="s">
        <v>1552</v>
      </c>
      <c r="I2393" s="36" t="s">
        <v>983</v>
      </c>
      <c r="J2393" s="37" t="s">
        <v>9760</v>
      </c>
      <c r="K2393" s="49">
        <v>10</v>
      </c>
      <c r="L2393" s="36" t="s">
        <v>91</v>
      </c>
      <c r="M2393" s="36">
        <v>1</v>
      </c>
      <c r="N2393" s="36" t="s">
        <v>46</v>
      </c>
      <c r="O2393" s="36" t="s">
        <v>9697</v>
      </c>
      <c r="P2393" s="36" t="s">
        <v>9706</v>
      </c>
      <c r="Q2393" s="36" t="s">
        <v>9761</v>
      </c>
      <c r="R2393" s="101">
        <v>4.3499999999999996</v>
      </c>
      <c r="S2393" s="102">
        <v>4.3499999999999996</v>
      </c>
      <c r="T2393" s="116" t="s">
        <v>58</v>
      </c>
      <c r="U2393" s="84">
        <v>4.3499999999999996</v>
      </c>
      <c r="Y2393" s="102">
        <v>4.3499999999999996</v>
      </c>
      <c r="AQ2393" s="105" t="e">
        <f t="shared" si="572"/>
        <v>#NUM!</v>
      </c>
      <c r="AR2393" s="105" t="e">
        <f t="shared" si="573"/>
        <v>#NUM!</v>
      </c>
      <c r="AS2393" s="105" t="e">
        <f t="shared" si="574"/>
        <v>#NUM!</v>
      </c>
      <c r="AT2393" s="105" t="e">
        <f>#REF!*1.075</f>
        <v>#REF!</v>
      </c>
      <c r="AU2393" s="105" t="e">
        <f t="shared" si="575"/>
        <v>#VALUE!</v>
      </c>
      <c r="AV2393" s="102" t="e">
        <f t="shared" si="567"/>
        <v>#REF!</v>
      </c>
      <c r="AW2393" s="105" t="s">
        <v>52</v>
      </c>
      <c r="AX2393" s="105" t="s">
        <v>51</v>
      </c>
      <c r="AY2393" s="106">
        <v>4.3499999999999996</v>
      </c>
      <c r="AZ2393" s="108">
        <f t="shared" si="564"/>
        <v>1.0874999999999999</v>
      </c>
      <c r="BA2393" s="1">
        <f t="shared" si="565"/>
        <v>5.4375</v>
      </c>
      <c r="BB2393" s="106">
        <f t="shared" si="576"/>
        <v>5.8724999999999996</v>
      </c>
      <c r="BD2393" s="105" t="s">
        <v>200</v>
      </c>
      <c r="BE2393" s="110"/>
      <c r="BF2393" s="110"/>
      <c r="BG2393" s="110"/>
    </row>
    <row r="2394" spans="1:59" ht="24.75" hidden="1" customHeight="1">
      <c r="A2394" s="9">
        <v>2401</v>
      </c>
      <c r="B2394" s="17">
        <v>18221</v>
      </c>
      <c r="C2394" s="17"/>
      <c r="D2394" s="8"/>
      <c r="E2394" s="2" t="s">
        <v>9762</v>
      </c>
      <c r="F2394" s="2" t="s">
        <v>7996</v>
      </c>
      <c r="G2394" s="2" t="s">
        <v>7997</v>
      </c>
      <c r="H2394" s="18" t="s">
        <v>7998</v>
      </c>
      <c r="I2394" s="2" t="s">
        <v>551</v>
      </c>
      <c r="J2394" s="2" t="s">
        <v>9763</v>
      </c>
      <c r="K2394" s="19">
        <v>10</v>
      </c>
      <c r="L2394" s="2" t="s">
        <v>91</v>
      </c>
      <c r="M2394" s="17">
        <v>1</v>
      </c>
      <c r="N2394" s="2" t="s">
        <v>46</v>
      </c>
      <c r="O2394" s="2" t="s">
        <v>9764</v>
      </c>
      <c r="P2394" s="2" t="s">
        <v>9765</v>
      </c>
      <c r="Q2394" s="2" t="s">
        <v>9766</v>
      </c>
      <c r="R2394" s="101">
        <v>31.28</v>
      </c>
      <c r="T2394" s="116" t="s">
        <v>58</v>
      </c>
      <c r="U2394" s="84">
        <v>30.51</v>
      </c>
      <c r="Y2394" s="102">
        <v>27.86</v>
      </c>
      <c r="AE2394" s="104">
        <v>30.51</v>
      </c>
      <c r="AN2394" s="106">
        <v>27.86</v>
      </c>
      <c r="AO2394" s="105" t="s">
        <v>372</v>
      </c>
      <c r="AP2394" s="104" t="s">
        <v>373</v>
      </c>
      <c r="AQ2394" s="105" t="e">
        <f t="shared" si="572"/>
        <v>#NUM!</v>
      </c>
      <c r="AR2394" s="105" t="e">
        <f t="shared" si="573"/>
        <v>#NUM!</v>
      </c>
      <c r="AS2394" s="105" t="e">
        <f t="shared" si="574"/>
        <v>#NUM!</v>
      </c>
      <c r="AT2394" s="105" t="e">
        <f>#REF!*1.075</f>
        <v>#REF!</v>
      </c>
      <c r="AU2394" s="105" t="e">
        <f t="shared" si="575"/>
        <v>#VALUE!</v>
      </c>
      <c r="AV2394" s="102" t="e">
        <f t="shared" si="567"/>
        <v>#REF!</v>
      </c>
      <c r="AW2394" s="105" t="s">
        <v>1543</v>
      </c>
      <c r="AX2394" s="105" t="s">
        <v>532</v>
      </c>
      <c r="AY2394" s="106">
        <v>27.86</v>
      </c>
      <c r="AZ2394" s="108">
        <f t="shared" si="564"/>
        <v>4.7362000000000002</v>
      </c>
      <c r="BA2394" s="1">
        <f t="shared" si="565"/>
        <v>32.596199999999996</v>
      </c>
      <c r="BB2394" s="106">
        <f t="shared" si="576"/>
        <v>35.203895999999993</v>
      </c>
      <c r="BC2394" s="105" t="s">
        <v>53</v>
      </c>
      <c r="BE2394" s="110"/>
      <c r="BF2394" s="110"/>
      <c r="BG2394" s="110"/>
    </row>
    <row r="2395" spans="1:59" ht="24.75" hidden="1" customHeight="1">
      <c r="A2395" s="9">
        <v>2402</v>
      </c>
      <c r="B2395" s="17">
        <v>19264</v>
      </c>
      <c r="C2395" s="17"/>
      <c r="D2395" s="8"/>
      <c r="E2395" s="2" t="s">
        <v>9762</v>
      </c>
      <c r="F2395" s="2" t="s">
        <v>7996</v>
      </c>
      <c r="G2395" s="2" t="s">
        <v>7997</v>
      </c>
      <c r="H2395" s="18" t="s">
        <v>7998</v>
      </c>
      <c r="I2395" s="2" t="s">
        <v>551</v>
      </c>
      <c r="J2395" s="2" t="s">
        <v>9767</v>
      </c>
      <c r="K2395" s="19">
        <v>20</v>
      </c>
      <c r="L2395" s="2" t="s">
        <v>91</v>
      </c>
      <c r="M2395" s="17">
        <v>1</v>
      </c>
      <c r="N2395" s="2" t="s">
        <v>46</v>
      </c>
      <c r="O2395" s="2" t="s">
        <v>9764</v>
      </c>
      <c r="P2395" s="2" t="s">
        <v>9768</v>
      </c>
      <c r="Q2395" s="2" t="s">
        <v>9769</v>
      </c>
      <c r="R2395" s="101">
        <v>60.67</v>
      </c>
      <c r="T2395" s="116" t="s">
        <v>58</v>
      </c>
      <c r="U2395" s="84">
        <v>61.02</v>
      </c>
      <c r="Y2395" s="102">
        <v>51.85</v>
      </c>
      <c r="AE2395" s="104">
        <v>61.02</v>
      </c>
      <c r="AN2395" s="106">
        <v>19.704000000000001</v>
      </c>
      <c r="AO2395" s="105" t="s">
        <v>372</v>
      </c>
      <c r="AP2395" s="104" t="s">
        <v>373</v>
      </c>
      <c r="AQ2395" s="105" t="e">
        <f t="shared" si="572"/>
        <v>#NUM!</v>
      </c>
      <c r="AR2395" s="105" t="e">
        <f t="shared" si="573"/>
        <v>#NUM!</v>
      </c>
      <c r="AS2395" s="105" t="e">
        <f t="shared" si="574"/>
        <v>#NUM!</v>
      </c>
      <c r="AT2395" s="105" t="e">
        <f>#REF!*1.075</f>
        <v>#REF!</v>
      </c>
      <c r="AU2395" s="105" t="e">
        <f t="shared" si="575"/>
        <v>#VALUE!</v>
      </c>
      <c r="AV2395" s="102" t="e">
        <f t="shared" ref="AV2395:AV2426" si="577">MIN(AN2395,AT2395,AU2395)</f>
        <v>#REF!</v>
      </c>
      <c r="AW2395" s="105" t="s">
        <v>1543</v>
      </c>
      <c r="AX2395" s="105" t="s">
        <v>532</v>
      </c>
      <c r="AY2395" s="106">
        <v>51.85</v>
      </c>
      <c r="AZ2395" s="108">
        <f t="shared" si="564"/>
        <v>6.2219999999999995</v>
      </c>
      <c r="BA2395" s="1">
        <f t="shared" si="565"/>
        <v>58.072000000000003</v>
      </c>
      <c r="BB2395" s="106">
        <f t="shared" si="576"/>
        <v>62.717760000000006</v>
      </c>
      <c r="BC2395" s="105" t="s">
        <v>53</v>
      </c>
      <c r="BE2395" s="110"/>
      <c r="BF2395" s="110"/>
      <c r="BG2395" s="110"/>
    </row>
    <row r="2396" spans="1:59" ht="24.75" hidden="1" customHeight="1">
      <c r="A2396" s="9">
        <v>2403</v>
      </c>
      <c r="B2396" s="17">
        <v>19263</v>
      </c>
      <c r="C2396" s="17"/>
      <c r="D2396" s="8"/>
      <c r="E2396" s="2" t="s">
        <v>9762</v>
      </c>
      <c r="F2396" s="2" t="s">
        <v>7996</v>
      </c>
      <c r="G2396" s="2" t="s">
        <v>7997</v>
      </c>
      <c r="H2396" s="18" t="s">
        <v>7998</v>
      </c>
      <c r="I2396" s="2" t="s">
        <v>551</v>
      </c>
      <c r="J2396" s="2" t="s">
        <v>9770</v>
      </c>
      <c r="K2396" s="19">
        <v>15</v>
      </c>
      <c r="L2396" s="2" t="s">
        <v>91</v>
      </c>
      <c r="M2396" s="17">
        <v>1</v>
      </c>
      <c r="N2396" s="2" t="s">
        <v>46</v>
      </c>
      <c r="O2396" s="2" t="s">
        <v>9764</v>
      </c>
      <c r="P2396" s="2" t="s">
        <v>9768</v>
      </c>
      <c r="Q2396" s="2" t="s">
        <v>9771</v>
      </c>
      <c r="R2396" s="101">
        <v>46.22</v>
      </c>
      <c r="T2396" s="116" t="s">
        <v>58</v>
      </c>
      <c r="U2396" s="84">
        <v>45.76</v>
      </c>
      <c r="Y2396" s="102">
        <v>40.22</v>
      </c>
      <c r="AE2396" s="104">
        <v>45.76</v>
      </c>
      <c r="AN2396" s="106">
        <v>16.007999999999999</v>
      </c>
      <c r="AO2396" s="105" t="s">
        <v>372</v>
      </c>
      <c r="AP2396" s="104" t="s">
        <v>373</v>
      </c>
      <c r="AQ2396" s="105" t="e">
        <f t="shared" si="572"/>
        <v>#NUM!</v>
      </c>
      <c r="AR2396" s="105" t="e">
        <f t="shared" si="573"/>
        <v>#NUM!</v>
      </c>
      <c r="AS2396" s="105" t="e">
        <f t="shared" si="574"/>
        <v>#NUM!</v>
      </c>
      <c r="AT2396" s="105" t="e">
        <f>#REF!*1.075</f>
        <v>#REF!</v>
      </c>
      <c r="AU2396" s="105" t="e">
        <f t="shared" si="575"/>
        <v>#VALUE!</v>
      </c>
      <c r="AV2396" s="102" t="e">
        <f t="shared" si="577"/>
        <v>#REF!</v>
      </c>
      <c r="AW2396" s="105" t="s">
        <v>1543</v>
      </c>
      <c r="AX2396" s="105" t="s">
        <v>532</v>
      </c>
      <c r="AY2396" s="106">
        <v>40.22</v>
      </c>
      <c r="AZ2396" s="108">
        <f t="shared" si="564"/>
        <v>6.8374000000000006</v>
      </c>
      <c r="BA2396" s="1">
        <f t="shared" si="565"/>
        <v>47.057400000000001</v>
      </c>
      <c r="BB2396" s="106">
        <f t="shared" si="576"/>
        <v>50.821992000000002</v>
      </c>
      <c r="BC2396" s="105" t="s">
        <v>53</v>
      </c>
      <c r="BE2396" s="110"/>
      <c r="BF2396" s="110"/>
      <c r="BG2396" s="110"/>
    </row>
    <row r="2397" spans="1:59" ht="24.75" hidden="1" customHeight="1">
      <c r="A2397" s="9">
        <v>2399</v>
      </c>
      <c r="B2397" s="36">
        <v>5767</v>
      </c>
      <c r="C2397" s="36"/>
      <c r="E2397" s="37" t="s">
        <v>9772</v>
      </c>
      <c r="F2397" s="36" t="s">
        <v>9773</v>
      </c>
      <c r="G2397" s="36" t="s">
        <v>9774</v>
      </c>
      <c r="H2397" s="36" t="s">
        <v>945</v>
      </c>
      <c r="I2397" s="36" t="s">
        <v>68</v>
      </c>
      <c r="J2397" s="37" t="s">
        <v>9775</v>
      </c>
      <c r="K2397" s="49"/>
      <c r="L2397" s="36"/>
      <c r="M2397" s="36"/>
      <c r="N2397" s="36"/>
      <c r="O2397" s="36" t="s">
        <v>9776</v>
      </c>
      <c r="P2397" s="36" t="s">
        <v>9777</v>
      </c>
      <c r="Q2397" s="36" t="s">
        <v>9778</v>
      </c>
      <c r="T2397" s="116"/>
      <c r="AT2397" s="105" t="e">
        <f>#REF!*1.075</f>
        <v>#REF!</v>
      </c>
      <c r="AV2397" s="102" t="e">
        <f t="shared" si="577"/>
        <v>#REF!</v>
      </c>
      <c r="AZ2397" s="108" t="b">
        <f t="shared" si="564"/>
        <v>0</v>
      </c>
      <c r="BA2397" s="1">
        <f t="shared" si="565"/>
        <v>0</v>
      </c>
      <c r="BB2397" s="106">
        <f t="shared" si="576"/>
        <v>0</v>
      </c>
      <c r="BE2397" s="110"/>
      <c r="BF2397" s="110"/>
      <c r="BG2397" s="110"/>
    </row>
    <row r="2398" spans="1:59" ht="24.75" hidden="1" customHeight="1">
      <c r="A2398" s="9">
        <v>2400</v>
      </c>
      <c r="B2398" s="36">
        <v>5767</v>
      </c>
      <c r="C2398" s="36"/>
      <c r="E2398" s="37" t="s">
        <v>9772</v>
      </c>
      <c r="F2398" s="36" t="s">
        <v>9773</v>
      </c>
      <c r="G2398" s="36" t="s">
        <v>9774</v>
      </c>
      <c r="H2398" s="36" t="s">
        <v>945</v>
      </c>
      <c r="I2398" s="36" t="s">
        <v>68</v>
      </c>
      <c r="J2398" s="37" t="s">
        <v>9779</v>
      </c>
      <c r="K2398" s="49"/>
      <c r="L2398" s="36"/>
      <c r="M2398" s="36"/>
      <c r="N2398" s="36"/>
      <c r="O2398" s="36" t="s">
        <v>9776</v>
      </c>
      <c r="P2398" s="36" t="s">
        <v>9777</v>
      </c>
      <c r="Q2398" s="36" t="s">
        <v>9778</v>
      </c>
      <c r="T2398" s="116"/>
      <c r="AT2398" s="105" t="e">
        <f>#REF!*1.075</f>
        <v>#REF!</v>
      </c>
      <c r="AV2398" s="102" t="e">
        <f t="shared" si="577"/>
        <v>#REF!</v>
      </c>
      <c r="AZ2398" s="108" t="b">
        <f t="shared" si="564"/>
        <v>0</v>
      </c>
      <c r="BA2398" s="1">
        <f t="shared" si="565"/>
        <v>0</v>
      </c>
      <c r="BB2398" s="106">
        <f t="shared" si="576"/>
        <v>0</v>
      </c>
      <c r="BE2398" s="110"/>
      <c r="BF2398" s="110"/>
      <c r="BG2398" s="110"/>
    </row>
    <row r="2399" spans="1:59" ht="24.75" hidden="1" customHeight="1">
      <c r="A2399" s="9">
        <v>2404</v>
      </c>
      <c r="B2399" s="17">
        <v>3612</v>
      </c>
      <c r="C2399" s="17"/>
      <c r="D2399" s="8"/>
      <c r="E2399" s="2" t="s">
        <v>9780</v>
      </c>
      <c r="F2399" s="2" t="s">
        <v>9781</v>
      </c>
      <c r="G2399" s="2" t="s">
        <v>9782</v>
      </c>
      <c r="H2399" s="18" t="s">
        <v>3951</v>
      </c>
      <c r="I2399" s="2" t="s">
        <v>150</v>
      </c>
      <c r="J2399" s="2" t="s">
        <v>9783</v>
      </c>
      <c r="K2399" s="19"/>
      <c r="L2399" s="2"/>
      <c r="M2399" s="17">
        <v>20</v>
      </c>
      <c r="N2399" s="2" t="s">
        <v>46</v>
      </c>
      <c r="O2399" s="2" t="s">
        <v>9776</v>
      </c>
      <c r="P2399" s="2" t="s">
        <v>9784</v>
      </c>
      <c r="Q2399" s="2" t="s">
        <v>9785</v>
      </c>
      <c r="R2399" s="101">
        <v>7.87</v>
      </c>
      <c r="T2399" s="116">
        <v>5.67</v>
      </c>
      <c r="U2399" s="84">
        <v>7.51</v>
      </c>
      <c r="V2399" s="102">
        <v>7.13</v>
      </c>
      <c r="AE2399" s="104">
        <v>7.51</v>
      </c>
      <c r="AN2399" s="106">
        <v>7.32</v>
      </c>
      <c r="AO2399" s="105" t="s">
        <v>277</v>
      </c>
      <c r="AP2399" s="104" t="s">
        <v>278</v>
      </c>
      <c r="AQ2399" s="105" t="e">
        <f>AVERAGE(SMALL(AE2399:AI2399,1),SMALL(AE2399:AI2399,2))</f>
        <v>#NUM!</v>
      </c>
      <c r="AR2399" s="105" t="e">
        <f>IF(R2399 &lt;=( AVERAGE(SMALL(AE2399:AI2399,1),SMALL(AE2399:AI2399,2))), R2399, "")</f>
        <v>#NUM!</v>
      </c>
      <c r="AS2399" s="105" t="e">
        <f>AVERAGE(SMALL(AJ2399:AM2399,1),SMALL(AJ2399:AM2399,2))</f>
        <v>#NUM!</v>
      </c>
      <c r="AT2399" s="105" t="e">
        <f>#REF!*1.075</f>
        <v>#REF!</v>
      </c>
      <c r="AU2399" s="105">
        <f>T2399*1.075</f>
        <v>6.0952500000000001</v>
      </c>
      <c r="AV2399" s="102" t="e">
        <f t="shared" si="577"/>
        <v>#REF!</v>
      </c>
      <c r="AW2399" s="105" t="s">
        <v>172</v>
      </c>
      <c r="AX2399" s="105" t="s">
        <v>173</v>
      </c>
      <c r="AY2399" s="106">
        <v>6.1</v>
      </c>
      <c r="AZ2399" s="108">
        <f t="shared" si="564"/>
        <v>1.5249999999999999</v>
      </c>
      <c r="BA2399" s="1">
        <f t="shared" si="565"/>
        <v>7.625</v>
      </c>
      <c r="BB2399" s="106">
        <f t="shared" si="576"/>
        <v>8.2349999999999994</v>
      </c>
      <c r="BC2399" s="105" t="s">
        <v>53</v>
      </c>
      <c r="BE2399" s="110"/>
      <c r="BF2399" s="110"/>
      <c r="BG2399" s="110"/>
    </row>
    <row r="2400" spans="1:59" ht="24.75" hidden="1" customHeight="1">
      <c r="A2400" s="9">
        <v>2405</v>
      </c>
      <c r="B2400" s="17">
        <v>3611</v>
      </c>
      <c r="C2400" s="17"/>
      <c r="D2400" s="8"/>
      <c r="E2400" s="2" t="s">
        <v>9780</v>
      </c>
      <c r="F2400" s="2" t="s">
        <v>9786</v>
      </c>
      <c r="G2400" s="2" t="s">
        <v>9782</v>
      </c>
      <c r="H2400" s="18" t="s">
        <v>244</v>
      </c>
      <c r="I2400" s="2" t="s">
        <v>68</v>
      </c>
      <c r="J2400" s="2" t="s">
        <v>9787</v>
      </c>
      <c r="K2400" s="19"/>
      <c r="L2400" s="2"/>
      <c r="M2400" s="17">
        <v>20</v>
      </c>
      <c r="N2400" s="2" t="s">
        <v>46</v>
      </c>
      <c r="O2400" s="2" t="s">
        <v>9776</v>
      </c>
      <c r="P2400" s="2" t="s">
        <v>9788</v>
      </c>
      <c r="Q2400" s="2" t="s">
        <v>9789</v>
      </c>
      <c r="R2400" s="101">
        <v>10.76</v>
      </c>
      <c r="T2400" s="116">
        <v>7.94</v>
      </c>
      <c r="U2400" s="84">
        <v>10.25</v>
      </c>
      <c r="V2400" s="102">
        <v>9.77</v>
      </c>
      <c r="AE2400" s="104">
        <v>10.25</v>
      </c>
      <c r="AN2400" s="106">
        <v>10.01</v>
      </c>
      <c r="AO2400" s="105" t="s">
        <v>277</v>
      </c>
      <c r="AP2400" s="104" t="s">
        <v>278</v>
      </c>
      <c r="AQ2400" s="105" t="e">
        <f>AVERAGE(SMALL(AE2400:AI2400,1),SMALL(AE2400:AI2400,2))</f>
        <v>#NUM!</v>
      </c>
      <c r="AR2400" s="105" t="e">
        <f>IF(R2400 &lt;=( AVERAGE(SMALL(AE2400:AI2400,1),SMALL(AE2400:AI2400,2))), R2400, "")</f>
        <v>#NUM!</v>
      </c>
      <c r="AS2400" s="105" t="e">
        <f>AVERAGE(SMALL(AJ2400:AM2400,1),SMALL(AJ2400:AM2400,2))</f>
        <v>#NUM!</v>
      </c>
      <c r="AT2400" s="105" t="e">
        <f>#REF!*1.075</f>
        <v>#REF!</v>
      </c>
      <c r="AU2400" s="105">
        <f>T2400*1.075</f>
        <v>8.5355000000000008</v>
      </c>
      <c r="AV2400" s="102" t="e">
        <f t="shared" si="577"/>
        <v>#REF!</v>
      </c>
      <c r="AW2400" s="105" t="s">
        <v>172</v>
      </c>
      <c r="AX2400" s="105" t="s">
        <v>173</v>
      </c>
      <c r="AY2400" s="106">
        <v>8.5399999999999991</v>
      </c>
      <c r="AZ2400" s="108">
        <f t="shared" si="564"/>
        <v>2.1349999999999998</v>
      </c>
      <c r="BA2400" s="1">
        <f t="shared" si="565"/>
        <v>10.674999999999999</v>
      </c>
      <c r="BB2400" s="106">
        <f t="shared" si="576"/>
        <v>11.528999999999998</v>
      </c>
      <c r="BC2400" s="105" t="s">
        <v>53</v>
      </c>
      <c r="BE2400" s="110"/>
      <c r="BF2400" s="110"/>
      <c r="BG2400" s="110"/>
    </row>
    <row r="2401" spans="1:59" ht="24.75" hidden="1" customHeight="1">
      <c r="A2401" s="9">
        <v>2406</v>
      </c>
      <c r="B2401" s="17">
        <v>8496</v>
      </c>
      <c r="C2401" s="17"/>
      <c r="D2401" s="8"/>
      <c r="E2401" s="2" t="s">
        <v>9790</v>
      </c>
      <c r="F2401" s="2" t="s">
        <v>9791</v>
      </c>
      <c r="G2401" s="2" t="s">
        <v>9792</v>
      </c>
      <c r="H2401" s="18" t="s">
        <v>945</v>
      </c>
      <c r="I2401" s="2" t="s">
        <v>205</v>
      </c>
      <c r="J2401" s="2" t="s">
        <v>9793</v>
      </c>
      <c r="K2401" s="19"/>
      <c r="L2401" s="2"/>
      <c r="M2401" s="17">
        <v>50</v>
      </c>
      <c r="N2401" s="2" t="s">
        <v>46</v>
      </c>
      <c r="O2401" s="2" t="s">
        <v>9776</v>
      </c>
      <c r="P2401" s="2" t="s">
        <v>9784</v>
      </c>
      <c r="Q2401" s="2" t="s">
        <v>9794</v>
      </c>
      <c r="R2401" s="101">
        <v>17.079999999999998</v>
      </c>
      <c r="T2401" s="116">
        <v>12.14</v>
      </c>
      <c r="U2401" s="84">
        <v>16.23</v>
      </c>
      <c r="V2401" s="102">
        <v>15.54</v>
      </c>
      <c r="AB2401" s="102">
        <v>14</v>
      </c>
      <c r="AE2401" s="104">
        <v>16.23</v>
      </c>
      <c r="AN2401" s="106">
        <v>15.89</v>
      </c>
      <c r="AO2401" s="105" t="s">
        <v>277</v>
      </c>
      <c r="AP2401" s="104" t="s">
        <v>278</v>
      </c>
      <c r="AQ2401" s="105" t="e">
        <f>AVERAGE(SMALL(AE2401:AI2401,1),SMALL(AE2401:AI2401,2))</f>
        <v>#NUM!</v>
      </c>
      <c r="AR2401" s="105" t="e">
        <f>IF(R2401 &lt;=( AVERAGE(SMALL(AE2401:AI2401,1),SMALL(AE2401:AI2401,2))), R2401, "")</f>
        <v>#NUM!</v>
      </c>
      <c r="AS2401" s="105" t="e">
        <f>AVERAGE(SMALL(AJ2401:AM2401,1),SMALL(AJ2401:AM2401,2))</f>
        <v>#NUM!</v>
      </c>
      <c r="AT2401" s="105" t="e">
        <f>#REF!*1.075</f>
        <v>#REF!</v>
      </c>
      <c r="AU2401" s="105">
        <f>T2401*1.075</f>
        <v>13.0505</v>
      </c>
      <c r="AV2401" s="102" t="e">
        <f t="shared" si="577"/>
        <v>#REF!</v>
      </c>
      <c r="AW2401" s="105" t="s">
        <v>172</v>
      </c>
      <c r="AX2401" s="105" t="s">
        <v>173</v>
      </c>
      <c r="AY2401" s="106">
        <v>13.05</v>
      </c>
      <c r="AZ2401" s="108">
        <f t="shared" si="564"/>
        <v>2.2185000000000001</v>
      </c>
      <c r="BA2401" s="1">
        <f t="shared" si="565"/>
        <v>15.268500000000001</v>
      </c>
      <c r="BB2401" s="106">
        <f t="shared" si="576"/>
        <v>16.489980000000003</v>
      </c>
      <c r="BC2401" s="105" t="s">
        <v>53</v>
      </c>
      <c r="BE2401" s="110"/>
      <c r="BF2401" s="110"/>
      <c r="BG2401" s="110"/>
    </row>
    <row r="2402" spans="1:59" ht="24.75" hidden="1" customHeight="1">
      <c r="A2402" s="9">
        <v>2407</v>
      </c>
      <c r="B2402" s="17">
        <v>8497</v>
      </c>
      <c r="C2402" s="17"/>
      <c r="D2402" s="8"/>
      <c r="E2402" s="2" t="s">
        <v>9795</v>
      </c>
      <c r="F2402" s="2" t="s">
        <v>9796</v>
      </c>
      <c r="G2402" s="2" t="s">
        <v>9774</v>
      </c>
      <c r="H2402" s="18" t="s">
        <v>123</v>
      </c>
      <c r="I2402" s="2" t="s">
        <v>68</v>
      </c>
      <c r="J2402" s="2" t="s">
        <v>9783</v>
      </c>
      <c r="K2402" s="19"/>
      <c r="L2402" s="2"/>
      <c r="M2402" s="17">
        <v>20</v>
      </c>
      <c r="N2402" s="2" t="s">
        <v>46</v>
      </c>
      <c r="O2402" s="2" t="s">
        <v>9776</v>
      </c>
      <c r="P2402" s="2" t="s">
        <v>9797</v>
      </c>
      <c r="Q2402" s="2" t="s">
        <v>9798</v>
      </c>
      <c r="R2402" s="101">
        <v>4.2699999999999996</v>
      </c>
      <c r="T2402" s="116">
        <v>3.11</v>
      </c>
      <c r="U2402" s="84">
        <v>4.09</v>
      </c>
      <c r="V2402" s="102">
        <v>3.85</v>
      </c>
      <c r="AE2402" s="104">
        <v>4.09</v>
      </c>
      <c r="AN2402" s="106">
        <v>3.97</v>
      </c>
      <c r="AO2402" s="105" t="s">
        <v>277</v>
      </c>
      <c r="AP2402" s="104" t="s">
        <v>278</v>
      </c>
      <c r="AQ2402" s="105" t="e">
        <f>AVERAGE(SMALL(AE2402:AI2402,1),SMALL(AE2402:AI2402,2))</f>
        <v>#NUM!</v>
      </c>
      <c r="AR2402" s="105" t="e">
        <f>IF(R2402 &lt;=( AVERAGE(SMALL(AE2402:AI2402,1),SMALL(AE2402:AI2402,2))), R2402, "")</f>
        <v>#NUM!</v>
      </c>
      <c r="AS2402" s="105" t="e">
        <f>AVERAGE(SMALL(AJ2402:AM2402,1),SMALL(AJ2402:AM2402,2))</f>
        <v>#NUM!</v>
      </c>
      <c r="AT2402" s="105" t="e">
        <f>#REF!*1.075</f>
        <v>#REF!</v>
      </c>
      <c r="AU2402" s="105">
        <f>T2402*1.075</f>
        <v>3.3432499999999998</v>
      </c>
      <c r="AV2402" s="102" t="e">
        <f t="shared" si="577"/>
        <v>#REF!</v>
      </c>
      <c r="AW2402" s="105" t="s">
        <v>172</v>
      </c>
      <c r="AX2402" s="105" t="s">
        <v>173</v>
      </c>
      <c r="AY2402" s="106">
        <v>3.34</v>
      </c>
      <c r="AZ2402" s="108">
        <f t="shared" si="564"/>
        <v>0.83499999999999996</v>
      </c>
      <c r="BA2402" s="1">
        <f t="shared" si="565"/>
        <v>4.1749999999999998</v>
      </c>
      <c r="BB2402" s="106">
        <f t="shared" si="576"/>
        <v>4.5089999999999995</v>
      </c>
      <c r="BC2402" s="105" t="s">
        <v>53</v>
      </c>
      <c r="BE2402" s="110"/>
      <c r="BF2402" s="110"/>
      <c r="BG2402" s="110"/>
    </row>
    <row r="2403" spans="1:59" ht="24.75" hidden="1" customHeight="1">
      <c r="A2403" s="9">
        <v>2408</v>
      </c>
      <c r="B2403" s="17">
        <v>8498</v>
      </c>
      <c r="C2403" s="17"/>
      <c r="D2403" s="8"/>
      <c r="E2403" s="2" t="s">
        <v>9795</v>
      </c>
      <c r="F2403" s="2" t="s">
        <v>9799</v>
      </c>
      <c r="G2403" s="2" t="s">
        <v>9774</v>
      </c>
      <c r="H2403" s="18" t="s">
        <v>1421</v>
      </c>
      <c r="I2403" s="2" t="s">
        <v>68</v>
      </c>
      <c r="J2403" s="2" t="s">
        <v>9783</v>
      </c>
      <c r="K2403" s="19"/>
      <c r="L2403" s="2"/>
      <c r="M2403" s="17">
        <v>20</v>
      </c>
      <c r="N2403" s="2" t="s">
        <v>46</v>
      </c>
      <c r="O2403" s="2" t="s">
        <v>9776</v>
      </c>
      <c r="P2403" s="2" t="s">
        <v>9788</v>
      </c>
      <c r="Q2403" s="2" t="s">
        <v>9800</v>
      </c>
      <c r="R2403" s="101">
        <v>6</v>
      </c>
      <c r="T2403" s="116">
        <v>3.38</v>
      </c>
      <c r="U2403" s="84">
        <v>6.17</v>
      </c>
      <c r="V2403" s="102">
        <v>5.83</v>
      </c>
      <c r="AE2403" s="104">
        <v>6.17</v>
      </c>
      <c r="AN2403" s="106">
        <v>6</v>
      </c>
      <c r="AO2403" s="105" t="s">
        <v>277</v>
      </c>
      <c r="AP2403" s="104" t="s">
        <v>278</v>
      </c>
      <c r="AQ2403" s="105" t="e">
        <f>AVERAGE(SMALL(AE2403:AI2403,1),SMALL(AE2403:AI2403,2))</f>
        <v>#NUM!</v>
      </c>
      <c r="AR2403" s="105" t="e">
        <f>IF(R2403 &lt;=( AVERAGE(SMALL(AE2403:AI2403,1),SMALL(AE2403:AI2403,2))), R2403, "")</f>
        <v>#NUM!</v>
      </c>
      <c r="AS2403" s="105" t="e">
        <f>AVERAGE(SMALL(AJ2403:AM2403,1),SMALL(AJ2403:AM2403,2))</f>
        <v>#NUM!</v>
      </c>
      <c r="AT2403" s="105" t="e">
        <f>#REF!*1.075</f>
        <v>#REF!</v>
      </c>
      <c r="AU2403" s="105">
        <f>T2403*1.075</f>
        <v>3.6334999999999997</v>
      </c>
      <c r="AV2403" s="102" t="e">
        <f t="shared" si="577"/>
        <v>#REF!</v>
      </c>
      <c r="AW2403" s="105" t="s">
        <v>172</v>
      </c>
      <c r="AX2403" s="105" t="s">
        <v>173</v>
      </c>
      <c r="AY2403" s="106">
        <v>3.63</v>
      </c>
      <c r="AZ2403" s="108">
        <f t="shared" si="564"/>
        <v>0.90749999999999997</v>
      </c>
      <c r="BA2403" s="1">
        <f t="shared" si="565"/>
        <v>4.5374999999999996</v>
      </c>
      <c r="BB2403" s="106">
        <f t="shared" si="576"/>
        <v>4.9004999999999992</v>
      </c>
      <c r="BC2403" s="105" t="s">
        <v>53</v>
      </c>
      <c r="BE2403" s="110"/>
      <c r="BF2403" s="110"/>
      <c r="BG2403" s="110"/>
    </row>
    <row r="2404" spans="1:59" ht="24.75" hidden="1" customHeight="1">
      <c r="A2404" s="9">
        <v>2409</v>
      </c>
      <c r="B2404" s="36">
        <v>8568</v>
      </c>
      <c r="C2404" s="36"/>
      <c r="E2404" s="37" t="s">
        <v>9801</v>
      </c>
      <c r="F2404" s="36" t="s">
        <v>9802</v>
      </c>
      <c r="G2404" s="36" t="s">
        <v>2510</v>
      </c>
      <c r="H2404" s="36" t="s">
        <v>2909</v>
      </c>
      <c r="I2404" s="36" t="s">
        <v>551</v>
      </c>
      <c r="J2404" s="37" t="s">
        <v>9803</v>
      </c>
      <c r="K2404" s="49"/>
      <c r="L2404" s="36"/>
      <c r="M2404" s="36"/>
      <c r="N2404" s="36"/>
      <c r="O2404" s="36" t="s">
        <v>9776</v>
      </c>
      <c r="P2404" s="36" t="s">
        <v>9804</v>
      </c>
      <c r="Q2404" s="36" t="s">
        <v>9805</v>
      </c>
      <c r="T2404" s="116"/>
      <c r="AT2404" s="105" t="e">
        <f>#REF!*1.075</f>
        <v>#REF!</v>
      </c>
      <c r="AV2404" s="102" t="e">
        <f t="shared" si="577"/>
        <v>#REF!</v>
      </c>
      <c r="AZ2404" s="108" t="b">
        <f t="shared" si="564"/>
        <v>0</v>
      </c>
      <c r="BA2404" s="1">
        <f t="shared" si="565"/>
        <v>0</v>
      </c>
      <c r="BB2404" s="106">
        <f t="shared" si="576"/>
        <v>0</v>
      </c>
      <c r="BE2404" s="110"/>
      <c r="BF2404" s="110"/>
      <c r="BG2404" s="110"/>
    </row>
    <row r="2405" spans="1:59" ht="24.75" hidden="1" customHeight="1">
      <c r="A2405" s="9">
        <v>2410</v>
      </c>
      <c r="B2405" s="36">
        <v>8604</v>
      </c>
      <c r="C2405" s="36"/>
      <c r="E2405" s="37" t="s">
        <v>9801</v>
      </c>
      <c r="F2405" s="36" t="s">
        <v>9802</v>
      </c>
      <c r="G2405" s="36" t="s">
        <v>2516</v>
      </c>
      <c r="H2405" s="36" t="s">
        <v>149</v>
      </c>
      <c r="I2405" s="36" t="s">
        <v>183</v>
      </c>
      <c r="J2405" s="37" t="s">
        <v>9806</v>
      </c>
      <c r="K2405" s="49"/>
      <c r="L2405" s="36"/>
      <c r="M2405" s="36"/>
      <c r="N2405" s="36"/>
      <c r="O2405" s="36" t="s">
        <v>9776</v>
      </c>
      <c r="P2405" s="36" t="s">
        <v>9804</v>
      </c>
      <c r="Q2405" s="36" t="s">
        <v>9807</v>
      </c>
      <c r="T2405" s="116"/>
      <c r="AT2405" s="105" t="e">
        <f>#REF!*1.075</f>
        <v>#REF!</v>
      </c>
      <c r="AV2405" s="102" t="e">
        <f t="shared" si="577"/>
        <v>#REF!</v>
      </c>
      <c r="AZ2405" s="108" t="b">
        <f t="shared" si="564"/>
        <v>0</v>
      </c>
      <c r="BA2405" s="1">
        <f t="shared" si="565"/>
        <v>0</v>
      </c>
      <c r="BB2405" s="106">
        <f t="shared" si="576"/>
        <v>0</v>
      </c>
      <c r="BE2405" s="110"/>
      <c r="BF2405" s="110"/>
      <c r="BG2405" s="110"/>
    </row>
    <row r="2406" spans="1:59" ht="24.75" hidden="1" customHeight="1">
      <c r="A2406" s="9">
        <v>2411</v>
      </c>
      <c r="B2406" s="17">
        <v>8316</v>
      </c>
      <c r="C2406" s="17"/>
      <c r="D2406" s="8"/>
      <c r="E2406" s="2" t="s">
        <v>9808</v>
      </c>
      <c r="F2406" s="2" t="s">
        <v>9809</v>
      </c>
      <c r="G2406" s="2" t="s">
        <v>9810</v>
      </c>
      <c r="H2406" s="18" t="s">
        <v>945</v>
      </c>
      <c r="I2406" s="2" t="s">
        <v>68</v>
      </c>
      <c r="J2406" s="2" t="s">
        <v>9811</v>
      </c>
      <c r="K2406" s="19"/>
      <c r="L2406" s="2"/>
      <c r="M2406" s="17">
        <v>30</v>
      </c>
      <c r="N2406" s="2" t="s">
        <v>46</v>
      </c>
      <c r="O2406" s="2" t="s">
        <v>9776</v>
      </c>
      <c r="P2406" s="2" t="s">
        <v>9812</v>
      </c>
      <c r="Q2406" s="2" t="s">
        <v>9813</v>
      </c>
      <c r="R2406" s="101">
        <v>7.85</v>
      </c>
      <c r="T2406" s="116">
        <v>4.32</v>
      </c>
      <c r="U2406" s="84">
        <v>8.0500000000000007</v>
      </c>
      <c r="V2406" s="102">
        <v>7.65</v>
      </c>
      <c r="AE2406" s="104">
        <v>8.0500000000000007</v>
      </c>
      <c r="AN2406" s="106">
        <v>7.85</v>
      </c>
      <c r="AO2406" s="105" t="s">
        <v>50</v>
      </c>
      <c r="AP2406" s="104" t="s">
        <v>51</v>
      </c>
      <c r="AQ2406" s="105" t="e">
        <f t="shared" ref="AQ2406:AQ2430" si="578">AVERAGE(SMALL(AE2406:AI2406,1),SMALL(AE2406:AI2406,2))</f>
        <v>#NUM!</v>
      </c>
      <c r="AR2406" s="105" t="e">
        <f t="shared" ref="AR2406:AR2430" si="579">IF(R2406 &lt;=( AVERAGE(SMALL(AE2406:AI2406,1),SMALL(AE2406:AI2406,2))), R2406, "")</f>
        <v>#NUM!</v>
      </c>
      <c r="AS2406" s="105" t="e">
        <f t="shared" ref="AS2406:AS2430" si="580">AVERAGE(SMALL(AJ2406:AM2406,1),SMALL(AJ2406:AM2406,2))</f>
        <v>#NUM!</v>
      </c>
      <c r="AT2406" s="105" t="e">
        <f>#REF!*1.075</f>
        <v>#REF!</v>
      </c>
      <c r="AU2406" s="105">
        <f t="shared" ref="AU2406:AU2430" si="581">T2406*1.075</f>
        <v>4.6440000000000001</v>
      </c>
      <c r="AV2406" s="102" t="e">
        <f t="shared" si="577"/>
        <v>#REF!</v>
      </c>
      <c r="AW2406" s="105" t="s">
        <v>172</v>
      </c>
      <c r="AX2406" s="105" t="s">
        <v>173</v>
      </c>
      <c r="AY2406" s="106">
        <v>4.6399999999999997</v>
      </c>
      <c r="AZ2406" s="108">
        <f t="shared" si="564"/>
        <v>1.1599999999999999</v>
      </c>
      <c r="BA2406" s="1">
        <f t="shared" si="565"/>
        <v>5.8</v>
      </c>
      <c r="BB2406" s="106">
        <f t="shared" si="576"/>
        <v>6.2639999999999993</v>
      </c>
      <c r="BC2406" s="105" t="s">
        <v>53</v>
      </c>
      <c r="BE2406" s="110"/>
      <c r="BF2406" s="110"/>
      <c r="BG2406" s="110"/>
    </row>
    <row r="2407" spans="1:59" ht="24.75" hidden="1" customHeight="1">
      <c r="A2407" s="9">
        <v>2412</v>
      </c>
      <c r="B2407" s="17">
        <v>8318</v>
      </c>
      <c r="C2407" s="17"/>
      <c r="D2407" s="8"/>
      <c r="E2407" s="2" t="s">
        <v>9814</v>
      </c>
      <c r="F2407" s="2" t="s">
        <v>9815</v>
      </c>
      <c r="G2407" s="2" t="s">
        <v>9810</v>
      </c>
      <c r="H2407" s="18" t="s">
        <v>945</v>
      </c>
      <c r="I2407" s="2" t="s">
        <v>150</v>
      </c>
      <c r="J2407" s="2" t="s">
        <v>9816</v>
      </c>
      <c r="K2407" s="19"/>
      <c r="L2407" s="2"/>
      <c r="M2407" s="17">
        <v>30</v>
      </c>
      <c r="N2407" s="2" t="s">
        <v>46</v>
      </c>
      <c r="O2407" s="2" t="s">
        <v>9776</v>
      </c>
      <c r="P2407" s="2" t="s">
        <v>9812</v>
      </c>
      <c r="Q2407" s="2" t="s">
        <v>9817</v>
      </c>
      <c r="R2407" s="101">
        <v>9.56</v>
      </c>
      <c r="T2407" s="116">
        <v>4.8</v>
      </c>
      <c r="U2407" s="84">
        <v>9.56</v>
      </c>
      <c r="AE2407" s="104">
        <v>9.56</v>
      </c>
      <c r="AN2407" s="106">
        <v>9.56</v>
      </c>
      <c r="AO2407" s="105" t="s">
        <v>50</v>
      </c>
      <c r="AP2407" s="104" t="s">
        <v>51</v>
      </c>
      <c r="AQ2407" s="105" t="e">
        <f t="shared" si="578"/>
        <v>#NUM!</v>
      </c>
      <c r="AR2407" s="105" t="e">
        <f t="shared" si="579"/>
        <v>#NUM!</v>
      </c>
      <c r="AS2407" s="105" t="e">
        <f t="shared" si="580"/>
        <v>#NUM!</v>
      </c>
      <c r="AT2407" s="105" t="e">
        <f>#REF!*1.075</f>
        <v>#REF!</v>
      </c>
      <c r="AU2407" s="105">
        <f t="shared" si="581"/>
        <v>5.1599999999999993</v>
      </c>
      <c r="AV2407" s="102" t="e">
        <f t="shared" si="577"/>
        <v>#REF!</v>
      </c>
      <c r="AW2407" s="105" t="s">
        <v>172</v>
      </c>
      <c r="AX2407" s="105" t="s">
        <v>173</v>
      </c>
      <c r="AY2407" s="106">
        <v>5.16</v>
      </c>
      <c r="AZ2407" s="108">
        <f t="shared" si="564"/>
        <v>1.29</v>
      </c>
      <c r="BA2407" s="1">
        <f t="shared" si="565"/>
        <v>6.45</v>
      </c>
      <c r="BB2407" s="106">
        <f t="shared" si="576"/>
        <v>6.9660000000000002</v>
      </c>
      <c r="BC2407" s="105" t="s">
        <v>53</v>
      </c>
      <c r="BE2407" s="110"/>
      <c r="BF2407" s="110"/>
      <c r="BG2407" s="110"/>
    </row>
    <row r="2408" spans="1:59" ht="24.75" hidden="1" customHeight="1">
      <c r="A2408" s="9">
        <v>2413</v>
      </c>
      <c r="B2408" s="17">
        <v>8317</v>
      </c>
      <c r="C2408" s="17"/>
      <c r="D2408" s="8"/>
      <c r="E2408" s="2" t="s">
        <v>9814</v>
      </c>
      <c r="F2408" s="2" t="s">
        <v>9818</v>
      </c>
      <c r="G2408" s="2" t="s">
        <v>9810</v>
      </c>
      <c r="H2408" s="18" t="s">
        <v>4530</v>
      </c>
      <c r="I2408" s="2" t="s">
        <v>150</v>
      </c>
      <c r="J2408" s="2" t="s">
        <v>9819</v>
      </c>
      <c r="K2408" s="19"/>
      <c r="L2408" s="2"/>
      <c r="M2408" s="17">
        <v>30</v>
      </c>
      <c r="N2408" s="2" t="s">
        <v>46</v>
      </c>
      <c r="O2408" s="2" t="s">
        <v>9776</v>
      </c>
      <c r="P2408" s="2" t="s">
        <v>9784</v>
      </c>
      <c r="Q2408" s="2" t="s">
        <v>9820</v>
      </c>
      <c r="R2408" s="101">
        <v>4.84</v>
      </c>
      <c r="T2408" s="116">
        <v>2.73</v>
      </c>
      <c r="U2408" s="84">
        <v>4.5</v>
      </c>
      <c r="AE2408" s="104">
        <v>4.5</v>
      </c>
      <c r="AN2408" s="106">
        <v>4.5</v>
      </c>
      <c r="AO2408" s="105" t="s">
        <v>531</v>
      </c>
      <c r="AP2408" s="104" t="s">
        <v>532</v>
      </c>
      <c r="AQ2408" s="105" t="e">
        <f t="shared" si="578"/>
        <v>#NUM!</v>
      </c>
      <c r="AR2408" s="105" t="e">
        <f t="shared" si="579"/>
        <v>#NUM!</v>
      </c>
      <c r="AS2408" s="105" t="e">
        <f t="shared" si="580"/>
        <v>#NUM!</v>
      </c>
      <c r="AT2408" s="105" t="e">
        <f>#REF!*1.075</f>
        <v>#REF!</v>
      </c>
      <c r="AU2408" s="105">
        <f t="shared" si="581"/>
        <v>2.9347499999999997</v>
      </c>
      <c r="AV2408" s="102" t="e">
        <f t="shared" si="577"/>
        <v>#REF!</v>
      </c>
      <c r="AW2408" s="105" t="s">
        <v>172</v>
      </c>
      <c r="AX2408" s="105" t="s">
        <v>173</v>
      </c>
      <c r="AY2408" s="106">
        <v>2.93</v>
      </c>
      <c r="AZ2408" s="108">
        <f t="shared" si="564"/>
        <v>0.73250000000000004</v>
      </c>
      <c r="BA2408" s="1">
        <f t="shared" si="565"/>
        <v>3.6625000000000001</v>
      </c>
      <c r="BB2408" s="106">
        <f t="shared" si="576"/>
        <v>3.9555000000000002</v>
      </c>
      <c r="BC2408" s="105" t="s">
        <v>53</v>
      </c>
      <c r="BE2408" s="110"/>
      <c r="BF2408" s="110"/>
      <c r="BG2408" s="110"/>
    </row>
    <row r="2409" spans="1:59" ht="24.75" hidden="1" customHeight="1">
      <c r="A2409" s="9">
        <v>2414</v>
      </c>
      <c r="B2409" s="17">
        <v>8320</v>
      </c>
      <c r="C2409" s="17"/>
      <c r="D2409" s="8"/>
      <c r="E2409" s="2" t="s">
        <v>9821</v>
      </c>
      <c r="F2409" s="2" t="s">
        <v>9822</v>
      </c>
      <c r="G2409" s="2" t="s">
        <v>9823</v>
      </c>
      <c r="H2409" s="18" t="s">
        <v>43</v>
      </c>
      <c r="I2409" s="2" t="s">
        <v>5544</v>
      </c>
      <c r="J2409" s="2" t="s">
        <v>9824</v>
      </c>
      <c r="K2409" s="19"/>
      <c r="L2409" s="2"/>
      <c r="M2409" s="17">
        <v>5</v>
      </c>
      <c r="N2409" s="2" t="s">
        <v>46</v>
      </c>
      <c r="O2409" s="2" t="s">
        <v>9776</v>
      </c>
      <c r="P2409" s="2" t="s">
        <v>9812</v>
      </c>
      <c r="Q2409" s="2" t="s">
        <v>9825</v>
      </c>
      <c r="R2409" s="101">
        <v>5</v>
      </c>
      <c r="T2409" s="116" t="s">
        <v>58</v>
      </c>
      <c r="V2409" s="102">
        <v>10</v>
      </c>
      <c r="AN2409" s="106">
        <v>5</v>
      </c>
      <c r="AO2409" s="105" t="s">
        <v>50</v>
      </c>
      <c r="AP2409" s="104" t="s">
        <v>51</v>
      </c>
      <c r="AQ2409" s="105" t="e">
        <f t="shared" si="578"/>
        <v>#NUM!</v>
      </c>
      <c r="AR2409" s="105" t="e">
        <f t="shared" si="579"/>
        <v>#NUM!</v>
      </c>
      <c r="AS2409" s="105" t="e">
        <f t="shared" si="580"/>
        <v>#NUM!</v>
      </c>
      <c r="AT2409" s="105" t="e">
        <f>#REF!*1.075</f>
        <v>#REF!</v>
      </c>
      <c r="AU2409" s="105" t="e">
        <f t="shared" si="581"/>
        <v>#VALUE!</v>
      </c>
      <c r="AV2409" s="102" t="e">
        <f t="shared" si="577"/>
        <v>#REF!</v>
      </c>
      <c r="AW2409" s="125" t="s">
        <v>52</v>
      </c>
      <c r="AX2409" s="105" t="s">
        <v>51</v>
      </c>
      <c r="AY2409" s="106">
        <v>5</v>
      </c>
      <c r="AZ2409" s="108">
        <f t="shared" si="564"/>
        <v>1.25</v>
      </c>
      <c r="BA2409" s="1">
        <f t="shared" si="565"/>
        <v>6.25</v>
      </c>
      <c r="BB2409" s="106">
        <f t="shared" si="576"/>
        <v>6.75</v>
      </c>
      <c r="BC2409" s="105" t="s">
        <v>53</v>
      </c>
      <c r="BE2409" s="110"/>
      <c r="BF2409" s="110"/>
      <c r="BG2409" s="110"/>
    </row>
    <row r="2410" spans="1:59" ht="24.75" hidden="1" customHeight="1">
      <c r="A2410" s="9">
        <v>2415</v>
      </c>
      <c r="B2410" s="17">
        <v>8320</v>
      </c>
      <c r="C2410" s="17"/>
      <c r="D2410" s="8"/>
      <c r="E2410" s="2" t="s">
        <v>9821</v>
      </c>
      <c r="F2410" s="2" t="s">
        <v>9822</v>
      </c>
      <c r="G2410" s="2" t="s">
        <v>9823</v>
      </c>
      <c r="H2410" s="18" t="s">
        <v>43</v>
      </c>
      <c r="I2410" s="2" t="s">
        <v>5544</v>
      </c>
      <c r="J2410" s="2" t="s">
        <v>9826</v>
      </c>
      <c r="K2410" s="19"/>
      <c r="L2410" s="2"/>
      <c r="M2410" s="17">
        <v>15</v>
      </c>
      <c r="N2410" s="2" t="s">
        <v>46</v>
      </c>
      <c r="O2410" s="2" t="s">
        <v>9776</v>
      </c>
      <c r="P2410" s="2" t="s">
        <v>9812</v>
      </c>
      <c r="Q2410" s="2" t="s">
        <v>9825</v>
      </c>
      <c r="R2410" s="101">
        <v>12.32</v>
      </c>
      <c r="T2410" s="116">
        <v>11.4</v>
      </c>
      <c r="V2410" s="102">
        <v>12.32</v>
      </c>
      <c r="AN2410" s="106">
        <v>12.32</v>
      </c>
      <c r="AO2410" s="105" t="s">
        <v>50</v>
      </c>
      <c r="AP2410" s="104" t="s">
        <v>51</v>
      </c>
      <c r="AQ2410" s="105" t="e">
        <f t="shared" si="578"/>
        <v>#NUM!</v>
      </c>
      <c r="AR2410" s="105" t="e">
        <f t="shared" si="579"/>
        <v>#NUM!</v>
      </c>
      <c r="AS2410" s="105" t="e">
        <f t="shared" si="580"/>
        <v>#NUM!</v>
      </c>
      <c r="AT2410" s="105" t="e">
        <f>#REF!*1.075</f>
        <v>#REF!</v>
      </c>
      <c r="AU2410" s="105">
        <f t="shared" si="581"/>
        <v>12.254999999999999</v>
      </c>
      <c r="AV2410" s="102" t="e">
        <f t="shared" si="577"/>
        <v>#REF!</v>
      </c>
      <c r="AW2410" s="105" t="s">
        <v>172</v>
      </c>
      <c r="AX2410" s="105" t="s">
        <v>173</v>
      </c>
      <c r="AY2410" s="106">
        <v>12.255000000000001</v>
      </c>
      <c r="AZ2410" s="108">
        <f t="shared" si="564"/>
        <v>2.0833500000000003</v>
      </c>
      <c r="BA2410" s="1">
        <f t="shared" si="565"/>
        <v>14.338350000000002</v>
      </c>
      <c r="BB2410" s="106">
        <f t="shared" si="576"/>
        <v>15.485418000000003</v>
      </c>
      <c r="BC2410" s="105" t="s">
        <v>53</v>
      </c>
      <c r="BE2410" s="110"/>
      <c r="BF2410" s="110"/>
      <c r="BG2410" s="110"/>
    </row>
    <row r="2411" spans="1:59" ht="24.75" hidden="1" customHeight="1">
      <c r="A2411" s="9">
        <v>2416</v>
      </c>
      <c r="B2411" s="17">
        <v>8321</v>
      </c>
      <c r="C2411" s="17"/>
      <c r="D2411" s="8"/>
      <c r="E2411" s="2" t="s">
        <v>9827</v>
      </c>
      <c r="F2411" s="2" t="s">
        <v>9828</v>
      </c>
      <c r="G2411" s="2" t="s">
        <v>5300</v>
      </c>
      <c r="H2411" s="18" t="s">
        <v>43</v>
      </c>
      <c r="I2411" s="2" t="s">
        <v>150</v>
      </c>
      <c r="J2411" s="2" t="s">
        <v>9829</v>
      </c>
      <c r="K2411" s="19"/>
      <c r="L2411" s="2"/>
      <c r="M2411" s="17">
        <v>10</v>
      </c>
      <c r="N2411" s="2" t="s">
        <v>46</v>
      </c>
      <c r="O2411" s="2" t="s">
        <v>9776</v>
      </c>
      <c r="P2411" s="2" t="s">
        <v>9784</v>
      </c>
      <c r="Q2411" s="2" t="s">
        <v>9830</v>
      </c>
      <c r="R2411" s="101">
        <v>12.19</v>
      </c>
      <c r="T2411" s="116">
        <v>5.44</v>
      </c>
      <c r="V2411" s="102">
        <v>12.19</v>
      </c>
      <c r="AN2411" s="106">
        <v>12.19</v>
      </c>
      <c r="AO2411" s="105" t="s">
        <v>50</v>
      </c>
      <c r="AP2411" s="104" t="s">
        <v>51</v>
      </c>
      <c r="AQ2411" s="105" t="e">
        <f t="shared" si="578"/>
        <v>#NUM!</v>
      </c>
      <c r="AR2411" s="105" t="e">
        <f t="shared" si="579"/>
        <v>#NUM!</v>
      </c>
      <c r="AS2411" s="105" t="e">
        <f t="shared" si="580"/>
        <v>#NUM!</v>
      </c>
      <c r="AT2411" s="105" t="e">
        <f>#REF!*1.075</f>
        <v>#REF!</v>
      </c>
      <c r="AU2411" s="105">
        <f t="shared" si="581"/>
        <v>5.8479999999999999</v>
      </c>
      <c r="AV2411" s="102" t="e">
        <f t="shared" si="577"/>
        <v>#REF!</v>
      </c>
      <c r="AW2411" s="105" t="s">
        <v>172</v>
      </c>
      <c r="AX2411" s="105" t="s">
        <v>173</v>
      </c>
      <c r="AY2411" s="106">
        <v>5.8479999999999999</v>
      </c>
      <c r="AZ2411" s="108">
        <f t="shared" si="564"/>
        <v>1.462</v>
      </c>
      <c r="BA2411" s="1">
        <f t="shared" si="565"/>
        <v>7.31</v>
      </c>
      <c r="BB2411" s="106">
        <f t="shared" si="576"/>
        <v>7.8948</v>
      </c>
      <c r="BC2411" s="105" t="s">
        <v>53</v>
      </c>
      <c r="BE2411" s="110"/>
      <c r="BF2411" s="110"/>
      <c r="BG2411" s="110"/>
    </row>
    <row r="2412" spans="1:59" ht="24.75" hidden="1" customHeight="1">
      <c r="A2412" s="9">
        <v>2417</v>
      </c>
      <c r="B2412" s="17">
        <v>8551</v>
      </c>
      <c r="C2412" s="17"/>
      <c r="D2412" s="8"/>
      <c r="E2412" s="2" t="s">
        <v>9831</v>
      </c>
      <c r="F2412" s="2" t="s">
        <v>9832</v>
      </c>
      <c r="G2412" s="2" t="s">
        <v>9833</v>
      </c>
      <c r="H2412" s="18" t="s">
        <v>611</v>
      </c>
      <c r="I2412" s="2" t="s">
        <v>551</v>
      </c>
      <c r="J2412" s="2" t="s">
        <v>9834</v>
      </c>
      <c r="K2412" s="19">
        <v>1</v>
      </c>
      <c r="L2412" s="2" t="s">
        <v>91</v>
      </c>
      <c r="M2412" s="17">
        <v>10</v>
      </c>
      <c r="N2412" s="2" t="s">
        <v>46</v>
      </c>
      <c r="O2412" s="2" t="s">
        <v>9776</v>
      </c>
      <c r="P2412" s="2" t="s">
        <v>9784</v>
      </c>
      <c r="Q2412" s="2" t="s">
        <v>9835</v>
      </c>
      <c r="R2412" s="101">
        <v>15.61</v>
      </c>
      <c r="T2412" s="116" t="s">
        <v>58</v>
      </c>
      <c r="U2412" s="84">
        <v>15.61</v>
      </c>
      <c r="AE2412" s="104">
        <v>15.61</v>
      </c>
      <c r="AN2412" s="106">
        <v>15.61</v>
      </c>
      <c r="AO2412" s="105" t="s">
        <v>50</v>
      </c>
      <c r="AP2412" s="104" t="s">
        <v>51</v>
      </c>
      <c r="AQ2412" s="105" t="e">
        <f t="shared" si="578"/>
        <v>#NUM!</v>
      </c>
      <c r="AR2412" s="105" t="e">
        <f t="shared" si="579"/>
        <v>#NUM!</v>
      </c>
      <c r="AS2412" s="105" t="e">
        <f t="shared" si="580"/>
        <v>#NUM!</v>
      </c>
      <c r="AT2412" s="105" t="e">
        <f>#REF!*1.075</f>
        <v>#REF!</v>
      </c>
      <c r="AU2412" s="105" t="e">
        <f t="shared" si="581"/>
        <v>#VALUE!</v>
      </c>
      <c r="AV2412" s="102" t="e">
        <f t="shared" si="577"/>
        <v>#REF!</v>
      </c>
      <c r="AW2412" s="125" t="s">
        <v>52</v>
      </c>
      <c r="AX2412" s="105" t="s">
        <v>51</v>
      </c>
      <c r="AY2412" s="106">
        <v>15.61</v>
      </c>
      <c r="AZ2412" s="108">
        <f t="shared" si="564"/>
        <v>2.6537000000000002</v>
      </c>
      <c r="BA2412" s="1">
        <f t="shared" si="565"/>
        <v>18.2637</v>
      </c>
      <c r="BB2412" s="106">
        <f t="shared" si="576"/>
        <v>19.724796000000001</v>
      </c>
      <c r="BC2412" s="105" t="s">
        <v>53</v>
      </c>
      <c r="BE2412" s="110"/>
      <c r="BF2412" s="110"/>
      <c r="BG2412" s="110"/>
    </row>
    <row r="2413" spans="1:59" ht="24.75" hidden="1" customHeight="1">
      <c r="A2413" s="9">
        <v>2418</v>
      </c>
      <c r="B2413" s="17">
        <v>8500</v>
      </c>
      <c r="C2413" s="17"/>
      <c r="D2413" s="8"/>
      <c r="E2413" s="2" t="s">
        <v>9831</v>
      </c>
      <c r="F2413" s="2" t="s">
        <v>9832</v>
      </c>
      <c r="G2413" s="2" t="s">
        <v>9833</v>
      </c>
      <c r="H2413" s="18" t="s">
        <v>9836</v>
      </c>
      <c r="I2413" s="2" t="s">
        <v>551</v>
      </c>
      <c r="J2413" s="2" t="s">
        <v>9834</v>
      </c>
      <c r="K2413" s="19">
        <v>1</v>
      </c>
      <c r="L2413" s="2" t="s">
        <v>91</v>
      </c>
      <c r="M2413" s="17">
        <v>10</v>
      </c>
      <c r="N2413" s="2" t="s">
        <v>46</v>
      </c>
      <c r="O2413" s="2" t="s">
        <v>9776</v>
      </c>
      <c r="P2413" s="2" t="s">
        <v>9784</v>
      </c>
      <c r="Q2413" s="2" t="s">
        <v>9837</v>
      </c>
      <c r="R2413" s="101">
        <v>21.53</v>
      </c>
      <c r="T2413" s="116">
        <v>17.2</v>
      </c>
      <c r="U2413" s="84">
        <v>20.45</v>
      </c>
      <c r="V2413" s="102">
        <v>19.61</v>
      </c>
      <c r="AE2413" s="104">
        <v>20.45</v>
      </c>
      <c r="AN2413" s="106">
        <v>20.03</v>
      </c>
      <c r="AO2413" s="105" t="s">
        <v>277</v>
      </c>
      <c r="AP2413" s="104" t="s">
        <v>278</v>
      </c>
      <c r="AQ2413" s="105" t="e">
        <f t="shared" si="578"/>
        <v>#NUM!</v>
      </c>
      <c r="AR2413" s="105" t="e">
        <f t="shared" si="579"/>
        <v>#NUM!</v>
      </c>
      <c r="AS2413" s="105" t="e">
        <f t="shared" si="580"/>
        <v>#NUM!</v>
      </c>
      <c r="AT2413" s="105" t="e">
        <f>#REF!*1.075</f>
        <v>#REF!</v>
      </c>
      <c r="AU2413" s="105">
        <f t="shared" si="581"/>
        <v>18.489999999999998</v>
      </c>
      <c r="AV2413" s="102" t="e">
        <f t="shared" si="577"/>
        <v>#REF!</v>
      </c>
      <c r="AW2413" s="105" t="s">
        <v>172</v>
      </c>
      <c r="AX2413" s="105" t="s">
        <v>173</v>
      </c>
      <c r="AY2413" s="106">
        <v>18.489999999999998</v>
      </c>
      <c r="AZ2413" s="108">
        <f t="shared" si="564"/>
        <v>3.1433</v>
      </c>
      <c r="BA2413" s="1">
        <f t="shared" si="565"/>
        <v>21.633299999999998</v>
      </c>
      <c r="BB2413" s="106">
        <f t="shared" si="576"/>
        <v>23.363963999999999</v>
      </c>
      <c r="BC2413" s="105" t="s">
        <v>53</v>
      </c>
      <c r="BE2413" s="110"/>
      <c r="BF2413" s="110"/>
      <c r="BG2413" s="110"/>
    </row>
    <row r="2414" spans="1:59" ht="24.75" hidden="1" customHeight="1">
      <c r="A2414" s="9">
        <v>2419</v>
      </c>
      <c r="B2414" s="17">
        <v>8501</v>
      </c>
      <c r="C2414" s="17"/>
      <c r="D2414" s="8"/>
      <c r="E2414" s="2" t="s">
        <v>9831</v>
      </c>
      <c r="F2414" s="2" t="s">
        <v>9838</v>
      </c>
      <c r="G2414" s="2" t="s">
        <v>9833</v>
      </c>
      <c r="H2414" s="18" t="s">
        <v>60</v>
      </c>
      <c r="I2414" s="2" t="s">
        <v>68</v>
      </c>
      <c r="J2414" s="2" t="s">
        <v>9793</v>
      </c>
      <c r="K2414" s="19"/>
      <c r="L2414" s="2"/>
      <c r="M2414" s="17">
        <v>50</v>
      </c>
      <c r="N2414" s="2" t="s">
        <v>46</v>
      </c>
      <c r="O2414" s="2" t="s">
        <v>9776</v>
      </c>
      <c r="P2414" s="2" t="s">
        <v>9784</v>
      </c>
      <c r="Q2414" s="2" t="s">
        <v>9839</v>
      </c>
      <c r="R2414" s="101">
        <v>15.26</v>
      </c>
      <c r="T2414" s="116">
        <v>10.8</v>
      </c>
      <c r="U2414" s="84">
        <v>15.59</v>
      </c>
      <c r="V2414" s="102">
        <v>14.92</v>
      </c>
      <c r="AE2414" s="104">
        <v>15.59</v>
      </c>
      <c r="AN2414" s="106">
        <v>15.26</v>
      </c>
      <c r="AO2414" s="105" t="s">
        <v>50</v>
      </c>
      <c r="AP2414" s="104" t="s">
        <v>51</v>
      </c>
      <c r="AQ2414" s="105" t="e">
        <f t="shared" si="578"/>
        <v>#NUM!</v>
      </c>
      <c r="AR2414" s="105" t="e">
        <f t="shared" si="579"/>
        <v>#NUM!</v>
      </c>
      <c r="AS2414" s="105" t="e">
        <f t="shared" si="580"/>
        <v>#NUM!</v>
      </c>
      <c r="AT2414" s="105" t="e">
        <f>#REF!*1.075</f>
        <v>#REF!</v>
      </c>
      <c r="AU2414" s="105">
        <f t="shared" si="581"/>
        <v>11.61</v>
      </c>
      <c r="AV2414" s="102" t="e">
        <f t="shared" si="577"/>
        <v>#REF!</v>
      </c>
      <c r="AW2414" s="137" t="s">
        <v>172</v>
      </c>
      <c r="AX2414" s="105" t="s">
        <v>173</v>
      </c>
      <c r="AY2414" s="106">
        <v>11.61</v>
      </c>
      <c r="AZ2414" s="108">
        <f t="shared" si="564"/>
        <v>1.9737</v>
      </c>
      <c r="BA2414" s="1">
        <f t="shared" si="565"/>
        <v>13.5837</v>
      </c>
      <c r="BB2414" s="106">
        <f t="shared" si="576"/>
        <v>14.670396</v>
      </c>
      <c r="BC2414" s="105" t="s">
        <v>53</v>
      </c>
      <c r="BE2414" s="110"/>
      <c r="BF2414" s="110"/>
      <c r="BG2414" s="110"/>
    </row>
    <row r="2415" spans="1:59" ht="24.75" hidden="1" customHeight="1">
      <c r="A2415" s="9">
        <v>2420</v>
      </c>
      <c r="B2415" s="17">
        <v>8319</v>
      </c>
      <c r="C2415" s="17"/>
      <c r="D2415" s="8"/>
      <c r="E2415" s="2" t="s">
        <v>9840</v>
      </c>
      <c r="F2415" s="2" t="s">
        <v>9841</v>
      </c>
      <c r="G2415" s="2" t="s">
        <v>9842</v>
      </c>
      <c r="H2415" s="18" t="s">
        <v>43</v>
      </c>
      <c r="I2415" s="2" t="s">
        <v>150</v>
      </c>
      <c r="J2415" s="2" t="s">
        <v>9843</v>
      </c>
      <c r="K2415" s="19"/>
      <c r="L2415" s="2"/>
      <c r="M2415" s="17">
        <v>50</v>
      </c>
      <c r="N2415" s="2" t="s">
        <v>46</v>
      </c>
      <c r="O2415" s="2" t="s">
        <v>9776</v>
      </c>
      <c r="P2415" s="2" t="s">
        <v>9844</v>
      </c>
      <c r="Q2415" s="2" t="s">
        <v>9845</v>
      </c>
      <c r="R2415" s="101">
        <v>13.22</v>
      </c>
      <c r="T2415" s="116">
        <v>6.9</v>
      </c>
      <c r="U2415" s="84">
        <v>18.989999999999998</v>
      </c>
      <c r="V2415" s="102">
        <v>7.45</v>
      </c>
      <c r="AE2415" s="104">
        <v>18.989999999999998</v>
      </c>
      <c r="AF2415" s="105">
        <v>9.3797999999999995</v>
      </c>
      <c r="AN2415" s="106">
        <v>13.22</v>
      </c>
      <c r="AO2415" s="105" t="s">
        <v>50</v>
      </c>
      <c r="AP2415" s="104" t="s">
        <v>51</v>
      </c>
      <c r="AQ2415" s="105">
        <f t="shared" si="578"/>
        <v>14.184899999999999</v>
      </c>
      <c r="AR2415" s="105">
        <f t="shared" si="579"/>
        <v>13.22</v>
      </c>
      <c r="AS2415" s="105" t="e">
        <f t="shared" si="580"/>
        <v>#NUM!</v>
      </c>
      <c r="AT2415" s="105" t="e">
        <f>#REF!*1.075</f>
        <v>#REF!</v>
      </c>
      <c r="AU2415" s="105">
        <f t="shared" si="581"/>
        <v>7.4175000000000004</v>
      </c>
      <c r="AV2415" s="102" t="e">
        <f t="shared" si="577"/>
        <v>#REF!</v>
      </c>
      <c r="AW2415" s="125" t="s">
        <v>52</v>
      </c>
      <c r="AX2415" s="125" t="s">
        <v>51</v>
      </c>
      <c r="AY2415" s="106">
        <v>7.42</v>
      </c>
      <c r="AZ2415" s="108">
        <f t="shared" si="564"/>
        <v>1.855</v>
      </c>
      <c r="BA2415" s="1">
        <f t="shared" si="565"/>
        <v>9.2750000000000004</v>
      </c>
      <c r="BB2415" s="106">
        <f t="shared" si="576"/>
        <v>10.016999999999999</v>
      </c>
      <c r="BC2415" s="105" t="s">
        <v>53</v>
      </c>
      <c r="BE2415" s="110"/>
      <c r="BF2415" s="110"/>
      <c r="BG2415" s="110"/>
    </row>
    <row r="2416" spans="1:59" ht="24.75" hidden="1" customHeight="1">
      <c r="A2416" s="9">
        <v>2421</v>
      </c>
      <c r="B2416" s="17">
        <v>8499</v>
      </c>
      <c r="C2416" s="17"/>
      <c r="D2416" s="8"/>
      <c r="E2416" s="2" t="s">
        <v>9846</v>
      </c>
      <c r="F2416" s="2" t="s">
        <v>9847</v>
      </c>
      <c r="G2416" s="2" t="s">
        <v>9848</v>
      </c>
      <c r="H2416" s="18" t="s">
        <v>149</v>
      </c>
      <c r="I2416" s="2" t="s">
        <v>68</v>
      </c>
      <c r="J2416" s="2" t="s">
        <v>9783</v>
      </c>
      <c r="K2416" s="19"/>
      <c r="L2416" s="2"/>
      <c r="M2416" s="17">
        <v>20</v>
      </c>
      <c r="N2416" s="2" t="s">
        <v>46</v>
      </c>
      <c r="O2416" s="2" t="s">
        <v>9776</v>
      </c>
      <c r="P2416" s="2" t="s">
        <v>9784</v>
      </c>
      <c r="Q2416" s="2" t="s">
        <v>9849</v>
      </c>
      <c r="R2416" s="101">
        <v>13.84</v>
      </c>
      <c r="T2416" s="116">
        <v>9.5299999999999994</v>
      </c>
      <c r="U2416" s="84">
        <v>14.23</v>
      </c>
      <c r="V2416" s="102">
        <v>11.51</v>
      </c>
      <c r="AE2416" s="104">
        <v>14.23</v>
      </c>
      <c r="AN2416" s="106">
        <v>12.87</v>
      </c>
      <c r="AO2416" s="105" t="s">
        <v>277</v>
      </c>
      <c r="AP2416" s="104" t="s">
        <v>278</v>
      </c>
      <c r="AQ2416" s="105" t="e">
        <f t="shared" si="578"/>
        <v>#NUM!</v>
      </c>
      <c r="AR2416" s="105" t="e">
        <f t="shared" si="579"/>
        <v>#NUM!</v>
      </c>
      <c r="AS2416" s="105" t="e">
        <f t="shared" si="580"/>
        <v>#NUM!</v>
      </c>
      <c r="AT2416" s="105" t="e">
        <f>#REF!*1.075</f>
        <v>#REF!</v>
      </c>
      <c r="AU2416" s="105">
        <f t="shared" si="581"/>
        <v>10.244749999999998</v>
      </c>
      <c r="AV2416" s="102" t="e">
        <f t="shared" si="577"/>
        <v>#REF!</v>
      </c>
      <c r="AW2416" s="105" t="s">
        <v>172</v>
      </c>
      <c r="AX2416" s="105" t="s">
        <v>173</v>
      </c>
      <c r="AY2416" s="106">
        <v>10.24</v>
      </c>
      <c r="AZ2416" s="108">
        <f t="shared" ref="AZ2416:AZ2479" si="582">IF(AND(AY2416&gt;0,AY2416&lt;=10),AY2416*0.25,IF(AND(AY2416&gt;10,AY2416&lt;=50),AY2416*0.17,IF(AND(AY2416&gt;10,AY2416&lt;=100),AY2416*0.12,IF(AY2416&gt;100,AY2416*0.1))))</f>
        <v>1.7408000000000001</v>
      </c>
      <c r="BA2416" s="1">
        <f t="shared" ref="BA2416:BA2479" si="583">AZ2416+AY2416</f>
        <v>11.9808</v>
      </c>
      <c r="BB2416" s="106">
        <f t="shared" si="576"/>
        <v>12.939264</v>
      </c>
      <c r="BC2416" s="105" t="s">
        <v>53</v>
      </c>
      <c r="BE2416" s="110"/>
      <c r="BF2416" s="110"/>
      <c r="BG2416" s="110"/>
    </row>
    <row r="2417" spans="1:59" ht="24.75" hidden="1" customHeight="1">
      <c r="A2417" s="9">
        <v>2422</v>
      </c>
      <c r="B2417" s="36">
        <v>8607</v>
      </c>
      <c r="C2417" s="36"/>
      <c r="E2417" s="37" t="s">
        <v>9850</v>
      </c>
      <c r="F2417" s="36" t="s">
        <v>9851</v>
      </c>
      <c r="G2417" s="36" t="s">
        <v>2516</v>
      </c>
      <c r="H2417" s="36" t="s">
        <v>149</v>
      </c>
      <c r="I2417" s="36" t="s">
        <v>183</v>
      </c>
      <c r="J2417" s="37" t="s">
        <v>9852</v>
      </c>
      <c r="K2417" s="49"/>
      <c r="L2417" s="36"/>
      <c r="M2417" s="36"/>
      <c r="N2417" s="36"/>
      <c r="O2417" s="36" t="s">
        <v>9776</v>
      </c>
      <c r="P2417" s="36" t="s">
        <v>9853</v>
      </c>
      <c r="Q2417" s="36" t="s">
        <v>9854</v>
      </c>
      <c r="T2417" s="116"/>
      <c r="AQ2417" s="105" t="e">
        <f t="shared" si="578"/>
        <v>#NUM!</v>
      </c>
      <c r="AR2417" s="105" t="e">
        <f t="shared" si="579"/>
        <v>#NUM!</v>
      </c>
      <c r="AS2417" s="105" t="e">
        <f t="shared" si="580"/>
        <v>#NUM!</v>
      </c>
      <c r="AT2417" s="105" t="e">
        <f>#REF!*1.075</f>
        <v>#REF!</v>
      </c>
      <c r="AU2417" s="105">
        <f t="shared" si="581"/>
        <v>0</v>
      </c>
      <c r="AV2417" s="102" t="e">
        <f t="shared" si="577"/>
        <v>#REF!</v>
      </c>
      <c r="AZ2417" s="108" t="b">
        <f t="shared" si="582"/>
        <v>0</v>
      </c>
      <c r="BA2417" s="1">
        <f t="shared" si="583"/>
        <v>0</v>
      </c>
      <c r="BB2417" s="106">
        <f t="shared" si="576"/>
        <v>0</v>
      </c>
      <c r="BE2417" s="110"/>
      <c r="BF2417" s="110"/>
      <c r="BG2417" s="110"/>
    </row>
    <row r="2418" spans="1:59" ht="24.75" hidden="1" customHeight="1">
      <c r="A2418" s="9">
        <v>2423</v>
      </c>
      <c r="B2418" s="36">
        <v>8606</v>
      </c>
      <c r="C2418" s="36"/>
      <c r="E2418" s="37" t="s">
        <v>9850</v>
      </c>
      <c r="F2418" s="36" t="s">
        <v>9802</v>
      </c>
      <c r="G2418" s="36" t="s">
        <v>2516</v>
      </c>
      <c r="H2418" s="36" t="s">
        <v>149</v>
      </c>
      <c r="I2418" s="36" t="s">
        <v>183</v>
      </c>
      <c r="J2418" s="37" t="s">
        <v>9855</v>
      </c>
      <c r="K2418" s="49"/>
      <c r="L2418" s="36"/>
      <c r="M2418" s="36"/>
      <c r="N2418" s="36"/>
      <c r="O2418" s="36" t="s">
        <v>9776</v>
      </c>
      <c r="P2418" s="36" t="s">
        <v>9853</v>
      </c>
      <c r="Q2418" s="36" t="s">
        <v>9856</v>
      </c>
      <c r="T2418" s="116"/>
      <c r="AQ2418" s="105" t="e">
        <f t="shared" si="578"/>
        <v>#NUM!</v>
      </c>
      <c r="AR2418" s="105" t="e">
        <f t="shared" si="579"/>
        <v>#NUM!</v>
      </c>
      <c r="AS2418" s="105" t="e">
        <f t="shared" si="580"/>
        <v>#NUM!</v>
      </c>
      <c r="AT2418" s="105" t="e">
        <f>#REF!*1.075</f>
        <v>#REF!</v>
      </c>
      <c r="AU2418" s="105">
        <f t="shared" si="581"/>
        <v>0</v>
      </c>
      <c r="AV2418" s="102" t="e">
        <f t="shared" si="577"/>
        <v>#REF!</v>
      </c>
      <c r="AZ2418" s="108" t="b">
        <f t="shared" si="582"/>
        <v>0</v>
      </c>
      <c r="BA2418" s="1">
        <f t="shared" si="583"/>
        <v>0</v>
      </c>
      <c r="BB2418" s="106">
        <f t="shared" si="576"/>
        <v>0</v>
      </c>
      <c r="BE2418" s="110"/>
      <c r="BF2418" s="110"/>
      <c r="BG2418" s="110"/>
    </row>
    <row r="2419" spans="1:59" ht="24.75" hidden="1" customHeight="1">
      <c r="A2419" s="9">
        <v>2424</v>
      </c>
      <c r="B2419" s="36">
        <v>19966</v>
      </c>
      <c r="C2419" s="36"/>
      <c r="E2419" s="37" t="s">
        <v>9857</v>
      </c>
      <c r="F2419" s="36" t="s">
        <v>9858</v>
      </c>
      <c r="G2419" s="36" t="s">
        <v>649</v>
      </c>
      <c r="H2419" s="36" t="s">
        <v>650</v>
      </c>
      <c r="I2419" s="36" t="s">
        <v>551</v>
      </c>
      <c r="J2419" s="37" t="s">
        <v>9859</v>
      </c>
      <c r="K2419" s="49"/>
      <c r="L2419" s="36"/>
      <c r="M2419" s="36"/>
      <c r="N2419" s="36"/>
      <c r="O2419" s="36" t="s">
        <v>9860</v>
      </c>
      <c r="P2419" s="36" t="s">
        <v>9861</v>
      </c>
      <c r="Q2419" s="36" t="s">
        <v>9862</v>
      </c>
      <c r="T2419" s="116"/>
      <c r="AQ2419" s="105" t="e">
        <f t="shared" si="578"/>
        <v>#NUM!</v>
      </c>
      <c r="AR2419" s="105" t="e">
        <f t="shared" si="579"/>
        <v>#NUM!</v>
      </c>
      <c r="AS2419" s="105" t="e">
        <f t="shared" si="580"/>
        <v>#NUM!</v>
      </c>
      <c r="AT2419" s="105" t="e">
        <f>#REF!*1.075</f>
        <v>#REF!</v>
      </c>
      <c r="AU2419" s="105">
        <f t="shared" si="581"/>
        <v>0</v>
      </c>
      <c r="AV2419" s="102" t="e">
        <f t="shared" si="577"/>
        <v>#REF!</v>
      </c>
      <c r="AZ2419" s="108" t="b">
        <f t="shared" si="582"/>
        <v>0</v>
      </c>
      <c r="BA2419" s="1">
        <f t="shared" si="583"/>
        <v>0</v>
      </c>
      <c r="BB2419" s="106">
        <f t="shared" si="576"/>
        <v>0</v>
      </c>
      <c r="BE2419" s="110"/>
      <c r="BF2419" s="110"/>
      <c r="BG2419" s="110"/>
    </row>
    <row r="2420" spans="1:59" ht="24.75" hidden="1" customHeight="1">
      <c r="A2420" s="9">
        <v>2425</v>
      </c>
      <c r="B2420" s="36">
        <v>7175</v>
      </c>
      <c r="C2420" s="36"/>
      <c r="D2420" s="126" t="s">
        <v>9863</v>
      </c>
      <c r="E2420" s="37" t="s">
        <v>9864</v>
      </c>
      <c r="F2420" s="36" t="s">
        <v>9865</v>
      </c>
      <c r="G2420" s="36" t="s">
        <v>9866</v>
      </c>
      <c r="H2420" s="36" t="s">
        <v>9867</v>
      </c>
      <c r="I2420" s="36" t="s">
        <v>6664</v>
      </c>
      <c r="J2420" s="37" t="s">
        <v>9868</v>
      </c>
      <c r="K2420" s="49">
        <v>500</v>
      </c>
      <c r="L2420" s="36" t="s">
        <v>9869</v>
      </c>
      <c r="M2420" s="36">
        <v>10</v>
      </c>
      <c r="N2420" s="36" t="s">
        <v>91</v>
      </c>
      <c r="O2420" s="36" t="s">
        <v>9870</v>
      </c>
      <c r="P2420" s="36" t="s">
        <v>9871</v>
      </c>
      <c r="Q2420" s="36" t="s">
        <v>9872</v>
      </c>
      <c r="R2420" s="101">
        <v>221.28</v>
      </c>
      <c r="T2420" s="116" t="s">
        <v>58</v>
      </c>
      <c r="U2420" s="84">
        <v>243.68</v>
      </c>
      <c r="W2420" s="102">
        <v>168.03</v>
      </c>
      <c r="AA2420" s="102">
        <v>179.35</v>
      </c>
      <c r="AG2420" s="105">
        <v>167.37100000000001</v>
      </c>
      <c r="AH2420" s="105">
        <v>191.75</v>
      </c>
      <c r="AQ2420" s="105">
        <f t="shared" si="578"/>
        <v>179.56049999999999</v>
      </c>
      <c r="AR2420" s="105" t="str">
        <f t="shared" si="579"/>
        <v/>
      </c>
      <c r="AS2420" s="105" t="e">
        <f t="shared" si="580"/>
        <v>#NUM!</v>
      </c>
      <c r="AT2420" s="105" t="e">
        <f>#REF!*1.075</f>
        <v>#REF!</v>
      </c>
      <c r="AU2420" s="105" t="e">
        <f t="shared" si="581"/>
        <v>#VALUE!</v>
      </c>
      <c r="AV2420" s="102" t="e">
        <f t="shared" si="577"/>
        <v>#REF!</v>
      </c>
      <c r="AW2420" s="105" t="s">
        <v>279</v>
      </c>
      <c r="AX2420" s="105" t="s">
        <v>278</v>
      </c>
      <c r="AY2420" s="106">
        <v>179.56049999999999</v>
      </c>
      <c r="AZ2420" s="108">
        <f t="shared" si="582"/>
        <v>17.956050000000001</v>
      </c>
      <c r="BA2420" s="1">
        <f t="shared" si="583"/>
        <v>197.51655</v>
      </c>
      <c r="BB2420" s="141">
        <f t="shared" ref="BB2420:BB2429" si="584">BA2420</f>
        <v>197.51655</v>
      </c>
      <c r="BD2420" s="105" t="s">
        <v>200</v>
      </c>
      <c r="BE2420" s="110"/>
      <c r="BF2420" s="110"/>
      <c r="BG2420" s="110"/>
    </row>
    <row r="2421" spans="1:59" ht="24.75" hidden="1" customHeight="1">
      <c r="A2421" s="9">
        <v>2426</v>
      </c>
      <c r="B2421" s="36">
        <v>2369</v>
      </c>
      <c r="C2421" s="36"/>
      <c r="D2421" s="126" t="s">
        <v>9863</v>
      </c>
      <c r="E2421" s="37" t="s">
        <v>9873</v>
      </c>
      <c r="F2421" s="36" t="s">
        <v>9874</v>
      </c>
      <c r="G2421" s="36" t="s">
        <v>9875</v>
      </c>
      <c r="H2421" s="36" t="s">
        <v>9867</v>
      </c>
      <c r="I2421" s="36" t="s">
        <v>6664</v>
      </c>
      <c r="J2421" s="37" t="s">
        <v>9876</v>
      </c>
      <c r="K2421" s="49">
        <v>10</v>
      </c>
      <c r="L2421" s="36" t="s">
        <v>91</v>
      </c>
      <c r="M2421" s="36">
        <v>1</v>
      </c>
      <c r="N2421" s="36" t="s">
        <v>46</v>
      </c>
      <c r="O2421" s="36" t="s">
        <v>9870</v>
      </c>
      <c r="P2421" s="36" t="s">
        <v>9877</v>
      </c>
      <c r="Q2421" s="36" t="s">
        <v>9878</v>
      </c>
      <c r="R2421" s="101">
        <v>176.87</v>
      </c>
      <c r="S2421" s="102">
        <v>53.75</v>
      </c>
      <c r="T2421" s="116">
        <v>50</v>
      </c>
      <c r="U2421" s="84">
        <v>255</v>
      </c>
      <c r="W2421" s="102">
        <v>158.53</v>
      </c>
      <c r="Y2421" s="102">
        <v>170.53</v>
      </c>
      <c r="AA2421" s="102">
        <v>263.48</v>
      </c>
      <c r="AF2421" s="105">
        <v>216</v>
      </c>
      <c r="AG2421" s="105">
        <v>157.91499999999999</v>
      </c>
      <c r="AH2421" s="105">
        <v>215.74</v>
      </c>
      <c r="AI2421" s="105">
        <v>292.95</v>
      </c>
      <c r="AQ2421" s="105">
        <f t="shared" si="578"/>
        <v>186.82749999999999</v>
      </c>
      <c r="AR2421" s="105">
        <f t="shared" si="579"/>
        <v>176.87</v>
      </c>
      <c r="AS2421" s="105" t="e">
        <f t="shared" si="580"/>
        <v>#NUM!</v>
      </c>
      <c r="AT2421" s="105" t="e">
        <f>#REF!*1.075</f>
        <v>#REF!</v>
      </c>
      <c r="AU2421" s="105">
        <f t="shared" si="581"/>
        <v>53.75</v>
      </c>
      <c r="AV2421" s="102" t="e">
        <f t="shared" si="577"/>
        <v>#REF!</v>
      </c>
      <c r="AW2421" s="105" t="s">
        <v>172</v>
      </c>
      <c r="AX2421" s="105" t="s">
        <v>173</v>
      </c>
      <c r="AY2421" s="106">
        <v>53.75</v>
      </c>
      <c r="AZ2421" s="108">
        <f t="shared" si="582"/>
        <v>6.45</v>
      </c>
      <c r="BA2421" s="1">
        <f t="shared" si="583"/>
        <v>60.2</v>
      </c>
      <c r="BB2421" s="141">
        <f t="shared" si="584"/>
        <v>60.2</v>
      </c>
      <c r="BD2421" s="105" t="s">
        <v>200</v>
      </c>
      <c r="BE2421" s="110"/>
      <c r="BF2421" s="110"/>
      <c r="BG2421" s="110"/>
    </row>
    <row r="2422" spans="1:59" ht="24.75" hidden="1" customHeight="1">
      <c r="A2422" s="9">
        <v>2427</v>
      </c>
      <c r="B2422" s="36">
        <v>754</v>
      </c>
      <c r="C2422" s="36"/>
      <c r="D2422" s="126" t="s">
        <v>9863</v>
      </c>
      <c r="E2422" s="37" t="s">
        <v>9879</v>
      </c>
      <c r="F2422" s="36" t="s">
        <v>9880</v>
      </c>
      <c r="G2422" s="36" t="s">
        <v>5489</v>
      </c>
      <c r="H2422" s="36" t="s">
        <v>3001</v>
      </c>
      <c r="I2422" s="36" t="s">
        <v>906</v>
      </c>
      <c r="J2422" s="37" t="s">
        <v>9881</v>
      </c>
      <c r="K2422" s="49">
        <v>5</v>
      </c>
      <c r="L2422" s="36" t="s">
        <v>80</v>
      </c>
      <c r="M2422" s="36">
        <v>100</v>
      </c>
      <c r="N2422" s="36" t="s">
        <v>91</v>
      </c>
      <c r="O2422" s="36" t="s">
        <v>9870</v>
      </c>
      <c r="P2422" s="36" t="s">
        <v>9882</v>
      </c>
      <c r="Q2422" s="36" t="s">
        <v>9883</v>
      </c>
      <c r="R2422" s="101">
        <v>349.37</v>
      </c>
      <c r="S2422" s="102">
        <v>376.25</v>
      </c>
      <c r="T2422" s="116">
        <v>350</v>
      </c>
      <c r="U2422" s="84">
        <v>325</v>
      </c>
      <c r="AF2422" s="105">
        <v>388.8</v>
      </c>
      <c r="AG2422" s="105">
        <v>314.20800000000003</v>
      </c>
      <c r="AH2422" s="105">
        <v>338.7</v>
      </c>
      <c r="AI2422" s="105">
        <v>400.92</v>
      </c>
      <c r="AQ2422" s="105">
        <f t="shared" si="578"/>
        <v>326.45400000000001</v>
      </c>
      <c r="AR2422" s="105" t="str">
        <f t="shared" si="579"/>
        <v/>
      </c>
      <c r="AS2422" s="105" t="e">
        <f t="shared" si="580"/>
        <v>#NUM!</v>
      </c>
      <c r="AT2422" s="105" t="e">
        <f>#REF!*1.075</f>
        <v>#REF!</v>
      </c>
      <c r="AU2422" s="105">
        <f t="shared" si="581"/>
        <v>376.25</v>
      </c>
      <c r="AV2422" s="102" t="e">
        <f t="shared" si="577"/>
        <v>#REF!</v>
      </c>
      <c r="AW2422" s="105" t="s">
        <v>279</v>
      </c>
      <c r="AX2422" s="105" t="s">
        <v>278</v>
      </c>
      <c r="AY2422" s="106">
        <v>326.45400000000001</v>
      </c>
      <c r="AZ2422" s="108">
        <f t="shared" si="582"/>
        <v>32.645400000000002</v>
      </c>
      <c r="BA2422" s="1">
        <f t="shared" si="583"/>
        <v>359.0994</v>
      </c>
      <c r="BB2422" s="141">
        <f t="shared" si="584"/>
        <v>359.0994</v>
      </c>
      <c r="BD2422" s="105" t="s">
        <v>200</v>
      </c>
      <c r="BE2422" s="110"/>
      <c r="BF2422" s="110"/>
      <c r="BG2422" s="110"/>
    </row>
    <row r="2423" spans="1:59" ht="24.75" hidden="1" customHeight="1">
      <c r="A2423" s="9">
        <v>2428</v>
      </c>
      <c r="B2423" s="36">
        <v>7176</v>
      </c>
      <c r="C2423" s="36"/>
      <c r="D2423" s="126" t="s">
        <v>9863</v>
      </c>
      <c r="E2423" s="37" t="s">
        <v>9884</v>
      </c>
      <c r="F2423" s="36" t="s">
        <v>9885</v>
      </c>
      <c r="G2423" s="36" t="s">
        <v>9886</v>
      </c>
      <c r="H2423" s="36" t="s">
        <v>9887</v>
      </c>
      <c r="I2423" s="36" t="s">
        <v>551</v>
      </c>
      <c r="J2423" s="37" t="s">
        <v>9888</v>
      </c>
      <c r="K2423" s="49">
        <v>3</v>
      </c>
      <c r="L2423" s="36" t="s">
        <v>91</v>
      </c>
      <c r="M2423" s="36">
        <v>540</v>
      </c>
      <c r="N2423" s="36" t="s">
        <v>9869</v>
      </c>
      <c r="O2423" s="36" t="s">
        <v>9870</v>
      </c>
      <c r="P2423" s="36" t="s">
        <v>9871</v>
      </c>
      <c r="Q2423" s="36" t="s">
        <v>9889</v>
      </c>
      <c r="R2423" s="101">
        <v>247.35</v>
      </c>
      <c r="S2423" s="102">
        <v>138.68</v>
      </c>
      <c r="T2423" s="116">
        <v>129</v>
      </c>
      <c r="U2423" s="84">
        <v>232.16</v>
      </c>
      <c r="W2423" s="102">
        <v>228.03</v>
      </c>
      <c r="AF2423" s="105">
        <v>248.4</v>
      </c>
      <c r="AG2423" s="105">
        <v>227.13800000000001</v>
      </c>
      <c r="AQ2423" s="105">
        <f t="shared" si="578"/>
        <v>237.76900000000001</v>
      </c>
      <c r="AR2423" s="105" t="str">
        <f t="shared" si="579"/>
        <v/>
      </c>
      <c r="AS2423" s="105" t="e">
        <f t="shared" si="580"/>
        <v>#NUM!</v>
      </c>
      <c r="AT2423" s="105" t="e">
        <f>#REF!*1.075</f>
        <v>#REF!</v>
      </c>
      <c r="AU2423" s="105">
        <f t="shared" si="581"/>
        <v>138.67499999999998</v>
      </c>
      <c r="AV2423" s="102" t="e">
        <f t="shared" si="577"/>
        <v>#REF!</v>
      </c>
      <c r="AW2423" s="105" t="s">
        <v>172</v>
      </c>
      <c r="AX2423" s="105" t="s">
        <v>173</v>
      </c>
      <c r="AY2423" s="106">
        <v>138.67500000000001</v>
      </c>
      <c r="AZ2423" s="108">
        <f t="shared" si="582"/>
        <v>13.867500000000001</v>
      </c>
      <c r="BA2423" s="1">
        <f t="shared" si="583"/>
        <v>152.54250000000002</v>
      </c>
      <c r="BB2423" s="141">
        <f t="shared" si="584"/>
        <v>152.54250000000002</v>
      </c>
      <c r="BD2423" s="105" t="s">
        <v>200</v>
      </c>
      <c r="BE2423" s="110"/>
      <c r="BF2423" s="110"/>
      <c r="BG2423" s="110"/>
    </row>
    <row r="2424" spans="1:59" ht="24.75" hidden="1" customHeight="1">
      <c r="A2424" s="9">
        <v>2429</v>
      </c>
      <c r="B2424" s="36">
        <v>252</v>
      </c>
      <c r="C2424" s="36"/>
      <c r="D2424" s="126" t="s">
        <v>9863</v>
      </c>
      <c r="E2424" s="37" t="s">
        <v>9890</v>
      </c>
      <c r="F2424" s="36" t="s">
        <v>9891</v>
      </c>
      <c r="G2424" s="36" t="s">
        <v>9892</v>
      </c>
      <c r="H2424" s="36" t="s">
        <v>9893</v>
      </c>
      <c r="I2424" s="36" t="s">
        <v>116</v>
      </c>
      <c r="J2424" s="37" t="s">
        <v>9894</v>
      </c>
      <c r="K2424" s="49">
        <v>300</v>
      </c>
      <c r="L2424" s="36" t="s">
        <v>9895</v>
      </c>
      <c r="M2424" s="36">
        <v>2</v>
      </c>
      <c r="N2424" s="36" t="s">
        <v>91</v>
      </c>
      <c r="O2424" s="36" t="s">
        <v>9870</v>
      </c>
      <c r="P2424" s="36" t="s">
        <v>9896</v>
      </c>
      <c r="Q2424" s="36" t="s">
        <v>9897</v>
      </c>
      <c r="R2424" s="101">
        <v>43.09</v>
      </c>
      <c r="S2424" s="102">
        <v>32.25</v>
      </c>
      <c r="T2424" s="116">
        <v>30</v>
      </c>
      <c r="U2424" s="84">
        <v>43</v>
      </c>
      <c r="W2424" s="102">
        <v>37.159999999999997</v>
      </c>
      <c r="AG2424" s="105">
        <v>37.021900000000002</v>
      </c>
      <c r="AH2424" s="105">
        <v>44.94</v>
      </c>
      <c r="AQ2424" s="105">
        <f t="shared" si="578"/>
        <v>40.98095</v>
      </c>
      <c r="AR2424" s="105" t="str">
        <f t="shared" si="579"/>
        <v/>
      </c>
      <c r="AS2424" s="105" t="e">
        <f t="shared" si="580"/>
        <v>#NUM!</v>
      </c>
      <c r="AT2424" s="105" t="e">
        <f>#REF!*1.075</f>
        <v>#REF!</v>
      </c>
      <c r="AU2424" s="105">
        <f t="shared" si="581"/>
        <v>32.25</v>
      </c>
      <c r="AV2424" s="102" t="e">
        <f t="shared" si="577"/>
        <v>#REF!</v>
      </c>
      <c r="AW2424" s="105" t="s">
        <v>172</v>
      </c>
      <c r="AX2424" s="105" t="s">
        <v>173</v>
      </c>
      <c r="AY2424" s="106">
        <v>32.25</v>
      </c>
      <c r="AZ2424" s="108">
        <f t="shared" si="582"/>
        <v>5.4825000000000008</v>
      </c>
      <c r="BA2424" s="1">
        <f t="shared" si="583"/>
        <v>37.732500000000002</v>
      </c>
      <c r="BB2424" s="141">
        <f t="shared" si="584"/>
        <v>37.732500000000002</v>
      </c>
      <c r="BD2424" s="105" t="s">
        <v>200</v>
      </c>
      <c r="BE2424" s="110"/>
      <c r="BF2424" s="110"/>
      <c r="BG2424" s="110"/>
    </row>
    <row r="2425" spans="1:59" ht="24.75" hidden="1" customHeight="1">
      <c r="A2425" s="9">
        <v>2430</v>
      </c>
      <c r="B2425" s="36">
        <v>610</v>
      </c>
      <c r="C2425" s="36"/>
      <c r="D2425" s="126" t="s">
        <v>9863</v>
      </c>
      <c r="E2425" s="37" t="s">
        <v>9898</v>
      </c>
      <c r="F2425" s="36" t="s">
        <v>9899</v>
      </c>
      <c r="G2425" s="36" t="s">
        <v>5494</v>
      </c>
      <c r="H2425" s="36" t="s">
        <v>5495</v>
      </c>
      <c r="I2425" s="36" t="s">
        <v>551</v>
      </c>
      <c r="J2425" s="37" t="s">
        <v>9900</v>
      </c>
      <c r="K2425" s="49">
        <v>250</v>
      </c>
      <c r="L2425" s="36" t="s">
        <v>9901</v>
      </c>
      <c r="M2425" s="36">
        <v>1</v>
      </c>
      <c r="N2425" s="36" t="s">
        <v>91</v>
      </c>
      <c r="O2425" s="36" t="s">
        <v>9870</v>
      </c>
      <c r="P2425" s="36" t="s">
        <v>9902</v>
      </c>
      <c r="Q2425" s="36" t="s">
        <v>9903</v>
      </c>
      <c r="R2425" s="101">
        <v>16.39</v>
      </c>
      <c r="S2425" s="102">
        <v>10.75</v>
      </c>
      <c r="T2425" s="116">
        <v>10</v>
      </c>
      <c r="U2425" s="84">
        <v>15.25</v>
      </c>
      <c r="AF2425" s="105">
        <v>19.98</v>
      </c>
      <c r="AG2425" s="105">
        <v>8.8059999999999992</v>
      </c>
      <c r="AH2425" s="105">
        <v>15.94</v>
      </c>
      <c r="AQ2425" s="105">
        <f t="shared" si="578"/>
        <v>12.372999999999999</v>
      </c>
      <c r="AR2425" s="105" t="str">
        <f t="shared" si="579"/>
        <v/>
      </c>
      <c r="AS2425" s="105" t="e">
        <f t="shared" si="580"/>
        <v>#NUM!</v>
      </c>
      <c r="AT2425" s="105" t="e">
        <f>#REF!*1.075</f>
        <v>#REF!</v>
      </c>
      <c r="AU2425" s="105">
        <f t="shared" si="581"/>
        <v>10.75</v>
      </c>
      <c r="AV2425" s="102" t="e">
        <f t="shared" si="577"/>
        <v>#REF!</v>
      </c>
      <c r="AW2425" s="105" t="s">
        <v>172</v>
      </c>
      <c r="AX2425" s="105" t="s">
        <v>173</v>
      </c>
      <c r="AY2425" s="106">
        <v>10.75</v>
      </c>
      <c r="AZ2425" s="108">
        <f t="shared" si="582"/>
        <v>1.8275000000000001</v>
      </c>
      <c r="BA2425" s="1">
        <f t="shared" si="583"/>
        <v>12.577500000000001</v>
      </c>
      <c r="BB2425" s="141">
        <f t="shared" si="584"/>
        <v>12.577500000000001</v>
      </c>
      <c r="BD2425" s="105" t="s">
        <v>200</v>
      </c>
      <c r="BE2425" s="110"/>
      <c r="BF2425" s="110"/>
      <c r="BG2425" s="110"/>
    </row>
    <row r="2426" spans="1:59" ht="24.75" hidden="1" customHeight="1">
      <c r="A2426" s="9">
        <v>2431</v>
      </c>
      <c r="B2426" s="36">
        <v>611</v>
      </c>
      <c r="C2426" s="36"/>
      <c r="D2426" s="126" t="s">
        <v>9863</v>
      </c>
      <c r="E2426" s="37" t="s">
        <v>9898</v>
      </c>
      <c r="F2426" s="36" t="s">
        <v>9904</v>
      </c>
      <c r="G2426" s="36" t="s">
        <v>5494</v>
      </c>
      <c r="H2426" s="36" t="s">
        <v>9615</v>
      </c>
      <c r="I2426" s="36" t="s">
        <v>551</v>
      </c>
      <c r="J2426" s="37" t="s">
        <v>9905</v>
      </c>
      <c r="K2426" s="49">
        <v>500</v>
      </c>
      <c r="L2426" s="36" t="s">
        <v>9901</v>
      </c>
      <c r="M2426" s="36">
        <v>2</v>
      </c>
      <c r="N2426" s="36" t="s">
        <v>91</v>
      </c>
      <c r="O2426" s="36" t="s">
        <v>9870</v>
      </c>
      <c r="P2426" s="36" t="s">
        <v>1079</v>
      </c>
      <c r="Q2426" s="36" t="s">
        <v>9906</v>
      </c>
      <c r="R2426" s="101">
        <v>32.79</v>
      </c>
      <c r="T2426" s="116" t="s">
        <v>58</v>
      </c>
      <c r="U2426" s="84">
        <v>30.5</v>
      </c>
      <c r="AQ2426" s="105" t="e">
        <f t="shared" si="578"/>
        <v>#NUM!</v>
      </c>
      <c r="AR2426" s="105" t="e">
        <f t="shared" si="579"/>
        <v>#NUM!</v>
      </c>
      <c r="AS2426" s="105" t="e">
        <f t="shared" si="580"/>
        <v>#NUM!</v>
      </c>
      <c r="AT2426" s="105" t="e">
        <f>#REF!*1.075</f>
        <v>#REF!</v>
      </c>
      <c r="AU2426" s="105" t="e">
        <f t="shared" si="581"/>
        <v>#VALUE!</v>
      </c>
      <c r="AV2426" s="102" t="e">
        <f t="shared" si="577"/>
        <v>#REF!</v>
      </c>
      <c r="AW2426" s="125" t="s">
        <v>52</v>
      </c>
      <c r="AX2426" s="105" t="s">
        <v>51</v>
      </c>
      <c r="AY2426" s="106">
        <v>32.79</v>
      </c>
      <c r="AZ2426" s="108">
        <f t="shared" si="582"/>
        <v>5.5743</v>
      </c>
      <c r="BA2426" s="1">
        <f t="shared" si="583"/>
        <v>38.3643</v>
      </c>
      <c r="BB2426" s="141">
        <f t="shared" si="584"/>
        <v>38.3643</v>
      </c>
      <c r="BD2426" s="105" t="s">
        <v>200</v>
      </c>
      <c r="BE2426" s="110"/>
      <c r="BF2426" s="110"/>
      <c r="BG2426" s="110"/>
    </row>
    <row r="2427" spans="1:59" ht="24.75" hidden="1" customHeight="1">
      <c r="A2427" s="9">
        <v>2432</v>
      </c>
      <c r="B2427" s="36">
        <v>753</v>
      </c>
      <c r="C2427" s="36"/>
      <c r="D2427" s="126" t="s">
        <v>9863</v>
      </c>
      <c r="E2427" s="37" t="s">
        <v>9907</v>
      </c>
      <c r="F2427" s="36" t="s">
        <v>9908</v>
      </c>
      <c r="G2427" s="36" t="s">
        <v>5481</v>
      </c>
      <c r="H2427" s="36" t="s">
        <v>9909</v>
      </c>
      <c r="I2427" s="36" t="s">
        <v>906</v>
      </c>
      <c r="J2427" s="37" t="s">
        <v>9910</v>
      </c>
      <c r="K2427" s="49">
        <v>50</v>
      </c>
      <c r="L2427" s="36" t="s">
        <v>91</v>
      </c>
      <c r="M2427" s="36">
        <v>1</v>
      </c>
      <c r="N2427" s="36" t="s">
        <v>46</v>
      </c>
      <c r="O2427" s="36" t="s">
        <v>9870</v>
      </c>
      <c r="P2427" s="36" t="s">
        <v>1079</v>
      </c>
      <c r="Q2427" s="36" t="s">
        <v>9911</v>
      </c>
      <c r="R2427" s="101">
        <v>35.58</v>
      </c>
      <c r="S2427" s="102">
        <v>23.65</v>
      </c>
      <c r="T2427" s="116">
        <v>22</v>
      </c>
      <c r="U2427" s="84">
        <v>33.1</v>
      </c>
      <c r="AF2427" s="105">
        <v>33.85</v>
      </c>
      <c r="AG2427" s="105">
        <v>28.975999999999999</v>
      </c>
      <c r="AH2427" s="105">
        <v>37.729999999999997</v>
      </c>
      <c r="AI2427" s="105">
        <v>38.57</v>
      </c>
      <c r="AQ2427" s="105">
        <f t="shared" si="578"/>
        <v>31.413</v>
      </c>
      <c r="AR2427" s="105" t="str">
        <f t="shared" si="579"/>
        <v/>
      </c>
      <c r="AS2427" s="105" t="e">
        <f t="shared" si="580"/>
        <v>#NUM!</v>
      </c>
      <c r="AT2427" s="105" t="e">
        <f>#REF!*1.075</f>
        <v>#REF!</v>
      </c>
      <c r="AU2427" s="105">
        <f t="shared" si="581"/>
        <v>23.65</v>
      </c>
      <c r="AV2427" s="102" t="e">
        <f t="shared" ref="AV2427:AV2458" si="585">MIN(AN2427,AT2427,AU2427)</f>
        <v>#REF!</v>
      </c>
      <c r="AW2427" s="105" t="s">
        <v>172</v>
      </c>
      <c r="AX2427" s="105" t="s">
        <v>173</v>
      </c>
      <c r="AY2427" s="106">
        <v>23.65</v>
      </c>
      <c r="AZ2427" s="108">
        <f t="shared" si="582"/>
        <v>4.0205000000000002</v>
      </c>
      <c r="BA2427" s="1">
        <f t="shared" si="583"/>
        <v>27.670499999999997</v>
      </c>
      <c r="BB2427" s="141">
        <f t="shared" si="584"/>
        <v>27.670499999999997</v>
      </c>
      <c r="BD2427" s="105" t="s">
        <v>200</v>
      </c>
      <c r="BE2427" s="110"/>
      <c r="BF2427" s="110"/>
      <c r="BG2427" s="110"/>
    </row>
    <row r="2428" spans="1:59" ht="24.75" hidden="1" customHeight="1">
      <c r="A2428" s="9">
        <v>2433</v>
      </c>
      <c r="B2428" s="36">
        <v>754</v>
      </c>
      <c r="C2428" s="36"/>
      <c r="D2428" s="126" t="s">
        <v>9863</v>
      </c>
      <c r="E2428" s="37" t="s">
        <v>9879</v>
      </c>
      <c r="F2428" s="36" t="s">
        <v>9880</v>
      </c>
      <c r="G2428" s="36" t="s">
        <v>5489</v>
      </c>
      <c r="H2428" s="36" t="s">
        <v>3001</v>
      </c>
      <c r="I2428" s="36" t="s">
        <v>906</v>
      </c>
      <c r="J2428" s="37" t="s">
        <v>9912</v>
      </c>
      <c r="K2428" s="49">
        <v>2.5</v>
      </c>
      <c r="L2428" s="36" t="s">
        <v>80</v>
      </c>
      <c r="M2428" s="36">
        <v>50</v>
      </c>
      <c r="N2428" s="36" t="s">
        <v>91</v>
      </c>
      <c r="O2428" s="36" t="s">
        <v>9870</v>
      </c>
      <c r="P2428" s="36" t="s">
        <v>9882</v>
      </c>
      <c r="Q2428" s="36" t="s">
        <v>9883</v>
      </c>
      <c r="R2428" s="101">
        <v>174.69</v>
      </c>
      <c r="S2428" s="102">
        <v>188.13</v>
      </c>
      <c r="T2428" s="116">
        <v>175</v>
      </c>
      <c r="AF2428" s="105">
        <v>194.4</v>
      </c>
      <c r="AG2428" s="105">
        <v>160.06200000000001</v>
      </c>
      <c r="AH2428" s="105">
        <v>174.22</v>
      </c>
      <c r="AI2428" s="59">
        <v>177.82</v>
      </c>
      <c r="AQ2428" s="105">
        <f t="shared" si="578"/>
        <v>167.14100000000002</v>
      </c>
      <c r="AR2428" s="105" t="str">
        <f t="shared" si="579"/>
        <v/>
      </c>
      <c r="AS2428" s="105" t="e">
        <f t="shared" si="580"/>
        <v>#NUM!</v>
      </c>
      <c r="AT2428" s="105" t="e">
        <f>#REF!*1.075</f>
        <v>#REF!</v>
      </c>
      <c r="AU2428" s="105">
        <f t="shared" si="581"/>
        <v>188.125</v>
      </c>
      <c r="AV2428" s="102" t="e">
        <f t="shared" si="585"/>
        <v>#REF!</v>
      </c>
      <c r="AW2428" s="105" t="s">
        <v>279</v>
      </c>
      <c r="AX2428" s="105" t="s">
        <v>278</v>
      </c>
      <c r="AY2428" s="106">
        <v>167.14099999999999</v>
      </c>
      <c r="AZ2428" s="108">
        <f t="shared" si="582"/>
        <v>16.714099999999998</v>
      </c>
      <c r="BA2428" s="1">
        <f t="shared" si="583"/>
        <v>183.85509999999999</v>
      </c>
      <c r="BB2428" s="141">
        <f t="shared" si="584"/>
        <v>183.85509999999999</v>
      </c>
      <c r="BD2428" s="105" t="s">
        <v>200</v>
      </c>
      <c r="BE2428" s="110"/>
      <c r="BF2428" s="110"/>
      <c r="BG2428" s="110"/>
    </row>
    <row r="2429" spans="1:59" ht="24.75" hidden="1" customHeight="1">
      <c r="A2429" s="9">
        <v>2434</v>
      </c>
      <c r="B2429" s="36">
        <v>7176</v>
      </c>
      <c r="C2429" s="36"/>
      <c r="D2429" s="126" t="s">
        <v>9863</v>
      </c>
      <c r="E2429" s="37" t="s">
        <v>9884</v>
      </c>
      <c r="F2429" s="36" t="s">
        <v>9885</v>
      </c>
      <c r="G2429" s="36" t="s">
        <v>9886</v>
      </c>
      <c r="H2429" s="36" t="s">
        <v>9887</v>
      </c>
      <c r="I2429" s="36" t="s">
        <v>551</v>
      </c>
      <c r="J2429" s="37" t="s">
        <v>9913</v>
      </c>
      <c r="K2429" s="49">
        <v>180</v>
      </c>
      <c r="L2429" s="36" t="s">
        <v>9901</v>
      </c>
      <c r="M2429" s="36">
        <v>1</v>
      </c>
      <c r="N2429" s="36" t="s">
        <v>46</v>
      </c>
      <c r="O2429" s="36" t="s">
        <v>9870</v>
      </c>
      <c r="P2429" s="36" t="s">
        <v>9871</v>
      </c>
      <c r="Q2429" s="36" t="s">
        <v>9889</v>
      </c>
      <c r="R2429" s="101">
        <v>71.61</v>
      </c>
      <c r="S2429" s="102">
        <v>46.23</v>
      </c>
      <c r="T2429" s="116">
        <v>43</v>
      </c>
      <c r="U2429" s="84">
        <v>66.28</v>
      </c>
      <c r="W2429" s="102">
        <v>66.953999999999994</v>
      </c>
      <c r="AF2429" s="105">
        <v>72.36</v>
      </c>
      <c r="AG2429" s="105">
        <v>66.694000000000003</v>
      </c>
      <c r="AQ2429" s="105">
        <f t="shared" si="578"/>
        <v>69.527000000000001</v>
      </c>
      <c r="AR2429" s="105" t="str">
        <f t="shared" si="579"/>
        <v/>
      </c>
      <c r="AS2429" s="105" t="e">
        <f t="shared" si="580"/>
        <v>#NUM!</v>
      </c>
      <c r="AT2429" s="105" t="e">
        <f>#REF!*1.075</f>
        <v>#REF!</v>
      </c>
      <c r="AU2429" s="105">
        <f t="shared" si="581"/>
        <v>46.225000000000001</v>
      </c>
      <c r="AV2429" s="102" t="e">
        <f t="shared" si="585"/>
        <v>#REF!</v>
      </c>
      <c r="AW2429" s="105" t="s">
        <v>172</v>
      </c>
      <c r="AX2429" s="105" t="s">
        <v>173</v>
      </c>
      <c r="AY2429" s="106">
        <v>46.225000000000001</v>
      </c>
      <c r="AZ2429" s="108">
        <f t="shared" si="582"/>
        <v>7.8582500000000008</v>
      </c>
      <c r="BA2429" s="1">
        <f t="shared" si="583"/>
        <v>54.08325</v>
      </c>
      <c r="BB2429" s="141">
        <f t="shared" si="584"/>
        <v>54.08325</v>
      </c>
      <c r="BD2429" s="105" t="s">
        <v>200</v>
      </c>
      <c r="BE2429" s="110"/>
      <c r="BF2429" s="110"/>
      <c r="BG2429" s="110"/>
    </row>
    <row r="2430" spans="1:59" ht="24.75" hidden="1" customHeight="1">
      <c r="A2430" s="9">
        <v>2437</v>
      </c>
      <c r="B2430" s="17">
        <v>14647</v>
      </c>
      <c r="C2430" s="17"/>
      <c r="D2430" s="8"/>
      <c r="E2430" s="2" t="s">
        <v>9914</v>
      </c>
      <c r="F2430" s="2" t="s">
        <v>9915</v>
      </c>
      <c r="G2430" s="2" t="s">
        <v>96</v>
      </c>
      <c r="H2430" s="18" t="s">
        <v>1062</v>
      </c>
      <c r="I2430" s="2" t="s">
        <v>1063</v>
      </c>
      <c r="J2430" s="2" t="s">
        <v>9916</v>
      </c>
      <c r="K2430" s="19">
        <v>100</v>
      </c>
      <c r="L2430" s="2" t="s">
        <v>91</v>
      </c>
      <c r="M2430" s="17">
        <v>1</v>
      </c>
      <c r="N2430" s="2" t="s">
        <v>46</v>
      </c>
      <c r="O2430" s="2" t="s">
        <v>9917</v>
      </c>
      <c r="P2430" s="2" t="s">
        <v>9918</v>
      </c>
      <c r="Q2430" s="2" t="s">
        <v>9919</v>
      </c>
      <c r="R2430" s="101">
        <v>3.94</v>
      </c>
      <c r="T2430" s="116">
        <v>2.1800000000000002</v>
      </c>
      <c r="AN2430" s="106">
        <v>3.94</v>
      </c>
      <c r="AO2430" s="105" t="s">
        <v>50</v>
      </c>
      <c r="AP2430" s="104" t="s">
        <v>51</v>
      </c>
      <c r="AQ2430" s="105" t="e">
        <f t="shared" si="578"/>
        <v>#NUM!</v>
      </c>
      <c r="AR2430" s="105" t="e">
        <f t="shared" si="579"/>
        <v>#NUM!</v>
      </c>
      <c r="AS2430" s="105" t="e">
        <f t="shared" si="580"/>
        <v>#NUM!</v>
      </c>
      <c r="AT2430" s="105" t="e">
        <f>#REF!*1.075</f>
        <v>#REF!</v>
      </c>
      <c r="AU2430" s="105">
        <f t="shared" si="581"/>
        <v>2.3435000000000001</v>
      </c>
      <c r="AV2430" s="102" t="e">
        <f t="shared" si="585"/>
        <v>#REF!</v>
      </c>
      <c r="AW2430" s="105" t="s">
        <v>172</v>
      </c>
      <c r="AX2430" s="105" t="s">
        <v>173</v>
      </c>
      <c r="AY2430" s="106">
        <v>2.343</v>
      </c>
      <c r="AZ2430" s="108">
        <f t="shared" si="582"/>
        <v>0.58574999999999999</v>
      </c>
      <c r="BA2430" s="1">
        <f t="shared" si="583"/>
        <v>2.92875</v>
      </c>
      <c r="BB2430" s="106">
        <f t="shared" ref="BB2430:BB2493" si="586">BA2430+BA2430*0.08</f>
        <v>3.1630500000000001</v>
      </c>
      <c r="BC2430" s="105" t="s">
        <v>53</v>
      </c>
      <c r="BE2430" s="110"/>
      <c r="BF2430" s="110"/>
      <c r="BG2430" s="110"/>
    </row>
    <row r="2431" spans="1:59" ht="24.75" hidden="1" customHeight="1">
      <c r="A2431" s="9">
        <v>5005</v>
      </c>
      <c r="B2431" s="20"/>
      <c r="C2431" s="20"/>
      <c r="D2431" s="5" t="s">
        <v>2801</v>
      </c>
      <c r="E2431" s="21" t="s">
        <v>9920</v>
      </c>
      <c r="F2431" s="21" t="s">
        <v>9921</v>
      </c>
      <c r="G2431" s="21" t="s">
        <v>9922</v>
      </c>
      <c r="H2431" s="22" t="s">
        <v>9923</v>
      </c>
      <c r="I2431" s="21" t="s">
        <v>9924</v>
      </c>
      <c r="J2431" s="21" t="s">
        <v>3221</v>
      </c>
      <c r="K2431" s="23"/>
      <c r="L2431" s="21"/>
      <c r="M2431" s="20"/>
      <c r="N2431" s="21"/>
      <c r="O2431" s="21" t="s">
        <v>9925</v>
      </c>
      <c r="P2431" s="21"/>
      <c r="Q2431" s="21" t="s">
        <v>9926</v>
      </c>
      <c r="S2431" s="102">
        <v>19.95</v>
      </c>
      <c r="T2431" s="116"/>
      <c r="U2431" s="84">
        <v>19.95</v>
      </c>
      <c r="AT2431" s="105" t="e">
        <f>#REF!*1.075</f>
        <v>#REF!</v>
      </c>
      <c r="AV2431" s="102" t="e">
        <f t="shared" si="585"/>
        <v>#REF!</v>
      </c>
      <c r="AZ2431" s="108" t="b">
        <f t="shared" si="582"/>
        <v>0</v>
      </c>
      <c r="BA2431" s="1">
        <f t="shared" si="583"/>
        <v>0</v>
      </c>
      <c r="BB2431" s="106">
        <f t="shared" si="586"/>
        <v>0</v>
      </c>
      <c r="BD2431" s="110" t="s">
        <v>200</v>
      </c>
      <c r="BE2431" s="110"/>
      <c r="BF2431" s="110"/>
      <c r="BG2431" s="110"/>
    </row>
    <row r="2432" spans="1:59" ht="24.75" hidden="1" customHeight="1">
      <c r="A2432" s="9">
        <v>5006</v>
      </c>
      <c r="B2432" s="20"/>
      <c r="C2432" s="20"/>
      <c r="D2432" s="5" t="s">
        <v>2801</v>
      </c>
      <c r="E2432" s="21" t="s">
        <v>9920</v>
      </c>
      <c r="F2432" s="21" t="s">
        <v>9921</v>
      </c>
      <c r="G2432" s="21" t="s">
        <v>9922</v>
      </c>
      <c r="H2432" s="22" t="s">
        <v>9927</v>
      </c>
      <c r="I2432" s="21" t="s">
        <v>68</v>
      </c>
      <c r="J2432" s="21" t="s">
        <v>9928</v>
      </c>
      <c r="K2432" s="23"/>
      <c r="L2432" s="21"/>
      <c r="M2432" s="20"/>
      <c r="N2432" s="21"/>
      <c r="O2432" s="21" t="s">
        <v>9925</v>
      </c>
      <c r="P2432" s="21"/>
      <c r="Q2432" s="21" t="s">
        <v>9929</v>
      </c>
      <c r="S2432" s="102">
        <v>38.6</v>
      </c>
      <c r="T2432" s="116"/>
      <c r="U2432" s="84">
        <v>38.6</v>
      </c>
      <c r="AT2432" s="105" t="e">
        <f>#REF!*1.075</f>
        <v>#REF!</v>
      </c>
      <c r="AV2432" s="102" t="e">
        <f t="shared" si="585"/>
        <v>#REF!</v>
      </c>
      <c r="AZ2432" s="108" t="b">
        <f t="shared" si="582"/>
        <v>0</v>
      </c>
      <c r="BA2432" s="1">
        <f t="shared" si="583"/>
        <v>0</v>
      </c>
      <c r="BB2432" s="106">
        <f t="shared" si="586"/>
        <v>0</v>
      </c>
      <c r="BD2432" s="110" t="s">
        <v>200</v>
      </c>
      <c r="BE2432" s="110"/>
      <c r="BF2432" s="110"/>
      <c r="BG2432" s="110"/>
    </row>
    <row r="2433" spans="1:59" ht="24.75" hidden="1" customHeight="1">
      <c r="A2433" s="9">
        <v>5007</v>
      </c>
      <c r="B2433" s="20"/>
      <c r="C2433" s="20"/>
      <c r="D2433" s="5" t="s">
        <v>2801</v>
      </c>
      <c r="E2433" s="21" t="s">
        <v>9920</v>
      </c>
      <c r="F2433" s="21" t="s">
        <v>9921</v>
      </c>
      <c r="G2433" s="21" t="s">
        <v>9922</v>
      </c>
      <c r="H2433" s="22">
        <v>0.18</v>
      </c>
      <c r="I2433" s="21" t="s">
        <v>68</v>
      </c>
      <c r="J2433" s="21" t="s">
        <v>9928</v>
      </c>
      <c r="K2433" s="23"/>
      <c r="L2433" s="21"/>
      <c r="M2433" s="20"/>
      <c r="N2433" s="21"/>
      <c r="O2433" s="21" t="s">
        <v>9925</v>
      </c>
      <c r="P2433" s="21"/>
      <c r="Q2433" s="21" t="s">
        <v>9930</v>
      </c>
      <c r="S2433" s="102">
        <v>9.9499999999999993</v>
      </c>
      <c r="T2433" s="116"/>
      <c r="U2433" s="84">
        <v>9.9499999999999993</v>
      </c>
      <c r="AV2433" s="102"/>
      <c r="AZ2433" s="108" t="b">
        <f t="shared" si="582"/>
        <v>0</v>
      </c>
      <c r="BA2433" s="1">
        <f t="shared" si="583"/>
        <v>0</v>
      </c>
      <c r="BB2433" s="106">
        <f t="shared" si="586"/>
        <v>0</v>
      </c>
      <c r="BE2433" s="110"/>
      <c r="BF2433" s="110"/>
      <c r="BG2433" s="110"/>
    </row>
    <row r="2434" spans="1:59" ht="24.75" hidden="1" customHeight="1">
      <c r="A2434" s="9">
        <v>4998</v>
      </c>
      <c r="B2434" s="20"/>
      <c r="C2434" s="20"/>
      <c r="D2434" s="5" t="s">
        <v>2801</v>
      </c>
      <c r="E2434" s="21" t="s">
        <v>9931</v>
      </c>
      <c r="F2434" s="208" t="s">
        <v>9932</v>
      </c>
      <c r="G2434" s="21" t="s">
        <v>9933</v>
      </c>
      <c r="H2434" s="22" t="s">
        <v>9934</v>
      </c>
      <c r="I2434" s="21" t="s">
        <v>44</v>
      </c>
      <c r="J2434" s="21" t="s">
        <v>9935</v>
      </c>
      <c r="K2434" s="23"/>
      <c r="L2434" s="21"/>
      <c r="M2434" s="20"/>
      <c r="N2434" s="21"/>
      <c r="O2434" s="21" t="s">
        <v>9936</v>
      </c>
      <c r="P2434" s="21"/>
      <c r="Q2434" s="21" t="s">
        <v>9937</v>
      </c>
      <c r="S2434" s="102">
        <v>29.35</v>
      </c>
      <c r="T2434" s="116"/>
      <c r="U2434" s="84">
        <v>29.35</v>
      </c>
      <c r="AT2434" s="105" t="e">
        <f>#REF!*1.075</f>
        <v>#REF!</v>
      </c>
      <c r="AV2434" s="102" t="e">
        <f t="shared" ref="AV2434:AV2450" si="587">MIN(AN2434,AT2434,AU2434)</f>
        <v>#REF!</v>
      </c>
      <c r="AZ2434" s="108" t="b">
        <f t="shared" si="582"/>
        <v>0</v>
      </c>
      <c r="BA2434" s="1">
        <f t="shared" si="583"/>
        <v>0</v>
      </c>
      <c r="BB2434" s="106">
        <f t="shared" si="586"/>
        <v>0</v>
      </c>
      <c r="BD2434" s="110" t="s">
        <v>200</v>
      </c>
      <c r="BE2434" s="110"/>
      <c r="BF2434" s="110"/>
      <c r="BG2434" s="110"/>
    </row>
    <row r="2435" spans="1:59" ht="24.75" hidden="1" customHeight="1">
      <c r="A2435" s="9">
        <v>4999</v>
      </c>
      <c r="B2435" s="20"/>
      <c r="C2435" s="20"/>
      <c r="D2435" s="5" t="s">
        <v>2801</v>
      </c>
      <c r="E2435" s="21" t="s">
        <v>9931</v>
      </c>
      <c r="F2435" s="208" t="s">
        <v>9932</v>
      </c>
      <c r="G2435" s="21" t="s">
        <v>9933</v>
      </c>
      <c r="H2435" s="22" t="s">
        <v>9938</v>
      </c>
      <c r="I2435" s="21" t="s">
        <v>44</v>
      </c>
      <c r="J2435" s="21" t="s">
        <v>9935</v>
      </c>
      <c r="K2435" s="23"/>
      <c r="L2435" s="21"/>
      <c r="M2435" s="20"/>
      <c r="N2435" s="21"/>
      <c r="O2435" s="21" t="s">
        <v>9936</v>
      </c>
      <c r="P2435" s="21"/>
      <c r="Q2435" s="21" t="s">
        <v>9939</v>
      </c>
      <c r="S2435" s="102">
        <v>28.8</v>
      </c>
      <c r="T2435" s="116"/>
      <c r="U2435" s="84">
        <v>28.8</v>
      </c>
      <c r="AT2435" s="105" t="e">
        <f>#REF!*1.075</f>
        <v>#REF!</v>
      </c>
      <c r="AV2435" s="102" t="e">
        <f t="shared" si="587"/>
        <v>#REF!</v>
      </c>
      <c r="AZ2435" s="108" t="b">
        <f t="shared" si="582"/>
        <v>0</v>
      </c>
      <c r="BA2435" s="1">
        <f t="shared" si="583"/>
        <v>0</v>
      </c>
      <c r="BB2435" s="106">
        <f t="shared" si="586"/>
        <v>0</v>
      </c>
      <c r="BD2435" s="110" t="s">
        <v>200</v>
      </c>
      <c r="BE2435" s="110"/>
      <c r="BF2435" s="110"/>
      <c r="BG2435" s="110"/>
    </row>
    <row r="2436" spans="1:59" ht="24.75" hidden="1" customHeight="1">
      <c r="A2436" s="9">
        <v>5000</v>
      </c>
      <c r="B2436" s="20"/>
      <c r="C2436" s="20"/>
      <c r="D2436" s="5" t="s">
        <v>2801</v>
      </c>
      <c r="E2436" s="21" t="s">
        <v>9940</v>
      </c>
      <c r="F2436" s="21" t="s">
        <v>9941</v>
      </c>
      <c r="G2436" s="21" t="s">
        <v>9942</v>
      </c>
      <c r="H2436" s="22" t="s">
        <v>9943</v>
      </c>
      <c r="I2436" s="21" t="s">
        <v>44</v>
      </c>
      <c r="J2436" s="21" t="s">
        <v>9944</v>
      </c>
      <c r="K2436" s="23"/>
      <c r="L2436" s="21"/>
      <c r="M2436" s="20"/>
      <c r="N2436" s="21"/>
      <c r="O2436" s="21" t="s">
        <v>9936</v>
      </c>
      <c r="P2436" s="21"/>
      <c r="Q2436" s="21" t="s">
        <v>9945</v>
      </c>
      <c r="R2436" s="101">
        <v>4.95</v>
      </c>
      <c r="S2436" s="102">
        <v>4.95</v>
      </c>
      <c r="T2436" s="116"/>
      <c r="U2436" s="84">
        <v>4.95</v>
      </c>
      <c r="AT2436" s="105" t="e">
        <f>#REF!*1.075</f>
        <v>#REF!</v>
      </c>
      <c r="AV2436" s="102" t="e">
        <f t="shared" si="587"/>
        <v>#REF!</v>
      </c>
      <c r="AZ2436" s="108" t="b">
        <f t="shared" si="582"/>
        <v>0</v>
      </c>
      <c r="BA2436" s="1">
        <f t="shared" si="583"/>
        <v>0</v>
      </c>
      <c r="BB2436" s="106">
        <f t="shared" si="586"/>
        <v>0</v>
      </c>
      <c r="BD2436" s="110" t="s">
        <v>200</v>
      </c>
      <c r="BE2436" s="110"/>
      <c r="BF2436" s="110"/>
      <c r="BG2436" s="110"/>
    </row>
    <row r="2437" spans="1:59" ht="24.75" hidden="1" customHeight="1">
      <c r="A2437" s="9">
        <v>5002</v>
      </c>
      <c r="B2437" s="20"/>
      <c r="C2437" s="20"/>
      <c r="D2437" s="5" t="s">
        <v>2801</v>
      </c>
      <c r="E2437" s="21" t="s">
        <v>9946</v>
      </c>
      <c r="F2437" s="21" t="s">
        <v>9947</v>
      </c>
      <c r="G2437" s="21" t="s">
        <v>9948</v>
      </c>
      <c r="H2437" s="22" t="s">
        <v>1827</v>
      </c>
      <c r="I2437" s="21" t="s">
        <v>68</v>
      </c>
      <c r="J2437" s="21" t="s">
        <v>3221</v>
      </c>
      <c r="K2437" s="23"/>
      <c r="L2437" s="21"/>
      <c r="M2437" s="20"/>
      <c r="N2437" s="21"/>
      <c r="O2437" s="21" t="s">
        <v>9936</v>
      </c>
      <c r="P2437" s="21"/>
      <c r="Q2437" s="21" t="s">
        <v>9949</v>
      </c>
      <c r="S2437" s="102">
        <v>3.2</v>
      </c>
      <c r="T2437" s="116"/>
      <c r="U2437" s="84">
        <v>3.2</v>
      </c>
      <c r="AT2437" s="105" t="e">
        <f>#REF!*1.075</f>
        <v>#REF!</v>
      </c>
      <c r="AV2437" s="102" t="e">
        <f t="shared" si="587"/>
        <v>#REF!</v>
      </c>
      <c r="AZ2437" s="108" t="b">
        <f t="shared" si="582"/>
        <v>0</v>
      </c>
      <c r="BA2437" s="1">
        <f t="shared" si="583"/>
        <v>0</v>
      </c>
      <c r="BB2437" s="106">
        <f t="shared" si="586"/>
        <v>0</v>
      </c>
      <c r="BD2437" s="110" t="s">
        <v>200</v>
      </c>
      <c r="BE2437" s="110"/>
      <c r="BF2437" s="110"/>
      <c r="BG2437" s="110"/>
    </row>
    <row r="2438" spans="1:59" ht="24.75" hidden="1" customHeight="1">
      <c r="A2438" s="9">
        <v>2435</v>
      </c>
      <c r="B2438" s="36">
        <v>19822</v>
      </c>
      <c r="C2438" s="36"/>
      <c r="E2438" s="37" t="s">
        <v>9950</v>
      </c>
      <c r="F2438" s="36" t="s">
        <v>491</v>
      </c>
      <c r="G2438" s="36" t="s">
        <v>492</v>
      </c>
      <c r="H2438" s="36" t="s">
        <v>97</v>
      </c>
      <c r="I2438" s="36" t="s">
        <v>196</v>
      </c>
      <c r="J2438" s="37" t="s">
        <v>9951</v>
      </c>
      <c r="K2438" s="49"/>
      <c r="L2438" s="36"/>
      <c r="M2438" s="36"/>
      <c r="N2438" s="36"/>
      <c r="O2438" s="36" t="s">
        <v>9952</v>
      </c>
      <c r="P2438" s="36" t="s">
        <v>9953</v>
      </c>
      <c r="Q2438" s="36" t="s">
        <v>9954</v>
      </c>
      <c r="T2438" s="116"/>
      <c r="AT2438" s="105" t="e">
        <f>#REF!*1.075</f>
        <v>#REF!</v>
      </c>
      <c r="AV2438" s="102" t="e">
        <f t="shared" si="587"/>
        <v>#REF!</v>
      </c>
      <c r="AZ2438" s="108" t="b">
        <f t="shared" si="582"/>
        <v>0</v>
      </c>
      <c r="BA2438" s="1">
        <f t="shared" si="583"/>
        <v>0</v>
      </c>
      <c r="BB2438" s="106">
        <f t="shared" si="586"/>
        <v>0</v>
      </c>
      <c r="BE2438" s="110"/>
      <c r="BF2438" s="110"/>
      <c r="BG2438" s="110"/>
    </row>
    <row r="2439" spans="1:59" ht="24.75" hidden="1" customHeight="1">
      <c r="A2439" s="9">
        <v>2436</v>
      </c>
      <c r="B2439" s="36">
        <v>19823</v>
      </c>
      <c r="C2439" s="36"/>
      <c r="E2439" s="37" t="s">
        <v>9950</v>
      </c>
      <c r="F2439" s="36" t="s">
        <v>491</v>
      </c>
      <c r="G2439" s="36" t="s">
        <v>492</v>
      </c>
      <c r="H2439" s="36" t="s">
        <v>251</v>
      </c>
      <c r="I2439" s="36" t="s">
        <v>196</v>
      </c>
      <c r="J2439" s="37" t="s">
        <v>9951</v>
      </c>
      <c r="K2439" s="49"/>
      <c r="L2439" s="36"/>
      <c r="M2439" s="36"/>
      <c r="N2439" s="36"/>
      <c r="O2439" s="36" t="s">
        <v>9952</v>
      </c>
      <c r="P2439" s="36" t="s">
        <v>9953</v>
      </c>
      <c r="Q2439" s="36" t="s">
        <v>9955</v>
      </c>
      <c r="T2439" s="116"/>
      <c r="AT2439" s="105" t="e">
        <f>#REF!*1.075</f>
        <v>#REF!</v>
      </c>
      <c r="AV2439" s="102" t="e">
        <f t="shared" si="587"/>
        <v>#REF!</v>
      </c>
      <c r="AZ2439" s="108" t="b">
        <f t="shared" si="582"/>
        <v>0</v>
      </c>
      <c r="BA2439" s="1">
        <f t="shared" si="583"/>
        <v>0</v>
      </c>
      <c r="BB2439" s="106">
        <f t="shared" si="586"/>
        <v>0</v>
      </c>
      <c r="BE2439" s="110"/>
      <c r="BF2439" s="110"/>
      <c r="BG2439" s="110"/>
    </row>
    <row r="2440" spans="1:59" ht="24.75" hidden="1" customHeight="1">
      <c r="A2440" s="9">
        <v>2438</v>
      </c>
      <c r="B2440" s="17">
        <v>2412</v>
      </c>
      <c r="C2440" s="17"/>
      <c r="D2440" s="8"/>
      <c r="E2440" s="2" t="s">
        <v>9956</v>
      </c>
      <c r="F2440" s="2" t="s">
        <v>1396</v>
      </c>
      <c r="G2440" s="2" t="s">
        <v>1397</v>
      </c>
      <c r="H2440" s="18" t="s">
        <v>189</v>
      </c>
      <c r="I2440" s="2" t="s">
        <v>68</v>
      </c>
      <c r="J2440" s="2" t="s">
        <v>9957</v>
      </c>
      <c r="K2440" s="19"/>
      <c r="L2440" s="2"/>
      <c r="M2440" s="17">
        <v>30</v>
      </c>
      <c r="N2440" s="2" t="s">
        <v>46</v>
      </c>
      <c r="O2440" s="2" t="s">
        <v>9952</v>
      </c>
      <c r="P2440" s="2" t="s">
        <v>9958</v>
      </c>
      <c r="Q2440" s="2" t="s">
        <v>9959</v>
      </c>
      <c r="R2440" s="101">
        <v>1.1000000000000001</v>
      </c>
      <c r="T2440" s="116">
        <v>0.59</v>
      </c>
      <c r="U2440" s="84">
        <v>0.73</v>
      </c>
      <c r="AE2440" s="104">
        <v>0.73</v>
      </c>
      <c r="AN2440" s="106">
        <v>0.73</v>
      </c>
      <c r="AO2440" s="105" t="s">
        <v>531</v>
      </c>
      <c r="AP2440" s="104" t="s">
        <v>532</v>
      </c>
      <c r="AQ2440" s="105" t="e">
        <f>AVERAGE(SMALL(AE2440:AI2440,1),SMALL(AE2440:AI2440,2))</f>
        <v>#NUM!</v>
      </c>
      <c r="AR2440" s="105" t="e">
        <f>IF(R2440 &lt;=( AVERAGE(SMALL(AE2440:AI2440,1),SMALL(AE2440:AI2440,2))), R2440, "")</f>
        <v>#NUM!</v>
      </c>
      <c r="AS2440" s="105" t="e">
        <f>AVERAGE(SMALL(AJ2440:AM2440,1),SMALL(AJ2440:AM2440,2))</f>
        <v>#NUM!</v>
      </c>
      <c r="AT2440" s="105" t="e">
        <f>#REF!*1.075</f>
        <v>#REF!</v>
      </c>
      <c r="AU2440" s="105">
        <f>T2440*1.075</f>
        <v>0.63424999999999998</v>
      </c>
      <c r="AV2440" s="102" t="e">
        <f t="shared" si="587"/>
        <v>#REF!</v>
      </c>
      <c r="AW2440" s="105" t="s">
        <v>172</v>
      </c>
      <c r="AX2440" s="105" t="s">
        <v>173</v>
      </c>
      <c r="AY2440" s="106">
        <v>0.63419999999999999</v>
      </c>
      <c r="AZ2440" s="108">
        <f t="shared" si="582"/>
        <v>0.15855</v>
      </c>
      <c r="BA2440" s="1">
        <f t="shared" si="583"/>
        <v>0.79274999999999995</v>
      </c>
      <c r="BB2440" s="106">
        <f t="shared" si="586"/>
        <v>0.85616999999999999</v>
      </c>
      <c r="BC2440" s="105" t="s">
        <v>53</v>
      </c>
      <c r="BE2440" s="110"/>
      <c r="BF2440" s="110"/>
      <c r="BG2440" s="110"/>
    </row>
    <row r="2441" spans="1:59" ht="24.75" hidden="1" customHeight="1">
      <c r="A2441" s="9">
        <v>2439</v>
      </c>
      <c r="B2441" s="36">
        <v>20238</v>
      </c>
      <c r="C2441" s="36"/>
      <c r="E2441" s="36" t="s">
        <v>9960</v>
      </c>
      <c r="F2441" s="36"/>
      <c r="G2441" s="36" t="s">
        <v>1144</v>
      </c>
      <c r="H2441" s="36" t="s">
        <v>9385</v>
      </c>
      <c r="I2441" s="36" t="s">
        <v>292</v>
      </c>
      <c r="J2441" s="36"/>
      <c r="K2441" s="49"/>
      <c r="L2441" s="36"/>
      <c r="M2441" s="36"/>
      <c r="N2441" s="36"/>
      <c r="O2441" s="36" t="s">
        <v>9952</v>
      </c>
      <c r="P2441" s="21"/>
      <c r="Q2441" s="21" t="s">
        <v>480</v>
      </c>
      <c r="T2441" s="116"/>
      <c r="AT2441" s="105" t="e">
        <f>#REF!*1.075</f>
        <v>#REF!</v>
      </c>
      <c r="AV2441" s="102" t="e">
        <f t="shared" si="587"/>
        <v>#REF!</v>
      </c>
      <c r="AZ2441" s="108" t="b">
        <f t="shared" si="582"/>
        <v>0</v>
      </c>
      <c r="BA2441" s="1">
        <f t="shared" si="583"/>
        <v>0</v>
      </c>
      <c r="BB2441" s="106">
        <f t="shared" si="586"/>
        <v>0</v>
      </c>
      <c r="BE2441" s="110"/>
      <c r="BF2441" s="110"/>
      <c r="BG2441" s="110"/>
    </row>
    <row r="2442" spans="1:59" ht="24.75" hidden="1" customHeight="1">
      <c r="A2442" s="9">
        <v>2440</v>
      </c>
      <c r="B2442" s="36">
        <v>20236</v>
      </c>
      <c r="C2442" s="36"/>
      <c r="E2442" s="36" t="s">
        <v>9960</v>
      </c>
      <c r="F2442" s="36"/>
      <c r="G2442" s="36" t="s">
        <v>1144</v>
      </c>
      <c r="H2442" s="36" t="s">
        <v>1834</v>
      </c>
      <c r="I2442" s="36" t="s">
        <v>292</v>
      </c>
      <c r="J2442" s="36"/>
      <c r="K2442" s="49"/>
      <c r="L2442" s="36"/>
      <c r="M2442" s="36"/>
      <c r="N2442" s="36"/>
      <c r="O2442" s="36" t="s">
        <v>9952</v>
      </c>
      <c r="P2442" s="21"/>
      <c r="Q2442" s="21" t="s">
        <v>480</v>
      </c>
      <c r="T2442" s="116"/>
      <c r="AT2442" s="105" t="e">
        <f>#REF!*1.075</f>
        <v>#REF!</v>
      </c>
      <c r="AV2442" s="102" t="e">
        <f t="shared" si="587"/>
        <v>#REF!</v>
      </c>
      <c r="AZ2442" s="108" t="b">
        <f t="shared" si="582"/>
        <v>0</v>
      </c>
      <c r="BA2442" s="1">
        <f t="shared" si="583"/>
        <v>0</v>
      </c>
      <c r="BB2442" s="106">
        <f t="shared" si="586"/>
        <v>0</v>
      </c>
      <c r="BE2442" s="110"/>
      <c r="BF2442" s="110"/>
      <c r="BG2442" s="110"/>
    </row>
    <row r="2443" spans="1:59" ht="24.75" hidden="1" customHeight="1">
      <c r="A2443" s="9">
        <v>2441</v>
      </c>
      <c r="B2443" s="36">
        <v>19982</v>
      </c>
      <c r="C2443" s="36"/>
      <c r="E2443" s="36" t="s">
        <v>9961</v>
      </c>
      <c r="F2443" s="36"/>
      <c r="G2443" s="36" t="s">
        <v>1144</v>
      </c>
      <c r="H2443" s="36" t="s">
        <v>8094</v>
      </c>
      <c r="I2443" s="36" t="s">
        <v>292</v>
      </c>
      <c r="J2443" s="36"/>
      <c r="K2443" s="49"/>
      <c r="L2443" s="36"/>
      <c r="M2443" s="36"/>
      <c r="N2443" s="36"/>
      <c r="O2443" s="36" t="s">
        <v>9952</v>
      </c>
      <c r="P2443" s="21"/>
      <c r="Q2443" s="21" t="s">
        <v>480</v>
      </c>
      <c r="T2443" s="116"/>
      <c r="AT2443" s="105" t="e">
        <f>#REF!*1.075</f>
        <v>#REF!</v>
      </c>
      <c r="AV2443" s="102" t="e">
        <f t="shared" si="587"/>
        <v>#REF!</v>
      </c>
      <c r="AZ2443" s="108" t="b">
        <f t="shared" si="582"/>
        <v>0</v>
      </c>
      <c r="BA2443" s="1">
        <f t="shared" si="583"/>
        <v>0</v>
      </c>
      <c r="BB2443" s="106">
        <f t="shared" si="586"/>
        <v>0</v>
      </c>
      <c r="BE2443" s="110"/>
      <c r="BF2443" s="110"/>
      <c r="BG2443" s="110"/>
    </row>
    <row r="2444" spans="1:59" ht="24.75" hidden="1" customHeight="1">
      <c r="A2444" s="9">
        <v>2442</v>
      </c>
      <c r="B2444" s="36">
        <v>20489</v>
      </c>
      <c r="C2444" s="36"/>
      <c r="E2444" s="36" t="s">
        <v>9962</v>
      </c>
      <c r="F2444" s="36"/>
      <c r="G2444" s="36" t="s">
        <v>9963</v>
      </c>
      <c r="H2444" s="36" t="s">
        <v>9964</v>
      </c>
      <c r="I2444" s="36" t="s">
        <v>9965</v>
      </c>
      <c r="J2444" s="36"/>
      <c r="K2444" s="49"/>
      <c r="L2444" s="36"/>
      <c r="M2444" s="36"/>
      <c r="N2444" s="36"/>
      <c r="O2444" s="36" t="s">
        <v>9952</v>
      </c>
      <c r="P2444" s="21"/>
      <c r="Q2444" s="21" t="s">
        <v>480</v>
      </c>
      <c r="T2444" s="116"/>
      <c r="AT2444" s="105" t="e">
        <f>#REF!*1.075</f>
        <v>#REF!</v>
      </c>
      <c r="AV2444" s="102" t="e">
        <f t="shared" si="587"/>
        <v>#REF!</v>
      </c>
      <c r="AZ2444" s="108" t="b">
        <f t="shared" si="582"/>
        <v>0</v>
      </c>
      <c r="BA2444" s="1">
        <f t="shared" si="583"/>
        <v>0</v>
      </c>
      <c r="BB2444" s="106">
        <f t="shared" si="586"/>
        <v>0</v>
      </c>
      <c r="BE2444" s="110"/>
      <c r="BF2444" s="110"/>
      <c r="BG2444" s="110"/>
    </row>
    <row r="2445" spans="1:59" ht="24.75" hidden="1" customHeight="1">
      <c r="A2445" s="9">
        <v>2443</v>
      </c>
      <c r="B2445" s="36">
        <v>14932</v>
      </c>
      <c r="C2445" s="36"/>
      <c r="D2445" s="5" t="s">
        <v>9966</v>
      </c>
      <c r="E2445" s="37" t="s">
        <v>9967</v>
      </c>
      <c r="F2445" s="36" t="s">
        <v>9968</v>
      </c>
      <c r="G2445" s="36" t="s">
        <v>122</v>
      </c>
      <c r="H2445" s="36" t="s">
        <v>123</v>
      </c>
      <c r="I2445" s="36" t="s">
        <v>44</v>
      </c>
      <c r="J2445" s="37" t="s">
        <v>9969</v>
      </c>
      <c r="K2445" s="49"/>
      <c r="L2445" s="36"/>
      <c r="M2445" s="36">
        <v>20</v>
      </c>
      <c r="N2445" s="36" t="s">
        <v>46</v>
      </c>
      <c r="O2445" s="36" t="s">
        <v>9970</v>
      </c>
      <c r="P2445" s="36" t="s">
        <v>9971</v>
      </c>
      <c r="Q2445" s="36" t="s">
        <v>9972</v>
      </c>
      <c r="R2445" s="101">
        <v>2.7</v>
      </c>
      <c r="S2445" s="102">
        <v>2.5</v>
      </c>
      <c r="T2445" s="116" t="s">
        <v>58</v>
      </c>
      <c r="V2445" s="102">
        <v>4.952</v>
      </c>
      <c r="AT2445" s="105" t="e">
        <f>#REF!*1.075</f>
        <v>#REF!</v>
      </c>
      <c r="AV2445" s="102" t="e">
        <f t="shared" si="587"/>
        <v>#REF!</v>
      </c>
      <c r="AZ2445" s="108" t="b">
        <f t="shared" si="582"/>
        <v>0</v>
      </c>
      <c r="BA2445" s="1">
        <f t="shared" si="583"/>
        <v>0</v>
      </c>
      <c r="BB2445" s="106">
        <f t="shared" si="586"/>
        <v>0</v>
      </c>
      <c r="BD2445" s="110" t="s">
        <v>200</v>
      </c>
      <c r="BE2445" s="110"/>
      <c r="BF2445" s="110"/>
      <c r="BG2445" s="110"/>
    </row>
    <row r="2446" spans="1:59" ht="24.75" hidden="1" customHeight="1">
      <c r="A2446" s="9">
        <v>2444</v>
      </c>
      <c r="B2446" s="36">
        <v>14944</v>
      </c>
      <c r="C2446" s="36"/>
      <c r="D2446" s="5" t="s">
        <v>9966</v>
      </c>
      <c r="E2446" s="37" t="s">
        <v>9973</v>
      </c>
      <c r="F2446" s="36" t="s">
        <v>9974</v>
      </c>
      <c r="G2446" s="36" t="s">
        <v>527</v>
      </c>
      <c r="H2446" s="36" t="s">
        <v>60</v>
      </c>
      <c r="I2446" s="36" t="s">
        <v>68</v>
      </c>
      <c r="J2446" s="37" t="s">
        <v>1357</v>
      </c>
      <c r="K2446" s="49"/>
      <c r="L2446" s="36"/>
      <c r="M2446" s="36">
        <v>28</v>
      </c>
      <c r="N2446" s="36" t="s">
        <v>46</v>
      </c>
      <c r="O2446" s="36" t="s">
        <v>9970</v>
      </c>
      <c r="P2446" s="36" t="s">
        <v>9971</v>
      </c>
      <c r="Q2446" s="36" t="s">
        <v>9975</v>
      </c>
      <c r="R2446" s="101">
        <v>3.66</v>
      </c>
      <c r="S2446" s="102">
        <v>3.39</v>
      </c>
      <c r="T2446" s="116">
        <v>3.39</v>
      </c>
      <c r="V2446" s="102">
        <v>3.3578000000000001</v>
      </c>
      <c r="AT2446" s="105" t="e">
        <f>#REF!*1.075</f>
        <v>#REF!</v>
      </c>
      <c r="AV2446" s="102" t="e">
        <f t="shared" si="587"/>
        <v>#REF!</v>
      </c>
      <c r="AZ2446" s="108" t="b">
        <f t="shared" si="582"/>
        <v>0</v>
      </c>
      <c r="BA2446" s="1">
        <f t="shared" si="583"/>
        <v>0</v>
      </c>
      <c r="BB2446" s="106">
        <f t="shared" si="586"/>
        <v>0</v>
      </c>
      <c r="BD2446" s="110" t="s">
        <v>200</v>
      </c>
      <c r="BE2446" s="110"/>
      <c r="BF2446" s="110"/>
      <c r="BG2446" s="110"/>
    </row>
    <row r="2447" spans="1:59" ht="24.75" hidden="1" customHeight="1">
      <c r="A2447" s="9">
        <v>2445</v>
      </c>
      <c r="B2447" s="36">
        <v>20411</v>
      </c>
      <c r="C2447" s="36"/>
      <c r="D2447" s="5" t="s">
        <v>9966</v>
      </c>
      <c r="E2447" s="37" t="s">
        <v>9976</v>
      </c>
      <c r="F2447" s="36" t="s">
        <v>9977</v>
      </c>
      <c r="G2447" s="36" t="s">
        <v>9978</v>
      </c>
      <c r="H2447" s="36" t="s">
        <v>9979</v>
      </c>
      <c r="I2447" s="36" t="s">
        <v>44</v>
      </c>
      <c r="J2447" s="37" t="s">
        <v>9980</v>
      </c>
      <c r="K2447" s="49"/>
      <c r="L2447" s="36"/>
      <c r="M2447" s="36">
        <v>28</v>
      </c>
      <c r="N2447" s="36" t="s">
        <v>46</v>
      </c>
      <c r="O2447" s="36" t="s">
        <v>9970</v>
      </c>
      <c r="P2447" s="36" t="s">
        <v>9981</v>
      </c>
      <c r="Q2447" s="36" t="s">
        <v>9982</v>
      </c>
      <c r="R2447" s="101">
        <v>5.49</v>
      </c>
      <c r="S2447" s="102">
        <v>5.09</v>
      </c>
      <c r="T2447" s="116" t="s">
        <v>58</v>
      </c>
      <c r="V2447" s="102">
        <v>5.03</v>
      </c>
      <c r="AT2447" s="105" t="e">
        <f>#REF!*1.075</f>
        <v>#REF!</v>
      </c>
      <c r="AV2447" s="102" t="e">
        <f t="shared" si="587"/>
        <v>#REF!</v>
      </c>
      <c r="AZ2447" s="108" t="b">
        <f t="shared" si="582"/>
        <v>0</v>
      </c>
      <c r="BA2447" s="1">
        <f t="shared" si="583"/>
        <v>0</v>
      </c>
      <c r="BB2447" s="106">
        <f t="shared" si="586"/>
        <v>0</v>
      </c>
      <c r="BD2447" s="110" t="s">
        <v>200</v>
      </c>
      <c r="BE2447" s="110"/>
      <c r="BF2447" s="110"/>
      <c r="BG2447" s="110"/>
    </row>
    <row r="2448" spans="1:59" ht="24.75" hidden="1" customHeight="1">
      <c r="A2448" s="9">
        <v>2446</v>
      </c>
      <c r="B2448" s="36">
        <v>14933</v>
      </c>
      <c r="C2448" s="36"/>
      <c r="D2448" s="5" t="s">
        <v>9966</v>
      </c>
      <c r="E2448" s="37" t="s">
        <v>9983</v>
      </c>
      <c r="F2448" s="36" t="s">
        <v>9984</v>
      </c>
      <c r="G2448" s="36" t="s">
        <v>1305</v>
      </c>
      <c r="H2448" s="36" t="s">
        <v>1105</v>
      </c>
      <c r="I2448" s="36" t="s">
        <v>177</v>
      </c>
      <c r="J2448" s="37" t="s">
        <v>9985</v>
      </c>
      <c r="K2448" s="49">
        <v>100</v>
      </c>
      <c r="L2448" s="36" t="s">
        <v>80</v>
      </c>
      <c r="M2448" s="36">
        <v>1</v>
      </c>
      <c r="N2448" s="36" t="s">
        <v>46</v>
      </c>
      <c r="O2448" s="36" t="s">
        <v>9970</v>
      </c>
      <c r="P2448" s="36" t="s">
        <v>9971</v>
      </c>
      <c r="Q2448" s="36" t="s">
        <v>9986</v>
      </c>
      <c r="R2448" s="101">
        <v>2.9</v>
      </c>
      <c r="S2448" s="102">
        <v>2.7</v>
      </c>
      <c r="T2448" s="116">
        <v>2.7</v>
      </c>
      <c r="V2448" s="102">
        <v>2.6739999999999999</v>
      </c>
      <c r="AT2448" s="105" t="e">
        <f>#REF!*1.075</f>
        <v>#REF!</v>
      </c>
      <c r="AV2448" s="102" t="e">
        <f t="shared" si="587"/>
        <v>#REF!</v>
      </c>
      <c r="AZ2448" s="108" t="b">
        <f t="shared" si="582"/>
        <v>0</v>
      </c>
      <c r="BA2448" s="1">
        <f t="shared" si="583"/>
        <v>0</v>
      </c>
      <c r="BB2448" s="106">
        <f t="shared" si="586"/>
        <v>0</v>
      </c>
      <c r="BD2448" s="110" t="s">
        <v>200</v>
      </c>
      <c r="BE2448" s="110"/>
      <c r="BF2448" s="110"/>
      <c r="BG2448" s="110"/>
    </row>
    <row r="2449" spans="1:59" ht="24.75" customHeight="1">
      <c r="A2449" s="9">
        <v>2447</v>
      </c>
      <c r="B2449" s="36">
        <v>19800</v>
      </c>
      <c r="C2449" s="36"/>
      <c r="D2449" s="127" t="s">
        <v>9987</v>
      </c>
      <c r="E2449" s="37" t="s">
        <v>9988</v>
      </c>
      <c r="F2449" s="36" t="s">
        <v>9989</v>
      </c>
      <c r="G2449" s="36" t="s">
        <v>9990</v>
      </c>
      <c r="H2449" s="36" t="s">
        <v>967</v>
      </c>
      <c r="I2449" s="36" t="s">
        <v>551</v>
      </c>
      <c r="J2449" s="37" t="s">
        <v>9991</v>
      </c>
      <c r="K2449" s="49">
        <v>5</v>
      </c>
      <c r="L2449" s="36" t="s">
        <v>91</v>
      </c>
      <c r="M2449" s="36">
        <v>1</v>
      </c>
      <c r="N2449" s="36" t="s">
        <v>46</v>
      </c>
      <c r="O2449" s="36" t="s">
        <v>9992</v>
      </c>
      <c r="P2449" s="36" t="s">
        <v>9993</v>
      </c>
      <c r="Q2449" s="36" t="s">
        <v>9994</v>
      </c>
      <c r="R2449" s="101">
        <v>4.8600000000000003</v>
      </c>
      <c r="S2449" s="102">
        <v>3.1</v>
      </c>
      <c r="T2449" s="116"/>
      <c r="U2449" s="84">
        <v>3.72</v>
      </c>
      <c r="W2449" s="102">
        <v>5.9930000000000003</v>
      </c>
      <c r="AG2449" s="105">
        <v>6.01</v>
      </c>
      <c r="AT2449" s="105" t="e">
        <f>#REF!*1.075</f>
        <v>#REF!</v>
      </c>
      <c r="AV2449" s="102" t="e">
        <f t="shared" si="587"/>
        <v>#REF!</v>
      </c>
      <c r="AW2449" s="105" t="s">
        <v>172</v>
      </c>
      <c r="AX2449" s="105" t="s">
        <v>173</v>
      </c>
      <c r="AY2449" s="106">
        <v>3.33</v>
      </c>
      <c r="AZ2449" s="108">
        <f t="shared" si="582"/>
        <v>0.83250000000000002</v>
      </c>
      <c r="BA2449" s="1">
        <f t="shared" si="583"/>
        <v>4.1624999999999996</v>
      </c>
      <c r="BB2449" s="106">
        <f t="shared" si="586"/>
        <v>4.4954999999999998</v>
      </c>
      <c r="BD2449" s="105" t="s">
        <v>200</v>
      </c>
      <c r="BE2449" s="110"/>
      <c r="BF2449" s="110"/>
      <c r="BG2449" s="110"/>
    </row>
    <row r="2450" spans="1:59" ht="24.75" hidden="1" customHeight="1">
      <c r="A2450" s="9">
        <v>2450</v>
      </c>
      <c r="B2450" s="20">
        <v>14884</v>
      </c>
      <c r="C2450" s="20"/>
      <c r="E2450" s="21" t="s">
        <v>9995</v>
      </c>
      <c r="F2450" s="21" t="s">
        <v>9996</v>
      </c>
      <c r="G2450" s="21" t="s">
        <v>9997</v>
      </c>
      <c r="H2450" s="22" t="s">
        <v>9998</v>
      </c>
      <c r="I2450" s="21" t="s">
        <v>574</v>
      </c>
      <c r="J2450" s="21" t="s">
        <v>9999</v>
      </c>
      <c r="K2450" s="23">
        <v>50</v>
      </c>
      <c r="L2450" s="21" t="s">
        <v>91</v>
      </c>
      <c r="M2450" s="20">
        <v>1</v>
      </c>
      <c r="N2450" s="21" t="s">
        <v>46</v>
      </c>
      <c r="O2450" s="21" t="s">
        <v>9992</v>
      </c>
      <c r="P2450" s="21" t="s">
        <v>10000</v>
      </c>
      <c r="Q2450" s="21" t="s">
        <v>10001</v>
      </c>
      <c r="R2450" s="101">
        <v>122.77</v>
      </c>
      <c r="T2450" s="116">
        <v>16.600000000000001</v>
      </c>
      <c r="U2450" s="84">
        <v>123.95820000000001</v>
      </c>
      <c r="W2450" s="102">
        <v>121.6</v>
      </c>
      <c r="AG2450" s="105">
        <v>122.892</v>
      </c>
      <c r="AQ2450" s="105" t="e">
        <f>AVERAGE(SMALL(AE2450:AI2450,1),SMALL(AE2450:AI2450,2))</f>
        <v>#NUM!</v>
      </c>
      <c r="AR2450" s="105" t="e">
        <f>IF(R2450 &lt;=( AVERAGE(SMALL(AE2450:AI2450,1),SMALL(AE2450:AI2450,2))), R2450, "")</f>
        <v>#NUM!</v>
      </c>
      <c r="AS2450" s="105" t="e">
        <f>AVERAGE(SMALL(AJ2450:AM2450,1),SMALL(AJ2450:AM2450,2))</f>
        <v>#NUM!</v>
      </c>
      <c r="AT2450" s="105" t="e">
        <f>#REF!*1.075</f>
        <v>#REF!</v>
      </c>
      <c r="AU2450" s="105">
        <f>T2450*1.075</f>
        <v>17.845000000000002</v>
      </c>
      <c r="AV2450" s="102" t="e">
        <f t="shared" si="587"/>
        <v>#REF!</v>
      </c>
      <c r="AW2450" s="105" t="s">
        <v>172</v>
      </c>
      <c r="AX2450" s="105" t="s">
        <v>173</v>
      </c>
      <c r="AY2450" s="106">
        <v>17.844999999999999</v>
      </c>
      <c r="AZ2450" s="108">
        <f t="shared" si="582"/>
        <v>3.0336500000000002</v>
      </c>
      <c r="BA2450" s="1">
        <f t="shared" si="583"/>
        <v>20.87865</v>
      </c>
      <c r="BB2450" s="106">
        <f t="shared" si="586"/>
        <v>22.548942</v>
      </c>
      <c r="BC2450" s="105" t="s">
        <v>53</v>
      </c>
      <c r="BE2450" s="110"/>
      <c r="BF2450" s="110"/>
      <c r="BG2450" s="110"/>
    </row>
    <row r="2451" spans="1:59" ht="24.75" hidden="1" customHeight="1">
      <c r="A2451" s="9">
        <v>2451</v>
      </c>
      <c r="B2451" s="17">
        <v>5393</v>
      </c>
      <c r="C2451" s="17"/>
      <c r="D2451" s="8" t="s">
        <v>10002</v>
      </c>
      <c r="E2451" s="2" t="s">
        <v>10003</v>
      </c>
      <c r="F2451" s="2" t="s">
        <v>10004</v>
      </c>
      <c r="G2451" s="2" t="s">
        <v>10005</v>
      </c>
      <c r="H2451" s="18" t="s">
        <v>10006</v>
      </c>
      <c r="I2451" s="2" t="s">
        <v>109</v>
      </c>
      <c r="J2451" s="2" t="s">
        <v>1107</v>
      </c>
      <c r="K2451" s="19">
        <v>100</v>
      </c>
      <c r="L2451" s="2" t="s">
        <v>91</v>
      </c>
      <c r="M2451" s="17">
        <v>1</v>
      </c>
      <c r="N2451" s="2" t="s">
        <v>46</v>
      </c>
      <c r="O2451" s="2" t="s">
        <v>10007</v>
      </c>
      <c r="P2451" s="2" t="s">
        <v>10008</v>
      </c>
      <c r="Q2451" s="2" t="s">
        <v>10009</v>
      </c>
      <c r="R2451" s="101">
        <v>4.8899999999999997</v>
      </c>
      <c r="S2451" s="102">
        <v>3.75</v>
      </c>
      <c r="T2451" s="116"/>
      <c r="U2451" s="84">
        <v>4.2699999999999996</v>
      </c>
      <c r="V2451" s="102">
        <v>5.5</v>
      </c>
      <c r="AE2451" s="104">
        <v>4.2699999999999996</v>
      </c>
      <c r="AV2451" s="102"/>
      <c r="AZ2451" s="108" t="b">
        <f t="shared" si="582"/>
        <v>0</v>
      </c>
      <c r="BA2451" s="1">
        <f t="shared" si="583"/>
        <v>0</v>
      </c>
      <c r="BB2451" s="106">
        <f t="shared" si="586"/>
        <v>0</v>
      </c>
      <c r="BD2451" s="110" t="s">
        <v>84</v>
      </c>
      <c r="BE2451" s="110"/>
      <c r="BF2451" s="110"/>
      <c r="BG2451" s="110"/>
    </row>
    <row r="2452" spans="1:59" ht="24.75" hidden="1" customHeight="1">
      <c r="A2452" s="9">
        <v>2448</v>
      </c>
      <c r="B2452" s="36">
        <v>8531</v>
      </c>
      <c r="C2452" s="36"/>
      <c r="E2452" s="37" t="s">
        <v>10010</v>
      </c>
      <c r="F2452" s="36" t="s">
        <v>10011</v>
      </c>
      <c r="G2452" s="36" t="s">
        <v>10012</v>
      </c>
      <c r="H2452" s="36" t="s">
        <v>1037</v>
      </c>
      <c r="I2452" s="36" t="s">
        <v>150</v>
      </c>
      <c r="J2452" s="37" t="s">
        <v>10013</v>
      </c>
      <c r="K2452" s="49"/>
      <c r="L2452" s="36"/>
      <c r="M2452" s="36"/>
      <c r="N2452" s="36"/>
      <c r="O2452" s="36" t="s">
        <v>10014</v>
      </c>
      <c r="P2452" s="36" t="s">
        <v>10015</v>
      </c>
      <c r="Q2452" s="36" t="s">
        <v>10016</v>
      </c>
      <c r="T2452" s="116"/>
      <c r="AT2452" s="105" t="e">
        <f>#REF!*1.075</f>
        <v>#REF!</v>
      </c>
      <c r="AV2452" s="102" t="e">
        <f t="shared" ref="AV2452:AV2484" si="588">MIN(AN2452,AT2452,AU2452)</f>
        <v>#REF!</v>
      </c>
      <c r="AZ2452" s="108" t="b">
        <f t="shared" si="582"/>
        <v>0</v>
      </c>
      <c r="BA2452" s="1">
        <f t="shared" si="583"/>
        <v>0</v>
      </c>
      <c r="BB2452" s="106">
        <f t="shared" si="586"/>
        <v>0</v>
      </c>
      <c r="BE2452" s="110"/>
      <c r="BF2452" s="110"/>
      <c r="BG2452" s="110"/>
    </row>
    <row r="2453" spans="1:59" ht="24.75" hidden="1" customHeight="1">
      <c r="A2453" s="9">
        <v>2449</v>
      </c>
      <c r="B2453" s="36">
        <v>8529</v>
      </c>
      <c r="C2453" s="36"/>
      <c r="E2453" s="37" t="s">
        <v>10010</v>
      </c>
      <c r="F2453" s="36" t="s">
        <v>10011</v>
      </c>
      <c r="G2453" s="36" t="s">
        <v>10012</v>
      </c>
      <c r="H2453" s="36" t="s">
        <v>43</v>
      </c>
      <c r="I2453" s="36" t="s">
        <v>150</v>
      </c>
      <c r="J2453" s="37" t="s">
        <v>3486</v>
      </c>
      <c r="K2453" s="49"/>
      <c r="L2453" s="36"/>
      <c r="M2453" s="36"/>
      <c r="N2453" s="36"/>
      <c r="O2453" s="36" t="s">
        <v>10014</v>
      </c>
      <c r="P2453" s="36" t="s">
        <v>10015</v>
      </c>
      <c r="Q2453" s="36" t="s">
        <v>10017</v>
      </c>
      <c r="T2453" s="116"/>
      <c r="AT2453" s="105" t="e">
        <f>#REF!*1.075</f>
        <v>#REF!</v>
      </c>
      <c r="AV2453" s="102" t="e">
        <f t="shared" si="588"/>
        <v>#REF!</v>
      </c>
      <c r="AZ2453" s="108" t="b">
        <f t="shared" si="582"/>
        <v>0</v>
      </c>
      <c r="BA2453" s="1">
        <f t="shared" si="583"/>
        <v>0</v>
      </c>
      <c r="BB2453" s="106">
        <f t="shared" si="586"/>
        <v>0</v>
      </c>
      <c r="BE2453" s="110"/>
      <c r="BF2453" s="110"/>
      <c r="BG2453" s="110"/>
    </row>
    <row r="2454" spans="1:59" ht="24.75" hidden="1" customHeight="1">
      <c r="A2454" s="9">
        <v>2452</v>
      </c>
      <c r="B2454" s="36">
        <v>5756</v>
      </c>
      <c r="C2454" s="36"/>
      <c r="E2454" s="37" t="s">
        <v>10018</v>
      </c>
      <c r="F2454" s="36" t="s">
        <v>10019</v>
      </c>
      <c r="G2454" s="36" t="s">
        <v>10020</v>
      </c>
      <c r="H2454" s="36" t="s">
        <v>10021</v>
      </c>
      <c r="I2454" s="36" t="s">
        <v>205</v>
      </c>
      <c r="J2454" s="37" t="s">
        <v>10022</v>
      </c>
      <c r="K2454" s="49"/>
      <c r="L2454" s="36"/>
      <c r="M2454" s="36"/>
      <c r="N2454" s="36"/>
      <c r="O2454" s="36" t="s">
        <v>10014</v>
      </c>
      <c r="P2454" s="36" t="s">
        <v>10023</v>
      </c>
      <c r="Q2454" s="36" t="s">
        <v>10024</v>
      </c>
      <c r="T2454" s="116"/>
      <c r="AT2454" s="105" t="e">
        <f>#REF!*1.075</f>
        <v>#REF!</v>
      </c>
      <c r="AV2454" s="102" t="e">
        <f t="shared" si="588"/>
        <v>#REF!</v>
      </c>
      <c r="AZ2454" s="108" t="b">
        <f t="shared" si="582"/>
        <v>0</v>
      </c>
      <c r="BA2454" s="1">
        <f t="shared" si="583"/>
        <v>0</v>
      </c>
      <c r="BB2454" s="106">
        <f t="shared" si="586"/>
        <v>0</v>
      </c>
      <c r="BE2454" s="110"/>
      <c r="BF2454" s="110"/>
      <c r="BG2454" s="110"/>
    </row>
    <row r="2455" spans="1:59" ht="24.75" hidden="1" customHeight="1">
      <c r="A2455" s="9">
        <v>2453</v>
      </c>
      <c r="B2455" s="36">
        <v>5755</v>
      </c>
      <c r="C2455" s="36"/>
      <c r="E2455" s="37" t="s">
        <v>10018</v>
      </c>
      <c r="F2455" s="36" t="s">
        <v>10019</v>
      </c>
      <c r="G2455" s="36" t="s">
        <v>10020</v>
      </c>
      <c r="H2455" s="36" t="s">
        <v>1700</v>
      </c>
      <c r="I2455" s="36" t="s">
        <v>205</v>
      </c>
      <c r="J2455" s="37" t="s">
        <v>10022</v>
      </c>
      <c r="K2455" s="49"/>
      <c r="L2455" s="36"/>
      <c r="M2455" s="36"/>
      <c r="N2455" s="36"/>
      <c r="O2455" s="36" t="s">
        <v>10014</v>
      </c>
      <c r="P2455" s="36" t="s">
        <v>10023</v>
      </c>
      <c r="Q2455" s="36" t="s">
        <v>10025</v>
      </c>
      <c r="T2455" s="116"/>
      <c r="AT2455" s="105" t="e">
        <f>#REF!*1.075</f>
        <v>#REF!</v>
      </c>
      <c r="AV2455" s="102" t="e">
        <f t="shared" si="588"/>
        <v>#REF!</v>
      </c>
      <c r="AZ2455" s="108" t="b">
        <f t="shared" si="582"/>
        <v>0</v>
      </c>
      <c r="BA2455" s="1">
        <f t="shared" si="583"/>
        <v>0</v>
      </c>
      <c r="BB2455" s="106">
        <f t="shared" si="586"/>
        <v>0</v>
      </c>
      <c r="BE2455" s="110"/>
      <c r="BF2455" s="110"/>
      <c r="BG2455" s="110"/>
    </row>
    <row r="2456" spans="1:59" ht="24.75" hidden="1" customHeight="1">
      <c r="A2456" s="9">
        <v>2454</v>
      </c>
      <c r="B2456" s="36">
        <v>5754</v>
      </c>
      <c r="C2456" s="36"/>
      <c r="E2456" s="37" t="s">
        <v>10018</v>
      </c>
      <c r="F2456" s="36" t="s">
        <v>10019</v>
      </c>
      <c r="G2456" s="36" t="s">
        <v>10020</v>
      </c>
      <c r="H2456" s="36" t="s">
        <v>10026</v>
      </c>
      <c r="I2456" s="36" t="s">
        <v>205</v>
      </c>
      <c r="J2456" s="37" t="s">
        <v>10022</v>
      </c>
      <c r="K2456" s="49"/>
      <c r="L2456" s="36"/>
      <c r="M2456" s="36"/>
      <c r="N2456" s="36"/>
      <c r="O2456" s="36" t="s">
        <v>10014</v>
      </c>
      <c r="P2456" s="36" t="s">
        <v>10023</v>
      </c>
      <c r="Q2456" s="36" t="s">
        <v>10027</v>
      </c>
      <c r="T2456" s="116"/>
      <c r="AT2456" s="105" t="e">
        <f>#REF!*1.075</f>
        <v>#REF!</v>
      </c>
      <c r="AV2456" s="102" t="e">
        <f t="shared" si="588"/>
        <v>#REF!</v>
      </c>
      <c r="AZ2456" s="108" t="b">
        <f t="shared" si="582"/>
        <v>0</v>
      </c>
      <c r="BA2456" s="1">
        <f t="shared" si="583"/>
        <v>0</v>
      </c>
      <c r="BB2456" s="106">
        <f t="shared" si="586"/>
        <v>0</v>
      </c>
      <c r="BE2456" s="110"/>
      <c r="BF2456" s="110"/>
      <c r="BG2456" s="110"/>
    </row>
    <row r="2457" spans="1:59" ht="24.75" hidden="1" customHeight="1">
      <c r="A2457" s="9">
        <v>2455</v>
      </c>
      <c r="B2457" s="36">
        <v>17699</v>
      </c>
      <c r="C2457" s="36"/>
      <c r="E2457" s="37" t="s">
        <v>10028</v>
      </c>
      <c r="F2457" s="36" t="s">
        <v>10029</v>
      </c>
      <c r="G2457" s="36" t="s">
        <v>3295</v>
      </c>
      <c r="H2457" s="36" t="s">
        <v>123</v>
      </c>
      <c r="I2457" s="36" t="s">
        <v>68</v>
      </c>
      <c r="J2457" s="37" t="s">
        <v>10030</v>
      </c>
      <c r="K2457" s="49"/>
      <c r="L2457" s="36"/>
      <c r="M2457" s="36"/>
      <c r="N2457" s="36"/>
      <c r="O2457" s="36" t="s">
        <v>10014</v>
      </c>
      <c r="P2457" s="36" t="s">
        <v>10023</v>
      </c>
      <c r="Q2457" s="36" t="s">
        <v>10031</v>
      </c>
      <c r="T2457" s="116"/>
      <c r="AT2457" s="105" t="e">
        <f>#REF!*1.075</f>
        <v>#REF!</v>
      </c>
      <c r="AV2457" s="102" t="e">
        <f t="shared" si="588"/>
        <v>#REF!</v>
      </c>
      <c r="AZ2457" s="108" t="b">
        <f t="shared" si="582"/>
        <v>0</v>
      </c>
      <c r="BA2457" s="1">
        <f t="shared" si="583"/>
        <v>0</v>
      </c>
      <c r="BB2457" s="106">
        <f t="shared" si="586"/>
        <v>0</v>
      </c>
      <c r="BE2457" s="110"/>
      <c r="BF2457" s="110"/>
      <c r="BG2457" s="110"/>
    </row>
    <row r="2458" spans="1:59" ht="24.75" hidden="1" customHeight="1">
      <c r="A2458" s="9">
        <v>2456</v>
      </c>
      <c r="B2458" s="36">
        <v>17700</v>
      </c>
      <c r="C2458" s="36"/>
      <c r="E2458" s="37" t="s">
        <v>10028</v>
      </c>
      <c r="F2458" s="36" t="s">
        <v>10029</v>
      </c>
      <c r="G2458" s="36" t="s">
        <v>3295</v>
      </c>
      <c r="H2458" s="36" t="s">
        <v>374</v>
      </c>
      <c r="I2458" s="36" t="s">
        <v>68</v>
      </c>
      <c r="J2458" s="37" t="s">
        <v>10030</v>
      </c>
      <c r="K2458" s="49"/>
      <c r="L2458" s="36"/>
      <c r="M2458" s="36"/>
      <c r="N2458" s="36"/>
      <c r="O2458" s="36" t="s">
        <v>10014</v>
      </c>
      <c r="P2458" s="36" t="s">
        <v>10023</v>
      </c>
      <c r="Q2458" s="36" t="s">
        <v>10032</v>
      </c>
      <c r="T2458" s="116"/>
      <c r="AT2458" s="105" t="e">
        <f>#REF!*1.075</f>
        <v>#REF!</v>
      </c>
      <c r="AV2458" s="102" t="e">
        <f t="shared" si="588"/>
        <v>#REF!</v>
      </c>
      <c r="AZ2458" s="108" t="b">
        <f t="shared" si="582"/>
        <v>0</v>
      </c>
      <c r="BA2458" s="1">
        <f t="shared" si="583"/>
        <v>0</v>
      </c>
      <c r="BB2458" s="106">
        <f t="shared" si="586"/>
        <v>0</v>
      </c>
      <c r="BE2458" s="110"/>
      <c r="BF2458" s="110"/>
      <c r="BG2458" s="110"/>
    </row>
    <row r="2459" spans="1:59" ht="24.75" hidden="1" customHeight="1">
      <c r="A2459" s="9">
        <v>2457</v>
      </c>
      <c r="B2459" s="17">
        <v>5753</v>
      </c>
      <c r="C2459" s="17"/>
      <c r="D2459" s="8"/>
      <c r="E2459" s="2" t="s">
        <v>10033</v>
      </c>
      <c r="F2459" s="2" t="s">
        <v>10034</v>
      </c>
      <c r="G2459" s="2" t="s">
        <v>10035</v>
      </c>
      <c r="H2459" s="18" t="s">
        <v>10036</v>
      </c>
      <c r="I2459" s="2" t="s">
        <v>68</v>
      </c>
      <c r="J2459" s="2" t="s">
        <v>10037</v>
      </c>
      <c r="K2459" s="19"/>
      <c r="L2459" s="2"/>
      <c r="M2459" s="17">
        <v>30</v>
      </c>
      <c r="N2459" s="2" t="s">
        <v>46</v>
      </c>
      <c r="O2459" s="2" t="s">
        <v>10014</v>
      </c>
      <c r="P2459" s="2" t="s">
        <v>10038</v>
      </c>
      <c r="Q2459" s="2" t="s">
        <v>10039</v>
      </c>
      <c r="R2459" s="101">
        <v>3.74</v>
      </c>
      <c r="T2459" s="116">
        <v>3.42</v>
      </c>
      <c r="X2459" s="102">
        <v>2.2000000000000002</v>
      </c>
      <c r="Y2459" s="102">
        <v>5.27</v>
      </c>
      <c r="AG2459" s="105">
        <v>4.109</v>
      </c>
      <c r="AH2459" s="105">
        <v>2.2000000000000002</v>
      </c>
      <c r="AN2459" s="106">
        <v>3.1545000000000001</v>
      </c>
      <c r="AO2459" s="105" t="s">
        <v>277</v>
      </c>
      <c r="AP2459" s="104" t="s">
        <v>278</v>
      </c>
      <c r="AQ2459" s="105">
        <f t="shared" ref="AQ2459:AQ2468" si="589">AVERAGE(SMALL(AE2459:AI2459,1),SMALL(AE2459:AI2459,2))</f>
        <v>3.1545000000000001</v>
      </c>
      <c r="AR2459" s="105" t="str">
        <f t="shared" ref="AR2459:AR2468" si="590">IF(R2459 &lt;=( AVERAGE(SMALL(AE2459:AI2459,1),SMALL(AE2459:AI2459,2))), R2459, "")</f>
        <v/>
      </c>
      <c r="AS2459" s="105" t="e">
        <f t="shared" ref="AS2459:AS2468" si="591">AVERAGE(SMALL(AJ2459:AM2459,1),SMALL(AJ2459:AM2459,2))</f>
        <v>#NUM!</v>
      </c>
      <c r="AT2459" s="105" t="e">
        <f>#REF!*1.075</f>
        <v>#REF!</v>
      </c>
      <c r="AU2459" s="105">
        <f t="shared" ref="AU2459:AU2468" si="592">T2459*1.075</f>
        <v>3.6764999999999999</v>
      </c>
      <c r="AV2459" s="102" t="e">
        <f t="shared" si="588"/>
        <v>#REF!</v>
      </c>
      <c r="AW2459" s="105" t="s">
        <v>279</v>
      </c>
      <c r="AX2459" s="105" t="s">
        <v>278</v>
      </c>
      <c r="AY2459" s="106">
        <v>3.15</v>
      </c>
      <c r="AZ2459" s="108">
        <f t="shared" si="582"/>
        <v>0.78749999999999998</v>
      </c>
      <c r="BA2459" s="1">
        <f t="shared" si="583"/>
        <v>3.9375</v>
      </c>
      <c r="BB2459" s="106">
        <f t="shared" si="586"/>
        <v>4.2525000000000004</v>
      </c>
      <c r="BC2459" s="105" t="s">
        <v>53</v>
      </c>
      <c r="BE2459" s="110"/>
      <c r="BF2459" s="110"/>
      <c r="BG2459" s="110"/>
    </row>
    <row r="2460" spans="1:59" ht="24.75" hidden="1" customHeight="1">
      <c r="A2460" s="9">
        <v>2458</v>
      </c>
      <c r="B2460" s="17">
        <v>5751</v>
      </c>
      <c r="C2460" s="17"/>
      <c r="D2460" s="8"/>
      <c r="E2460" s="2" t="s">
        <v>10033</v>
      </c>
      <c r="F2460" s="2" t="s">
        <v>10034</v>
      </c>
      <c r="G2460" s="2" t="s">
        <v>10035</v>
      </c>
      <c r="H2460" s="18" t="s">
        <v>10040</v>
      </c>
      <c r="I2460" s="2" t="s">
        <v>68</v>
      </c>
      <c r="J2460" s="2" t="s">
        <v>10037</v>
      </c>
      <c r="K2460" s="19"/>
      <c r="L2460" s="2"/>
      <c r="M2460" s="17">
        <v>30</v>
      </c>
      <c r="N2460" s="2" t="s">
        <v>46</v>
      </c>
      <c r="O2460" s="2" t="s">
        <v>10014</v>
      </c>
      <c r="P2460" s="2" t="s">
        <v>10038</v>
      </c>
      <c r="Q2460" s="2" t="s">
        <v>10041</v>
      </c>
      <c r="R2460" s="101">
        <v>3.95</v>
      </c>
      <c r="T2460" s="116">
        <v>3.74</v>
      </c>
      <c r="X2460" s="102">
        <v>2.42</v>
      </c>
      <c r="Y2460" s="102">
        <v>5.48</v>
      </c>
      <c r="AG2460" s="105">
        <v>4.3490000000000002</v>
      </c>
      <c r="AH2460" s="105">
        <v>2.42</v>
      </c>
      <c r="AN2460" s="106">
        <v>3.3845000000000001</v>
      </c>
      <c r="AO2460" s="105" t="s">
        <v>277</v>
      </c>
      <c r="AP2460" s="104" t="s">
        <v>278</v>
      </c>
      <c r="AQ2460" s="105">
        <f t="shared" si="589"/>
        <v>3.3845000000000001</v>
      </c>
      <c r="AR2460" s="105" t="str">
        <f t="shared" si="590"/>
        <v/>
      </c>
      <c r="AS2460" s="105" t="e">
        <f t="shared" si="591"/>
        <v>#NUM!</v>
      </c>
      <c r="AT2460" s="105" t="e">
        <f>#REF!*1.075</f>
        <v>#REF!</v>
      </c>
      <c r="AU2460" s="105">
        <f t="shared" si="592"/>
        <v>4.0205000000000002</v>
      </c>
      <c r="AV2460" s="102" t="e">
        <f t="shared" si="588"/>
        <v>#REF!</v>
      </c>
      <c r="AW2460" s="105" t="s">
        <v>279</v>
      </c>
      <c r="AX2460" s="105" t="s">
        <v>278</v>
      </c>
      <c r="AY2460" s="106">
        <v>3.38</v>
      </c>
      <c r="AZ2460" s="108">
        <f t="shared" si="582"/>
        <v>0.84499999999999997</v>
      </c>
      <c r="BA2460" s="1">
        <f t="shared" si="583"/>
        <v>4.2249999999999996</v>
      </c>
      <c r="BB2460" s="106">
        <f t="shared" si="586"/>
        <v>4.5629999999999997</v>
      </c>
      <c r="BC2460" s="105" t="s">
        <v>53</v>
      </c>
      <c r="BE2460" s="110"/>
      <c r="BF2460" s="110"/>
      <c r="BG2460" s="110"/>
    </row>
    <row r="2461" spans="1:59" ht="24.75" hidden="1" customHeight="1">
      <c r="A2461" s="9">
        <v>2459</v>
      </c>
      <c r="B2461" s="17">
        <v>5752</v>
      </c>
      <c r="C2461" s="17"/>
      <c r="D2461" s="8"/>
      <c r="E2461" s="2" t="s">
        <v>10033</v>
      </c>
      <c r="F2461" s="2" t="s">
        <v>10034</v>
      </c>
      <c r="G2461" s="2" t="s">
        <v>10035</v>
      </c>
      <c r="H2461" s="18" t="s">
        <v>8134</v>
      </c>
      <c r="I2461" s="2" t="s">
        <v>68</v>
      </c>
      <c r="J2461" s="2" t="s">
        <v>10037</v>
      </c>
      <c r="K2461" s="19"/>
      <c r="L2461" s="2"/>
      <c r="M2461" s="17">
        <v>30</v>
      </c>
      <c r="N2461" s="2" t="s">
        <v>46</v>
      </c>
      <c r="O2461" s="2" t="s">
        <v>10014</v>
      </c>
      <c r="P2461" s="2" t="s">
        <v>10038</v>
      </c>
      <c r="Q2461" s="2" t="s">
        <v>10042</v>
      </c>
      <c r="R2461" s="101">
        <v>4.8899999999999997</v>
      </c>
      <c r="T2461" s="116">
        <v>4.5999999999999996</v>
      </c>
      <c r="X2461" s="102">
        <v>3.41</v>
      </c>
      <c r="Y2461" s="102">
        <v>6.36</v>
      </c>
      <c r="AG2461" s="105">
        <v>6.7869999999999999</v>
      </c>
      <c r="AH2461" s="105">
        <v>3.41</v>
      </c>
      <c r="AM2461" s="105">
        <v>4.8899999999999997</v>
      </c>
      <c r="AN2461" s="106">
        <v>4.8899999999999997</v>
      </c>
      <c r="AO2461" s="105" t="s">
        <v>50</v>
      </c>
      <c r="AP2461" s="104" t="s">
        <v>51</v>
      </c>
      <c r="AQ2461" s="105">
        <f t="shared" si="589"/>
        <v>5.0984999999999996</v>
      </c>
      <c r="AR2461" s="105">
        <f t="shared" si="590"/>
        <v>4.8899999999999997</v>
      </c>
      <c r="AS2461" s="105" t="e">
        <f t="shared" si="591"/>
        <v>#NUM!</v>
      </c>
      <c r="AT2461" s="105" t="e">
        <f>#REF!*1.075</f>
        <v>#REF!</v>
      </c>
      <c r="AU2461" s="105">
        <f t="shared" si="592"/>
        <v>4.9449999999999994</v>
      </c>
      <c r="AV2461" s="102" t="e">
        <f t="shared" si="588"/>
        <v>#REF!</v>
      </c>
      <c r="AW2461" s="125" t="s">
        <v>52</v>
      </c>
      <c r="AX2461" s="105" t="s">
        <v>51</v>
      </c>
      <c r="AY2461" s="106">
        <v>4.8899999999999997</v>
      </c>
      <c r="AZ2461" s="108">
        <f t="shared" si="582"/>
        <v>1.2224999999999999</v>
      </c>
      <c r="BA2461" s="1">
        <f t="shared" si="583"/>
        <v>6.1124999999999998</v>
      </c>
      <c r="BB2461" s="106">
        <f t="shared" si="586"/>
        <v>6.6014999999999997</v>
      </c>
      <c r="BC2461" s="105" t="s">
        <v>53</v>
      </c>
      <c r="BE2461" s="110"/>
      <c r="BF2461" s="110"/>
      <c r="BG2461" s="110"/>
    </row>
    <row r="2462" spans="1:59" ht="24.75" hidden="1" customHeight="1">
      <c r="A2462" s="9">
        <v>2460</v>
      </c>
      <c r="B2462" s="17">
        <v>5750</v>
      </c>
      <c r="C2462" s="17"/>
      <c r="D2462" s="8"/>
      <c r="E2462" s="2" t="s">
        <v>10033</v>
      </c>
      <c r="F2462" s="2" t="s">
        <v>10034</v>
      </c>
      <c r="G2462" s="2" t="s">
        <v>10035</v>
      </c>
      <c r="H2462" s="18" t="s">
        <v>10043</v>
      </c>
      <c r="I2462" s="2" t="s">
        <v>68</v>
      </c>
      <c r="J2462" s="2" t="s">
        <v>10037</v>
      </c>
      <c r="K2462" s="19"/>
      <c r="L2462" s="2"/>
      <c r="M2462" s="17">
        <v>30</v>
      </c>
      <c r="N2462" s="2" t="s">
        <v>46</v>
      </c>
      <c r="O2462" s="2" t="s">
        <v>10014</v>
      </c>
      <c r="P2462" s="2" t="s">
        <v>10038</v>
      </c>
      <c r="Q2462" s="2" t="s">
        <v>10044</v>
      </c>
      <c r="R2462" s="101">
        <v>5.46</v>
      </c>
      <c r="T2462" s="116">
        <v>4.92</v>
      </c>
      <c r="X2462" s="102">
        <v>3.9</v>
      </c>
      <c r="Y2462" s="102">
        <v>7.02</v>
      </c>
      <c r="AG2462" s="105">
        <v>7.0289999999999999</v>
      </c>
      <c r="AH2462" s="105">
        <v>3.9</v>
      </c>
      <c r="AN2462" s="106">
        <v>5.46</v>
      </c>
      <c r="AO2462" s="105" t="s">
        <v>50</v>
      </c>
      <c r="AP2462" s="104" t="s">
        <v>51</v>
      </c>
      <c r="AQ2462" s="105">
        <f t="shared" si="589"/>
        <v>5.4645000000000001</v>
      </c>
      <c r="AR2462" s="105">
        <f t="shared" si="590"/>
        <v>5.46</v>
      </c>
      <c r="AS2462" s="105" t="e">
        <f t="shared" si="591"/>
        <v>#NUM!</v>
      </c>
      <c r="AT2462" s="105" t="e">
        <f>#REF!*1.075</f>
        <v>#REF!</v>
      </c>
      <c r="AU2462" s="105">
        <f t="shared" si="592"/>
        <v>5.2889999999999997</v>
      </c>
      <c r="AV2462" s="102" t="e">
        <f t="shared" si="588"/>
        <v>#REF!</v>
      </c>
      <c r="AW2462" s="105" t="s">
        <v>172</v>
      </c>
      <c r="AX2462" s="105" t="s">
        <v>173</v>
      </c>
      <c r="AY2462" s="106">
        <v>5.29</v>
      </c>
      <c r="AZ2462" s="108">
        <f t="shared" si="582"/>
        <v>1.3225</v>
      </c>
      <c r="BA2462" s="1">
        <f t="shared" si="583"/>
        <v>6.6124999999999998</v>
      </c>
      <c r="BB2462" s="106">
        <f t="shared" si="586"/>
        <v>7.1414999999999997</v>
      </c>
      <c r="BC2462" s="105" t="s">
        <v>53</v>
      </c>
      <c r="BE2462" s="110"/>
      <c r="BF2462" s="110"/>
      <c r="BG2462" s="110"/>
    </row>
    <row r="2463" spans="1:59" ht="24.75" hidden="1" customHeight="1">
      <c r="A2463" s="9">
        <v>2461</v>
      </c>
      <c r="B2463" s="17">
        <v>7004</v>
      </c>
      <c r="C2463" s="17"/>
      <c r="D2463" s="8"/>
      <c r="E2463" s="2" t="s">
        <v>10045</v>
      </c>
      <c r="F2463" s="2" t="s">
        <v>6842</v>
      </c>
      <c r="G2463" s="2" t="s">
        <v>4812</v>
      </c>
      <c r="H2463" s="18" t="s">
        <v>310</v>
      </c>
      <c r="I2463" s="2" t="s">
        <v>68</v>
      </c>
      <c r="J2463" s="30" t="s">
        <v>1078</v>
      </c>
      <c r="K2463" s="19"/>
      <c r="L2463" s="2"/>
      <c r="M2463" s="17">
        <v>30</v>
      </c>
      <c r="N2463" s="2" t="s">
        <v>46</v>
      </c>
      <c r="O2463" s="2" t="s">
        <v>10014</v>
      </c>
      <c r="P2463" s="2" t="s">
        <v>10046</v>
      </c>
      <c r="Q2463" s="2" t="s">
        <v>10047</v>
      </c>
      <c r="R2463" s="101">
        <v>3.15</v>
      </c>
      <c r="T2463" s="116">
        <v>2.5499999999999998</v>
      </c>
      <c r="AG2463" s="105">
        <v>2.6067</v>
      </c>
      <c r="AI2463" s="105">
        <v>1.45</v>
      </c>
      <c r="AN2463" s="106">
        <v>2.0283500000000001</v>
      </c>
      <c r="AO2463" s="105" t="s">
        <v>277</v>
      </c>
      <c r="AP2463" s="104" t="s">
        <v>278</v>
      </c>
      <c r="AQ2463" s="105">
        <f t="shared" si="589"/>
        <v>2.0283500000000001</v>
      </c>
      <c r="AR2463" s="105" t="str">
        <f t="shared" si="590"/>
        <v/>
      </c>
      <c r="AS2463" s="105" t="e">
        <f t="shared" si="591"/>
        <v>#NUM!</v>
      </c>
      <c r="AT2463" s="105" t="e">
        <f>#REF!*1.075</f>
        <v>#REF!</v>
      </c>
      <c r="AU2463" s="105">
        <f t="shared" si="592"/>
        <v>2.7412499999999995</v>
      </c>
      <c r="AV2463" s="102" t="e">
        <f t="shared" si="588"/>
        <v>#REF!</v>
      </c>
      <c r="AW2463" s="105" t="s">
        <v>279</v>
      </c>
      <c r="AX2463" s="105" t="s">
        <v>278</v>
      </c>
      <c r="AY2463" s="106">
        <v>2.028</v>
      </c>
      <c r="AZ2463" s="108">
        <f t="shared" si="582"/>
        <v>0.50700000000000001</v>
      </c>
      <c r="BA2463" s="1">
        <f t="shared" si="583"/>
        <v>2.5350000000000001</v>
      </c>
      <c r="BB2463" s="106">
        <f t="shared" si="586"/>
        <v>2.7378</v>
      </c>
      <c r="BC2463" s="105" t="s">
        <v>53</v>
      </c>
      <c r="BE2463" s="110"/>
      <c r="BF2463" s="110"/>
      <c r="BG2463" s="110"/>
    </row>
    <row r="2464" spans="1:59" ht="24.75" hidden="1" customHeight="1">
      <c r="A2464" s="9">
        <v>2462</v>
      </c>
      <c r="B2464" s="17">
        <v>7005</v>
      </c>
      <c r="C2464" s="17"/>
      <c r="D2464" s="8"/>
      <c r="E2464" s="2" t="s">
        <v>10045</v>
      </c>
      <c r="F2464" s="2" t="s">
        <v>6842</v>
      </c>
      <c r="G2464" s="2" t="s">
        <v>4812</v>
      </c>
      <c r="H2464" s="18" t="s">
        <v>123</v>
      </c>
      <c r="I2464" s="2" t="s">
        <v>68</v>
      </c>
      <c r="J2464" s="30" t="s">
        <v>1078</v>
      </c>
      <c r="K2464" s="19"/>
      <c r="L2464" s="2"/>
      <c r="M2464" s="17">
        <v>30</v>
      </c>
      <c r="N2464" s="2" t="s">
        <v>46</v>
      </c>
      <c r="O2464" s="2" t="s">
        <v>10014</v>
      </c>
      <c r="P2464" s="2" t="s">
        <v>10046</v>
      </c>
      <c r="Q2464" s="2" t="s">
        <v>10048</v>
      </c>
      <c r="R2464" s="101">
        <v>6.91</v>
      </c>
      <c r="T2464" s="116">
        <v>5.6</v>
      </c>
      <c r="AG2464" s="105">
        <v>3</v>
      </c>
      <c r="AI2464" s="105">
        <v>3.86</v>
      </c>
      <c r="AN2464" s="106">
        <v>3.43</v>
      </c>
      <c r="AO2464" s="105" t="s">
        <v>277</v>
      </c>
      <c r="AP2464" s="104" t="s">
        <v>278</v>
      </c>
      <c r="AQ2464" s="105">
        <f t="shared" si="589"/>
        <v>3.4299999999999997</v>
      </c>
      <c r="AR2464" s="105" t="str">
        <f t="shared" si="590"/>
        <v/>
      </c>
      <c r="AS2464" s="105" t="e">
        <f t="shared" si="591"/>
        <v>#NUM!</v>
      </c>
      <c r="AT2464" s="105" t="e">
        <f>#REF!*1.075</f>
        <v>#REF!</v>
      </c>
      <c r="AU2464" s="105">
        <f t="shared" si="592"/>
        <v>6.02</v>
      </c>
      <c r="AV2464" s="102" t="e">
        <f t="shared" si="588"/>
        <v>#REF!</v>
      </c>
      <c r="AW2464" s="105" t="s">
        <v>279</v>
      </c>
      <c r="AX2464" s="105" t="s">
        <v>278</v>
      </c>
      <c r="AY2464" s="106">
        <v>3.43</v>
      </c>
      <c r="AZ2464" s="108">
        <f t="shared" si="582"/>
        <v>0.85750000000000004</v>
      </c>
      <c r="BA2464" s="1">
        <f t="shared" si="583"/>
        <v>4.2875000000000005</v>
      </c>
      <c r="BB2464" s="106">
        <f t="shared" si="586"/>
        <v>4.6305000000000005</v>
      </c>
      <c r="BC2464" s="105" t="s">
        <v>53</v>
      </c>
      <c r="BE2464" s="110"/>
      <c r="BF2464" s="110"/>
      <c r="BG2464" s="110"/>
    </row>
    <row r="2465" spans="1:59" ht="24.75" hidden="1" customHeight="1">
      <c r="A2465" s="9">
        <v>2463</v>
      </c>
      <c r="B2465" s="17">
        <v>766</v>
      </c>
      <c r="C2465" s="17"/>
      <c r="D2465" s="198"/>
      <c r="E2465" s="2" t="s">
        <v>10049</v>
      </c>
      <c r="F2465" s="2" t="s">
        <v>10050</v>
      </c>
      <c r="G2465" s="2" t="s">
        <v>4819</v>
      </c>
      <c r="H2465" s="18" t="s">
        <v>4823</v>
      </c>
      <c r="I2465" s="2" t="s">
        <v>68</v>
      </c>
      <c r="J2465" s="30" t="s">
        <v>425</v>
      </c>
      <c r="K2465" s="19"/>
      <c r="L2465" s="2"/>
      <c r="M2465" s="17">
        <v>28</v>
      </c>
      <c r="N2465" s="2" t="s">
        <v>46</v>
      </c>
      <c r="O2465" s="2" t="s">
        <v>10014</v>
      </c>
      <c r="P2465" s="2" t="s">
        <v>10051</v>
      </c>
      <c r="Q2465" s="2" t="s">
        <v>10052</v>
      </c>
      <c r="R2465" s="101">
        <v>2.72</v>
      </c>
      <c r="T2465" s="116">
        <v>2.2000000000000002</v>
      </c>
      <c r="AI2465" s="105">
        <v>2.3980000000000001</v>
      </c>
      <c r="AJ2465" s="105">
        <v>2.36</v>
      </c>
      <c r="AN2465" s="106">
        <v>2.36</v>
      </c>
      <c r="AO2465" s="105" t="s">
        <v>531</v>
      </c>
      <c r="AP2465" s="104" t="s">
        <v>532</v>
      </c>
      <c r="AQ2465" s="105" t="e">
        <f t="shared" si="589"/>
        <v>#NUM!</v>
      </c>
      <c r="AR2465" s="105" t="e">
        <f t="shared" si="590"/>
        <v>#NUM!</v>
      </c>
      <c r="AS2465" s="105" t="e">
        <f t="shared" si="591"/>
        <v>#NUM!</v>
      </c>
      <c r="AT2465" s="105" t="e">
        <f>#REF!*1.075</f>
        <v>#REF!</v>
      </c>
      <c r="AU2465" s="105">
        <f t="shared" si="592"/>
        <v>2.3650000000000002</v>
      </c>
      <c r="AV2465" s="102" t="e">
        <f t="shared" si="588"/>
        <v>#REF!</v>
      </c>
      <c r="AW2465" s="105" t="s">
        <v>1543</v>
      </c>
      <c r="AX2465" s="105" t="s">
        <v>532</v>
      </c>
      <c r="AY2465" s="106">
        <v>2.36</v>
      </c>
      <c r="AZ2465" s="108">
        <f t="shared" si="582"/>
        <v>0.59</v>
      </c>
      <c r="BA2465" s="1">
        <f t="shared" si="583"/>
        <v>2.9499999999999997</v>
      </c>
      <c r="BB2465" s="106">
        <f t="shared" si="586"/>
        <v>3.1859999999999999</v>
      </c>
      <c r="BC2465" s="105" t="s">
        <v>53</v>
      </c>
      <c r="BE2465" s="110"/>
      <c r="BF2465" s="110"/>
      <c r="BG2465" s="110"/>
    </row>
    <row r="2466" spans="1:59" ht="24.75" hidden="1" customHeight="1">
      <c r="A2466" s="9">
        <v>2464</v>
      </c>
      <c r="B2466" s="17">
        <v>765</v>
      </c>
      <c r="C2466" s="17"/>
      <c r="D2466" s="8"/>
      <c r="E2466" s="2" t="s">
        <v>10053</v>
      </c>
      <c r="F2466" s="2" t="s">
        <v>10050</v>
      </c>
      <c r="G2466" s="2" t="s">
        <v>4819</v>
      </c>
      <c r="H2466" s="18" t="s">
        <v>9210</v>
      </c>
      <c r="I2466" s="2" t="s">
        <v>68</v>
      </c>
      <c r="J2466" s="30" t="s">
        <v>425</v>
      </c>
      <c r="K2466" s="19"/>
      <c r="L2466" s="2"/>
      <c r="M2466" s="17">
        <v>28</v>
      </c>
      <c r="N2466" s="2" t="s">
        <v>46</v>
      </c>
      <c r="O2466" s="2" t="s">
        <v>10014</v>
      </c>
      <c r="P2466" s="2" t="s">
        <v>10051</v>
      </c>
      <c r="Q2466" s="2" t="s">
        <v>10054</v>
      </c>
      <c r="R2466" s="101">
        <v>2.17</v>
      </c>
      <c r="T2466" s="116">
        <v>1.76</v>
      </c>
      <c r="AI2466" s="105">
        <v>2.3660000000000001</v>
      </c>
      <c r="AJ2466" s="105">
        <v>1.7</v>
      </c>
      <c r="AN2466" s="106">
        <v>1.7</v>
      </c>
      <c r="AO2466" s="105" t="s">
        <v>531</v>
      </c>
      <c r="AP2466" s="104" t="s">
        <v>532</v>
      </c>
      <c r="AQ2466" s="105" t="e">
        <f t="shared" si="589"/>
        <v>#NUM!</v>
      </c>
      <c r="AR2466" s="105" t="e">
        <f t="shared" si="590"/>
        <v>#NUM!</v>
      </c>
      <c r="AS2466" s="105" t="e">
        <f t="shared" si="591"/>
        <v>#NUM!</v>
      </c>
      <c r="AT2466" s="105" t="e">
        <f>#REF!*1.075</f>
        <v>#REF!</v>
      </c>
      <c r="AU2466" s="105">
        <f t="shared" si="592"/>
        <v>1.8919999999999999</v>
      </c>
      <c r="AV2466" s="102" t="e">
        <f t="shared" si="588"/>
        <v>#REF!</v>
      </c>
      <c r="AW2466" s="105" t="s">
        <v>1543</v>
      </c>
      <c r="AX2466" s="105" t="s">
        <v>532</v>
      </c>
      <c r="AY2466" s="106">
        <v>1.7</v>
      </c>
      <c r="AZ2466" s="108">
        <f t="shared" si="582"/>
        <v>0.42499999999999999</v>
      </c>
      <c r="BA2466" s="1">
        <f t="shared" si="583"/>
        <v>2.125</v>
      </c>
      <c r="BB2466" s="106">
        <f t="shared" si="586"/>
        <v>2.2949999999999999</v>
      </c>
      <c r="BC2466" s="105" t="s">
        <v>53</v>
      </c>
      <c r="BE2466" s="110"/>
      <c r="BF2466" s="110"/>
      <c r="BG2466" s="110"/>
    </row>
    <row r="2467" spans="1:59" ht="24.75" customHeight="1">
      <c r="A2467" s="9">
        <v>2465</v>
      </c>
      <c r="B2467" s="17">
        <v>7010</v>
      </c>
      <c r="C2467" s="17"/>
      <c r="D2467" s="127" t="s">
        <v>10055</v>
      </c>
      <c r="E2467" s="2" t="s">
        <v>10056</v>
      </c>
      <c r="F2467" s="2" t="s">
        <v>1296</v>
      </c>
      <c r="G2467" s="2" t="s">
        <v>1297</v>
      </c>
      <c r="H2467" s="18" t="s">
        <v>310</v>
      </c>
      <c r="I2467" s="2" t="s">
        <v>345</v>
      </c>
      <c r="J2467" s="2" t="s">
        <v>10057</v>
      </c>
      <c r="K2467" s="19"/>
      <c r="L2467" s="2"/>
      <c r="M2467" s="17">
        <v>30</v>
      </c>
      <c r="N2467" s="2" t="s">
        <v>46</v>
      </c>
      <c r="O2467" s="2" t="s">
        <v>10014</v>
      </c>
      <c r="P2467" s="2" t="s">
        <v>10046</v>
      </c>
      <c r="Q2467" s="2" t="s">
        <v>10058</v>
      </c>
      <c r="T2467" s="116">
        <v>0.52</v>
      </c>
      <c r="U2467" s="84">
        <v>3.1</v>
      </c>
      <c r="V2467" s="102">
        <v>1.61</v>
      </c>
      <c r="W2467" s="102">
        <v>0.51</v>
      </c>
      <c r="AF2467" s="105">
        <v>1.57</v>
      </c>
      <c r="AG2467" s="105">
        <v>0.57999999999999996</v>
      </c>
      <c r="AI2467" s="105">
        <v>2.4</v>
      </c>
      <c r="AN2467" s="106">
        <v>0.86</v>
      </c>
      <c r="AO2467" s="105" t="s">
        <v>50</v>
      </c>
      <c r="AP2467" s="104" t="s">
        <v>51</v>
      </c>
      <c r="AQ2467" s="105">
        <f t="shared" si="589"/>
        <v>1.075</v>
      </c>
      <c r="AR2467" s="105">
        <f t="shared" si="590"/>
        <v>0</v>
      </c>
      <c r="AS2467" s="105" t="e">
        <f t="shared" si="591"/>
        <v>#NUM!</v>
      </c>
      <c r="AT2467" s="105" t="e">
        <f>#REF!*1.075</f>
        <v>#REF!</v>
      </c>
      <c r="AU2467" s="105">
        <f t="shared" si="592"/>
        <v>0.55899999999999994</v>
      </c>
      <c r="AV2467" s="102" t="e">
        <f t="shared" si="588"/>
        <v>#REF!</v>
      </c>
      <c r="AW2467" s="105" t="s">
        <v>172</v>
      </c>
      <c r="AX2467" s="105" t="s">
        <v>173</v>
      </c>
      <c r="AY2467" s="106">
        <v>0.56000000000000005</v>
      </c>
      <c r="AZ2467" s="108">
        <f t="shared" si="582"/>
        <v>0.14000000000000001</v>
      </c>
      <c r="BA2467" s="1">
        <f t="shared" si="583"/>
        <v>0.70000000000000007</v>
      </c>
      <c r="BB2467" s="106">
        <f t="shared" si="586"/>
        <v>0.75600000000000012</v>
      </c>
      <c r="BC2467" s="105" t="s">
        <v>53</v>
      </c>
      <c r="BD2467" s="105" t="s">
        <v>885</v>
      </c>
      <c r="BE2467" s="110"/>
      <c r="BF2467" s="110"/>
      <c r="BG2467" s="110"/>
    </row>
    <row r="2468" spans="1:59" ht="24.75" customHeight="1">
      <c r="A2468" s="9">
        <v>2466</v>
      </c>
      <c r="B2468" s="17">
        <v>7012</v>
      </c>
      <c r="C2468" s="17"/>
      <c r="D2468" s="127" t="s">
        <v>10055</v>
      </c>
      <c r="E2468" s="2" t="s">
        <v>10056</v>
      </c>
      <c r="F2468" s="2" t="s">
        <v>1296</v>
      </c>
      <c r="G2468" s="2" t="s">
        <v>1297</v>
      </c>
      <c r="H2468" s="18" t="s">
        <v>123</v>
      </c>
      <c r="I2468" s="2" t="s">
        <v>68</v>
      </c>
      <c r="J2468" s="30" t="s">
        <v>1078</v>
      </c>
      <c r="K2468" s="19"/>
      <c r="L2468" s="2"/>
      <c r="M2468" s="17">
        <v>30</v>
      </c>
      <c r="N2468" s="2" t="s">
        <v>46</v>
      </c>
      <c r="O2468" s="2" t="s">
        <v>10014</v>
      </c>
      <c r="P2468" s="2" t="s">
        <v>10046</v>
      </c>
      <c r="Q2468" s="2" t="s">
        <v>10059</v>
      </c>
      <c r="T2468" s="116">
        <v>1.2</v>
      </c>
      <c r="V2468" s="102">
        <v>2.33</v>
      </c>
      <c r="W2468" s="102">
        <v>0.93</v>
      </c>
      <c r="Y2468" s="102">
        <v>5.01</v>
      </c>
      <c r="AF2468" s="105">
        <v>2.27</v>
      </c>
      <c r="AG2468" s="105">
        <v>0.92100000000000004</v>
      </c>
      <c r="AI2468" s="105">
        <v>5.0999999999999996</v>
      </c>
      <c r="AN2468" s="106">
        <v>1.63</v>
      </c>
      <c r="AO2468" s="105" t="s">
        <v>50</v>
      </c>
      <c r="AP2468" s="104" t="s">
        <v>51</v>
      </c>
      <c r="AQ2468" s="105">
        <f t="shared" si="589"/>
        <v>1.5954999999999999</v>
      </c>
      <c r="AR2468" s="105">
        <f t="shared" si="590"/>
        <v>0</v>
      </c>
      <c r="AS2468" s="105" t="e">
        <f t="shared" si="591"/>
        <v>#NUM!</v>
      </c>
      <c r="AT2468" s="105" t="e">
        <f>#REF!*1.075</f>
        <v>#REF!</v>
      </c>
      <c r="AU2468" s="105">
        <f t="shared" si="592"/>
        <v>1.2899999999999998</v>
      </c>
      <c r="AV2468" s="102" t="e">
        <f t="shared" si="588"/>
        <v>#REF!</v>
      </c>
      <c r="AW2468" s="105" t="s">
        <v>172</v>
      </c>
      <c r="AX2468" s="105" t="s">
        <v>173</v>
      </c>
      <c r="AY2468" s="106">
        <v>1.29</v>
      </c>
      <c r="AZ2468" s="108">
        <f t="shared" si="582"/>
        <v>0.32250000000000001</v>
      </c>
      <c r="BA2468" s="1">
        <f t="shared" si="583"/>
        <v>1.6125</v>
      </c>
      <c r="BB2468" s="106">
        <f t="shared" si="586"/>
        <v>1.7415</v>
      </c>
      <c r="BC2468" s="105" t="s">
        <v>53</v>
      </c>
      <c r="BD2468" s="105" t="s">
        <v>885</v>
      </c>
      <c r="BE2468" s="110"/>
      <c r="BF2468" s="110"/>
      <c r="BG2468" s="110"/>
    </row>
    <row r="2469" spans="1:59" ht="24.75" hidden="1" customHeight="1">
      <c r="A2469" s="9">
        <v>2467</v>
      </c>
      <c r="B2469" s="36">
        <v>6934</v>
      </c>
      <c r="C2469" s="36"/>
      <c r="E2469" s="37" t="s">
        <v>10060</v>
      </c>
      <c r="F2469" s="36" t="s">
        <v>10061</v>
      </c>
      <c r="G2469" s="36" t="s">
        <v>411</v>
      </c>
      <c r="H2469" s="36" t="s">
        <v>1043</v>
      </c>
      <c r="I2469" s="36" t="s">
        <v>44</v>
      </c>
      <c r="J2469" s="37" t="s">
        <v>4745</v>
      </c>
      <c r="K2469" s="49"/>
      <c r="L2469" s="36"/>
      <c r="M2469" s="36"/>
      <c r="N2469" s="36"/>
      <c r="O2469" s="36" t="s">
        <v>10014</v>
      </c>
      <c r="P2469" s="36" t="s">
        <v>10062</v>
      </c>
      <c r="Q2469" s="36" t="s">
        <v>10063</v>
      </c>
      <c r="T2469" s="116"/>
      <c r="AT2469" s="105" t="e">
        <f>#REF!*1.075</f>
        <v>#REF!</v>
      </c>
      <c r="AV2469" s="102" t="e">
        <f t="shared" si="588"/>
        <v>#REF!</v>
      </c>
      <c r="AZ2469" s="108" t="b">
        <f t="shared" si="582"/>
        <v>0</v>
      </c>
      <c r="BA2469" s="1">
        <f t="shared" si="583"/>
        <v>0</v>
      </c>
      <c r="BB2469" s="106">
        <f t="shared" si="586"/>
        <v>0</v>
      </c>
      <c r="BE2469" s="110"/>
      <c r="BF2469" s="110"/>
      <c r="BG2469" s="110"/>
    </row>
    <row r="2470" spans="1:59" ht="24.75" hidden="1" customHeight="1">
      <c r="A2470" s="9">
        <v>2468</v>
      </c>
      <c r="B2470" s="36">
        <v>6935</v>
      </c>
      <c r="C2470" s="36"/>
      <c r="E2470" s="37" t="s">
        <v>10060</v>
      </c>
      <c r="F2470" s="36" t="s">
        <v>10061</v>
      </c>
      <c r="G2470" s="36" t="s">
        <v>411</v>
      </c>
      <c r="H2470" s="36" t="s">
        <v>191</v>
      </c>
      <c r="I2470" s="36" t="s">
        <v>44</v>
      </c>
      <c r="J2470" s="37" t="s">
        <v>10064</v>
      </c>
      <c r="K2470" s="49"/>
      <c r="L2470" s="36"/>
      <c r="M2470" s="36"/>
      <c r="N2470" s="36"/>
      <c r="O2470" s="36" t="s">
        <v>10014</v>
      </c>
      <c r="P2470" s="36" t="s">
        <v>10062</v>
      </c>
      <c r="Q2470" s="36" t="s">
        <v>10065</v>
      </c>
      <c r="T2470" s="116"/>
      <c r="AT2470" s="105" t="e">
        <f>#REF!*1.075</f>
        <v>#REF!</v>
      </c>
      <c r="AV2470" s="102" t="e">
        <f t="shared" si="588"/>
        <v>#REF!</v>
      </c>
      <c r="AZ2470" s="108" t="b">
        <f t="shared" si="582"/>
        <v>0</v>
      </c>
      <c r="BA2470" s="1">
        <f t="shared" si="583"/>
        <v>0</v>
      </c>
      <c r="BB2470" s="106">
        <f t="shared" si="586"/>
        <v>0</v>
      </c>
      <c r="BE2470" s="110"/>
      <c r="BF2470" s="110"/>
      <c r="BG2470" s="110"/>
    </row>
    <row r="2471" spans="1:59" ht="24.75" customHeight="1">
      <c r="A2471" s="9">
        <v>2469</v>
      </c>
      <c r="B2471" s="17">
        <v>448</v>
      </c>
      <c r="C2471" s="17"/>
      <c r="D2471" s="127" t="s">
        <v>10055</v>
      </c>
      <c r="E2471" s="2" t="s">
        <v>10066</v>
      </c>
      <c r="F2471" s="2" t="s">
        <v>10067</v>
      </c>
      <c r="G2471" s="2" t="s">
        <v>9221</v>
      </c>
      <c r="H2471" s="18" t="s">
        <v>945</v>
      </c>
      <c r="I2471" s="2" t="s">
        <v>44</v>
      </c>
      <c r="J2471" s="30" t="s">
        <v>10068</v>
      </c>
      <c r="K2471" s="19"/>
      <c r="L2471" s="2"/>
      <c r="M2471" s="17">
        <v>28</v>
      </c>
      <c r="N2471" s="2" t="s">
        <v>46</v>
      </c>
      <c r="O2471" s="2" t="s">
        <v>10014</v>
      </c>
      <c r="P2471" s="2" t="s">
        <v>10046</v>
      </c>
      <c r="Q2471" s="2" t="s">
        <v>10069</v>
      </c>
      <c r="R2471" s="101">
        <v>2.87</v>
      </c>
      <c r="S2471" s="102">
        <v>2.38</v>
      </c>
      <c r="T2471" s="116">
        <v>2.76</v>
      </c>
      <c r="W2471" s="102">
        <v>3.35</v>
      </c>
      <c r="Y2471" s="102">
        <v>5.04</v>
      </c>
      <c r="Z2471" s="102">
        <v>3.51</v>
      </c>
      <c r="AA2471" s="102">
        <v>1.93</v>
      </c>
      <c r="AB2471" s="102">
        <v>3.399</v>
      </c>
      <c r="AF2471" s="105">
        <v>2.31</v>
      </c>
      <c r="AG2471" s="105">
        <v>3.3357999999999999</v>
      </c>
      <c r="AI2471" s="105">
        <v>5.04</v>
      </c>
      <c r="AN2471" s="106">
        <v>2.3199999999999998</v>
      </c>
      <c r="AO2471" s="105" t="s">
        <v>372</v>
      </c>
      <c r="AP2471" s="104" t="s">
        <v>373</v>
      </c>
      <c r="AQ2471" s="105">
        <f>AVERAGE(SMALL(AE2471:AI2471,1),SMALL(AE2471:AI2471,2))</f>
        <v>2.8228999999999997</v>
      </c>
      <c r="AR2471" s="105" t="str">
        <f>IF(R2471 &lt;=( AVERAGE(SMALL(AE2471:AI2471,1),SMALL(AE2471:AI2471,2))), R2471, "")</f>
        <v/>
      </c>
      <c r="AS2471" s="105" t="e">
        <f>AVERAGE(SMALL(AJ2471:AM2471,1),SMALL(AJ2471:AM2471,2))</f>
        <v>#NUM!</v>
      </c>
      <c r="AT2471" s="105" t="e">
        <f>#REF!*1.075</f>
        <v>#REF!</v>
      </c>
      <c r="AU2471" s="105">
        <f>T2471*1.075</f>
        <v>2.9669999999999996</v>
      </c>
      <c r="AV2471" s="102" t="e">
        <f t="shared" si="588"/>
        <v>#REF!</v>
      </c>
      <c r="AW2471" s="105" t="s">
        <v>372</v>
      </c>
      <c r="AX2471" s="105" t="s">
        <v>373</v>
      </c>
      <c r="AY2471" s="106">
        <v>2.3199999999999998</v>
      </c>
      <c r="AZ2471" s="108">
        <f t="shared" si="582"/>
        <v>0.57999999999999996</v>
      </c>
      <c r="BA2471" s="1">
        <f t="shared" si="583"/>
        <v>2.9</v>
      </c>
      <c r="BB2471" s="106">
        <f t="shared" si="586"/>
        <v>3.1319999999999997</v>
      </c>
      <c r="BC2471" s="105" t="s">
        <v>53</v>
      </c>
      <c r="BD2471" s="105" t="s">
        <v>885</v>
      </c>
      <c r="BF2471" s="110"/>
      <c r="BG2471" s="110"/>
    </row>
    <row r="2472" spans="1:59" ht="24.75" hidden="1" customHeight="1">
      <c r="A2472" s="9">
        <v>2470</v>
      </c>
      <c r="B2472" s="17">
        <v>447</v>
      </c>
      <c r="C2472" s="17"/>
      <c r="D2472" s="8"/>
      <c r="E2472" s="2" t="s">
        <v>10066</v>
      </c>
      <c r="F2472" s="2" t="s">
        <v>10067</v>
      </c>
      <c r="G2472" s="2" t="s">
        <v>9221</v>
      </c>
      <c r="H2472" s="18" t="s">
        <v>43</v>
      </c>
      <c r="I2472" s="2" t="s">
        <v>44</v>
      </c>
      <c r="J2472" s="30" t="s">
        <v>3352</v>
      </c>
      <c r="K2472" s="19"/>
      <c r="L2472" s="2"/>
      <c r="M2472" s="17">
        <v>28</v>
      </c>
      <c r="N2472" s="2" t="s">
        <v>46</v>
      </c>
      <c r="O2472" s="2" t="s">
        <v>10014</v>
      </c>
      <c r="P2472" s="2" t="s">
        <v>10046</v>
      </c>
      <c r="Q2472" s="2" t="s">
        <v>10070</v>
      </c>
      <c r="R2472" s="101">
        <v>5.8</v>
      </c>
      <c r="T2472" s="116">
        <v>7.65</v>
      </c>
      <c r="U2472" s="84">
        <v>5.0999999999999996</v>
      </c>
      <c r="W2472" s="102">
        <v>6.5</v>
      </c>
      <c r="Y2472" s="102">
        <v>17.37</v>
      </c>
      <c r="AE2472" s="104">
        <v>5.0999999999999996</v>
      </c>
      <c r="AI2472" s="105">
        <v>17.37</v>
      </c>
      <c r="AN2472" s="106">
        <v>5.8</v>
      </c>
      <c r="AO2472" s="105" t="s">
        <v>50</v>
      </c>
      <c r="AP2472" s="104" t="s">
        <v>51</v>
      </c>
      <c r="AQ2472" s="105">
        <f>AVERAGE(SMALL(AE2472:AI2472,1),SMALL(AE2472:AI2472,2))</f>
        <v>11.234999999999999</v>
      </c>
      <c r="AR2472" s="105">
        <f>IF(R2472 &lt;=( AVERAGE(SMALL(AE2472:AI2472,1),SMALL(AE2472:AI2472,2))), R2472, "")</f>
        <v>5.8</v>
      </c>
      <c r="AS2472" s="105" t="e">
        <f>AVERAGE(SMALL(AJ2472:AM2472,1),SMALL(AJ2472:AM2472,2))</f>
        <v>#NUM!</v>
      </c>
      <c r="AT2472" s="105" t="e">
        <f>#REF!*1.075</f>
        <v>#REF!</v>
      </c>
      <c r="AU2472" s="105">
        <f>T2472*1.075</f>
        <v>8.2237500000000008</v>
      </c>
      <c r="AV2472" s="102" t="e">
        <f t="shared" si="588"/>
        <v>#REF!</v>
      </c>
      <c r="AW2472" s="125" t="s">
        <v>52</v>
      </c>
      <c r="AX2472" s="105" t="s">
        <v>51</v>
      </c>
      <c r="AY2472" s="106">
        <v>5.8</v>
      </c>
      <c r="AZ2472" s="108">
        <f t="shared" si="582"/>
        <v>1.45</v>
      </c>
      <c r="BA2472" s="1">
        <f t="shared" si="583"/>
        <v>7.25</v>
      </c>
      <c r="BB2472" s="106">
        <f t="shared" si="586"/>
        <v>7.83</v>
      </c>
      <c r="BC2472" s="105" t="s">
        <v>53</v>
      </c>
      <c r="BE2472" s="110"/>
      <c r="BF2472" s="110"/>
      <c r="BG2472" s="110"/>
    </row>
    <row r="2473" spans="1:59" ht="24.75" hidden="1" customHeight="1">
      <c r="A2473" s="9">
        <v>2471</v>
      </c>
      <c r="B2473" s="17">
        <v>648</v>
      </c>
      <c r="C2473" s="17"/>
      <c r="D2473" s="8"/>
      <c r="E2473" s="2" t="s">
        <v>10071</v>
      </c>
      <c r="F2473" s="2" t="s">
        <v>3989</v>
      </c>
      <c r="G2473" s="2" t="s">
        <v>411</v>
      </c>
      <c r="H2473" s="18" t="s">
        <v>189</v>
      </c>
      <c r="I2473" s="2" t="s">
        <v>44</v>
      </c>
      <c r="J2473" s="30" t="s">
        <v>418</v>
      </c>
      <c r="K2473" s="19"/>
      <c r="L2473" s="2"/>
      <c r="M2473" s="17">
        <v>30</v>
      </c>
      <c r="N2473" s="2" t="s">
        <v>46</v>
      </c>
      <c r="O2473" s="2" t="s">
        <v>10014</v>
      </c>
      <c r="P2473" s="2" t="s">
        <v>10072</v>
      </c>
      <c r="Q2473" s="2" t="s">
        <v>10073</v>
      </c>
      <c r="R2473" s="101">
        <v>4.8499999999999996</v>
      </c>
      <c r="T2473" s="116">
        <v>4.3</v>
      </c>
      <c r="W2473" s="102">
        <v>4.34</v>
      </c>
      <c r="Y2473" s="102">
        <v>5.35</v>
      </c>
      <c r="AG2473" s="105">
        <v>4.327</v>
      </c>
      <c r="AI2473" s="105">
        <v>5.35</v>
      </c>
      <c r="AN2473" s="106">
        <v>3.7839999999999998</v>
      </c>
      <c r="AO2473" s="105" t="s">
        <v>372</v>
      </c>
      <c r="AP2473" s="104" t="s">
        <v>373</v>
      </c>
      <c r="AQ2473" s="105">
        <f>AVERAGE(SMALL(AE2473:AI2473,1),SMALL(AE2473:AI2473,2))</f>
        <v>4.8384999999999998</v>
      </c>
      <c r="AR2473" s="105" t="str">
        <f>IF(R2473 &lt;=( AVERAGE(SMALL(AE2473:AI2473,1),SMALL(AE2473:AI2473,2))), R2473, "")</f>
        <v/>
      </c>
      <c r="AS2473" s="105" t="e">
        <f>AVERAGE(SMALL(AJ2473:AM2473,1),SMALL(AJ2473:AM2473,2))</f>
        <v>#NUM!</v>
      </c>
      <c r="AT2473" s="105" t="e">
        <f>#REF!*1.075</f>
        <v>#REF!</v>
      </c>
      <c r="AU2473" s="105">
        <f>T2473*1.075</f>
        <v>4.6224999999999996</v>
      </c>
      <c r="AV2473" s="102" t="e">
        <f t="shared" si="588"/>
        <v>#REF!</v>
      </c>
      <c r="AW2473" s="105" t="s">
        <v>372</v>
      </c>
      <c r="AX2473" s="105" t="s">
        <v>373</v>
      </c>
      <c r="AY2473" s="106">
        <v>3.7839999999999998</v>
      </c>
      <c r="AZ2473" s="108">
        <f t="shared" si="582"/>
        <v>0.94599999999999995</v>
      </c>
      <c r="BA2473" s="1">
        <f t="shared" si="583"/>
        <v>4.7299999999999995</v>
      </c>
      <c r="BB2473" s="106">
        <f t="shared" si="586"/>
        <v>5.1083999999999996</v>
      </c>
      <c r="BC2473" s="105" t="s">
        <v>53</v>
      </c>
      <c r="BE2473" s="110"/>
      <c r="BF2473" s="110"/>
      <c r="BG2473" s="110"/>
    </row>
    <row r="2474" spans="1:59" ht="24.75" hidden="1" customHeight="1">
      <c r="A2474" s="9">
        <v>2472</v>
      </c>
      <c r="B2474" s="36">
        <v>6933</v>
      </c>
      <c r="C2474" s="36"/>
      <c r="E2474" s="37" t="s">
        <v>10060</v>
      </c>
      <c r="F2474" s="36" t="s">
        <v>10074</v>
      </c>
      <c r="G2474" s="36" t="s">
        <v>411</v>
      </c>
      <c r="H2474" s="36" t="s">
        <v>1590</v>
      </c>
      <c r="I2474" s="36" t="s">
        <v>44</v>
      </c>
      <c r="J2474" s="37" t="s">
        <v>10075</v>
      </c>
      <c r="K2474" s="49"/>
      <c r="L2474" s="36"/>
      <c r="M2474" s="36"/>
      <c r="N2474" s="36"/>
      <c r="O2474" s="36" t="s">
        <v>10014</v>
      </c>
      <c r="P2474" s="36" t="s">
        <v>10062</v>
      </c>
      <c r="Q2474" s="36" t="s">
        <v>10076</v>
      </c>
      <c r="T2474" s="116"/>
      <c r="AT2474" s="105" t="e">
        <f>#REF!*1.075</f>
        <v>#REF!</v>
      </c>
      <c r="AV2474" s="102" t="e">
        <f t="shared" si="588"/>
        <v>#REF!</v>
      </c>
      <c r="AZ2474" s="108" t="b">
        <f t="shared" si="582"/>
        <v>0</v>
      </c>
      <c r="BA2474" s="1">
        <f t="shared" si="583"/>
        <v>0</v>
      </c>
      <c r="BB2474" s="106">
        <f t="shared" si="586"/>
        <v>0</v>
      </c>
      <c r="BE2474" s="110"/>
      <c r="BF2474" s="110"/>
      <c r="BG2474" s="110"/>
    </row>
    <row r="2475" spans="1:59" ht="24.75" hidden="1" customHeight="1">
      <c r="A2475" s="9">
        <v>2473</v>
      </c>
      <c r="B2475" s="36">
        <v>5683</v>
      </c>
      <c r="C2475" s="36"/>
      <c r="E2475" s="37" t="s">
        <v>10077</v>
      </c>
      <c r="F2475" s="36" t="s">
        <v>10078</v>
      </c>
      <c r="G2475" s="36" t="s">
        <v>2103</v>
      </c>
      <c r="H2475" s="36" t="s">
        <v>132</v>
      </c>
      <c r="I2475" s="36" t="s">
        <v>1063</v>
      </c>
      <c r="J2475" s="37" t="s">
        <v>10079</v>
      </c>
      <c r="K2475" s="49"/>
      <c r="L2475" s="36"/>
      <c r="M2475" s="36"/>
      <c r="N2475" s="36"/>
      <c r="O2475" s="36" t="s">
        <v>10014</v>
      </c>
      <c r="P2475" s="36" t="s">
        <v>10080</v>
      </c>
      <c r="Q2475" s="36" t="s">
        <v>10081</v>
      </c>
      <c r="T2475" s="116"/>
      <c r="AT2475" s="105" t="e">
        <f>#REF!*1.075</f>
        <v>#REF!</v>
      </c>
      <c r="AV2475" s="102" t="e">
        <f t="shared" si="588"/>
        <v>#REF!</v>
      </c>
      <c r="AZ2475" s="108" t="b">
        <f t="shared" si="582"/>
        <v>0</v>
      </c>
      <c r="BA2475" s="1">
        <f t="shared" si="583"/>
        <v>0</v>
      </c>
      <c r="BB2475" s="106">
        <f t="shared" si="586"/>
        <v>0</v>
      </c>
      <c r="BE2475" s="110"/>
      <c r="BF2475" s="110"/>
      <c r="BG2475" s="110"/>
    </row>
    <row r="2476" spans="1:59" ht="24.75" hidden="1" customHeight="1">
      <c r="A2476" s="9">
        <v>2474</v>
      </c>
      <c r="B2476" s="36">
        <v>8649</v>
      </c>
      <c r="C2476" s="36"/>
      <c r="E2476" s="37" t="s">
        <v>10082</v>
      </c>
      <c r="F2476" s="36" t="s">
        <v>10083</v>
      </c>
      <c r="G2476" s="36" t="s">
        <v>5868</v>
      </c>
      <c r="H2476" s="36" t="s">
        <v>10084</v>
      </c>
      <c r="I2476" s="36" t="s">
        <v>345</v>
      </c>
      <c r="J2476" s="37" t="s">
        <v>10085</v>
      </c>
      <c r="K2476" s="49"/>
      <c r="L2476" s="36"/>
      <c r="M2476" s="36"/>
      <c r="N2476" s="36"/>
      <c r="O2476" s="36" t="s">
        <v>10014</v>
      </c>
      <c r="P2476" s="36" t="s">
        <v>10086</v>
      </c>
      <c r="Q2476" s="36" t="s">
        <v>10087</v>
      </c>
      <c r="T2476" s="116"/>
      <c r="AT2476" s="105" t="e">
        <f>#REF!*1.075</f>
        <v>#REF!</v>
      </c>
      <c r="AV2476" s="102" t="e">
        <f t="shared" si="588"/>
        <v>#REF!</v>
      </c>
      <c r="AZ2476" s="108" t="b">
        <f t="shared" si="582"/>
        <v>0</v>
      </c>
      <c r="BA2476" s="1">
        <f t="shared" si="583"/>
        <v>0</v>
      </c>
      <c r="BB2476" s="106">
        <f t="shared" si="586"/>
        <v>0</v>
      </c>
      <c r="BE2476" s="110"/>
      <c r="BF2476" s="110"/>
      <c r="BG2476" s="110"/>
    </row>
    <row r="2477" spans="1:59" ht="24.75" customHeight="1">
      <c r="A2477" s="9">
        <v>2475</v>
      </c>
      <c r="B2477" s="17">
        <v>59</v>
      </c>
      <c r="C2477" s="17"/>
      <c r="D2477" s="127" t="s">
        <v>10055</v>
      </c>
      <c r="E2477" s="2" t="s">
        <v>10088</v>
      </c>
      <c r="F2477" s="2" t="s">
        <v>1743</v>
      </c>
      <c r="G2477" s="2" t="s">
        <v>411</v>
      </c>
      <c r="H2477" s="18" t="s">
        <v>123</v>
      </c>
      <c r="I2477" s="2" t="s">
        <v>44</v>
      </c>
      <c r="J2477" s="30" t="s">
        <v>418</v>
      </c>
      <c r="K2477" s="19"/>
      <c r="L2477" s="2"/>
      <c r="M2477" s="17">
        <v>30</v>
      </c>
      <c r="N2477" s="2" t="s">
        <v>46</v>
      </c>
      <c r="O2477" s="2" t="s">
        <v>10014</v>
      </c>
      <c r="P2477" s="2" t="s">
        <v>1079</v>
      </c>
      <c r="Q2477" s="2" t="s">
        <v>10089</v>
      </c>
      <c r="R2477" s="101">
        <v>1.79</v>
      </c>
      <c r="T2477" s="116">
        <v>1.5</v>
      </c>
      <c r="U2477" s="84">
        <v>2.6</v>
      </c>
      <c r="V2477" s="102">
        <v>2</v>
      </c>
      <c r="W2477" s="102">
        <v>1.58</v>
      </c>
      <c r="Y2477" s="102">
        <v>3.3</v>
      </c>
      <c r="Z2477" s="102">
        <v>2.6</v>
      </c>
      <c r="AA2477" s="102">
        <v>2.72</v>
      </c>
      <c r="AB2477" s="102">
        <v>1.9319999999999999</v>
      </c>
      <c r="AG2477" s="105">
        <v>1.5678000000000001</v>
      </c>
      <c r="AI2477" s="105">
        <v>3.3</v>
      </c>
      <c r="AN2477" s="106">
        <v>2.14</v>
      </c>
      <c r="AO2477" s="105" t="s">
        <v>50</v>
      </c>
      <c r="AP2477" s="104" t="s">
        <v>51</v>
      </c>
      <c r="AQ2477" s="105">
        <f>AVERAGE(SMALL(AE2477:AI2477,1),SMALL(AE2477:AI2477,2))</f>
        <v>2.4339</v>
      </c>
      <c r="AR2477" s="105">
        <f>IF(R2477 &lt;=( AVERAGE(SMALL(AE2477:AI2477,1),SMALL(AE2477:AI2477,2))), R2477, "")</f>
        <v>1.79</v>
      </c>
      <c r="AS2477" s="105" t="e">
        <f>AVERAGE(SMALL(AJ2477:AM2477,1),SMALL(AJ2477:AM2477,2))</f>
        <v>#NUM!</v>
      </c>
      <c r="AT2477" s="105" t="e">
        <f>#REF!*1.075</f>
        <v>#REF!</v>
      </c>
      <c r="AU2477" s="105">
        <f>T2477*1.075</f>
        <v>1.6124999999999998</v>
      </c>
      <c r="AV2477" s="102" t="e">
        <f t="shared" si="588"/>
        <v>#REF!</v>
      </c>
      <c r="AW2477" s="105" t="s">
        <v>172</v>
      </c>
      <c r="AX2477" s="105" t="s">
        <v>173</v>
      </c>
      <c r="AY2477" s="106">
        <v>1.6125</v>
      </c>
      <c r="AZ2477" s="108">
        <f t="shared" si="582"/>
        <v>0.40312500000000001</v>
      </c>
      <c r="BA2477" s="1">
        <f t="shared" si="583"/>
        <v>2.015625</v>
      </c>
      <c r="BB2477" s="106">
        <f t="shared" si="586"/>
        <v>2.1768749999999999</v>
      </c>
      <c r="BC2477" s="105" t="s">
        <v>53</v>
      </c>
      <c r="BD2477" s="105" t="s">
        <v>885</v>
      </c>
      <c r="BF2477" s="110"/>
      <c r="BG2477" s="110"/>
    </row>
    <row r="2478" spans="1:59" ht="24.75" customHeight="1">
      <c r="A2478" s="9">
        <v>2476</v>
      </c>
      <c r="B2478" s="17">
        <v>60</v>
      </c>
      <c r="C2478" s="17"/>
      <c r="D2478" s="127" t="s">
        <v>10055</v>
      </c>
      <c r="E2478" s="2" t="s">
        <v>10088</v>
      </c>
      <c r="F2478" s="2" t="s">
        <v>10090</v>
      </c>
      <c r="G2478" s="2" t="s">
        <v>411</v>
      </c>
      <c r="H2478" s="18" t="s">
        <v>60</v>
      </c>
      <c r="I2478" s="2" t="s">
        <v>44</v>
      </c>
      <c r="J2478" s="30" t="s">
        <v>418</v>
      </c>
      <c r="K2478" s="19"/>
      <c r="L2478" s="2"/>
      <c r="M2478" s="17">
        <v>30</v>
      </c>
      <c r="N2478" s="2" t="s">
        <v>46</v>
      </c>
      <c r="O2478" s="2" t="s">
        <v>10014</v>
      </c>
      <c r="P2478" s="2" t="s">
        <v>1079</v>
      </c>
      <c r="Q2478" s="2" t="s">
        <v>10091</v>
      </c>
      <c r="R2478" s="101">
        <v>2.48</v>
      </c>
      <c r="T2478" s="116">
        <v>1.94</v>
      </c>
      <c r="V2478" s="102">
        <v>2.72</v>
      </c>
      <c r="W2478" s="102">
        <v>2.23</v>
      </c>
      <c r="Y2478" s="102">
        <v>4.5999999999999996</v>
      </c>
      <c r="AA2478" s="102">
        <v>1.64</v>
      </c>
      <c r="AB2478" s="102">
        <v>3.6520000000000001</v>
      </c>
      <c r="AG2478" s="105">
        <v>2.2134</v>
      </c>
      <c r="AI2478" s="105">
        <v>4.5999999999999996</v>
      </c>
      <c r="AN2478" s="106">
        <v>2.3340000000000001</v>
      </c>
      <c r="AO2478" s="105" t="s">
        <v>277</v>
      </c>
      <c r="AP2478" s="104" t="s">
        <v>278</v>
      </c>
      <c r="AQ2478" s="105">
        <f>AVERAGE(SMALL(AE2478:AI2478,1),SMALL(AE2478:AI2478,2))</f>
        <v>3.4066999999999998</v>
      </c>
      <c r="AR2478" s="105">
        <f>IF(R2478 &lt;=( AVERAGE(SMALL(AE2478:AI2478,1),SMALL(AE2478:AI2478,2))), R2478, "")</f>
        <v>2.48</v>
      </c>
      <c r="AS2478" s="105" t="e">
        <f>AVERAGE(SMALL(AJ2478:AM2478,1),SMALL(AJ2478:AM2478,2))</f>
        <v>#NUM!</v>
      </c>
      <c r="AT2478" s="105" t="e">
        <f>#REF!*1.075</f>
        <v>#REF!</v>
      </c>
      <c r="AU2478" s="105">
        <f>T2478*1.075</f>
        <v>2.0854999999999997</v>
      </c>
      <c r="AV2478" s="102" t="e">
        <f t="shared" si="588"/>
        <v>#REF!</v>
      </c>
      <c r="AW2478" s="105" t="s">
        <v>172</v>
      </c>
      <c r="AX2478" s="105" t="s">
        <v>173</v>
      </c>
      <c r="AY2478" s="106">
        <v>2.0855000000000001</v>
      </c>
      <c r="AZ2478" s="108">
        <f t="shared" si="582"/>
        <v>0.52137500000000003</v>
      </c>
      <c r="BA2478" s="1">
        <f t="shared" si="583"/>
        <v>2.6068750000000001</v>
      </c>
      <c r="BB2478" s="106">
        <f t="shared" si="586"/>
        <v>2.8154250000000003</v>
      </c>
      <c r="BC2478" s="105" t="s">
        <v>53</v>
      </c>
      <c r="BD2478" s="105" t="s">
        <v>885</v>
      </c>
      <c r="BF2478" s="110"/>
      <c r="BG2478" s="110"/>
    </row>
    <row r="2479" spans="1:59" ht="24.75" customHeight="1">
      <c r="A2479" s="9">
        <v>2477</v>
      </c>
      <c r="B2479" s="17">
        <v>8468</v>
      </c>
      <c r="C2479" s="17"/>
      <c r="D2479" s="127" t="s">
        <v>10055</v>
      </c>
      <c r="E2479" s="2" t="s">
        <v>10092</v>
      </c>
      <c r="F2479" s="2" t="s">
        <v>10093</v>
      </c>
      <c r="G2479" s="2" t="s">
        <v>2103</v>
      </c>
      <c r="H2479" s="18" t="s">
        <v>251</v>
      </c>
      <c r="I2479" s="2" t="s">
        <v>44</v>
      </c>
      <c r="J2479" s="30" t="s">
        <v>10094</v>
      </c>
      <c r="K2479" s="19"/>
      <c r="L2479" s="2"/>
      <c r="M2479" s="17">
        <v>3</v>
      </c>
      <c r="N2479" s="2" t="s">
        <v>46</v>
      </c>
      <c r="O2479" s="2" t="s">
        <v>10014</v>
      </c>
      <c r="P2479" s="2" t="s">
        <v>10095</v>
      </c>
      <c r="Q2479" s="2" t="s">
        <v>10096</v>
      </c>
      <c r="R2479" s="101">
        <v>3.24</v>
      </c>
      <c r="T2479" s="116">
        <v>3.1</v>
      </c>
      <c r="U2479" s="84">
        <v>4.22</v>
      </c>
      <c r="V2479" s="102">
        <v>3.89</v>
      </c>
      <c r="W2479" s="102">
        <v>2.58</v>
      </c>
      <c r="Y2479" s="102">
        <v>5.27</v>
      </c>
      <c r="Z2479" s="102">
        <v>4.22</v>
      </c>
      <c r="AF2479" s="105">
        <v>3.78</v>
      </c>
      <c r="AG2479" s="105">
        <v>2.5670000000000002</v>
      </c>
      <c r="AI2479" s="105">
        <v>5.27</v>
      </c>
      <c r="AN2479" s="106">
        <v>3.2134999999999998</v>
      </c>
      <c r="AO2479" s="105" t="s">
        <v>277</v>
      </c>
      <c r="AP2479" s="104" t="s">
        <v>278</v>
      </c>
      <c r="AQ2479" s="105">
        <f>AVERAGE(SMALL(AE2479:AI2479,1),SMALL(AE2479:AI2479,2))</f>
        <v>3.1734999999999998</v>
      </c>
      <c r="AR2479" s="105" t="str">
        <f>IF(R2479 &lt;=( AVERAGE(SMALL(AE2479:AI2479,1),SMALL(AE2479:AI2479,2))), R2479, "")</f>
        <v/>
      </c>
      <c r="AS2479" s="105" t="e">
        <f>AVERAGE(SMALL(AJ2479:AM2479,1),SMALL(AJ2479:AM2479,2))</f>
        <v>#NUM!</v>
      </c>
      <c r="AT2479" s="105" t="e">
        <f>#REF!*1.075</f>
        <v>#REF!</v>
      </c>
      <c r="AU2479" s="105">
        <f>T2479*1.075</f>
        <v>3.3325</v>
      </c>
      <c r="AV2479" s="102" t="e">
        <f t="shared" si="588"/>
        <v>#REF!</v>
      </c>
      <c r="AW2479" s="105" t="s">
        <v>1504</v>
      </c>
      <c r="AX2479" s="105" t="s">
        <v>278</v>
      </c>
      <c r="AY2479" s="106">
        <v>3.1749999999999998</v>
      </c>
      <c r="AZ2479" s="108">
        <f t="shared" si="582"/>
        <v>0.79374999999999996</v>
      </c>
      <c r="BA2479" s="1">
        <f t="shared" si="583"/>
        <v>3.96875</v>
      </c>
      <c r="BB2479" s="106">
        <f t="shared" si="586"/>
        <v>4.2862499999999999</v>
      </c>
      <c r="BC2479" s="105" t="s">
        <v>53</v>
      </c>
      <c r="BD2479" s="105" t="s">
        <v>885</v>
      </c>
      <c r="BE2479" s="110"/>
      <c r="BF2479" s="110"/>
      <c r="BG2479" s="110"/>
    </row>
    <row r="2480" spans="1:59" ht="24.75" hidden="1" customHeight="1">
      <c r="A2480" s="9">
        <v>2478</v>
      </c>
      <c r="B2480" s="36">
        <v>5712</v>
      </c>
      <c r="C2480" s="36"/>
      <c r="E2480" s="37" t="s">
        <v>10097</v>
      </c>
      <c r="F2480" s="36" t="s">
        <v>10098</v>
      </c>
      <c r="G2480" s="36" t="s">
        <v>921</v>
      </c>
      <c r="H2480" s="36" t="s">
        <v>4543</v>
      </c>
      <c r="I2480" s="36" t="s">
        <v>44</v>
      </c>
      <c r="J2480" s="37" t="s">
        <v>10099</v>
      </c>
      <c r="K2480" s="49"/>
      <c r="L2480" s="36"/>
      <c r="M2480" s="36"/>
      <c r="N2480" s="36"/>
      <c r="O2480" s="36" t="s">
        <v>10014</v>
      </c>
      <c r="P2480" s="36" t="s">
        <v>10100</v>
      </c>
      <c r="Q2480" s="36" t="s">
        <v>10101</v>
      </c>
      <c r="T2480" s="116"/>
      <c r="AT2480" s="105" t="e">
        <f>#REF!*1.075</f>
        <v>#REF!</v>
      </c>
      <c r="AV2480" s="102" t="e">
        <f t="shared" si="588"/>
        <v>#REF!</v>
      </c>
      <c r="AZ2480" s="108" t="b">
        <f t="shared" ref="AZ2480:AZ2543" si="593">IF(AND(AY2480&gt;0,AY2480&lt;=10),AY2480*0.25,IF(AND(AY2480&gt;10,AY2480&lt;=50),AY2480*0.17,IF(AND(AY2480&gt;10,AY2480&lt;=100),AY2480*0.12,IF(AY2480&gt;100,AY2480*0.1))))</f>
        <v>0</v>
      </c>
      <c r="BA2480" s="1">
        <f t="shared" ref="BA2480:BA2543" si="594">AZ2480+AY2480</f>
        <v>0</v>
      </c>
      <c r="BB2480" s="106">
        <f t="shared" si="586"/>
        <v>0</v>
      </c>
      <c r="BE2480" s="110"/>
      <c r="BF2480" s="110"/>
      <c r="BG2480" s="110"/>
    </row>
    <row r="2481" spans="1:59" ht="24.75" hidden="1" customHeight="1">
      <c r="A2481" s="9">
        <v>2479</v>
      </c>
      <c r="B2481" s="17">
        <v>5816</v>
      </c>
      <c r="C2481" s="17"/>
      <c r="D2481" s="8"/>
      <c r="E2481" s="2" t="s">
        <v>10082</v>
      </c>
      <c r="F2481" s="2" t="s">
        <v>10102</v>
      </c>
      <c r="G2481" s="2" t="s">
        <v>5868</v>
      </c>
      <c r="H2481" s="18" t="s">
        <v>10084</v>
      </c>
      <c r="I2481" s="2" t="s">
        <v>345</v>
      </c>
      <c r="J2481" s="2" t="s">
        <v>10057</v>
      </c>
      <c r="K2481" s="19"/>
      <c r="L2481" s="2"/>
      <c r="M2481" s="17">
        <v>30</v>
      </c>
      <c r="N2481" s="2" t="s">
        <v>46</v>
      </c>
      <c r="O2481" s="2" t="s">
        <v>10014</v>
      </c>
      <c r="P2481" s="2" t="s">
        <v>10103</v>
      </c>
      <c r="Q2481" s="2" t="s">
        <v>10104</v>
      </c>
      <c r="R2481" s="101">
        <v>1.9</v>
      </c>
      <c r="T2481" s="116">
        <v>1.54</v>
      </c>
      <c r="AN2481" s="106">
        <v>1.9</v>
      </c>
      <c r="AO2481" s="105" t="s">
        <v>50</v>
      </c>
      <c r="AP2481" s="104" t="s">
        <v>51</v>
      </c>
      <c r="AQ2481" s="105" t="e">
        <f>AVERAGE(SMALL(AE2481:AI2481,1),SMALL(AE2481:AI2481,2))</f>
        <v>#NUM!</v>
      </c>
      <c r="AR2481" s="105" t="e">
        <f>IF(R2481 &lt;=( AVERAGE(SMALL(AE2481:AI2481,1),SMALL(AE2481:AI2481,2))), R2481, "")</f>
        <v>#NUM!</v>
      </c>
      <c r="AS2481" s="105" t="e">
        <f>AVERAGE(SMALL(AJ2481:AM2481,1),SMALL(AJ2481:AM2481,2))</f>
        <v>#NUM!</v>
      </c>
      <c r="AT2481" s="105" t="e">
        <f>#REF!*1.075</f>
        <v>#REF!</v>
      </c>
      <c r="AU2481" s="105">
        <f>T2481*1.075</f>
        <v>1.6555</v>
      </c>
      <c r="AV2481" s="102" t="e">
        <f t="shared" si="588"/>
        <v>#REF!</v>
      </c>
      <c r="AW2481" s="105" t="s">
        <v>172</v>
      </c>
      <c r="AX2481" s="105" t="s">
        <v>173</v>
      </c>
      <c r="AY2481" s="106">
        <v>1.655</v>
      </c>
      <c r="AZ2481" s="108">
        <f t="shared" si="593"/>
        <v>0.41375000000000001</v>
      </c>
      <c r="BA2481" s="1">
        <f t="shared" si="594"/>
        <v>2.0687500000000001</v>
      </c>
      <c r="BB2481" s="106">
        <f t="shared" si="586"/>
        <v>2.2342500000000003</v>
      </c>
      <c r="BC2481" s="105" t="s">
        <v>53</v>
      </c>
      <c r="BE2481" s="110"/>
      <c r="BF2481" s="110"/>
      <c r="BG2481" s="110"/>
    </row>
    <row r="2482" spans="1:59" ht="24.75" hidden="1" customHeight="1">
      <c r="A2482" s="9">
        <v>2480</v>
      </c>
      <c r="B2482" s="36">
        <v>5141</v>
      </c>
      <c r="C2482" s="36"/>
      <c r="E2482" s="37" t="s">
        <v>10105</v>
      </c>
      <c r="F2482" s="36" t="s">
        <v>10106</v>
      </c>
      <c r="G2482" s="36" t="s">
        <v>10107</v>
      </c>
      <c r="H2482" s="36" t="s">
        <v>3686</v>
      </c>
      <c r="I2482" s="36" t="s">
        <v>150</v>
      </c>
      <c r="J2482" s="37" t="s">
        <v>2519</v>
      </c>
      <c r="K2482" s="49"/>
      <c r="L2482" s="36"/>
      <c r="M2482" s="36">
        <v>20</v>
      </c>
      <c r="N2482" s="36" t="s">
        <v>46</v>
      </c>
      <c r="O2482" s="36" t="s">
        <v>10014</v>
      </c>
      <c r="P2482" s="36" t="s">
        <v>10108</v>
      </c>
      <c r="Q2482" s="36" t="s">
        <v>10109</v>
      </c>
      <c r="T2482" s="116"/>
      <c r="AT2482" s="105" t="e">
        <f>#REF!*1.075</f>
        <v>#REF!</v>
      </c>
      <c r="AV2482" s="102" t="e">
        <f t="shared" si="588"/>
        <v>#REF!</v>
      </c>
      <c r="AZ2482" s="108" t="b">
        <f t="shared" si="593"/>
        <v>0</v>
      </c>
      <c r="BA2482" s="1">
        <f t="shared" si="594"/>
        <v>0</v>
      </c>
      <c r="BB2482" s="106">
        <f t="shared" si="586"/>
        <v>0</v>
      </c>
      <c r="BE2482" s="110"/>
      <c r="BF2482" s="110"/>
      <c r="BG2482" s="110"/>
    </row>
    <row r="2483" spans="1:59" ht="24.75" hidden="1" customHeight="1">
      <c r="A2483" s="9">
        <v>2481</v>
      </c>
      <c r="B2483" s="17">
        <v>5713</v>
      </c>
      <c r="C2483" s="17"/>
      <c r="D2483" s="198"/>
      <c r="E2483" s="2" t="s">
        <v>10097</v>
      </c>
      <c r="F2483" s="2" t="s">
        <v>10110</v>
      </c>
      <c r="G2483" s="2" t="s">
        <v>921</v>
      </c>
      <c r="H2483" s="18" t="s">
        <v>1278</v>
      </c>
      <c r="I2483" s="2" t="s">
        <v>1063</v>
      </c>
      <c r="J2483" s="2" t="s">
        <v>10111</v>
      </c>
      <c r="K2483" s="19">
        <v>70</v>
      </c>
      <c r="L2483" s="2" t="s">
        <v>91</v>
      </c>
      <c r="M2483" s="17">
        <v>1</v>
      </c>
      <c r="N2483" s="2" t="s">
        <v>46</v>
      </c>
      <c r="O2483" s="2" t="s">
        <v>10014</v>
      </c>
      <c r="P2483" s="2" t="s">
        <v>10112</v>
      </c>
      <c r="Q2483" s="2" t="s">
        <v>10113</v>
      </c>
      <c r="R2483" s="101">
        <v>4.24</v>
      </c>
      <c r="T2483" s="116">
        <v>2.7</v>
      </c>
      <c r="Y2483" s="102">
        <v>4.26</v>
      </c>
      <c r="AI2483" s="105">
        <v>4.24</v>
      </c>
      <c r="AN2483" s="106">
        <v>4.24</v>
      </c>
      <c r="AO2483" s="105" t="s">
        <v>50</v>
      </c>
      <c r="AP2483" s="104" t="s">
        <v>51</v>
      </c>
      <c r="AQ2483" s="105" t="e">
        <f>AVERAGE(SMALL(AE2483:AI2483,1),SMALL(AE2483:AI2483,2))</f>
        <v>#NUM!</v>
      </c>
      <c r="AR2483" s="105" t="e">
        <f>IF(R2483 &lt;=( AVERAGE(SMALL(AE2483:AI2483,1),SMALL(AE2483:AI2483,2))), R2483, "")</f>
        <v>#NUM!</v>
      </c>
      <c r="AS2483" s="105" t="e">
        <f>AVERAGE(SMALL(AJ2483:AM2483,1),SMALL(AJ2483:AM2483,2))</f>
        <v>#NUM!</v>
      </c>
      <c r="AT2483" s="105" t="e">
        <f>#REF!*1.075</f>
        <v>#REF!</v>
      </c>
      <c r="AU2483" s="105">
        <f>T2483*1.075</f>
        <v>2.9024999999999999</v>
      </c>
      <c r="AV2483" s="102" t="e">
        <f t="shared" si="588"/>
        <v>#REF!</v>
      </c>
      <c r="AW2483" s="105" t="s">
        <v>172</v>
      </c>
      <c r="AX2483" s="105" t="s">
        <v>173</v>
      </c>
      <c r="AY2483" s="106">
        <v>2.9</v>
      </c>
      <c r="AZ2483" s="108">
        <f t="shared" si="593"/>
        <v>0.72499999999999998</v>
      </c>
      <c r="BA2483" s="1">
        <f t="shared" si="594"/>
        <v>3.625</v>
      </c>
      <c r="BB2483" s="106">
        <f t="shared" si="586"/>
        <v>3.915</v>
      </c>
      <c r="BC2483" s="105" t="s">
        <v>53</v>
      </c>
      <c r="BE2483" s="110"/>
      <c r="BF2483" s="110"/>
      <c r="BG2483" s="110"/>
    </row>
    <row r="2484" spans="1:59" ht="24.75" hidden="1" customHeight="1">
      <c r="A2484" s="9">
        <v>2482</v>
      </c>
      <c r="B2484" s="17">
        <v>5711</v>
      </c>
      <c r="C2484" s="17"/>
      <c r="D2484" s="198"/>
      <c r="E2484" s="2" t="s">
        <v>10097</v>
      </c>
      <c r="F2484" s="2" t="s">
        <v>10114</v>
      </c>
      <c r="G2484" s="2" t="s">
        <v>921</v>
      </c>
      <c r="H2484" s="18" t="s">
        <v>922</v>
      </c>
      <c r="I2484" s="2" t="s">
        <v>44</v>
      </c>
      <c r="J2484" s="2" t="s">
        <v>10099</v>
      </c>
      <c r="K2484" s="19"/>
      <c r="L2484" s="2"/>
      <c r="M2484" s="17">
        <v>14</v>
      </c>
      <c r="N2484" s="2" t="s">
        <v>46</v>
      </c>
      <c r="O2484" s="2" t="s">
        <v>10014</v>
      </c>
      <c r="P2484" s="2" t="s">
        <v>10112</v>
      </c>
      <c r="Q2484" s="2" t="s">
        <v>10115</v>
      </c>
      <c r="R2484" s="101">
        <v>10.65</v>
      </c>
      <c r="T2484" s="116">
        <v>4</v>
      </c>
      <c r="U2484" s="84">
        <v>12.3</v>
      </c>
      <c r="Y2484" s="102">
        <v>8.99</v>
      </c>
      <c r="AE2484" s="104">
        <v>12.3</v>
      </c>
      <c r="AI2484" s="105">
        <v>8.99</v>
      </c>
      <c r="AN2484" s="106">
        <v>8.99</v>
      </c>
      <c r="AO2484" s="105" t="s">
        <v>531</v>
      </c>
      <c r="AP2484" s="104" t="s">
        <v>532</v>
      </c>
      <c r="AQ2484" s="105">
        <f>AVERAGE(SMALL(AE2484:AI2484,1),SMALL(AE2484:AI2484,2))</f>
        <v>10.645</v>
      </c>
      <c r="AR2484" s="105" t="str">
        <f>IF(R2484 &lt;=( AVERAGE(SMALL(AE2484:AI2484,1),SMALL(AE2484:AI2484,2))), R2484, "")</f>
        <v/>
      </c>
      <c r="AS2484" s="105" t="e">
        <f>AVERAGE(SMALL(AJ2484:AM2484,1),SMALL(AJ2484:AM2484,2))</f>
        <v>#NUM!</v>
      </c>
      <c r="AT2484" s="105" t="e">
        <f>#REF!*1.075</f>
        <v>#REF!</v>
      </c>
      <c r="AU2484" s="105">
        <f>T2484*1.075</f>
        <v>4.3</v>
      </c>
      <c r="AV2484" s="102" t="e">
        <f t="shared" si="588"/>
        <v>#REF!</v>
      </c>
      <c r="AW2484" s="105" t="s">
        <v>1543</v>
      </c>
      <c r="AX2484" s="105" t="s">
        <v>532</v>
      </c>
      <c r="AY2484" s="106">
        <v>4.3</v>
      </c>
      <c r="AZ2484" s="108">
        <f t="shared" si="593"/>
        <v>1.075</v>
      </c>
      <c r="BA2484" s="1">
        <f t="shared" si="594"/>
        <v>5.375</v>
      </c>
      <c r="BB2484" s="106">
        <f t="shared" si="586"/>
        <v>5.8049999999999997</v>
      </c>
      <c r="BC2484" s="105" t="s">
        <v>53</v>
      </c>
      <c r="BE2484" s="110"/>
      <c r="BF2484" s="110"/>
      <c r="BG2484" s="110"/>
    </row>
    <row r="2485" spans="1:59" ht="24.75" hidden="1" customHeight="1">
      <c r="A2485" s="9">
        <v>2483</v>
      </c>
      <c r="B2485" s="36">
        <v>5141</v>
      </c>
      <c r="C2485" s="36"/>
      <c r="E2485" s="37" t="s">
        <v>10105</v>
      </c>
      <c r="F2485" s="36" t="s">
        <v>10106</v>
      </c>
      <c r="G2485" s="36" t="s">
        <v>10107</v>
      </c>
      <c r="H2485" s="36" t="s">
        <v>3686</v>
      </c>
      <c r="I2485" s="36" t="s">
        <v>150</v>
      </c>
      <c r="J2485" s="37" t="s">
        <v>2517</v>
      </c>
      <c r="K2485" s="49"/>
      <c r="L2485" s="36"/>
      <c r="M2485" s="36">
        <v>60</v>
      </c>
      <c r="N2485" s="36" t="s">
        <v>46</v>
      </c>
      <c r="O2485" s="36" t="s">
        <v>10014</v>
      </c>
      <c r="P2485" s="36" t="s">
        <v>10108</v>
      </c>
      <c r="Q2485" s="36" t="s">
        <v>10109</v>
      </c>
      <c r="T2485" s="116"/>
      <c r="AV2485" s="102"/>
      <c r="AZ2485" s="108" t="b">
        <f t="shared" si="593"/>
        <v>0</v>
      </c>
      <c r="BA2485" s="1">
        <f t="shared" si="594"/>
        <v>0</v>
      </c>
      <c r="BB2485" s="106">
        <f t="shared" si="586"/>
        <v>0</v>
      </c>
      <c r="BE2485" s="110"/>
      <c r="BF2485" s="110"/>
      <c r="BG2485" s="110"/>
    </row>
    <row r="2486" spans="1:59" ht="24.75" hidden="1" customHeight="1">
      <c r="A2486" s="9">
        <v>2484</v>
      </c>
      <c r="B2486" s="17">
        <v>234</v>
      </c>
      <c r="C2486" s="17"/>
      <c r="D2486" s="8"/>
      <c r="E2486" s="2" t="s">
        <v>10116</v>
      </c>
      <c r="F2486" s="2" t="s">
        <v>10117</v>
      </c>
      <c r="G2486" s="2" t="s">
        <v>10107</v>
      </c>
      <c r="H2486" s="18" t="s">
        <v>189</v>
      </c>
      <c r="I2486" s="2" t="s">
        <v>183</v>
      </c>
      <c r="J2486" s="30" t="s">
        <v>9855</v>
      </c>
      <c r="K2486" s="19"/>
      <c r="L2486" s="2"/>
      <c r="M2486" s="17">
        <v>60</v>
      </c>
      <c r="N2486" s="2" t="s">
        <v>46</v>
      </c>
      <c r="O2486" s="2" t="s">
        <v>10014</v>
      </c>
      <c r="P2486" s="2" t="s">
        <v>1079</v>
      </c>
      <c r="Q2486" s="2" t="s">
        <v>10118</v>
      </c>
      <c r="R2486" s="101">
        <v>4.49</v>
      </c>
      <c r="T2486" s="116">
        <v>3.64</v>
      </c>
      <c r="AN2486" s="106">
        <v>4.49</v>
      </c>
      <c r="AO2486" s="105" t="s">
        <v>50</v>
      </c>
      <c r="AP2486" s="104" t="s">
        <v>51</v>
      </c>
      <c r="AQ2486" s="105" t="e">
        <f>AVERAGE(SMALL(AE2486:AI2486,1),SMALL(AE2486:AI2486,2))</f>
        <v>#NUM!</v>
      </c>
      <c r="AR2486" s="105" t="e">
        <f>IF(R2486 &lt;=( AVERAGE(SMALL(AE2486:AI2486,1),SMALL(AE2486:AI2486,2))), R2486, "")</f>
        <v>#NUM!</v>
      </c>
      <c r="AS2486" s="105" t="e">
        <f>AVERAGE(SMALL(AJ2486:AM2486,1),SMALL(AJ2486:AM2486,2))</f>
        <v>#NUM!</v>
      </c>
      <c r="AT2486" s="105" t="e">
        <f>#REF!*1.075</f>
        <v>#REF!</v>
      </c>
      <c r="AU2486" s="105">
        <f>T2486*1.075</f>
        <v>3.9129999999999998</v>
      </c>
      <c r="AV2486" s="102" t="e">
        <f>MIN(AN2486,AT2486,AU2486)</f>
        <v>#REF!</v>
      </c>
      <c r="AW2486" s="105" t="s">
        <v>172</v>
      </c>
      <c r="AX2486" s="105" t="s">
        <v>173</v>
      </c>
      <c r="AY2486" s="106">
        <v>3.91</v>
      </c>
      <c r="AZ2486" s="108">
        <f t="shared" si="593"/>
        <v>0.97750000000000004</v>
      </c>
      <c r="BA2486" s="1">
        <f t="shared" si="594"/>
        <v>4.8875000000000002</v>
      </c>
      <c r="BB2486" s="106">
        <f t="shared" si="586"/>
        <v>5.2785000000000002</v>
      </c>
      <c r="BC2486" s="105" t="s">
        <v>53</v>
      </c>
      <c r="BD2486" s="128"/>
      <c r="BE2486" s="128"/>
      <c r="BF2486" s="110"/>
      <c r="BG2486" s="110"/>
    </row>
    <row r="2487" spans="1:59" ht="24.75" hidden="1" customHeight="1">
      <c r="A2487" s="9">
        <v>2485</v>
      </c>
      <c r="B2487" s="17">
        <v>1273</v>
      </c>
      <c r="C2487" s="17"/>
      <c r="D2487" s="8"/>
      <c r="E2487" s="2" t="s">
        <v>10119</v>
      </c>
      <c r="F2487" s="2" t="s">
        <v>10120</v>
      </c>
      <c r="G2487" s="2" t="s">
        <v>10107</v>
      </c>
      <c r="H2487" s="18" t="s">
        <v>10121</v>
      </c>
      <c r="I2487" s="2" t="s">
        <v>183</v>
      </c>
      <c r="J2487" s="2" t="s">
        <v>449</v>
      </c>
      <c r="K2487" s="19"/>
      <c r="L2487" s="2"/>
      <c r="M2487" s="17">
        <v>20</v>
      </c>
      <c r="N2487" s="2" t="s">
        <v>46</v>
      </c>
      <c r="O2487" s="2" t="s">
        <v>10014</v>
      </c>
      <c r="P2487" s="2" t="s">
        <v>10051</v>
      </c>
      <c r="Q2487" s="2" t="s">
        <v>10122</v>
      </c>
      <c r="R2487" s="101">
        <v>3.8</v>
      </c>
      <c r="T2487" s="116">
        <v>3.08</v>
      </c>
      <c r="AN2487" s="106">
        <v>3.8</v>
      </c>
      <c r="AO2487" s="105" t="s">
        <v>50</v>
      </c>
      <c r="AP2487" s="104" t="s">
        <v>51</v>
      </c>
      <c r="AQ2487" s="105" t="e">
        <f>AVERAGE(SMALL(AE2487:AI2487,1),SMALL(AE2487:AI2487,2))</f>
        <v>#NUM!</v>
      </c>
      <c r="AR2487" s="105" t="e">
        <f>IF(R2487 &lt;=( AVERAGE(SMALL(AE2487:AI2487,1),SMALL(AE2487:AI2487,2))), R2487, "")</f>
        <v>#NUM!</v>
      </c>
      <c r="AS2487" s="105" t="e">
        <f>AVERAGE(SMALL(AJ2487:AM2487,1),SMALL(AJ2487:AM2487,2))</f>
        <v>#NUM!</v>
      </c>
      <c r="AT2487" s="105" t="e">
        <f>#REF!*1.075</f>
        <v>#REF!</v>
      </c>
      <c r="AU2487" s="105">
        <f>T2487*1.075</f>
        <v>3.3109999999999999</v>
      </c>
      <c r="AV2487" s="102" t="e">
        <f>MIN(AN2487,AT2487,AU2487)</f>
        <v>#REF!</v>
      </c>
      <c r="AW2487" s="105" t="s">
        <v>172</v>
      </c>
      <c r="AX2487" s="105" t="s">
        <v>173</v>
      </c>
      <c r="AY2487" s="106">
        <v>3.31</v>
      </c>
      <c r="AZ2487" s="108">
        <f t="shared" si="593"/>
        <v>0.82750000000000001</v>
      </c>
      <c r="BA2487" s="1">
        <f t="shared" si="594"/>
        <v>4.1375000000000002</v>
      </c>
      <c r="BB2487" s="106">
        <f t="shared" si="586"/>
        <v>4.4685000000000006</v>
      </c>
      <c r="BC2487" s="105" t="s">
        <v>53</v>
      </c>
      <c r="BE2487" s="110"/>
      <c r="BF2487" s="110"/>
      <c r="BG2487" s="110"/>
    </row>
    <row r="2488" spans="1:59" ht="24.75" hidden="1" customHeight="1">
      <c r="A2488" s="9">
        <v>2486</v>
      </c>
      <c r="B2488" s="36">
        <v>7080</v>
      </c>
      <c r="C2488" s="36"/>
      <c r="E2488" s="37" t="s">
        <v>10123</v>
      </c>
      <c r="F2488" s="36" t="s">
        <v>10124</v>
      </c>
      <c r="G2488" s="36" t="s">
        <v>10107</v>
      </c>
      <c r="H2488" s="36" t="s">
        <v>191</v>
      </c>
      <c r="I2488" s="36" t="s">
        <v>150</v>
      </c>
      <c r="J2488" s="37" t="s">
        <v>449</v>
      </c>
      <c r="K2488" s="49"/>
      <c r="L2488" s="36"/>
      <c r="M2488" s="36">
        <v>20</v>
      </c>
      <c r="N2488" s="36" t="s">
        <v>46</v>
      </c>
      <c r="O2488" s="36" t="s">
        <v>10014</v>
      </c>
      <c r="P2488" s="36" t="s">
        <v>10080</v>
      </c>
      <c r="Q2488" s="36" t="s">
        <v>10125</v>
      </c>
      <c r="T2488" s="116"/>
      <c r="AT2488" s="105" t="e">
        <f>#REF!*1.075</f>
        <v>#REF!</v>
      </c>
      <c r="AV2488" s="102" t="e">
        <f>MIN(AN2488,AT2488,AU2488)</f>
        <v>#REF!</v>
      </c>
      <c r="AZ2488" s="108" t="b">
        <f t="shared" si="593"/>
        <v>0</v>
      </c>
      <c r="BA2488" s="1">
        <f t="shared" si="594"/>
        <v>0</v>
      </c>
      <c r="BB2488" s="106">
        <f t="shared" si="586"/>
        <v>0</v>
      </c>
      <c r="BE2488" s="110"/>
      <c r="BF2488" s="110"/>
      <c r="BG2488" s="110"/>
    </row>
    <row r="2489" spans="1:59" ht="24.75" hidden="1" customHeight="1">
      <c r="A2489" s="9">
        <v>2487</v>
      </c>
      <c r="B2489" s="36">
        <v>94</v>
      </c>
      <c r="C2489" s="36"/>
      <c r="E2489" s="37" t="s">
        <v>10126</v>
      </c>
      <c r="F2489" s="36" t="s">
        <v>10127</v>
      </c>
      <c r="G2489" s="36" t="s">
        <v>10128</v>
      </c>
      <c r="H2489" s="36" t="s">
        <v>10129</v>
      </c>
      <c r="I2489" s="36" t="s">
        <v>484</v>
      </c>
      <c r="J2489" s="37" t="s">
        <v>3252</v>
      </c>
      <c r="K2489" s="49"/>
      <c r="L2489" s="36"/>
      <c r="M2489" s="36">
        <v>10</v>
      </c>
      <c r="N2489" s="36" t="s">
        <v>46</v>
      </c>
      <c r="O2489" s="36" t="s">
        <v>10014</v>
      </c>
      <c r="P2489" s="36" t="s">
        <v>1079</v>
      </c>
      <c r="Q2489" s="36" t="s">
        <v>10130</v>
      </c>
      <c r="T2489" s="116"/>
      <c r="AT2489" s="105" t="e">
        <f>#REF!*1.075</f>
        <v>#REF!</v>
      </c>
      <c r="AV2489" s="102" t="e">
        <f>MIN(AN2489,AT2489,AU2489)</f>
        <v>#REF!</v>
      </c>
      <c r="AZ2489" s="108" t="b">
        <f t="shared" si="593"/>
        <v>0</v>
      </c>
      <c r="BA2489" s="1">
        <f t="shared" si="594"/>
        <v>0</v>
      </c>
      <c r="BB2489" s="106">
        <f t="shared" si="586"/>
        <v>0</v>
      </c>
      <c r="BD2489" s="105"/>
      <c r="BF2489" s="110"/>
      <c r="BG2489" s="110"/>
    </row>
    <row r="2490" spans="1:59" ht="24.75" hidden="1" customHeight="1">
      <c r="A2490" s="9">
        <v>2488</v>
      </c>
      <c r="B2490" s="36">
        <v>727</v>
      </c>
      <c r="C2490" s="36"/>
      <c r="D2490" s="197"/>
      <c r="E2490" s="37" t="s">
        <v>10131</v>
      </c>
      <c r="F2490" s="36" t="s">
        <v>10132</v>
      </c>
      <c r="G2490" s="36" t="s">
        <v>4189</v>
      </c>
      <c r="H2490" s="36" t="s">
        <v>310</v>
      </c>
      <c r="I2490" s="36" t="s">
        <v>44</v>
      </c>
      <c r="J2490" s="37" t="s">
        <v>1145</v>
      </c>
      <c r="K2490" s="49"/>
      <c r="L2490" s="36"/>
      <c r="M2490" s="36">
        <v>10</v>
      </c>
      <c r="N2490" s="36" t="s">
        <v>46</v>
      </c>
      <c r="O2490" s="36" t="s">
        <v>10014</v>
      </c>
      <c r="P2490" s="36" t="s">
        <v>10133</v>
      </c>
      <c r="Q2490" s="36" t="s">
        <v>10134</v>
      </c>
      <c r="T2490" s="116"/>
      <c r="AV2490" s="102"/>
      <c r="AZ2490" s="108" t="b">
        <f t="shared" si="593"/>
        <v>0</v>
      </c>
      <c r="BA2490" s="1">
        <f t="shared" si="594"/>
        <v>0</v>
      </c>
      <c r="BB2490" s="106">
        <f t="shared" si="586"/>
        <v>0</v>
      </c>
      <c r="BD2490" s="105"/>
      <c r="BF2490" s="110"/>
      <c r="BG2490" s="110"/>
    </row>
    <row r="2491" spans="1:59" ht="24.75" hidden="1" customHeight="1">
      <c r="A2491" s="9">
        <v>2489</v>
      </c>
      <c r="B2491" s="36">
        <v>727</v>
      </c>
      <c r="C2491" s="36"/>
      <c r="D2491" s="197"/>
      <c r="E2491" s="37" t="s">
        <v>10131</v>
      </c>
      <c r="F2491" s="36" t="s">
        <v>10132</v>
      </c>
      <c r="G2491" s="36" t="s">
        <v>4189</v>
      </c>
      <c r="H2491" s="36" t="s">
        <v>310</v>
      </c>
      <c r="I2491" s="36" t="s">
        <v>44</v>
      </c>
      <c r="J2491" s="37" t="s">
        <v>545</v>
      </c>
      <c r="K2491" s="49"/>
      <c r="L2491" s="36"/>
      <c r="M2491" s="36">
        <v>30</v>
      </c>
      <c r="N2491" s="36" t="s">
        <v>46</v>
      </c>
      <c r="O2491" s="36" t="s">
        <v>10014</v>
      </c>
      <c r="P2491" s="36" t="s">
        <v>10133</v>
      </c>
      <c r="Q2491" s="36" t="s">
        <v>10134</v>
      </c>
      <c r="T2491" s="116"/>
      <c r="AT2491" s="105" t="e">
        <f>#REF!*1.075</f>
        <v>#REF!</v>
      </c>
      <c r="AV2491" s="102" t="e">
        <f t="shared" ref="AV2491:AV2554" si="595">MIN(AN2491,AT2491,AU2491)</f>
        <v>#REF!</v>
      </c>
      <c r="AZ2491" s="108" t="b">
        <f t="shared" si="593"/>
        <v>0</v>
      </c>
      <c r="BA2491" s="1">
        <f t="shared" si="594"/>
        <v>0</v>
      </c>
      <c r="BB2491" s="106">
        <f t="shared" si="586"/>
        <v>0</v>
      </c>
      <c r="BE2491" s="110"/>
      <c r="BF2491" s="110"/>
      <c r="BG2491" s="110"/>
    </row>
    <row r="2492" spans="1:59" ht="24.75" hidden="1" customHeight="1">
      <c r="A2492" s="9">
        <v>2490</v>
      </c>
      <c r="B2492" s="36">
        <v>20371</v>
      </c>
      <c r="C2492" s="36"/>
      <c r="D2492" s="197"/>
      <c r="E2492" s="37" t="s">
        <v>10135</v>
      </c>
      <c r="F2492" s="36" t="s">
        <v>10136</v>
      </c>
      <c r="G2492" s="36" t="s">
        <v>2600</v>
      </c>
      <c r="H2492" s="36" t="s">
        <v>123</v>
      </c>
      <c r="I2492" s="36" t="s">
        <v>44</v>
      </c>
      <c r="J2492" s="37" t="s">
        <v>1482</v>
      </c>
      <c r="K2492" s="49"/>
      <c r="L2492" s="36"/>
      <c r="M2492" s="36"/>
      <c r="N2492" s="36"/>
      <c r="O2492" s="36" t="s">
        <v>10014</v>
      </c>
      <c r="P2492" s="36" t="s">
        <v>10015</v>
      </c>
      <c r="Q2492" s="36" t="s">
        <v>10137</v>
      </c>
      <c r="T2492" s="116"/>
      <c r="AT2492" s="105" t="e">
        <f>#REF!*1.075</f>
        <v>#REF!</v>
      </c>
      <c r="AV2492" s="102" t="e">
        <f t="shared" si="595"/>
        <v>#REF!</v>
      </c>
      <c r="AZ2492" s="108" t="b">
        <f t="shared" si="593"/>
        <v>0</v>
      </c>
      <c r="BA2492" s="1">
        <f t="shared" si="594"/>
        <v>0</v>
      </c>
      <c r="BB2492" s="106">
        <f t="shared" si="586"/>
        <v>0</v>
      </c>
      <c r="BE2492" s="110"/>
      <c r="BF2492" s="110"/>
      <c r="BG2492" s="110"/>
    </row>
    <row r="2493" spans="1:59" ht="24.75" hidden="1" customHeight="1">
      <c r="A2493" s="9">
        <v>2491</v>
      </c>
      <c r="B2493" s="36">
        <v>399</v>
      </c>
      <c r="C2493" s="36"/>
      <c r="E2493" s="37" t="s">
        <v>10138</v>
      </c>
      <c r="F2493" s="36" t="s">
        <v>10139</v>
      </c>
      <c r="G2493" s="36" t="s">
        <v>904</v>
      </c>
      <c r="H2493" s="36" t="s">
        <v>10140</v>
      </c>
      <c r="I2493" s="36" t="s">
        <v>4765</v>
      </c>
      <c r="J2493" s="37" t="s">
        <v>10141</v>
      </c>
      <c r="K2493" s="49"/>
      <c r="L2493" s="36"/>
      <c r="M2493" s="36"/>
      <c r="N2493" s="36"/>
      <c r="O2493" s="36" t="s">
        <v>10014</v>
      </c>
      <c r="P2493" s="36" t="s">
        <v>1079</v>
      </c>
      <c r="Q2493" s="36" t="s">
        <v>10142</v>
      </c>
      <c r="T2493" s="116"/>
      <c r="AT2493" s="105" t="e">
        <f>#REF!*1.075</f>
        <v>#REF!</v>
      </c>
      <c r="AV2493" s="102" t="e">
        <f t="shared" si="595"/>
        <v>#REF!</v>
      </c>
      <c r="AZ2493" s="108" t="b">
        <f t="shared" si="593"/>
        <v>0</v>
      </c>
      <c r="BA2493" s="1">
        <f t="shared" si="594"/>
        <v>0</v>
      </c>
      <c r="BB2493" s="106">
        <f t="shared" si="586"/>
        <v>0</v>
      </c>
      <c r="BD2493" s="105"/>
      <c r="BF2493" s="110"/>
      <c r="BG2493" s="110"/>
    </row>
    <row r="2494" spans="1:59" ht="24.75" hidden="1" customHeight="1">
      <c r="A2494" s="9">
        <v>2492</v>
      </c>
      <c r="B2494" s="17">
        <v>581</v>
      </c>
      <c r="C2494" s="17"/>
      <c r="D2494" s="8"/>
      <c r="E2494" s="2" t="s">
        <v>10143</v>
      </c>
      <c r="F2494" s="2" t="s">
        <v>10144</v>
      </c>
      <c r="G2494" s="2" t="s">
        <v>1258</v>
      </c>
      <c r="H2494" s="18" t="s">
        <v>813</v>
      </c>
      <c r="I2494" s="2" t="s">
        <v>345</v>
      </c>
      <c r="J2494" s="30" t="s">
        <v>1207</v>
      </c>
      <c r="K2494" s="19"/>
      <c r="L2494" s="2"/>
      <c r="M2494" s="17">
        <v>10</v>
      </c>
      <c r="N2494" s="2" t="s">
        <v>46</v>
      </c>
      <c r="O2494" s="2" t="s">
        <v>10014</v>
      </c>
      <c r="P2494" s="2" t="s">
        <v>10051</v>
      </c>
      <c r="Q2494" s="2" t="s">
        <v>10145</v>
      </c>
      <c r="R2494" s="101">
        <v>3.52</v>
      </c>
      <c r="T2494" s="116">
        <v>2.85</v>
      </c>
      <c r="AN2494" s="106">
        <v>3.52</v>
      </c>
      <c r="AO2494" s="105" t="s">
        <v>50</v>
      </c>
      <c r="AP2494" s="104" t="s">
        <v>51</v>
      </c>
      <c r="AQ2494" s="105" t="e">
        <f t="shared" ref="AQ2494:AQ2506" si="596">AVERAGE(SMALL(AE2494:AI2494,1),SMALL(AE2494:AI2494,2))</f>
        <v>#NUM!</v>
      </c>
      <c r="AR2494" s="105" t="e">
        <f t="shared" ref="AR2494:AR2506" si="597">IF(R2494 &lt;=( AVERAGE(SMALL(AE2494:AI2494,1),SMALL(AE2494:AI2494,2))), R2494, "")</f>
        <v>#NUM!</v>
      </c>
      <c r="AS2494" s="105" t="e">
        <f t="shared" ref="AS2494:AS2506" si="598">AVERAGE(SMALL(AJ2494:AM2494,1),SMALL(AJ2494:AM2494,2))</f>
        <v>#NUM!</v>
      </c>
      <c r="AT2494" s="105" t="e">
        <f>#REF!*1.075</f>
        <v>#REF!</v>
      </c>
      <c r="AU2494" s="105">
        <f t="shared" ref="AU2494:AU2506" si="599">T2494*1.075</f>
        <v>3.0637499999999998</v>
      </c>
      <c r="AV2494" s="102" t="e">
        <f t="shared" si="595"/>
        <v>#REF!</v>
      </c>
      <c r="AW2494" s="105" t="s">
        <v>172</v>
      </c>
      <c r="AX2494" s="105" t="s">
        <v>173</v>
      </c>
      <c r="AY2494" s="106">
        <v>3.0630000000000002</v>
      </c>
      <c r="AZ2494" s="108">
        <f t="shared" si="593"/>
        <v>0.76575000000000004</v>
      </c>
      <c r="BA2494" s="1">
        <f t="shared" si="594"/>
        <v>3.8287500000000003</v>
      </c>
      <c r="BB2494" s="106">
        <f t="shared" ref="BB2494:BB2557" si="600">BA2494+BA2494*0.08</f>
        <v>4.1350500000000006</v>
      </c>
      <c r="BC2494" s="105" t="s">
        <v>53</v>
      </c>
      <c r="BE2494" s="110"/>
      <c r="BF2494" s="110"/>
      <c r="BG2494" s="110"/>
    </row>
    <row r="2495" spans="1:59" ht="24.75" hidden="1" customHeight="1">
      <c r="A2495" s="9">
        <v>2493</v>
      </c>
      <c r="B2495" s="17">
        <v>142</v>
      </c>
      <c r="C2495" s="17"/>
      <c r="D2495" s="8"/>
      <c r="E2495" s="2" t="s">
        <v>10146</v>
      </c>
      <c r="F2495" s="2" t="s">
        <v>1257</v>
      </c>
      <c r="G2495" s="2" t="s">
        <v>1258</v>
      </c>
      <c r="H2495" s="18" t="s">
        <v>149</v>
      </c>
      <c r="I2495" s="2" t="s">
        <v>44</v>
      </c>
      <c r="J2495" s="30" t="s">
        <v>1207</v>
      </c>
      <c r="K2495" s="19"/>
      <c r="L2495" s="2"/>
      <c r="M2495" s="17">
        <v>10</v>
      </c>
      <c r="N2495" s="2" t="s">
        <v>46</v>
      </c>
      <c r="O2495" s="2" t="s">
        <v>10014</v>
      </c>
      <c r="P2495" s="2" t="s">
        <v>1079</v>
      </c>
      <c r="Q2495" s="2" t="s">
        <v>10147</v>
      </c>
      <c r="R2495" s="101">
        <v>2.06</v>
      </c>
      <c r="T2495" s="116">
        <v>1.21</v>
      </c>
      <c r="U2495" s="84">
        <v>3.01</v>
      </c>
      <c r="X2495" s="102">
        <v>1.46</v>
      </c>
      <c r="Y2495" s="102">
        <v>2.66</v>
      </c>
      <c r="AE2495" s="104">
        <v>3.01</v>
      </c>
      <c r="AG2495" s="105">
        <v>0.83350000000000002</v>
      </c>
      <c r="AH2495" s="105">
        <v>1.46</v>
      </c>
      <c r="AN2495" s="106">
        <v>1.1467499999999999</v>
      </c>
      <c r="AO2495" s="105" t="s">
        <v>50</v>
      </c>
      <c r="AP2495" s="104" t="s">
        <v>51</v>
      </c>
      <c r="AQ2495" s="105">
        <f t="shared" si="596"/>
        <v>1.1467499999999999</v>
      </c>
      <c r="AR2495" s="105" t="str">
        <f t="shared" si="597"/>
        <v/>
      </c>
      <c r="AS2495" s="105" t="e">
        <f t="shared" si="598"/>
        <v>#NUM!</v>
      </c>
      <c r="AT2495" s="105" t="e">
        <f>#REF!*1.075</f>
        <v>#REF!</v>
      </c>
      <c r="AU2495" s="105">
        <f t="shared" si="599"/>
        <v>1.3007499999999999</v>
      </c>
      <c r="AV2495" s="102" t="e">
        <f t="shared" si="595"/>
        <v>#REF!</v>
      </c>
      <c r="AW2495" s="105" t="s">
        <v>172</v>
      </c>
      <c r="AX2495" s="105" t="s">
        <v>173</v>
      </c>
      <c r="AY2495" s="106">
        <v>1.1499999999999999</v>
      </c>
      <c r="AZ2495" s="108">
        <f t="shared" si="593"/>
        <v>0.28749999999999998</v>
      </c>
      <c r="BA2495" s="1">
        <f t="shared" si="594"/>
        <v>1.4375</v>
      </c>
      <c r="BB2495" s="106">
        <f t="shared" si="600"/>
        <v>1.5525</v>
      </c>
      <c r="BC2495" s="105" t="s">
        <v>53</v>
      </c>
      <c r="BD2495" s="105"/>
      <c r="BF2495" s="110"/>
      <c r="BG2495" s="110"/>
    </row>
    <row r="2496" spans="1:59" ht="24.75" hidden="1" customHeight="1">
      <c r="A2496" s="9">
        <v>2494</v>
      </c>
      <c r="B2496" s="17">
        <v>143</v>
      </c>
      <c r="C2496" s="17"/>
      <c r="D2496" s="8"/>
      <c r="E2496" s="2" t="s">
        <v>10146</v>
      </c>
      <c r="F2496" s="2" t="s">
        <v>10148</v>
      </c>
      <c r="G2496" s="2" t="s">
        <v>1258</v>
      </c>
      <c r="H2496" s="18" t="s">
        <v>251</v>
      </c>
      <c r="I2496" s="2" t="s">
        <v>44</v>
      </c>
      <c r="J2496" s="30" t="s">
        <v>1207</v>
      </c>
      <c r="K2496" s="19"/>
      <c r="L2496" s="2"/>
      <c r="M2496" s="17">
        <v>10</v>
      </c>
      <c r="N2496" s="2" t="s">
        <v>46</v>
      </c>
      <c r="O2496" s="2" t="s">
        <v>10014</v>
      </c>
      <c r="P2496" s="2" t="s">
        <v>1079</v>
      </c>
      <c r="Q2496" s="2" t="s">
        <v>10149</v>
      </c>
      <c r="R2496" s="101">
        <v>2.2200000000000002</v>
      </c>
      <c r="T2496" s="116">
        <v>1.6</v>
      </c>
      <c r="U2496" s="84">
        <v>6.58</v>
      </c>
      <c r="V2496" s="102">
        <v>1.67</v>
      </c>
      <c r="X2496" s="102">
        <v>2.77</v>
      </c>
      <c r="Y2496" s="102">
        <v>5.67</v>
      </c>
      <c r="AE2496" s="104">
        <v>6.58</v>
      </c>
      <c r="AF2496" s="105">
        <v>2.04</v>
      </c>
      <c r="AG2496" s="105">
        <v>1.16178</v>
      </c>
      <c r="AH2496" s="105">
        <v>2.77</v>
      </c>
      <c r="AN2496" s="106">
        <v>1.6</v>
      </c>
      <c r="AO2496" s="105" t="s">
        <v>50</v>
      </c>
      <c r="AP2496" s="104" t="s">
        <v>51</v>
      </c>
      <c r="AQ2496" s="105">
        <f t="shared" si="596"/>
        <v>1.6008900000000001</v>
      </c>
      <c r="AR2496" s="105" t="str">
        <f t="shared" si="597"/>
        <v/>
      </c>
      <c r="AS2496" s="105" t="e">
        <f t="shared" si="598"/>
        <v>#NUM!</v>
      </c>
      <c r="AT2496" s="105" t="e">
        <f>#REF!*1.075</f>
        <v>#REF!</v>
      </c>
      <c r="AU2496" s="105">
        <f t="shared" si="599"/>
        <v>1.72</v>
      </c>
      <c r="AV2496" s="102" t="e">
        <f t="shared" si="595"/>
        <v>#REF!</v>
      </c>
      <c r="AW2496" s="125" t="s">
        <v>52</v>
      </c>
      <c r="AX2496" s="105" t="s">
        <v>51</v>
      </c>
      <c r="AY2496" s="106">
        <v>1.6</v>
      </c>
      <c r="AZ2496" s="108">
        <f t="shared" si="593"/>
        <v>0.4</v>
      </c>
      <c r="BA2496" s="1">
        <f t="shared" si="594"/>
        <v>2</v>
      </c>
      <c r="BB2496" s="106">
        <f t="shared" si="600"/>
        <v>2.16</v>
      </c>
      <c r="BC2496" s="105" t="s">
        <v>53</v>
      </c>
      <c r="BD2496" s="128"/>
      <c r="BE2496" s="128"/>
      <c r="BF2496" s="110"/>
      <c r="BG2496" s="110"/>
    </row>
    <row r="2497" spans="1:59" ht="24.75" customHeight="1">
      <c r="A2497" s="9">
        <v>2495</v>
      </c>
      <c r="B2497" s="17">
        <v>16438</v>
      </c>
      <c r="C2497" s="17"/>
      <c r="D2497" s="127" t="s">
        <v>10055</v>
      </c>
      <c r="E2497" s="2" t="s">
        <v>10150</v>
      </c>
      <c r="F2497" s="2" t="s">
        <v>10151</v>
      </c>
      <c r="G2497" s="2" t="s">
        <v>1620</v>
      </c>
      <c r="H2497" s="18" t="s">
        <v>1475</v>
      </c>
      <c r="I2497" s="2" t="s">
        <v>44</v>
      </c>
      <c r="J2497" s="2" t="s">
        <v>10152</v>
      </c>
      <c r="K2497" s="19"/>
      <c r="L2497" s="2"/>
      <c r="M2497" s="17">
        <v>30</v>
      </c>
      <c r="N2497" s="2" t="s">
        <v>46</v>
      </c>
      <c r="O2497" s="2" t="s">
        <v>10014</v>
      </c>
      <c r="P2497" s="2" t="s">
        <v>10153</v>
      </c>
      <c r="Q2497" s="2" t="s">
        <v>10154</v>
      </c>
      <c r="R2497" s="101">
        <v>8.5299999999999994</v>
      </c>
      <c r="T2497" s="116">
        <v>7.85</v>
      </c>
      <c r="U2497" s="84">
        <v>15.67</v>
      </c>
      <c r="V2497" s="102">
        <v>8.24</v>
      </c>
      <c r="W2497" s="102">
        <v>10.3</v>
      </c>
      <c r="X2497" s="102">
        <v>8.81</v>
      </c>
      <c r="Y2497" s="102">
        <v>12.8</v>
      </c>
      <c r="Z2497" s="102">
        <v>15.67</v>
      </c>
      <c r="AA2497" s="102">
        <v>5.44</v>
      </c>
      <c r="AB2497" s="102">
        <v>4.8949999999999996</v>
      </c>
      <c r="AG2497" s="105">
        <v>10.243</v>
      </c>
      <c r="AH2497" s="223">
        <v>28.16</v>
      </c>
      <c r="AI2497" s="105">
        <v>12.8</v>
      </c>
      <c r="AN2497" s="106">
        <v>10.33</v>
      </c>
      <c r="AO2497" s="105" t="s">
        <v>277</v>
      </c>
      <c r="AP2497" s="104" t="s">
        <v>278</v>
      </c>
      <c r="AQ2497" s="105">
        <f t="shared" si="596"/>
        <v>11.5215</v>
      </c>
      <c r="AR2497" s="105">
        <f t="shared" si="597"/>
        <v>8.5299999999999994</v>
      </c>
      <c r="AS2497" s="105" t="e">
        <f t="shared" si="598"/>
        <v>#NUM!</v>
      </c>
      <c r="AT2497" s="105" t="e">
        <f>#REF!*1.075</f>
        <v>#REF!</v>
      </c>
      <c r="AU2497" s="105">
        <f t="shared" si="599"/>
        <v>8.4387499999999989</v>
      </c>
      <c r="AV2497" s="102" t="e">
        <f t="shared" si="595"/>
        <v>#REF!</v>
      </c>
      <c r="AW2497" s="105" t="s">
        <v>172</v>
      </c>
      <c r="AX2497" s="105" t="s">
        <v>173</v>
      </c>
      <c r="AY2497" s="106">
        <v>8.4380000000000006</v>
      </c>
      <c r="AZ2497" s="108">
        <f t="shared" si="593"/>
        <v>2.1095000000000002</v>
      </c>
      <c r="BA2497" s="1">
        <f t="shared" si="594"/>
        <v>10.547500000000001</v>
      </c>
      <c r="BB2497" s="106">
        <f t="shared" si="600"/>
        <v>11.391300000000001</v>
      </c>
      <c r="BC2497" s="105" t="s">
        <v>53</v>
      </c>
      <c r="BD2497" s="105" t="s">
        <v>885</v>
      </c>
      <c r="BE2497" s="110"/>
      <c r="BF2497" s="110"/>
      <c r="BG2497" s="110"/>
    </row>
    <row r="2498" spans="1:59" ht="24.75" customHeight="1">
      <c r="A2498" s="9">
        <v>2496</v>
      </c>
      <c r="B2498" s="17">
        <v>16439</v>
      </c>
      <c r="C2498" s="17"/>
      <c r="D2498" s="127" t="s">
        <v>10055</v>
      </c>
      <c r="E2498" s="2" t="s">
        <v>10150</v>
      </c>
      <c r="F2498" s="2" t="s">
        <v>10151</v>
      </c>
      <c r="G2498" s="2" t="s">
        <v>1620</v>
      </c>
      <c r="H2498" s="18" t="s">
        <v>1623</v>
      </c>
      <c r="I2498" s="2" t="s">
        <v>44</v>
      </c>
      <c r="J2498" s="2" t="s">
        <v>10152</v>
      </c>
      <c r="K2498" s="19"/>
      <c r="L2498" s="2"/>
      <c r="M2498" s="17">
        <v>30</v>
      </c>
      <c r="N2498" s="2" t="s">
        <v>46</v>
      </c>
      <c r="O2498" s="2" t="s">
        <v>10014</v>
      </c>
      <c r="P2498" s="2" t="s">
        <v>10153</v>
      </c>
      <c r="Q2498" s="2" t="s">
        <v>10155</v>
      </c>
      <c r="R2498" s="101">
        <v>9.74</v>
      </c>
      <c r="T2498" s="116">
        <v>8.5</v>
      </c>
      <c r="U2498" s="84">
        <v>15.67</v>
      </c>
      <c r="V2498" s="102">
        <v>9.3000000000000007</v>
      </c>
      <c r="W2498" s="102">
        <v>11.62</v>
      </c>
      <c r="X2498" s="102">
        <v>10.18</v>
      </c>
      <c r="Y2498" s="102">
        <v>16.5</v>
      </c>
      <c r="Z2498" s="102">
        <v>15.67</v>
      </c>
      <c r="AA2498" s="102">
        <v>7.32</v>
      </c>
      <c r="AB2498" s="102">
        <v>10.185</v>
      </c>
      <c r="AG2498" s="105">
        <v>11.558999999999999</v>
      </c>
      <c r="AH2498" s="223">
        <v>28.08</v>
      </c>
      <c r="AI2498" s="105">
        <v>16.5</v>
      </c>
      <c r="AN2498" s="106">
        <v>10.44</v>
      </c>
      <c r="AO2498" s="105" t="s">
        <v>50</v>
      </c>
      <c r="AP2498" s="104" t="s">
        <v>51</v>
      </c>
      <c r="AQ2498" s="105">
        <f t="shared" si="596"/>
        <v>14.029499999999999</v>
      </c>
      <c r="AR2498" s="105">
        <f t="shared" si="597"/>
        <v>9.74</v>
      </c>
      <c r="AS2498" s="105" t="e">
        <f t="shared" si="598"/>
        <v>#NUM!</v>
      </c>
      <c r="AT2498" s="105" t="e">
        <f>#REF!*1.075</f>
        <v>#REF!</v>
      </c>
      <c r="AU2498" s="105">
        <f t="shared" si="599"/>
        <v>9.1374999999999993</v>
      </c>
      <c r="AV2498" s="102" t="e">
        <f t="shared" si="595"/>
        <v>#REF!</v>
      </c>
      <c r="AW2498" s="105" t="s">
        <v>172</v>
      </c>
      <c r="AX2498" s="105" t="s">
        <v>173</v>
      </c>
      <c r="AY2498" s="106">
        <v>9.14</v>
      </c>
      <c r="AZ2498" s="108">
        <f t="shared" si="593"/>
        <v>2.2850000000000001</v>
      </c>
      <c r="BA2498" s="1">
        <f t="shared" si="594"/>
        <v>11.425000000000001</v>
      </c>
      <c r="BB2498" s="106">
        <f t="shared" si="600"/>
        <v>12.339</v>
      </c>
      <c r="BC2498" s="105" t="s">
        <v>53</v>
      </c>
      <c r="BD2498" s="105" t="s">
        <v>885</v>
      </c>
      <c r="BE2498" s="110"/>
      <c r="BF2498" s="110"/>
      <c r="BG2498" s="110"/>
    </row>
    <row r="2499" spans="1:59" ht="24.75" hidden="1" customHeight="1">
      <c r="A2499" s="9">
        <v>2497</v>
      </c>
      <c r="B2499" s="17">
        <v>18070</v>
      </c>
      <c r="C2499" s="17"/>
      <c r="D2499" s="8"/>
      <c r="E2499" s="2" t="s">
        <v>10150</v>
      </c>
      <c r="F2499" s="2" t="s">
        <v>10151</v>
      </c>
      <c r="G2499" s="2" t="s">
        <v>1620</v>
      </c>
      <c r="H2499" s="18" t="s">
        <v>1627</v>
      </c>
      <c r="I2499" s="2" t="s">
        <v>44</v>
      </c>
      <c r="J2499" s="2" t="s">
        <v>10152</v>
      </c>
      <c r="K2499" s="19"/>
      <c r="L2499" s="2"/>
      <c r="M2499" s="17">
        <v>30</v>
      </c>
      <c r="N2499" s="2" t="s">
        <v>46</v>
      </c>
      <c r="O2499" s="2" t="s">
        <v>10014</v>
      </c>
      <c r="P2499" s="2" t="s">
        <v>10153</v>
      </c>
      <c r="Q2499" s="2" t="s">
        <v>10156</v>
      </c>
      <c r="R2499" s="101">
        <v>17.28</v>
      </c>
      <c r="T2499" s="116">
        <v>12</v>
      </c>
      <c r="U2499" s="84">
        <v>19.23</v>
      </c>
      <c r="W2499" s="102">
        <v>15.32</v>
      </c>
      <c r="Y2499" s="102">
        <v>49.2</v>
      </c>
      <c r="AE2499" s="104">
        <v>19.23</v>
      </c>
      <c r="AG2499" s="105">
        <v>15.273</v>
      </c>
      <c r="AN2499" s="106">
        <v>17.2515</v>
      </c>
      <c r="AO2499" s="105" t="s">
        <v>277</v>
      </c>
      <c r="AP2499" s="104" t="s">
        <v>278</v>
      </c>
      <c r="AQ2499" s="105">
        <f t="shared" si="596"/>
        <v>17.2515</v>
      </c>
      <c r="AR2499" s="105" t="str">
        <f t="shared" si="597"/>
        <v/>
      </c>
      <c r="AS2499" s="105" t="e">
        <f t="shared" si="598"/>
        <v>#NUM!</v>
      </c>
      <c r="AT2499" s="105" t="e">
        <f>#REF!*1.075</f>
        <v>#REF!</v>
      </c>
      <c r="AU2499" s="105">
        <f t="shared" si="599"/>
        <v>12.899999999999999</v>
      </c>
      <c r="AV2499" s="102" t="e">
        <f t="shared" si="595"/>
        <v>#REF!</v>
      </c>
      <c r="AW2499" s="105" t="s">
        <v>172</v>
      </c>
      <c r="AX2499" s="105" t="s">
        <v>173</v>
      </c>
      <c r="AY2499" s="106">
        <v>12.9</v>
      </c>
      <c r="AZ2499" s="108">
        <f t="shared" si="593"/>
        <v>2.1930000000000001</v>
      </c>
      <c r="BA2499" s="1">
        <f t="shared" si="594"/>
        <v>15.093</v>
      </c>
      <c r="BB2499" s="106">
        <f t="shared" si="600"/>
        <v>16.300440000000002</v>
      </c>
      <c r="BC2499" s="105" t="s">
        <v>53</v>
      </c>
      <c r="BE2499" s="110"/>
      <c r="BF2499" s="110"/>
      <c r="BG2499" s="110"/>
    </row>
    <row r="2500" spans="1:59" ht="24.75" hidden="1" customHeight="1">
      <c r="A2500" s="9">
        <v>2498</v>
      </c>
      <c r="B2500" s="17">
        <v>5801</v>
      </c>
      <c r="C2500" s="17"/>
      <c r="D2500" s="8"/>
      <c r="E2500" s="2" t="s">
        <v>10157</v>
      </c>
      <c r="F2500" s="2" t="s">
        <v>10158</v>
      </c>
      <c r="G2500" s="2" t="s">
        <v>10159</v>
      </c>
      <c r="H2500" s="18" t="s">
        <v>10160</v>
      </c>
      <c r="I2500" s="2" t="s">
        <v>68</v>
      </c>
      <c r="J2500" s="2" t="s">
        <v>10161</v>
      </c>
      <c r="K2500" s="19"/>
      <c r="L2500" s="2"/>
      <c r="M2500" s="17">
        <v>30</v>
      </c>
      <c r="N2500" s="2" t="s">
        <v>46</v>
      </c>
      <c r="O2500" s="2" t="s">
        <v>10014</v>
      </c>
      <c r="P2500" s="2" t="s">
        <v>10038</v>
      </c>
      <c r="Q2500" s="2" t="s">
        <v>10162</v>
      </c>
      <c r="R2500" s="101">
        <v>4.55</v>
      </c>
      <c r="T2500" s="116">
        <v>4.0599999999999996</v>
      </c>
      <c r="U2500" s="84">
        <v>4.76</v>
      </c>
      <c r="W2500" s="102">
        <v>4.33</v>
      </c>
      <c r="Y2500" s="102">
        <v>4.88</v>
      </c>
      <c r="AE2500" s="104">
        <v>4.76</v>
      </c>
      <c r="AG2500" s="105">
        <v>4.319</v>
      </c>
      <c r="AH2500" s="105">
        <v>3.7</v>
      </c>
      <c r="AI2500" s="105">
        <v>4.88</v>
      </c>
      <c r="AN2500" s="106">
        <v>4.0095000000000001</v>
      </c>
      <c r="AO2500" s="105" t="s">
        <v>277</v>
      </c>
      <c r="AP2500" s="104" t="s">
        <v>278</v>
      </c>
      <c r="AQ2500" s="105">
        <f t="shared" si="596"/>
        <v>4.0095000000000001</v>
      </c>
      <c r="AR2500" s="105" t="str">
        <f t="shared" si="597"/>
        <v/>
      </c>
      <c r="AS2500" s="105" t="e">
        <f t="shared" si="598"/>
        <v>#NUM!</v>
      </c>
      <c r="AT2500" s="105" t="e">
        <f>#REF!*1.075</f>
        <v>#REF!</v>
      </c>
      <c r="AU2500" s="105">
        <f t="shared" si="599"/>
        <v>4.3644999999999996</v>
      </c>
      <c r="AV2500" s="102" t="e">
        <f t="shared" si="595"/>
        <v>#REF!</v>
      </c>
      <c r="AW2500" s="105" t="s">
        <v>279</v>
      </c>
      <c r="AX2500" s="105" t="s">
        <v>278</v>
      </c>
      <c r="AY2500" s="106">
        <v>4.01</v>
      </c>
      <c r="AZ2500" s="108">
        <f t="shared" si="593"/>
        <v>1.0024999999999999</v>
      </c>
      <c r="BA2500" s="1">
        <f t="shared" si="594"/>
        <v>5.0124999999999993</v>
      </c>
      <c r="BB2500" s="106">
        <f t="shared" si="600"/>
        <v>5.4134999999999991</v>
      </c>
      <c r="BC2500" s="105" t="s">
        <v>53</v>
      </c>
      <c r="BE2500" s="110"/>
      <c r="BF2500" s="110"/>
      <c r="BG2500" s="110"/>
    </row>
    <row r="2501" spans="1:59" ht="24.75" hidden="1" customHeight="1">
      <c r="A2501" s="9">
        <v>2499</v>
      </c>
      <c r="B2501" s="17">
        <v>5810</v>
      </c>
      <c r="C2501" s="17"/>
      <c r="D2501" s="8"/>
      <c r="E2501" s="2" t="s">
        <v>10157</v>
      </c>
      <c r="F2501" s="2" t="s">
        <v>10158</v>
      </c>
      <c r="G2501" s="2" t="s">
        <v>10159</v>
      </c>
      <c r="H2501" s="18" t="s">
        <v>10163</v>
      </c>
      <c r="I2501" s="2" t="s">
        <v>68</v>
      </c>
      <c r="J2501" s="2" t="s">
        <v>10161</v>
      </c>
      <c r="K2501" s="19"/>
      <c r="L2501" s="2"/>
      <c r="M2501" s="17">
        <v>30</v>
      </c>
      <c r="N2501" s="2" t="s">
        <v>46</v>
      </c>
      <c r="O2501" s="2" t="s">
        <v>10014</v>
      </c>
      <c r="P2501" s="2" t="s">
        <v>10038</v>
      </c>
      <c r="Q2501" s="2" t="s">
        <v>10164</v>
      </c>
      <c r="R2501" s="101">
        <v>5.01</v>
      </c>
      <c r="T2501" s="116">
        <v>4.5</v>
      </c>
      <c r="U2501" s="84">
        <v>4.8899999999999997</v>
      </c>
      <c r="Y2501" s="102">
        <v>5.12</v>
      </c>
      <c r="AE2501" s="104">
        <v>4.8899999999999997</v>
      </c>
      <c r="AG2501" s="105">
        <v>4.6440000000000001</v>
      </c>
      <c r="AH2501" s="105">
        <v>3.93</v>
      </c>
      <c r="AI2501" s="105">
        <v>5.12</v>
      </c>
      <c r="AN2501" s="106">
        <v>4.2869999999999999</v>
      </c>
      <c r="AO2501" s="105" t="s">
        <v>277</v>
      </c>
      <c r="AP2501" s="104" t="s">
        <v>278</v>
      </c>
      <c r="AQ2501" s="105">
        <f t="shared" si="596"/>
        <v>4.2869999999999999</v>
      </c>
      <c r="AR2501" s="105" t="str">
        <f t="shared" si="597"/>
        <v/>
      </c>
      <c r="AS2501" s="105" t="e">
        <f t="shared" si="598"/>
        <v>#NUM!</v>
      </c>
      <c r="AT2501" s="105" t="e">
        <f>#REF!*1.075</f>
        <v>#REF!</v>
      </c>
      <c r="AU2501" s="105">
        <f t="shared" si="599"/>
        <v>4.8374999999999995</v>
      </c>
      <c r="AV2501" s="102" t="e">
        <f t="shared" si="595"/>
        <v>#REF!</v>
      </c>
      <c r="AW2501" s="105" t="s">
        <v>279</v>
      </c>
      <c r="AX2501" s="105" t="s">
        <v>278</v>
      </c>
      <c r="AY2501" s="106">
        <v>4.29</v>
      </c>
      <c r="AZ2501" s="108">
        <f t="shared" si="593"/>
        <v>1.0725</v>
      </c>
      <c r="BA2501" s="1">
        <f t="shared" si="594"/>
        <v>5.3624999999999998</v>
      </c>
      <c r="BB2501" s="106">
        <f t="shared" si="600"/>
        <v>5.7915000000000001</v>
      </c>
      <c r="BC2501" s="105" t="s">
        <v>53</v>
      </c>
      <c r="BE2501" s="110"/>
      <c r="BF2501" s="110"/>
      <c r="BG2501" s="110"/>
    </row>
    <row r="2502" spans="1:59" ht="24.75" hidden="1" customHeight="1">
      <c r="A2502" s="9">
        <v>2500</v>
      </c>
      <c r="B2502" s="17">
        <v>5811</v>
      </c>
      <c r="C2502" s="17"/>
      <c r="D2502" s="8"/>
      <c r="E2502" s="2" t="s">
        <v>10157</v>
      </c>
      <c r="F2502" s="2" t="s">
        <v>10158</v>
      </c>
      <c r="G2502" s="2" t="s">
        <v>10159</v>
      </c>
      <c r="H2502" s="18" t="s">
        <v>10165</v>
      </c>
      <c r="I2502" s="2" t="s">
        <v>68</v>
      </c>
      <c r="J2502" s="2" t="s">
        <v>10161</v>
      </c>
      <c r="K2502" s="19"/>
      <c r="L2502" s="2"/>
      <c r="M2502" s="17">
        <v>30</v>
      </c>
      <c r="N2502" s="2" t="s">
        <v>46</v>
      </c>
      <c r="O2502" s="2" t="s">
        <v>10014</v>
      </c>
      <c r="P2502" s="2" t="s">
        <v>10038</v>
      </c>
      <c r="Q2502" s="2" t="s">
        <v>10166</v>
      </c>
      <c r="R2502" s="101">
        <v>6.91</v>
      </c>
      <c r="T2502" s="116">
        <v>5.61</v>
      </c>
      <c r="U2502" s="84">
        <v>7.2</v>
      </c>
      <c r="Y2502" s="102">
        <v>6.61</v>
      </c>
      <c r="AE2502" s="104">
        <v>7.2</v>
      </c>
      <c r="AG2502" s="105">
        <v>5.8760000000000003</v>
      </c>
      <c r="AH2502" s="105">
        <v>5.89</v>
      </c>
      <c r="AI2502" s="105">
        <v>6.61</v>
      </c>
      <c r="AN2502" s="106">
        <v>5.883</v>
      </c>
      <c r="AO2502" s="105" t="s">
        <v>277</v>
      </c>
      <c r="AP2502" s="104" t="s">
        <v>278</v>
      </c>
      <c r="AQ2502" s="105">
        <f t="shared" si="596"/>
        <v>5.883</v>
      </c>
      <c r="AR2502" s="105" t="str">
        <f t="shared" si="597"/>
        <v/>
      </c>
      <c r="AS2502" s="105" t="e">
        <f t="shared" si="598"/>
        <v>#NUM!</v>
      </c>
      <c r="AT2502" s="105" t="e">
        <f>#REF!*1.075</f>
        <v>#REF!</v>
      </c>
      <c r="AU2502" s="105">
        <f t="shared" si="599"/>
        <v>6.0307500000000003</v>
      </c>
      <c r="AV2502" s="102" t="e">
        <f t="shared" si="595"/>
        <v>#REF!</v>
      </c>
      <c r="AW2502" s="105" t="s">
        <v>279</v>
      </c>
      <c r="AX2502" s="105" t="s">
        <v>278</v>
      </c>
      <c r="AY2502" s="106">
        <v>5.883</v>
      </c>
      <c r="AZ2502" s="108">
        <f t="shared" si="593"/>
        <v>1.47075</v>
      </c>
      <c r="BA2502" s="1">
        <f t="shared" si="594"/>
        <v>7.3537499999999998</v>
      </c>
      <c r="BB2502" s="106">
        <f t="shared" si="600"/>
        <v>7.9420500000000001</v>
      </c>
      <c r="BC2502" s="105" t="s">
        <v>53</v>
      </c>
      <c r="BE2502" s="110"/>
      <c r="BF2502" s="110"/>
      <c r="BG2502" s="110"/>
    </row>
    <row r="2503" spans="1:59" ht="24.75" hidden="1" customHeight="1">
      <c r="A2503" s="9">
        <v>2501</v>
      </c>
      <c r="B2503" s="17">
        <v>5812</v>
      </c>
      <c r="C2503" s="17"/>
      <c r="D2503" s="8"/>
      <c r="E2503" s="2" t="s">
        <v>10157</v>
      </c>
      <c r="F2503" s="2" t="s">
        <v>10158</v>
      </c>
      <c r="G2503" s="2" t="s">
        <v>10159</v>
      </c>
      <c r="H2503" s="18" t="s">
        <v>10167</v>
      </c>
      <c r="I2503" s="2" t="s">
        <v>68</v>
      </c>
      <c r="J2503" s="2" t="s">
        <v>10161</v>
      </c>
      <c r="K2503" s="19"/>
      <c r="L2503" s="2"/>
      <c r="M2503" s="17">
        <v>30</v>
      </c>
      <c r="N2503" s="2" t="s">
        <v>46</v>
      </c>
      <c r="O2503" s="2" t="s">
        <v>10014</v>
      </c>
      <c r="P2503" s="2" t="s">
        <v>10038</v>
      </c>
      <c r="Q2503" s="2" t="s">
        <v>10168</v>
      </c>
      <c r="R2503" s="101">
        <v>6.65</v>
      </c>
      <c r="T2503" s="116">
        <v>5.89</v>
      </c>
      <c r="U2503" s="84">
        <v>7.41</v>
      </c>
      <c r="W2503" s="102">
        <v>6.33</v>
      </c>
      <c r="Y2503" s="102">
        <v>6.97</v>
      </c>
      <c r="AE2503" s="104">
        <v>7.41</v>
      </c>
      <c r="AG2503" s="105">
        <v>6.3070000000000004</v>
      </c>
      <c r="AH2503" s="105">
        <v>6.25</v>
      </c>
      <c r="AI2503" s="105">
        <v>6.97</v>
      </c>
      <c r="AN2503" s="106">
        <v>6.2785000000000002</v>
      </c>
      <c r="AO2503" s="105" t="s">
        <v>277</v>
      </c>
      <c r="AP2503" s="104" t="s">
        <v>278</v>
      </c>
      <c r="AQ2503" s="105">
        <f t="shared" si="596"/>
        <v>6.2785000000000002</v>
      </c>
      <c r="AR2503" s="105" t="str">
        <f t="shared" si="597"/>
        <v/>
      </c>
      <c r="AS2503" s="105" t="e">
        <f t="shared" si="598"/>
        <v>#NUM!</v>
      </c>
      <c r="AT2503" s="105" t="e">
        <f>#REF!*1.075</f>
        <v>#REF!</v>
      </c>
      <c r="AU2503" s="105">
        <f t="shared" si="599"/>
        <v>6.3317499999999995</v>
      </c>
      <c r="AV2503" s="102" t="e">
        <f t="shared" si="595"/>
        <v>#REF!</v>
      </c>
      <c r="AW2503" s="105" t="s">
        <v>279</v>
      </c>
      <c r="AX2503" s="105" t="s">
        <v>278</v>
      </c>
      <c r="AY2503" s="106">
        <v>6.2779999999999996</v>
      </c>
      <c r="AZ2503" s="108">
        <f t="shared" si="593"/>
        <v>1.5694999999999999</v>
      </c>
      <c r="BA2503" s="1">
        <f t="shared" si="594"/>
        <v>7.8474999999999993</v>
      </c>
      <c r="BB2503" s="106">
        <f t="shared" si="600"/>
        <v>8.4752999999999989</v>
      </c>
      <c r="BC2503" s="105" t="s">
        <v>53</v>
      </c>
      <c r="BE2503" s="110"/>
      <c r="BF2503" s="110"/>
      <c r="BG2503" s="110"/>
    </row>
    <row r="2504" spans="1:59" ht="24.75" customHeight="1">
      <c r="A2504" s="9">
        <v>2502</v>
      </c>
      <c r="B2504" s="17">
        <v>108</v>
      </c>
      <c r="C2504" s="17"/>
      <c r="D2504" s="127" t="s">
        <v>10055</v>
      </c>
      <c r="E2504" s="2" t="s">
        <v>10169</v>
      </c>
      <c r="F2504" s="2" t="s">
        <v>3995</v>
      </c>
      <c r="G2504" s="2" t="s">
        <v>3996</v>
      </c>
      <c r="H2504" s="18" t="s">
        <v>3997</v>
      </c>
      <c r="I2504" s="2" t="s">
        <v>68</v>
      </c>
      <c r="J2504" s="30" t="s">
        <v>1357</v>
      </c>
      <c r="K2504" s="19"/>
      <c r="L2504" s="2"/>
      <c r="M2504" s="17">
        <v>28</v>
      </c>
      <c r="N2504" s="2" t="s">
        <v>46</v>
      </c>
      <c r="O2504" s="2" t="s">
        <v>10014</v>
      </c>
      <c r="P2504" s="2" t="s">
        <v>1079</v>
      </c>
      <c r="Q2504" s="2" t="s">
        <v>10170</v>
      </c>
      <c r="R2504" s="101">
        <v>1.35</v>
      </c>
      <c r="T2504" s="116">
        <v>1.3</v>
      </c>
      <c r="V2504" s="102">
        <v>1.24</v>
      </c>
      <c r="W2504" s="102">
        <v>1.45</v>
      </c>
      <c r="X2504" s="102">
        <v>1.71</v>
      </c>
      <c r="Y2504" s="102">
        <v>3.17</v>
      </c>
      <c r="AF2504" s="105">
        <v>1.21</v>
      </c>
      <c r="AG2504" s="105">
        <v>1.4374</v>
      </c>
      <c r="AH2504" s="105">
        <v>1.71</v>
      </c>
      <c r="AI2504" s="105">
        <v>3.17</v>
      </c>
      <c r="AN2504" s="106">
        <v>1.2542</v>
      </c>
      <c r="AO2504" s="105" t="s">
        <v>277</v>
      </c>
      <c r="AP2504" s="104" t="s">
        <v>278</v>
      </c>
      <c r="AQ2504" s="105">
        <f t="shared" si="596"/>
        <v>1.3237000000000001</v>
      </c>
      <c r="AR2504" s="105" t="str">
        <f t="shared" si="597"/>
        <v/>
      </c>
      <c r="AS2504" s="105" t="e">
        <f t="shared" si="598"/>
        <v>#NUM!</v>
      </c>
      <c r="AT2504" s="105" t="e">
        <f>#REF!*1.075</f>
        <v>#REF!</v>
      </c>
      <c r="AU2504" s="105">
        <f t="shared" si="599"/>
        <v>1.3975</v>
      </c>
      <c r="AV2504" s="102" t="e">
        <f t="shared" si="595"/>
        <v>#REF!</v>
      </c>
      <c r="AW2504" s="105" t="s">
        <v>279</v>
      </c>
      <c r="AX2504" s="105" t="s">
        <v>278</v>
      </c>
      <c r="AY2504" s="106">
        <v>1.3237000000000001</v>
      </c>
      <c r="AZ2504" s="108">
        <f t="shared" si="593"/>
        <v>0.33092500000000002</v>
      </c>
      <c r="BA2504" s="1">
        <f t="shared" si="594"/>
        <v>1.6546250000000002</v>
      </c>
      <c r="BB2504" s="106">
        <f t="shared" si="600"/>
        <v>1.7869950000000003</v>
      </c>
      <c r="BC2504" s="105" t="s">
        <v>53</v>
      </c>
      <c r="BD2504" s="105" t="s">
        <v>885</v>
      </c>
      <c r="BF2504" s="110"/>
      <c r="BG2504" s="110"/>
    </row>
    <row r="2505" spans="1:59" ht="24.75" customHeight="1">
      <c r="A2505" s="9">
        <v>2503</v>
      </c>
      <c r="B2505" s="17">
        <v>107</v>
      </c>
      <c r="C2505" s="17"/>
      <c r="D2505" s="127" t="s">
        <v>10055</v>
      </c>
      <c r="E2505" s="2" t="s">
        <v>10169</v>
      </c>
      <c r="F2505" s="2" t="s">
        <v>3995</v>
      </c>
      <c r="G2505" s="2" t="s">
        <v>3996</v>
      </c>
      <c r="H2505" s="18" t="s">
        <v>1421</v>
      </c>
      <c r="I2505" s="2" t="s">
        <v>68</v>
      </c>
      <c r="J2505" s="30" t="s">
        <v>1357</v>
      </c>
      <c r="K2505" s="19"/>
      <c r="L2505" s="2"/>
      <c r="M2505" s="17">
        <v>28</v>
      </c>
      <c r="N2505" s="2" t="s">
        <v>46</v>
      </c>
      <c r="O2505" s="2" t="s">
        <v>10014</v>
      </c>
      <c r="P2505" s="2" t="s">
        <v>1079</v>
      </c>
      <c r="Q2505" s="2" t="s">
        <v>10171</v>
      </c>
      <c r="R2505" s="101">
        <v>2.17</v>
      </c>
      <c r="T2505" s="116">
        <v>2.25</v>
      </c>
      <c r="V2505" s="102">
        <v>1.94</v>
      </c>
      <c r="X2505" s="102">
        <v>2.4</v>
      </c>
      <c r="Y2505" s="102">
        <v>4.57</v>
      </c>
      <c r="AF2505" s="105">
        <v>1.89</v>
      </c>
      <c r="AH2505" s="105">
        <v>2.4</v>
      </c>
      <c r="AI2505" s="105">
        <v>4.57</v>
      </c>
      <c r="AN2505" s="106">
        <v>2.0962000000000001</v>
      </c>
      <c r="AO2505" s="105" t="s">
        <v>277</v>
      </c>
      <c r="AP2505" s="104" t="s">
        <v>278</v>
      </c>
      <c r="AQ2505" s="105">
        <f t="shared" si="596"/>
        <v>2.145</v>
      </c>
      <c r="AR2505" s="105" t="str">
        <f t="shared" si="597"/>
        <v/>
      </c>
      <c r="AS2505" s="105" t="e">
        <f t="shared" si="598"/>
        <v>#NUM!</v>
      </c>
      <c r="AT2505" s="105" t="e">
        <f>#REF!*1.075</f>
        <v>#REF!</v>
      </c>
      <c r="AU2505" s="105">
        <f t="shared" si="599"/>
        <v>2.4187499999999997</v>
      </c>
      <c r="AV2505" s="102" t="e">
        <f t="shared" si="595"/>
        <v>#REF!</v>
      </c>
      <c r="AW2505" s="105" t="s">
        <v>279</v>
      </c>
      <c r="AX2505" s="105" t="s">
        <v>278</v>
      </c>
      <c r="AY2505" s="106">
        <v>2.145</v>
      </c>
      <c r="AZ2505" s="108">
        <f t="shared" si="593"/>
        <v>0.53625</v>
      </c>
      <c r="BA2505" s="1">
        <f t="shared" si="594"/>
        <v>2.6812499999999999</v>
      </c>
      <c r="BB2505" s="106">
        <f t="shared" si="600"/>
        <v>2.89575</v>
      </c>
      <c r="BC2505" s="105" t="s">
        <v>53</v>
      </c>
      <c r="BD2505" s="105" t="s">
        <v>885</v>
      </c>
      <c r="BF2505" s="110"/>
      <c r="BG2505" s="110"/>
    </row>
    <row r="2506" spans="1:59" ht="24.75" customHeight="1">
      <c r="A2506" s="9">
        <v>2504</v>
      </c>
      <c r="B2506" s="17">
        <v>106</v>
      </c>
      <c r="C2506" s="17"/>
      <c r="D2506" s="127" t="s">
        <v>10055</v>
      </c>
      <c r="E2506" s="2" t="s">
        <v>10169</v>
      </c>
      <c r="F2506" s="2" t="s">
        <v>3995</v>
      </c>
      <c r="G2506" s="2" t="s">
        <v>3996</v>
      </c>
      <c r="H2506" s="18" t="s">
        <v>4000</v>
      </c>
      <c r="I2506" s="2" t="s">
        <v>68</v>
      </c>
      <c r="J2506" s="30" t="s">
        <v>1357</v>
      </c>
      <c r="K2506" s="19"/>
      <c r="L2506" s="2"/>
      <c r="M2506" s="17">
        <v>28</v>
      </c>
      <c r="N2506" s="2" t="s">
        <v>46</v>
      </c>
      <c r="O2506" s="2" t="s">
        <v>10014</v>
      </c>
      <c r="P2506" s="2" t="s">
        <v>1079</v>
      </c>
      <c r="Q2506" s="2" t="s">
        <v>10172</v>
      </c>
      <c r="R2506" s="101">
        <v>1.5</v>
      </c>
      <c r="T2506" s="116">
        <v>1.62</v>
      </c>
      <c r="V2506" s="102">
        <v>1.35</v>
      </c>
      <c r="W2506" s="102">
        <v>2.2200000000000002</v>
      </c>
      <c r="X2506" s="102">
        <v>1.64</v>
      </c>
      <c r="Y2506" s="102">
        <v>4.2</v>
      </c>
      <c r="AF2506" s="105">
        <v>1.32</v>
      </c>
      <c r="AG2506" s="105">
        <v>2.2090000000000001</v>
      </c>
      <c r="AH2506" s="105">
        <v>1.64</v>
      </c>
      <c r="AI2506" s="105">
        <v>4.2</v>
      </c>
      <c r="AN2506" s="106">
        <v>1.3344</v>
      </c>
      <c r="AO2506" s="105" t="s">
        <v>277</v>
      </c>
      <c r="AP2506" s="104" t="s">
        <v>278</v>
      </c>
      <c r="AQ2506" s="105">
        <f t="shared" si="596"/>
        <v>1.48</v>
      </c>
      <c r="AR2506" s="105" t="str">
        <f t="shared" si="597"/>
        <v/>
      </c>
      <c r="AS2506" s="105" t="e">
        <f t="shared" si="598"/>
        <v>#NUM!</v>
      </c>
      <c r="AT2506" s="105" t="e">
        <f>#REF!*1.075</f>
        <v>#REF!</v>
      </c>
      <c r="AU2506" s="105">
        <f t="shared" si="599"/>
        <v>1.7415</v>
      </c>
      <c r="AV2506" s="102" t="e">
        <f t="shared" si="595"/>
        <v>#REF!</v>
      </c>
      <c r="AW2506" s="105" t="s">
        <v>279</v>
      </c>
      <c r="AX2506" s="105" t="s">
        <v>278</v>
      </c>
      <c r="AY2506" s="106">
        <v>1.48</v>
      </c>
      <c r="AZ2506" s="108">
        <f t="shared" si="593"/>
        <v>0.37</v>
      </c>
      <c r="BA2506" s="1">
        <f t="shared" si="594"/>
        <v>1.85</v>
      </c>
      <c r="BB2506" s="106">
        <f t="shared" si="600"/>
        <v>1.9980000000000002</v>
      </c>
      <c r="BC2506" s="105" t="s">
        <v>53</v>
      </c>
      <c r="BD2506" s="105" t="s">
        <v>885</v>
      </c>
      <c r="BF2506" s="110"/>
      <c r="BG2506" s="110"/>
    </row>
    <row r="2507" spans="1:59" ht="24.75" hidden="1" customHeight="1">
      <c r="A2507" s="9">
        <v>2505</v>
      </c>
      <c r="B2507" s="36">
        <v>6973</v>
      </c>
      <c r="C2507" s="36"/>
      <c r="E2507" s="37" t="s">
        <v>10173</v>
      </c>
      <c r="F2507" s="36" t="s">
        <v>10174</v>
      </c>
      <c r="G2507" s="36" t="s">
        <v>4904</v>
      </c>
      <c r="H2507" s="36" t="s">
        <v>320</v>
      </c>
      <c r="I2507" s="36" t="s">
        <v>68</v>
      </c>
      <c r="J2507" s="37" t="s">
        <v>10175</v>
      </c>
      <c r="K2507" s="49"/>
      <c r="L2507" s="36"/>
      <c r="M2507" s="36"/>
      <c r="N2507" s="36"/>
      <c r="O2507" s="36" t="s">
        <v>10014</v>
      </c>
      <c r="P2507" s="36" t="s">
        <v>10080</v>
      </c>
      <c r="Q2507" s="36" t="s">
        <v>10176</v>
      </c>
      <c r="T2507" s="116"/>
      <c r="AT2507" s="105" t="e">
        <f>#REF!*1.075</f>
        <v>#REF!</v>
      </c>
      <c r="AV2507" s="102" t="e">
        <f t="shared" si="595"/>
        <v>#REF!</v>
      </c>
      <c r="AZ2507" s="108" t="b">
        <f t="shared" si="593"/>
        <v>0</v>
      </c>
      <c r="BA2507" s="1">
        <f t="shared" si="594"/>
        <v>0</v>
      </c>
      <c r="BB2507" s="106">
        <f t="shared" si="600"/>
        <v>0</v>
      </c>
      <c r="BE2507" s="110"/>
      <c r="BF2507" s="110"/>
      <c r="BG2507" s="110"/>
    </row>
    <row r="2508" spans="1:59" ht="24.75" hidden="1" customHeight="1">
      <c r="A2508" s="9">
        <v>2506</v>
      </c>
      <c r="B2508" s="17">
        <v>389</v>
      </c>
      <c r="C2508" s="17"/>
      <c r="D2508" s="8"/>
      <c r="E2508" s="2" t="s">
        <v>10177</v>
      </c>
      <c r="F2508" s="2" t="s">
        <v>1197</v>
      </c>
      <c r="G2508" s="2" t="s">
        <v>492</v>
      </c>
      <c r="H2508" s="18" t="s">
        <v>1582</v>
      </c>
      <c r="I2508" s="2" t="s">
        <v>292</v>
      </c>
      <c r="J2508" s="30" t="s">
        <v>10178</v>
      </c>
      <c r="K2508" s="19">
        <v>100</v>
      </c>
      <c r="L2508" s="2" t="s">
        <v>91</v>
      </c>
      <c r="M2508" s="17">
        <v>1</v>
      </c>
      <c r="N2508" s="2" t="s">
        <v>46</v>
      </c>
      <c r="O2508" s="2" t="s">
        <v>10014</v>
      </c>
      <c r="P2508" s="2" t="s">
        <v>1079</v>
      </c>
      <c r="Q2508" s="2" t="s">
        <v>10179</v>
      </c>
      <c r="R2508" s="101">
        <v>2.89</v>
      </c>
      <c r="T2508" s="116">
        <v>2.34</v>
      </c>
      <c r="AN2508" s="106">
        <v>2.89</v>
      </c>
      <c r="AO2508" s="105" t="s">
        <v>50</v>
      </c>
      <c r="AP2508" s="104" t="s">
        <v>51</v>
      </c>
      <c r="AQ2508" s="105" t="e">
        <f>AVERAGE(SMALL(AE2508:AI2508,1),SMALL(AE2508:AI2508,2))</f>
        <v>#NUM!</v>
      </c>
      <c r="AR2508" s="105" t="e">
        <f>IF(R2508 &lt;=( AVERAGE(SMALL(AE2508:AI2508,1),SMALL(AE2508:AI2508,2))), R2508, "")</f>
        <v>#NUM!</v>
      </c>
      <c r="AS2508" s="105" t="e">
        <f>AVERAGE(SMALL(AJ2508:AM2508,1),SMALL(AJ2508:AM2508,2))</f>
        <v>#NUM!</v>
      </c>
      <c r="AT2508" s="105" t="e">
        <f>#REF!*1.075</f>
        <v>#REF!</v>
      </c>
      <c r="AU2508" s="105">
        <f>T2508*1.075</f>
        <v>2.5154999999999998</v>
      </c>
      <c r="AV2508" s="102" t="e">
        <f t="shared" si="595"/>
        <v>#REF!</v>
      </c>
      <c r="AW2508" s="105" t="s">
        <v>172</v>
      </c>
      <c r="AX2508" s="105" t="s">
        <v>173</v>
      </c>
      <c r="AY2508" s="106">
        <v>2.5154999999999998</v>
      </c>
      <c r="AZ2508" s="108">
        <f t="shared" si="593"/>
        <v>0.62887499999999996</v>
      </c>
      <c r="BA2508" s="1">
        <f t="shared" si="594"/>
        <v>3.1443749999999997</v>
      </c>
      <c r="BB2508" s="106">
        <f t="shared" si="600"/>
        <v>3.3959249999999996</v>
      </c>
      <c r="BC2508" s="105" t="s">
        <v>53</v>
      </c>
      <c r="BD2508" s="105"/>
      <c r="BF2508" s="110"/>
      <c r="BG2508" s="110"/>
    </row>
    <row r="2509" spans="1:59" ht="24.75" hidden="1" customHeight="1">
      <c r="A2509" s="9">
        <v>2507</v>
      </c>
      <c r="B2509" s="17">
        <v>390</v>
      </c>
      <c r="C2509" s="17"/>
      <c r="D2509" s="8"/>
      <c r="E2509" s="2" t="s">
        <v>10177</v>
      </c>
      <c r="F2509" s="2" t="s">
        <v>1578</v>
      </c>
      <c r="G2509" s="2" t="s">
        <v>492</v>
      </c>
      <c r="H2509" s="18" t="s">
        <v>251</v>
      </c>
      <c r="I2509" s="2" t="s">
        <v>68</v>
      </c>
      <c r="J2509" s="30" t="s">
        <v>1201</v>
      </c>
      <c r="K2509" s="19"/>
      <c r="L2509" s="2"/>
      <c r="M2509" s="17">
        <v>12</v>
      </c>
      <c r="N2509" s="2" t="s">
        <v>46</v>
      </c>
      <c r="O2509" s="2" t="s">
        <v>10014</v>
      </c>
      <c r="P2509" s="2" t="s">
        <v>1079</v>
      </c>
      <c r="Q2509" s="2" t="s">
        <v>10180</v>
      </c>
      <c r="R2509" s="101">
        <v>0.96</v>
      </c>
      <c r="T2509" s="116">
        <v>0.78</v>
      </c>
      <c r="AN2509" s="106">
        <v>0.96</v>
      </c>
      <c r="AO2509" s="105" t="s">
        <v>50</v>
      </c>
      <c r="AP2509" s="104" t="s">
        <v>51</v>
      </c>
      <c r="AQ2509" s="105" t="e">
        <f>AVERAGE(SMALL(AE2509:AI2509,1),SMALL(AE2509:AI2509,2))</f>
        <v>#NUM!</v>
      </c>
      <c r="AR2509" s="105" t="e">
        <f>IF(R2509 &lt;=( AVERAGE(SMALL(AE2509:AI2509,1),SMALL(AE2509:AI2509,2))), R2509, "")</f>
        <v>#NUM!</v>
      </c>
      <c r="AS2509" s="105" t="e">
        <f>AVERAGE(SMALL(AJ2509:AM2509,1),SMALL(AJ2509:AM2509,2))</f>
        <v>#NUM!</v>
      </c>
      <c r="AT2509" s="105" t="e">
        <f>#REF!*1.075</f>
        <v>#REF!</v>
      </c>
      <c r="AU2509" s="105">
        <f>T2509*1.075</f>
        <v>0.83850000000000002</v>
      </c>
      <c r="AV2509" s="102" t="e">
        <f t="shared" si="595"/>
        <v>#REF!</v>
      </c>
      <c r="AW2509" s="105" t="s">
        <v>172</v>
      </c>
      <c r="AX2509" s="105" t="s">
        <v>173</v>
      </c>
      <c r="AY2509" s="106">
        <v>0.83850000000000002</v>
      </c>
      <c r="AZ2509" s="108">
        <f t="shared" si="593"/>
        <v>0.20962500000000001</v>
      </c>
      <c r="BA2509" s="1">
        <f t="shared" si="594"/>
        <v>1.048125</v>
      </c>
      <c r="BB2509" s="106">
        <f t="shared" si="600"/>
        <v>1.131975</v>
      </c>
      <c r="BC2509" s="105" t="s">
        <v>53</v>
      </c>
      <c r="BD2509" s="128"/>
      <c r="BE2509" s="128"/>
      <c r="BF2509" s="110"/>
      <c r="BG2509" s="110"/>
    </row>
    <row r="2510" spans="1:59" ht="24.75" hidden="1" customHeight="1">
      <c r="A2510" s="9">
        <v>2508</v>
      </c>
      <c r="B2510" s="17">
        <v>390</v>
      </c>
      <c r="C2510" s="17"/>
      <c r="D2510" s="8"/>
      <c r="E2510" s="2" t="s">
        <v>10177</v>
      </c>
      <c r="F2510" s="2" t="s">
        <v>1578</v>
      </c>
      <c r="G2510" s="2" t="s">
        <v>492</v>
      </c>
      <c r="H2510" s="18" t="s">
        <v>251</v>
      </c>
      <c r="I2510" s="2" t="s">
        <v>68</v>
      </c>
      <c r="J2510" s="30" t="s">
        <v>1202</v>
      </c>
      <c r="K2510" s="19"/>
      <c r="L2510" s="2"/>
      <c r="M2510" s="17">
        <v>500</v>
      </c>
      <c r="N2510" s="2" t="s">
        <v>46</v>
      </c>
      <c r="O2510" s="2" t="s">
        <v>10014</v>
      </c>
      <c r="P2510" s="2" t="s">
        <v>1079</v>
      </c>
      <c r="Q2510" s="2" t="s">
        <v>10180</v>
      </c>
      <c r="R2510" s="101">
        <v>19.04</v>
      </c>
      <c r="T2510" s="116">
        <v>15.43</v>
      </c>
      <c r="AN2510" s="106">
        <v>19.04</v>
      </c>
      <c r="AO2510" s="105" t="s">
        <v>50</v>
      </c>
      <c r="AP2510" s="104" t="s">
        <v>51</v>
      </c>
      <c r="AQ2510" s="105" t="e">
        <f>AVERAGE(SMALL(AE2510:AI2510,1),SMALL(AE2510:AI2510,2))</f>
        <v>#NUM!</v>
      </c>
      <c r="AR2510" s="105" t="e">
        <f>IF(R2510 &lt;=( AVERAGE(SMALL(AE2510:AI2510,1),SMALL(AE2510:AI2510,2))), R2510, "")</f>
        <v>#NUM!</v>
      </c>
      <c r="AS2510" s="105" t="e">
        <f>AVERAGE(SMALL(AJ2510:AM2510,1),SMALL(AJ2510:AM2510,2))</f>
        <v>#NUM!</v>
      </c>
      <c r="AT2510" s="105" t="e">
        <f>#REF!*1.075</f>
        <v>#REF!</v>
      </c>
      <c r="AU2510" s="105">
        <f>T2510*1.075</f>
        <v>16.587249999999997</v>
      </c>
      <c r="AV2510" s="102" t="e">
        <f t="shared" si="595"/>
        <v>#REF!</v>
      </c>
      <c r="AW2510" s="105" t="s">
        <v>172</v>
      </c>
      <c r="AX2510" s="105" t="s">
        <v>173</v>
      </c>
      <c r="AY2510" s="106">
        <v>16.59</v>
      </c>
      <c r="AZ2510" s="108">
        <f t="shared" si="593"/>
        <v>2.8203</v>
      </c>
      <c r="BA2510" s="1">
        <f t="shared" si="594"/>
        <v>19.410299999999999</v>
      </c>
      <c r="BB2510" s="106">
        <f t="shared" si="600"/>
        <v>20.963124000000001</v>
      </c>
      <c r="BC2510" s="105" t="s">
        <v>53</v>
      </c>
      <c r="BD2510" s="128"/>
      <c r="BE2510" s="128"/>
      <c r="BF2510" s="110"/>
      <c r="BG2510" s="110"/>
    </row>
    <row r="2511" spans="1:59" ht="24.75" hidden="1" customHeight="1">
      <c r="A2511" s="9">
        <v>2509</v>
      </c>
      <c r="B2511" s="36">
        <v>7166</v>
      </c>
      <c r="C2511" s="36"/>
      <c r="E2511" s="37" t="s">
        <v>10181</v>
      </c>
      <c r="F2511" s="36" t="s">
        <v>10174</v>
      </c>
      <c r="G2511" s="36" t="s">
        <v>4904</v>
      </c>
      <c r="H2511" s="36" t="s">
        <v>1460</v>
      </c>
      <c r="I2511" s="36" t="s">
        <v>68</v>
      </c>
      <c r="J2511" s="37" t="s">
        <v>10182</v>
      </c>
      <c r="K2511" s="49"/>
      <c r="L2511" s="36"/>
      <c r="M2511" s="36"/>
      <c r="N2511" s="36"/>
      <c r="O2511" s="36" t="s">
        <v>10014</v>
      </c>
      <c r="P2511" s="36" t="s">
        <v>10080</v>
      </c>
      <c r="Q2511" s="36" t="s">
        <v>10183</v>
      </c>
      <c r="T2511" s="116"/>
      <c r="AT2511" s="105" t="e">
        <f>#REF!*1.075</f>
        <v>#REF!</v>
      </c>
      <c r="AV2511" s="102" t="e">
        <f t="shared" si="595"/>
        <v>#REF!</v>
      </c>
      <c r="AZ2511" s="108" t="b">
        <f t="shared" si="593"/>
        <v>0</v>
      </c>
      <c r="BA2511" s="1">
        <f t="shared" si="594"/>
        <v>0</v>
      </c>
      <c r="BB2511" s="106">
        <f t="shared" si="600"/>
        <v>0</v>
      </c>
      <c r="BE2511" s="110"/>
      <c r="BF2511" s="110"/>
      <c r="BG2511" s="110"/>
    </row>
    <row r="2512" spans="1:59" ht="24.75" hidden="1" customHeight="1">
      <c r="A2512" s="9">
        <v>2510</v>
      </c>
      <c r="B2512" s="17">
        <v>8582</v>
      </c>
      <c r="C2512" s="17"/>
      <c r="D2512" s="8"/>
      <c r="E2512" s="2" t="s">
        <v>10184</v>
      </c>
      <c r="F2512" s="2" t="s">
        <v>7774</v>
      </c>
      <c r="G2512" s="2" t="s">
        <v>1816</v>
      </c>
      <c r="H2512" s="18" t="s">
        <v>310</v>
      </c>
      <c r="I2512" s="2" t="s">
        <v>44</v>
      </c>
      <c r="J2512" s="2" t="s">
        <v>1207</v>
      </c>
      <c r="K2512" s="19"/>
      <c r="L2512" s="2"/>
      <c r="M2512" s="17">
        <v>10</v>
      </c>
      <c r="N2512" s="2" t="s">
        <v>46</v>
      </c>
      <c r="O2512" s="2" t="s">
        <v>10014</v>
      </c>
      <c r="P2512" s="2" t="s">
        <v>10185</v>
      </c>
      <c r="Q2512" s="2" t="s">
        <v>10186</v>
      </c>
      <c r="R2512" s="101">
        <v>2.31</v>
      </c>
      <c r="T2512" s="116">
        <v>1.17</v>
      </c>
      <c r="W2512" s="102">
        <v>1.46</v>
      </c>
      <c r="Y2512" s="102">
        <v>3.15</v>
      </c>
      <c r="AG2512" s="105">
        <v>1.4553</v>
      </c>
      <c r="AI2512" s="105">
        <v>3.15</v>
      </c>
      <c r="AN2512" s="106">
        <v>2.3026499999999999</v>
      </c>
      <c r="AO2512" s="105" t="s">
        <v>277</v>
      </c>
      <c r="AP2512" s="104" t="s">
        <v>278</v>
      </c>
      <c r="AQ2512" s="105">
        <f>AVERAGE(SMALL(AE2512:AI2512,1),SMALL(AE2512:AI2512,2))</f>
        <v>2.3026499999999999</v>
      </c>
      <c r="AR2512" s="105" t="str">
        <f>IF(R2512 &lt;=( AVERAGE(SMALL(AE2512:AI2512,1),SMALL(AE2512:AI2512,2))), R2512, "")</f>
        <v/>
      </c>
      <c r="AS2512" s="105" t="e">
        <f>AVERAGE(SMALL(AJ2512:AM2512,1),SMALL(AJ2512:AM2512,2))</f>
        <v>#NUM!</v>
      </c>
      <c r="AT2512" s="105" t="e">
        <f>#REF!*1.075</f>
        <v>#REF!</v>
      </c>
      <c r="AU2512" s="105">
        <f>T2512*1.075</f>
        <v>1.2577499999999999</v>
      </c>
      <c r="AV2512" s="102" t="e">
        <f t="shared" si="595"/>
        <v>#REF!</v>
      </c>
      <c r="AW2512" s="105" t="s">
        <v>172</v>
      </c>
      <c r="AX2512" s="105" t="s">
        <v>173</v>
      </c>
      <c r="AY2512" s="106">
        <v>1.26</v>
      </c>
      <c r="AZ2512" s="108">
        <f t="shared" si="593"/>
        <v>0.315</v>
      </c>
      <c r="BA2512" s="1">
        <f t="shared" si="594"/>
        <v>1.575</v>
      </c>
      <c r="BB2512" s="106">
        <f t="shared" si="600"/>
        <v>1.7010000000000001</v>
      </c>
      <c r="BC2512" s="105" t="s">
        <v>53</v>
      </c>
      <c r="BE2512" s="110"/>
      <c r="BF2512" s="110"/>
      <c r="BG2512" s="110"/>
    </row>
    <row r="2513" spans="1:59" ht="24.75" hidden="1" customHeight="1">
      <c r="A2513" s="9">
        <v>2511</v>
      </c>
      <c r="B2513" s="17">
        <v>8581</v>
      </c>
      <c r="C2513" s="17"/>
      <c r="D2513" s="8"/>
      <c r="E2513" s="2" t="s">
        <v>10184</v>
      </c>
      <c r="F2513" s="2" t="s">
        <v>7774</v>
      </c>
      <c r="G2513" s="2" t="s">
        <v>1816</v>
      </c>
      <c r="H2513" s="18" t="s">
        <v>310</v>
      </c>
      <c r="I2513" s="2" t="s">
        <v>44</v>
      </c>
      <c r="J2513" s="2" t="s">
        <v>4745</v>
      </c>
      <c r="K2513" s="19"/>
      <c r="L2513" s="2"/>
      <c r="M2513" s="17">
        <v>30</v>
      </c>
      <c r="N2513" s="2" t="s">
        <v>46</v>
      </c>
      <c r="O2513" s="2" t="s">
        <v>10014</v>
      </c>
      <c r="P2513" s="2" t="s">
        <v>10187</v>
      </c>
      <c r="Q2513" s="2" t="s">
        <v>10188</v>
      </c>
      <c r="R2513" s="101">
        <v>4.01</v>
      </c>
      <c r="T2513" s="116">
        <v>3.29</v>
      </c>
      <c r="U2513" s="84">
        <v>3.36</v>
      </c>
      <c r="Y2513" s="102">
        <v>4.6500000000000004</v>
      </c>
      <c r="AE2513" s="104">
        <v>3.36</v>
      </c>
      <c r="AG2513" s="105">
        <v>4.3658999999999999</v>
      </c>
      <c r="AI2513" s="105">
        <v>4.6500000000000004</v>
      </c>
      <c r="AN2513" s="106">
        <v>3.8629500000000001</v>
      </c>
      <c r="AO2513" s="105" t="s">
        <v>277</v>
      </c>
      <c r="AP2513" s="104" t="s">
        <v>278</v>
      </c>
      <c r="AQ2513" s="105">
        <f>AVERAGE(SMALL(AE2513:AI2513,1),SMALL(AE2513:AI2513,2))</f>
        <v>3.8629499999999997</v>
      </c>
      <c r="AR2513" s="105" t="str">
        <f>IF(R2513 &lt;=( AVERAGE(SMALL(AE2513:AI2513,1),SMALL(AE2513:AI2513,2))), R2513, "")</f>
        <v/>
      </c>
      <c r="AS2513" s="105" t="e">
        <f>AVERAGE(SMALL(AJ2513:AM2513,1),SMALL(AJ2513:AM2513,2))</f>
        <v>#NUM!</v>
      </c>
      <c r="AT2513" s="105" t="e">
        <f>#REF!*1.075</f>
        <v>#REF!</v>
      </c>
      <c r="AU2513" s="105">
        <f>T2513*1.075</f>
        <v>3.5367500000000001</v>
      </c>
      <c r="AV2513" s="102" t="e">
        <f t="shared" si="595"/>
        <v>#REF!</v>
      </c>
      <c r="AW2513" s="105" t="s">
        <v>172</v>
      </c>
      <c r="AX2513" s="105" t="s">
        <v>173</v>
      </c>
      <c r="AY2513" s="106">
        <v>3.536</v>
      </c>
      <c r="AZ2513" s="108">
        <f t="shared" si="593"/>
        <v>0.88400000000000001</v>
      </c>
      <c r="BA2513" s="1">
        <f t="shared" si="594"/>
        <v>4.42</v>
      </c>
      <c r="BB2513" s="106">
        <f t="shared" si="600"/>
        <v>4.7736000000000001</v>
      </c>
      <c r="BC2513" s="105" t="s">
        <v>53</v>
      </c>
      <c r="BE2513" s="110"/>
      <c r="BF2513" s="110"/>
      <c r="BG2513" s="110"/>
    </row>
    <row r="2514" spans="1:59" ht="24.75" hidden="1" customHeight="1">
      <c r="A2514" s="9">
        <v>2512</v>
      </c>
      <c r="B2514" s="17">
        <v>6976</v>
      </c>
      <c r="C2514" s="17"/>
      <c r="D2514" s="8"/>
      <c r="E2514" s="2" t="s">
        <v>10189</v>
      </c>
      <c r="F2514" s="2" t="s">
        <v>6140</v>
      </c>
      <c r="G2514" s="2" t="s">
        <v>2710</v>
      </c>
      <c r="H2514" s="18" t="s">
        <v>4081</v>
      </c>
      <c r="I2514" s="2" t="s">
        <v>626</v>
      </c>
      <c r="J2514" s="2" t="s">
        <v>10190</v>
      </c>
      <c r="K2514" s="19">
        <v>2</v>
      </c>
      <c r="L2514" s="2" t="s">
        <v>91</v>
      </c>
      <c r="M2514" s="17">
        <v>5</v>
      </c>
      <c r="N2514" s="2" t="s">
        <v>46</v>
      </c>
      <c r="O2514" s="2" t="s">
        <v>10014</v>
      </c>
      <c r="P2514" s="2" t="s">
        <v>10038</v>
      </c>
      <c r="Q2514" s="2" t="s">
        <v>10191</v>
      </c>
      <c r="R2514" s="101">
        <v>5.5</v>
      </c>
      <c r="T2514" s="116">
        <v>5</v>
      </c>
      <c r="AN2514" s="106">
        <v>5.5</v>
      </c>
      <c r="AO2514" s="105" t="s">
        <v>50</v>
      </c>
      <c r="AP2514" s="104" t="s">
        <v>51</v>
      </c>
      <c r="AQ2514" s="105" t="e">
        <f>AVERAGE(SMALL(AE2514:AI2514,1),SMALL(AE2514:AI2514,2))</f>
        <v>#NUM!</v>
      </c>
      <c r="AR2514" s="105" t="e">
        <f>IF(R2514 &lt;=( AVERAGE(SMALL(AE2514:AI2514,1),SMALL(AE2514:AI2514,2))), R2514, "")</f>
        <v>#NUM!</v>
      </c>
      <c r="AS2514" s="105" t="e">
        <f>AVERAGE(SMALL(AJ2514:AM2514,1),SMALL(AJ2514:AM2514,2))</f>
        <v>#NUM!</v>
      </c>
      <c r="AT2514" s="105" t="e">
        <f>#REF!*1.075</f>
        <v>#REF!</v>
      </c>
      <c r="AU2514" s="105">
        <f>T2514*1.075</f>
        <v>5.375</v>
      </c>
      <c r="AV2514" s="102" t="e">
        <f t="shared" si="595"/>
        <v>#REF!</v>
      </c>
      <c r="AW2514" s="105" t="s">
        <v>172</v>
      </c>
      <c r="AX2514" s="105" t="s">
        <v>173</v>
      </c>
      <c r="AY2514" s="106">
        <v>5.375</v>
      </c>
      <c r="AZ2514" s="108">
        <f t="shared" si="593"/>
        <v>1.34375</v>
      </c>
      <c r="BA2514" s="1">
        <f t="shared" si="594"/>
        <v>6.71875</v>
      </c>
      <c r="BB2514" s="106">
        <f t="shared" si="600"/>
        <v>7.2562499999999996</v>
      </c>
      <c r="BC2514" s="105" t="s">
        <v>53</v>
      </c>
      <c r="BE2514" s="110"/>
      <c r="BF2514" s="110"/>
      <c r="BG2514" s="110"/>
    </row>
    <row r="2515" spans="1:59" ht="24.75" hidden="1" customHeight="1">
      <c r="A2515" s="9">
        <v>2513</v>
      </c>
      <c r="B2515" s="17">
        <v>6974</v>
      </c>
      <c r="C2515" s="17"/>
      <c r="D2515" s="8"/>
      <c r="E2515" s="2" t="s">
        <v>10173</v>
      </c>
      <c r="F2515" s="2" t="s">
        <v>10192</v>
      </c>
      <c r="G2515" s="2" t="s">
        <v>4904</v>
      </c>
      <c r="H2515" s="18" t="s">
        <v>67</v>
      </c>
      <c r="I2515" s="2" t="s">
        <v>68</v>
      </c>
      <c r="J2515" s="2" t="s">
        <v>10175</v>
      </c>
      <c r="K2515" s="19"/>
      <c r="L2515" s="2"/>
      <c r="M2515" s="17">
        <v>20</v>
      </c>
      <c r="N2515" s="2" t="s">
        <v>46</v>
      </c>
      <c r="O2515" s="2" t="s">
        <v>10014</v>
      </c>
      <c r="P2515" s="2" t="s">
        <v>10038</v>
      </c>
      <c r="Q2515" s="2" t="s">
        <v>10193</v>
      </c>
      <c r="R2515" s="101">
        <v>12.05</v>
      </c>
      <c r="T2515" s="116" t="s">
        <v>58</v>
      </c>
      <c r="W2515" s="102">
        <v>12.05</v>
      </c>
      <c r="AG2515" s="105">
        <v>12.008800000000001</v>
      </c>
      <c r="AN2515" s="106">
        <v>12.05</v>
      </c>
      <c r="AO2515" s="105" t="s">
        <v>50</v>
      </c>
      <c r="AP2515" s="104" t="s">
        <v>51</v>
      </c>
      <c r="AQ2515" s="105" t="e">
        <f>AVERAGE(SMALL(AE2515:AI2515,1),SMALL(AE2515:AI2515,2))</f>
        <v>#NUM!</v>
      </c>
      <c r="AR2515" s="105" t="e">
        <f>IF(R2515 &lt;=( AVERAGE(SMALL(AE2515:AI2515,1),SMALL(AE2515:AI2515,2))), R2515, "")</f>
        <v>#NUM!</v>
      </c>
      <c r="AS2515" s="105" t="e">
        <f>AVERAGE(SMALL(AJ2515:AM2515,1),SMALL(AJ2515:AM2515,2))</f>
        <v>#NUM!</v>
      </c>
      <c r="AT2515" s="105" t="e">
        <f>#REF!*1.075</f>
        <v>#REF!</v>
      </c>
      <c r="AU2515" s="105" t="e">
        <f>T2515*1.075</f>
        <v>#VALUE!</v>
      </c>
      <c r="AV2515" s="102" t="e">
        <f t="shared" si="595"/>
        <v>#REF!</v>
      </c>
      <c r="AW2515" s="125" t="s">
        <v>52</v>
      </c>
      <c r="AX2515" s="125" t="s">
        <v>51</v>
      </c>
      <c r="AY2515" s="106">
        <v>12.05</v>
      </c>
      <c r="AZ2515" s="108">
        <f t="shared" si="593"/>
        <v>2.0485000000000002</v>
      </c>
      <c r="BA2515" s="1">
        <f t="shared" si="594"/>
        <v>14.098500000000001</v>
      </c>
      <c r="BB2515" s="106">
        <f t="shared" si="600"/>
        <v>15.226380000000002</v>
      </c>
      <c r="BC2515" s="105" t="s">
        <v>53</v>
      </c>
      <c r="BE2515" s="110"/>
      <c r="BF2515" s="110"/>
      <c r="BG2515" s="110"/>
    </row>
    <row r="2516" spans="1:59" ht="24.75" hidden="1" customHeight="1">
      <c r="A2516" s="9">
        <v>2514</v>
      </c>
      <c r="B2516" s="36">
        <v>7168</v>
      </c>
      <c r="C2516" s="36"/>
      <c r="D2516" s="197"/>
      <c r="E2516" s="37" t="s">
        <v>10181</v>
      </c>
      <c r="F2516" s="36" t="s">
        <v>4903</v>
      </c>
      <c r="G2516" s="36" t="s">
        <v>4904</v>
      </c>
      <c r="H2516" s="36" t="s">
        <v>5271</v>
      </c>
      <c r="I2516" s="36" t="s">
        <v>626</v>
      </c>
      <c r="J2516" s="37" t="s">
        <v>10194</v>
      </c>
      <c r="K2516" s="49"/>
      <c r="L2516" s="36"/>
      <c r="M2516" s="36"/>
      <c r="N2516" s="36"/>
      <c r="O2516" s="36" t="s">
        <v>10014</v>
      </c>
      <c r="P2516" s="36" t="s">
        <v>10080</v>
      </c>
      <c r="Q2516" s="36" t="s">
        <v>10195</v>
      </c>
      <c r="T2516" s="116"/>
      <c r="AT2516" s="105" t="e">
        <f>#REF!*1.075</f>
        <v>#REF!</v>
      </c>
      <c r="AV2516" s="102" t="e">
        <f t="shared" si="595"/>
        <v>#REF!</v>
      </c>
      <c r="AZ2516" s="108" t="b">
        <f t="shared" si="593"/>
        <v>0</v>
      </c>
      <c r="BA2516" s="1">
        <f t="shared" si="594"/>
        <v>0</v>
      </c>
      <c r="BB2516" s="106">
        <f t="shared" si="600"/>
        <v>0</v>
      </c>
      <c r="BE2516" s="110"/>
      <c r="BF2516" s="110"/>
      <c r="BG2516" s="110"/>
    </row>
    <row r="2517" spans="1:59" ht="24.75" hidden="1" customHeight="1">
      <c r="A2517" s="9">
        <v>2515</v>
      </c>
      <c r="B2517" s="17">
        <v>11792</v>
      </c>
      <c r="C2517" s="17"/>
      <c r="D2517" s="8"/>
      <c r="E2517" s="2" t="s">
        <v>10181</v>
      </c>
      <c r="F2517" s="2" t="s">
        <v>5982</v>
      </c>
      <c r="G2517" s="2" t="s">
        <v>4904</v>
      </c>
      <c r="H2517" s="18" t="s">
        <v>5271</v>
      </c>
      <c r="I2517" s="2" t="s">
        <v>626</v>
      </c>
      <c r="J2517" s="2" t="s">
        <v>10194</v>
      </c>
      <c r="K2517" s="19">
        <v>1</v>
      </c>
      <c r="L2517" s="2" t="s">
        <v>91</v>
      </c>
      <c r="M2517" s="17">
        <v>25</v>
      </c>
      <c r="N2517" s="2" t="s">
        <v>46</v>
      </c>
      <c r="O2517" s="2" t="s">
        <v>10014</v>
      </c>
      <c r="P2517" s="2" t="s">
        <v>10038</v>
      </c>
      <c r="Q2517" s="2" t="s">
        <v>10196</v>
      </c>
      <c r="R2517" s="101">
        <v>7.3</v>
      </c>
      <c r="T2517" s="116" t="s">
        <v>58</v>
      </c>
      <c r="U2517" s="84">
        <v>36.450000000000003</v>
      </c>
      <c r="W2517" s="102">
        <v>6.69</v>
      </c>
      <c r="X2517" s="102">
        <v>7.9</v>
      </c>
      <c r="Y2517" s="102">
        <v>17.82</v>
      </c>
      <c r="AE2517" s="104">
        <v>36.450000000000003</v>
      </c>
      <c r="AG2517" s="105">
        <v>6.6660000000000004</v>
      </c>
      <c r="AH2517" s="105">
        <v>7.9</v>
      </c>
      <c r="AN2517" s="106">
        <v>7.2830000000000004</v>
      </c>
      <c r="AO2517" s="105" t="s">
        <v>277</v>
      </c>
      <c r="AP2517" s="104" t="s">
        <v>278</v>
      </c>
      <c r="AQ2517" s="105">
        <f>AVERAGE(SMALL(AE2517:AI2517,1),SMALL(AE2517:AI2517,2))</f>
        <v>7.2830000000000004</v>
      </c>
      <c r="AR2517" s="105" t="str">
        <f>IF(R2517 &lt;=( AVERAGE(SMALL(AE2517:AI2517,1),SMALL(AE2517:AI2517,2))), R2517, "")</f>
        <v/>
      </c>
      <c r="AS2517" s="105" t="e">
        <f>AVERAGE(SMALL(AJ2517:AM2517,1),SMALL(AJ2517:AM2517,2))</f>
        <v>#NUM!</v>
      </c>
      <c r="AT2517" s="105" t="e">
        <f>#REF!*1.075</f>
        <v>#REF!</v>
      </c>
      <c r="AU2517" s="105" t="e">
        <f>T2517*1.075</f>
        <v>#VALUE!</v>
      </c>
      <c r="AV2517" s="102" t="e">
        <f t="shared" si="595"/>
        <v>#REF!</v>
      </c>
      <c r="AW2517" s="105" t="s">
        <v>279</v>
      </c>
      <c r="AX2517" s="105" t="s">
        <v>278</v>
      </c>
      <c r="AY2517" s="106">
        <v>7.2830000000000004</v>
      </c>
      <c r="AZ2517" s="108">
        <f t="shared" si="593"/>
        <v>1.8207500000000001</v>
      </c>
      <c r="BA2517" s="1">
        <f t="shared" si="594"/>
        <v>9.1037499999999998</v>
      </c>
      <c r="BB2517" s="106">
        <f t="shared" si="600"/>
        <v>9.8320499999999988</v>
      </c>
      <c r="BC2517" s="105" t="s">
        <v>53</v>
      </c>
      <c r="BE2517" s="110"/>
      <c r="BF2517" s="110"/>
      <c r="BG2517" s="110"/>
    </row>
    <row r="2518" spans="1:59" ht="24.75" hidden="1" customHeight="1">
      <c r="A2518" s="9">
        <v>2516</v>
      </c>
      <c r="B2518" s="36">
        <v>8580</v>
      </c>
      <c r="C2518" s="36"/>
      <c r="E2518" s="37" t="s">
        <v>10197</v>
      </c>
      <c r="F2518" s="36" t="s">
        <v>10198</v>
      </c>
      <c r="G2518" s="36" t="s">
        <v>3540</v>
      </c>
      <c r="H2518" s="36" t="s">
        <v>3541</v>
      </c>
      <c r="I2518" s="36" t="s">
        <v>44</v>
      </c>
      <c r="J2518" s="37" t="s">
        <v>1828</v>
      </c>
      <c r="K2518" s="49"/>
      <c r="L2518" s="36"/>
      <c r="M2518" s="36">
        <v>60</v>
      </c>
      <c r="N2518" s="36" t="s">
        <v>46</v>
      </c>
      <c r="O2518" s="36" t="s">
        <v>10014</v>
      </c>
      <c r="P2518" s="36" t="s">
        <v>10086</v>
      </c>
      <c r="Q2518" s="36" t="s">
        <v>10199</v>
      </c>
      <c r="T2518" s="116"/>
      <c r="AT2518" s="105" t="e">
        <f>#REF!*1.075</f>
        <v>#REF!</v>
      </c>
      <c r="AV2518" s="102" t="e">
        <f t="shared" si="595"/>
        <v>#REF!</v>
      </c>
      <c r="AZ2518" s="108" t="b">
        <f t="shared" si="593"/>
        <v>0</v>
      </c>
      <c r="BA2518" s="1">
        <f t="shared" si="594"/>
        <v>0</v>
      </c>
      <c r="BB2518" s="106">
        <f t="shared" si="600"/>
        <v>0</v>
      </c>
      <c r="BE2518" s="110"/>
      <c r="BF2518" s="110"/>
      <c r="BG2518" s="110"/>
    </row>
    <row r="2519" spans="1:59" ht="24.75" hidden="1" customHeight="1">
      <c r="A2519" s="9">
        <v>2517</v>
      </c>
      <c r="B2519" s="36">
        <v>1014</v>
      </c>
      <c r="C2519" s="36"/>
      <c r="E2519" s="37" t="s">
        <v>10200</v>
      </c>
      <c r="F2519" s="36" t="s">
        <v>10201</v>
      </c>
      <c r="G2519" s="36" t="s">
        <v>2050</v>
      </c>
      <c r="H2519" s="36" t="s">
        <v>189</v>
      </c>
      <c r="I2519" s="36" t="s">
        <v>953</v>
      </c>
      <c r="J2519" s="37" t="s">
        <v>10202</v>
      </c>
      <c r="K2519" s="49"/>
      <c r="L2519" s="36"/>
      <c r="M2519" s="36">
        <v>14</v>
      </c>
      <c r="N2519" s="36" t="s">
        <v>46</v>
      </c>
      <c r="O2519" s="36" t="s">
        <v>10014</v>
      </c>
      <c r="P2519" s="36" t="s">
        <v>10080</v>
      </c>
      <c r="Q2519" s="36" t="s">
        <v>10203</v>
      </c>
      <c r="T2519" s="116"/>
      <c r="AT2519" s="105" t="e">
        <f>#REF!*1.075</f>
        <v>#REF!</v>
      </c>
      <c r="AV2519" s="102" t="e">
        <f t="shared" si="595"/>
        <v>#REF!</v>
      </c>
      <c r="AZ2519" s="108" t="b">
        <f t="shared" si="593"/>
        <v>0</v>
      </c>
      <c r="BA2519" s="1">
        <f t="shared" si="594"/>
        <v>0</v>
      </c>
      <c r="BB2519" s="106">
        <f t="shared" si="600"/>
        <v>0</v>
      </c>
      <c r="BE2519" s="110"/>
      <c r="BF2519" s="110"/>
      <c r="BG2519" s="110"/>
    </row>
    <row r="2520" spans="1:59" ht="24.75" hidden="1" customHeight="1">
      <c r="A2520" s="9">
        <v>2518</v>
      </c>
      <c r="B2520" s="17">
        <v>8532</v>
      </c>
      <c r="C2520" s="17"/>
      <c r="D2520" s="8"/>
      <c r="E2520" s="2" t="s">
        <v>10197</v>
      </c>
      <c r="F2520" s="2" t="s">
        <v>10198</v>
      </c>
      <c r="G2520" s="2" t="s">
        <v>3540</v>
      </c>
      <c r="H2520" s="18" t="s">
        <v>10204</v>
      </c>
      <c r="I2520" s="2" t="s">
        <v>44</v>
      </c>
      <c r="J2520" s="30" t="s">
        <v>1207</v>
      </c>
      <c r="K2520" s="19"/>
      <c r="L2520" s="2"/>
      <c r="M2520" s="17">
        <v>10</v>
      </c>
      <c r="N2520" s="2" t="s">
        <v>46</v>
      </c>
      <c r="O2520" s="2" t="s">
        <v>10014</v>
      </c>
      <c r="P2520" s="2" t="s">
        <v>10015</v>
      </c>
      <c r="Q2520" s="2" t="s">
        <v>10205</v>
      </c>
      <c r="R2520" s="101">
        <v>2.94</v>
      </c>
      <c r="T2520" s="116">
        <v>1.8</v>
      </c>
      <c r="Y2520" s="102">
        <v>2.94</v>
      </c>
      <c r="AK2520" s="105">
        <v>2.3969999999999998</v>
      </c>
      <c r="AN2520" s="106">
        <v>2.3969999999999998</v>
      </c>
      <c r="AO2520" s="105" t="s">
        <v>531</v>
      </c>
      <c r="AP2520" s="104" t="s">
        <v>532</v>
      </c>
      <c r="AQ2520" s="105" t="e">
        <f>AVERAGE(SMALL(AE2520:AI2520,1),SMALL(AE2520:AI2520,2))</f>
        <v>#NUM!</v>
      </c>
      <c r="AR2520" s="105" t="e">
        <f>IF(R2520 &lt;=( AVERAGE(SMALL(AE2520:AI2520,1),SMALL(AE2520:AI2520,2))), R2520, "")</f>
        <v>#NUM!</v>
      </c>
      <c r="AS2520" s="105" t="e">
        <f>AVERAGE(SMALL(AJ2520:AM2520,1),SMALL(AJ2520:AM2520,2))</f>
        <v>#NUM!</v>
      </c>
      <c r="AT2520" s="105" t="e">
        <f>#REF!*1.075</f>
        <v>#REF!</v>
      </c>
      <c r="AU2520" s="105">
        <f>T2520*1.075</f>
        <v>1.9350000000000001</v>
      </c>
      <c r="AV2520" s="102" t="e">
        <f t="shared" si="595"/>
        <v>#REF!</v>
      </c>
      <c r="AW2520" s="105" t="s">
        <v>172</v>
      </c>
      <c r="AX2520" s="105" t="s">
        <v>173</v>
      </c>
      <c r="AY2520" s="106">
        <v>1.94</v>
      </c>
      <c r="AZ2520" s="108">
        <f t="shared" si="593"/>
        <v>0.48499999999999999</v>
      </c>
      <c r="BA2520" s="1">
        <f t="shared" si="594"/>
        <v>2.4249999999999998</v>
      </c>
      <c r="BB2520" s="106">
        <f t="shared" si="600"/>
        <v>2.6189999999999998</v>
      </c>
      <c r="BC2520" s="105" t="s">
        <v>53</v>
      </c>
      <c r="BE2520" s="110"/>
      <c r="BF2520" s="110"/>
      <c r="BG2520" s="110"/>
    </row>
    <row r="2521" spans="1:59" ht="24.75" hidden="1" customHeight="1">
      <c r="A2521" s="9">
        <v>2519</v>
      </c>
      <c r="B2521" s="17">
        <v>971</v>
      </c>
      <c r="C2521" s="17"/>
      <c r="D2521" s="8"/>
      <c r="E2521" s="2" t="s">
        <v>10206</v>
      </c>
      <c r="F2521" s="2" t="s">
        <v>10207</v>
      </c>
      <c r="G2521" s="2" t="s">
        <v>3537</v>
      </c>
      <c r="H2521" s="18" t="s">
        <v>10208</v>
      </c>
      <c r="I2521" s="2" t="s">
        <v>44</v>
      </c>
      <c r="J2521" s="30" t="s">
        <v>1145</v>
      </c>
      <c r="K2521" s="19"/>
      <c r="L2521" s="2"/>
      <c r="M2521" s="17">
        <v>10</v>
      </c>
      <c r="N2521" s="2" t="s">
        <v>46</v>
      </c>
      <c r="O2521" s="2" t="s">
        <v>10014</v>
      </c>
      <c r="P2521" s="2" t="s">
        <v>10051</v>
      </c>
      <c r="Q2521" s="2" t="s">
        <v>10209</v>
      </c>
      <c r="R2521" s="101">
        <v>2.39</v>
      </c>
      <c r="T2521" s="116">
        <v>1.65</v>
      </c>
      <c r="Y2521" s="102">
        <v>2.39</v>
      </c>
      <c r="AG2521" s="105">
        <v>1.0177400000000001</v>
      </c>
      <c r="AK2521" s="105">
        <v>1.181</v>
      </c>
      <c r="AN2521" s="106">
        <v>1.181</v>
      </c>
      <c r="AO2521" s="105" t="s">
        <v>531</v>
      </c>
      <c r="AP2521" s="104" t="s">
        <v>532</v>
      </c>
      <c r="AQ2521" s="105" t="e">
        <f>AVERAGE(SMALL(AE2521:AI2521,1),SMALL(AE2521:AI2521,2))</f>
        <v>#NUM!</v>
      </c>
      <c r="AR2521" s="105" t="e">
        <f>IF(R2521 &lt;=( AVERAGE(SMALL(AE2521:AI2521,1),SMALL(AE2521:AI2521,2))), R2521, "")</f>
        <v>#NUM!</v>
      </c>
      <c r="AS2521" s="105" t="e">
        <f>AVERAGE(SMALL(AJ2521:AM2521,1),SMALL(AJ2521:AM2521,2))</f>
        <v>#NUM!</v>
      </c>
      <c r="AT2521" s="105" t="e">
        <f>#REF!*1.075</f>
        <v>#REF!</v>
      </c>
      <c r="AU2521" s="105">
        <f>T2521*1.075</f>
        <v>1.7737499999999999</v>
      </c>
      <c r="AV2521" s="102" t="e">
        <f t="shared" si="595"/>
        <v>#REF!</v>
      </c>
      <c r="AW2521" s="105" t="s">
        <v>172</v>
      </c>
      <c r="AX2521" s="105" t="s">
        <v>173</v>
      </c>
      <c r="AY2521" s="106">
        <v>1.7729999999999999</v>
      </c>
      <c r="AZ2521" s="108">
        <f t="shared" si="593"/>
        <v>0.44324999999999998</v>
      </c>
      <c r="BA2521" s="1">
        <f t="shared" si="594"/>
        <v>2.2162500000000001</v>
      </c>
      <c r="BB2521" s="106">
        <f t="shared" si="600"/>
        <v>2.3935500000000003</v>
      </c>
      <c r="BC2521" s="105" t="s">
        <v>53</v>
      </c>
      <c r="BE2521" s="110"/>
      <c r="BF2521" s="110"/>
      <c r="BG2521" s="110"/>
    </row>
    <row r="2522" spans="1:59" ht="24.75" hidden="1" customHeight="1">
      <c r="A2522" s="9">
        <v>2520</v>
      </c>
      <c r="B2522" s="17">
        <v>971</v>
      </c>
      <c r="C2522" s="17"/>
      <c r="D2522" s="8"/>
      <c r="E2522" s="2" t="s">
        <v>10206</v>
      </c>
      <c r="F2522" s="2" t="s">
        <v>10207</v>
      </c>
      <c r="G2522" s="2" t="s">
        <v>3537</v>
      </c>
      <c r="H2522" s="18" t="s">
        <v>10208</v>
      </c>
      <c r="I2522" s="2" t="s">
        <v>44</v>
      </c>
      <c r="J2522" s="30" t="s">
        <v>124</v>
      </c>
      <c r="K2522" s="19"/>
      <c r="L2522" s="2"/>
      <c r="M2522" s="17">
        <v>20</v>
      </c>
      <c r="N2522" s="2" t="s">
        <v>46</v>
      </c>
      <c r="O2522" s="2" t="s">
        <v>10014</v>
      </c>
      <c r="P2522" s="2" t="s">
        <v>10051</v>
      </c>
      <c r="Q2522" s="2" t="s">
        <v>10209</v>
      </c>
      <c r="R2522" s="101">
        <v>3.48</v>
      </c>
      <c r="T2522" s="116">
        <v>2.7</v>
      </c>
      <c r="W2522" s="102">
        <v>2.04</v>
      </c>
      <c r="Y2522" s="102">
        <v>4.92</v>
      </c>
      <c r="AG2522" s="105">
        <v>2.0354000000000001</v>
      </c>
      <c r="AK2522" s="105">
        <v>2.3620000000000001</v>
      </c>
      <c r="AN2522" s="106">
        <v>2.3620000000000001</v>
      </c>
      <c r="AO2522" s="105" t="s">
        <v>531</v>
      </c>
      <c r="AP2522" s="104" t="s">
        <v>532</v>
      </c>
      <c r="AQ2522" s="105" t="e">
        <f>AVERAGE(SMALL(AE2522:AI2522,1),SMALL(AE2522:AI2522,2))</f>
        <v>#NUM!</v>
      </c>
      <c r="AR2522" s="105" t="e">
        <f>IF(R2522 &lt;=( AVERAGE(SMALL(AE2522:AI2522,1),SMALL(AE2522:AI2522,2))), R2522, "")</f>
        <v>#NUM!</v>
      </c>
      <c r="AS2522" s="105" t="e">
        <f>AVERAGE(SMALL(AJ2522:AM2522,1),SMALL(AJ2522:AM2522,2))</f>
        <v>#NUM!</v>
      </c>
      <c r="AT2522" s="105" t="e">
        <f>#REF!*1.075</f>
        <v>#REF!</v>
      </c>
      <c r="AU2522" s="105">
        <f>T2522*1.075</f>
        <v>2.9024999999999999</v>
      </c>
      <c r="AV2522" s="102" t="e">
        <f t="shared" si="595"/>
        <v>#REF!</v>
      </c>
      <c r="AW2522" s="105" t="s">
        <v>1543</v>
      </c>
      <c r="AX2522" s="105" t="s">
        <v>532</v>
      </c>
      <c r="AY2522" s="106">
        <v>2.36</v>
      </c>
      <c r="AZ2522" s="108">
        <f t="shared" si="593"/>
        <v>0.59</v>
      </c>
      <c r="BA2522" s="1">
        <f t="shared" si="594"/>
        <v>2.9499999999999997</v>
      </c>
      <c r="BB2522" s="106">
        <f t="shared" si="600"/>
        <v>3.1859999999999999</v>
      </c>
      <c r="BC2522" s="105" t="s">
        <v>53</v>
      </c>
      <c r="BE2522" s="110"/>
      <c r="BF2522" s="110"/>
      <c r="BG2522" s="110"/>
    </row>
    <row r="2523" spans="1:59" ht="24.75" hidden="1" customHeight="1">
      <c r="A2523" s="9">
        <v>2521</v>
      </c>
      <c r="B2523" s="17">
        <v>8580</v>
      </c>
      <c r="C2523" s="17"/>
      <c r="D2523" s="8"/>
      <c r="E2523" s="2" t="s">
        <v>10206</v>
      </c>
      <c r="F2523" s="2" t="s">
        <v>3536</v>
      </c>
      <c r="G2523" s="2" t="s">
        <v>3537</v>
      </c>
      <c r="H2523" s="18" t="s">
        <v>3541</v>
      </c>
      <c r="I2523" s="2" t="s">
        <v>44</v>
      </c>
      <c r="J2523" s="30" t="s">
        <v>418</v>
      </c>
      <c r="K2523" s="19"/>
      <c r="L2523" s="2"/>
      <c r="M2523" s="17">
        <v>30</v>
      </c>
      <c r="N2523" s="2" t="s">
        <v>46</v>
      </c>
      <c r="O2523" s="2" t="s">
        <v>10014</v>
      </c>
      <c r="P2523" s="2" t="s">
        <v>10103</v>
      </c>
      <c r="Q2523" s="2" t="s">
        <v>10199</v>
      </c>
      <c r="R2523" s="101">
        <v>9.52</v>
      </c>
      <c r="T2523" s="116">
        <v>4.96</v>
      </c>
      <c r="U2523" s="84">
        <v>11</v>
      </c>
      <c r="Y2523" s="102">
        <v>8.0399999999999991</v>
      </c>
      <c r="AE2523" s="104">
        <v>11</v>
      </c>
      <c r="AK2523" s="105">
        <v>4.78</v>
      </c>
      <c r="AN2523" s="106">
        <v>4.78</v>
      </c>
      <c r="AO2523" s="105" t="s">
        <v>531</v>
      </c>
      <c r="AP2523" s="104" t="s">
        <v>532</v>
      </c>
      <c r="AQ2523" s="105" t="e">
        <f>AVERAGE(SMALL(AE2523:AI2523,1),SMALL(AE2523:AI2523,2))</f>
        <v>#NUM!</v>
      </c>
      <c r="AR2523" s="105" t="e">
        <f>IF(R2523 &lt;=( AVERAGE(SMALL(AE2523:AI2523,1),SMALL(AE2523:AI2523,2))), R2523, "")</f>
        <v>#NUM!</v>
      </c>
      <c r="AS2523" s="105" t="e">
        <f>AVERAGE(SMALL(AJ2523:AM2523,1),SMALL(AJ2523:AM2523,2))</f>
        <v>#NUM!</v>
      </c>
      <c r="AT2523" s="105" t="e">
        <f>#REF!*1.075</f>
        <v>#REF!</v>
      </c>
      <c r="AU2523" s="105">
        <f>T2523*1.075</f>
        <v>5.3319999999999999</v>
      </c>
      <c r="AV2523" s="102" t="e">
        <f t="shared" si="595"/>
        <v>#REF!</v>
      </c>
      <c r="AW2523" s="105" t="s">
        <v>1543</v>
      </c>
      <c r="AX2523" s="105" t="s">
        <v>532</v>
      </c>
      <c r="AY2523" s="106">
        <v>4.78</v>
      </c>
      <c r="AZ2523" s="108">
        <f t="shared" si="593"/>
        <v>1.1950000000000001</v>
      </c>
      <c r="BA2523" s="1">
        <f t="shared" si="594"/>
        <v>5.9750000000000005</v>
      </c>
      <c r="BB2523" s="106">
        <f t="shared" si="600"/>
        <v>6.4530000000000003</v>
      </c>
      <c r="BC2523" s="105" t="s">
        <v>53</v>
      </c>
      <c r="BE2523" s="110"/>
      <c r="BF2523" s="110"/>
      <c r="BG2523" s="110"/>
    </row>
    <row r="2524" spans="1:59" ht="24.75" hidden="1" customHeight="1">
      <c r="A2524" s="9">
        <v>2522</v>
      </c>
      <c r="B2524" s="36">
        <v>1015</v>
      </c>
      <c r="C2524" s="36"/>
      <c r="E2524" s="37" t="s">
        <v>10200</v>
      </c>
      <c r="F2524" s="36" t="s">
        <v>10210</v>
      </c>
      <c r="G2524" s="36" t="s">
        <v>2050</v>
      </c>
      <c r="H2524" s="36" t="s">
        <v>3645</v>
      </c>
      <c r="I2524" s="36" t="s">
        <v>953</v>
      </c>
      <c r="J2524" s="37" t="s">
        <v>10202</v>
      </c>
      <c r="K2524" s="49"/>
      <c r="L2524" s="36"/>
      <c r="M2524" s="36">
        <v>14</v>
      </c>
      <c r="N2524" s="36" t="s">
        <v>46</v>
      </c>
      <c r="O2524" s="36" t="s">
        <v>10014</v>
      </c>
      <c r="P2524" s="36" t="s">
        <v>10211</v>
      </c>
      <c r="Q2524" s="36" t="s">
        <v>10212</v>
      </c>
      <c r="T2524" s="116"/>
      <c r="AT2524" s="105" t="e">
        <f>#REF!*1.075</f>
        <v>#REF!</v>
      </c>
      <c r="AV2524" s="102" t="e">
        <f t="shared" si="595"/>
        <v>#REF!</v>
      </c>
      <c r="AZ2524" s="108" t="b">
        <f t="shared" si="593"/>
        <v>0</v>
      </c>
      <c r="BA2524" s="1">
        <f t="shared" si="594"/>
        <v>0</v>
      </c>
      <c r="BB2524" s="106">
        <f t="shared" si="600"/>
        <v>0</v>
      </c>
      <c r="BE2524" s="110"/>
      <c r="BF2524" s="110"/>
      <c r="BG2524" s="110"/>
    </row>
    <row r="2525" spans="1:59" ht="24.75" hidden="1" customHeight="1">
      <c r="A2525" s="9">
        <v>2523</v>
      </c>
      <c r="B2525" s="17">
        <v>8461</v>
      </c>
      <c r="C2525" s="17"/>
      <c r="D2525" s="8"/>
      <c r="E2525" s="2" t="s">
        <v>10213</v>
      </c>
      <c r="F2525" s="2" t="s">
        <v>3826</v>
      </c>
      <c r="G2525" s="2" t="s">
        <v>3827</v>
      </c>
      <c r="H2525" s="18" t="s">
        <v>1590</v>
      </c>
      <c r="I2525" s="2" t="s">
        <v>953</v>
      </c>
      <c r="J2525" s="2" t="s">
        <v>10214</v>
      </c>
      <c r="K2525" s="19"/>
      <c r="L2525" s="2"/>
      <c r="M2525" s="17">
        <v>28</v>
      </c>
      <c r="N2525" s="2" t="s">
        <v>46</v>
      </c>
      <c r="O2525" s="2" t="s">
        <v>10014</v>
      </c>
      <c r="P2525" s="2" t="s">
        <v>10153</v>
      </c>
      <c r="Q2525" s="2" t="s">
        <v>10215</v>
      </c>
      <c r="R2525" s="101">
        <v>7.13</v>
      </c>
      <c r="T2525" s="116">
        <v>3.9</v>
      </c>
      <c r="U2525" s="84">
        <v>6.14</v>
      </c>
      <c r="Y2525" s="102">
        <v>8.11</v>
      </c>
      <c r="AE2525" s="104">
        <v>6.14</v>
      </c>
      <c r="AG2525" s="105">
        <v>5.8212000000000002</v>
      </c>
      <c r="AI2525" s="105">
        <v>8.11</v>
      </c>
      <c r="AN2525" s="106">
        <v>5.9805999999999999</v>
      </c>
      <c r="AO2525" s="105" t="s">
        <v>277</v>
      </c>
      <c r="AP2525" s="104" t="s">
        <v>278</v>
      </c>
      <c r="AQ2525" s="105">
        <f t="shared" ref="AQ2525:AQ2532" si="601">AVERAGE(SMALL(AE2525:AI2525,1),SMALL(AE2525:AI2525,2))</f>
        <v>5.9805999999999999</v>
      </c>
      <c r="AR2525" s="105" t="str">
        <f t="shared" ref="AR2525:AR2532" si="602">IF(R2525 &lt;=( AVERAGE(SMALL(AE2525:AI2525,1),SMALL(AE2525:AI2525,2))), R2525, "")</f>
        <v/>
      </c>
      <c r="AS2525" s="105" t="e">
        <f t="shared" ref="AS2525:AS2532" si="603">AVERAGE(SMALL(AJ2525:AM2525,1),SMALL(AJ2525:AM2525,2))</f>
        <v>#NUM!</v>
      </c>
      <c r="AT2525" s="105" t="e">
        <f>#REF!*1.075</f>
        <v>#REF!</v>
      </c>
      <c r="AU2525" s="105">
        <f t="shared" ref="AU2525:AU2532" si="604">T2525*1.075</f>
        <v>4.1924999999999999</v>
      </c>
      <c r="AV2525" s="102" t="e">
        <f t="shared" si="595"/>
        <v>#REF!</v>
      </c>
      <c r="AW2525" s="105" t="s">
        <v>172</v>
      </c>
      <c r="AX2525" s="105" t="s">
        <v>173</v>
      </c>
      <c r="AY2525" s="106">
        <v>4.1900000000000004</v>
      </c>
      <c r="AZ2525" s="108">
        <f t="shared" si="593"/>
        <v>1.0475000000000001</v>
      </c>
      <c r="BA2525" s="1">
        <f t="shared" si="594"/>
        <v>5.2375000000000007</v>
      </c>
      <c r="BB2525" s="106">
        <f t="shared" si="600"/>
        <v>5.6565000000000012</v>
      </c>
      <c r="BC2525" s="105" t="s">
        <v>53</v>
      </c>
      <c r="BE2525" s="110"/>
      <c r="BF2525" s="110"/>
      <c r="BG2525" s="110"/>
    </row>
    <row r="2526" spans="1:59" ht="24.75" hidden="1" customHeight="1">
      <c r="A2526" s="9">
        <v>2524</v>
      </c>
      <c r="B2526" s="17">
        <v>8462</v>
      </c>
      <c r="C2526" s="17"/>
      <c r="D2526" s="8"/>
      <c r="E2526" s="2" t="s">
        <v>10213</v>
      </c>
      <c r="F2526" s="2" t="s">
        <v>3826</v>
      </c>
      <c r="G2526" s="2" t="s">
        <v>3827</v>
      </c>
      <c r="H2526" s="18" t="s">
        <v>1043</v>
      </c>
      <c r="I2526" s="2" t="s">
        <v>953</v>
      </c>
      <c r="J2526" s="2" t="s">
        <v>10214</v>
      </c>
      <c r="K2526" s="19"/>
      <c r="L2526" s="2"/>
      <c r="M2526" s="17">
        <v>28</v>
      </c>
      <c r="N2526" s="2" t="s">
        <v>46</v>
      </c>
      <c r="O2526" s="2" t="s">
        <v>10014</v>
      </c>
      <c r="P2526" s="2" t="s">
        <v>10153</v>
      </c>
      <c r="Q2526" s="2" t="s">
        <v>10216</v>
      </c>
      <c r="R2526" s="101">
        <v>18.420000000000002</v>
      </c>
      <c r="S2526" s="102">
        <v>17.21</v>
      </c>
      <c r="T2526" s="116"/>
      <c r="U2526" s="84">
        <v>27</v>
      </c>
      <c r="V2526" s="102">
        <v>15.4</v>
      </c>
      <c r="Y2526" s="102">
        <v>13.87</v>
      </c>
      <c r="AE2526" s="104">
        <v>10.29</v>
      </c>
      <c r="AG2526" s="105">
        <v>7.4039999999999999</v>
      </c>
      <c r="AI2526" s="105">
        <v>13.87</v>
      </c>
      <c r="AN2526" s="106">
        <v>8.8469999999999995</v>
      </c>
      <c r="AO2526" s="105" t="s">
        <v>277</v>
      </c>
      <c r="AP2526" s="104" t="s">
        <v>278</v>
      </c>
      <c r="AQ2526" s="105">
        <f t="shared" si="601"/>
        <v>8.8469999999999995</v>
      </c>
      <c r="AR2526" s="105" t="str">
        <f t="shared" si="602"/>
        <v/>
      </c>
      <c r="AS2526" s="105" t="e">
        <f t="shared" si="603"/>
        <v>#NUM!</v>
      </c>
      <c r="AT2526" s="105" t="e">
        <f>#REF!*1.075</f>
        <v>#REF!</v>
      </c>
      <c r="AU2526" s="105">
        <f t="shared" si="604"/>
        <v>0</v>
      </c>
      <c r="AV2526" s="102" t="e">
        <f t="shared" si="595"/>
        <v>#REF!</v>
      </c>
      <c r="AW2526" s="105" t="s">
        <v>172</v>
      </c>
      <c r="AX2526" s="105" t="s">
        <v>173</v>
      </c>
      <c r="AY2526" s="106">
        <v>8.2774999999999999</v>
      </c>
      <c r="AZ2526" s="108">
        <f t="shared" si="593"/>
        <v>2.069375</v>
      </c>
      <c r="BA2526" s="1">
        <f t="shared" si="594"/>
        <v>10.346875000000001</v>
      </c>
      <c r="BB2526" s="106">
        <f t="shared" si="600"/>
        <v>11.174625000000001</v>
      </c>
      <c r="BC2526" s="105" t="s">
        <v>53</v>
      </c>
      <c r="BD2526" s="110" t="s">
        <v>497</v>
      </c>
      <c r="BE2526" s="110"/>
      <c r="BF2526" s="110"/>
      <c r="BG2526" s="110"/>
    </row>
    <row r="2527" spans="1:59" ht="24.75" hidden="1" customHeight="1">
      <c r="A2527" s="9">
        <v>2525</v>
      </c>
      <c r="B2527" s="17">
        <v>8668</v>
      </c>
      <c r="C2527" s="17"/>
      <c r="D2527" s="8"/>
      <c r="E2527" s="2" t="s">
        <v>10217</v>
      </c>
      <c r="F2527" s="2" t="s">
        <v>10218</v>
      </c>
      <c r="G2527" s="2" t="s">
        <v>10219</v>
      </c>
      <c r="H2527" s="18" t="s">
        <v>10220</v>
      </c>
      <c r="I2527" s="2" t="s">
        <v>345</v>
      </c>
      <c r="J2527" s="2" t="s">
        <v>10221</v>
      </c>
      <c r="K2527" s="19"/>
      <c r="L2527" s="2"/>
      <c r="M2527" s="17">
        <v>40</v>
      </c>
      <c r="N2527" s="2" t="s">
        <v>46</v>
      </c>
      <c r="O2527" s="2" t="s">
        <v>10014</v>
      </c>
      <c r="P2527" s="2" t="s">
        <v>10222</v>
      </c>
      <c r="Q2527" s="2" t="s">
        <v>10223</v>
      </c>
      <c r="R2527" s="101">
        <v>2.58</v>
      </c>
      <c r="T2527" s="116">
        <v>2.09</v>
      </c>
      <c r="AN2527" s="106">
        <v>2.58</v>
      </c>
      <c r="AO2527" s="105" t="s">
        <v>50</v>
      </c>
      <c r="AP2527" s="104" t="s">
        <v>51</v>
      </c>
      <c r="AQ2527" s="105" t="e">
        <f t="shared" si="601"/>
        <v>#NUM!</v>
      </c>
      <c r="AR2527" s="105" t="e">
        <f t="shared" si="602"/>
        <v>#NUM!</v>
      </c>
      <c r="AS2527" s="105" t="e">
        <f t="shared" si="603"/>
        <v>#NUM!</v>
      </c>
      <c r="AT2527" s="105" t="e">
        <f>#REF!*1.075</f>
        <v>#REF!</v>
      </c>
      <c r="AU2527" s="105">
        <f t="shared" si="604"/>
        <v>2.2467499999999996</v>
      </c>
      <c r="AV2527" s="102" t="e">
        <f t="shared" si="595"/>
        <v>#REF!</v>
      </c>
      <c r="AW2527" s="105" t="s">
        <v>172</v>
      </c>
      <c r="AX2527" s="105" t="s">
        <v>173</v>
      </c>
      <c r="AY2527" s="106">
        <v>2.25</v>
      </c>
      <c r="AZ2527" s="108">
        <f t="shared" si="593"/>
        <v>0.5625</v>
      </c>
      <c r="BA2527" s="1">
        <f t="shared" si="594"/>
        <v>2.8125</v>
      </c>
      <c r="BB2527" s="106">
        <f t="shared" si="600"/>
        <v>3.0375000000000001</v>
      </c>
      <c r="BC2527" s="105" t="s">
        <v>53</v>
      </c>
      <c r="BE2527" s="110"/>
      <c r="BF2527" s="110"/>
      <c r="BG2527" s="110"/>
    </row>
    <row r="2528" spans="1:59" ht="24.75" hidden="1" customHeight="1">
      <c r="A2528" s="9">
        <v>2526</v>
      </c>
      <c r="B2528" s="17">
        <v>1005</v>
      </c>
      <c r="C2528" s="17"/>
      <c r="D2528" s="8"/>
      <c r="E2528" s="2" t="s">
        <v>10224</v>
      </c>
      <c r="F2528" s="2" t="s">
        <v>4232</v>
      </c>
      <c r="G2528" s="2" t="s">
        <v>223</v>
      </c>
      <c r="H2528" s="18" t="s">
        <v>310</v>
      </c>
      <c r="I2528" s="2" t="s">
        <v>44</v>
      </c>
      <c r="J2528" s="44" t="s">
        <v>425</v>
      </c>
      <c r="K2528" s="19"/>
      <c r="L2528" s="2"/>
      <c r="M2528" s="17">
        <v>28</v>
      </c>
      <c r="N2528" s="2" t="s">
        <v>46</v>
      </c>
      <c r="O2528" s="2" t="s">
        <v>10014</v>
      </c>
      <c r="P2528" s="2" t="s">
        <v>10051</v>
      </c>
      <c r="Q2528" s="2" t="s">
        <v>10225</v>
      </c>
      <c r="R2528" s="101">
        <v>3.64</v>
      </c>
      <c r="T2528" s="116">
        <v>2.95</v>
      </c>
      <c r="AG2528" s="105">
        <v>2.9136600000000001</v>
      </c>
      <c r="AN2528" s="106">
        <v>3.64</v>
      </c>
      <c r="AO2528" s="105" t="s">
        <v>50</v>
      </c>
      <c r="AP2528" s="104" t="s">
        <v>51</v>
      </c>
      <c r="AQ2528" s="105" t="e">
        <f t="shared" si="601"/>
        <v>#NUM!</v>
      </c>
      <c r="AR2528" s="105" t="e">
        <f t="shared" si="602"/>
        <v>#NUM!</v>
      </c>
      <c r="AS2528" s="105" t="e">
        <f t="shared" si="603"/>
        <v>#NUM!</v>
      </c>
      <c r="AT2528" s="105" t="e">
        <f>#REF!*1.075</f>
        <v>#REF!</v>
      </c>
      <c r="AU2528" s="105">
        <f t="shared" si="604"/>
        <v>3.1712500000000001</v>
      </c>
      <c r="AV2528" s="102" t="e">
        <f t="shared" si="595"/>
        <v>#REF!</v>
      </c>
      <c r="AW2528" s="105" t="s">
        <v>172</v>
      </c>
      <c r="AX2528" s="105" t="s">
        <v>173</v>
      </c>
      <c r="AY2528" s="106">
        <v>3.17</v>
      </c>
      <c r="AZ2528" s="108">
        <f t="shared" si="593"/>
        <v>0.79249999999999998</v>
      </c>
      <c r="BA2528" s="1">
        <f t="shared" si="594"/>
        <v>3.9624999999999999</v>
      </c>
      <c r="BB2528" s="106">
        <f t="shared" si="600"/>
        <v>4.2794999999999996</v>
      </c>
      <c r="BC2528" s="105" t="s">
        <v>53</v>
      </c>
      <c r="BE2528" s="110"/>
      <c r="BF2528" s="110"/>
      <c r="BG2528" s="110"/>
    </row>
    <row r="2529" spans="1:59" ht="24.75" hidden="1" customHeight="1">
      <c r="A2529" s="9">
        <v>2527</v>
      </c>
      <c r="B2529" s="17">
        <v>1007</v>
      </c>
      <c r="C2529" s="17"/>
      <c r="D2529" s="8"/>
      <c r="E2529" s="2" t="s">
        <v>10224</v>
      </c>
      <c r="F2529" s="2" t="s">
        <v>4232</v>
      </c>
      <c r="G2529" s="2" t="s">
        <v>223</v>
      </c>
      <c r="H2529" s="18" t="s">
        <v>123</v>
      </c>
      <c r="I2529" s="2" t="s">
        <v>44</v>
      </c>
      <c r="J2529" s="44" t="s">
        <v>10226</v>
      </c>
      <c r="K2529" s="19"/>
      <c r="L2529" s="2"/>
      <c r="M2529" s="17">
        <v>28</v>
      </c>
      <c r="N2529" s="2" t="s">
        <v>46</v>
      </c>
      <c r="O2529" s="2" t="s">
        <v>10014</v>
      </c>
      <c r="P2529" s="2" t="s">
        <v>10051</v>
      </c>
      <c r="Q2529" s="2" t="s">
        <v>10227</v>
      </c>
      <c r="R2529" s="101">
        <v>5</v>
      </c>
      <c r="T2529" s="116">
        <v>3.74</v>
      </c>
      <c r="U2529" s="84">
        <v>4.04</v>
      </c>
      <c r="Y2529" s="102">
        <v>5.95</v>
      </c>
      <c r="AE2529" s="104">
        <v>4.04</v>
      </c>
      <c r="AG2529" s="105">
        <v>6.1394000000000002</v>
      </c>
      <c r="AI2529" s="105">
        <v>5.95</v>
      </c>
      <c r="AN2529" s="106">
        <v>4.9950000000000001</v>
      </c>
      <c r="AO2529" s="105" t="s">
        <v>277</v>
      </c>
      <c r="AP2529" s="104" t="s">
        <v>278</v>
      </c>
      <c r="AQ2529" s="105">
        <f t="shared" si="601"/>
        <v>4.9950000000000001</v>
      </c>
      <c r="AR2529" s="105" t="str">
        <f t="shared" si="602"/>
        <v/>
      </c>
      <c r="AS2529" s="105" t="e">
        <f t="shared" si="603"/>
        <v>#NUM!</v>
      </c>
      <c r="AT2529" s="105" t="e">
        <f>#REF!*1.075</f>
        <v>#REF!</v>
      </c>
      <c r="AU2529" s="105">
        <f t="shared" si="604"/>
        <v>4.0205000000000002</v>
      </c>
      <c r="AV2529" s="102" t="e">
        <f t="shared" si="595"/>
        <v>#REF!</v>
      </c>
      <c r="AW2529" s="105" t="s">
        <v>279</v>
      </c>
      <c r="AX2529" s="105" t="s">
        <v>278</v>
      </c>
      <c r="AY2529" s="106">
        <v>4.0199999999999996</v>
      </c>
      <c r="AZ2529" s="108">
        <f t="shared" si="593"/>
        <v>1.0049999999999999</v>
      </c>
      <c r="BA2529" s="1">
        <f t="shared" si="594"/>
        <v>5.0249999999999995</v>
      </c>
      <c r="BB2529" s="106">
        <f t="shared" si="600"/>
        <v>5.4269999999999996</v>
      </c>
      <c r="BC2529" s="105" t="s">
        <v>53</v>
      </c>
      <c r="BE2529" s="110"/>
      <c r="BF2529" s="110"/>
      <c r="BG2529" s="110"/>
    </row>
    <row r="2530" spans="1:59" ht="24.75" customHeight="1">
      <c r="A2530" s="9">
        <v>2528</v>
      </c>
      <c r="B2530" s="17">
        <v>1006</v>
      </c>
      <c r="C2530" s="17"/>
      <c r="D2530" s="127" t="s">
        <v>10055</v>
      </c>
      <c r="E2530" s="2" t="s">
        <v>10224</v>
      </c>
      <c r="F2530" s="2" t="s">
        <v>4232</v>
      </c>
      <c r="G2530" s="2" t="s">
        <v>223</v>
      </c>
      <c r="H2530" s="18" t="s">
        <v>60</v>
      </c>
      <c r="I2530" s="2" t="s">
        <v>44</v>
      </c>
      <c r="J2530" s="30" t="s">
        <v>425</v>
      </c>
      <c r="K2530" s="19"/>
      <c r="L2530" s="2"/>
      <c r="M2530" s="17">
        <v>28</v>
      </c>
      <c r="N2530" s="2" t="s">
        <v>46</v>
      </c>
      <c r="O2530" s="2" t="s">
        <v>10014</v>
      </c>
      <c r="P2530" s="2" t="s">
        <v>10051</v>
      </c>
      <c r="Q2530" s="2" t="s">
        <v>10228</v>
      </c>
      <c r="R2530" s="101">
        <v>9.57</v>
      </c>
      <c r="T2530" s="116">
        <v>5.89</v>
      </c>
      <c r="V2530" s="102">
        <v>5.05</v>
      </c>
      <c r="Y2530" s="102">
        <v>14.09</v>
      </c>
      <c r="AB2530" s="102">
        <v>4.21</v>
      </c>
      <c r="AF2530" s="105">
        <v>4.91</v>
      </c>
      <c r="AG2530" s="105">
        <v>6.5650000000000004</v>
      </c>
      <c r="AI2530" s="105">
        <v>14.09</v>
      </c>
      <c r="AN2530" s="106">
        <v>6.6506499999999997</v>
      </c>
      <c r="AO2530" s="105" t="s">
        <v>50</v>
      </c>
      <c r="AP2530" s="104" t="s">
        <v>51</v>
      </c>
      <c r="AQ2530" s="105">
        <f t="shared" si="601"/>
        <v>5.7375000000000007</v>
      </c>
      <c r="AR2530" s="105" t="str">
        <f t="shared" si="602"/>
        <v/>
      </c>
      <c r="AS2530" s="105" t="e">
        <f t="shared" si="603"/>
        <v>#NUM!</v>
      </c>
      <c r="AT2530" s="105" t="e">
        <f>#REF!*1.075</f>
        <v>#REF!</v>
      </c>
      <c r="AU2530" s="105">
        <f t="shared" si="604"/>
        <v>6.3317499999999995</v>
      </c>
      <c r="AV2530" s="102" t="e">
        <f t="shared" si="595"/>
        <v>#REF!</v>
      </c>
      <c r="AW2530" s="105" t="s">
        <v>172</v>
      </c>
      <c r="AX2530" s="105" t="s">
        <v>173</v>
      </c>
      <c r="AY2530" s="106">
        <v>6.33</v>
      </c>
      <c r="AZ2530" s="108">
        <f t="shared" si="593"/>
        <v>1.5825</v>
      </c>
      <c r="BA2530" s="1">
        <f t="shared" si="594"/>
        <v>7.9124999999999996</v>
      </c>
      <c r="BB2530" s="106">
        <f t="shared" si="600"/>
        <v>8.5455000000000005</v>
      </c>
      <c r="BC2530" s="105" t="s">
        <v>53</v>
      </c>
      <c r="BD2530" s="105" t="s">
        <v>885</v>
      </c>
      <c r="BE2530" s="110"/>
      <c r="BF2530" s="110"/>
      <c r="BG2530" s="110"/>
    </row>
    <row r="2531" spans="1:59" ht="24.75" hidden="1" customHeight="1">
      <c r="A2531" s="9">
        <v>2529</v>
      </c>
      <c r="B2531" s="17">
        <v>1014</v>
      </c>
      <c r="C2531" s="17"/>
      <c r="D2531" s="8"/>
      <c r="E2531" s="2" t="s">
        <v>10200</v>
      </c>
      <c r="F2531" s="2" t="s">
        <v>10229</v>
      </c>
      <c r="G2531" s="2" t="s">
        <v>2050</v>
      </c>
      <c r="H2531" s="18" t="s">
        <v>189</v>
      </c>
      <c r="I2531" s="2" t="s">
        <v>953</v>
      </c>
      <c r="J2531" s="2" t="s">
        <v>10230</v>
      </c>
      <c r="K2531" s="19"/>
      <c r="L2531" s="2"/>
      <c r="M2531" s="17">
        <v>28</v>
      </c>
      <c r="N2531" s="2" t="s">
        <v>46</v>
      </c>
      <c r="O2531" s="2" t="s">
        <v>10014</v>
      </c>
      <c r="P2531" s="2" t="s">
        <v>10038</v>
      </c>
      <c r="Q2531" s="2" t="s">
        <v>10203</v>
      </c>
      <c r="R2531" s="101">
        <v>6.5</v>
      </c>
      <c r="T2531" s="116">
        <v>5.8</v>
      </c>
      <c r="W2531" s="102">
        <v>7.3</v>
      </c>
      <c r="Y2531" s="102">
        <v>5.7</v>
      </c>
      <c r="AG2531" s="105">
        <v>7.3</v>
      </c>
      <c r="AI2531" s="105">
        <v>5.7</v>
      </c>
      <c r="AN2531" s="106">
        <v>6.5</v>
      </c>
      <c r="AO2531" s="105" t="s">
        <v>50</v>
      </c>
      <c r="AP2531" s="104" t="s">
        <v>51</v>
      </c>
      <c r="AQ2531" s="105">
        <f t="shared" si="601"/>
        <v>6.5</v>
      </c>
      <c r="AR2531" s="105">
        <f t="shared" si="602"/>
        <v>6.5</v>
      </c>
      <c r="AS2531" s="105" t="e">
        <f t="shared" si="603"/>
        <v>#NUM!</v>
      </c>
      <c r="AT2531" s="105" t="e">
        <f>#REF!*1.075</f>
        <v>#REF!</v>
      </c>
      <c r="AU2531" s="105">
        <f t="shared" si="604"/>
        <v>6.2349999999999994</v>
      </c>
      <c r="AV2531" s="102" t="e">
        <f t="shared" si="595"/>
        <v>#REF!</v>
      </c>
      <c r="AW2531" s="105" t="s">
        <v>172</v>
      </c>
      <c r="AX2531" s="105" t="s">
        <v>173</v>
      </c>
      <c r="AY2531" s="106">
        <v>6.24</v>
      </c>
      <c r="AZ2531" s="108">
        <f t="shared" si="593"/>
        <v>1.56</v>
      </c>
      <c r="BA2531" s="1">
        <f t="shared" si="594"/>
        <v>7.8000000000000007</v>
      </c>
      <c r="BB2531" s="106">
        <f t="shared" si="600"/>
        <v>8.4240000000000013</v>
      </c>
      <c r="BC2531" s="105" t="s">
        <v>53</v>
      </c>
      <c r="BE2531" s="110"/>
      <c r="BF2531" s="110"/>
      <c r="BG2531" s="110"/>
    </row>
    <row r="2532" spans="1:59" ht="24.75" hidden="1" customHeight="1">
      <c r="A2532" s="9">
        <v>2530</v>
      </c>
      <c r="B2532" s="17">
        <v>1015</v>
      </c>
      <c r="C2532" s="17"/>
      <c r="D2532" s="8"/>
      <c r="E2532" s="2" t="s">
        <v>10200</v>
      </c>
      <c r="F2532" s="2" t="s">
        <v>10231</v>
      </c>
      <c r="G2532" s="2" t="s">
        <v>2050</v>
      </c>
      <c r="H2532" s="18" t="s">
        <v>3645</v>
      </c>
      <c r="I2532" s="2" t="s">
        <v>953</v>
      </c>
      <c r="J2532" s="2" t="s">
        <v>10230</v>
      </c>
      <c r="K2532" s="19"/>
      <c r="L2532" s="2"/>
      <c r="M2532" s="17">
        <v>28</v>
      </c>
      <c r="N2532" s="2" t="s">
        <v>46</v>
      </c>
      <c r="O2532" s="2" t="s">
        <v>10014</v>
      </c>
      <c r="P2532" s="2" t="s">
        <v>10232</v>
      </c>
      <c r="Q2532" s="2" t="s">
        <v>10212</v>
      </c>
      <c r="R2532" s="101">
        <v>4.43</v>
      </c>
      <c r="T2532" s="116">
        <v>4</v>
      </c>
      <c r="W2532" s="102">
        <v>4.71</v>
      </c>
      <c r="Y2532" s="102">
        <v>4.1500000000000004</v>
      </c>
      <c r="AG2532" s="105">
        <v>4.71</v>
      </c>
      <c r="AI2532" s="105">
        <v>4.1500000000000004</v>
      </c>
      <c r="AN2532" s="106">
        <v>4.43</v>
      </c>
      <c r="AO2532" s="105" t="s">
        <v>50</v>
      </c>
      <c r="AP2532" s="104" t="s">
        <v>51</v>
      </c>
      <c r="AQ2532" s="105">
        <f t="shared" si="601"/>
        <v>4.43</v>
      </c>
      <c r="AR2532" s="105">
        <f t="shared" si="602"/>
        <v>4.43</v>
      </c>
      <c r="AS2532" s="105" t="e">
        <f t="shared" si="603"/>
        <v>#NUM!</v>
      </c>
      <c r="AT2532" s="105" t="e">
        <f>#REF!*1.075</f>
        <v>#REF!</v>
      </c>
      <c r="AU2532" s="105">
        <f t="shared" si="604"/>
        <v>4.3</v>
      </c>
      <c r="AV2532" s="102" t="e">
        <f t="shared" si="595"/>
        <v>#REF!</v>
      </c>
      <c r="AW2532" s="105" t="s">
        <v>172</v>
      </c>
      <c r="AX2532" s="105" t="s">
        <v>173</v>
      </c>
      <c r="AY2532" s="106">
        <v>4.3</v>
      </c>
      <c r="AZ2532" s="108">
        <f t="shared" si="593"/>
        <v>1.075</v>
      </c>
      <c r="BA2532" s="1">
        <f t="shared" si="594"/>
        <v>5.375</v>
      </c>
      <c r="BB2532" s="106">
        <f t="shared" si="600"/>
        <v>5.8049999999999997</v>
      </c>
      <c r="BC2532" s="105" t="s">
        <v>53</v>
      </c>
      <c r="BE2532" s="110"/>
      <c r="BF2532" s="110"/>
      <c r="BG2532" s="110"/>
    </row>
    <row r="2533" spans="1:59" ht="24.75" hidden="1" customHeight="1">
      <c r="A2533" s="9">
        <v>2531</v>
      </c>
      <c r="B2533" s="36">
        <v>1089</v>
      </c>
      <c r="C2533" s="36"/>
      <c r="E2533" s="37" t="s">
        <v>10233</v>
      </c>
      <c r="F2533" s="36" t="s">
        <v>10234</v>
      </c>
      <c r="G2533" s="36" t="s">
        <v>10235</v>
      </c>
      <c r="H2533" s="36" t="s">
        <v>1460</v>
      </c>
      <c r="I2533" s="36" t="s">
        <v>68</v>
      </c>
      <c r="J2533" s="37" t="s">
        <v>10236</v>
      </c>
      <c r="K2533" s="49"/>
      <c r="L2533" s="36"/>
      <c r="M2533" s="36">
        <v>30</v>
      </c>
      <c r="N2533" s="36" t="s">
        <v>46</v>
      </c>
      <c r="O2533" s="36" t="s">
        <v>10014</v>
      </c>
      <c r="P2533" s="36" t="s">
        <v>10237</v>
      </c>
      <c r="Q2533" s="36" t="s">
        <v>10238</v>
      </c>
      <c r="T2533" s="116"/>
      <c r="AT2533" s="105" t="e">
        <f>#REF!*1.075</f>
        <v>#REF!</v>
      </c>
      <c r="AV2533" s="102" t="e">
        <f t="shared" si="595"/>
        <v>#REF!</v>
      </c>
      <c r="AZ2533" s="108" t="b">
        <f t="shared" si="593"/>
        <v>0</v>
      </c>
      <c r="BA2533" s="1">
        <f t="shared" si="594"/>
        <v>0</v>
      </c>
      <c r="BB2533" s="106">
        <f t="shared" si="600"/>
        <v>0</v>
      </c>
      <c r="BE2533" s="110"/>
      <c r="BF2533" s="110"/>
      <c r="BG2533" s="110"/>
    </row>
    <row r="2534" spans="1:59" ht="24.75" hidden="1" customHeight="1">
      <c r="A2534" s="9">
        <v>2532</v>
      </c>
      <c r="B2534" s="36">
        <v>1088</v>
      </c>
      <c r="C2534" s="36"/>
      <c r="E2534" s="37" t="s">
        <v>10233</v>
      </c>
      <c r="F2534" s="36" t="s">
        <v>10234</v>
      </c>
      <c r="G2534" s="36" t="s">
        <v>10235</v>
      </c>
      <c r="H2534" s="36" t="s">
        <v>1187</v>
      </c>
      <c r="I2534" s="36" t="s">
        <v>68</v>
      </c>
      <c r="J2534" s="37" t="s">
        <v>10236</v>
      </c>
      <c r="K2534" s="49"/>
      <c r="L2534" s="36"/>
      <c r="M2534" s="36">
        <v>30</v>
      </c>
      <c r="N2534" s="36" t="s">
        <v>46</v>
      </c>
      <c r="O2534" s="36" t="s">
        <v>10014</v>
      </c>
      <c r="P2534" s="36" t="s">
        <v>10237</v>
      </c>
      <c r="Q2534" s="36" t="s">
        <v>10239</v>
      </c>
      <c r="T2534" s="116"/>
      <c r="AT2534" s="105" t="e">
        <f>#REF!*1.075</f>
        <v>#REF!</v>
      </c>
      <c r="AV2534" s="102" t="e">
        <f t="shared" si="595"/>
        <v>#REF!</v>
      </c>
      <c r="AZ2534" s="108" t="b">
        <f t="shared" si="593"/>
        <v>0</v>
      </c>
      <c r="BA2534" s="1">
        <f t="shared" si="594"/>
        <v>0</v>
      </c>
      <c r="BB2534" s="106">
        <f t="shared" si="600"/>
        <v>0</v>
      </c>
      <c r="BE2534" s="110"/>
      <c r="BF2534" s="110"/>
      <c r="BG2534" s="110"/>
    </row>
    <row r="2535" spans="1:59" ht="24.75" hidden="1" customHeight="1">
      <c r="A2535" s="9">
        <v>2533</v>
      </c>
      <c r="B2535" s="17">
        <v>201</v>
      </c>
      <c r="C2535" s="17"/>
      <c r="D2535" s="8"/>
      <c r="E2535" s="2" t="s">
        <v>10240</v>
      </c>
      <c r="F2535" s="2" t="s">
        <v>10241</v>
      </c>
      <c r="G2535" s="2" t="s">
        <v>10242</v>
      </c>
      <c r="H2535" s="18" t="s">
        <v>1131</v>
      </c>
      <c r="I2535" s="2" t="s">
        <v>68</v>
      </c>
      <c r="J2535" s="30" t="s">
        <v>1422</v>
      </c>
      <c r="K2535" s="19"/>
      <c r="L2535" s="2"/>
      <c r="M2535" s="17">
        <v>20</v>
      </c>
      <c r="N2535" s="2" t="s">
        <v>46</v>
      </c>
      <c r="O2535" s="2" t="s">
        <v>10014</v>
      </c>
      <c r="P2535" s="2" t="s">
        <v>10046</v>
      </c>
      <c r="Q2535" s="2" t="s">
        <v>10243</v>
      </c>
      <c r="R2535" s="101">
        <v>1.39</v>
      </c>
      <c r="T2535" s="116">
        <v>1.1000000000000001</v>
      </c>
      <c r="Y2535" s="102">
        <v>1.39</v>
      </c>
      <c r="AG2535" s="105">
        <v>0.88900000000000001</v>
      </c>
      <c r="AI2535" s="105">
        <v>1.39</v>
      </c>
      <c r="AN2535" s="106">
        <v>1.1395</v>
      </c>
      <c r="AO2535" s="105" t="s">
        <v>277</v>
      </c>
      <c r="AP2535" s="104" t="s">
        <v>278</v>
      </c>
      <c r="AQ2535" s="105">
        <f>AVERAGE(SMALL(AE2535:AI2535,1),SMALL(AE2535:AI2535,2))</f>
        <v>1.1395</v>
      </c>
      <c r="AR2535" s="105" t="str">
        <f>IF(R2535 &lt;=( AVERAGE(SMALL(AE2535:AI2535,1),SMALL(AE2535:AI2535,2))), R2535, "")</f>
        <v/>
      </c>
      <c r="AS2535" s="105" t="e">
        <f>AVERAGE(SMALL(AJ2535:AM2535,1),SMALL(AJ2535:AM2535,2))</f>
        <v>#NUM!</v>
      </c>
      <c r="AT2535" s="105" t="e">
        <f>#REF!*1.075</f>
        <v>#REF!</v>
      </c>
      <c r="AU2535" s="105">
        <f>T2535*1.075</f>
        <v>1.1825000000000001</v>
      </c>
      <c r="AV2535" s="102" t="e">
        <f t="shared" si="595"/>
        <v>#REF!</v>
      </c>
      <c r="AW2535" s="105" t="s">
        <v>279</v>
      </c>
      <c r="AX2535" s="105" t="s">
        <v>278</v>
      </c>
      <c r="AY2535" s="106">
        <v>1.1399999999999999</v>
      </c>
      <c r="AZ2535" s="108">
        <f t="shared" si="593"/>
        <v>0.28499999999999998</v>
      </c>
      <c r="BA2535" s="1">
        <f t="shared" si="594"/>
        <v>1.4249999999999998</v>
      </c>
      <c r="BB2535" s="106">
        <f t="shared" si="600"/>
        <v>1.5389999999999997</v>
      </c>
      <c r="BC2535" s="105" t="s">
        <v>53</v>
      </c>
      <c r="BD2535" s="128"/>
      <c r="BE2535" s="128"/>
      <c r="BF2535" s="110"/>
      <c r="BG2535" s="110"/>
    </row>
    <row r="2536" spans="1:59" ht="24.75" hidden="1" customHeight="1">
      <c r="A2536" s="9">
        <v>2534</v>
      </c>
      <c r="B2536" s="17">
        <v>199</v>
      </c>
      <c r="C2536" s="17"/>
      <c r="D2536" s="8"/>
      <c r="E2536" s="2" t="s">
        <v>10240</v>
      </c>
      <c r="F2536" s="2" t="s">
        <v>10241</v>
      </c>
      <c r="G2536" s="2" t="s">
        <v>10242</v>
      </c>
      <c r="H2536" s="18" t="s">
        <v>123</v>
      </c>
      <c r="I2536" s="2" t="s">
        <v>68</v>
      </c>
      <c r="J2536" s="30" t="s">
        <v>1422</v>
      </c>
      <c r="K2536" s="19"/>
      <c r="L2536" s="2"/>
      <c r="M2536" s="17">
        <v>20</v>
      </c>
      <c r="N2536" s="2" t="s">
        <v>46</v>
      </c>
      <c r="O2536" s="2" t="s">
        <v>10014</v>
      </c>
      <c r="P2536" s="2" t="s">
        <v>10046</v>
      </c>
      <c r="Q2536" s="2" t="s">
        <v>10244</v>
      </c>
      <c r="R2536" s="101">
        <v>1.39</v>
      </c>
      <c r="T2536" s="116">
        <v>1.2</v>
      </c>
      <c r="W2536" s="102">
        <v>1.0900000000000001</v>
      </c>
      <c r="Y2536" s="102">
        <v>1.69</v>
      </c>
      <c r="AG2536" s="105">
        <v>1.083</v>
      </c>
      <c r="AH2536" s="105">
        <v>0.66</v>
      </c>
      <c r="AI2536" s="105">
        <v>1.69</v>
      </c>
      <c r="AN2536" s="106">
        <v>0.87150000000000005</v>
      </c>
      <c r="AO2536" s="105" t="s">
        <v>277</v>
      </c>
      <c r="AP2536" s="104" t="s">
        <v>278</v>
      </c>
      <c r="AQ2536" s="105">
        <f>AVERAGE(SMALL(AE2536:AI2536,1),SMALL(AE2536:AI2536,2))</f>
        <v>0.87149999999999994</v>
      </c>
      <c r="AR2536" s="105" t="str">
        <f>IF(R2536 &lt;=( AVERAGE(SMALL(AE2536:AI2536,1),SMALL(AE2536:AI2536,2))), R2536, "")</f>
        <v/>
      </c>
      <c r="AS2536" s="105" t="e">
        <f>AVERAGE(SMALL(AJ2536:AM2536,1),SMALL(AJ2536:AM2536,2))</f>
        <v>#NUM!</v>
      </c>
      <c r="AT2536" s="105" t="e">
        <f>#REF!*1.075</f>
        <v>#REF!</v>
      </c>
      <c r="AU2536" s="105">
        <f>T2536*1.075</f>
        <v>1.2899999999999998</v>
      </c>
      <c r="AV2536" s="102" t="e">
        <f t="shared" si="595"/>
        <v>#REF!</v>
      </c>
      <c r="AW2536" s="105" t="s">
        <v>279</v>
      </c>
      <c r="AX2536" s="105" t="s">
        <v>278</v>
      </c>
      <c r="AY2536" s="106">
        <v>0.87</v>
      </c>
      <c r="AZ2536" s="108">
        <f t="shared" si="593"/>
        <v>0.2175</v>
      </c>
      <c r="BA2536" s="1">
        <f t="shared" si="594"/>
        <v>1.0874999999999999</v>
      </c>
      <c r="BB2536" s="106">
        <f t="shared" si="600"/>
        <v>1.1744999999999999</v>
      </c>
      <c r="BC2536" s="105" t="s">
        <v>53</v>
      </c>
      <c r="BD2536" s="128"/>
      <c r="BE2536" s="128"/>
      <c r="BF2536" s="110"/>
      <c r="BG2536" s="110"/>
    </row>
    <row r="2537" spans="1:59" ht="24.75" hidden="1" customHeight="1">
      <c r="A2537" s="9">
        <v>2535</v>
      </c>
      <c r="B2537" s="17">
        <v>200</v>
      </c>
      <c r="C2537" s="17"/>
      <c r="D2537" s="8"/>
      <c r="E2537" s="2" t="s">
        <v>10240</v>
      </c>
      <c r="F2537" s="2" t="s">
        <v>10241</v>
      </c>
      <c r="G2537" s="2" t="s">
        <v>10242</v>
      </c>
      <c r="H2537" s="18" t="s">
        <v>60</v>
      </c>
      <c r="I2537" s="2" t="s">
        <v>68</v>
      </c>
      <c r="J2537" s="30" t="s">
        <v>1422</v>
      </c>
      <c r="K2537" s="19"/>
      <c r="L2537" s="2"/>
      <c r="M2537" s="17">
        <v>20</v>
      </c>
      <c r="N2537" s="2" t="s">
        <v>46</v>
      </c>
      <c r="O2537" s="2" t="s">
        <v>10014</v>
      </c>
      <c r="P2537" s="2" t="s">
        <v>10046</v>
      </c>
      <c r="Q2537" s="2" t="s">
        <v>10245</v>
      </c>
      <c r="R2537" s="101">
        <v>1.94</v>
      </c>
      <c r="T2537" s="116">
        <v>1.5</v>
      </c>
      <c r="W2537" s="102">
        <v>1.22</v>
      </c>
      <c r="Y2537" s="102">
        <v>2.66</v>
      </c>
      <c r="AF2537" s="105">
        <v>1.536</v>
      </c>
      <c r="AG2537" s="105">
        <v>1.212</v>
      </c>
      <c r="AH2537" s="105">
        <v>1.3</v>
      </c>
      <c r="AI2537" s="105">
        <v>2.66</v>
      </c>
      <c r="AN2537" s="106">
        <v>1.256</v>
      </c>
      <c r="AO2537" s="105" t="s">
        <v>277</v>
      </c>
      <c r="AP2537" s="104" t="s">
        <v>278</v>
      </c>
      <c r="AQ2537" s="105">
        <f>AVERAGE(SMALL(AE2537:AI2537,1),SMALL(AE2537:AI2537,2))</f>
        <v>1.256</v>
      </c>
      <c r="AR2537" s="105" t="str">
        <f>IF(R2537 &lt;=( AVERAGE(SMALL(AE2537:AI2537,1),SMALL(AE2537:AI2537,2))), R2537, "")</f>
        <v/>
      </c>
      <c r="AS2537" s="105" t="e">
        <f>AVERAGE(SMALL(AJ2537:AM2537,1),SMALL(AJ2537:AM2537,2))</f>
        <v>#NUM!</v>
      </c>
      <c r="AT2537" s="105" t="e">
        <f>#REF!*1.075</f>
        <v>#REF!</v>
      </c>
      <c r="AU2537" s="105">
        <f>T2537*1.075</f>
        <v>1.6124999999999998</v>
      </c>
      <c r="AV2537" s="102" t="e">
        <f t="shared" si="595"/>
        <v>#REF!</v>
      </c>
      <c r="AW2537" s="105" t="s">
        <v>279</v>
      </c>
      <c r="AX2537" s="105" t="s">
        <v>278</v>
      </c>
      <c r="AY2537" s="106">
        <v>1.26</v>
      </c>
      <c r="AZ2537" s="108">
        <f t="shared" si="593"/>
        <v>0.315</v>
      </c>
      <c r="BA2537" s="1">
        <f t="shared" si="594"/>
        <v>1.575</v>
      </c>
      <c r="BB2537" s="106">
        <f t="shared" si="600"/>
        <v>1.7010000000000001</v>
      </c>
      <c r="BC2537" s="105" t="s">
        <v>53</v>
      </c>
      <c r="BD2537" s="105"/>
      <c r="BF2537" s="110"/>
      <c r="BG2537" s="110"/>
    </row>
    <row r="2538" spans="1:59" ht="24.75" hidden="1" customHeight="1">
      <c r="A2538" s="9">
        <v>2536</v>
      </c>
      <c r="B2538" s="17">
        <v>203</v>
      </c>
      <c r="C2538" s="17"/>
      <c r="D2538" s="8"/>
      <c r="E2538" s="2" t="s">
        <v>10246</v>
      </c>
      <c r="F2538" s="2" t="s">
        <v>10247</v>
      </c>
      <c r="G2538" s="2" t="s">
        <v>10242</v>
      </c>
      <c r="H2538" s="18" t="s">
        <v>9197</v>
      </c>
      <c r="I2538" s="2" t="s">
        <v>68</v>
      </c>
      <c r="J2538" s="30" t="s">
        <v>1422</v>
      </c>
      <c r="K2538" s="19"/>
      <c r="L2538" s="2"/>
      <c r="M2538" s="17">
        <v>20</v>
      </c>
      <c r="N2538" s="2" t="s">
        <v>46</v>
      </c>
      <c r="O2538" s="2" t="s">
        <v>10014</v>
      </c>
      <c r="P2538" s="2" t="s">
        <v>1079</v>
      </c>
      <c r="Q2538" s="2" t="s">
        <v>10248</v>
      </c>
      <c r="R2538" s="101">
        <v>2.1800000000000002</v>
      </c>
      <c r="T2538" s="116">
        <v>1.87</v>
      </c>
      <c r="W2538" s="102">
        <v>2.1800000000000002</v>
      </c>
      <c r="AG2538" s="105">
        <v>2.1739999999999999</v>
      </c>
      <c r="AH2538" s="105">
        <v>1.26</v>
      </c>
      <c r="AI2538" s="105">
        <v>1.8</v>
      </c>
      <c r="AN2538" s="106">
        <v>1.53</v>
      </c>
      <c r="AO2538" s="105" t="s">
        <v>277</v>
      </c>
      <c r="AP2538" s="104" t="s">
        <v>278</v>
      </c>
      <c r="AQ2538" s="105">
        <f>AVERAGE(SMALL(AE2538:AI2538,1),SMALL(AE2538:AI2538,2))</f>
        <v>1.53</v>
      </c>
      <c r="AR2538" s="105" t="str">
        <f>IF(R2538 &lt;=( AVERAGE(SMALL(AE2538:AI2538,1),SMALL(AE2538:AI2538,2))), R2538, "")</f>
        <v/>
      </c>
      <c r="AS2538" s="105" t="e">
        <f>AVERAGE(SMALL(AJ2538:AM2538,1),SMALL(AJ2538:AM2538,2))</f>
        <v>#NUM!</v>
      </c>
      <c r="AT2538" s="105" t="e">
        <f>#REF!*1.075</f>
        <v>#REF!</v>
      </c>
      <c r="AU2538" s="105">
        <f>T2538*1.075</f>
        <v>2.0102500000000001</v>
      </c>
      <c r="AV2538" s="102" t="e">
        <f t="shared" si="595"/>
        <v>#REF!</v>
      </c>
      <c r="AW2538" s="105" t="s">
        <v>279</v>
      </c>
      <c r="AX2538" s="105" t="s">
        <v>278</v>
      </c>
      <c r="AY2538" s="106">
        <v>1.53</v>
      </c>
      <c r="AZ2538" s="108">
        <f t="shared" si="593"/>
        <v>0.38250000000000001</v>
      </c>
      <c r="BA2538" s="1">
        <f t="shared" si="594"/>
        <v>1.9125000000000001</v>
      </c>
      <c r="BB2538" s="106">
        <f t="shared" si="600"/>
        <v>2.0655000000000001</v>
      </c>
      <c r="BC2538" s="105" t="s">
        <v>53</v>
      </c>
      <c r="BD2538" s="105"/>
      <c r="BF2538" s="110"/>
      <c r="BG2538" s="110"/>
    </row>
    <row r="2539" spans="1:59" ht="24.75" hidden="1" customHeight="1">
      <c r="A2539" s="9">
        <v>2537</v>
      </c>
      <c r="B2539" s="17">
        <v>204</v>
      </c>
      <c r="C2539" s="17"/>
      <c r="D2539" s="8"/>
      <c r="E2539" s="2" t="s">
        <v>10249</v>
      </c>
      <c r="F2539" s="2" t="s">
        <v>10247</v>
      </c>
      <c r="G2539" s="2" t="s">
        <v>9196</v>
      </c>
      <c r="H2539" s="18" t="s">
        <v>3376</v>
      </c>
      <c r="I2539" s="2" t="s">
        <v>68</v>
      </c>
      <c r="J2539" s="30" t="s">
        <v>1422</v>
      </c>
      <c r="K2539" s="19"/>
      <c r="L2539" s="2"/>
      <c r="M2539" s="17">
        <v>20</v>
      </c>
      <c r="N2539" s="2" t="s">
        <v>46</v>
      </c>
      <c r="O2539" s="2" t="s">
        <v>10014</v>
      </c>
      <c r="P2539" s="2" t="s">
        <v>1079</v>
      </c>
      <c r="Q2539" s="2" t="s">
        <v>10250</v>
      </c>
      <c r="R2539" s="101">
        <v>2.09</v>
      </c>
      <c r="T2539" s="116">
        <v>1.52</v>
      </c>
      <c r="W2539" s="102">
        <v>2.37</v>
      </c>
      <c r="Y2539" s="102">
        <v>1.8</v>
      </c>
      <c r="AG2539" s="105">
        <v>2.36</v>
      </c>
      <c r="AI2539" s="105">
        <v>1.8</v>
      </c>
      <c r="AN2539" s="106">
        <v>2.08</v>
      </c>
      <c r="AO2539" s="105" t="s">
        <v>277</v>
      </c>
      <c r="AP2539" s="104" t="s">
        <v>278</v>
      </c>
      <c r="AQ2539" s="105">
        <f>AVERAGE(SMALL(AE2539:AI2539,1),SMALL(AE2539:AI2539,2))</f>
        <v>2.08</v>
      </c>
      <c r="AR2539" s="105" t="str">
        <f>IF(R2539 &lt;=( AVERAGE(SMALL(AE2539:AI2539,1),SMALL(AE2539:AI2539,2))), R2539, "")</f>
        <v/>
      </c>
      <c r="AS2539" s="105" t="e">
        <f>AVERAGE(SMALL(AJ2539:AM2539,1),SMALL(AJ2539:AM2539,2))</f>
        <v>#NUM!</v>
      </c>
      <c r="AT2539" s="105" t="e">
        <f>#REF!*1.075</f>
        <v>#REF!</v>
      </c>
      <c r="AU2539" s="105">
        <f>T2539*1.075</f>
        <v>1.6339999999999999</v>
      </c>
      <c r="AV2539" s="102" t="e">
        <f t="shared" si="595"/>
        <v>#REF!</v>
      </c>
      <c r="AW2539" s="105" t="s">
        <v>279</v>
      </c>
      <c r="AX2539" s="105" t="s">
        <v>278</v>
      </c>
      <c r="AY2539" s="106">
        <v>1.63</v>
      </c>
      <c r="AZ2539" s="108">
        <f t="shared" si="593"/>
        <v>0.40749999999999997</v>
      </c>
      <c r="BA2539" s="1">
        <f t="shared" si="594"/>
        <v>2.0374999999999996</v>
      </c>
      <c r="BB2539" s="106">
        <f t="shared" si="600"/>
        <v>2.2004999999999995</v>
      </c>
      <c r="BC2539" s="105" t="s">
        <v>53</v>
      </c>
      <c r="BD2539" s="105"/>
      <c r="BF2539" s="110"/>
      <c r="BG2539" s="110"/>
    </row>
    <row r="2540" spans="1:59" ht="24.75" hidden="1" customHeight="1">
      <c r="A2540" s="9">
        <v>2538</v>
      </c>
      <c r="B2540" s="36">
        <v>1087</v>
      </c>
      <c r="C2540" s="36"/>
      <c r="E2540" s="37" t="s">
        <v>10233</v>
      </c>
      <c r="F2540" s="36" t="s">
        <v>10251</v>
      </c>
      <c r="G2540" s="36" t="s">
        <v>10235</v>
      </c>
      <c r="H2540" s="36" t="s">
        <v>565</v>
      </c>
      <c r="I2540" s="36" t="s">
        <v>68</v>
      </c>
      <c r="J2540" s="37" t="s">
        <v>10252</v>
      </c>
      <c r="K2540" s="49"/>
      <c r="L2540" s="36"/>
      <c r="M2540" s="36">
        <v>30</v>
      </c>
      <c r="N2540" s="36" t="s">
        <v>46</v>
      </c>
      <c r="O2540" s="36" t="s">
        <v>10014</v>
      </c>
      <c r="P2540" s="36" t="s">
        <v>10253</v>
      </c>
      <c r="Q2540" s="36" t="s">
        <v>10254</v>
      </c>
      <c r="T2540" s="116"/>
      <c r="AT2540" s="105" t="e">
        <f>#REF!*1.075</f>
        <v>#REF!</v>
      </c>
      <c r="AV2540" s="102" t="e">
        <f t="shared" si="595"/>
        <v>#REF!</v>
      </c>
      <c r="AZ2540" s="108" t="b">
        <f t="shared" si="593"/>
        <v>0</v>
      </c>
      <c r="BA2540" s="1">
        <f t="shared" si="594"/>
        <v>0</v>
      </c>
      <c r="BB2540" s="106">
        <f t="shared" si="600"/>
        <v>0</v>
      </c>
      <c r="BE2540" s="110"/>
      <c r="BF2540" s="110"/>
      <c r="BG2540" s="110"/>
    </row>
    <row r="2541" spans="1:59" ht="24.75" hidden="1" customHeight="1">
      <c r="A2541" s="9">
        <v>2539</v>
      </c>
      <c r="B2541" s="36">
        <v>5490</v>
      </c>
      <c r="C2541" s="36"/>
      <c r="E2541" s="37" t="s">
        <v>10255</v>
      </c>
      <c r="F2541" s="36" t="s">
        <v>10256</v>
      </c>
      <c r="G2541" s="36" t="s">
        <v>8748</v>
      </c>
      <c r="H2541" s="36" t="s">
        <v>10257</v>
      </c>
      <c r="I2541" s="36" t="s">
        <v>44</v>
      </c>
      <c r="J2541" s="37" t="s">
        <v>10258</v>
      </c>
      <c r="K2541" s="49"/>
      <c r="L2541" s="36"/>
      <c r="M2541" s="36">
        <v>28</v>
      </c>
      <c r="N2541" s="36" t="s">
        <v>46</v>
      </c>
      <c r="O2541" s="36" t="s">
        <v>10014</v>
      </c>
      <c r="P2541" s="36" t="s">
        <v>10080</v>
      </c>
      <c r="Q2541" s="36" t="s">
        <v>10259</v>
      </c>
      <c r="T2541" s="116"/>
      <c r="AT2541" s="105" t="e">
        <f>#REF!*1.075</f>
        <v>#REF!</v>
      </c>
      <c r="AV2541" s="102" t="e">
        <f t="shared" si="595"/>
        <v>#REF!</v>
      </c>
      <c r="AZ2541" s="108" t="b">
        <f t="shared" si="593"/>
        <v>0</v>
      </c>
      <c r="BA2541" s="1">
        <f t="shared" si="594"/>
        <v>0</v>
      </c>
      <c r="BB2541" s="106">
        <f t="shared" si="600"/>
        <v>0</v>
      </c>
      <c r="BE2541" s="110"/>
      <c r="BF2541" s="110"/>
      <c r="BG2541" s="110"/>
    </row>
    <row r="2542" spans="1:59" ht="24.75" hidden="1" customHeight="1">
      <c r="A2542" s="9">
        <v>2540</v>
      </c>
      <c r="B2542" s="36">
        <v>5489</v>
      </c>
      <c r="C2542" s="36"/>
      <c r="E2542" s="37" t="s">
        <v>10255</v>
      </c>
      <c r="F2542" s="36" t="s">
        <v>10256</v>
      </c>
      <c r="G2542" s="36" t="s">
        <v>8748</v>
      </c>
      <c r="H2542" s="36" t="s">
        <v>440</v>
      </c>
      <c r="I2542" s="36" t="s">
        <v>44</v>
      </c>
      <c r="J2542" s="37" t="s">
        <v>10260</v>
      </c>
      <c r="K2542" s="49"/>
      <c r="L2542" s="36"/>
      <c r="M2542" s="36">
        <v>14</v>
      </c>
      <c r="N2542" s="36" t="s">
        <v>46</v>
      </c>
      <c r="O2542" s="36" t="s">
        <v>10014</v>
      </c>
      <c r="P2542" s="36" t="s">
        <v>10080</v>
      </c>
      <c r="Q2542" s="36" t="s">
        <v>10261</v>
      </c>
      <c r="T2542" s="116"/>
      <c r="AT2542" s="105" t="e">
        <f>#REF!*1.075</f>
        <v>#REF!</v>
      </c>
      <c r="AV2542" s="102" t="e">
        <f t="shared" si="595"/>
        <v>#REF!</v>
      </c>
      <c r="AZ2542" s="108" t="b">
        <f t="shared" si="593"/>
        <v>0</v>
      </c>
      <c r="BA2542" s="1">
        <f t="shared" si="594"/>
        <v>0</v>
      </c>
      <c r="BB2542" s="106">
        <f t="shared" si="600"/>
        <v>0</v>
      </c>
      <c r="BE2542" s="110"/>
      <c r="BF2542" s="110"/>
      <c r="BG2542" s="110"/>
    </row>
    <row r="2543" spans="1:59" ht="24.75" hidden="1" customHeight="1">
      <c r="A2543" s="9">
        <v>2541</v>
      </c>
      <c r="B2543" s="36">
        <v>5488</v>
      </c>
      <c r="C2543" s="36"/>
      <c r="E2543" s="37" t="s">
        <v>10255</v>
      </c>
      <c r="F2543" s="36" t="s">
        <v>10256</v>
      </c>
      <c r="G2543" s="36" t="s">
        <v>8748</v>
      </c>
      <c r="H2543" s="36" t="s">
        <v>443</v>
      </c>
      <c r="I2543" s="36" t="s">
        <v>44</v>
      </c>
      <c r="J2543" s="37" t="s">
        <v>10260</v>
      </c>
      <c r="K2543" s="49"/>
      <c r="L2543" s="36"/>
      <c r="M2543" s="36">
        <v>14</v>
      </c>
      <c r="N2543" s="36" t="s">
        <v>46</v>
      </c>
      <c r="O2543" s="36" t="s">
        <v>10014</v>
      </c>
      <c r="P2543" s="36" t="s">
        <v>10080</v>
      </c>
      <c r="Q2543" s="36" t="s">
        <v>10262</v>
      </c>
      <c r="T2543" s="116"/>
      <c r="AT2543" s="105" t="e">
        <f>#REF!*1.075</f>
        <v>#REF!</v>
      </c>
      <c r="AV2543" s="102" t="e">
        <f t="shared" si="595"/>
        <v>#REF!</v>
      </c>
      <c r="AZ2543" s="108" t="b">
        <f t="shared" si="593"/>
        <v>0</v>
      </c>
      <c r="BA2543" s="1">
        <f t="shared" si="594"/>
        <v>0</v>
      </c>
      <c r="BB2543" s="106">
        <f t="shared" si="600"/>
        <v>0</v>
      </c>
      <c r="BE2543" s="110"/>
      <c r="BF2543" s="110"/>
      <c r="BG2543" s="110"/>
    </row>
    <row r="2544" spans="1:59" ht="24.75" hidden="1" customHeight="1">
      <c r="A2544" s="9">
        <v>2542</v>
      </c>
      <c r="B2544" s="36">
        <v>5487</v>
      </c>
      <c r="C2544" s="36"/>
      <c r="E2544" s="37" t="s">
        <v>10255</v>
      </c>
      <c r="F2544" s="36" t="s">
        <v>10256</v>
      </c>
      <c r="G2544" s="36" t="s">
        <v>8748</v>
      </c>
      <c r="H2544" s="36" t="s">
        <v>10263</v>
      </c>
      <c r="I2544" s="36" t="s">
        <v>44</v>
      </c>
      <c r="J2544" s="37" t="s">
        <v>10260</v>
      </c>
      <c r="K2544" s="49"/>
      <c r="L2544" s="36"/>
      <c r="M2544" s="36">
        <v>14</v>
      </c>
      <c r="N2544" s="36" t="s">
        <v>46</v>
      </c>
      <c r="O2544" s="36" t="s">
        <v>10014</v>
      </c>
      <c r="P2544" s="36" t="s">
        <v>10080</v>
      </c>
      <c r="Q2544" s="36" t="s">
        <v>10264</v>
      </c>
      <c r="T2544" s="116"/>
      <c r="AT2544" s="105" t="e">
        <f>#REF!*1.075</f>
        <v>#REF!</v>
      </c>
      <c r="AV2544" s="102" t="e">
        <f t="shared" si="595"/>
        <v>#REF!</v>
      </c>
      <c r="AZ2544" s="108" t="b">
        <f t="shared" ref="AZ2544:AZ2607" si="605">IF(AND(AY2544&gt;0,AY2544&lt;=10),AY2544*0.25,IF(AND(AY2544&gt;10,AY2544&lt;=50),AY2544*0.17,IF(AND(AY2544&gt;10,AY2544&lt;=100),AY2544*0.12,IF(AY2544&gt;100,AY2544*0.1))))</f>
        <v>0</v>
      </c>
      <c r="BA2544" s="1">
        <f t="shared" ref="BA2544:BA2607" si="606">AZ2544+AY2544</f>
        <v>0</v>
      </c>
      <c r="BB2544" s="106">
        <f t="shared" si="600"/>
        <v>0</v>
      </c>
      <c r="BE2544" s="110"/>
      <c r="BF2544" s="110"/>
      <c r="BG2544" s="110"/>
    </row>
    <row r="2545" spans="1:59" ht="24.75" hidden="1" customHeight="1">
      <c r="A2545" s="9">
        <v>2543</v>
      </c>
      <c r="B2545" s="36">
        <v>5489</v>
      </c>
      <c r="C2545" s="36"/>
      <c r="E2545" s="37" t="s">
        <v>10255</v>
      </c>
      <c r="F2545" s="36" t="s">
        <v>10256</v>
      </c>
      <c r="G2545" s="36" t="s">
        <v>8748</v>
      </c>
      <c r="H2545" s="36" t="s">
        <v>440</v>
      </c>
      <c r="I2545" s="36" t="s">
        <v>44</v>
      </c>
      <c r="J2545" s="37" t="s">
        <v>10260</v>
      </c>
      <c r="K2545" s="49"/>
      <c r="L2545" s="36"/>
      <c r="M2545" s="36">
        <v>28</v>
      </c>
      <c r="N2545" s="36" t="s">
        <v>46</v>
      </c>
      <c r="O2545" s="36" t="s">
        <v>10014</v>
      </c>
      <c r="P2545" s="36" t="s">
        <v>10080</v>
      </c>
      <c r="Q2545" s="36" t="s">
        <v>10261</v>
      </c>
      <c r="T2545" s="116"/>
      <c r="AT2545" s="105" t="e">
        <f>#REF!*1.075</f>
        <v>#REF!</v>
      </c>
      <c r="AV2545" s="102" t="e">
        <f t="shared" si="595"/>
        <v>#REF!</v>
      </c>
      <c r="AZ2545" s="108" t="b">
        <f t="shared" si="605"/>
        <v>0</v>
      </c>
      <c r="BA2545" s="1">
        <f t="shared" si="606"/>
        <v>0</v>
      </c>
      <c r="BB2545" s="106">
        <f t="shared" si="600"/>
        <v>0</v>
      </c>
      <c r="BE2545" s="110"/>
      <c r="BF2545" s="110"/>
      <c r="BG2545" s="110"/>
    </row>
    <row r="2546" spans="1:59" ht="24.75" hidden="1" customHeight="1">
      <c r="A2546" s="9">
        <v>2544</v>
      </c>
      <c r="B2546" s="36">
        <v>5488</v>
      </c>
      <c r="C2546" s="36"/>
      <c r="E2546" s="37" t="s">
        <v>10255</v>
      </c>
      <c r="F2546" s="36" t="s">
        <v>10256</v>
      </c>
      <c r="G2546" s="36" t="s">
        <v>8748</v>
      </c>
      <c r="H2546" s="36" t="s">
        <v>443</v>
      </c>
      <c r="I2546" s="36" t="s">
        <v>44</v>
      </c>
      <c r="J2546" s="37" t="s">
        <v>10260</v>
      </c>
      <c r="K2546" s="49"/>
      <c r="L2546" s="36"/>
      <c r="M2546" s="36">
        <v>28</v>
      </c>
      <c r="N2546" s="36" t="s">
        <v>46</v>
      </c>
      <c r="O2546" s="36" t="s">
        <v>10014</v>
      </c>
      <c r="P2546" s="36" t="s">
        <v>10080</v>
      </c>
      <c r="Q2546" s="36" t="s">
        <v>10262</v>
      </c>
      <c r="T2546" s="116"/>
      <c r="AT2546" s="105" t="e">
        <f>#REF!*1.075</f>
        <v>#REF!</v>
      </c>
      <c r="AV2546" s="102" t="e">
        <f t="shared" si="595"/>
        <v>#REF!</v>
      </c>
      <c r="AZ2546" s="108" t="b">
        <f t="shared" si="605"/>
        <v>0</v>
      </c>
      <c r="BA2546" s="1">
        <f t="shared" si="606"/>
        <v>0</v>
      </c>
      <c r="BB2546" s="106">
        <f t="shared" si="600"/>
        <v>0</v>
      </c>
      <c r="BE2546" s="110"/>
      <c r="BF2546" s="110"/>
      <c r="BG2546" s="110"/>
    </row>
    <row r="2547" spans="1:59" ht="24.75" hidden="1" customHeight="1">
      <c r="A2547" s="9">
        <v>2545</v>
      </c>
      <c r="B2547" s="36">
        <v>5487</v>
      </c>
      <c r="C2547" s="36"/>
      <c r="E2547" s="37" t="s">
        <v>10255</v>
      </c>
      <c r="F2547" s="36" t="s">
        <v>10256</v>
      </c>
      <c r="G2547" s="36" t="s">
        <v>8748</v>
      </c>
      <c r="H2547" s="36" t="s">
        <v>10263</v>
      </c>
      <c r="I2547" s="36" t="s">
        <v>44</v>
      </c>
      <c r="J2547" s="37" t="s">
        <v>10260</v>
      </c>
      <c r="K2547" s="49"/>
      <c r="L2547" s="36"/>
      <c r="M2547" s="36">
        <v>28</v>
      </c>
      <c r="N2547" s="36" t="s">
        <v>46</v>
      </c>
      <c r="O2547" s="36" t="s">
        <v>10014</v>
      </c>
      <c r="P2547" s="36" t="s">
        <v>10080</v>
      </c>
      <c r="Q2547" s="36" t="s">
        <v>10264</v>
      </c>
      <c r="T2547" s="116"/>
      <c r="AT2547" s="105" t="e">
        <f>#REF!*1.075</f>
        <v>#REF!</v>
      </c>
      <c r="AV2547" s="102" t="e">
        <f t="shared" si="595"/>
        <v>#REF!</v>
      </c>
      <c r="AZ2547" s="108" t="b">
        <f t="shared" si="605"/>
        <v>0</v>
      </c>
      <c r="BA2547" s="1">
        <f t="shared" si="606"/>
        <v>0</v>
      </c>
      <c r="BB2547" s="106">
        <f t="shared" si="600"/>
        <v>0</v>
      </c>
      <c r="BE2547" s="110"/>
      <c r="BF2547" s="110"/>
      <c r="BG2547" s="110"/>
    </row>
    <row r="2548" spans="1:59" ht="24.75" hidden="1" customHeight="1">
      <c r="A2548" s="9">
        <v>2546</v>
      </c>
      <c r="B2548" s="36">
        <v>7261</v>
      </c>
      <c r="C2548" s="36"/>
      <c r="E2548" s="37" t="s">
        <v>10265</v>
      </c>
      <c r="F2548" s="36" t="s">
        <v>10266</v>
      </c>
      <c r="G2548" s="36" t="s">
        <v>8815</v>
      </c>
      <c r="H2548" s="36" t="s">
        <v>1056</v>
      </c>
      <c r="I2548" s="36" t="s">
        <v>68</v>
      </c>
      <c r="J2548" s="37" t="s">
        <v>10267</v>
      </c>
      <c r="K2548" s="49"/>
      <c r="L2548" s="36"/>
      <c r="M2548" s="36">
        <v>60</v>
      </c>
      <c r="N2548" s="36" t="s">
        <v>46</v>
      </c>
      <c r="O2548" s="36" t="s">
        <v>10014</v>
      </c>
      <c r="P2548" s="36" t="s">
        <v>10080</v>
      </c>
      <c r="Q2548" s="36" t="s">
        <v>10268</v>
      </c>
      <c r="T2548" s="116"/>
      <c r="AT2548" s="105" t="e">
        <f>#REF!*1.075</f>
        <v>#REF!</v>
      </c>
      <c r="AV2548" s="102" t="e">
        <f t="shared" si="595"/>
        <v>#REF!</v>
      </c>
      <c r="AZ2548" s="108" t="b">
        <f t="shared" si="605"/>
        <v>0</v>
      </c>
      <c r="BA2548" s="1">
        <f t="shared" si="606"/>
        <v>0</v>
      </c>
      <c r="BB2548" s="106">
        <f t="shared" si="600"/>
        <v>0</v>
      </c>
      <c r="BE2548" s="110"/>
      <c r="BF2548" s="110"/>
      <c r="BG2548" s="110"/>
    </row>
    <row r="2549" spans="1:59" ht="24.75" hidden="1" customHeight="1">
      <c r="A2549" s="9">
        <v>2547</v>
      </c>
      <c r="B2549" s="36">
        <v>7260</v>
      </c>
      <c r="C2549" s="36"/>
      <c r="D2549" s="197"/>
      <c r="E2549" s="37" t="s">
        <v>10265</v>
      </c>
      <c r="F2549" s="36" t="s">
        <v>10266</v>
      </c>
      <c r="G2549" s="36" t="s">
        <v>8815</v>
      </c>
      <c r="H2549" s="36" t="s">
        <v>251</v>
      </c>
      <c r="I2549" s="36" t="s">
        <v>44</v>
      </c>
      <c r="J2549" s="37" t="s">
        <v>4745</v>
      </c>
      <c r="K2549" s="49"/>
      <c r="L2549" s="36"/>
      <c r="M2549" s="36">
        <v>30</v>
      </c>
      <c r="N2549" s="36" t="s">
        <v>46</v>
      </c>
      <c r="O2549" s="36" t="s">
        <v>10014</v>
      </c>
      <c r="P2549" s="36" t="s">
        <v>10080</v>
      </c>
      <c r="Q2549" s="36" t="s">
        <v>10269</v>
      </c>
      <c r="T2549" s="116"/>
      <c r="AT2549" s="105" t="e">
        <f>#REF!*1.075</f>
        <v>#REF!</v>
      </c>
      <c r="AV2549" s="102" t="e">
        <f t="shared" si="595"/>
        <v>#REF!</v>
      </c>
      <c r="AZ2549" s="108" t="b">
        <f t="shared" si="605"/>
        <v>0</v>
      </c>
      <c r="BA2549" s="1">
        <f t="shared" si="606"/>
        <v>0</v>
      </c>
      <c r="BB2549" s="106">
        <f t="shared" si="600"/>
        <v>0</v>
      </c>
      <c r="BE2549" s="110"/>
      <c r="BF2549" s="110"/>
      <c r="BG2549" s="110"/>
    </row>
    <row r="2550" spans="1:59" ht="24.75" hidden="1" customHeight="1">
      <c r="A2550" s="9">
        <v>2548</v>
      </c>
      <c r="B2550" s="17">
        <v>7260</v>
      </c>
      <c r="C2550" s="17"/>
      <c r="D2550" s="8"/>
      <c r="E2550" s="2" t="s">
        <v>10265</v>
      </c>
      <c r="F2550" s="2" t="s">
        <v>10270</v>
      </c>
      <c r="G2550" s="2" t="s">
        <v>8815</v>
      </c>
      <c r="H2550" s="18" t="s">
        <v>251</v>
      </c>
      <c r="I2550" s="2" t="s">
        <v>44</v>
      </c>
      <c r="J2550" s="2" t="s">
        <v>10271</v>
      </c>
      <c r="K2550" s="19"/>
      <c r="L2550" s="2"/>
      <c r="M2550" s="17">
        <v>60</v>
      </c>
      <c r="N2550" s="2" t="s">
        <v>46</v>
      </c>
      <c r="O2550" s="2" t="s">
        <v>10014</v>
      </c>
      <c r="P2550" s="2" t="s">
        <v>10038</v>
      </c>
      <c r="Q2550" s="2" t="s">
        <v>10269</v>
      </c>
      <c r="R2550" s="101">
        <v>9.26</v>
      </c>
      <c r="T2550" s="116">
        <v>7.5</v>
      </c>
      <c r="AN2550" s="106">
        <v>9.26</v>
      </c>
      <c r="AO2550" s="105" t="s">
        <v>50</v>
      </c>
      <c r="AP2550" s="104" t="s">
        <v>51</v>
      </c>
      <c r="AQ2550" s="105" t="e">
        <f>AVERAGE(SMALL(AE2550:AI2550,1),SMALL(AE2550:AI2550,2))</f>
        <v>#NUM!</v>
      </c>
      <c r="AR2550" s="105" t="e">
        <f>IF(R2550 &lt;=( AVERAGE(SMALL(AE2550:AI2550,1),SMALL(AE2550:AI2550,2))), R2550, "")</f>
        <v>#NUM!</v>
      </c>
      <c r="AS2550" s="105" t="e">
        <f>AVERAGE(SMALL(AJ2550:AM2550,1),SMALL(AJ2550:AM2550,2))</f>
        <v>#NUM!</v>
      </c>
      <c r="AT2550" s="105" t="e">
        <f>#REF!*1.075</f>
        <v>#REF!</v>
      </c>
      <c r="AU2550" s="105">
        <f>T2550*1.075</f>
        <v>8.0625</v>
      </c>
      <c r="AV2550" s="102" t="e">
        <f t="shared" si="595"/>
        <v>#REF!</v>
      </c>
      <c r="AW2550" s="105" t="s">
        <v>172</v>
      </c>
      <c r="AX2550" s="105" t="s">
        <v>173</v>
      </c>
      <c r="AY2550" s="106">
        <v>8.0619999999999994</v>
      </c>
      <c r="AZ2550" s="108">
        <f t="shared" si="605"/>
        <v>2.0154999999999998</v>
      </c>
      <c r="BA2550" s="1">
        <f t="shared" si="606"/>
        <v>10.077499999999999</v>
      </c>
      <c r="BB2550" s="106">
        <f t="shared" si="600"/>
        <v>10.883699999999999</v>
      </c>
      <c r="BC2550" s="105" t="s">
        <v>53</v>
      </c>
      <c r="BE2550" s="110"/>
      <c r="BF2550" s="110"/>
      <c r="BG2550" s="110"/>
    </row>
    <row r="2551" spans="1:59" ht="24.75" hidden="1" customHeight="1">
      <c r="A2551" s="9">
        <v>2549</v>
      </c>
      <c r="B2551" s="17">
        <v>7261</v>
      </c>
      <c r="C2551" s="17"/>
      <c r="D2551" s="8"/>
      <c r="E2551" s="2" t="s">
        <v>10265</v>
      </c>
      <c r="F2551" s="2" t="s">
        <v>10270</v>
      </c>
      <c r="G2551" s="2" t="s">
        <v>8815</v>
      </c>
      <c r="H2551" s="18" t="s">
        <v>1056</v>
      </c>
      <c r="I2551" s="2" t="s">
        <v>68</v>
      </c>
      <c r="J2551" s="2" t="s">
        <v>545</v>
      </c>
      <c r="K2551" s="19"/>
      <c r="L2551" s="2"/>
      <c r="M2551" s="17">
        <v>30</v>
      </c>
      <c r="N2551" s="2" t="s">
        <v>46</v>
      </c>
      <c r="O2551" s="2" t="s">
        <v>10014</v>
      </c>
      <c r="P2551" s="2" t="s">
        <v>10038</v>
      </c>
      <c r="Q2551" s="2" t="s">
        <v>10268</v>
      </c>
      <c r="R2551" s="101">
        <v>12.92</v>
      </c>
      <c r="T2551" s="116">
        <v>10.5</v>
      </c>
      <c r="AN2551" s="106">
        <v>12.92</v>
      </c>
      <c r="AO2551" s="105" t="s">
        <v>50</v>
      </c>
      <c r="AP2551" s="104" t="s">
        <v>51</v>
      </c>
      <c r="AQ2551" s="105" t="e">
        <f>AVERAGE(SMALL(AE2551:AI2551,1),SMALL(AE2551:AI2551,2))</f>
        <v>#NUM!</v>
      </c>
      <c r="AR2551" s="105" t="e">
        <f>IF(R2551 &lt;=( AVERAGE(SMALL(AE2551:AI2551,1),SMALL(AE2551:AI2551,2))), R2551, "")</f>
        <v>#NUM!</v>
      </c>
      <c r="AS2551" s="105" t="e">
        <f>AVERAGE(SMALL(AJ2551:AM2551,1),SMALL(AJ2551:AM2551,2))</f>
        <v>#NUM!</v>
      </c>
      <c r="AT2551" s="105" t="e">
        <f>#REF!*1.075</f>
        <v>#REF!</v>
      </c>
      <c r="AU2551" s="105">
        <f>T2551*1.075</f>
        <v>11.2875</v>
      </c>
      <c r="AV2551" s="102" t="e">
        <f t="shared" si="595"/>
        <v>#REF!</v>
      </c>
      <c r="AW2551" s="105" t="s">
        <v>172</v>
      </c>
      <c r="AX2551" s="105" t="s">
        <v>173</v>
      </c>
      <c r="AY2551" s="106">
        <v>11.287000000000001</v>
      </c>
      <c r="AZ2551" s="108">
        <f t="shared" si="605"/>
        <v>1.9187900000000002</v>
      </c>
      <c r="BA2551" s="1">
        <f t="shared" si="606"/>
        <v>13.20579</v>
      </c>
      <c r="BB2551" s="106">
        <f t="shared" si="600"/>
        <v>14.2622532</v>
      </c>
      <c r="BC2551" s="105" t="s">
        <v>53</v>
      </c>
      <c r="BE2551" s="110"/>
      <c r="BF2551" s="110"/>
      <c r="BG2551" s="110"/>
    </row>
    <row r="2552" spans="1:59" ht="24.75" hidden="1" customHeight="1">
      <c r="A2552" s="9">
        <v>2550</v>
      </c>
      <c r="B2552" s="36">
        <v>151</v>
      </c>
      <c r="C2552" s="36"/>
      <c r="E2552" s="37" t="s">
        <v>10272</v>
      </c>
      <c r="F2552" s="36" t="s">
        <v>10273</v>
      </c>
      <c r="G2552" s="36" t="s">
        <v>2728</v>
      </c>
      <c r="H2552" s="36" t="s">
        <v>149</v>
      </c>
      <c r="I2552" s="36" t="s">
        <v>44</v>
      </c>
      <c r="J2552" s="37" t="s">
        <v>9160</v>
      </c>
      <c r="K2552" s="49"/>
      <c r="L2552" s="36"/>
      <c r="M2552" s="36"/>
      <c r="N2552" s="36"/>
      <c r="O2552" s="36" t="s">
        <v>10014</v>
      </c>
      <c r="P2552" s="36" t="s">
        <v>1079</v>
      </c>
      <c r="Q2552" s="36" t="s">
        <v>10274</v>
      </c>
      <c r="T2552" s="116"/>
      <c r="AT2552" s="105" t="e">
        <f>#REF!*1.075</f>
        <v>#REF!</v>
      </c>
      <c r="AV2552" s="102" t="e">
        <f t="shared" si="595"/>
        <v>#REF!</v>
      </c>
      <c r="AZ2552" s="108" t="b">
        <f t="shared" si="605"/>
        <v>0</v>
      </c>
      <c r="BA2552" s="1">
        <f t="shared" si="606"/>
        <v>0</v>
      </c>
      <c r="BB2552" s="106">
        <f t="shared" si="600"/>
        <v>0</v>
      </c>
      <c r="BD2552" s="105"/>
      <c r="BF2552" s="110"/>
      <c r="BG2552" s="110"/>
    </row>
    <row r="2553" spans="1:59" ht="24.75" hidden="1" customHeight="1">
      <c r="A2553" s="9">
        <v>2551</v>
      </c>
      <c r="B2553" s="36">
        <v>152</v>
      </c>
      <c r="C2553" s="36"/>
      <c r="E2553" s="37" t="s">
        <v>10272</v>
      </c>
      <c r="F2553" s="36" t="s">
        <v>10273</v>
      </c>
      <c r="G2553" s="36" t="s">
        <v>2728</v>
      </c>
      <c r="H2553" s="36" t="s">
        <v>1179</v>
      </c>
      <c r="I2553" s="36" t="s">
        <v>4765</v>
      </c>
      <c r="J2553" s="37" t="s">
        <v>10275</v>
      </c>
      <c r="K2553" s="49"/>
      <c r="L2553" s="36"/>
      <c r="M2553" s="36"/>
      <c r="N2553" s="36"/>
      <c r="O2553" s="36" t="s">
        <v>10014</v>
      </c>
      <c r="P2553" s="36" t="s">
        <v>1079</v>
      </c>
      <c r="Q2553" s="36" t="s">
        <v>10276</v>
      </c>
      <c r="T2553" s="116"/>
      <c r="AT2553" s="105" t="e">
        <f>#REF!*1.075</f>
        <v>#REF!</v>
      </c>
      <c r="AV2553" s="102" t="e">
        <f t="shared" si="595"/>
        <v>#REF!</v>
      </c>
      <c r="AZ2553" s="108" t="b">
        <f t="shared" si="605"/>
        <v>0</v>
      </c>
      <c r="BA2553" s="1">
        <f t="shared" si="606"/>
        <v>0</v>
      </c>
      <c r="BB2553" s="106">
        <f t="shared" si="600"/>
        <v>0</v>
      </c>
      <c r="BD2553" s="105"/>
      <c r="BF2553" s="110"/>
      <c r="BG2553" s="110"/>
    </row>
    <row r="2554" spans="1:59" ht="24.75" hidden="1" customHeight="1">
      <c r="A2554" s="9">
        <v>2552</v>
      </c>
      <c r="B2554" s="36">
        <v>154</v>
      </c>
      <c r="C2554" s="36"/>
      <c r="E2554" s="37" t="s">
        <v>10277</v>
      </c>
      <c r="F2554" s="36" t="s">
        <v>10273</v>
      </c>
      <c r="G2554" s="36" t="s">
        <v>2728</v>
      </c>
      <c r="H2554" s="36" t="s">
        <v>251</v>
      </c>
      <c r="I2554" s="36" t="s">
        <v>814</v>
      </c>
      <c r="J2554" s="37" t="s">
        <v>10278</v>
      </c>
      <c r="K2554" s="49"/>
      <c r="L2554" s="36"/>
      <c r="M2554" s="36"/>
      <c r="N2554" s="36"/>
      <c r="O2554" s="36" t="s">
        <v>10014</v>
      </c>
      <c r="P2554" s="36" t="s">
        <v>1079</v>
      </c>
      <c r="Q2554" s="36" t="s">
        <v>10279</v>
      </c>
      <c r="T2554" s="116"/>
      <c r="AT2554" s="105" t="e">
        <f>#REF!*1.075</f>
        <v>#REF!</v>
      </c>
      <c r="AV2554" s="102" t="e">
        <f t="shared" si="595"/>
        <v>#REF!</v>
      </c>
      <c r="AZ2554" s="108" t="b">
        <f t="shared" si="605"/>
        <v>0</v>
      </c>
      <c r="BA2554" s="1">
        <f t="shared" si="606"/>
        <v>0</v>
      </c>
      <c r="BB2554" s="106">
        <f t="shared" si="600"/>
        <v>0</v>
      </c>
      <c r="BD2554" s="105"/>
      <c r="BF2554" s="110"/>
      <c r="BG2554" s="110"/>
    </row>
    <row r="2555" spans="1:59" ht="24.75" hidden="1" customHeight="1">
      <c r="A2555" s="9">
        <v>2553</v>
      </c>
      <c r="B2555" s="17">
        <v>153</v>
      </c>
      <c r="C2555" s="17"/>
      <c r="D2555" s="8"/>
      <c r="E2555" s="2" t="s">
        <v>10272</v>
      </c>
      <c r="F2555" s="2" t="s">
        <v>4714</v>
      </c>
      <c r="G2555" s="2" t="s">
        <v>2728</v>
      </c>
      <c r="H2555" s="18" t="s">
        <v>251</v>
      </c>
      <c r="I2555" s="2" t="s">
        <v>44</v>
      </c>
      <c r="J2555" s="30" t="s">
        <v>9160</v>
      </c>
      <c r="K2555" s="19"/>
      <c r="L2555" s="2"/>
      <c r="M2555" s="17">
        <v>14</v>
      </c>
      <c r="N2555" s="2" t="s">
        <v>46</v>
      </c>
      <c r="O2555" s="2" t="s">
        <v>10014</v>
      </c>
      <c r="P2555" s="2" t="s">
        <v>1079</v>
      </c>
      <c r="Q2555" s="2" t="s">
        <v>10280</v>
      </c>
      <c r="R2555" s="101">
        <v>7.05</v>
      </c>
      <c r="T2555" s="116">
        <v>4.6500000000000004</v>
      </c>
      <c r="U2555" s="84">
        <v>8.86</v>
      </c>
      <c r="V2555" s="102">
        <v>5.33</v>
      </c>
      <c r="Y2555" s="102">
        <v>8.77</v>
      </c>
      <c r="AE2555" s="104">
        <v>8.86</v>
      </c>
      <c r="AN2555" s="106">
        <v>6.5</v>
      </c>
      <c r="AQ2555" s="105" t="e">
        <f>AVERAGE(SMALL(AE2555:AI2555,1),SMALL(AE2555:AI2555,2))</f>
        <v>#NUM!</v>
      </c>
      <c r="AR2555" s="105" t="e">
        <f>IF(R2555 &lt;=( AVERAGE(SMALL(AE2555:AI2555,1),SMALL(AE2555:AI2555,2))), R2555, "")</f>
        <v>#NUM!</v>
      </c>
      <c r="AS2555" s="105" t="e">
        <f>AVERAGE(SMALL(AJ2555:AM2555,1),SMALL(AJ2555:AM2555,2))</f>
        <v>#NUM!</v>
      </c>
      <c r="AT2555" s="105" t="e">
        <f>#REF!*1.075</f>
        <v>#REF!</v>
      </c>
      <c r="AU2555" s="105">
        <f>T2555*1.075</f>
        <v>4.9987500000000002</v>
      </c>
      <c r="AV2555" s="102" t="e">
        <f t="shared" ref="AV2555:AV2618" si="607">MIN(AN2555,AT2555,AU2555)</f>
        <v>#REF!</v>
      </c>
      <c r="AW2555" s="105" t="s">
        <v>172</v>
      </c>
      <c r="AX2555" s="105" t="s">
        <v>173</v>
      </c>
      <c r="AY2555" s="106">
        <v>4.9980000000000002</v>
      </c>
      <c r="AZ2555" s="108">
        <f t="shared" si="605"/>
        <v>1.2495000000000001</v>
      </c>
      <c r="BA2555" s="1">
        <f t="shared" si="606"/>
        <v>6.2475000000000005</v>
      </c>
      <c r="BB2555" s="106">
        <f t="shared" si="600"/>
        <v>6.747300000000001</v>
      </c>
      <c r="BC2555" s="105" t="s">
        <v>53</v>
      </c>
      <c r="BD2555" s="105"/>
      <c r="BF2555" s="110"/>
      <c r="BG2555" s="110"/>
    </row>
    <row r="2556" spans="1:59" ht="24.75" hidden="1" customHeight="1">
      <c r="A2556" s="9">
        <v>2554</v>
      </c>
      <c r="B2556" s="36">
        <v>5466</v>
      </c>
      <c r="C2556" s="36"/>
      <c r="E2556" s="37" t="s">
        <v>10281</v>
      </c>
      <c r="F2556" s="36" t="s">
        <v>10282</v>
      </c>
      <c r="G2556" s="36" t="s">
        <v>1391</v>
      </c>
      <c r="H2556" s="36" t="s">
        <v>251</v>
      </c>
      <c r="I2556" s="36" t="s">
        <v>44</v>
      </c>
      <c r="J2556" s="37" t="s">
        <v>10283</v>
      </c>
      <c r="K2556" s="49"/>
      <c r="L2556" s="36"/>
      <c r="M2556" s="36"/>
      <c r="N2556" s="36"/>
      <c r="O2556" s="36" t="s">
        <v>10014</v>
      </c>
      <c r="P2556" s="36" t="s">
        <v>10284</v>
      </c>
      <c r="Q2556" s="36" t="s">
        <v>10285</v>
      </c>
      <c r="T2556" s="116"/>
      <c r="AT2556" s="105" t="e">
        <f>#REF!*1.075</f>
        <v>#REF!</v>
      </c>
      <c r="AV2556" s="102" t="e">
        <f t="shared" si="607"/>
        <v>#REF!</v>
      </c>
      <c r="AZ2556" s="108" t="b">
        <f t="shared" si="605"/>
        <v>0</v>
      </c>
      <c r="BA2556" s="1">
        <f t="shared" si="606"/>
        <v>0</v>
      </c>
      <c r="BB2556" s="106">
        <f t="shared" si="600"/>
        <v>0</v>
      </c>
      <c r="BE2556" s="110"/>
      <c r="BF2556" s="110"/>
      <c r="BG2556" s="110"/>
    </row>
    <row r="2557" spans="1:59" ht="24.75" hidden="1" customHeight="1">
      <c r="A2557" s="9">
        <v>2555</v>
      </c>
      <c r="B2557" s="36">
        <v>5467</v>
      </c>
      <c r="C2557" s="36"/>
      <c r="E2557" s="37" t="s">
        <v>10281</v>
      </c>
      <c r="F2557" s="36" t="s">
        <v>10286</v>
      </c>
      <c r="G2557" s="36" t="s">
        <v>1391</v>
      </c>
      <c r="H2557" s="36" t="s">
        <v>149</v>
      </c>
      <c r="I2557" s="36" t="s">
        <v>44</v>
      </c>
      <c r="J2557" s="37" t="s">
        <v>10287</v>
      </c>
      <c r="K2557" s="49"/>
      <c r="L2557" s="36"/>
      <c r="M2557" s="36"/>
      <c r="N2557" s="36"/>
      <c r="O2557" s="36" t="s">
        <v>10014</v>
      </c>
      <c r="P2557" s="36" t="s">
        <v>10288</v>
      </c>
      <c r="Q2557" s="36" t="s">
        <v>10289</v>
      </c>
      <c r="T2557" s="116"/>
      <c r="AT2557" s="105" t="e">
        <f>#REF!*1.075</f>
        <v>#REF!</v>
      </c>
      <c r="AV2557" s="102" t="e">
        <f t="shared" si="607"/>
        <v>#REF!</v>
      </c>
      <c r="AZ2557" s="108" t="b">
        <f t="shared" si="605"/>
        <v>0</v>
      </c>
      <c r="BA2557" s="1">
        <f t="shared" si="606"/>
        <v>0</v>
      </c>
      <c r="BB2557" s="106">
        <f t="shared" si="600"/>
        <v>0</v>
      </c>
      <c r="BE2557" s="110"/>
      <c r="BF2557" s="110"/>
      <c r="BG2557" s="110"/>
    </row>
    <row r="2558" spans="1:59" ht="24.75" hidden="1" customHeight="1">
      <c r="A2558" s="9">
        <v>2556</v>
      </c>
      <c r="B2558" s="36">
        <v>8422</v>
      </c>
      <c r="C2558" s="36"/>
      <c r="E2558" s="37" t="s">
        <v>10290</v>
      </c>
      <c r="F2558" s="36" t="s">
        <v>10291</v>
      </c>
      <c r="G2558" s="36" t="s">
        <v>10292</v>
      </c>
      <c r="H2558" s="36" t="s">
        <v>1043</v>
      </c>
      <c r="I2558" s="36" t="s">
        <v>814</v>
      </c>
      <c r="J2558" s="37" t="s">
        <v>10293</v>
      </c>
      <c r="K2558" s="49"/>
      <c r="L2558" s="36"/>
      <c r="M2558" s="36">
        <v>60</v>
      </c>
      <c r="N2558" s="36" t="s">
        <v>46</v>
      </c>
      <c r="O2558" s="36" t="s">
        <v>10014</v>
      </c>
      <c r="P2558" s="36" t="s">
        <v>10294</v>
      </c>
      <c r="Q2558" s="36" t="s">
        <v>10295</v>
      </c>
      <c r="T2558" s="116"/>
      <c r="AT2558" s="105" t="e">
        <f>#REF!*1.075</f>
        <v>#REF!</v>
      </c>
      <c r="AV2558" s="102" t="e">
        <f t="shared" si="607"/>
        <v>#REF!</v>
      </c>
      <c r="AZ2558" s="108" t="b">
        <f t="shared" si="605"/>
        <v>0</v>
      </c>
      <c r="BA2558" s="1">
        <f t="shared" si="606"/>
        <v>0</v>
      </c>
      <c r="BB2558" s="106">
        <f t="shared" ref="BB2558:BB2621" si="608">BA2558+BA2558*0.08</f>
        <v>0</v>
      </c>
      <c r="BE2558" s="110"/>
      <c r="BF2558" s="110"/>
      <c r="BG2558" s="110"/>
    </row>
    <row r="2559" spans="1:59" ht="24.75" hidden="1" customHeight="1">
      <c r="A2559" s="9">
        <v>2557</v>
      </c>
      <c r="B2559" s="36">
        <v>248</v>
      </c>
      <c r="C2559" s="36"/>
      <c r="E2559" s="37" t="s">
        <v>10296</v>
      </c>
      <c r="F2559" s="36" t="s">
        <v>10297</v>
      </c>
      <c r="G2559" s="36" t="s">
        <v>8607</v>
      </c>
      <c r="H2559" s="36" t="s">
        <v>2986</v>
      </c>
      <c r="I2559" s="36" t="s">
        <v>551</v>
      </c>
      <c r="J2559" s="37" t="s">
        <v>10298</v>
      </c>
      <c r="K2559" s="49"/>
      <c r="L2559" s="36"/>
      <c r="M2559" s="36"/>
      <c r="N2559" s="36"/>
      <c r="O2559" s="36" t="s">
        <v>10014</v>
      </c>
      <c r="P2559" s="36" t="s">
        <v>10062</v>
      </c>
      <c r="Q2559" s="36" t="s">
        <v>10299</v>
      </c>
      <c r="T2559" s="116"/>
      <c r="AT2559" s="105" t="e">
        <f>#REF!*1.075</f>
        <v>#REF!</v>
      </c>
      <c r="AV2559" s="102" t="e">
        <f t="shared" si="607"/>
        <v>#REF!</v>
      </c>
      <c r="AZ2559" s="108" t="b">
        <f t="shared" si="605"/>
        <v>0</v>
      </c>
      <c r="BA2559" s="1">
        <f t="shared" si="606"/>
        <v>0</v>
      </c>
      <c r="BB2559" s="106">
        <f t="shared" si="608"/>
        <v>0</v>
      </c>
      <c r="BE2559" s="110"/>
      <c r="BF2559" s="110"/>
      <c r="BG2559" s="110"/>
    </row>
    <row r="2560" spans="1:59" ht="24.75" hidden="1" customHeight="1">
      <c r="A2560" s="9">
        <v>2558</v>
      </c>
      <c r="B2560" s="17">
        <v>8422</v>
      </c>
      <c r="C2560" s="17"/>
      <c r="D2560" s="8"/>
      <c r="E2560" s="2" t="s">
        <v>10290</v>
      </c>
      <c r="F2560" s="2" t="s">
        <v>10300</v>
      </c>
      <c r="G2560" s="2" t="s">
        <v>10292</v>
      </c>
      <c r="H2560" s="18" t="s">
        <v>1043</v>
      </c>
      <c r="I2560" s="2" t="s">
        <v>814</v>
      </c>
      <c r="J2560" s="30" t="s">
        <v>10301</v>
      </c>
      <c r="K2560" s="19"/>
      <c r="L2560" s="2"/>
      <c r="M2560" s="17">
        <v>30</v>
      </c>
      <c r="N2560" s="2" t="s">
        <v>46</v>
      </c>
      <c r="O2560" s="2" t="s">
        <v>10014</v>
      </c>
      <c r="P2560" s="2" t="s">
        <v>10302</v>
      </c>
      <c r="Q2560" s="2" t="s">
        <v>10295</v>
      </c>
      <c r="R2560" s="101">
        <v>4.33</v>
      </c>
      <c r="T2560" s="116">
        <v>3.2</v>
      </c>
      <c r="Y2560" s="102">
        <v>4.33</v>
      </c>
      <c r="AN2560" s="106">
        <v>4.33</v>
      </c>
      <c r="AO2560" s="105" t="s">
        <v>50</v>
      </c>
      <c r="AP2560" s="104" t="s">
        <v>51</v>
      </c>
      <c r="AQ2560" s="105" t="e">
        <f t="shared" ref="AQ2560:AQ2565" si="609">AVERAGE(SMALL(AE2560:AI2560,1),SMALL(AE2560:AI2560,2))</f>
        <v>#NUM!</v>
      </c>
      <c r="AR2560" s="105" t="e">
        <f t="shared" ref="AR2560:AR2565" si="610">IF(R2560 &lt;=( AVERAGE(SMALL(AE2560:AI2560,1),SMALL(AE2560:AI2560,2))), R2560, "")</f>
        <v>#NUM!</v>
      </c>
      <c r="AS2560" s="105" t="e">
        <f t="shared" ref="AS2560:AS2565" si="611">AVERAGE(SMALL(AJ2560:AM2560,1),SMALL(AJ2560:AM2560,2))</f>
        <v>#NUM!</v>
      </c>
      <c r="AT2560" s="105" t="e">
        <f>#REF!*1.075</f>
        <v>#REF!</v>
      </c>
      <c r="AU2560" s="105">
        <f t="shared" ref="AU2560:AU2565" si="612">T2560*1.075</f>
        <v>3.44</v>
      </c>
      <c r="AV2560" s="102" t="e">
        <f t="shared" si="607"/>
        <v>#REF!</v>
      </c>
      <c r="AW2560" s="105" t="s">
        <v>172</v>
      </c>
      <c r="AX2560" s="105" t="s">
        <v>173</v>
      </c>
      <c r="AY2560" s="106">
        <v>3.44</v>
      </c>
      <c r="AZ2560" s="108">
        <f t="shared" si="605"/>
        <v>0.86</v>
      </c>
      <c r="BA2560" s="1">
        <f t="shared" si="606"/>
        <v>4.3</v>
      </c>
      <c r="BB2560" s="106">
        <f t="shared" si="608"/>
        <v>4.6440000000000001</v>
      </c>
      <c r="BC2560" s="105" t="s">
        <v>53</v>
      </c>
      <c r="BE2560" s="110"/>
      <c r="BF2560" s="110"/>
      <c r="BG2560" s="110"/>
    </row>
    <row r="2561" spans="1:59" ht="24.75" hidden="1" customHeight="1">
      <c r="A2561" s="9">
        <v>2559</v>
      </c>
      <c r="B2561" s="36">
        <v>7314</v>
      </c>
      <c r="C2561" s="36"/>
      <c r="E2561" s="37" t="s">
        <v>10303</v>
      </c>
      <c r="F2561" s="36" t="s">
        <v>10304</v>
      </c>
      <c r="G2561" s="36" t="s">
        <v>87</v>
      </c>
      <c r="H2561" s="36" t="s">
        <v>565</v>
      </c>
      <c r="I2561" s="36" t="s">
        <v>205</v>
      </c>
      <c r="J2561" s="37" t="s">
        <v>10305</v>
      </c>
      <c r="K2561" s="49"/>
      <c r="L2561" s="36"/>
      <c r="M2561" s="36"/>
      <c r="N2561" s="36"/>
      <c r="O2561" s="36" t="s">
        <v>10014</v>
      </c>
      <c r="P2561" s="36" t="s">
        <v>10015</v>
      </c>
      <c r="Q2561" s="36" t="s">
        <v>10306</v>
      </c>
      <c r="T2561" s="116"/>
      <c r="AQ2561" s="105" t="e">
        <f t="shared" si="609"/>
        <v>#NUM!</v>
      </c>
      <c r="AR2561" s="105" t="e">
        <f t="shared" si="610"/>
        <v>#NUM!</v>
      </c>
      <c r="AS2561" s="105" t="e">
        <f t="shared" si="611"/>
        <v>#NUM!</v>
      </c>
      <c r="AT2561" s="105" t="e">
        <f>#REF!*1.075</f>
        <v>#REF!</v>
      </c>
      <c r="AU2561" s="105">
        <f t="shared" si="612"/>
        <v>0</v>
      </c>
      <c r="AV2561" s="102" t="e">
        <f t="shared" si="607"/>
        <v>#REF!</v>
      </c>
      <c r="AZ2561" s="108" t="b">
        <f t="shared" si="605"/>
        <v>0</v>
      </c>
      <c r="BA2561" s="1">
        <f t="shared" si="606"/>
        <v>0</v>
      </c>
      <c r="BB2561" s="106">
        <f t="shared" si="608"/>
        <v>0</v>
      </c>
      <c r="BE2561" s="110"/>
      <c r="BF2561" s="110"/>
      <c r="BG2561" s="110"/>
    </row>
    <row r="2562" spans="1:59" ht="24.75" hidden="1" customHeight="1">
      <c r="A2562" s="9">
        <v>2560</v>
      </c>
      <c r="B2562" s="36">
        <v>7315</v>
      </c>
      <c r="C2562" s="36"/>
      <c r="D2562" s="197"/>
      <c r="E2562" s="37" t="s">
        <v>10303</v>
      </c>
      <c r="F2562" s="36" t="s">
        <v>10304</v>
      </c>
      <c r="G2562" s="36" t="s">
        <v>87</v>
      </c>
      <c r="H2562" s="36" t="s">
        <v>1187</v>
      </c>
      <c r="I2562" s="36" t="s">
        <v>205</v>
      </c>
      <c r="J2562" s="37" t="s">
        <v>10305</v>
      </c>
      <c r="K2562" s="49"/>
      <c r="L2562" s="36"/>
      <c r="M2562" s="36"/>
      <c r="N2562" s="36"/>
      <c r="O2562" s="36" t="s">
        <v>10014</v>
      </c>
      <c r="P2562" s="36" t="s">
        <v>10015</v>
      </c>
      <c r="Q2562" s="36" t="s">
        <v>10307</v>
      </c>
      <c r="T2562" s="116"/>
      <c r="AQ2562" s="105" t="e">
        <f t="shared" si="609"/>
        <v>#NUM!</v>
      </c>
      <c r="AR2562" s="105" t="e">
        <f t="shared" si="610"/>
        <v>#NUM!</v>
      </c>
      <c r="AS2562" s="105" t="e">
        <f t="shared" si="611"/>
        <v>#NUM!</v>
      </c>
      <c r="AT2562" s="105" t="e">
        <f>#REF!*1.075</f>
        <v>#REF!</v>
      </c>
      <c r="AU2562" s="105">
        <f t="shared" si="612"/>
        <v>0</v>
      </c>
      <c r="AV2562" s="102" t="e">
        <f t="shared" si="607"/>
        <v>#REF!</v>
      </c>
      <c r="AZ2562" s="108" t="b">
        <f t="shared" si="605"/>
        <v>0</v>
      </c>
      <c r="BA2562" s="1">
        <f t="shared" si="606"/>
        <v>0</v>
      </c>
      <c r="BB2562" s="106">
        <f t="shared" si="608"/>
        <v>0</v>
      </c>
      <c r="BE2562" s="110"/>
      <c r="BF2562" s="110"/>
      <c r="BG2562" s="110"/>
    </row>
    <row r="2563" spans="1:59" ht="24.75" customHeight="1">
      <c r="A2563" s="9">
        <v>2561</v>
      </c>
      <c r="B2563" s="17">
        <v>7309</v>
      </c>
      <c r="C2563" s="17"/>
      <c r="D2563" s="127" t="s">
        <v>10055</v>
      </c>
      <c r="E2563" s="2" t="s">
        <v>10308</v>
      </c>
      <c r="F2563" s="2" t="s">
        <v>86</v>
      </c>
      <c r="G2563" s="2" t="s">
        <v>87</v>
      </c>
      <c r="H2563" s="18" t="s">
        <v>1507</v>
      </c>
      <c r="I2563" s="2" t="s">
        <v>68</v>
      </c>
      <c r="J2563" s="44" t="s">
        <v>1078</v>
      </c>
      <c r="K2563" s="19"/>
      <c r="L2563" s="2"/>
      <c r="M2563" s="17">
        <v>30</v>
      </c>
      <c r="N2563" s="2" t="s">
        <v>46</v>
      </c>
      <c r="O2563" s="2" t="s">
        <v>10014</v>
      </c>
      <c r="P2563" s="2" t="s">
        <v>10309</v>
      </c>
      <c r="Q2563" s="2" t="s">
        <v>10310</v>
      </c>
      <c r="R2563" s="101">
        <v>0.89</v>
      </c>
      <c r="T2563" s="116">
        <v>0.92</v>
      </c>
      <c r="U2563" s="84">
        <v>1.29</v>
      </c>
      <c r="V2563" s="102">
        <v>0.87</v>
      </c>
      <c r="W2563" s="102">
        <v>0.91</v>
      </c>
      <c r="Y2563" s="102">
        <v>2.9</v>
      </c>
      <c r="Z2563" s="102">
        <v>1.29</v>
      </c>
      <c r="AF2563" s="105">
        <v>0.84</v>
      </c>
      <c r="AG2563" s="105">
        <v>0.90700000000000003</v>
      </c>
      <c r="AI2563" s="105">
        <v>2.9</v>
      </c>
      <c r="AN2563" s="106">
        <v>0.81200000000000006</v>
      </c>
      <c r="AO2563" s="105" t="s">
        <v>372</v>
      </c>
      <c r="AP2563" s="104" t="s">
        <v>373</v>
      </c>
      <c r="AQ2563" s="105">
        <f t="shared" si="609"/>
        <v>0.87349999999999994</v>
      </c>
      <c r="AR2563" s="105" t="str">
        <f t="shared" si="610"/>
        <v/>
      </c>
      <c r="AS2563" s="105" t="e">
        <f t="shared" si="611"/>
        <v>#NUM!</v>
      </c>
      <c r="AT2563" s="105" t="e">
        <f>#REF!*1.075</f>
        <v>#REF!</v>
      </c>
      <c r="AU2563" s="105">
        <f t="shared" si="612"/>
        <v>0.98899999999999999</v>
      </c>
      <c r="AV2563" s="102" t="e">
        <f t="shared" si="607"/>
        <v>#REF!</v>
      </c>
      <c r="AW2563" s="105" t="s">
        <v>1504</v>
      </c>
      <c r="AX2563" s="105" t="s">
        <v>278</v>
      </c>
      <c r="AY2563" s="106">
        <v>0.87350000000000005</v>
      </c>
      <c r="AZ2563" s="108">
        <f t="shared" si="605"/>
        <v>0.21837500000000001</v>
      </c>
      <c r="BA2563" s="1">
        <f t="shared" si="606"/>
        <v>1.0918750000000002</v>
      </c>
      <c r="BB2563" s="106">
        <f t="shared" si="608"/>
        <v>1.1792250000000002</v>
      </c>
      <c r="BC2563" s="105" t="s">
        <v>53</v>
      </c>
      <c r="BD2563" s="105" t="s">
        <v>885</v>
      </c>
      <c r="BE2563" s="110"/>
      <c r="BF2563" s="110"/>
      <c r="BG2563" s="110"/>
    </row>
    <row r="2564" spans="1:59" ht="24.75" customHeight="1">
      <c r="A2564" s="9">
        <v>2562</v>
      </c>
      <c r="B2564" s="17">
        <v>7310</v>
      </c>
      <c r="C2564" s="17"/>
      <c r="D2564" s="127" t="s">
        <v>10055</v>
      </c>
      <c r="E2564" s="2" t="s">
        <v>10308</v>
      </c>
      <c r="F2564" s="2" t="s">
        <v>86</v>
      </c>
      <c r="G2564" s="2" t="s">
        <v>87</v>
      </c>
      <c r="H2564" s="18" t="s">
        <v>1460</v>
      </c>
      <c r="I2564" s="2" t="s">
        <v>68</v>
      </c>
      <c r="J2564" s="44" t="s">
        <v>1078</v>
      </c>
      <c r="K2564" s="19"/>
      <c r="L2564" s="2"/>
      <c r="M2564" s="17">
        <v>30</v>
      </c>
      <c r="N2564" s="2" t="s">
        <v>46</v>
      </c>
      <c r="O2564" s="2" t="s">
        <v>10014</v>
      </c>
      <c r="P2564" s="2" t="s">
        <v>10309</v>
      </c>
      <c r="Q2564" s="2" t="s">
        <v>10311</v>
      </c>
      <c r="R2564" s="101">
        <v>1.42</v>
      </c>
      <c r="T2564" s="116">
        <v>1.4</v>
      </c>
      <c r="U2564" s="84">
        <v>1.77</v>
      </c>
      <c r="V2564" s="102">
        <v>1.39</v>
      </c>
      <c r="W2564" s="102">
        <v>1.45</v>
      </c>
      <c r="Y2564" s="102">
        <v>5.0999999999999996</v>
      </c>
      <c r="AF2564" s="105">
        <v>1.35</v>
      </c>
      <c r="AG2564" s="105">
        <v>1.4379999999999999</v>
      </c>
      <c r="AI2564" s="105">
        <v>5.0999999999999996</v>
      </c>
      <c r="AN2564" s="106">
        <v>1.2350000000000001</v>
      </c>
      <c r="AO2564" s="105" t="s">
        <v>372</v>
      </c>
      <c r="AP2564" s="104" t="s">
        <v>373</v>
      </c>
      <c r="AQ2564" s="105">
        <f t="shared" si="609"/>
        <v>1.3940000000000001</v>
      </c>
      <c r="AR2564" s="105" t="str">
        <f t="shared" si="610"/>
        <v/>
      </c>
      <c r="AS2564" s="105" t="e">
        <f t="shared" si="611"/>
        <v>#NUM!</v>
      </c>
      <c r="AT2564" s="105" t="e">
        <f>#REF!*1.075</f>
        <v>#REF!</v>
      </c>
      <c r="AU2564" s="105">
        <f t="shared" si="612"/>
        <v>1.5049999999999999</v>
      </c>
      <c r="AV2564" s="102" t="e">
        <f t="shared" si="607"/>
        <v>#REF!</v>
      </c>
      <c r="AW2564" s="105" t="s">
        <v>372</v>
      </c>
      <c r="AX2564" s="105" t="s">
        <v>373</v>
      </c>
      <c r="AY2564" s="106">
        <v>1.232</v>
      </c>
      <c r="AZ2564" s="108">
        <f t="shared" si="605"/>
        <v>0.308</v>
      </c>
      <c r="BA2564" s="1">
        <f t="shared" si="606"/>
        <v>1.54</v>
      </c>
      <c r="BB2564" s="106">
        <f t="shared" si="608"/>
        <v>1.6632</v>
      </c>
      <c r="BC2564" s="105" t="s">
        <v>53</v>
      </c>
      <c r="BD2564" s="105" t="s">
        <v>885</v>
      </c>
      <c r="BE2564" s="110"/>
      <c r="BF2564" s="110"/>
      <c r="BG2564" s="110"/>
    </row>
    <row r="2565" spans="1:59" ht="24.75" hidden="1" customHeight="1">
      <c r="A2565" s="9">
        <v>2563</v>
      </c>
      <c r="B2565" s="17">
        <v>7311</v>
      </c>
      <c r="C2565" s="17"/>
      <c r="D2565" s="198"/>
      <c r="E2565" s="2" t="s">
        <v>10308</v>
      </c>
      <c r="F2565" s="2" t="s">
        <v>86</v>
      </c>
      <c r="G2565" s="2" t="s">
        <v>87</v>
      </c>
      <c r="H2565" s="18" t="s">
        <v>565</v>
      </c>
      <c r="I2565" s="2" t="s">
        <v>68</v>
      </c>
      <c r="J2565" s="44" t="s">
        <v>1078</v>
      </c>
      <c r="K2565" s="19"/>
      <c r="L2565" s="2"/>
      <c r="M2565" s="17">
        <v>30</v>
      </c>
      <c r="N2565" s="2" t="s">
        <v>46</v>
      </c>
      <c r="O2565" s="2" t="s">
        <v>10014</v>
      </c>
      <c r="P2565" s="2" t="s">
        <v>10309</v>
      </c>
      <c r="Q2565" s="2" t="s">
        <v>10312</v>
      </c>
      <c r="R2565" s="101">
        <v>3.44</v>
      </c>
      <c r="T2565" s="116">
        <v>2.17</v>
      </c>
      <c r="W2565" s="102">
        <v>2.2599999999999998</v>
      </c>
      <c r="Y2565" s="102">
        <v>4.6100000000000003</v>
      </c>
      <c r="AI2565" s="105">
        <v>4.6100000000000003</v>
      </c>
      <c r="AN2565" s="106">
        <v>3.44</v>
      </c>
      <c r="AO2565" s="105" t="s">
        <v>50</v>
      </c>
      <c r="AP2565" s="104" t="s">
        <v>51</v>
      </c>
      <c r="AQ2565" s="105" t="e">
        <f t="shared" si="609"/>
        <v>#NUM!</v>
      </c>
      <c r="AR2565" s="105" t="e">
        <f t="shared" si="610"/>
        <v>#NUM!</v>
      </c>
      <c r="AS2565" s="105" t="e">
        <f t="shared" si="611"/>
        <v>#NUM!</v>
      </c>
      <c r="AT2565" s="105" t="e">
        <f>#REF!*1.075</f>
        <v>#REF!</v>
      </c>
      <c r="AU2565" s="105">
        <f t="shared" si="612"/>
        <v>2.3327499999999999</v>
      </c>
      <c r="AV2565" s="102" t="e">
        <f t="shared" si="607"/>
        <v>#REF!</v>
      </c>
      <c r="AW2565" s="105" t="s">
        <v>172</v>
      </c>
      <c r="AX2565" s="105" t="s">
        <v>173</v>
      </c>
      <c r="AY2565" s="106">
        <v>2.33</v>
      </c>
      <c r="AZ2565" s="108">
        <f t="shared" si="605"/>
        <v>0.58250000000000002</v>
      </c>
      <c r="BA2565" s="1">
        <f t="shared" si="606"/>
        <v>2.9125000000000001</v>
      </c>
      <c r="BB2565" s="106">
        <f t="shared" si="608"/>
        <v>3.1455000000000002</v>
      </c>
      <c r="BC2565" s="105" t="s">
        <v>53</v>
      </c>
      <c r="BD2565" s="221"/>
      <c r="BE2565" s="110"/>
      <c r="BF2565" s="110"/>
      <c r="BG2565" s="110"/>
    </row>
    <row r="2566" spans="1:59" ht="24.75" hidden="1" customHeight="1">
      <c r="A2566" s="9">
        <v>2564</v>
      </c>
      <c r="B2566" s="36">
        <v>7313</v>
      </c>
      <c r="C2566" s="36"/>
      <c r="E2566" s="37" t="s">
        <v>10303</v>
      </c>
      <c r="F2566" s="36" t="s">
        <v>10304</v>
      </c>
      <c r="G2566" s="36" t="s">
        <v>87</v>
      </c>
      <c r="H2566" s="36" t="s">
        <v>1460</v>
      </c>
      <c r="I2566" s="36" t="s">
        <v>205</v>
      </c>
      <c r="J2566" s="37" t="s">
        <v>10305</v>
      </c>
      <c r="K2566" s="49"/>
      <c r="L2566" s="36"/>
      <c r="M2566" s="36"/>
      <c r="N2566" s="36"/>
      <c r="O2566" s="36" t="s">
        <v>10014</v>
      </c>
      <c r="P2566" s="36" t="s">
        <v>10015</v>
      </c>
      <c r="Q2566" s="36" t="s">
        <v>10313</v>
      </c>
      <c r="T2566" s="116"/>
      <c r="AT2566" s="105" t="e">
        <f>#REF!*1.075</f>
        <v>#REF!</v>
      </c>
      <c r="AV2566" s="102" t="e">
        <f t="shared" si="607"/>
        <v>#REF!</v>
      </c>
      <c r="AZ2566" s="108" t="b">
        <f t="shared" si="605"/>
        <v>0</v>
      </c>
      <c r="BA2566" s="1">
        <f t="shared" si="606"/>
        <v>0</v>
      </c>
      <c r="BB2566" s="106">
        <f t="shared" si="608"/>
        <v>0</v>
      </c>
      <c r="BE2566" s="110"/>
      <c r="BF2566" s="110"/>
      <c r="BG2566" s="110"/>
    </row>
    <row r="2567" spans="1:59" ht="24.75" hidden="1" customHeight="1">
      <c r="A2567" s="9">
        <v>2565</v>
      </c>
      <c r="B2567" s="36">
        <v>14475</v>
      </c>
      <c r="C2567" s="36"/>
      <c r="D2567" s="197"/>
      <c r="E2567" s="37" t="s">
        <v>10314</v>
      </c>
      <c r="F2567" s="36" t="s">
        <v>10315</v>
      </c>
      <c r="G2567" s="36" t="s">
        <v>8539</v>
      </c>
      <c r="H2567" s="36" t="s">
        <v>10316</v>
      </c>
      <c r="I2567" s="36" t="s">
        <v>1811</v>
      </c>
      <c r="J2567" s="37" t="s">
        <v>10317</v>
      </c>
      <c r="K2567" s="49"/>
      <c r="L2567" s="36"/>
      <c r="M2567" s="36"/>
      <c r="N2567" s="36"/>
      <c r="O2567" s="36" t="s">
        <v>10014</v>
      </c>
      <c r="P2567" s="36" t="s">
        <v>10015</v>
      </c>
      <c r="Q2567" s="36" t="s">
        <v>10318</v>
      </c>
      <c r="T2567" s="116"/>
      <c r="AT2567" s="105" t="e">
        <f>#REF!*1.075</f>
        <v>#REF!</v>
      </c>
      <c r="AV2567" s="102" t="e">
        <f t="shared" si="607"/>
        <v>#REF!</v>
      </c>
      <c r="AZ2567" s="108" t="b">
        <f t="shared" si="605"/>
        <v>0</v>
      </c>
      <c r="BA2567" s="1">
        <f t="shared" si="606"/>
        <v>0</v>
      </c>
      <c r="BB2567" s="106">
        <f t="shared" si="608"/>
        <v>0</v>
      </c>
      <c r="BE2567" s="110"/>
      <c r="BF2567" s="110"/>
      <c r="BG2567" s="110"/>
    </row>
    <row r="2568" spans="1:59" ht="24.75" hidden="1" customHeight="1">
      <c r="A2568" s="9">
        <v>2566</v>
      </c>
      <c r="B2568" s="36">
        <v>14718</v>
      </c>
      <c r="C2568" s="36"/>
      <c r="E2568" s="37" t="s">
        <v>10314</v>
      </c>
      <c r="F2568" s="36" t="s">
        <v>10315</v>
      </c>
      <c r="G2568" s="36" t="s">
        <v>8539</v>
      </c>
      <c r="H2568" s="36" t="s">
        <v>10316</v>
      </c>
      <c r="I2568" s="36" t="s">
        <v>1811</v>
      </c>
      <c r="J2568" s="37" t="s">
        <v>10319</v>
      </c>
      <c r="K2568" s="49"/>
      <c r="L2568" s="36"/>
      <c r="M2568" s="36"/>
      <c r="N2568" s="36"/>
      <c r="O2568" s="36" t="s">
        <v>10014</v>
      </c>
      <c r="P2568" s="36" t="s">
        <v>10080</v>
      </c>
      <c r="Q2568" s="36" t="s">
        <v>10320</v>
      </c>
      <c r="T2568" s="116"/>
      <c r="AT2568" s="105" t="e">
        <f>#REF!*1.075</f>
        <v>#REF!</v>
      </c>
      <c r="AV2568" s="102" t="e">
        <f t="shared" si="607"/>
        <v>#REF!</v>
      </c>
      <c r="AZ2568" s="108" t="b">
        <f t="shared" si="605"/>
        <v>0</v>
      </c>
      <c r="BA2568" s="1">
        <f t="shared" si="606"/>
        <v>0</v>
      </c>
      <c r="BB2568" s="106">
        <f t="shared" si="608"/>
        <v>0</v>
      </c>
      <c r="BE2568" s="110"/>
      <c r="BF2568" s="110"/>
      <c r="BG2568" s="110"/>
    </row>
    <row r="2569" spans="1:59" ht="24.75" hidden="1" customHeight="1">
      <c r="A2569" s="9">
        <v>2567</v>
      </c>
      <c r="B2569" s="17">
        <v>6932</v>
      </c>
      <c r="C2569" s="17"/>
      <c r="D2569" s="8"/>
      <c r="E2569" s="2" t="s">
        <v>10321</v>
      </c>
      <c r="F2569" s="2" t="s">
        <v>10322</v>
      </c>
      <c r="G2569" s="2" t="s">
        <v>10323</v>
      </c>
      <c r="H2569" s="18" t="s">
        <v>10324</v>
      </c>
      <c r="I2569" s="2" t="s">
        <v>2676</v>
      </c>
      <c r="J2569" s="2" t="s">
        <v>10325</v>
      </c>
      <c r="K2569" s="19">
        <v>150</v>
      </c>
      <c r="L2569" s="2" t="s">
        <v>91</v>
      </c>
      <c r="M2569" s="17">
        <v>1</v>
      </c>
      <c r="N2569" s="2" t="s">
        <v>46</v>
      </c>
      <c r="O2569" s="2" t="s">
        <v>10014</v>
      </c>
      <c r="P2569" s="2"/>
      <c r="Q2569" s="2" t="s">
        <v>10326</v>
      </c>
      <c r="R2569" s="101">
        <v>2.81</v>
      </c>
      <c r="T2569" s="116">
        <v>2.2799999999999998</v>
      </c>
      <c r="AN2569" s="106">
        <v>2.81</v>
      </c>
      <c r="AO2569" s="105" t="s">
        <v>50</v>
      </c>
      <c r="AP2569" s="104" t="s">
        <v>51</v>
      </c>
      <c r="AQ2569" s="105" t="e">
        <f>AVERAGE(SMALL(AE2569:AI2569,1),SMALL(AE2569:AI2569,2))</f>
        <v>#NUM!</v>
      </c>
      <c r="AR2569" s="105" t="e">
        <f>IF(R2569 &lt;=( AVERAGE(SMALL(AE2569:AI2569,1),SMALL(AE2569:AI2569,2))), R2569, "")</f>
        <v>#NUM!</v>
      </c>
      <c r="AS2569" s="105" t="e">
        <f>AVERAGE(SMALL(AJ2569:AM2569,1),SMALL(AJ2569:AM2569,2))</f>
        <v>#NUM!</v>
      </c>
      <c r="AT2569" s="105" t="e">
        <f>#REF!*1.075</f>
        <v>#REF!</v>
      </c>
      <c r="AU2569" s="105">
        <f>T2569*1.075</f>
        <v>2.4509999999999996</v>
      </c>
      <c r="AV2569" s="102" t="e">
        <f t="shared" si="607"/>
        <v>#REF!</v>
      </c>
      <c r="AW2569" s="105" t="s">
        <v>172</v>
      </c>
      <c r="AX2569" s="105" t="s">
        <v>173</v>
      </c>
      <c r="AY2569" s="106">
        <v>2.4500000000000002</v>
      </c>
      <c r="AZ2569" s="108">
        <f t="shared" si="605"/>
        <v>0.61250000000000004</v>
      </c>
      <c r="BA2569" s="1">
        <f t="shared" si="606"/>
        <v>3.0625</v>
      </c>
      <c r="BB2569" s="106">
        <f t="shared" si="608"/>
        <v>3.3075000000000001</v>
      </c>
      <c r="BC2569" s="105" t="s">
        <v>53</v>
      </c>
      <c r="BE2569" s="110"/>
      <c r="BF2569" s="110"/>
      <c r="BG2569" s="110"/>
    </row>
    <row r="2570" spans="1:59" ht="24.75" hidden="1" customHeight="1">
      <c r="A2570" s="9">
        <v>2568</v>
      </c>
      <c r="B2570" s="17">
        <v>7115</v>
      </c>
      <c r="C2570" s="17"/>
      <c r="D2570" s="8"/>
      <c r="E2570" s="2" t="s">
        <v>10327</v>
      </c>
      <c r="F2570" s="2" t="s">
        <v>10328</v>
      </c>
      <c r="G2570" s="2" t="s">
        <v>10329</v>
      </c>
      <c r="H2570" s="18" t="s">
        <v>10330</v>
      </c>
      <c r="I2570" s="2" t="s">
        <v>2676</v>
      </c>
      <c r="J2570" s="2" t="s">
        <v>10325</v>
      </c>
      <c r="K2570" s="19">
        <v>150</v>
      </c>
      <c r="L2570" s="2" t="s">
        <v>91</v>
      </c>
      <c r="M2570" s="17">
        <v>1</v>
      </c>
      <c r="N2570" s="2" t="s">
        <v>46</v>
      </c>
      <c r="O2570" s="2" t="s">
        <v>10014</v>
      </c>
      <c r="P2570" s="2"/>
      <c r="Q2570" s="2" t="s">
        <v>10331</v>
      </c>
      <c r="R2570" s="101">
        <v>2.81</v>
      </c>
      <c r="T2570" s="116">
        <v>2.2799999999999998</v>
      </c>
      <c r="AN2570" s="106">
        <v>2.81</v>
      </c>
      <c r="AO2570" s="105" t="s">
        <v>50</v>
      </c>
      <c r="AP2570" s="104" t="s">
        <v>51</v>
      </c>
      <c r="AQ2570" s="105" t="e">
        <f>AVERAGE(SMALL(AE2570:AI2570,1),SMALL(AE2570:AI2570,2))</f>
        <v>#NUM!</v>
      </c>
      <c r="AR2570" s="105" t="e">
        <f>IF(R2570 &lt;=( AVERAGE(SMALL(AE2570:AI2570,1),SMALL(AE2570:AI2570,2))), R2570, "")</f>
        <v>#NUM!</v>
      </c>
      <c r="AS2570" s="105" t="e">
        <f>AVERAGE(SMALL(AJ2570:AM2570,1),SMALL(AJ2570:AM2570,2))</f>
        <v>#NUM!</v>
      </c>
      <c r="AT2570" s="105" t="e">
        <f>#REF!*1.075</f>
        <v>#REF!</v>
      </c>
      <c r="AU2570" s="105">
        <f>T2570*1.075</f>
        <v>2.4509999999999996</v>
      </c>
      <c r="AV2570" s="102" t="e">
        <f t="shared" si="607"/>
        <v>#REF!</v>
      </c>
      <c r="AW2570" s="105" t="s">
        <v>172</v>
      </c>
      <c r="AX2570" s="105" t="s">
        <v>173</v>
      </c>
      <c r="AY2570" s="106">
        <v>2.4500000000000002</v>
      </c>
      <c r="AZ2570" s="108">
        <f t="shared" si="605"/>
        <v>0.61250000000000004</v>
      </c>
      <c r="BA2570" s="1">
        <f t="shared" si="606"/>
        <v>3.0625</v>
      </c>
      <c r="BB2570" s="106">
        <f t="shared" si="608"/>
        <v>3.3075000000000001</v>
      </c>
      <c r="BC2570" s="105" t="s">
        <v>53</v>
      </c>
      <c r="BE2570" s="110"/>
      <c r="BF2570" s="110"/>
      <c r="BG2570" s="110"/>
    </row>
    <row r="2571" spans="1:59" ht="24.75" hidden="1" customHeight="1">
      <c r="A2571" s="9">
        <v>2569</v>
      </c>
      <c r="B2571" s="36">
        <v>730</v>
      </c>
      <c r="C2571" s="36"/>
      <c r="E2571" s="37" t="s">
        <v>10332</v>
      </c>
      <c r="F2571" s="36" t="s">
        <v>10333</v>
      </c>
      <c r="G2571" s="36" t="s">
        <v>9055</v>
      </c>
      <c r="H2571" s="36" t="s">
        <v>1306</v>
      </c>
      <c r="I2571" s="36" t="s">
        <v>44</v>
      </c>
      <c r="J2571" s="37" t="s">
        <v>10334</v>
      </c>
      <c r="K2571" s="49"/>
      <c r="L2571" s="36"/>
      <c r="M2571" s="36"/>
      <c r="N2571" s="36"/>
      <c r="O2571" s="36" t="s">
        <v>10014</v>
      </c>
      <c r="P2571" s="36" t="s">
        <v>10108</v>
      </c>
      <c r="Q2571" s="36" t="s">
        <v>10335</v>
      </c>
      <c r="T2571" s="116"/>
      <c r="AT2571" s="105" t="e">
        <f>#REF!*1.075</f>
        <v>#REF!</v>
      </c>
      <c r="AV2571" s="102" t="e">
        <f t="shared" si="607"/>
        <v>#REF!</v>
      </c>
      <c r="AZ2571" s="108" t="b">
        <f t="shared" si="605"/>
        <v>0</v>
      </c>
      <c r="BA2571" s="1">
        <f t="shared" si="606"/>
        <v>0</v>
      </c>
      <c r="BB2571" s="106">
        <f t="shared" si="608"/>
        <v>0</v>
      </c>
      <c r="BE2571" s="110"/>
      <c r="BF2571" s="110"/>
      <c r="BG2571" s="110"/>
    </row>
    <row r="2572" spans="1:59" ht="24.75" hidden="1" customHeight="1">
      <c r="A2572" s="9">
        <v>2570</v>
      </c>
      <c r="B2572" s="36">
        <v>729</v>
      </c>
      <c r="C2572" s="36"/>
      <c r="E2572" s="37" t="s">
        <v>10332</v>
      </c>
      <c r="F2572" s="36" t="s">
        <v>10333</v>
      </c>
      <c r="G2572" s="36" t="s">
        <v>9055</v>
      </c>
      <c r="H2572" s="36" t="s">
        <v>935</v>
      </c>
      <c r="I2572" s="36" t="s">
        <v>44</v>
      </c>
      <c r="J2572" s="37" t="s">
        <v>10334</v>
      </c>
      <c r="K2572" s="49"/>
      <c r="L2572" s="36"/>
      <c r="M2572" s="36"/>
      <c r="N2572" s="36"/>
      <c r="O2572" s="36" t="s">
        <v>10014</v>
      </c>
      <c r="P2572" s="36" t="s">
        <v>10108</v>
      </c>
      <c r="Q2572" s="36" t="s">
        <v>10336</v>
      </c>
      <c r="T2572" s="116"/>
      <c r="AT2572" s="105" t="e">
        <f>#REF!*1.075</f>
        <v>#REF!</v>
      </c>
      <c r="AV2572" s="102" t="e">
        <f t="shared" si="607"/>
        <v>#REF!</v>
      </c>
      <c r="AZ2572" s="108" t="b">
        <f t="shared" si="605"/>
        <v>0</v>
      </c>
      <c r="BA2572" s="1">
        <f t="shared" si="606"/>
        <v>0</v>
      </c>
      <c r="BB2572" s="106">
        <f t="shared" si="608"/>
        <v>0</v>
      </c>
      <c r="BE2572" s="110"/>
      <c r="BF2572" s="110"/>
      <c r="BG2572" s="110"/>
    </row>
    <row r="2573" spans="1:59" ht="24.75" hidden="1" customHeight="1">
      <c r="A2573" s="9">
        <v>2571</v>
      </c>
      <c r="B2573" s="17">
        <v>7092</v>
      </c>
      <c r="C2573" s="17"/>
      <c r="D2573" s="8"/>
      <c r="E2573" s="2" t="s">
        <v>10337</v>
      </c>
      <c r="F2573" s="2" t="s">
        <v>10338</v>
      </c>
      <c r="G2573" s="2" t="s">
        <v>10339</v>
      </c>
      <c r="H2573" s="18" t="s">
        <v>10340</v>
      </c>
      <c r="I2573" s="2" t="s">
        <v>2676</v>
      </c>
      <c r="J2573" s="2" t="s">
        <v>6121</v>
      </c>
      <c r="K2573" s="19">
        <v>150</v>
      </c>
      <c r="L2573" s="2" t="s">
        <v>91</v>
      </c>
      <c r="M2573" s="17">
        <v>1</v>
      </c>
      <c r="N2573" s="2" t="s">
        <v>46</v>
      </c>
      <c r="O2573" s="2" t="s">
        <v>10014</v>
      </c>
      <c r="P2573" s="2"/>
      <c r="Q2573" s="2" t="s">
        <v>10341</v>
      </c>
      <c r="R2573" s="101">
        <v>2.81</v>
      </c>
      <c r="T2573" s="116">
        <v>2.2799999999999998</v>
      </c>
      <c r="AN2573" s="106">
        <v>2.81</v>
      </c>
      <c r="AO2573" s="105" t="s">
        <v>50</v>
      </c>
      <c r="AP2573" s="104" t="s">
        <v>51</v>
      </c>
      <c r="AQ2573" s="105" t="e">
        <f t="shared" ref="AQ2573:AQ2596" si="613">AVERAGE(SMALL(AE2573:AI2573,1),SMALL(AE2573:AI2573,2))</f>
        <v>#NUM!</v>
      </c>
      <c r="AR2573" s="105" t="e">
        <f t="shared" ref="AR2573:AR2596" si="614">IF(R2573 &lt;=( AVERAGE(SMALL(AE2573:AI2573,1),SMALL(AE2573:AI2573,2))), R2573, "")</f>
        <v>#NUM!</v>
      </c>
      <c r="AS2573" s="105" t="e">
        <f t="shared" ref="AS2573:AS2596" si="615">AVERAGE(SMALL(AJ2573:AM2573,1),SMALL(AJ2573:AM2573,2))</f>
        <v>#NUM!</v>
      </c>
      <c r="AT2573" s="105" t="e">
        <f>#REF!*1.075</f>
        <v>#REF!</v>
      </c>
      <c r="AU2573" s="105">
        <f t="shared" ref="AU2573:AU2596" si="616">T2573*1.075</f>
        <v>2.4509999999999996</v>
      </c>
      <c r="AV2573" s="102" t="e">
        <f t="shared" si="607"/>
        <v>#REF!</v>
      </c>
      <c r="AW2573" s="105" t="s">
        <v>172</v>
      </c>
      <c r="AX2573" s="105" t="s">
        <v>173</v>
      </c>
      <c r="AY2573" s="106">
        <v>2.4500000000000002</v>
      </c>
      <c r="AZ2573" s="108">
        <f t="shared" si="605"/>
        <v>0.61250000000000004</v>
      </c>
      <c r="BA2573" s="1">
        <f t="shared" si="606"/>
        <v>3.0625</v>
      </c>
      <c r="BB2573" s="106">
        <f t="shared" si="608"/>
        <v>3.3075000000000001</v>
      </c>
      <c r="BC2573" s="105" t="s">
        <v>53</v>
      </c>
      <c r="BE2573" s="110"/>
      <c r="BF2573" s="110"/>
      <c r="BG2573" s="110"/>
    </row>
    <row r="2574" spans="1:59" ht="24.75" hidden="1" customHeight="1">
      <c r="A2574" s="9">
        <v>2572</v>
      </c>
      <c r="B2574" s="17">
        <v>6931</v>
      </c>
      <c r="C2574" s="17"/>
      <c r="D2574" s="8"/>
      <c r="E2574" s="2" t="s">
        <v>10342</v>
      </c>
      <c r="F2574" s="2" t="s">
        <v>10343</v>
      </c>
      <c r="G2574" s="2" t="s">
        <v>10329</v>
      </c>
      <c r="H2574" s="18" t="s">
        <v>10344</v>
      </c>
      <c r="I2574" s="2" t="s">
        <v>2676</v>
      </c>
      <c r="J2574" s="2" t="s">
        <v>6121</v>
      </c>
      <c r="K2574" s="19">
        <v>150</v>
      </c>
      <c r="L2574" s="2" t="s">
        <v>91</v>
      </c>
      <c r="M2574" s="17">
        <v>1</v>
      </c>
      <c r="N2574" s="2" t="s">
        <v>46</v>
      </c>
      <c r="O2574" s="2" t="s">
        <v>10014</v>
      </c>
      <c r="P2574" s="2" t="s">
        <v>10318</v>
      </c>
      <c r="Q2574" s="2" t="s">
        <v>10345</v>
      </c>
      <c r="R2574" s="101">
        <v>2.81</v>
      </c>
      <c r="T2574" s="116">
        <v>2.2799999999999998</v>
      </c>
      <c r="AN2574" s="106">
        <v>2.81</v>
      </c>
      <c r="AO2574" s="105" t="s">
        <v>50</v>
      </c>
      <c r="AP2574" s="104" t="s">
        <v>51</v>
      </c>
      <c r="AQ2574" s="105" t="e">
        <f t="shared" si="613"/>
        <v>#NUM!</v>
      </c>
      <c r="AR2574" s="105" t="e">
        <f t="shared" si="614"/>
        <v>#NUM!</v>
      </c>
      <c r="AS2574" s="105" t="e">
        <f t="shared" si="615"/>
        <v>#NUM!</v>
      </c>
      <c r="AT2574" s="105" t="e">
        <f>#REF!*1.075</f>
        <v>#REF!</v>
      </c>
      <c r="AU2574" s="105">
        <f t="shared" si="616"/>
        <v>2.4509999999999996</v>
      </c>
      <c r="AV2574" s="102" t="e">
        <f t="shared" si="607"/>
        <v>#REF!</v>
      </c>
      <c r="AW2574" s="105" t="s">
        <v>172</v>
      </c>
      <c r="AX2574" s="105" t="s">
        <v>173</v>
      </c>
      <c r="AY2574" s="106">
        <v>2.4500000000000002</v>
      </c>
      <c r="AZ2574" s="108">
        <f t="shared" si="605"/>
        <v>0.61250000000000004</v>
      </c>
      <c r="BA2574" s="1">
        <f t="shared" si="606"/>
        <v>3.0625</v>
      </c>
      <c r="BB2574" s="106">
        <f t="shared" si="608"/>
        <v>3.3075000000000001</v>
      </c>
      <c r="BC2574" s="105" t="s">
        <v>53</v>
      </c>
      <c r="BE2574" s="110"/>
      <c r="BF2574" s="110"/>
      <c r="BG2574" s="110"/>
    </row>
    <row r="2575" spans="1:59" ht="24.75" hidden="1" customHeight="1">
      <c r="A2575" s="9">
        <v>2573</v>
      </c>
      <c r="B2575" s="17">
        <v>34</v>
      </c>
      <c r="C2575" s="17"/>
      <c r="D2575" s="8"/>
      <c r="E2575" s="2" t="s">
        <v>10346</v>
      </c>
      <c r="F2575" s="2" t="s">
        <v>9915</v>
      </c>
      <c r="G2575" s="2" t="s">
        <v>96</v>
      </c>
      <c r="H2575" s="18" t="s">
        <v>149</v>
      </c>
      <c r="I2575" s="2" t="s">
        <v>183</v>
      </c>
      <c r="J2575" s="30" t="s">
        <v>3358</v>
      </c>
      <c r="K2575" s="19"/>
      <c r="L2575" s="2"/>
      <c r="M2575" s="17">
        <v>16</v>
      </c>
      <c r="N2575" s="2" t="s">
        <v>46</v>
      </c>
      <c r="O2575" s="2" t="s">
        <v>10014</v>
      </c>
      <c r="P2575" s="2" t="s">
        <v>1079</v>
      </c>
      <c r="Q2575" s="2" t="s">
        <v>10347</v>
      </c>
      <c r="R2575" s="101">
        <v>0.84</v>
      </c>
      <c r="T2575" s="116">
        <v>0.74</v>
      </c>
      <c r="W2575" s="102">
        <v>0.84</v>
      </c>
      <c r="AG2575" s="105">
        <v>0.84116000000000002</v>
      </c>
      <c r="AN2575" s="106">
        <v>0.84</v>
      </c>
      <c r="AO2575" s="105" t="s">
        <v>50</v>
      </c>
      <c r="AP2575" s="104" t="s">
        <v>51</v>
      </c>
      <c r="AQ2575" s="105" t="e">
        <f t="shared" si="613"/>
        <v>#NUM!</v>
      </c>
      <c r="AR2575" s="105" t="e">
        <f t="shared" si="614"/>
        <v>#NUM!</v>
      </c>
      <c r="AS2575" s="105" t="e">
        <f t="shared" si="615"/>
        <v>#NUM!</v>
      </c>
      <c r="AT2575" s="105" t="e">
        <f>#REF!*1.075</f>
        <v>#REF!</v>
      </c>
      <c r="AU2575" s="105">
        <f t="shared" si="616"/>
        <v>0.79549999999999998</v>
      </c>
      <c r="AV2575" s="102" t="e">
        <f t="shared" si="607"/>
        <v>#REF!</v>
      </c>
      <c r="AW2575" s="105" t="s">
        <v>172</v>
      </c>
      <c r="AX2575" s="105" t="s">
        <v>173</v>
      </c>
      <c r="AY2575" s="106">
        <v>0.79549999999999998</v>
      </c>
      <c r="AZ2575" s="108">
        <f t="shared" si="605"/>
        <v>0.198875</v>
      </c>
      <c r="BA2575" s="1">
        <f t="shared" si="606"/>
        <v>0.99437500000000001</v>
      </c>
      <c r="BB2575" s="106">
        <f t="shared" si="608"/>
        <v>1.073925</v>
      </c>
      <c r="BC2575" s="105" t="s">
        <v>53</v>
      </c>
      <c r="BD2575" s="105"/>
      <c r="BF2575" s="110"/>
      <c r="BG2575" s="110"/>
    </row>
    <row r="2576" spans="1:59" ht="24.75" customHeight="1">
      <c r="A2576" s="9">
        <v>2574</v>
      </c>
      <c r="B2576" s="17">
        <v>35</v>
      </c>
      <c r="C2576" s="17"/>
      <c r="D2576" s="127" t="s">
        <v>10055</v>
      </c>
      <c r="E2576" s="2" t="s">
        <v>10346</v>
      </c>
      <c r="F2576" s="2" t="s">
        <v>9915</v>
      </c>
      <c r="G2576" s="2" t="s">
        <v>96</v>
      </c>
      <c r="H2576" s="18" t="s">
        <v>251</v>
      </c>
      <c r="I2576" s="2" t="s">
        <v>150</v>
      </c>
      <c r="J2576" s="30" t="s">
        <v>3358</v>
      </c>
      <c r="K2576" s="19"/>
      <c r="L2576" s="2"/>
      <c r="M2576" s="17">
        <v>16</v>
      </c>
      <c r="N2576" s="2" t="s">
        <v>46</v>
      </c>
      <c r="O2576" s="2" t="s">
        <v>10014</v>
      </c>
      <c r="P2576" s="2" t="s">
        <v>1079</v>
      </c>
      <c r="Q2576" s="2" t="s">
        <v>10348</v>
      </c>
      <c r="R2576" s="101">
        <v>2.57</v>
      </c>
      <c r="T2576" s="116">
        <v>1.35</v>
      </c>
      <c r="U2576" s="84">
        <v>4</v>
      </c>
      <c r="W2576" s="102">
        <v>1.24</v>
      </c>
      <c r="Z2576" s="102">
        <v>4</v>
      </c>
      <c r="AF2576" s="105">
        <v>3.78</v>
      </c>
      <c r="AG2576" s="105">
        <v>1.2346999999999999</v>
      </c>
      <c r="AN2576" s="106">
        <v>1.4007000000000001</v>
      </c>
      <c r="AO2576" s="105" t="s">
        <v>277</v>
      </c>
      <c r="AP2576" s="104" t="s">
        <v>278</v>
      </c>
      <c r="AQ2576" s="105">
        <f t="shared" si="613"/>
        <v>2.5073499999999997</v>
      </c>
      <c r="AR2576" s="105" t="str">
        <f t="shared" si="614"/>
        <v/>
      </c>
      <c r="AS2576" s="105" t="e">
        <f t="shared" si="615"/>
        <v>#NUM!</v>
      </c>
      <c r="AT2576" s="105" t="e">
        <f>#REF!*1.075</f>
        <v>#REF!</v>
      </c>
      <c r="AU2576" s="105">
        <f t="shared" si="616"/>
        <v>1.4512499999999999</v>
      </c>
      <c r="AV2576" s="102" t="e">
        <f t="shared" si="607"/>
        <v>#REF!</v>
      </c>
      <c r="AW2576" s="105" t="s">
        <v>172</v>
      </c>
      <c r="AX2576" s="105" t="s">
        <v>173</v>
      </c>
      <c r="AY2576" s="106">
        <v>1.4510000000000001</v>
      </c>
      <c r="AZ2576" s="108">
        <f t="shared" si="605"/>
        <v>0.36275000000000002</v>
      </c>
      <c r="BA2576" s="1">
        <f t="shared" si="606"/>
        <v>1.8137500000000002</v>
      </c>
      <c r="BB2576" s="106">
        <f t="shared" si="608"/>
        <v>1.9588500000000002</v>
      </c>
      <c r="BC2576" s="105" t="s">
        <v>53</v>
      </c>
      <c r="BD2576" s="105" t="s">
        <v>885</v>
      </c>
      <c r="BF2576" s="110"/>
      <c r="BG2576" s="110"/>
    </row>
    <row r="2577" spans="1:59" ht="24.75" customHeight="1">
      <c r="A2577" s="9">
        <v>2575</v>
      </c>
      <c r="B2577" s="17">
        <v>33</v>
      </c>
      <c r="C2577" s="17"/>
      <c r="D2577" s="127" t="s">
        <v>10055</v>
      </c>
      <c r="E2577" s="2" t="s">
        <v>10346</v>
      </c>
      <c r="F2577" s="2" t="s">
        <v>9915</v>
      </c>
      <c r="G2577" s="2" t="s">
        <v>96</v>
      </c>
      <c r="H2577" s="18" t="s">
        <v>1062</v>
      </c>
      <c r="I2577" s="2" t="s">
        <v>788</v>
      </c>
      <c r="J2577" s="30" t="s">
        <v>10349</v>
      </c>
      <c r="K2577" s="19">
        <v>100</v>
      </c>
      <c r="L2577" s="2" t="s">
        <v>91</v>
      </c>
      <c r="M2577" s="17">
        <v>1</v>
      </c>
      <c r="N2577" s="2" t="s">
        <v>46</v>
      </c>
      <c r="O2577" s="2" t="s">
        <v>10014</v>
      </c>
      <c r="P2577" s="2" t="s">
        <v>1079</v>
      </c>
      <c r="Q2577" s="2" t="s">
        <v>10350</v>
      </c>
      <c r="R2577" s="101">
        <v>2.1</v>
      </c>
      <c r="T2577" s="116">
        <v>1.42</v>
      </c>
      <c r="U2577" s="84">
        <v>3.62</v>
      </c>
      <c r="V2577" s="102">
        <v>3.11</v>
      </c>
      <c r="W2577" s="102">
        <v>1.08</v>
      </c>
      <c r="Z2577" s="102">
        <v>3.62</v>
      </c>
      <c r="AF2577" s="105">
        <v>3.02</v>
      </c>
      <c r="AG2577" s="105">
        <v>1.0758000000000001</v>
      </c>
      <c r="AN2577" s="106">
        <v>2.8</v>
      </c>
      <c r="AO2577" s="105" t="s">
        <v>50</v>
      </c>
      <c r="AP2577" s="104" t="s">
        <v>51</v>
      </c>
      <c r="AQ2577" s="105">
        <f t="shared" si="613"/>
        <v>2.0479000000000003</v>
      </c>
      <c r="AR2577" s="105" t="str">
        <f t="shared" si="614"/>
        <v/>
      </c>
      <c r="AS2577" s="105" t="e">
        <f t="shared" si="615"/>
        <v>#NUM!</v>
      </c>
      <c r="AT2577" s="105" t="e">
        <f>#REF!*1.075</f>
        <v>#REF!</v>
      </c>
      <c r="AU2577" s="105">
        <f t="shared" si="616"/>
        <v>1.5265</v>
      </c>
      <c r="AV2577" s="102" t="e">
        <f t="shared" si="607"/>
        <v>#REF!</v>
      </c>
      <c r="AW2577" s="105" t="s">
        <v>172</v>
      </c>
      <c r="AX2577" s="105" t="s">
        <v>173</v>
      </c>
      <c r="AY2577" s="106">
        <v>1.526</v>
      </c>
      <c r="AZ2577" s="108">
        <f t="shared" si="605"/>
        <v>0.38150000000000001</v>
      </c>
      <c r="BA2577" s="1">
        <f t="shared" si="606"/>
        <v>1.9075</v>
      </c>
      <c r="BB2577" s="106">
        <f t="shared" si="608"/>
        <v>2.0600999999999998</v>
      </c>
      <c r="BC2577" s="105" t="s">
        <v>53</v>
      </c>
      <c r="BD2577" s="105" t="s">
        <v>885</v>
      </c>
      <c r="BF2577" s="110"/>
      <c r="BG2577" s="110"/>
    </row>
    <row r="2578" spans="1:59" ht="24.75" hidden="1" customHeight="1">
      <c r="A2578" s="9">
        <v>2576</v>
      </c>
      <c r="B2578" s="36">
        <v>732</v>
      </c>
      <c r="C2578" s="36"/>
      <c r="E2578" s="37" t="s">
        <v>10332</v>
      </c>
      <c r="F2578" s="36" t="s">
        <v>10333</v>
      </c>
      <c r="G2578" s="36" t="s">
        <v>9055</v>
      </c>
      <c r="H2578" s="36" t="s">
        <v>3388</v>
      </c>
      <c r="I2578" s="36" t="s">
        <v>44</v>
      </c>
      <c r="J2578" s="37" t="s">
        <v>10351</v>
      </c>
      <c r="K2578" s="49"/>
      <c r="L2578" s="36"/>
      <c r="M2578" s="36"/>
      <c r="N2578" s="36"/>
      <c r="O2578" s="36" t="s">
        <v>10014</v>
      </c>
      <c r="P2578" s="36" t="s">
        <v>10108</v>
      </c>
      <c r="Q2578" s="36" t="s">
        <v>10352</v>
      </c>
      <c r="T2578" s="116"/>
      <c r="AQ2578" s="105" t="e">
        <f t="shared" si="613"/>
        <v>#NUM!</v>
      </c>
      <c r="AR2578" s="105" t="e">
        <f t="shared" si="614"/>
        <v>#NUM!</v>
      </c>
      <c r="AS2578" s="105" t="e">
        <f t="shared" si="615"/>
        <v>#NUM!</v>
      </c>
      <c r="AT2578" s="105" t="e">
        <f>#REF!*1.075</f>
        <v>#REF!</v>
      </c>
      <c r="AU2578" s="105">
        <f t="shared" si="616"/>
        <v>0</v>
      </c>
      <c r="AV2578" s="102" t="e">
        <f t="shared" si="607"/>
        <v>#REF!</v>
      </c>
      <c r="AZ2578" s="108" t="b">
        <f t="shared" si="605"/>
        <v>0</v>
      </c>
      <c r="BA2578" s="1">
        <f t="shared" si="606"/>
        <v>0</v>
      </c>
      <c r="BB2578" s="106">
        <f t="shared" si="608"/>
        <v>0</v>
      </c>
      <c r="BE2578" s="110"/>
      <c r="BF2578" s="110"/>
      <c r="BG2578" s="110"/>
    </row>
    <row r="2579" spans="1:59" ht="24.75" customHeight="1">
      <c r="A2579" s="9">
        <v>2577</v>
      </c>
      <c r="B2579" s="36">
        <v>1098</v>
      </c>
      <c r="C2579" s="36"/>
      <c r="D2579" s="127" t="s">
        <v>10055</v>
      </c>
      <c r="E2579" s="37" t="s">
        <v>10353</v>
      </c>
      <c r="F2579" s="36" t="s">
        <v>10354</v>
      </c>
      <c r="G2579" s="36" t="s">
        <v>3448</v>
      </c>
      <c r="H2579" s="36" t="s">
        <v>1421</v>
      </c>
      <c r="I2579" s="36" t="s">
        <v>68</v>
      </c>
      <c r="J2579" s="37" t="s">
        <v>10355</v>
      </c>
      <c r="K2579" s="49"/>
      <c r="L2579" s="36"/>
      <c r="M2579" s="36">
        <v>60</v>
      </c>
      <c r="N2579" s="36" t="s">
        <v>46</v>
      </c>
      <c r="O2579" s="36" t="s">
        <v>10014</v>
      </c>
      <c r="P2579" s="36" t="s">
        <v>10356</v>
      </c>
      <c r="Q2579" s="36" t="s">
        <v>10357</v>
      </c>
      <c r="R2579" s="101">
        <v>5.0999999999999996</v>
      </c>
      <c r="T2579" s="116">
        <v>4</v>
      </c>
      <c r="U2579" s="84">
        <v>4.9000000000000004</v>
      </c>
      <c r="V2579" s="102">
        <v>5.29</v>
      </c>
      <c r="W2579" s="102">
        <v>8.2799999999999994</v>
      </c>
      <c r="Y2579" s="102">
        <v>9.1999999999999993</v>
      </c>
      <c r="Z2579" s="102">
        <v>4.9000000000000004</v>
      </c>
      <c r="AF2579" s="105">
        <v>5.15</v>
      </c>
      <c r="AG2579" s="105">
        <v>8.2309999999999999</v>
      </c>
      <c r="AI2579" s="105">
        <v>9.1999999999999993</v>
      </c>
      <c r="AQ2579" s="105">
        <f t="shared" si="613"/>
        <v>6.6905000000000001</v>
      </c>
      <c r="AR2579" s="105">
        <f t="shared" si="614"/>
        <v>5.0999999999999996</v>
      </c>
      <c r="AS2579" s="105" t="e">
        <f t="shared" si="615"/>
        <v>#NUM!</v>
      </c>
      <c r="AT2579" s="105" t="e">
        <f>#REF!*1.075</f>
        <v>#REF!</v>
      </c>
      <c r="AU2579" s="105">
        <f t="shared" si="616"/>
        <v>4.3</v>
      </c>
      <c r="AV2579" s="102" t="e">
        <f t="shared" si="607"/>
        <v>#REF!</v>
      </c>
      <c r="AW2579" s="105" t="s">
        <v>172</v>
      </c>
      <c r="AX2579" s="105" t="s">
        <v>173</v>
      </c>
      <c r="AY2579" s="106">
        <v>4.3</v>
      </c>
      <c r="AZ2579" s="108">
        <f t="shared" si="605"/>
        <v>1.075</v>
      </c>
      <c r="BA2579" s="1">
        <f t="shared" si="606"/>
        <v>5.375</v>
      </c>
      <c r="BB2579" s="106">
        <f t="shared" si="608"/>
        <v>5.8049999999999997</v>
      </c>
      <c r="BD2579" s="105" t="s">
        <v>452</v>
      </c>
      <c r="BE2579" s="110"/>
      <c r="BF2579" s="110"/>
      <c r="BG2579" s="110"/>
    </row>
    <row r="2580" spans="1:59" ht="24.75" hidden="1" customHeight="1">
      <c r="A2580" s="9">
        <v>2578</v>
      </c>
      <c r="B2580" s="36">
        <v>1112</v>
      </c>
      <c r="C2580" s="36"/>
      <c r="E2580" s="37" t="s">
        <v>10358</v>
      </c>
      <c r="F2580" s="36" t="s">
        <v>10359</v>
      </c>
      <c r="G2580" s="36" t="s">
        <v>3448</v>
      </c>
      <c r="H2580" s="36" t="s">
        <v>935</v>
      </c>
      <c r="I2580" s="36" t="s">
        <v>44</v>
      </c>
      <c r="J2580" s="37" t="s">
        <v>1828</v>
      </c>
      <c r="K2580" s="49"/>
      <c r="L2580" s="36"/>
      <c r="M2580" s="36"/>
      <c r="N2580" s="36"/>
      <c r="O2580" s="36" t="s">
        <v>10014</v>
      </c>
      <c r="P2580" s="36" t="s">
        <v>10080</v>
      </c>
      <c r="Q2580" s="36" t="s">
        <v>10360</v>
      </c>
      <c r="T2580" s="116"/>
      <c r="AQ2580" s="105" t="e">
        <f t="shared" si="613"/>
        <v>#NUM!</v>
      </c>
      <c r="AR2580" s="105" t="e">
        <f t="shared" si="614"/>
        <v>#NUM!</v>
      </c>
      <c r="AS2580" s="105" t="e">
        <f t="shared" si="615"/>
        <v>#NUM!</v>
      </c>
      <c r="AT2580" s="105" t="e">
        <f>#REF!*1.075</f>
        <v>#REF!</v>
      </c>
      <c r="AU2580" s="105">
        <f t="shared" si="616"/>
        <v>0</v>
      </c>
      <c r="AV2580" s="102" t="e">
        <f t="shared" si="607"/>
        <v>#REF!</v>
      </c>
      <c r="AZ2580" s="108" t="b">
        <f t="shared" si="605"/>
        <v>0</v>
      </c>
      <c r="BA2580" s="1">
        <f t="shared" si="606"/>
        <v>0</v>
      </c>
      <c r="BB2580" s="106">
        <f t="shared" si="608"/>
        <v>0</v>
      </c>
      <c r="BE2580" s="110"/>
      <c r="BF2580" s="110"/>
      <c r="BG2580" s="110"/>
    </row>
    <row r="2581" spans="1:59" ht="24.75" customHeight="1">
      <c r="A2581" s="9">
        <v>2579</v>
      </c>
      <c r="B2581" s="36">
        <v>1107</v>
      </c>
      <c r="C2581" s="36"/>
      <c r="D2581" s="127" t="s">
        <v>10055</v>
      </c>
      <c r="E2581" s="37" t="s">
        <v>10358</v>
      </c>
      <c r="F2581" s="36" t="s">
        <v>10359</v>
      </c>
      <c r="G2581" s="36" t="s">
        <v>3448</v>
      </c>
      <c r="H2581" s="36" t="s">
        <v>43</v>
      </c>
      <c r="I2581" s="36" t="s">
        <v>44</v>
      </c>
      <c r="J2581" s="37" t="s">
        <v>10361</v>
      </c>
      <c r="K2581" s="49"/>
      <c r="L2581" s="36"/>
      <c r="M2581" s="36">
        <v>60</v>
      </c>
      <c r="N2581" s="36" t="s">
        <v>46</v>
      </c>
      <c r="O2581" s="36" t="s">
        <v>10014</v>
      </c>
      <c r="P2581" s="36" t="s">
        <v>10108</v>
      </c>
      <c r="Q2581" s="36" t="s">
        <v>10362</v>
      </c>
      <c r="R2581" s="101">
        <v>13.73</v>
      </c>
      <c r="T2581" s="116">
        <v>7.5</v>
      </c>
      <c r="V2581" s="102">
        <v>13.18</v>
      </c>
      <c r="W2581" s="102">
        <v>14.28</v>
      </c>
      <c r="Y2581" s="102">
        <v>19.600000000000001</v>
      </c>
      <c r="AB2581" s="102">
        <v>8.9774999999999991</v>
      </c>
      <c r="AF2581" s="105">
        <v>12.82</v>
      </c>
      <c r="AG2581" s="105">
        <v>14.2</v>
      </c>
      <c r="AI2581" s="105">
        <v>19.600000000000001</v>
      </c>
      <c r="AQ2581" s="105">
        <f t="shared" si="613"/>
        <v>13.51</v>
      </c>
      <c r="AR2581" s="105" t="str">
        <f t="shared" si="614"/>
        <v/>
      </c>
      <c r="AS2581" s="105" t="e">
        <f t="shared" si="615"/>
        <v>#NUM!</v>
      </c>
      <c r="AT2581" s="105" t="e">
        <f>#REF!*1.075</f>
        <v>#REF!</v>
      </c>
      <c r="AU2581" s="105">
        <f t="shared" si="616"/>
        <v>8.0625</v>
      </c>
      <c r="AV2581" s="102" t="e">
        <f t="shared" si="607"/>
        <v>#REF!</v>
      </c>
      <c r="AW2581" s="105" t="s">
        <v>172</v>
      </c>
      <c r="AX2581" s="105" t="s">
        <v>173</v>
      </c>
      <c r="AY2581" s="106">
        <v>8.0625</v>
      </c>
      <c r="AZ2581" s="108">
        <f t="shared" si="605"/>
        <v>2.015625</v>
      </c>
      <c r="BA2581" s="1">
        <f t="shared" si="606"/>
        <v>10.078125</v>
      </c>
      <c r="BB2581" s="106">
        <f t="shared" si="608"/>
        <v>10.884375</v>
      </c>
      <c r="BD2581" s="105" t="s">
        <v>452</v>
      </c>
      <c r="BE2581" s="110"/>
      <c r="BF2581" s="110"/>
      <c r="BG2581" s="110"/>
    </row>
    <row r="2582" spans="1:59" ht="24.75" hidden="1" customHeight="1">
      <c r="A2582" s="9">
        <v>2580</v>
      </c>
      <c r="B2582" s="36">
        <v>1100</v>
      </c>
      <c r="C2582" s="36"/>
      <c r="E2582" s="37" t="s">
        <v>10358</v>
      </c>
      <c r="F2582" s="36" t="s">
        <v>10363</v>
      </c>
      <c r="G2582" s="36" t="s">
        <v>3448</v>
      </c>
      <c r="H2582" s="36" t="s">
        <v>3388</v>
      </c>
      <c r="I2582" s="36" t="s">
        <v>44</v>
      </c>
      <c r="J2582" s="37" t="s">
        <v>10361</v>
      </c>
      <c r="K2582" s="49"/>
      <c r="L2582" s="36"/>
      <c r="M2582" s="36"/>
      <c r="N2582" s="36"/>
      <c r="O2582" s="36" t="s">
        <v>10014</v>
      </c>
      <c r="P2582" s="36" t="s">
        <v>10108</v>
      </c>
      <c r="Q2582" s="36" t="s">
        <v>10364</v>
      </c>
      <c r="T2582" s="116"/>
      <c r="AQ2582" s="105" t="e">
        <f t="shared" si="613"/>
        <v>#NUM!</v>
      </c>
      <c r="AR2582" s="105" t="e">
        <f t="shared" si="614"/>
        <v>#NUM!</v>
      </c>
      <c r="AS2582" s="105" t="e">
        <f t="shared" si="615"/>
        <v>#NUM!</v>
      </c>
      <c r="AT2582" s="105" t="e">
        <f>#REF!*1.075</f>
        <v>#REF!</v>
      </c>
      <c r="AU2582" s="105">
        <f t="shared" si="616"/>
        <v>0</v>
      </c>
      <c r="AV2582" s="102" t="e">
        <f t="shared" si="607"/>
        <v>#REF!</v>
      </c>
      <c r="AZ2582" s="108" t="b">
        <f t="shared" si="605"/>
        <v>0</v>
      </c>
      <c r="BA2582" s="1">
        <f t="shared" si="606"/>
        <v>0</v>
      </c>
      <c r="BB2582" s="106">
        <f t="shared" si="608"/>
        <v>0</v>
      </c>
      <c r="BE2582" s="110"/>
      <c r="BF2582" s="110"/>
      <c r="BG2582" s="110"/>
    </row>
    <row r="2583" spans="1:59" ht="24.75" hidden="1" customHeight="1">
      <c r="A2583" s="9">
        <v>2581</v>
      </c>
      <c r="B2583" s="36">
        <v>1099</v>
      </c>
      <c r="C2583" s="36"/>
      <c r="E2583" s="37" t="s">
        <v>10358</v>
      </c>
      <c r="F2583" s="36" t="s">
        <v>10363</v>
      </c>
      <c r="G2583" s="36" t="s">
        <v>3448</v>
      </c>
      <c r="H2583" s="36" t="s">
        <v>1037</v>
      </c>
      <c r="I2583" s="36" t="s">
        <v>44</v>
      </c>
      <c r="J2583" s="37" t="s">
        <v>10365</v>
      </c>
      <c r="K2583" s="49"/>
      <c r="L2583" s="36"/>
      <c r="M2583" s="36"/>
      <c r="N2583" s="36"/>
      <c r="O2583" s="36" t="s">
        <v>10014</v>
      </c>
      <c r="P2583" s="36" t="s">
        <v>10108</v>
      </c>
      <c r="Q2583" s="36" t="s">
        <v>10366</v>
      </c>
      <c r="T2583" s="116"/>
      <c r="AQ2583" s="105" t="e">
        <f t="shared" si="613"/>
        <v>#NUM!</v>
      </c>
      <c r="AR2583" s="105" t="e">
        <f t="shared" si="614"/>
        <v>#NUM!</v>
      </c>
      <c r="AS2583" s="105" t="e">
        <f t="shared" si="615"/>
        <v>#NUM!</v>
      </c>
      <c r="AT2583" s="105" t="e">
        <f>#REF!*1.075</f>
        <v>#REF!</v>
      </c>
      <c r="AU2583" s="105">
        <f t="shared" si="616"/>
        <v>0</v>
      </c>
      <c r="AV2583" s="102" t="e">
        <f t="shared" si="607"/>
        <v>#REF!</v>
      </c>
      <c r="AZ2583" s="108" t="b">
        <f t="shared" si="605"/>
        <v>0</v>
      </c>
      <c r="BA2583" s="1">
        <f t="shared" si="606"/>
        <v>0</v>
      </c>
      <c r="BB2583" s="106">
        <f t="shared" si="608"/>
        <v>0</v>
      </c>
      <c r="BE2583" s="110"/>
      <c r="BF2583" s="110"/>
      <c r="BG2583" s="110"/>
    </row>
    <row r="2584" spans="1:59" ht="24.75" hidden="1" customHeight="1">
      <c r="A2584" s="9">
        <v>2582</v>
      </c>
      <c r="B2584" s="36">
        <v>5433</v>
      </c>
      <c r="C2584" s="36"/>
      <c r="E2584" s="37" t="s">
        <v>10367</v>
      </c>
      <c r="F2584" s="36" t="s">
        <v>5377</v>
      </c>
      <c r="G2584" s="36" t="s">
        <v>1374</v>
      </c>
      <c r="H2584" s="36" t="s">
        <v>149</v>
      </c>
      <c r="I2584" s="36" t="s">
        <v>44</v>
      </c>
      <c r="J2584" s="37" t="s">
        <v>10368</v>
      </c>
      <c r="K2584" s="49"/>
      <c r="L2584" s="36"/>
      <c r="M2584" s="36"/>
      <c r="N2584" s="36"/>
      <c r="O2584" s="36" t="s">
        <v>10014</v>
      </c>
      <c r="P2584" s="36" t="s">
        <v>10369</v>
      </c>
      <c r="Q2584" s="36" t="s">
        <v>10370</v>
      </c>
      <c r="T2584" s="116"/>
      <c r="AQ2584" s="105" t="e">
        <f t="shared" si="613"/>
        <v>#NUM!</v>
      </c>
      <c r="AR2584" s="105" t="e">
        <f t="shared" si="614"/>
        <v>#NUM!</v>
      </c>
      <c r="AS2584" s="105" t="e">
        <f t="shared" si="615"/>
        <v>#NUM!</v>
      </c>
      <c r="AT2584" s="105" t="e">
        <f>#REF!*1.075</f>
        <v>#REF!</v>
      </c>
      <c r="AU2584" s="105">
        <f t="shared" si="616"/>
        <v>0</v>
      </c>
      <c r="AV2584" s="102" t="e">
        <f t="shared" si="607"/>
        <v>#REF!</v>
      </c>
      <c r="AZ2584" s="108" t="b">
        <f t="shared" si="605"/>
        <v>0</v>
      </c>
      <c r="BA2584" s="1">
        <f t="shared" si="606"/>
        <v>0</v>
      </c>
      <c r="BB2584" s="106">
        <f t="shared" si="608"/>
        <v>0</v>
      </c>
      <c r="BE2584" s="110"/>
      <c r="BF2584" s="110"/>
      <c r="BG2584" s="110"/>
    </row>
    <row r="2585" spans="1:59" ht="24.75" hidden="1" customHeight="1">
      <c r="A2585" s="9">
        <v>2583</v>
      </c>
      <c r="B2585" s="36">
        <v>5434</v>
      </c>
      <c r="C2585" s="36"/>
      <c r="E2585" s="37" t="s">
        <v>10371</v>
      </c>
      <c r="F2585" s="36" t="s">
        <v>10372</v>
      </c>
      <c r="G2585" s="36" t="s">
        <v>1374</v>
      </c>
      <c r="H2585" s="36" t="s">
        <v>251</v>
      </c>
      <c r="I2585" s="36" t="s">
        <v>44</v>
      </c>
      <c r="J2585" s="37" t="s">
        <v>10373</v>
      </c>
      <c r="K2585" s="49"/>
      <c r="L2585" s="36"/>
      <c r="M2585" s="36"/>
      <c r="N2585" s="36"/>
      <c r="O2585" s="36" t="s">
        <v>10014</v>
      </c>
      <c r="P2585" s="36" t="s">
        <v>10374</v>
      </c>
      <c r="Q2585" s="36" t="s">
        <v>10375</v>
      </c>
      <c r="T2585" s="116"/>
      <c r="AQ2585" s="105" t="e">
        <f t="shared" si="613"/>
        <v>#NUM!</v>
      </c>
      <c r="AR2585" s="105" t="e">
        <f t="shared" si="614"/>
        <v>#NUM!</v>
      </c>
      <c r="AS2585" s="105" t="e">
        <f t="shared" si="615"/>
        <v>#NUM!</v>
      </c>
      <c r="AT2585" s="105" t="e">
        <f>#REF!*1.075</f>
        <v>#REF!</v>
      </c>
      <c r="AU2585" s="105">
        <f t="shared" si="616"/>
        <v>0</v>
      </c>
      <c r="AV2585" s="102" t="e">
        <f t="shared" si="607"/>
        <v>#REF!</v>
      </c>
      <c r="AZ2585" s="108" t="b">
        <f t="shared" si="605"/>
        <v>0</v>
      </c>
      <c r="BA2585" s="1">
        <f t="shared" si="606"/>
        <v>0</v>
      </c>
      <c r="BB2585" s="106">
        <f t="shared" si="608"/>
        <v>0</v>
      </c>
      <c r="BE2585" s="110"/>
      <c r="BF2585" s="110"/>
      <c r="BG2585" s="110"/>
    </row>
    <row r="2586" spans="1:59" ht="24.75" hidden="1" customHeight="1">
      <c r="A2586" s="9">
        <v>2584</v>
      </c>
      <c r="B2586" s="17">
        <v>6927</v>
      </c>
      <c r="C2586" s="17"/>
      <c r="D2586" s="8"/>
      <c r="E2586" s="2" t="s">
        <v>10376</v>
      </c>
      <c r="F2586" s="2" t="s">
        <v>1597</v>
      </c>
      <c r="G2586" s="2" t="s">
        <v>1594</v>
      </c>
      <c r="H2586" s="18" t="s">
        <v>1590</v>
      </c>
      <c r="I2586" s="2" t="s">
        <v>150</v>
      </c>
      <c r="J2586" s="30" t="s">
        <v>10377</v>
      </c>
      <c r="K2586" s="19"/>
      <c r="L2586" s="2"/>
      <c r="M2586" s="17">
        <v>14</v>
      </c>
      <c r="N2586" s="2" t="s">
        <v>46</v>
      </c>
      <c r="O2586" s="2" t="s">
        <v>10014</v>
      </c>
      <c r="P2586" s="2" t="s">
        <v>10046</v>
      </c>
      <c r="Q2586" s="2" t="s">
        <v>10378</v>
      </c>
      <c r="R2586" s="101">
        <v>3</v>
      </c>
      <c r="T2586" s="116">
        <v>2</v>
      </c>
      <c r="U2586" s="84">
        <v>2.23</v>
      </c>
      <c r="Y2586" s="102">
        <v>3.76</v>
      </c>
      <c r="AE2586" s="104">
        <v>2.23</v>
      </c>
      <c r="AG2586" s="105">
        <v>1.97</v>
      </c>
      <c r="AN2586" s="106">
        <v>2.1</v>
      </c>
      <c r="AO2586" s="105" t="s">
        <v>277</v>
      </c>
      <c r="AP2586" s="104" t="s">
        <v>278</v>
      </c>
      <c r="AQ2586" s="105">
        <f t="shared" si="613"/>
        <v>2.1</v>
      </c>
      <c r="AR2586" s="105" t="str">
        <f t="shared" si="614"/>
        <v/>
      </c>
      <c r="AS2586" s="105" t="e">
        <f t="shared" si="615"/>
        <v>#NUM!</v>
      </c>
      <c r="AT2586" s="105" t="e">
        <f>#REF!*1.075</f>
        <v>#REF!</v>
      </c>
      <c r="AU2586" s="105">
        <f t="shared" si="616"/>
        <v>2.15</v>
      </c>
      <c r="AV2586" s="102" t="e">
        <f t="shared" si="607"/>
        <v>#REF!</v>
      </c>
      <c r="AW2586" s="105" t="s">
        <v>279</v>
      </c>
      <c r="AX2586" s="105" t="s">
        <v>278</v>
      </c>
      <c r="AY2586" s="106">
        <v>2.1</v>
      </c>
      <c r="AZ2586" s="108">
        <f t="shared" si="605"/>
        <v>0.52500000000000002</v>
      </c>
      <c r="BA2586" s="1">
        <f t="shared" si="606"/>
        <v>2.625</v>
      </c>
      <c r="BB2586" s="106">
        <f t="shared" si="608"/>
        <v>2.835</v>
      </c>
      <c r="BC2586" s="105" t="s">
        <v>53</v>
      </c>
      <c r="BE2586" s="110"/>
      <c r="BF2586" s="110"/>
      <c r="BG2586" s="110"/>
    </row>
    <row r="2587" spans="1:59" ht="24.75" hidden="1" customHeight="1">
      <c r="A2587" s="9">
        <v>2585</v>
      </c>
      <c r="B2587" s="17">
        <v>6926</v>
      </c>
      <c r="C2587" s="17"/>
      <c r="D2587" s="8"/>
      <c r="E2587" s="2" t="s">
        <v>10379</v>
      </c>
      <c r="F2587" s="2" t="s">
        <v>1597</v>
      </c>
      <c r="G2587" s="2" t="s">
        <v>1594</v>
      </c>
      <c r="H2587" s="18" t="s">
        <v>374</v>
      </c>
      <c r="I2587" s="2" t="s">
        <v>150</v>
      </c>
      <c r="J2587" s="30" t="s">
        <v>7355</v>
      </c>
      <c r="K2587" s="19"/>
      <c r="L2587" s="2"/>
      <c r="M2587" s="17">
        <v>28</v>
      </c>
      <c r="N2587" s="2" t="s">
        <v>46</v>
      </c>
      <c r="O2587" s="2" t="s">
        <v>10014</v>
      </c>
      <c r="P2587" s="2" t="s">
        <v>10046</v>
      </c>
      <c r="Q2587" s="2" t="s">
        <v>10380</v>
      </c>
      <c r="R2587" s="101">
        <v>2.52</v>
      </c>
      <c r="T2587" s="116">
        <v>2</v>
      </c>
      <c r="U2587" s="84">
        <v>3.24</v>
      </c>
      <c r="V2587" s="102">
        <v>1.79</v>
      </c>
      <c r="Y2587" s="102">
        <v>3.67</v>
      </c>
      <c r="AE2587" s="104">
        <v>3.24</v>
      </c>
      <c r="AG2587" s="105">
        <v>1.78</v>
      </c>
      <c r="AN2587" s="106">
        <v>2.5099999999999998</v>
      </c>
      <c r="AO2587" s="105" t="s">
        <v>277</v>
      </c>
      <c r="AP2587" s="104" t="s">
        <v>278</v>
      </c>
      <c r="AQ2587" s="105">
        <f t="shared" si="613"/>
        <v>2.5100000000000002</v>
      </c>
      <c r="AR2587" s="105" t="str">
        <f t="shared" si="614"/>
        <v/>
      </c>
      <c r="AS2587" s="105" t="e">
        <f t="shared" si="615"/>
        <v>#NUM!</v>
      </c>
      <c r="AT2587" s="105" t="e">
        <f>#REF!*1.075</f>
        <v>#REF!</v>
      </c>
      <c r="AU2587" s="105">
        <f t="shared" si="616"/>
        <v>2.15</v>
      </c>
      <c r="AV2587" s="102" t="e">
        <f t="shared" si="607"/>
        <v>#REF!</v>
      </c>
      <c r="AW2587" s="105" t="s">
        <v>172</v>
      </c>
      <c r="AX2587" s="105" t="s">
        <v>173</v>
      </c>
      <c r="AY2587" s="106">
        <v>2.15</v>
      </c>
      <c r="AZ2587" s="108">
        <f t="shared" si="605"/>
        <v>0.53749999999999998</v>
      </c>
      <c r="BA2587" s="1">
        <f t="shared" si="606"/>
        <v>2.6875</v>
      </c>
      <c r="BB2587" s="106">
        <f t="shared" si="608"/>
        <v>2.9024999999999999</v>
      </c>
      <c r="BC2587" s="105" t="s">
        <v>53</v>
      </c>
      <c r="BE2587" s="110"/>
      <c r="BF2587" s="110"/>
      <c r="BG2587" s="110"/>
    </row>
    <row r="2588" spans="1:59" ht="24.75" hidden="1" customHeight="1">
      <c r="A2588" s="9">
        <v>2586</v>
      </c>
      <c r="B2588" s="36">
        <v>5432</v>
      </c>
      <c r="C2588" s="36"/>
      <c r="E2588" s="37" t="s">
        <v>10367</v>
      </c>
      <c r="F2588" s="36" t="s">
        <v>2747</v>
      </c>
      <c r="G2588" s="36" t="s">
        <v>1374</v>
      </c>
      <c r="H2588" s="36" t="s">
        <v>611</v>
      </c>
      <c r="I2588" s="36" t="s">
        <v>906</v>
      </c>
      <c r="J2588" s="37" t="s">
        <v>10381</v>
      </c>
      <c r="K2588" s="49"/>
      <c r="L2588" s="36"/>
      <c r="M2588" s="36"/>
      <c r="N2588" s="36"/>
      <c r="O2588" s="36" t="s">
        <v>10014</v>
      </c>
      <c r="P2588" s="36" t="s">
        <v>10080</v>
      </c>
      <c r="Q2588" s="36" t="s">
        <v>10382</v>
      </c>
      <c r="T2588" s="116"/>
      <c r="AQ2588" s="105" t="e">
        <f t="shared" si="613"/>
        <v>#NUM!</v>
      </c>
      <c r="AR2588" s="105" t="e">
        <f t="shared" si="614"/>
        <v>#NUM!</v>
      </c>
      <c r="AS2588" s="105" t="e">
        <f t="shared" si="615"/>
        <v>#NUM!</v>
      </c>
      <c r="AT2588" s="105" t="e">
        <f>#REF!*1.075</f>
        <v>#REF!</v>
      </c>
      <c r="AU2588" s="105">
        <f t="shared" si="616"/>
        <v>0</v>
      </c>
      <c r="AV2588" s="102" t="e">
        <f t="shared" si="607"/>
        <v>#REF!</v>
      </c>
      <c r="AZ2588" s="108" t="b">
        <f t="shared" si="605"/>
        <v>0</v>
      </c>
      <c r="BA2588" s="1">
        <f t="shared" si="606"/>
        <v>0</v>
      </c>
      <c r="BB2588" s="106">
        <f t="shared" si="608"/>
        <v>0</v>
      </c>
      <c r="BE2588" s="110"/>
      <c r="BF2588" s="110"/>
      <c r="BG2588" s="110"/>
    </row>
    <row r="2589" spans="1:59" ht="24.75" hidden="1" customHeight="1">
      <c r="A2589" s="9">
        <v>2587</v>
      </c>
      <c r="B2589" s="36">
        <v>353</v>
      </c>
      <c r="C2589" s="36"/>
      <c r="E2589" s="37" t="s">
        <v>10383</v>
      </c>
      <c r="F2589" s="36" t="s">
        <v>10384</v>
      </c>
      <c r="G2589" s="36" t="s">
        <v>10385</v>
      </c>
      <c r="H2589" s="36" t="s">
        <v>10386</v>
      </c>
      <c r="I2589" s="36" t="s">
        <v>4765</v>
      </c>
      <c r="J2589" s="37" t="s">
        <v>10387</v>
      </c>
      <c r="K2589" s="49"/>
      <c r="L2589" s="36"/>
      <c r="M2589" s="36"/>
      <c r="N2589" s="36"/>
      <c r="O2589" s="36" t="s">
        <v>10014</v>
      </c>
      <c r="P2589" s="36" t="s">
        <v>10062</v>
      </c>
      <c r="Q2589" s="36" t="s">
        <v>10388</v>
      </c>
      <c r="T2589" s="116"/>
      <c r="AQ2589" s="105" t="e">
        <f t="shared" si="613"/>
        <v>#NUM!</v>
      </c>
      <c r="AR2589" s="105" t="e">
        <f t="shared" si="614"/>
        <v>#NUM!</v>
      </c>
      <c r="AS2589" s="105" t="e">
        <f t="shared" si="615"/>
        <v>#NUM!</v>
      </c>
      <c r="AT2589" s="105" t="e">
        <f>#REF!*1.075</f>
        <v>#REF!</v>
      </c>
      <c r="AU2589" s="105">
        <f t="shared" si="616"/>
        <v>0</v>
      </c>
      <c r="AV2589" s="102" t="e">
        <f t="shared" si="607"/>
        <v>#REF!</v>
      </c>
      <c r="AZ2589" s="108" t="b">
        <f t="shared" si="605"/>
        <v>0</v>
      </c>
      <c r="BA2589" s="1">
        <f t="shared" si="606"/>
        <v>0</v>
      </c>
      <c r="BB2589" s="106">
        <f t="shared" si="608"/>
        <v>0</v>
      </c>
      <c r="BE2589" s="110"/>
      <c r="BF2589" s="110"/>
      <c r="BG2589" s="110"/>
    </row>
    <row r="2590" spans="1:59" ht="24.75" hidden="1" customHeight="1">
      <c r="A2590" s="9">
        <v>2588</v>
      </c>
      <c r="B2590" s="36">
        <v>7302</v>
      </c>
      <c r="C2590" s="36"/>
      <c r="E2590" s="37" t="s">
        <v>10389</v>
      </c>
      <c r="F2590" s="36" t="s">
        <v>5765</v>
      </c>
      <c r="G2590" s="36" t="s">
        <v>5766</v>
      </c>
      <c r="H2590" s="36" t="s">
        <v>43</v>
      </c>
      <c r="I2590" s="36" t="s">
        <v>44</v>
      </c>
      <c r="J2590" s="37" t="s">
        <v>10390</v>
      </c>
      <c r="K2590" s="49"/>
      <c r="L2590" s="36"/>
      <c r="M2590" s="36"/>
      <c r="N2590" s="36"/>
      <c r="O2590" s="36" t="s">
        <v>10014</v>
      </c>
      <c r="P2590" s="36" t="s">
        <v>10391</v>
      </c>
      <c r="Q2590" s="36" t="s">
        <v>10392</v>
      </c>
      <c r="T2590" s="116"/>
      <c r="AQ2590" s="105" t="e">
        <f t="shared" si="613"/>
        <v>#NUM!</v>
      </c>
      <c r="AR2590" s="105" t="e">
        <f t="shared" si="614"/>
        <v>#NUM!</v>
      </c>
      <c r="AS2590" s="105" t="e">
        <f t="shared" si="615"/>
        <v>#NUM!</v>
      </c>
      <c r="AT2590" s="105" t="e">
        <f>#REF!*1.075</f>
        <v>#REF!</v>
      </c>
      <c r="AU2590" s="105">
        <f t="shared" si="616"/>
        <v>0</v>
      </c>
      <c r="AV2590" s="102" t="e">
        <f t="shared" si="607"/>
        <v>#REF!</v>
      </c>
      <c r="AZ2590" s="108" t="b">
        <f t="shared" si="605"/>
        <v>0</v>
      </c>
      <c r="BA2590" s="1">
        <f t="shared" si="606"/>
        <v>0</v>
      </c>
      <c r="BB2590" s="106">
        <f t="shared" si="608"/>
        <v>0</v>
      </c>
      <c r="BE2590" s="110"/>
      <c r="BF2590" s="110"/>
      <c r="BG2590" s="110"/>
    </row>
    <row r="2591" spans="1:59" ht="24.75" hidden="1" customHeight="1">
      <c r="A2591" s="9">
        <v>2589</v>
      </c>
      <c r="B2591" s="17">
        <v>5911</v>
      </c>
      <c r="C2591" s="17"/>
      <c r="D2591" s="8"/>
      <c r="E2591" s="2" t="s">
        <v>10393</v>
      </c>
      <c r="F2591" s="2" t="s">
        <v>1464</v>
      </c>
      <c r="G2591" s="2" t="s">
        <v>1465</v>
      </c>
      <c r="H2591" s="18" t="s">
        <v>1466</v>
      </c>
      <c r="I2591" s="2" t="s">
        <v>68</v>
      </c>
      <c r="J2591" s="2" t="s">
        <v>545</v>
      </c>
      <c r="K2591" s="19"/>
      <c r="L2591" s="2"/>
      <c r="M2591" s="17">
        <v>30</v>
      </c>
      <c r="N2591" s="2" t="s">
        <v>46</v>
      </c>
      <c r="O2591" s="2" t="s">
        <v>10014</v>
      </c>
      <c r="P2591" s="2" t="s">
        <v>10394</v>
      </c>
      <c r="Q2591" s="2" t="s">
        <v>10395</v>
      </c>
      <c r="R2591" s="101">
        <v>1.96</v>
      </c>
      <c r="T2591" s="116">
        <v>0.9</v>
      </c>
      <c r="U2591" s="84">
        <v>1.7</v>
      </c>
      <c r="Y2591" s="102">
        <v>2.2200000000000002</v>
      </c>
      <c r="AE2591" s="104">
        <v>1.7</v>
      </c>
      <c r="AI2591" s="105">
        <v>2.2200000000000002</v>
      </c>
      <c r="AN2591" s="106">
        <v>1.96</v>
      </c>
      <c r="AO2591" s="105" t="s">
        <v>50</v>
      </c>
      <c r="AP2591" s="104" t="s">
        <v>51</v>
      </c>
      <c r="AQ2591" s="105">
        <f t="shared" si="613"/>
        <v>1.96</v>
      </c>
      <c r="AR2591" s="105">
        <f t="shared" si="614"/>
        <v>1.96</v>
      </c>
      <c r="AS2591" s="105" t="e">
        <f t="shared" si="615"/>
        <v>#NUM!</v>
      </c>
      <c r="AT2591" s="105" t="e">
        <f>#REF!*1.075</f>
        <v>#REF!</v>
      </c>
      <c r="AU2591" s="105">
        <f t="shared" si="616"/>
        <v>0.96750000000000003</v>
      </c>
      <c r="AV2591" s="102" t="e">
        <f t="shared" si="607"/>
        <v>#REF!</v>
      </c>
      <c r="AW2591" s="105" t="s">
        <v>172</v>
      </c>
      <c r="AX2591" s="105" t="s">
        <v>173</v>
      </c>
      <c r="AY2591" s="106">
        <v>0.96750000000000003</v>
      </c>
      <c r="AZ2591" s="108">
        <f t="shared" si="605"/>
        <v>0.24187500000000001</v>
      </c>
      <c r="BA2591" s="1">
        <f t="shared" si="606"/>
        <v>1.2093750000000001</v>
      </c>
      <c r="BB2591" s="106">
        <f t="shared" si="608"/>
        <v>1.3061250000000002</v>
      </c>
      <c r="BC2591" s="105" t="s">
        <v>53</v>
      </c>
      <c r="BE2591" s="110"/>
      <c r="BF2591" s="110"/>
      <c r="BG2591" s="110"/>
    </row>
    <row r="2592" spans="1:59" ht="24.75" hidden="1" customHeight="1">
      <c r="A2592" s="9">
        <v>2590</v>
      </c>
      <c r="B2592" s="17">
        <v>5912</v>
      </c>
      <c r="C2592" s="17"/>
      <c r="D2592" s="198"/>
      <c r="E2592" s="2" t="s">
        <v>10393</v>
      </c>
      <c r="F2592" s="2" t="s">
        <v>1464</v>
      </c>
      <c r="G2592" s="2" t="s">
        <v>1465</v>
      </c>
      <c r="H2592" s="18" t="s">
        <v>1469</v>
      </c>
      <c r="I2592" s="2" t="s">
        <v>68</v>
      </c>
      <c r="J2592" s="2" t="s">
        <v>545</v>
      </c>
      <c r="K2592" s="19"/>
      <c r="L2592" s="2"/>
      <c r="M2592" s="17">
        <v>30</v>
      </c>
      <c r="N2592" s="2" t="s">
        <v>46</v>
      </c>
      <c r="O2592" s="2" t="s">
        <v>10014</v>
      </c>
      <c r="P2592" s="2" t="s">
        <v>10396</v>
      </c>
      <c r="Q2592" s="2" t="s">
        <v>10397</v>
      </c>
      <c r="R2592" s="101">
        <v>2.81</v>
      </c>
      <c r="T2592" s="116">
        <v>1.5</v>
      </c>
      <c r="U2592" s="84">
        <v>2.67</v>
      </c>
      <c r="Y2592" s="102">
        <v>2.97</v>
      </c>
      <c r="AE2592" s="104">
        <v>2.67</v>
      </c>
      <c r="AI2592" s="105">
        <v>2.97</v>
      </c>
      <c r="AN2592" s="106">
        <v>2.81</v>
      </c>
      <c r="AO2592" s="105" t="s">
        <v>50</v>
      </c>
      <c r="AP2592" s="104" t="s">
        <v>51</v>
      </c>
      <c r="AQ2592" s="105">
        <f t="shared" si="613"/>
        <v>2.8200000000000003</v>
      </c>
      <c r="AR2592" s="105">
        <f t="shared" si="614"/>
        <v>2.81</v>
      </c>
      <c r="AS2592" s="105" t="e">
        <f t="shared" si="615"/>
        <v>#NUM!</v>
      </c>
      <c r="AT2592" s="105" t="e">
        <f>#REF!*1.075</f>
        <v>#REF!</v>
      </c>
      <c r="AU2592" s="105">
        <f t="shared" si="616"/>
        <v>1.6124999999999998</v>
      </c>
      <c r="AV2592" s="102" t="e">
        <f t="shared" si="607"/>
        <v>#REF!</v>
      </c>
      <c r="AW2592" s="105" t="s">
        <v>172</v>
      </c>
      <c r="AX2592" s="105" t="s">
        <v>173</v>
      </c>
      <c r="AY2592" s="106">
        <v>1.61</v>
      </c>
      <c r="AZ2592" s="108">
        <f t="shared" si="605"/>
        <v>0.40250000000000002</v>
      </c>
      <c r="BA2592" s="1">
        <f t="shared" si="606"/>
        <v>2.0125000000000002</v>
      </c>
      <c r="BB2592" s="106">
        <f t="shared" si="608"/>
        <v>2.1735000000000002</v>
      </c>
      <c r="BC2592" s="105" t="s">
        <v>53</v>
      </c>
      <c r="BE2592" s="110"/>
      <c r="BF2592" s="110"/>
      <c r="BG2592" s="110"/>
    </row>
    <row r="2593" spans="1:59" ht="24.75" hidden="1" customHeight="1">
      <c r="A2593" s="9">
        <v>2591</v>
      </c>
      <c r="B2593" s="17">
        <v>1217</v>
      </c>
      <c r="C2593" s="17"/>
      <c r="D2593" s="8"/>
      <c r="E2593" s="2" t="s">
        <v>10398</v>
      </c>
      <c r="F2593" s="2" t="s">
        <v>4799</v>
      </c>
      <c r="G2593" s="2" t="s">
        <v>1495</v>
      </c>
      <c r="H2593" s="18" t="s">
        <v>43</v>
      </c>
      <c r="I2593" s="2" t="s">
        <v>44</v>
      </c>
      <c r="J2593" s="2" t="s">
        <v>1288</v>
      </c>
      <c r="K2593" s="19"/>
      <c r="L2593" s="2"/>
      <c r="M2593" s="17">
        <v>28</v>
      </c>
      <c r="N2593" s="2" t="s">
        <v>46</v>
      </c>
      <c r="O2593" s="2" t="s">
        <v>10014</v>
      </c>
      <c r="P2593" s="2" t="s">
        <v>10399</v>
      </c>
      <c r="Q2593" s="2" t="s">
        <v>10400</v>
      </c>
      <c r="R2593" s="101">
        <v>4.08</v>
      </c>
      <c r="T2593" s="116">
        <v>2.76</v>
      </c>
      <c r="V2593" s="102">
        <v>2.68</v>
      </c>
      <c r="Y2593" s="102">
        <v>5.47</v>
      </c>
      <c r="AG2593" s="105">
        <v>3.88</v>
      </c>
      <c r="AI2593" s="105">
        <v>5.47</v>
      </c>
      <c r="AN2593" s="106">
        <v>4.08</v>
      </c>
      <c r="AO2593" s="105" t="s">
        <v>50</v>
      </c>
      <c r="AP2593" s="104" t="s">
        <v>51</v>
      </c>
      <c r="AQ2593" s="105">
        <f t="shared" si="613"/>
        <v>4.6749999999999998</v>
      </c>
      <c r="AR2593" s="105">
        <f t="shared" si="614"/>
        <v>4.08</v>
      </c>
      <c r="AS2593" s="105" t="e">
        <f t="shared" si="615"/>
        <v>#NUM!</v>
      </c>
      <c r="AT2593" s="105" t="e">
        <f>#REF!*1.075</f>
        <v>#REF!</v>
      </c>
      <c r="AU2593" s="105">
        <f t="shared" si="616"/>
        <v>2.9669999999999996</v>
      </c>
      <c r="AV2593" s="102" t="e">
        <f t="shared" si="607"/>
        <v>#REF!</v>
      </c>
      <c r="AW2593" s="105" t="s">
        <v>172</v>
      </c>
      <c r="AX2593" s="105" t="s">
        <v>173</v>
      </c>
      <c r="AY2593" s="106">
        <v>2.9670000000000001</v>
      </c>
      <c r="AZ2593" s="108">
        <f t="shared" si="605"/>
        <v>0.74175000000000002</v>
      </c>
      <c r="BA2593" s="1">
        <f t="shared" si="606"/>
        <v>3.7087500000000002</v>
      </c>
      <c r="BB2593" s="106">
        <f t="shared" si="608"/>
        <v>4.0054500000000006</v>
      </c>
      <c r="BC2593" s="105" t="s">
        <v>53</v>
      </c>
      <c r="BE2593" s="110"/>
      <c r="BF2593" s="110"/>
      <c r="BG2593" s="110"/>
    </row>
    <row r="2594" spans="1:59" ht="24.75" hidden="1" customHeight="1">
      <c r="A2594" s="9">
        <v>2592</v>
      </c>
      <c r="B2594" s="17">
        <v>322</v>
      </c>
      <c r="C2594" s="17"/>
      <c r="D2594" s="8"/>
      <c r="E2594" s="2" t="s">
        <v>10401</v>
      </c>
      <c r="F2594" s="2" t="s">
        <v>4799</v>
      </c>
      <c r="G2594" s="2" t="s">
        <v>1495</v>
      </c>
      <c r="H2594" s="18" t="s">
        <v>945</v>
      </c>
      <c r="I2594" s="2" t="s">
        <v>44</v>
      </c>
      <c r="J2594" s="30" t="s">
        <v>3352</v>
      </c>
      <c r="K2594" s="19"/>
      <c r="L2594" s="2"/>
      <c r="M2594" s="17">
        <v>28</v>
      </c>
      <c r="N2594" s="2" t="s">
        <v>46</v>
      </c>
      <c r="O2594" s="2" t="s">
        <v>10014</v>
      </c>
      <c r="P2594" s="2" t="s">
        <v>10402</v>
      </c>
      <c r="Q2594" s="2" t="s">
        <v>10403</v>
      </c>
      <c r="R2594" s="101">
        <v>3.37</v>
      </c>
      <c r="T2594" s="116">
        <v>2.15</v>
      </c>
      <c r="U2594" s="84">
        <v>2.4500000000000002</v>
      </c>
      <c r="Y2594" s="102">
        <v>4.29</v>
      </c>
      <c r="AE2594" s="104">
        <v>2.4500000000000002</v>
      </c>
      <c r="AF2594" s="105">
        <v>1.6856</v>
      </c>
      <c r="AG2594" s="105">
        <v>2.1177000000000001</v>
      </c>
      <c r="AI2594" s="105">
        <v>4.29</v>
      </c>
      <c r="AN2594" s="106">
        <v>1.901</v>
      </c>
      <c r="AO2594" s="105" t="s">
        <v>277</v>
      </c>
      <c r="AP2594" s="104" t="s">
        <v>278</v>
      </c>
      <c r="AQ2594" s="105">
        <f t="shared" si="613"/>
        <v>1.9016500000000001</v>
      </c>
      <c r="AR2594" s="105" t="str">
        <f t="shared" si="614"/>
        <v/>
      </c>
      <c r="AS2594" s="105" t="e">
        <f t="shared" si="615"/>
        <v>#NUM!</v>
      </c>
      <c r="AT2594" s="105" t="e">
        <f>#REF!*1.075</f>
        <v>#REF!</v>
      </c>
      <c r="AU2594" s="105">
        <f t="shared" si="616"/>
        <v>2.3112499999999998</v>
      </c>
      <c r="AV2594" s="102" t="e">
        <f t="shared" si="607"/>
        <v>#REF!</v>
      </c>
      <c r="AW2594" s="105" t="s">
        <v>172</v>
      </c>
      <c r="AX2594" s="105" t="s">
        <v>173</v>
      </c>
      <c r="AY2594" s="106">
        <v>1.901</v>
      </c>
      <c r="AZ2594" s="108">
        <f t="shared" si="605"/>
        <v>0.47525000000000001</v>
      </c>
      <c r="BA2594" s="1">
        <f t="shared" si="606"/>
        <v>2.3762500000000002</v>
      </c>
      <c r="BB2594" s="106">
        <f t="shared" si="608"/>
        <v>2.5663500000000004</v>
      </c>
      <c r="BC2594" s="105" t="s">
        <v>53</v>
      </c>
      <c r="BE2594" s="110"/>
      <c r="BF2594" s="110"/>
      <c r="BG2594" s="110"/>
    </row>
    <row r="2595" spans="1:59" ht="24.75" hidden="1" customHeight="1">
      <c r="A2595" s="9">
        <v>2593</v>
      </c>
      <c r="B2595" s="17">
        <v>1228</v>
      </c>
      <c r="C2595" s="17"/>
      <c r="D2595" s="8"/>
      <c r="E2595" s="2" t="s">
        <v>10404</v>
      </c>
      <c r="F2595" s="2" t="s">
        <v>4807</v>
      </c>
      <c r="G2595" s="2" t="s">
        <v>4800</v>
      </c>
      <c r="H2595" s="18" t="s">
        <v>5717</v>
      </c>
      <c r="I2595" s="2" t="s">
        <v>44</v>
      </c>
      <c r="J2595" s="30" t="s">
        <v>1288</v>
      </c>
      <c r="K2595" s="19"/>
      <c r="L2595" s="2"/>
      <c r="M2595" s="17">
        <v>28</v>
      </c>
      <c r="N2595" s="2" t="s">
        <v>46</v>
      </c>
      <c r="O2595" s="2" t="s">
        <v>10014</v>
      </c>
      <c r="P2595" s="2" t="s">
        <v>10046</v>
      </c>
      <c r="Q2595" s="2" t="s">
        <v>10405</v>
      </c>
      <c r="R2595" s="101">
        <v>4.57</v>
      </c>
      <c r="T2595" s="116">
        <v>4.7699999999999996</v>
      </c>
      <c r="Y2595" s="102">
        <v>4.57</v>
      </c>
      <c r="AG2595" s="105">
        <v>3.9239999999999999</v>
      </c>
      <c r="AI2595" s="105">
        <v>4.59</v>
      </c>
      <c r="AN2595" s="106">
        <v>4.2569999999999997</v>
      </c>
      <c r="AO2595" s="105" t="s">
        <v>277</v>
      </c>
      <c r="AP2595" s="104" t="s">
        <v>278</v>
      </c>
      <c r="AQ2595" s="105">
        <f t="shared" si="613"/>
        <v>4.2569999999999997</v>
      </c>
      <c r="AR2595" s="105" t="str">
        <f t="shared" si="614"/>
        <v/>
      </c>
      <c r="AS2595" s="105" t="e">
        <f t="shared" si="615"/>
        <v>#NUM!</v>
      </c>
      <c r="AT2595" s="105" t="e">
        <f>#REF!*1.075</f>
        <v>#REF!</v>
      </c>
      <c r="AU2595" s="105">
        <f t="shared" si="616"/>
        <v>5.1277499999999989</v>
      </c>
      <c r="AV2595" s="102" t="e">
        <f t="shared" si="607"/>
        <v>#REF!</v>
      </c>
      <c r="AW2595" s="105" t="s">
        <v>172</v>
      </c>
      <c r="AX2595" s="105" t="s">
        <v>173</v>
      </c>
      <c r="AY2595" s="106">
        <v>4.2569999999999997</v>
      </c>
      <c r="AZ2595" s="108">
        <f t="shared" si="605"/>
        <v>1.0642499999999999</v>
      </c>
      <c r="BA2595" s="1">
        <f t="shared" si="606"/>
        <v>5.3212499999999991</v>
      </c>
      <c r="BB2595" s="106">
        <f t="shared" si="608"/>
        <v>5.7469499999999991</v>
      </c>
      <c r="BC2595" s="105" t="s">
        <v>53</v>
      </c>
      <c r="BE2595" s="110"/>
      <c r="BF2595" s="110"/>
      <c r="BG2595" s="110"/>
    </row>
    <row r="2596" spans="1:59" ht="24.75" hidden="1" customHeight="1">
      <c r="A2596" s="9">
        <v>2594</v>
      </c>
      <c r="B2596" s="17">
        <v>325</v>
      </c>
      <c r="C2596" s="17"/>
      <c r="D2596" s="8"/>
      <c r="E2596" s="2" t="s">
        <v>10406</v>
      </c>
      <c r="F2596" s="2" t="s">
        <v>4807</v>
      </c>
      <c r="G2596" s="2" t="s">
        <v>4800</v>
      </c>
      <c r="H2596" s="18" t="s">
        <v>4804</v>
      </c>
      <c r="I2596" s="2" t="s">
        <v>44</v>
      </c>
      <c r="J2596" s="30" t="s">
        <v>3352</v>
      </c>
      <c r="K2596" s="19"/>
      <c r="L2596" s="2"/>
      <c r="M2596" s="17">
        <v>28</v>
      </c>
      <c r="N2596" s="2" t="s">
        <v>46</v>
      </c>
      <c r="O2596" s="2" t="s">
        <v>10014</v>
      </c>
      <c r="P2596" s="2" t="s">
        <v>10407</v>
      </c>
      <c r="Q2596" s="2" t="s">
        <v>10408</v>
      </c>
      <c r="R2596" s="101">
        <v>3.73</v>
      </c>
      <c r="T2596" s="116">
        <v>3.41</v>
      </c>
      <c r="Y2596" s="102">
        <v>3.73</v>
      </c>
      <c r="AG2596" s="105">
        <v>3.7810000000000001</v>
      </c>
      <c r="AI2596" s="105">
        <v>3.73</v>
      </c>
      <c r="AJ2596" s="105">
        <v>2.63</v>
      </c>
      <c r="AN2596" s="106">
        <v>3.73</v>
      </c>
      <c r="AO2596" s="105" t="s">
        <v>50</v>
      </c>
      <c r="AP2596" s="104" t="s">
        <v>51</v>
      </c>
      <c r="AQ2596" s="105">
        <f t="shared" si="613"/>
        <v>3.7555000000000001</v>
      </c>
      <c r="AR2596" s="105">
        <f t="shared" si="614"/>
        <v>3.73</v>
      </c>
      <c r="AS2596" s="105" t="e">
        <f t="shared" si="615"/>
        <v>#NUM!</v>
      </c>
      <c r="AT2596" s="105" t="e">
        <f>#REF!*1.075</f>
        <v>#REF!</v>
      </c>
      <c r="AU2596" s="105">
        <f t="shared" si="616"/>
        <v>3.6657500000000001</v>
      </c>
      <c r="AV2596" s="102" t="e">
        <f t="shared" si="607"/>
        <v>#REF!</v>
      </c>
      <c r="AW2596" s="105" t="s">
        <v>172</v>
      </c>
      <c r="AX2596" s="105" t="s">
        <v>173</v>
      </c>
      <c r="AY2596" s="106">
        <v>3.67</v>
      </c>
      <c r="AZ2596" s="108">
        <f t="shared" si="605"/>
        <v>0.91749999999999998</v>
      </c>
      <c r="BA2596" s="1">
        <f t="shared" si="606"/>
        <v>4.5875000000000004</v>
      </c>
      <c r="BB2596" s="106">
        <f t="shared" si="608"/>
        <v>4.9545000000000003</v>
      </c>
      <c r="BC2596" s="105" t="s">
        <v>53</v>
      </c>
      <c r="BE2596" s="110"/>
      <c r="BF2596" s="110"/>
      <c r="BG2596" s="110"/>
    </row>
    <row r="2597" spans="1:59" ht="24.75" hidden="1" customHeight="1">
      <c r="A2597" s="9">
        <v>2595</v>
      </c>
      <c r="B2597" s="36">
        <v>7305</v>
      </c>
      <c r="C2597" s="36"/>
      <c r="E2597" s="37" t="s">
        <v>10389</v>
      </c>
      <c r="F2597" s="36" t="s">
        <v>5765</v>
      </c>
      <c r="G2597" s="36" t="s">
        <v>5766</v>
      </c>
      <c r="H2597" s="36" t="s">
        <v>105</v>
      </c>
      <c r="I2597" s="36" t="s">
        <v>44</v>
      </c>
      <c r="J2597" s="37" t="s">
        <v>418</v>
      </c>
      <c r="K2597" s="49"/>
      <c r="L2597" s="36"/>
      <c r="M2597" s="36"/>
      <c r="N2597" s="36"/>
      <c r="O2597" s="36" t="s">
        <v>10014</v>
      </c>
      <c r="P2597" s="36" t="s">
        <v>10391</v>
      </c>
      <c r="Q2597" s="36" t="s">
        <v>10409</v>
      </c>
      <c r="T2597" s="116"/>
      <c r="AT2597" s="105" t="e">
        <f>#REF!*1.075</f>
        <v>#REF!</v>
      </c>
      <c r="AV2597" s="102" t="e">
        <f t="shared" si="607"/>
        <v>#REF!</v>
      </c>
      <c r="AZ2597" s="108" t="b">
        <f t="shared" si="605"/>
        <v>0</v>
      </c>
      <c r="BA2597" s="1">
        <f t="shared" si="606"/>
        <v>0</v>
      </c>
      <c r="BB2597" s="106">
        <f t="shared" si="608"/>
        <v>0</v>
      </c>
      <c r="BE2597" s="110"/>
      <c r="BF2597" s="110"/>
      <c r="BG2597" s="110"/>
    </row>
    <row r="2598" spans="1:59" ht="24.75" hidden="1" customHeight="1">
      <c r="A2598" s="9">
        <v>2596</v>
      </c>
      <c r="B2598" s="17">
        <v>19281</v>
      </c>
      <c r="C2598" s="17"/>
      <c r="D2598" s="8"/>
      <c r="E2598" s="2" t="s">
        <v>10410</v>
      </c>
      <c r="F2598" s="2" t="s">
        <v>10411</v>
      </c>
      <c r="G2598" s="2" t="s">
        <v>3873</v>
      </c>
      <c r="H2598" s="18" t="s">
        <v>3874</v>
      </c>
      <c r="I2598" s="2" t="s">
        <v>44</v>
      </c>
      <c r="J2598" s="2" t="s">
        <v>10412</v>
      </c>
      <c r="K2598" s="19"/>
      <c r="L2598" s="2"/>
      <c r="M2598" s="17">
        <v>56</v>
      </c>
      <c r="N2598" s="2" t="s">
        <v>46</v>
      </c>
      <c r="O2598" s="2" t="s">
        <v>10014</v>
      </c>
      <c r="P2598" s="2" t="s">
        <v>10038</v>
      </c>
      <c r="Q2598" s="2" t="s">
        <v>10413</v>
      </c>
      <c r="R2598" s="101">
        <v>20.98</v>
      </c>
      <c r="T2598" s="116">
        <v>17</v>
      </c>
      <c r="AH2598" s="105">
        <v>11.78</v>
      </c>
      <c r="AJ2598" s="105">
        <v>11.36</v>
      </c>
      <c r="AN2598" s="106">
        <v>11.36</v>
      </c>
      <c r="AO2598" s="105" t="s">
        <v>531</v>
      </c>
      <c r="AP2598" s="104" t="s">
        <v>532</v>
      </c>
      <c r="AQ2598" s="105" t="e">
        <f>AVERAGE(SMALL(AE2598:AI2598,1),SMALL(AE2598:AI2598,2))</f>
        <v>#NUM!</v>
      </c>
      <c r="AR2598" s="105" t="e">
        <f>IF(R2598 &lt;=( AVERAGE(SMALL(AE2598:AI2598,1),SMALL(AE2598:AI2598,2))), R2598, "")</f>
        <v>#NUM!</v>
      </c>
      <c r="AS2598" s="105" t="e">
        <f>AVERAGE(SMALL(AJ2598:AM2598,1),SMALL(AJ2598:AM2598,2))</f>
        <v>#NUM!</v>
      </c>
      <c r="AT2598" s="105" t="e">
        <f>#REF!*1.075</f>
        <v>#REF!</v>
      </c>
      <c r="AU2598" s="105">
        <f>T2598*1.075</f>
        <v>18.274999999999999</v>
      </c>
      <c r="AV2598" s="102" t="e">
        <f t="shared" si="607"/>
        <v>#REF!</v>
      </c>
      <c r="AW2598" s="105" t="s">
        <v>1543</v>
      </c>
      <c r="AX2598" s="105" t="s">
        <v>532</v>
      </c>
      <c r="AY2598" s="106">
        <v>11.36</v>
      </c>
      <c r="AZ2598" s="108">
        <f t="shared" si="605"/>
        <v>1.9312</v>
      </c>
      <c r="BA2598" s="1">
        <f t="shared" si="606"/>
        <v>13.2912</v>
      </c>
      <c r="BB2598" s="106">
        <f t="shared" si="608"/>
        <v>14.354495999999999</v>
      </c>
      <c r="BC2598" s="105" t="s">
        <v>53</v>
      </c>
      <c r="BE2598" s="110"/>
      <c r="BF2598" s="110"/>
      <c r="BG2598" s="110"/>
    </row>
    <row r="2599" spans="1:59" ht="24.75" hidden="1" customHeight="1">
      <c r="A2599" s="9">
        <v>2597</v>
      </c>
      <c r="B2599" s="17">
        <v>19284</v>
      </c>
      <c r="C2599" s="17"/>
      <c r="D2599" s="8"/>
      <c r="E2599" s="2" t="s">
        <v>10410</v>
      </c>
      <c r="F2599" s="2" t="s">
        <v>10411</v>
      </c>
      <c r="G2599" s="2" t="s">
        <v>3873</v>
      </c>
      <c r="H2599" s="18" t="s">
        <v>3878</v>
      </c>
      <c r="I2599" s="2" t="s">
        <v>44</v>
      </c>
      <c r="J2599" s="2" t="s">
        <v>10412</v>
      </c>
      <c r="K2599" s="19"/>
      <c r="L2599" s="2"/>
      <c r="M2599" s="17">
        <v>56</v>
      </c>
      <c r="N2599" s="2" t="s">
        <v>46</v>
      </c>
      <c r="O2599" s="2" t="s">
        <v>10014</v>
      </c>
      <c r="P2599" s="2" t="s">
        <v>10038</v>
      </c>
      <c r="Q2599" s="2" t="s">
        <v>10414</v>
      </c>
      <c r="R2599" s="101">
        <v>22.22</v>
      </c>
      <c r="T2599" s="116">
        <v>18</v>
      </c>
      <c r="AG2599" s="105">
        <v>13.552</v>
      </c>
      <c r="AH2599" s="105">
        <v>10.68</v>
      </c>
      <c r="AI2599" s="105">
        <v>25.57</v>
      </c>
      <c r="AJ2599" s="105">
        <v>10.52</v>
      </c>
      <c r="AN2599" s="106">
        <v>12.116</v>
      </c>
      <c r="AO2599" s="105" t="s">
        <v>277</v>
      </c>
      <c r="AP2599" s="104" t="s">
        <v>278</v>
      </c>
      <c r="AQ2599" s="105">
        <f>AVERAGE(SMALL(AE2599:AI2599,1),SMALL(AE2599:AI2599,2))</f>
        <v>12.116</v>
      </c>
      <c r="AR2599" s="105" t="str">
        <f>IF(R2599 &lt;=( AVERAGE(SMALL(AE2599:AI2599,1),SMALL(AE2599:AI2599,2))), R2599, "")</f>
        <v/>
      </c>
      <c r="AS2599" s="105" t="e">
        <f>AVERAGE(SMALL(AJ2599:AM2599,1),SMALL(AJ2599:AM2599,2))</f>
        <v>#NUM!</v>
      </c>
      <c r="AT2599" s="105" t="e">
        <f>#REF!*1.075</f>
        <v>#REF!</v>
      </c>
      <c r="AU2599" s="105">
        <f>T2599*1.075</f>
        <v>19.349999999999998</v>
      </c>
      <c r="AV2599" s="102" t="e">
        <f t="shared" si="607"/>
        <v>#REF!</v>
      </c>
      <c r="AW2599" s="105" t="s">
        <v>279</v>
      </c>
      <c r="AX2599" s="105" t="s">
        <v>278</v>
      </c>
      <c r="AY2599" s="106">
        <v>12.116</v>
      </c>
      <c r="AZ2599" s="108">
        <f t="shared" si="605"/>
        <v>2.05972</v>
      </c>
      <c r="BA2599" s="1">
        <f t="shared" si="606"/>
        <v>14.17572</v>
      </c>
      <c r="BB2599" s="106">
        <f t="shared" si="608"/>
        <v>15.3097776</v>
      </c>
      <c r="BC2599" s="105" t="s">
        <v>53</v>
      </c>
      <c r="BE2599" s="110"/>
      <c r="BF2599" s="110"/>
      <c r="BG2599" s="110"/>
    </row>
    <row r="2600" spans="1:59" ht="24.75" hidden="1" customHeight="1">
      <c r="A2600" s="9">
        <v>2598</v>
      </c>
      <c r="B2600" s="17">
        <v>19279</v>
      </c>
      <c r="C2600" s="17"/>
      <c r="D2600" s="8"/>
      <c r="E2600" s="2" t="s">
        <v>10415</v>
      </c>
      <c r="F2600" s="2" t="s">
        <v>10416</v>
      </c>
      <c r="G2600" s="2" t="s">
        <v>3863</v>
      </c>
      <c r="H2600" s="18" t="s">
        <v>945</v>
      </c>
      <c r="I2600" s="2" t="s">
        <v>44</v>
      </c>
      <c r="J2600" s="2" t="s">
        <v>10417</v>
      </c>
      <c r="K2600" s="19"/>
      <c r="L2600" s="2"/>
      <c r="M2600" s="17">
        <v>28</v>
      </c>
      <c r="N2600" s="2" t="s">
        <v>46</v>
      </c>
      <c r="O2600" s="2" t="s">
        <v>10014</v>
      </c>
      <c r="P2600" s="2" t="s">
        <v>10153</v>
      </c>
      <c r="Q2600" s="2" t="s">
        <v>10418</v>
      </c>
      <c r="R2600" s="101">
        <v>11.11</v>
      </c>
      <c r="T2600" s="116">
        <v>9</v>
      </c>
      <c r="AH2600" s="105">
        <v>7.81</v>
      </c>
      <c r="AI2600" s="105">
        <v>16.05</v>
      </c>
      <c r="AJ2600" s="105">
        <v>6.9</v>
      </c>
      <c r="AN2600" s="106">
        <v>11.11</v>
      </c>
      <c r="AO2600" s="105" t="s">
        <v>50</v>
      </c>
      <c r="AP2600" s="104" t="s">
        <v>51</v>
      </c>
      <c r="AQ2600" s="105">
        <f>AVERAGE(SMALL(AE2600:AI2600,1),SMALL(AE2600:AI2600,2))</f>
        <v>11.93</v>
      </c>
      <c r="AR2600" s="105">
        <f>IF(R2600 &lt;=( AVERAGE(SMALL(AE2600:AI2600,1),SMALL(AE2600:AI2600,2))), R2600, "")</f>
        <v>11.11</v>
      </c>
      <c r="AS2600" s="105" t="e">
        <f>AVERAGE(SMALL(AJ2600:AM2600,1),SMALL(AJ2600:AM2600,2))</f>
        <v>#NUM!</v>
      </c>
      <c r="AT2600" s="105" t="e">
        <f>#REF!*1.075</f>
        <v>#REF!</v>
      </c>
      <c r="AU2600" s="105">
        <f>T2600*1.075</f>
        <v>9.6749999999999989</v>
      </c>
      <c r="AV2600" s="102" t="e">
        <f t="shared" si="607"/>
        <v>#REF!</v>
      </c>
      <c r="AW2600" s="105" t="s">
        <v>172</v>
      </c>
      <c r="AX2600" s="105" t="s">
        <v>173</v>
      </c>
      <c r="AY2600" s="106">
        <v>9.68</v>
      </c>
      <c r="AZ2600" s="108">
        <f t="shared" si="605"/>
        <v>2.42</v>
      </c>
      <c r="BA2600" s="1">
        <f t="shared" si="606"/>
        <v>12.1</v>
      </c>
      <c r="BB2600" s="106">
        <f t="shared" si="608"/>
        <v>13.068</v>
      </c>
      <c r="BC2600" s="105" t="s">
        <v>53</v>
      </c>
      <c r="BE2600" s="110"/>
      <c r="BF2600" s="110"/>
      <c r="BG2600" s="110"/>
    </row>
    <row r="2601" spans="1:59" ht="24.75" hidden="1" customHeight="1">
      <c r="A2601" s="9">
        <v>2599</v>
      </c>
      <c r="B2601" s="17">
        <v>19280</v>
      </c>
      <c r="C2601" s="17"/>
      <c r="D2601" s="8"/>
      <c r="E2601" s="2" t="s">
        <v>10415</v>
      </c>
      <c r="F2601" s="2" t="s">
        <v>10416</v>
      </c>
      <c r="G2601" s="2" t="s">
        <v>3863</v>
      </c>
      <c r="H2601" s="18" t="s">
        <v>43</v>
      </c>
      <c r="I2601" s="2" t="s">
        <v>44</v>
      </c>
      <c r="J2601" s="2" t="s">
        <v>10417</v>
      </c>
      <c r="K2601" s="19"/>
      <c r="L2601" s="2"/>
      <c r="M2601" s="17">
        <v>28</v>
      </c>
      <c r="N2601" s="2" t="s">
        <v>46</v>
      </c>
      <c r="O2601" s="2" t="s">
        <v>10014</v>
      </c>
      <c r="P2601" s="2" t="s">
        <v>10153</v>
      </c>
      <c r="Q2601" s="2" t="s">
        <v>10419</v>
      </c>
      <c r="R2601" s="101">
        <v>12.34</v>
      </c>
      <c r="T2601" s="116">
        <v>10</v>
      </c>
      <c r="AG2601" s="105">
        <v>10.225</v>
      </c>
      <c r="AH2601" s="105">
        <v>9.3800000000000008</v>
      </c>
      <c r="AI2601" s="105">
        <v>21.75</v>
      </c>
      <c r="AJ2601" s="105">
        <v>9.24</v>
      </c>
      <c r="AN2601" s="106">
        <v>9.8025000000000002</v>
      </c>
      <c r="AO2601" s="105" t="s">
        <v>277</v>
      </c>
      <c r="AP2601" s="104" t="s">
        <v>278</v>
      </c>
      <c r="AQ2601" s="105">
        <f>AVERAGE(SMALL(AE2601:AI2601,1),SMALL(AE2601:AI2601,2))</f>
        <v>9.8025000000000002</v>
      </c>
      <c r="AR2601" s="105" t="str">
        <f>IF(R2601 &lt;=( AVERAGE(SMALL(AE2601:AI2601,1),SMALL(AE2601:AI2601,2))), R2601, "")</f>
        <v/>
      </c>
      <c r="AS2601" s="105" t="e">
        <f>AVERAGE(SMALL(AJ2601:AM2601,1),SMALL(AJ2601:AM2601,2))</f>
        <v>#NUM!</v>
      </c>
      <c r="AT2601" s="105" t="e">
        <f>#REF!*1.075</f>
        <v>#REF!</v>
      </c>
      <c r="AU2601" s="105">
        <f>T2601*1.075</f>
        <v>10.75</v>
      </c>
      <c r="AV2601" s="102" t="e">
        <f t="shared" si="607"/>
        <v>#REF!</v>
      </c>
      <c r="AW2601" s="125" t="s">
        <v>52</v>
      </c>
      <c r="AX2601" s="105" t="s">
        <v>51</v>
      </c>
      <c r="AY2601" s="106">
        <v>9.8000000000000007</v>
      </c>
      <c r="AZ2601" s="108">
        <f t="shared" si="605"/>
        <v>2.4500000000000002</v>
      </c>
      <c r="BA2601" s="1">
        <f t="shared" si="606"/>
        <v>12.25</v>
      </c>
      <c r="BB2601" s="106">
        <f t="shared" si="608"/>
        <v>13.23</v>
      </c>
      <c r="BC2601" s="105" t="s">
        <v>53</v>
      </c>
      <c r="BE2601" s="110"/>
      <c r="BF2601" s="110"/>
      <c r="BG2601" s="110"/>
    </row>
    <row r="2602" spans="1:59" ht="24.75" hidden="1" customHeight="1">
      <c r="A2602" s="9">
        <v>2600</v>
      </c>
      <c r="B2602" s="36">
        <v>356</v>
      </c>
      <c r="C2602" s="36"/>
      <c r="E2602" s="37" t="s">
        <v>10420</v>
      </c>
      <c r="F2602" s="36" t="s">
        <v>10421</v>
      </c>
      <c r="G2602" s="36" t="s">
        <v>3344</v>
      </c>
      <c r="H2602" s="36" t="s">
        <v>1590</v>
      </c>
      <c r="I2602" s="36" t="s">
        <v>44</v>
      </c>
      <c r="J2602" s="37" t="s">
        <v>418</v>
      </c>
      <c r="K2602" s="49"/>
      <c r="L2602" s="36"/>
      <c r="M2602" s="36"/>
      <c r="N2602" s="36"/>
      <c r="O2602" s="36" t="s">
        <v>10014</v>
      </c>
      <c r="P2602" s="36" t="s">
        <v>1079</v>
      </c>
      <c r="Q2602" s="36" t="s">
        <v>10422</v>
      </c>
      <c r="T2602" s="116"/>
      <c r="AT2602" s="105" t="e">
        <f>#REF!*1.075</f>
        <v>#REF!</v>
      </c>
      <c r="AV2602" s="102" t="e">
        <f t="shared" si="607"/>
        <v>#REF!</v>
      </c>
      <c r="AZ2602" s="108" t="b">
        <f t="shared" si="605"/>
        <v>0</v>
      </c>
      <c r="BA2602" s="1">
        <f t="shared" si="606"/>
        <v>0</v>
      </c>
      <c r="BB2602" s="106">
        <f t="shared" si="608"/>
        <v>0</v>
      </c>
      <c r="BD2602" s="105"/>
      <c r="BF2602" s="110"/>
      <c r="BG2602" s="110"/>
    </row>
    <row r="2603" spans="1:59" ht="24.75" hidden="1" customHeight="1">
      <c r="A2603" s="9">
        <v>2601</v>
      </c>
      <c r="B2603" s="36">
        <v>357</v>
      </c>
      <c r="C2603" s="36"/>
      <c r="E2603" s="37" t="s">
        <v>10420</v>
      </c>
      <c r="F2603" s="36" t="s">
        <v>10421</v>
      </c>
      <c r="G2603" s="36" t="s">
        <v>3344</v>
      </c>
      <c r="H2603" s="36" t="s">
        <v>10423</v>
      </c>
      <c r="I2603" s="36" t="s">
        <v>44</v>
      </c>
      <c r="J2603" s="37" t="s">
        <v>418</v>
      </c>
      <c r="K2603" s="49"/>
      <c r="L2603" s="36"/>
      <c r="M2603" s="36"/>
      <c r="N2603" s="36"/>
      <c r="O2603" s="36" t="s">
        <v>10014</v>
      </c>
      <c r="P2603" s="36" t="s">
        <v>1079</v>
      </c>
      <c r="Q2603" s="36" t="s">
        <v>10424</v>
      </c>
      <c r="T2603" s="116"/>
      <c r="AT2603" s="105" t="e">
        <f>#REF!*1.075</f>
        <v>#REF!</v>
      </c>
      <c r="AV2603" s="102" t="e">
        <f t="shared" si="607"/>
        <v>#REF!</v>
      </c>
      <c r="AZ2603" s="108" t="b">
        <f t="shared" si="605"/>
        <v>0</v>
      </c>
      <c r="BA2603" s="1">
        <f t="shared" si="606"/>
        <v>0</v>
      </c>
      <c r="BB2603" s="106">
        <f t="shared" si="608"/>
        <v>0</v>
      </c>
      <c r="BD2603" s="105"/>
      <c r="BF2603" s="110"/>
      <c r="BG2603" s="110"/>
    </row>
    <row r="2604" spans="1:59" ht="24.75" hidden="1" customHeight="1">
      <c r="A2604" s="9">
        <v>2602</v>
      </c>
      <c r="B2604" s="36">
        <v>5914</v>
      </c>
      <c r="C2604" s="36"/>
      <c r="E2604" s="37" t="s">
        <v>10425</v>
      </c>
      <c r="F2604" s="36" t="s">
        <v>10426</v>
      </c>
      <c r="G2604" s="36" t="s">
        <v>9349</v>
      </c>
      <c r="H2604" s="36" t="s">
        <v>1135</v>
      </c>
      <c r="I2604" s="36" t="s">
        <v>345</v>
      </c>
      <c r="J2604" s="37" t="s">
        <v>10427</v>
      </c>
      <c r="K2604" s="49"/>
      <c r="L2604" s="36"/>
      <c r="M2604" s="36"/>
      <c r="N2604" s="36"/>
      <c r="O2604" s="36" t="s">
        <v>10014</v>
      </c>
      <c r="P2604" s="36" t="s">
        <v>10080</v>
      </c>
      <c r="Q2604" s="36" t="s">
        <v>10428</v>
      </c>
      <c r="T2604" s="116"/>
      <c r="AT2604" s="105" t="e">
        <f>#REF!*1.075</f>
        <v>#REF!</v>
      </c>
      <c r="AV2604" s="102" t="e">
        <f t="shared" si="607"/>
        <v>#REF!</v>
      </c>
      <c r="AZ2604" s="108" t="b">
        <f t="shared" si="605"/>
        <v>0</v>
      </c>
      <c r="BA2604" s="1">
        <f t="shared" si="606"/>
        <v>0</v>
      </c>
      <c r="BB2604" s="106">
        <f t="shared" si="608"/>
        <v>0</v>
      </c>
      <c r="BE2604" s="110"/>
      <c r="BF2604" s="110"/>
      <c r="BG2604" s="110"/>
    </row>
    <row r="2605" spans="1:59" ht="24.75" hidden="1" customHeight="1">
      <c r="A2605" s="9">
        <v>2603</v>
      </c>
      <c r="B2605" s="36">
        <v>5915</v>
      </c>
      <c r="C2605" s="36"/>
      <c r="E2605" s="37" t="s">
        <v>10429</v>
      </c>
      <c r="F2605" s="36" t="s">
        <v>10430</v>
      </c>
      <c r="G2605" s="36" t="s">
        <v>9349</v>
      </c>
      <c r="H2605" s="36" t="s">
        <v>4885</v>
      </c>
      <c r="I2605" s="36" t="s">
        <v>551</v>
      </c>
      <c r="J2605" s="37" t="s">
        <v>10431</v>
      </c>
      <c r="K2605" s="49"/>
      <c r="L2605" s="36"/>
      <c r="M2605" s="36"/>
      <c r="N2605" s="36"/>
      <c r="O2605" s="36" t="s">
        <v>10014</v>
      </c>
      <c r="P2605" s="36" t="s">
        <v>10062</v>
      </c>
      <c r="Q2605" s="36" t="s">
        <v>10432</v>
      </c>
      <c r="T2605" s="116"/>
      <c r="AT2605" s="105" t="e">
        <f>#REF!*1.075</f>
        <v>#REF!</v>
      </c>
      <c r="AV2605" s="102" t="e">
        <f t="shared" si="607"/>
        <v>#REF!</v>
      </c>
      <c r="AZ2605" s="108" t="b">
        <f t="shared" si="605"/>
        <v>0</v>
      </c>
      <c r="BA2605" s="1">
        <f t="shared" si="606"/>
        <v>0</v>
      </c>
      <c r="BB2605" s="106">
        <f t="shared" si="608"/>
        <v>0</v>
      </c>
      <c r="BE2605" s="110"/>
      <c r="BF2605" s="110"/>
      <c r="BG2605" s="110"/>
    </row>
    <row r="2606" spans="1:59" ht="24.75" customHeight="1">
      <c r="A2606" s="9">
        <v>2604</v>
      </c>
      <c r="B2606" s="17">
        <v>5913</v>
      </c>
      <c r="C2606" s="17"/>
      <c r="D2606" s="127" t="s">
        <v>10055</v>
      </c>
      <c r="E2606" s="2" t="s">
        <v>10425</v>
      </c>
      <c r="F2606" s="2" t="s">
        <v>10433</v>
      </c>
      <c r="G2606" s="2" t="s">
        <v>9349</v>
      </c>
      <c r="H2606" s="18" t="s">
        <v>565</v>
      </c>
      <c r="I2606" s="2" t="s">
        <v>345</v>
      </c>
      <c r="J2606" s="2" t="s">
        <v>10434</v>
      </c>
      <c r="K2606" s="19"/>
      <c r="L2606" s="2"/>
      <c r="M2606" s="17">
        <v>25</v>
      </c>
      <c r="N2606" s="2" t="s">
        <v>46</v>
      </c>
      <c r="O2606" s="2" t="s">
        <v>10014</v>
      </c>
      <c r="P2606" s="2" t="s">
        <v>10435</v>
      </c>
      <c r="Q2606" s="2" t="s">
        <v>10436</v>
      </c>
      <c r="R2606" s="101">
        <v>3.3</v>
      </c>
      <c r="T2606" s="116">
        <v>1.36</v>
      </c>
      <c r="U2606" s="84">
        <v>5.6</v>
      </c>
      <c r="W2606" s="102">
        <v>1.0900000000000001</v>
      </c>
      <c r="X2606" s="102">
        <v>5.5</v>
      </c>
      <c r="Y2606" s="102">
        <v>5.5</v>
      </c>
      <c r="Z2606" s="102">
        <v>5.6</v>
      </c>
      <c r="AG2606" s="105">
        <v>1.08</v>
      </c>
      <c r="AH2606" s="105">
        <v>5.5</v>
      </c>
      <c r="AI2606" s="105">
        <v>5.5</v>
      </c>
      <c r="AN2606" s="106">
        <v>1.3660000000000001</v>
      </c>
      <c r="AO2606" s="105" t="s">
        <v>277</v>
      </c>
      <c r="AP2606" s="104" t="s">
        <v>278</v>
      </c>
      <c r="AQ2606" s="105">
        <f>AVERAGE(SMALL(AE2606:AI2606,1),SMALL(AE2606:AI2606,2))</f>
        <v>3.29</v>
      </c>
      <c r="AR2606" s="105" t="str">
        <f>IF(R2606 &lt;=( AVERAGE(SMALL(AE2606:AI2606,1),SMALL(AE2606:AI2606,2))), R2606, "")</f>
        <v/>
      </c>
      <c r="AS2606" s="105" t="e">
        <f>AVERAGE(SMALL(AJ2606:AM2606,1),SMALL(AJ2606:AM2606,2))</f>
        <v>#NUM!</v>
      </c>
      <c r="AT2606" s="105" t="e">
        <f>#REF!*1.075</f>
        <v>#REF!</v>
      </c>
      <c r="AU2606" s="105">
        <f>T2606*1.075</f>
        <v>1.462</v>
      </c>
      <c r="AV2606" s="102" t="e">
        <f t="shared" si="607"/>
        <v>#REF!</v>
      </c>
      <c r="AW2606" s="105" t="s">
        <v>172</v>
      </c>
      <c r="AX2606" s="105" t="s">
        <v>173</v>
      </c>
      <c r="AY2606" s="106">
        <v>1.462</v>
      </c>
      <c r="AZ2606" s="108">
        <f t="shared" si="605"/>
        <v>0.36549999999999999</v>
      </c>
      <c r="BA2606" s="1">
        <f t="shared" si="606"/>
        <v>1.8274999999999999</v>
      </c>
      <c r="BB2606" s="106">
        <f t="shared" si="608"/>
        <v>1.9737</v>
      </c>
      <c r="BC2606" s="105" t="s">
        <v>53</v>
      </c>
      <c r="BD2606" s="105" t="s">
        <v>885</v>
      </c>
      <c r="BE2606" s="110"/>
      <c r="BF2606" s="110"/>
      <c r="BG2606" s="110"/>
    </row>
    <row r="2607" spans="1:59" ht="24.75" hidden="1" customHeight="1">
      <c r="A2607" s="9">
        <v>2605</v>
      </c>
      <c r="B2607" s="36">
        <v>8748</v>
      </c>
      <c r="C2607" s="36"/>
      <c r="E2607" s="37" t="s">
        <v>10437</v>
      </c>
      <c r="F2607" s="36" t="s">
        <v>2031</v>
      </c>
      <c r="G2607" s="36" t="s">
        <v>303</v>
      </c>
      <c r="H2607" s="36" t="s">
        <v>105</v>
      </c>
      <c r="I2607" s="36" t="s">
        <v>44</v>
      </c>
      <c r="J2607" s="37" t="s">
        <v>10438</v>
      </c>
      <c r="K2607" s="49"/>
      <c r="L2607" s="36"/>
      <c r="M2607" s="36"/>
      <c r="N2607" s="36"/>
      <c r="O2607" s="36" t="s">
        <v>10014</v>
      </c>
      <c r="P2607" s="36" t="s">
        <v>10439</v>
      </c>
      <c r="Q2607" s="36" t="s">
        <v>10440</v>
      </c>
      <c r="T2607" s="116"/>
      <c r="AT2607" s="105" t="e">
        <f>#REF!*1.075</f>
        <v>#REF!</v>
      </c>
      <c r="AV2607" s="102" t="e">
        <f t="shared" si="607"/>
        <v>#REF!</v>
      </c>
      <c r="AZ2607" s="108" t="b">
        <f t="shared" si="605"/>
        <v>0</v>
      </c>
      <c r="BA2607" s="1">
        <f t="shared" si="606"/>
        <v>0</v>
      </c>
      <c r="BB2607" s="106">
        <f t="shared" si="608"/>
        <v>0</v>
      </c>
      <c r="BE2607" s="110"/>
      <c r="BF2607" s="110"/>
      <c r="BG2607" s="110"/>
    </row>
    <row r="2608" spans="1:59" ht="24.75" hidden="1" customHeight="1">
      <c r="A2608" s="9">
        <v>2606</v>
      </c>
      <c r="B2608" s="36">
        <v>177</v>
      </c>
      <c r="C2608" s="36"/>
      <c r="E2608" s="37" t="s">
        <v>10441</v>
      </c>
      <c r="F2608" s="36" t="s">
        <v>8107</v>
      </c>
      <c r="G2608" s="36" t="s">
        <v>1305</v>
      </c>
      <c r="H2608" s="36" t="s">
        <v>945</v>
      </c>
      <c r="I2608" s="36" t="s">
        <v>488</v>
      </c>
      <c r="J2608" s="37" t="s">
        <v>1422</v>
      </c>
      <c r="K2608" s="49"/>
      <c r="L2608" s="36"/>
      <c r="M2608" s="36"/>
      <c r="N2608" s="36"/>
      <c r="O2608" s="36" t="s">
        <v>10014</v>
      </c>
      <c r="P2608" s="36" t="s">
        <v>10062</v>
      </c>
      <c r="Q2608" s="36" t="s">
        <v>10442</v>
      </c>
      <c r="T2608" s="116"/>
      <c r="AT2608" s="105" t="e">
        <f>#REF!*1.075</f>
        <v>#REF!</v>
      </c>
      <c r="AV2608" s="102" t="e">
        <f t="shared" si="607"/>
        <v>#REF!</v>
      </c>
      <c r="AZ2608" s="108" t="b">
        <f t="shared" ref="AZ2608:AZ2671" si="617">IF(AND(AY2608&gt;0,AY2608&lt;=10),AY2608*0.25,IF(AND(AY2608&gt;10,AY2608&lt;=50),AY2608*0.17,IF(AND(AY2608&gt;10,AY2608&lt;=100),AY2608*0.12,IF(AY2608&gt;100,AY2608*0.1))))</f>
        <v>0</v>
      </c>
      <c r="BA2608" s="1">
        <f t="shared" ref="BA2608:BA2671" si="618">AZ2608+AY2608</f>
        <v>0</v>
      </c>
      <c r="BB2608" s="106">
        <f t="shared" si="608"/>
        <v>0</v>
      </c>
      <c r="BD2608" s="105"/>
      <c r="BF2608" s="110"/>
      <c r="BG2608" s="110"/>
    </row>
    <row r="2609" spans="1:59" ht="24.75" hidden="1" customHeight="1">
      <c r="A2609" s="9">
        <v>2607</v>
      </c>
      <c r="B2609" s="36">
        <v>178</v>
      </c>
      <c r="C2609" s="36"/>
      <c r="E2609" s="37" t="s">
        <v>10441</v>
      </c>
      <c r="F2609" s="36" t="s">
        <v>8107</v>
      </c>
      <c r="G2609" s="36" t="s">
        <v>1305</v>
      </c>
      <c r="H2609" s="36" t="s">
        <v>6052</v>
      </c>
      <c r="I2609" s="36" t="s">
        <v>551</v>
      </c>
      <c r="J2609" s="37" t="s">
        <v>10443</v>
      </c>
      <c r="K2609" s="49"/>
      <c r="L2609" s="36"/>
      <c r="M2609" s="36"/>
      <c r="N2609" s="36"/>
      <c r="O2609" s="36" t="s">
        <v>10014</v>
      </c>
      <c r="P2609" s="36" t="s">
        <v>10062</v>
      </c>
      <c r="Q2609" s="36" t="s">
        <v>10444</v>
      </c>
      <c r="T2609" s="116"/>
      <c r="AT2609" s="105" t="e">
        <f>#REF!*1.075</f>
        <v>#REF!</v>
      </c>
      <c r="AV2609" s="102" t="e">
        <f t="shared" si="607"/>
        <v>#REF!</v>
      </c>
      <c r="AZ2609" s="108" t="b">
        <f t="shared" si="617"/>
        <v>0</v>
      </c>
      <c r="BA2609" s="1">
        <f t="shared" si="618"/>
        <v>0</v>
      </c>
      <c r="BB2609" s="106">
        <f t="shared" si="608"/>
        <v>0</v>
      </c>
      <c r="BD2609" s="105"/>
      <c r="BF2609" s="110"/>
      <c r="BG2609" s="110"/>
    </row>
    <row r="2610" spans="1:59" ht="24.75" hidden="1" customHeight="1">
      <c r="A2610" s="9">
        <v>2608</v>
      </c>
      <c r="B2610" s="36">
        <v>5892</v>
      </c>
      <c r="C2610" s="36"/>
      <c r="E2610" s="37" t="s">
        <v>10445</v>
      </c>
      <c r="F2610" s="36" t="s">
        <v>10446</v>
      </c>
      <c r="G2610" s="36" t="s">
        <v>478</v>
      </c>
      <c r="H2610" s="36" t="s">
        <v>5898</v>
      </c>
      <c r="I2610" s="36" t="s">
        <v>44</v>
      </c>
      <c r="J2610" s="37" t="s">
        <v>6468</v>
      </c>
      <c r="K2610" s="49"/>
      <c r="L2610" s="36"/>
      <c r="M2610" s="36" t="s">
        <v>10447</v>
      </c>
      <c r="N2610" s="36"/>
      <c r="O2610" s="36" t="s">
        <v>10014</v>
      </c>
      <c r="P2610" s="36" t="s">
        <v>10108</v>
      </c>
      <c r="Q2610" s="36" t="s">
        <v>10448</v>
      </c>
      <c r="T2610" s="116"/>
      <c r="AT2610" s="105" t="e">
        <f>#REF!*1.075</f>
        <v>#REF!</v>
      </c>
      <c r="AV2610" s="102" t="e">
        <f t="shared" si="607"/>
        <v>#REF!</v>
      </c>
      <c r="AZ2610" s="108" t="b">
        <f t="shared" si="617"/>
        <v>0</v>
      </c>
      <c r="BA2610" s="1">
        <f t="shared" si="618"/>
        <v>0</v>
      </c>
      <c r="BB2610" s="106">
        <f t="shared" si="608"/>
        <v>0</v>
      </c>
      <c r="BE2610" s="110"/>
      <c r="BF2610" s="110"/>
      <c r="BG2610" s="110"/>
    </row>
    <row r="2611" spans="1:59" ht="24.75" hidden="1" customHeight="1">
      <c r="A2611" s="9">
        <v>2609</v>
      </c>
      <c r="B2611" s="36">
        <v>374</v>
      </c>
      <c r="C2611" s="36"/>
      <c r="E2611" s="37" t="s">
        <v>10449</v>
      </c>
      <c r="F2611" s="36" t="s">
        <v>10450</v>
      </c>
      <c r="G2611" s="36" t="s">
        <v>10451</v>
      </c>
      <c r="H2611" s="36" t="s">
        <v>105</v>
      </c>
      <c r="I2611" s="36" t="s">
        <v>44</v>
      </c>
      <c r="J2611" s="37" t="s">
        <v>6068</v>
      </c>
      <c r="K2611" s="49"/>
      <c r="L2611" s="36"/>
      <c r="M2611" s="36"/>
      <c r="N2611" s="36"/>
      <c r="O2611" s="36" t="s">
        <v>10014</v>
      </c>
      <c r="P2611" s="36" t="s">
        <v>10062</v>
      </c>
      <c r="Q2611" s="36" t="s">
        <v>10452</v>
      </c>
      <c r="T2611" s="116"/>
      <c r="AT2611" s="105" t="e">
        <f>#REF!*1.075</f>
        <v>#REF!</v>
      </c>
      <c r="AV2611" s="102" t="e">
        <f t="shared" si="607"/>
        <v>#REF!</v>
      </c>
      <c r="AZ2611" s="108" t="b">
        <f t="shared" si="617"/>
        <v>0</v>
      </c>
      <c r="BA2611" s="1">
        <f t="shared" si="618"/>
        <v>0</v>
      </c>
      <c r="BB2611" s="106">
        <f t="shared" si="608"/>
        <v>0</v>
      </c>
      <c r="BE2611" s="110"/>
      <c r="BF2611" s="110"/>
      <c r="BG2611" s="110"/>
    </row>
    <row r="2612" spans="1:59" ht="24.75" hidden="1" customHeight="1">
      <c r="A2612" s="9">
        <v>2610</v>
      </c>
      <c r="B2612" s="17">
        <v>181</v>
      </c>
      <c r="C2612" s="17"/>
      <c r="D2612" s="8"/>
      <c r="E2612" s="2" t="s">
        <v>10453</v>
      </c>
      <c r="F2612" s="2" t="s">
        <v>10454</v>
      </c>
      <c r="G2612" s="2" t="s">
        <v>1305</v>
      </c>
      <c r="H2612" s="18" t="s">
        <v>1306</v>
      </c>
      <c r="I2612" s="2" t="s">
        <v>183</v>
      </c>
      <c r="J2612" s="30" t="s">
        <v>9806</v>
      </c>
      <c r="K2612" s="19"/>
      <c r="L2612" s="2"/>
      <c r="M2612" s="17">
        <v>20</v>
      </c>
      <c r="N2612" s="2" t="s">
        <v>46</v>
      </c>
      <c r="O2612" s="2" t="s">
        <v>10014</v>
      </c>
      <c r="P2612" s="2" t="s">
        <v>10046</v>
      </c>
      <c r="Q2612" s="2" t="s">
        <v>10455</v>
      </c>
      <c r="R2612" s="101">
        <v>2.76</v>
      </c>
      <c r="T2612" s="116">
        <v>1.9</v>
      </c>
      <c r="Y2612" s="102">
        <v>2.76</v>
      </c>
      <c r="AG2612" s="105">
        <v>1.62</v>
      </c>
      <c r="AH2612" s="105">
        <v>1.45</v>
      </c>
      <c r="AN2612" s="106">
        <v>1.5349999999999999</v>
      </c>
      <c r="AO2612" s="105" t="s">
        <v>50</v>
      </c>
      <c r="AP2612" s="104" t="s">
        <v>51</v>
      </c>
      <c r="AQ2612" s="105">
        <f>AVERAGE(SMALL(AE2612:AI2612,1),SMALL(AE2612:AI2612,2))</f>
        <v>1.5350000000000001</v>
      </c>
      <c r="AR2612" s="105" t="str">
        <f>IF(R2612 &lt;=( AVERAGE(SMALL(AE2612:AI2612,1),SMALL(AE2612:AI2612,2))), R2612, "")</f>
        <v/>
      </c>
      <c r="AS2612" s="105" t="e">
        <f>AVERAGE(SMALL(AJ2612:AM2612,1),SMALL(AJ2612:AM2612,2))</f>
        <v>#NUM!</v>
      </c>
      <c r="AT2612" s="105" t="e">
        <f>#REF!*1.075</f>
        <v>#REF!</v>
      </c>
      <c r="AU2612" s="105">
        <f>T2612*1.075</f>
        <v>2.0425</v>
      </c>
      <c r="AV2612" s="102" t="e">
        <f t="shared" si="607"/>
        <v>#REF!</v>
      </c>
      <c r="AW2612" s="125" t="s">
        <v>52</v>
      </c>
      <c r="AX2612" s="105" t="s">
        <v>51</v>
      </c>
      <c r="AY2612" s="106">
        <v>1.54</v>
      </c>
      <c r="AZ2612" s="108">
        <f t="shared" si="617"/>
        <v>0.38500000000000001</v>
      </c>
      <c r="BA2612" s="1">
        <f t="shared" si="618"/>
        <v>1.925</v>
      </c>
      <c r="BB2612" s="106">
        <f t="shared" si="608"/>
        <v>2.0790000000000002</v>
      </c>
      <c r="BC2612" s="105" t="s">
        <v>53</v>
      </c>
      <c r="BE2612" s="110"/>
      <c r="BF2612" s="110"/>
      <c r="BG2612" s="110"/>
    </row>
    <row r="2613" spans="1:59" ht="24.75" hidden="1" customHeight="1">
      <c r="A2613" s="9">
        <v>2611</v>
      </c>
      <c r="B2613" s="17">
        <v>1020</v>
      </c>
      <c r="C2613" s="17"/>
      <c r="D2613" s="8"/>
      <c r="E2613" s="2" t="s">
        <v>10456</v>
      </c>
      <c r="F2613" s="2" t="s">
        <v>2875</v>
      </c>
      <c r="G2613" s="2" t="s">
        <v>478</v>
      </c>
      <c r="H2613" s="18" t="s">
        <v>10457</v>
      </c>
      <c r="I2613" s="2" t="s">
        <v>44</v>
      </c>
      <c r="J2613" s="30" t="s">
        <v>1145</v>
      </c>
      <c r="K2613" s="19"/>
      <c r="L2613" s="2"/>
      <c r="M2613" s="17">
        <v>10</v>
      </c>
      <c r="N2613" s="2" t="s">
        <v>46</v>
      </c>
      <c r="O2613" s="2" t="s">
        <v>10014</v>
      </c>
      <c r="P2613" s="2" t="s">
        <v>10038</v>
      </c>
      <c r="Q2613" s="2" t="s">
        <v>10458</v>
      </c>
      <c r="R2613" s="101">
        <v>2.2400000000000002</v>
      </c>
      <c r="T2613" s="116">
        <v>1.82</v>
      </c>
      <c r="AN2613" s="106">
        <v>2.2400000000000002</v>
      </c>
      <c r="AO2613" s="105" t="s">
        <v>50</v>
      </c>
      <c r="AP2613" s="104" t="s">
        <v>51</v>
      </c>
      <c r="AQ2613" s="105" t="e">
        <f>AVERAGE(SMALL(AE2613:AI2613,1),SMALL(AE2613:AI2613,2))</f>
        <v>#NUM!</v>
      </c>
      <c r="AR2613" s="105" t="e">
        <f>IF(R2613 &lt;=( AVERAGE(SMALL(AE2613:AI2613,1),SMALL(AE2613:AI2613,2))), R2613, "")</f>
        <v>#NUM!</v>
      </c>
      <c r="AS2613" s="105" t="e">
        <f>AVERAGE(SMALL(AJ2613:AM2613,1),SMALL(AJ2613:AM2613,2))</f>
        <v>#NUM!</v>
      </c>
      <c r="AT2613" s="105" t="e">
        <f>#REF!*1.075</f>
        <v>#REF!</v>
      </c>
      <c r="AU2613" s="105">
        <f>T2613*1.075</f>
        <v>1.9564999999999999</v>
      </c>
      <c r="AV2613" s="102" t="e">
        <f t="shared" si="607"/>
        <v>#REF!</v>
      </c>
      <c r="AW2613" s="105" t="s">
        <v>172</v>
      </c>
      <c r="AX2613" s="105" t="s">
        <v>173</v>
      </c>
      <c r="AY2613" s="106">
        <v>1.96</v>
      </c>
      <c r="AZ2613" s="108">
        <f t="shared" si="617"/>
        <v>0.49</v>
      </c>
      <c r="BA2613" s="1">
        <f t="shared" si="618"/>
        <v>2.4500000000000002</v>
      </c>
      <c r="BB2613" s="106">
        <f t="shared" si="608"/>
        <v>2.6460000000000004</v>
      </c>
      <c r="BC2613" s="105" t="s">
        <v>53</v>
      </c>
      <c r="BE2613" s="110"/>
      <c r="BF2613" s="110"/>
      <c r="BG2613" s="110"/>
    </row>
    <row r="2614" spans="1:59" ht="24.75" hidden="1" customHeight="1">
      <c r="A2614" s="9">
        <v>2612</v>
      </c>
      <c r="B2614" s="17">
        <v>1020</v>
      </c>
      <c r="C2614" s="17"/>
      <c r="D2614" s="8"/>
      <c r="E2614" s="2" t="s">
        <v>10456</v>
      </c>
      <c r="F2614" s="2" t="s">
        <v>2875</v>
      </c>
      <c r="G2614" s="2" t="s">
        <v>478</v>
      </c>
      <c r="H2614" s="18" t="s">
        <v>10457</v>
      </c>
      <c r="I2614" s="2" t="s">
        <v>44</v>
      </c>
      <c r="J2614" s="2" t="s">
        <v>124</v>
      </c>
      <c r="K2614" s="19"/>
      <c r="L2614" s="2"/>
      <c r="M2614" s="17">
        <v>20</v>
      </c>
      <c r="N2614" s="2" t="s">
        <v>46</v>
      </c>
      <c r="O2614" s="2" t="s">
        <v>10014</v>
      </c>
      <c r="P2614" s="2" t="s">
        <v>10038</v>
      </c>
      <c r="Q2614" s="2" t="s">
        <v>10458</v>
      </c>
      <c r="R2614" s="101">
        <v>3.06</v>
      </c>
      <c r="T2614" s="116">
        <v>2.48</v>
      </c>
      <c r="AN2614" s="106">
        <v>3.06</v>
      </c>
      <c r="AO2614" s="105" t="s">
        <v>50</v>
      </c>
      <c r="AP2614" s="104" t="s">
        <v>51</v>
      </c>
      <c r="AQ2614" s="105" t="e">
        <f>AVERAGE(SMALL(AE2614:AI2614,1),SMALL(AE2614:AI2614,2))</f>
        <v>#NUM!</v>
      </c>
      <c r="AR2614" s="105" t="e">
        <f>IF(R2614 &lt;=( AVERAGE(SMALL(AE2614:AI2614,1),SMALL(AE2614:AI2614,2))), R2614, "")</f>
        <v>#NUM!</v>
      </c>
      <c r="AS2614" s="105" t="e">
        <f>AVERAGE(SMALL(AJ2614:AM2614,1),SMALL(AJ2614:AM2614,2))</f>
        <v>#NUM!</v>
      </c>
      <c r="AT2614" s="105" t="e">
        <f>#REF!*1.075</f>
        <v>#REF!</v>
      </c>
      <c r="AU2614" s="105">
        <f>T2614*1.075</f>
        <v>2.6659999999999999</v>
      </c>
      <c r="AV2614" s="102" t="e">
        <f t="shared" si="607"/>
        <v>#REF!</v>
      </c>
      <c r="AW2614" s="105" t="s">
        <v>172</v>
      </c>
      <c r="AX2614" s="105" t="s">
        <v>173</v>
      </c>
      <c r="AY2614" s="106">
        <v>2.67</v>
      </c>
      <c r="AZ2614" s="108">
        <f t="shared" si="617"/>
        <v>0.66749999999999998</v>
      </c>
      <c r="BA2614" s="1">
        <f t="shared" si="618"/>
        <v>3.3374999999999999</v>
      </c>
      <c r="BB2614" s="106">
        <f t="shared" si="608"/>
        <v>3.6044999999999998</v>
      </c>
      <c r="BC2614" s="105" t="s">
        <v>53</v>
      </c>
      <c r="BE2614" s="110"/>
      <c r="BF2614" s="110"/>
      <c r="BG2614" s="110"/>
    </row>
    <row r="2615" spans="1:59" ht="24.75" hidden="1" customHeight="1">
      <c r="A2615" s="9">
        <v>2613</v>
      </c>
      <c r="B2615" s="17">
        <v>1022</v>
      </c>
      <c r="C2615" s="17"/>
      <c r="D2615" s="8"/>
      <c r="E2615" s="2" t="s">
        <v>10445</v>
      </c>
      <c r="F2615" s="2" t="s">
        <v>10459</v>
      </c>
      <c r="G2615" s="2" t="s">
        <v>478</v>
      </c>
      <c r="H2615" s="18" t="s">
        <v>5898</v>
      </c>
      <c r="I2615" s="2" t="s">
        <v>44</v>
      </c>
      <c r="J2615" s="2" t="s">
        <v>6465</v>
      </c>
      <c r="K2615" s="19"/>
      <c r="L2615" s="2"/>
      <c r="M2615" s="17">
        <v>10</v>
      </c>
      <c r="N2615" s="2" t="s">
        <v>46</v>
      </c>
      <c r="O2615" s="2" t="s">
        <v>10014</v>
      </c>
      <c r="P2615" s="2" t="s">
        <v>10051</v>
      </c>
      <c r="Q2615" s="2" t="s">
        <v>10460</v>
      </c>
      <c r="R2615" s="101">
        <v>2.84</v>
      </c>
      <c r="T2615" s="116">
        <v>2.2999999999999998</v>
      </c>
      <c r="AF2615" s="105">
        <v>1.4215</v>
      </c>
      <c r="AG2615" s="105">
        <v>1.6240000000000001</v>
      </c>
      <c r="AI2615" s="105">
        <v>1.65</v>
      </c>
      <c r="AN2615" s="106">
        <v>1.52275</v>
      </c>
      <c r="AO2615" s="105" t="s">
        <v>277</v>
      </c>
      <c r="AP2615" s="104" t="s">
        <v>278</v>
      </c>
      <c r="AQ2615" s="105">
        <f>AVERAGE(SMALL(AE2615:AI2615,1),SMALL(AE2615:AI2615,2))</f>
        <v>1.52275</v>
      </c>
      <c r="AR2615" s="105" t="str">
        <f>IF(R2615 &lt;=( AVERAGE(SMALL(AE2615:AI2615,1),SMALL(AE2615:AI2615,2))), R2615, "")</f>
        <v/>
      </c>
      <c r="AS2615" s="105" t="e">
        <f>AVERAGE(SMALL(AJ2615:AM2615,1),SMALL(AJ2615:AM2615,2))</f>
        <v>#NUM!</v>
      </c>
      <c r="AT2615" s="105" t="e">
        <f>#REF!*1.075</f>
        <v>#REF!</v>
      </c>
      <c r="AU2615" s="105">
        <f>T2615*1.075</f>
        <v>2.4724999999999997</v>
      </c>
      <c r="AV2615" s="102" t="e">
        <f t="shared" si="607"/>
        <v>#REF!</v>
      </c>
      <c r="AW2615" s="105" t="s">
        <v>172</v>
      </c>
      <c r="AX2615" s="105" t="s">
        <v>173</v>
      </c>
      <c r="AY2615" s="106">
        <v>1.52</v>
      </c>
      <c r="AZ2615" s="108">
        <f t="shared" si="617"/>
        <v>0.38</v>
      </c>
      <c r="BA2615" s="1">
        <f t="shared" si="618"/>
        <v>1.9</v>
      </c>
      <c r="BB2615" s="106">
        <f t="shared" si="608"/>
        <v>2.052</v>
      </c>
      <c r="BC2615" s="105" t="s">
        <v>53</v>
      </c>
      <c r="BE2615" s="110"/>
      <c r="BF2615" s="110"/>
      <c r="BG2615" s="110"/>
    </row>
    <row r="2616" spans="1:59" ht="24.75" hidden="1" customHeight="1">
      <c r="A2616" s="9">
        <v>2614</v>
      </c>
      <c r="B2616" s="17">
        <v>5892</v>
      </c>
      <c r="C2616" s="17"/>
      <c r="D2616" s="8"/>
      <c r="E2616" s="2" t="s">
        <v>10445</v>
      </c>
      <c r="F2616" s="2" t="s">
        <v>10459</v>
      </c>
      <c r="G2616" s="2" t="s">
        <v>478</v>
      </c>
      <c r="H2616" s="18" t="s">
        <v>5898</v>
      </c>
      <c r="I2616" s="2" t="s">
        <v>44</v>
      </c>
      <c r="J2616" s="2" t="s">
        <v>6468</v>
      </c>
      <c r="K2616" s="19"/>
      <c r="L2616" s="2"/>
      <c r="M2616" s="17">
        <v>20</v>
      </c>
      <c r="N2616" s="2" t="s">
        <v>46</v>
      </c>
      <c r="O2616" s="2" t="s">
        <v>10014</v>
      </c>
      <c r="P2616" s="2" t="s">
        <v>10051</v>
      </c>
      <c r="Q2616" s="2" t="s">
        <v>10448</v>
      </c>
      <c r="R2616" s="101">
        <v>5.18</v>
      </c>
      <c r="T2616" s="116">
        <v>4.2</v>
      </c>
      <c r="AF2616" s="105">
        <v>2.843</v>
      </c>
      <c r="AG2616" s="105">
        <v>3.03</v>
      </c>
      <c r="AI2616" s="105">
        <v>2.82</v>
      </c>
      <c r="AN2616" s="106">
        <v>2.8315000000000001</v>
      </c>
      <c r="AO2616" s="105" t="s">
        <v>277</v>
      </c>
      <c r="AP2616" s="104" t="s">
        <v>278</v>
      </c>
      <c r="AQ2616" s="105">
        <f>AVERAGE(SMALL(AE2616:AI2616,1),SMALL(AE2616:AI2616,2))</f>
        <v>2.8315000000000001</v>
      </c>
      <c r="AR2616" s="105" t="str">
        <f>IF(R2616 &lt;=( AVERAGE(SMALL(AE2616:AI2616,1),SMALL(AE2616:AI2616,2))), R2616, "")</f>
        <v/>
      </c>
      <c r="AS2616" s="105" t="e">
        <f>AVERAGE(SMALL(AJ2616:AM2616,1),SMALL(AJ2616:AM2616,2))</f>
        <v>#NUM!</v>
      </c>
      <c r="AT2616" s="105" t="e">
        <f>#REF!*1.075</f>
        <v>#REF!</v>
      </c>
      <c r="AU2616" s="105">
        <f>T2616*1.075</f>
        <v>4.5149999999999997</v>
      </c>
      <c r="AV2616" s="102" t="e">
        <f t="shared" si="607"/>
        <v>#REF!</v>
      </c>
      <c r="AW2616" s="105" t="s">
        <v>172</v>
      </c>
      <c r="AX2616" s="105" t="s">
        <v>173</v>
      </c>
      <c r="AY2616" s="106">
        <v>2.83</v>
      </c>
      <c r="AZ2616" s="108">
        <f t="shared" si="617"/>
        <v>0.70750000000000002</v>
      </c>
      <c r="BA2616" s="1">
        <f t="shared" si="618"/>
        <v>3.5375000000000001</v>
      </c>
      <c r="BB2616" s="106">
        <f t="shared" si="608"/>
        <v>3.8205</v>
      </c>
      <c r="BC2616" s="105" t="s">
        <v>53</v>
      </c>
      <c r="BE2616" s="110"/>
      <c r="BF2616" s="110"/>
      <c r="BG2616" s="110"/>
    </row>
    <row r="2617" spans="1:59" ht="24.75" hidden="1" customHeight="1">
      <c r="A2617" s="9">
        <v>2615</v>
      </c>
      <c r="B2617" s="36">
        <v>3917</v>
      </c>
      <c r="C2617" s="36"/>
      <c r="E2617" s="37" t="s">
        <v>10461</v>
      </c>
      <c r="F2617" s="36" t="s">
        <v>10462</v>
      </c>
      <c r="G2617" s="36" t="s">
        <v>344</v>
      </c>
      <c r="H2617" s="36" t="s">
        <v>60</v>
      </c>
      <c r="I2617" s="36" t="s">
        <v>488</v>
      </c>
      <c r="J2617" s="37" t="s">
        <v>10463</v>
      </c>
      <c r="K2617" s="49"/>
      <c r="L2617" s="36"/>
      <c r="M2617" s="36"/>
      <c r="N2617" s="36"/>
      <c r="O2617" s="36" t="s">
        <v>10014</v>
      </c>
      <c r="P2617" s="36" t="s">
        <v>10464</v>
      </c>
      <c r="Q2617" s="36" t="s">
        <v>10465</v>
      </c>
      <c r="T2617" s="116"/>
      <c r="AT2617" s="105" t="e">
        <f>#REF!*1.075</f>
        <v>#REF!</v>
      </c>
      <c r="AV2617" s="102" t="e">
        <f t="shared" si="607"/>
        <v>#REF!</v>
      </c>
      <c r="AZ2617" s="108" t="b">
        <f t="shared" si="617"/>
        <v>0</v>
      </c>
      <c r="BA2617" s="1">
        <f t="shared" si="618"/>
        <v>0</v>
      </c>
      <c r="BB2617" s="106">
        <f t="shared" si="608"/>
        <v>0</v>
      </c>
      <c r="BE2617" s="110"/>
      <c r="BF2617" s="110"/>
      <c r="BG2617" s="110"/>
    </row>
    <row r="2618" spans="1:59" ht="24.75" hidden="1" customHeight="1">
      <c r="A2618" s="9">
        <v>2616</v>
      </c>
      <c r="B2618" s="36">
        <v>5909</v>
      </c>
      <c r="C2618" s="36"/>
      <c r="E2618" s="37" t="s">
        <v>10466</v>
      </c>
      <c r="F2618" s="36" t="s">
        <v>10467</v>
      </c>
      <c r="G2618" s="36" t="s">
        <v>344</v>
      </c>
      <c r="H2618" s="36" t="s">
        <v>189</v>
      </c>
      <c r="I2618" s="36" t="s">
        <v>686</v>
      </c>
      <c r="J2618" s="37" t="s">
        <v>639</v>
      </c>
      <c r="K2618" s="49"/>
      <c r="L2618" s="36"/>
      <c r="M2618" s="36">
        <v>1</v>
      </c>
      <c r="N2618" s="36" t="s">
        <v>46</v>
      </c>
      <c r="O2618" s="36" t="s">
        <v>10014</v>
      </c>
      <c r="P2618" s="36" t="s">
        <v>10468</v>
      </c>
      <c r="Q2618" s="36" t="s">
        <v>10469</v>
      </c>
      <c r="T2618" s="116"/>
      <c r="AT2618" s="105" t="e">
        <f>#REF!*1.075</f>
        <v>#REF!</v>
      </c>
      <c r="AV2618" s="102" t="e">
        <f t="shared" si="607"/>
        <v>#REF!</v>
      </c>
      <c r="AZ2618" s="108" t="b">
        <f t="shared" si="617"/>
        <v>0</v>
      </c>
      <c r="BA2618" s="1">
        <f t="shared" si="618"/>
        <v>0</v>
      </c>
      <c r="BB2618" s="106">
        <f t="shared" si="608"/>
        <v>0</v>
      </c>
      <c r="BE2618" s="110"/>
      <c r="BF2618" s="110"/>
      <c r="BG2618" s="110"/>
    </row>
    <row r="2619" spans="1:59" ht="24.75" hidden="1" customHeight="1">
      <c r="A2619" s="9">
        <v>2617</v>
      </c>
      <c r="B2619" s="36">
        <v>5909</v>
      </c>
      <c r="C2619" s="36"/>
      <c r="E2619" s="37" t="s">
        <v>10466</v>
      </c>
      <c r="F2619" s="36" t="s">
        <v>10467</v>
      </c>
      <c r="G2619" s="36" t="s">
        <v>344</v>
      </c>
      <c r="H2619" s="36" t="s">
        <v>189</v>
      </c>
      <c r="I2619" s="36" t="s">
        <v>686</v>
      </c>
      <c r="J2619" s="37" t="s">
        <v>10470</v>
      </c>
      <c r="K2619" s="49"/>
      <c r="L2619" s="36"/>
      <c r="M2619" s="36">
        <v>5</v>
      </c>
      <c r="N2619" s="36" t="s">
        <v>46</v>
      </c>
      <c r="O2619" s="36" t="s">
        <v>10014</v>
      </c>
      <c r="P2619" s="36" t="s">
        <v>10468</v>
      </c>
      <c r="Q2619" s="36" t="s">
        <v>10469</v>
      </c>
      <c r="T2619" s="116"/>
      <c r="AT2619" s="105" t="e">
        <f>#REF!*1.075</f>
        <v>#REF!</v>
      </c>
      <c r="AV2619" s="102" t="e">
        <f t="shared" ref="AV2619:AV2682" si="619">MIN(AN2619,AT2619,AU2619)</f>
        <v>#REF!</v>
      </c>
      <c r="AZ2619" s="108" t="b">
        <f t="shared" si="617"/>
        <v>0</v>
      </c>
      <c r="BA2619" s="1">
        <f t="shared" si="618"/>
        <v>0</v>
      </c>
      <c r="BB2619" s="106">
        <f t="shared" si="608"/>
        <v>0</v>
      </c>
      <c r="BE2619" s="110"/>
      <c r="BF2619" s="110"/>
      <c r="BG2619" s="110"/>
    </row>
    <row r="2620" spans="1:59" ht="24.75" hidden="1" customHeight="1">
      <c r="A2620" s="9">
        <v>2618</v>
      </c>
      <c r="B2620" s="17">
        <v>7107</v>
      </c>
      <c r="C2620" s="17"/>
      <c r="D2620" s="8"/>
      <c r="E2620" s="2" t="s">
        <v>10471</v>
      </c>
      <c r="F2620" s="2" t="s">
        <v>4568</v>
      </c>
      <c r="G2620" s="2" t="s">
        <v>344</v>
      </c>
      <c r="H2620" s="18" t="s">
        <v>189</v>
      </c>
      <c r="I2620" s="2" t="s">
        <v>686</v>
      </c>
      <c r="J2620" s="2" t="s">
        <v>639</v>
      </c>
      <c r="K2620" s="19"/>
      <c r="L2620" s="2"/>
      <c r="M2620" s="17">
        <v>1</v>
      </c>
      <c r="N2620" s="2" t="s">
        <v>46</v>
      </c>
      <c r="O2620" s="2" t="s">
        <v>10014</v>
      </c>
      <c r="P2620" s="2" t="s">
        <v>10472</v>
      </c>
      <c r="Q2620" s="2" t="s">
        <v>10473</v>
      </c>
      <c r="R2620" s="101">
        <v>3.38</v>
      </c>
      <c r="T2620" s="116">
        <v>2.86</v>
      </c>
      <c r="W2620" s="102">
        <v>2.94</v>
      </c>
      <c r="Y2620" s="102">
        <v>3.82</v>
      </c>
      <c r="AI2620" s="105">
        <v>3.82</v>
      </c>
      <c r="AN2620" s="106">
        <v>3.38</v>
      </c>
      <c r="AO2620" s="105" t="s">
        <v>50</v>
      </c>
      <c r="AP2620" s="104" t="s">
        <v>51</v>
      </c>
      <c r="AQ2620" s="105" t="e">
        <f>AVERAGE(SMALL(AE2620:AI2620,1),SMALL(AE2620:AI2620,2))</f>
        <v>#NUM!</v>
      </c>
      <c r="AR2620" s="105" t="e">
        <f>IF(R2620 &lt;=( AVERAGE(SMALL(AE2620:AI2620,1),SMALL(AE2620:AI2620,2))), R2620, "")</f>
        <v>#NUM!</v>
      </c>
      <c r="AS2620" s="105" t="e">
        <f>AVERAGE(SMALL(AJ2620:AM2620,1),SMALL(AJ2620:AM2620,2))</f>
        <v>#NUM!</v>
      </c>
      <c r="AT2620" s="105" t="e">
        <f>#REF!*1.075</f>
        <v>#REF!</v>
      </c>
      <c r="AU2620" s="105">
        <f>T2620*1.075</f>
        <v>3.0744999999999996</v>
      </c>
      <c r="AV2620" s="102" t="e">
        <f t="shared" si="619"/>
        <v>#REF!</v>
      </c>
      <c r="AW2620" s="105" t="s">
        <v>172</v>
      </c>
      <c r="AX2620" s="105" t="s">
        <v>173</v>
      </c>
      <c r="AY2620" s="106">
        <v>3.0739999999999998</v>
      </c>
      <c r="AZ2620" s="108">
        <f t="shared" si="617"/>
        <v>0.76849999999999996</v>
      </c>
      <c r="BA2620" s="1">
        <f t="shared" si="618"/>
        <v>3.8424999999999998</v>
      </c>
      <c r="BB2620" s="106">
        <f t="shared" si="608"/>
        <v>4.1498999999999997</v>
      </c>
      <c r="BC2620" s="105" t="s">
        <v>53</v>
      </c>
      <c r="BE2620" s="110"/>
      <c r="BF2620" s="110"/>
      <c r="BG2620" s="110"/>
    </row>
    <row r="2621" spans="1:59" ht="24.75" hidden="1" customHeight="1">
      <c r="A2621" s="9">
        <v>2619</v>
      </c>
      <c r="B2621" s="17">
        <v>6951</v>
      </c>
      <c r="C2621" s="17"/>
      <c r="D2621" s="8"/>
      <c r="E2621" s="2" t="s">
        <v>10471</v>
      </c>
      <c r="F2621" s="2" t="s">
        <v>4061</v>
      </c>
      <c r="G2621" s="2" t="s">
        <v>344</v>
      </c>
      <c r="H2621" s="18" t="s">
        <v>60</v>
      </c>
      <c r="I2621" s="2" t="s">
        <v>488</v>
      </c>
      <c r="J2621" s="2" t="s">
        <v>5803</v>
      </c>
      <c r="K2621" s="19"/>
      <c r="L2621" s="2"/>
      <c r="M2621" s="17">
        <v>28</v>
      </c>
      <c r="N2621" s="2" t="s">
        <v>46</v>
      </c>
      <c r="O2621" s="2" t="s">
        <v>10014</v>
      </c>
      <c r="P2621" s="2" t="s">
        <v>10153</v>
      </c>
      <c r="Q2621" s="2" t="s">
        <v>10474</v>
      </c>
      <c r="R2621" s="101">
        <v>3.45</v>
      </c>
      <c r="T2621" s="116">
        <v>2.63</v>
      </c>
      <c r="W2621" s="102">
        <v>2.99</v>
      </c>
      <c r="Y2621" s="102">
        <v>3.99</v>
      </c>
      <c r="AI2621" s="105">
        <v>3.91</v>
      </c>
      <c r="AN2621" s="106">
        <v>3.45</v>
      </c>
      <c r="AO2621" s="105" t="s">
        <v>50</v>
      </c>
      <c r="AP2621" s="104" t="s">
        <v>51</v>
      </c>
      <c r="AQ2621" s="105" t="e">
        <f>AVERAGE(SMALL(AE2621:AI2621,1),SMALL(AE2621:AI2621,2))</f>
        <v>#NUM!</v>
      </c>
      <c r="AR2621" s="105" t="e">
        <f>IF(R2621 &lt;=( AVERAGE(SMALL(AE2621:AI2621,1),SMALL(AE2621:AI2621,2))), R2621, "")</f>
        <v>#NUM!</v>
      </c>
      <c r="AS2621" s="105" t="e">
        <f>AVERAGE(SMALL(AJ2621:AM2621,1),SMALL(AJ2621:AM2621,2))</f>
        <v>#NUM!</v>
      </c>
      <c r="AT2621" s="105" t="e">
        <f>#REF!*1.075</f>
        <v>#REF!</v>
      </c>
      <c r="AU2621" s="105">
        <f>T2621*1.075</f>
        <v>2.8272499999999998</v>
      </c>
      <c r="AV2621" s="102" t="e">
        <f t="shared" si="619"/>
        <v>#REF!</v>
      </c>
      <c r="AW2621" s="105" t="s">
        <v>172</v>
      </c>
      <c r="AX2621" s="105" t="s">
        <v>173</v>
      </c>
      <c r="AY2621" s="106">
        <v>2.83</v>
      </c>
      <c r="AZ2621" s="108">
        <f t="shared" si="617"/>
        <v>0.70750000000000002</v>
      </c>
      <c r="BA2621" s="1">
        <f t="shared" si="618"/>
        <v>3.5375000000000001</v>
      </c>
      <c r="BB2621" s="106">
        <f t="shared" si="608"/>
        <v>3.8205</v>
      </c>
      <c r="BC2621" s="105" t="s">
        <v>53</v>
      </c>
      <c r="BE2621" s="110"/>
      <c r="BF2621" s="110"/>
      <c r="BG2621" s="110"/>
    </row>
    <row r="2622" spans="1:59" ht="24.75" hidden="1" customHeight="1">
      <c r="A2622" s="9">
        <v>2620</v>
      </c>
      <c r="B2622" s="17">
        <v>6952</v>
      </c>
      <c r="C2622" s="17"/>
      <c r="D2622" s="8"/>
      <c r="E2622" s="2" t="s">
        <v>10471</v>
      </c>
      <c r="F2622" s="2" t="s">
        <v>4061</v>
      </c>
      <c r="G2622" s="2" t="s">
        <v>344</v>
      </c>
      <c r="H2622" s="18" t="s">
        <v>189</v>
      </c>
      <c r="I2622" s="2" t="s">
        <v>488</v>
      </c>
      <c r="J2622" s="2" t="s">
        <v>10475</v>
      </c>
      <c r="K2622" s="19"/>
      <c r="L2622" s="2"/>
      <c r="M2622" s="17">
        <v>28</v>
      </c>
      <c r="N2622" s="2" t="s">
        <v>46</v>
      </c>
      <c r="O2622" s="2" t="s">
        <v>10014</v>
      </c>
      <c r="P2622" s="2" t="s">
        <v>10476</v>
      </c>
      <c r="Q2622" s="2" t="s">
        <v>10477</v>
      </c>
      <c r="R2622" s="101">
        <v>4.67</v>
      </c>
      <c r="T2622" s="116">
        <v>3.47</v>
      </c>
      <c r="W2622" s="102">
        <v>4.38</v>
      </c>
      <c r="Y2622" s="102">
        <v>4.95</v>
      </c>
      <c r="AI2622" s="105">
        <v>4.95</v>
      </c>
      <c r="AN2622" s="106">
        <v>4.67</v>
      </c>
      <c r="AO2622" s="105" t="s">
        <v>50</v>
      </c>
      <c r="AP2622" s="104" t="s">
        <v>51</v>
      </c>
      <c r="AQ2622" s="105" t="e">
        <f>AVERAGE(SMALL(AE2622:AI2622,1),SMALL(AE2622:AI2622,2))</f>
        <v>#NUM!</v>
      </c>
      <c r="AR2622" s="105" t="e">
        <f>IF(R2622 &lt;=( AVERAGE(SMALL(AE2622:AI2622,1),SMALL(AE2622:AI2622,2))), R2622, "")</f>
        <v>#NUM!</v>
      </c>
      <c r="AS2622" s="105" t="e">
        <f>AVERAGE(SMALL(AJ2622:AM2622,1),SMALL(AJ2622:AM2622,2))</f>
        <v>#NUM!</v>
      </c>
      <c r="AT2622" s="105" t="e">
        <f>#REF!*1.075</f>
        <v>#REF!</v>
      </c>
      <c r="AU2622" s="105">
        <f>T2622*1.075</f>
        <v>3.7302499999999998</v>
      </c>
      <c r="AV2622" s="102" t="e">
        <f t="shared" si="619"/>
        <v>#REF!</v>
      </c>
      <c r="AW2622" s="105" t="s">
        <v>172</v>
      </c>
      <c r="AX2622" s="105" t="s">
        <v>173</v>
      </c>
      <c r="AY2622" s="106">
        <v>3.73</v>
      </c>
      <c r="AZ2622" s="108">
        <f t="shared" si="617"/>
        <v>0.9325</v>
      </c>
      <c r="BA2622" s="1">
        <f t="shared" si="618"/>
        <v>4.6624999999999996</v>
      </c>
      <c r="BB2622" s="106">
        <f t="shared" ref="BB2622:BB2685" si="620">BA2622+BA2622*0.08</f>
        <v>5.0354999999999999</v>
      </c>
      <c r="BC2622" s="105" t="s">
        <v>53</v>
      </c>
      <c r="BE2622" s="110"/>
      <c r="BF2622" s="110"/>
      <c r="BG2622" s="110"/>
    </row>
    <row r="2623" spans="1:59" ht="24.75" hidden="1" customHeight="1">
      <c r="A2623" s="9">
        <v>2621</v>
      </c>
      <c r="B2623" s="36">
        <v>5909</v>
      </c>
      <c r="C2623" s="36"/>
      <c r="E2623" s="37" t="s">
        <v>10466</v>
      </c>
      <c r="F2623" s="36" t="s">
        <v>10467</v>
      </c>
      <c r="G2623" s="36" t="s">
        <v>344</v>
      </c>
      <c r="H2623" s="36" t="s">
        <v>189</v>
      </c>
      <c r="I2623" s="36" t="s">
        <v>686</v>
      </c>
      <c r="J2623" s="37" t="s">
        <v>1999</v>
      </c>
      <c r="K2623" s="49"/>
      <c r="L2623" s="36"/>
      <c r="M2623" s="36">
        <v>10</v>
      </c>
      <c r="N2623" s="36" t="s">
        <v>46</v>
      </c>
      <c r="O2623" s="36" t="s">
        <v>10014</v>
      </c>
      <c r="P2623" s="36" t="s">
        <v>10468</v>
      </c>
      <c r="Q2623" s="36" t="s">
        <v>10469</v>
      </c>
      <c r="T2623" s="116"/>
      <c r="AT2623" s="105" t="e">
        <f>#REF!*1.075</f>
        <v>#REF!</v>
      </c>
      <c r="AV2623" s="102" t="e">
        <f t="shared" si="619"/>
        <v>#REF!</v>
      </c>
      <c r="AZ2623" s="108" t="b">
        <f t="shared" si="617"/>
        <v>0</v>
      </c>
      <c r="BA2623" s="1">
        <f t="shared" si="618"/>
        <v>0</v>
      </c>
      <c r="BB2623" s="106">
        <f t="shared" si="620"/>
        <v>0</v>
      </c>
      <c r="BE2623" s="110"/>
      <c r="BF2623" s="110"/>
      <c r="BG2623" s="110"/>
    </row>
    <row r="2624" spans="1:59" ht="24.75" hidden="1" customHeight="1">
      <c r="A2624" s="9">
        <v>2622</v>
      </c>
      <c r="B2624" s="36">
        <v>5894</v>
      </c>
      <c r="C2624" s="36"/>
      <c r="E2624" s="37" t="s">
        <v>10471</v>
      </c>
      <c r="F2624" s="36" t="s">
        <v>10478</v>
      </c>
      <c r="G2624" s="36" t="s">
        <v>344</v>
      </c>
      <c r="H2624" s="36" t="s">
        <v>60</v>
      </c>
      <c r="I2624" s="36" t="s">
        <v>488</v>
      </c>
      <c r="J2624" s="37" t="s">
        <v>2483</v>
      </c>
      <c r="K2624" s="49"/>
      <c r="L2624" s="36"/>
      <c r="M2624" s="36">
        <v>14</v>
      </c>
      <c r="N2624" s="36" t="s">
        <v>46</v>
      </c>
      <c r="O2624" s="36" t="s">
        <v>10014</v>
      </c>
      <c r="P2624" s="36" t="s">
        <v>10479</v>
      </c>
      <c r="Q2624" s="36" t="s">
        <v>10480</v>
      </c>
      <c r="T2624" s="116"/>
      <c r="AT2624" s="105" t="e">
        <f>#REF!*1.075</f>
        <v>#REF!</v>
      </c>
      <c r="AV2624" s="102" t="e">
        <f t="shared" si="619"/>
        <v>#REF!</v>
      </c>
      <c r="AZ2624" s="108" t="b">
        <f t="shared" si="617"/>
        <v>0</v>
      </c>
      <c r="BA2624" s="1">
        <f t="shared" si="618"/>
        <v>0</v>
      </c>
      <c r="BB2624" s="106">
        <f t="shared" si="620"/>
        <v>0</v>
      </c>
      <c r="BE2624" s="110"/>
      <c r="BF2624" s="110"/>
      <c r="BG2624" s="110"/>
    </row>
    <row r="2625" spans="1:59" ht="24.75" hidden="1" customHeight="1">
      <c r="A2625" s="9">
        <v>2623</v>
      </c>
      <c r="B2625" s="36">
        <v>5896</v>
      </c>
      <c r="C2625" s="36"/>
      <c r="E2625" s="37" t="s">
        <v>10471</v>
      </c>
      <c r="F2625" s="36" t="s">
        <v>10478</v>
      </c>
      <c r="G2625" s="36" t="s">
        <v>344</v>
      </c>
      <c r="H2625" s="36" t="s">
        <v>189</v>
      </c>
      <c r="I2625" s="36" t="s">
        <v>488</v>
      </c>
      <c r="J2625" s="37" t="s">
        <v>2483</v>
      </c>
      <c r="K2625" s="49"/>
      <c r="L2625" s="36"/>
      <c r="M2625" s="36">
        <v>14</v>
      </c>
      <c r="N2625" s="36" t="s">
        <v>46</v>
      </c>
      <c r="O2625" s="36" t="s">
        <v>10014</v>
      </c>
      <c r="P2625" s="36" t="s">
        <v>10062</v>
      </c>
      <c r="Q2625" s="36" t="s">
        <v>10481</v>
      </c>
      <c r="T2625" s="116"/>
      <c r="AT2625" s="105" t="e">
        <f>#REF!*1.075</f>
        <v>#REF!</v>
      </c>
      <c r="AV2625" s="102" t="e">
        <f t="shared" si="619"/>
        <v>#REF!</v>
      </c>
      <c r="AZ2625" s="108" t="b">
        <f t="shared" si="617"/>
        <v>0</v>
      </c>
      <c r="BA2625" s="1">
        <f t="shared" si="618"/>
        <v>0</v>
      </c>
      <c r="BB2625" s="106">
        <f t="shared" si="620"/>
        <v>0</v>
      </c>
      <c r="BE2625" s="110"/>
      <c r="BF2625" s="110"/>
      <c r="BG2625" s="110"/>
    </row>
    <row r="2626" spans="1:59" ht="24.75" hidden="1" customHeight="1">
      <c r="A2626" s="9">
        <v>2624</v>
      </c>
      <c r="B2626" s="36">
        <v>503</v>
      </c>
      <c r="C2626" s="36"/>
      <c r="E2626" s="37" t="s">
        <v>10482</v>
      </c>
      <c r="F2626" s="36" t="s">
        <v>10483</v>
      </c>
      <c r="G2626" s="36" t="s">
        <v>10219</v>
      </c>
      <c r="H2626" s="36" t="s">
        <v>10484</v>
      </c>
      <c r="I2626" s="36" t="s">
        <v>345</v>
      </c>
      <c r="J2626" s="37" t="s">
        <v>10057</v>
      </c>
      <c r="K2626" s="49"/>
      <c r="L2626" s="36"/>
      <c r="M2626" s="36">
        <v>30</v>
      </c>
      <c r="N2626" s="36" t="s">
        <v>46</v>
      </c>
      <c r="O2626" s="36" t="s">
        <v>10014</v>
      </c>
      <c r="P2626" s="36" t="s">
        <v>10062</v>
      </c>
      <c r="Q2626" s="36" t="s">
        <v>10485</v>
      </c>
      <c r="T2626" s="116"/>
      <c r="AT2626" s="105" t="e">
        <f>#REF!*1.075</f>
        <v>#REF!</v>
      </c>
      <c r="AV2626" s="102" t="e">
        <f t="shared" si="619"/>
        <v>#REF!</v>
      </c>
      <c r="AZ2626" s="108" t="b">
        <f t="shared" si="617"/>
        <v>0</v>
      </c>
      <c r="BA2626" s="1">
        <f t="shared" si="618"/>
        <v>0</v>
      </c>
      <c r="BB2626" s="106">
        <f t="shared" si="620"/>
        <v>0</v>
      </c>
      <c r="BD2626" s="105"/>
      <c r="BF2626" s="110"/>
      <c r="BG2626" s="110"/>
    </row>
    <row r="2627" spans="1:59" ht="24.75" hidden="1" customHeight="1">
      <c r="A2627" s="9">
        <v>2625</v>
      </c>
      <c r="B2627" s="36">
        <v>502</v>
      </c>
      <c r="C2627" s="36"/>
      <c r="E2627" s="37" t="s">
        <v>10486</v>
      </c>
      <c r="F2627" s="36" t="s">
        <v>10487</v>
      </c>
      <c r="G2627" s="36" t="s">
        <v>10219</v>
      </c>
      <c r="H2627" s="36" t="s">
        <v>10488</v>
      </c>
      <c r="I2627" s="36" t="s">
        <v>345</v>
      </c>
      <c r="J2627" s="37" t="s">
        <v>10489</v>
      </c>
      <c r="K2627" s="49"/>
      <c r="L2627" s="36"/>
      <c r="M2627" s="36"/>
      <c r="N2627" s="36"/>
      <c r="O2627" s="36" t="s">
        <v>10014</v>
      </c>
      <c r="P2627" s="36" t="s">
        <v>1079</v>
      </c>
      <c r="Q2627" s="36" t="s">
        <v>10490</v>
      </c>
      <c r="T2627" s="116"/>
      <c r="AT2627" s="105" t="e">
        <f>#REF!*1.075</f>
        <v>#REF!</v>
      </c>
      <c r="AV2627" s="102" t="e">
        <f t="shared" si="619"/>
        <v>#REF!</v>
      </c>
      <c r="AZ2627" s="108" t="b">
        <f t="shared" si="617"/>
        <v>0</v>
      </c>
      <c r="BA2627" s="1">
        <f t="shared" si="618"/>
        <v>0</v>
      </c>
      <c r="BB2627" s="106">
        <f t="shared" si="620"/>
        <v>0</v>
      </c>
      <c r="BD2627" s="105"/>
      <c r="BF2627" s="110"/>
      <c r="BG2627" s="110"/>
    </row>
    <row r="2628" spans="1:59" ht="24.75" hidden="1" customHeight="1">
      <c r="A2628" s="9">
        <v>2626</v>
      </c>
      <c r="B2628" s="36">
        <v>5334</v>
      </c>
      <c r="C2628" s="36"/>
      <c r="E2628" s="37" t="s">
        <v>10491</v>
      </c>
      <c r="F2628" s="36" t="s">
        <v>10492</v>
      </c>
      <c r="G2628" s="36" t="s">
        <v>3857</v>
      </c>
      <c r="H2628" s="36" t="s">
        <v>935</v>
      </c>
      <c r="I2628" s="36" t="s">
        <v>150</v>
      </c>
      <c r="J2628" s="37" t="s">
        <v>10493</v>
      </c>
      <c r="K2628" s="49"/>
      <c r="L2628" s="36"/>
      <c r="M2628" s="36"/>
      <c r="N2628" s="36"/>
      <c r="O2628" s="36" t="s">
        <v>10014</v>
      </c>
      <c r="P2628" s="36" t="s">
        <v>10494</v>
      </c>
      <c r="Q2628" s="36" t="s">
        <v>10495</v>
      </c>
      <c r="T2628" s="116"/>
      <c r="AT2628" s="105" t="e">
        <f>#REF!*1.075</f>
        <v>#REF!</v>
      </c>
      <c r="AV2628" s="102" t="e">
        <f t="shared" si="619"/>
        <v>#REF!</v>
      </c>
      <c r="AZ2628" s="108" t="b">
        <f t="shared" si="617"/>
        <v>0</v>
      </c>
      <c r="BA2628" s="1">
        <f t="shared" si="618"/>
        <v>0</v>
      </c>
      <c r="BB2628" s="106">
        <f t="shared" si="620"/>
        <v>0</v>
      </c>
      <c r="BE2628" s="110"/>
      <c r="BF2628" s="110"/>
      <c r="BG2628" s="110"/>
    </row>
    <row r="2629" spans="1:59" ht="24.75" hidden="1" customHeight="1">
      <c r="A2629" s="9">
        <v>2627</v>
      </c>
      <c r="B2629" s="17">
        <v>501</v>
      </c>
      <c r="C2629" s="17"/>
      <c r="D2629" s="8"/>
      <c r="E2629" s="2" t="s">
        <v>10482</v>
      </c>
      <c r="F2629" s="2" t="s">
        <v>10496</v>
      </c>
      <c r="G2629" s="2" t="s">
        <v>10219</v>
      </c>
      <c r="H2629" s="18" t="s">
        <v>10497</v>
      </c>
      <c r="I2629" s="2" t="s">
        <v>109</v>
      </c>
      <c r="J2629" s="30" t="s">
        <v>10498</v>
      </c>
      <c r="K2629" s="19">
        <v>150</v>
      </c>
      <c r="L2629" s="2" t="s">
        <v>91</v>
      </c>
      <c r="M2629" s="17">
        <v>1</v>
      </c>
      <c r="N2629" s="2" t="s">
        <v>46</v>
      </c>
      <c r="O2629" s="2" t="s">
        <v>10014</v>
      </c>
      <c r="P2629" s="2" t="s">
        <v>10046</v>
      </c>
      <c r="Q2629" s="2" t="s">
        <v>10499</v>
      </c>
      <c r="R2629" s="101">
        <v>2.96</v>
      </c>
      <c r="T2629" s="116">
        <v>2.4</v>
      </c>
      <c r="AN2629" s="106">
        <v>2.96</v>
      </c>
      <c r="AO2629" s="105" t="s">
        <v>50</v>
      </c>
      <c r="AP2629" s="104" t="s">
        <v>51</v>
      </c>
      <c r="AQ2629" s="105" t="e">
        <f>AVERAGE(SMALL(AE2629:AI2629,1),SMALL(AE2629:AI2629,2))</f>
        <v>#NUM!</v>
      </c>
      <c r="AR2629" s="105" t="e">
        <f>IF(R2629 &lt;=( AVERAGE(SMALL(AE2629:AI2629,1),SMALL(AE2629:AI2629,2))), R2629, "")</f>
        <v>#NUM!</v>
      </c>
      <c r="AS2629" s="105" t="e">
        <f>AVERAGE(SMALL(AJ2629:AM2629,1),SMALL(AJ2629:AM2629,2))</f>
        <v>#NUM!</v>
      </c>
      <c r="AT2629" s="105" t="e">
        <f>#REF!*1.075</f>
        <v>#REF!</v>
      </c>
      <c r="AU2629" s="105">
        <f>T2629*1.075</f>
        <v>2.5799999999999996</v>
      </c>
      <c r="AV2629" s="102" t="e">
        <f t="shared" si="619"/>
        <v>#REF!</v>
      </c>
      <c r="AW2629" s="105" t="s">
        <v>172</v>
      </c>
      <c r="AX2629" s="105" t="s">
        <v>173</v>
      </c>
      <c r="AY2629" s="106">
        <v>2.58</v>
      </c>
      <c r="AZ2629" s="108">
        <f t="shared" si="617"/>
        <v>0.64500000000000002</v>
      </c>
      <c r="BA2629" s="1">
        <f t="shared" si="618"/>
        <v>3.2250000000000001</v>
      </c>
      <c r="BB2629" s="106">
        <f t="shared" si="620"/>
        <v>3.4830000000000001</v>
      </c>
      <c r="BC2629" s="105" t="s">
        <v>53</v>
      </c>
      <c r="BD2629" s="105"/>
      <c r="BF2629" s="110"/>
      <c r="BG2629" s="110"/>
    </row>
    <row r="2630" spans="1:59" ht="24.75" hidden="1" customHeight="1">
      <c r="A2630" s="9">
        <v>2628</v>
      </c>
      <c r="B2630" s="36">
        <v>5335</v>
      </c>
      <c r="C2630" s="36"/>
      <c r="E2630" s="37" t="s">
        <v>10491</v>
      </c>
      <c r="F2630" s="36" t="s">
        <v>10492</v>
      </c>
      <c r="G2630" s="36" t="s">
        <v>3857</v>
      </c>
      <c r="H2630" s="36" t="s">
        <v>3388</v>
      </c>
      <c r="I2630" s="36" t="s">
        <v>150</v>
      </c>
      <c r="J2630" s="37" t="s">
        <v>10500</v>
      </c>
      <c r="K2630" s="49"/>
      <c r="L2630" s="36"/>
      <c r="M2630" s="36"/>
      <c r="N2630" s="36"/>
      <c r="O2630" s="36" t="s">
        <v>10014</v>
      </c>
      <c r="P2630" s="36" t="s">
        <v>10494</v>
      </c>
      <c r="Q2630" s="36" t="s">
        <v>10501</v>
      </c>
      <c r="T2630" s="116"/>
      <c r="AT2630" s="105" t="e">
        <f>#REF!*1.075</f>
        <v>#REF!</v>
      </c>
      <c r="AV2630" s="102" t="e">
        <f t="shared" si="619"/>
        <v>#REF!</v>
      </c>
      <c r="AZ2630" s="108" t="b">
        <f t="shared" si="617"/>
        <v>0</v>
      </c>
      <c r="BA2630" s="1">
        <f t="shared" si="618"/>
        <v>0</v>
      </c>
      <c r="BB2630" s="106">
        <f t="shared" si="620"/>
        <v>0</v>
      </c>
      <c r="BE2630" s="110"/>
      <c r="BF2630" s="110"/>
      <c r="BG2630" s="110"/>
    </row>
    <row r="2631" spans="1:59" ht="24.75" hidden="1" customHeight="1">
      <c r="A2631" s="9">
        <v>2629</v>
      </c>
      <c r="B2631" s="17">
        <v>5333</v>
      </c>
      <c r="C2631" s="17"/>
      <c r="D2631" s="8"/>
      <c r="E2631" s="2" t="s">
        <v>10491</v>
      </c>
      <c r="F2631" s="2" t="s">
        <v>3856</v>
      </c>
      <c r="G2631" s="2" t="s">
        <v>3857</v>
      </c>
      <c r="H2631" s="18" t="s">
        <v>1306</v>
      </c>
      <c r="I2631" s="2" t="s">
        <v>150</v>
      </c>
      <c r="J2631" s="2" t="s">
        <v>10502</v>
      </c>
      <c r="K2631" s="19"/>
      <c r="L2631" s="2"/>
      <c r="M2631" s="17">
        <v>56</v>
      </c>
      <c r="N2631" s="2" t="s">
        <v>46</v>
      </c>
      <c r="O2631" s="2" t="s">
        <v>10014</v>
      </c>
      <c r="P2631" s="2" t="s">
        <v>10503</v>
      </c>
      <c r="Q2631" s="2" t="s">
        <v>10504</v>
      </c>
      <c r="R2631" s="101">
        <v>9.66</v>
      </c>
      <c r="T2631" s="116">
        <v>10.4</v>
      </c>
      <c r="U2631" s="84">
        <v>7.63</v>
      </c>
      <c r="W2631" s="102">
        <v>11.68</v>
      </c>
      <c r="Y2631" s="102">
        <v>18.11</v>
      </c>
      <c r="AE2631" s="104">
        <v>7.63</v>
      </c>
      <c r="AN2631" s="106">
        <v>7.5128000000000004</v>
      </c>
      <c r="AO2631" s="105" t="s">
        <v>372</v>
      </c>
      <c r="AP2631" s="104" t="s">
        <v>373</v>
      </c>
      <c r="AQ2631" s="105" t="e">
        <f>AVERAGE(SMALL(AE2631:AI2631,1),SMALL(AE2631:AI2631,2))</f>
        <v>#NUM!</v>
      </c>
      <c r="AR2631" s="105" t="e">
        <f>IF(R2631 &lt;=( AVERAGE(SMALL(AE2631:AI2631,1),SMALL(AE2631:AI2631,2))), R2631, "")</f>
        <v>#NUM!</v>
      </c>
      <c r="AS2631" s="105" t="e">
        <f>AVERAGE(SMALL(AJ2631:AM2631,1),SMALL(AJ2631:AM2631,2))</f>
        <v>#NUM!</v>
      </c>
      <c r="AT2631" s="105" t="e">
        <f>#REF!*1.075</f>
        <v>#REF!</v>
      </c>
      <c r="AU2631" s="105">
        <f>T2631*1.075</f>
        <v>11.18</v>
      </c>
      <c r="AV2631" s="102" t="e">
        <f t="shared" si="619"/>
        <v>#REF!</v>
      </c>
      <c r="AW2631" s="105" t="s">
        <v>372</v>
      </c>
      <c r="AX2631" s="105" t="s">
        <v>373</v>
      </c>
      <c r="AY2631" s="106">
        <v>7.51</v>
      </c>
      <c r="AZ2631" s="108">
        <f t="shared" si="617"/>
        <v>1.8774999999999999</v>
      </c>
      <c r="BA2631" s="1">
        <f t="shared" si="618"/>
        <v>9.3874999999999993</v>
      </c>
      <c r="BB2631" s="106">
        <f t="shared" si="620"/>
        <v>10.138499999999999</v>
      </c>
      <c r="BC2631" s="105" t="s">
        <v>53</v>
      </c>
      <c r="BE2631" s="110"/>
      <c r="BF2631" s="110"/>
      <c r="BG2631" s="110"/>
    </row>
    <row r="2632" spans="1:59" ht="24.75" hidden="1" customHeight="1">
      <c r="A2632" s="9">
        <v>2630</v>
      </c>
      <c r="B2632" s="36">
        <v>582</v>
      </c>
      <c r="C2632" s="36"/>
      <c r="E2632" s="37" t="s">
        <v>10505</v>
      </c>
      <c r="F2632" s="36" t="s">
        <v>10506</v>
      </c>
      <c r="G2632" s="36" t="s">
        <v>1640</v>
      </c>
      <c r="H2632" s="36" t="s">
        <v>67</v>
      </c>
      <c r="I2632" s="36" t="s">
        <v>68</v>
      </c>
      <c r="J2632" s="37" t="s">
        <v>10507</v>
      </c>
      <c r="K2632" s="49"/>
      <c r="L2632" s="36"/>
      <c r="M2632" s="36"/>
      <c r="N2632" s="36"/>
      <c r="O2632" s="36" t="s">
        <v>10014</v>
      </c>
      <c r="P2632" s="36" t="s">
        <v>10356</v>
      </c>
      <c r="Q2632" s="36" t="s">
        <v>10508</v>
      </c>
      <c r="T2632" s="116"/>
      <c r="AT2632" s="105" t="e">
        <f>#REF!*1.075</f>
        <v>#REF!</v>
      </c>
      <c r="AV2632" s="102" t="e">
        <f t="shared" si="619"/>
        <v>#REF!</v>
      </c>
      <c r="AZ2632" s="108" t="b">
        <f t="shared" si="617"/>
        <v>0</v>
      </c>
      <c r="BA2632" s="1">
        <f t="shared" si="618"/>
        <v>0</v>
      </c>
      <c r="BB2632" s="106">
        <f t="shared" si="620"/>
        <v>0</v>
      </c>
      <c r="BE2632" s="110"/>
      <c r="BF2632" s="110"/>
      <c r="BG2632" s="110"/>
    </row>
    <row r="2633" spans="1:59" ht="24.75" hidden="1" customHeight="1">
      <c r="A2633" s="9">
        <v>2631</v>
      </c>
      <c r="B2633" s="36">
        <v>586</v>
      </c>
      <c r="C2633" s="36"/>
      <c r="E2633" s="37" t="s">
        <v>10505</v>
      </c>
      <c r="F2633" s="36" t="s">
        <v>10509</v>
      </c>
      <c r="G2633" s="36" t="s">
        <v>1640</v>
      </c>
      <c r="H2633" s="36" t="s">
        <v>1187</v>
      </c>
      <c r="I2633" s="36" t="s">
        <v>68</v>
      </c>
      <c r="J2633" s="37" t="s">
        <v>1078</v>
      </c>
      <c r="K2633" s="49"/>
      <c r="L2633" s="36"/>
      <c r="M2633" s="36"/>
      <c r="N2633" s="36"/>
      <c r="O2633" s="36" t="s">
        <v>10014</v>
      </c>
      <c r="P2633" s="36" t="s">
        <v>10108</v>
      </c>
      <c r="Q2633" s="36" t="s">
        <v>10510</v>
      </c>
      <c r="T2633" s="116"/>
      <c r="AT2633" s="105" t="e">
        <f>#REF!*1.075</f>
        <v>#REF!</v>
      </c>
      <c r="AV2633" s="102" t="e">
        <f t="shared" si="619"/>
        <v>#REF!</v>
      </c>
      <c r="AZ2633" s="108" t="b">
        <f t="shared" si="617"/>
        <v>0</v>
      </c>
      <c r="BA2633" s="1">
        <f t="shared" si="618"/>
        <v>0</v>
      </c>
      <c r="BB2633" s="106">
        <f t="shared" si="620"/>
        <v>0</v>
      </c>
      <c r="BE2633" s="110"/>
      <c r="BF2633" s="110"/>
      <c r="BG2633" s="110"/>
    </row>
    <row r="2634" spans="1:59" ht="24.75" hidden="1" customHeight="1">
      <c r="A2634" s="9">
        <v>2632</v>
      </c>
      <c r="B2634" s="17">
        <v>582</v>
      </c>
      <c r="C2634" s="17"/>
      <c r="D2634" s="8"/>
      <c r="E2634" s="2" t="s">
        <v>10505</v>
      </c>
      <c r="F2634" s="2" t="s">
        <v>10511</v>
      </c>
      <c r="G2634" s="2" t="s">
        <v>1640</v>
      </c>
      <c r="H2634" s="18" t="s">
        <v>67</v>
      </c>
      <c r="I2634" s="2" t="s">
        <v>68</v>
      </c>
      <c r="J2634" s="2" t="s">
        <v>10507</v>
      </c>
      <c r="K2634" s="19"/>
      <c r="L2634" s="2"/>
      <c r="M2634" s="17">
        <v>30</v>
      </c>
      <c r="N2634" s="2" t="s">
        <v>46</v>
      </c>
      <c r="O2634" s="2" t="s">
        <v>10014</v>
      </c>
      <c r="P2634" s="2" t="s">
        <v>10512</v>
      </c>
      <c r="Q2634" s="2" t="s">
        <v>10508</v>
      </c>
      <c r="R2634" s="101">
        <v>3.42</v>
      </c>
      <c r="T2634" s="116">
        <v>4.24</v>
      </c>
      <c r="Y2634" s="102">
        <v>3.42</v>
      </c>
      <c r="AG2634" s="105">
        <v>5.8049999999999997</v>
      </c>
      <c r="AH2634" s="105">
        <v>3.42</v>
      </c>
      <c r="AN2634" s="106">
        <v>3.42</v>
      </c>
      <c r="AO2634" s="105" t="s">
        <v>50</v>
      </c>
      <c r="AP2634" s="104" t="s">
        <v>51</v>
      </c>
      <c r="AQ2634" s="105">
        <f>AVERAGE(SMALL(AE2634:AI2634,1),SMALL(AE2634:AI2634,2))</f>
        <v>4.6124999999999998</v>
      </c>
      <c r="AR2634" s="105">
        <f>IF(R2634 &lt;=( AVERAGE(SMALL(AE2634:AI2634,1),SMALL(AE2634:AI2634,2))), R2634, "")</f>
        <v>3.42</v>
      </c>
      <c r="AS2634" s="105" t="e">
        <f>AVERAGE(SMALL(AJ2634:AM2634,1),SMALL(AJ2634:AM2634,2))</f>
        <v>#NUM!</v>
      </c>
      <c r="AT2634" s="105" t="e">
        <f>#REF!*1.075</f>
        <v>#REF!</v>
      </c>
      <c r="AU2634" s="105">
        <f>T2634*1.075</f>
        <v>4.5579999999999998</v>
      </c>
      <c r="AV2634" s="102" t="e">
        <f t="shared" si="619"/>
        <v>#REF!</v>
      </c>
      <c r="AW2634" s="125" t="s">
        <v>52</v>
      </c>
      <c r="AX2634" s="105" t="s">
        <v>51</v>
      </c>
      <c r="AY2634" s="106">
        <v>3.42</v>
      </c>
      <c r="AZ2634" s="108">
        <f t="shared" si="617"/>
        <v>0.85499999999999998</v>
      </c>
      <c r="BA2634" s="1">
        <f t="shared" si="618"/>
        <v>4.2750000000000004</v>
      </c>
      <c r="BB2634" s="106">
        <f t="shared" si="620"/>
        <v>4.617</v>
      </c>
      <c r="BC2634" s="105" t="s">
        <v>53</v>
      </c>
      <c r="BE2634" s="110"/>
      <c r="BF2634" s="110"/>
      <c r="BG2634" s="110"/>
    </row>
    <row r="2635" spans="1:59" ht="24.75" hidden="1" customHeight="1">
      <c r="A2635" s="9">
        <v>2633</v>
      </c>
      <c r="B2635" s="17">
        <v>587</v>
      </c>
      <c r="C2635" s="17"/>
      <c r="D2635" s="8"/>
      <c r="E2635" s="2" t="s">
        <v>10505</v>
      </c>
      <c r="F2635" s="2" t="s">
        <v>10513</v>
      </c>
      <c r="G2635" s="2" t="s">
        <v>1640</v>
      </c>
      <c r="H2635" s="18" t="s">
        <v>320</v>
      </c>
      <c r="I2635" s="2" t="s">
        <v>68</v>
      </c>
      <c r="J2635" s="30" t="s">
        <v>1078</v>
      </c>
      <c r="K2635" s="19"/>
      <c r="L2635" s="2"/>
      <c r="M2635" s="17">
        <v>30</v>
      </c>
      <c r="N2635" s="2" t="s">
        <v>46</v>
      </c>
      <c r="O2635" s="2" t="s">
        <v>10014</v>
      </c>
      <c r="P2635" s="2" t="s">
        <v>10051</v>
      </c>
      <c r="Q2635" s="2" t="s">
        <v>10514</v>
      </c>
      <c r="R2635" s="101">
        <v>3.4</v>
      </c>
      <c r="T2635" s="116">
        <v>2.86</v>
      </c>
      <c r="Y2635" s="102">
        <v>3.4</v>
      </c>
      <c r="AG2635" s="105">
        <v>3.1850000000000001</v>
      </c>
      <c r="AH2635" s="105">
        <v>1.53</v>
      </c>
      <c r="AI2635" s="105">
        <v>3.4</v>
      </c>
      <c r="AN2635" s="106">
        <v>2.3574999999999999</v>
      </c>
      <c r="AO2635" s="105" t="s">
        <v>277</v>
      </c>
      <c r="AP2635" s="104" t="s">
        <v>278</v>
      </c>
      <c r="AQ2635" s="105">
        <f>AVERAGE(SMALL(AE2635:AI2635,1),SMALL(AE2635:AI2635,2))</f>
        <v>2.3574999999999999</v>
      </c>
      <c r="AR2635" s="105" t="str">
        <f>IF(R2635 &lt;=( AVERAGE(SMALL(AE2635:AI2635,1),SMALL(AE2635:AI2635,2))), R2635, "")</f>
        <v/>
      </c>
      <c r="AS2635" s="105" t="e">
        <f>AVERAGE(SMALL(AJ2635:AM2635,1),SMALL(AJ2635:AM2635,2))</f>
        <v>#NUM!</v>
      </c>
      <c r="AT2635" s="105" t="e">
        <f>#REF!*1.075</f>
        <v>#REF!</v>
      </c>
      <c r="AU2635" s="105">
        <f>T2635*1.075</f>
        <v>3.0744999999999996</v>
      </c>
      <c r="AV2635" s="102" t="e">
        <f t="shared" si="619"/>
        <v>#REF!</v>
      </c>
      <c r="AW2635" s="105" t="s">
        <v>279</v>
      </c>
      <c r="AX2635" s="105" t="s">
        <v>278</v>
      </c>
      <c r="AY2635" s="106">
        <v>2.36</v>
      </c>
      <c r="AZ2635" s="108">
        <f t="shared" si="617"/>
        <v>0.59</v>
      </c>
      <c r="BA2635" s="1">
        <f t="shared" si="618"/>
        <v>2.9499999999999997</v>
      </c>
      <c r="BB2635" s="106">
        <f t="shared" si="620"/>
        <v>3.1859999999999999</v>
      </c>
      <c r="BC2635" s="105" t="s">
        <v>53</v>
      </c>
      <c r="BE2635" s="110"/>
      <c r="BF2635" s="110"/>
      <c r="BG2635" s="110"/>
    </row>
    <row r="2636" spans="1:59" ht="24.75" hidden="1" customHeight="1">
      <c r="A2636" s="9">
        <v>2634</v>
      </c>
      <c r="B2636" s="36">
        <v>6938</v>
      </c>
      <c r="C2636" s="36"/>
      <c r="E2636" s="37" t="s">
        <v>10515</v>
      </c>
      <c r="F2636" s="36" t="s">
        <v>10516</v>
      </c>
      <c r="G2636" s="36" t="s">
        <v>4613</v>
      </c>
      <c r="H2636" s="36" t="s">
        <v>4614</v>
      </c>
      <c r="I2636" s="36" t="s">
        <v>68</v>
      </c>
      <c r="J2636" s="37" t="s">
        <v>545</v>
      </c>
      <c r="K2636" s="49"/>
      <c r="L2636" s="36"/>
      <c r="M2636" s="36"/>
      <c r="N2636" s="36"/>
      <c r="O2636" s="36" t="s">
        <v>10014</v>
      </c>
      <c r="P2636" s="36" t="s">
        <v>10517</v>
      </c>
      <c r="Q2636" s="36" t="s">
        <v>10518</v>
      </c>
      <c r="T2636" s="116"/>
      <c r="AT2636" s="105" t="e">
        <f>#REF!*1.075</f>
        <v>#REF!</v>
      </c>
      <c r="AV2636" s="102" t="e">
        <f t="shared" si="619"/>
        <v>#REF!</v>
      </c>
      <c r="AZ2636" s="108" t="b">
        <f t="shared" si="617"/>
        <v>0</v>
      </c>
      <c r="BA2636" s="1">
        <f t="shared" si="618"/>
        <v>0</v>
      </c>
      <c r="BB2636" s="106">
        <f t="shared" si="620"/>
        <v>0</v>
      </c>
      <c r="BE2636" s="110"/>
      <c r="BF2636" s="110"/>
      <c r="BG2636" s="110"/>
    </row>
    <row r="2637" spans="1:59" ht="24.75" hidden="1" customHeight="1">
      <c r="A2637" s="9">
        <v>2635</v>
      </c>
      <c r="B2637" s="36">
        <v>7110</v>
      </c>
      <c r="C2637" s="36"/>
      <c r="E2637" s="37" t="s">
        <v>10519</v>
      </c>
      <c r="F2637" s="36" t="s">
        <v>10520</v>
      </c>
      <c r="G2637" s="36" t="s">
        <v>8784</v>
      </c>
      <c r="H2637" s="36" t="s">
        <v>1466</v>
      </c>
      <c r="I2637" s="36" t="s">
        <v>205</v>
      </c>
      <c r="J2637" s="37" t="s">
        <v>10521</v>
      </c>
      <c r="K2637" s="49"/>
      <c r="L2637" s="36"/>
      <c r="M2637" s="36">
        <v>30</v>
      </c>
      <c r="N2637" s="36" t="s">
        <v>46</v>
      </c>
      <c r="O2637" s="36" t="s">
        <v>10014</v>
      </c>
      <c r="P2637" s="36" t="s">
        <v>10517</v>
      </c>
      <c r="Q2637" s="36" t="s">
        <v>10522</v>
      </c>
      <c r="T2637" s="116"/>
      <c r="AT2637" s="105" t="e">
        <f>#REF!*1.075</f>
        <v>#REF!</v>
      </c>
      <c r="AV2637" s="102" t="e">
        <f t="shared" si="619"/>
        <v>#REF!</v>
      </c>
      <c r="AZ2637" s="108" t="b">
        <f t="shared" si="617"/>
        <v>0</v>
      </c>
      <c r="BA2637" s="1">
        <f t="shared" si="618"/>
        <v>0</v>
      </c>
      <c r="BB2637" s="106">
        <f t="shared" si="620"/>
        <v>0</v>
      </c>
      <c r="BE2637" s="110"/>
      <c r="BF2637" s="110"/>
      <c r="BG2637" s="110"/>
    </row>
    <row r="2638" spans="1:59" ht="24.75" hidden="1" customHeight="1">
      <c r="A2638" s="9">
        <v>2636</v>
      </c>
      <c r="B2638" s="17">
        <v>1227</v>
      </c>
      <c r="C2638" s="17"/>
      <c r="D2638" s="8"/>
      <c r="E2638" s="2" t="s">
        <v>10515</v>
      </c>
      <c r="F2638" s="2" t="s">
        <v>10516</v>
      </c>
      <c r="G2638" s="2" t="s">
        <v>4613</v>
      </c>
      <c r="H2638" s="18" t="s">
        <v>4617</v>
      </c>
      <c r="I2638" s="2" t="s">
        <v>68</v>
      </c>
      <c r="J2638" s="2" t="s">
        <v>545</v>
      </c>
      <c r="K2638" s="19"/>
      <c r="L2638" s="2"/>
      <c r="M2638" s="17">
        <v>30</v>
      </c>
      <c r="N2638" s="2" t="s">
        <v>46</v>
      </c>
      <c r="O2638" s="2" t="s">
        <v>10014</v>
      </c>
      <c r="P2638" s="2" t="s">
        <v>10523</v>
      </c>
      <c r="Q2638" s="2" t="s">
        <v>10524</v>
      </c>
      <c r="R2638" s="101">
        <v>4.43</v>
      </c>
      <c r="T2638" s="116">
        <v>3.3</v>
      </c>
      <c r="X2638" s="102">
        <v>2.5099999999999998</v>
      </c>
      <c r="Y2638" s="102">
        <v>6.34</v>
      </c>
      <c r="AH2638" s="105">
        <v>2.5099999999999998</v>
      </c>
      <c r="AI2638" s="105">
        <v>6.34</v>
      </c>
      <c r="AN2638" s="106">
        <v>4.4249999999999998</v>
      </c>
      <c r="AO2638" s="105" t="s">
        <v>277</v>
      </c>
      <c r="AP2638" s="104" t="s">
        <v>278</v>
      </c>
      <c r="AQ2638" s="105">
        <f>AVERAGE(SMALL(AE2638:AI2638,1),SMALL(AE2638:AI2638,2))</f>
        <v>4.4249999999999998</v>
      </c>
      <c r="AR2638" s="105" t="str">
        <f>IF(R2638 &lt;=( AVERAGE(SMALL(AE2638:AI2638,1),SMALL(AE2638:AI2638,2))), R2638, "")</f>
        <v/>
      </c>
      <c r="AS2638" s="105" t="e">
        <f>AVERAGE(SMALL(AJ2638:AM2638,1),SMALL(AJ2638:AM2638,2))</f>
        <v>#NUM!</v>
      </c>
      <c r="AT2638" s="105" t="e">
        <f>#REF!*1.075</f>
        <v>#REF!</v>
      </c>
      <c r="AU2638" s="105">
        <f>T2638*1.075</f>
        <v>3.5474999999999999</v>
      </c>
      <c r="AV2638" s="102" t="e">
        <f t="shared" si="619"/>
        <v>#REF!</v>
      </c>
      <c r="AW2638" s="105" t="s">
        <v>172</v>
      </c>
      <c r="AX2638" s="105" t="s">
        <v>173</v>
      </c>
      <c r="AY2638" s="106">
        <v>3.55</v>
      </c>
      <c r="AZ2638" s="108">
        <f t="shared" si="617"/>
        <v>0.88749999999999996</v>
      </c>
      <c r="BA2638" s="1">
        <f t="shared" si="618"/>
        <v>4.4375</v>
      </c>
      <c r="BB2638" s="106">
        <f t="shared" si="620"/>
        <v>4.7925000000000004</v>
      </c>
      <c r="BC2638" s="105" t="s">
        <v>53</v>
      </c>
      <c r="BE2638" s="110"/>
      <c r="BF2638" s="110"/>
      <c r="BG2638" s="110"/>
    </row>
    <row r="2639" spans="1:59" ht="24.75" hidden="1" customHeight="1">
      <c r="A2639" s="9">
        <v>2637</v>
      </c>
      <c r="B2639" s="36">
        <v>6936</v>
      </c>
      <c r="C2639" s="36"/>
      <c r="E2639" s="37" t="s">
        <v>10525</v>
      </c>
      <c r="F2639" s="36" t="s">
        <v>10526</v>
      </c>
      <c r="G2639" s="36" t="s">
        <v>380</v>
      </c>
      <c r="H2639" s="36" t="s">
        <v>374</v>
      </c>
      <c r="I2639" s="36" t="s">
        <v>44</v>
      </c>
      <c r="J2639" s="37" t="s">
        <v>10527</v>
      </c>
      <c r="K2639" s="49"/>
      <c r="L2639" s="36"/>
      <c r="M2639" s="36"/>
      <c r="N2639" s="36"/>
      <c r="O2639" s="36" t="s">
        <v>10014</v>
      </c>
      <c r="P2639" s="36" t="s">
        <v>10062</v>
      </c>
      <c r="Q2639" s="36" t="s">
        <v>10528</v>
      </c>
      <c r="T2639" s="116"/>
      <c r="AT2639" s="105" t="e">
        <f>#REF!*1.075</f>
        <v>#REF!</v>
      </c>
      <c r="AV2639" s="102" t="e">
        <f t="shared" si="619"/>
        <v>#REF!</v>
      </c>
      <c r="AZ2639" s="108" t="b">
        <f t="shared" si="617"/>
        <v>0</v>
      </c>
      <c r="BA2639" s="1">
        <f t="shared" si="618"/>
        <v>0</v>
      </c>
      <c r="BB2639" s="106">
        <f t="shared" si="620"/>
        <v>0</v>
      </c>
      <c r="BE2639" s="110"/>
      <c r="BF2639" s="110"/>
      <c r="BG2639" s="110"/>
    </row>
    <row r="2640" spans="1:59" ht="24.75" hidden="1" customHeight="1">
      <c r="A2640" s="9">
        <v>2638</v>
      </c>
      <c r="B2640" s="17">
        <v>7312</v>
      </c>
      <c r="C2640" s="17"/>
      <c r="D2640" s="8"/>
      <c r="E2640" s="2" t="s">
        <v>10529</v>
      </c>
      <c r="F2640" s="2" t="s">
        <v>10530</v>
      </c>
      <c r="G2640" s="2" t="s">
        <v>4613</v>
      </c>
      <c r="H2640" s="18" t="s">
        <v>10531</v>
      </c>
      <c r="I2640" s="2" t="s">
        <v>68</v>
      </c>
      <c r="J2640" s="30" t="s">
        <v>1078</v>
      </c>
      <c r="K2640" s="19"/>
      <c r="L2640" s="2"/>
      <c r="M2640" s="17">
        <v>30</v>
      </c>
      <c r="N2640" s="2" t="s">
        <v>46</v>
      </c>
      <c r="O2640" s="2" t="s">
        <v>10014</v>
      </c>
      <c r="P2640" s="2" t="s">
        <v>10532</v>
      </c>
      <c r="Q2640" s="2" t="s">
        <v>10533</v>
      </c>
      <c r="R2640" s="101">
        <v>7.44</v>
      </c>
      <c r="T2640" s="116">
        <v>5.5</v>
      </c>
      <c r="AG2640" s="105">
        <v>6.6130000000000004</v>
      </c>
      <c r="AH2640" s="105">
        <v>3.61</v>
      </c>
      <c r="AN2640" s="106">
        <v>5.1115000000000004</v>
      </c>
      <c r="AO2640" s="105" t="s">
        <v>277</v>
      </c>
      <c r="AP2640" s="104" t="s">
        <v>278</v>
      </c>
      <c r="AQ2640" s="105">
        <f>AVERAGE(SMALL(AE2640:AI2640,1),SMALL(AE2640:AI2640,2))</f>
        <v>5.1115000000000004</v>
      </c>
      <c r="AR2640" s="105" t="str">
        <f>IF(R2640 &lt;=( AVERAGE(SMALL(AE2640:AI2640,1),SMALL(AE2640:AI2640,2))), R2640, "")</f>
        <v/>
      </c>
      <c r="AS2640" s="105" t="e">
        <f>AVERAGE(SMALL(AJ2640:AM2640,1),SMALL(AJ2640:AM2640,2))</f>
        <v>#NUM!</v>
      </c>
      <c r="AT2640" s="105" t="e">
        <f>#REF!*1.075</f>
        <v>#REF!</v>
      </c>
      <c r="AU2640" s="105">
        <f>T2640*1.075</f>
        <v>5.9124999999999996</v>
      </c>
      <c r="AV2640" s="102" t="e">
        <f t="shared" si="619"/>
        <v>#REF!</v>
      </c>
      <c r="AW2640" s="105" t="s">
        <v>279</v>
      </c>
      <c r="AX2640" s="105" t="s">
        <v>278</v>
      </c>
      <c r="AY2640" s="106">
        <v>5.1109999999999998</v>
      </c>
      <c r="AZ2640" s="108">
        <f t="shared" si="617"/>
        <v>1.2777499999999999</v>
      </c>
      <c r="BA2640" s="1">
        <f t="shared" si="618"/>
        <v>6.3887499999999999</v>
      </c>
      <c r="BB2640" s="106">
        <f t="shared" si="620"/>
        <v>6.8998499999999998</v>
      </c>
      <c r="BC2640" s="105" t="s">
        <v>53</v>
      </c>
      <c r="BE2640" s="110"/>
      <c r="BF2640" s="110"/>
      <c r="BG2640" s="110"/>
    </row>
    <row r="2641" spans="1:59" ht="24.75" hidden="1" customHeight="1">
      <c r="A2641" s="9">
        <v>2639</v>
      </c>
      <c r="B2641" s="17">
        <v>7110</v>
      </c>
      <c r="C2641" s="17"/>
      <c r="D2641" s="8"/>
      <c r="E2641" s="2" t="s">
        <v>10519</v>
      </c>
      <c r="F2641" s="2" t="s">
        <v>10534</v>
      </c>
      <c r="G2641" s="2" t="s">
        <v>8784</v>
      </c>
      <c r="H2641" s="18" t="s">
        <v>1466</v>
      </c>
      <c r="I2641" s="2" t="s">
        <v>205</v>
      </c>
      <c r="J2641" s="2" t="s">
        <v>10535</v>
      </c>
      <c r="K2641" s="19"/>
      <c r="L2641" s="2"/>
      <c r="M2641" s="17">
        <v>20</v>
      </c>
      <c r="N2641" s="2" t="s">
        <v>46</v>
      </c>
      <c r="O2641" s="2" t="s">
        <v>10014</v>
      </c>
      <c r="P2641" s="2" t="s">
        <v>10536</v>
      </c>
      <c r="Q2641" s="2" t="s">
        <v>10522</v>
      </c>
      <c r="R2641" s="101">
        <v>3.16</v>
      </c>
      <c r="T2641" s="116">
        <v>2.5299999999999998</v>
      </c>
      <c r="U2641" s="84">
        <v>3.07</v>
      </c>
      <c r="Y2641" s="102">
        <v>3.25</v>
      </c>
      <c r="AE2641" s="104">
        <v>3.07</v>
      </c>
      <c r="AG2641" s="105">
        <v>2.0489999999999999</v>
      </c>
      <c r="AI2641" s="105">
        <v>2.1659999999999999</v>
      </c>
      <c r="AK2641" s="105">
        <v>1.0759000000000001</v>
      </c>
      <c r="AN2641" s="106">
        <v>2.1074999999999999</v>
      </c>
      <c r="AO2641" s="105" t="s">
        <v>277</v>
      </c>
      <c r="AP2641" s="104" t="s">
        <v>278</v>
      </c>
      <c r="AQ2641" s="105">
        <f>AVERAGE(SMALL(AE2641:AI2641,1),SMALL(AE2641:AI2641,2))</f>
        <v>2.1074999999999999</v>
      </c>
      <c r="AR2641" s="105" t="str">
        <f>IF(R2641 &lt;=( AVERAGE(SMALL(AE2641:AI2641,1),SMALL(AE2641:AI2641,2))), R2641, "")</f>
        <v/>
      </c>
      <c r="AS2641" s="105" t="e">
        <f>AVERAGE(SMALL(AJ2641:AM2641,1),SMALL(AJ2641:AM2641,2))</f>
        <v>#NUM!</v>
      </c>
      <c r="AT2641" s="105" t="e">
        <f>#REF!*1.075</f>
        <v>#REF!</v>
      </c>
      <c r="AU2641" s="105">
        <f>T2641*1.075</f>
        <v>2.7197499999999999</v>
      </c>
      <c r="AV2641" s="102" t="e">
        <f t="shared" si="619"/>
        <v>#REF!</v>
      </c>
      <c r="AW2641" s="105" t="s">
        <v>279</v>
      </c>
      <c r="AX2641" s="105" t="s">
        <v>278</v>
      </c>
      <c r="AY2641" s="106">
        <v>2.11</v>
      </c>
      <c r="AZ2641" s="108">
        <f t="shared" si="617"/>
        <v>0.52749999999999997</v>
      </c>
      <c r="BA2641" s="1">
        <f t="shared" si="618"/>
        <v>2.6374999999999997</v>
      </c>
      <c r="BB2641" s="106">
        <f t="shared" si="620"/>
        <v>2.8484999999999996</v>
      </c>
      <c r="BC2641" s="105" t="s">
        <v>53</v>
      </c>
      <c r="BE2641" s="110"/>
      <c r="BF2641" s="110"/>
      <c r="BG2641" s="110"/>
    </row>
    <row r="2642" spans="1:59" ht="24.75" hidden="1" customHeight="1">
      <c r="A2642" s="9">
        <v>2640</v>
      </c>
      <c r="B2642" s="36">
        <v>6937</v>
      </c>
      <c r="C2642" s="36"/>
      <c r="E2642" s="37" t="s">
        <v>10525</v>
      </c>
      <c r="F2642" s="36" t="s">
        <v>10526</v>
      </c>
      <c r="G2642" s="36" t="s">
        <v>380</v>
      </c>
      <c r="H2642" s="36" t="s">
        <v>1590</v>
      </c>
      <c r="I2642" s="36" t="s">
        <v>44</v>
      </c>
      <c r="J2642" s="37" t="s">
        <v>10537</v>
      </c>
      <c r="K2642" s="49"/>
      <c r="L2642" s="36"/>
      <c r="M2642" s="36"/>
      <c r="N2642" s="36"/>
      <c r="O2642" s="36" t="s">
        <v>10014</v>
      </c>
      <c r="P2642" s="36" t="s">
        <v>10062</v>
      </c>
      <c r="Q2642" s="36" t="s">
        <v>10538</v>
      </c>
      <c r="T2642" s="116"/>
      <c r="AT2642" s="105" t="e">
        <f>#REF!*1.075</f>
        <v>#REF!</v>
      </c>
      <c r="AV2642" s="102" t="e">
        <f t="shared" si="619"/>
        <v>#REF!</v>
      </c>
      <c r="AZ2642" s="108" t="b">
        <f t="shared" si="617"/>
        <v>0</v>
      </c>
      <c r="BA2642" s="1">
        <f t="shared" si="618"/>
        <v>0</v>
      </c>
      <c r="BB2642" s="106">
        <f t="shared" si="620"/>
        <v>0</v>
      </c>
      <c r="BE2642" s="110"/>
      <c r="BF2642" s="110"/>
      <c r="BG2642" s="110"/>
    </row>
    <row r="2643" spans="1:59" ht="24.75" hidden="1" customHeight="1">
      <c r="A2643" s="9">
        <v>2641</v>
      </c>
      <c r="B2643" s="17">
        <v>1018</v>
      </c>
      <c r="C2643" s="17"/>
      <c r="D2643" s="8"/>
      <c r="E2643" s="2" t="s">
        <v>10539</v>
      </c>
      <c r="F2643" s="2" t="s">
        <v>8771</v>
      </c>
      <c r="G2643" s="2" t="s">
        <v>380</v>
      </c>
      <c r="H2643" s="18" t="s">
        <v>123</v>
      </c>
      <c r="I2643" s="2" t="s">
        <v>44</v>
      </c>
      <c r="J2643" s="30" t="s">
        <v>5058</v>
      </c>
      <c r="K2643" s="19"/>
      <c r="L2643" s="2"/>
      <c r="M2643" s="17">
        <v>28</v>
      </c>
      <c r="N2643" s="2" t="s">
        <v>46</v>
      </c>
      <c r="O2643" s="2" t="s">
        <v>10014</v>
      </c>
      <c r="P2643" s="2" t="s">
        <v>10051</v>
      </c>
      <c r="Q2643" s="2" t="s">
        <v>10540</v>
      </c>
      <c r="R2643" s="101">
        <v>5.0599999999999996</v>
      </c>
      <c r="T2643" s="116">
        <v>4.0999999999999996</v>
      </c>
      <c r="AG2643" s="105">
        <v>4.3010000000000002</v>
      </c>
      <c r="AI2643" s="105">
        <v>4.17</v>
      </c>
      <c r="AN2643" s="106">
        <v>4.2355</v>
      </c>
      <c r="AO2643" s="105" t="s">
        <v>277</v>
      </c>
      <c r="AP2643" s="104" t="s">
        <v>278</v>
      </c>
      <c r="AQ2643" s="105">
        <f>AVERAGE(SMALL(AE2643:AI2643,1),SMALL(AE2643:AI2643,2))</f>
        <v>4.2355</v>
      </c>
      <c r="AR2643" s="105" t="str">
        <f>IF(R2643 &lt;=( AVERAGE(SMALL(AE2643:AI2643,1),SMALL(AE2643:AI2643,2))), R2643, "")</f>
        <v/>
      </c>
      <c r="AS2643" s="105" t="e">
        <f>AVERAGE(SMALL(AJ2643:AM2643,1),SMALL(AJ2643:AM2643,2))</f>
        <v>#NUM!</v>
      </c>
      <c r="AT2643" s="105" t="e">
        <f>#REF!*1.075</f>
        <v>#REF!</v>
      </c>
      <c r="AU2643" s="105">
        <f>T2643*1.075</f>
        <v>4.4074999999999998</v>
      </c>
      <c r="AV2643" s="102" t="e">
        <f t="shared" si="619"/>
        <v>#REF!</v>
      </c>
      <c r="AW2643" s="105" t="s">
        <v>279</v>
      </c>
      <c r="AX2643" s="105" t="s">
        <v>278</v>
      </c>
      <c r="AY2643" s="106">
        <v>4.24</v>
      </c>
      <c r="AZ2643" s="108">
        <f t="shared" si="617"/>
        <v>1.06</v>
      </c>
      <c r="BA2643" s="1">
        <f t="shared" si="618"/>
        <v>5.3000000000000007</v>
      </c>
      <c r="BB2643" s="106">
        <f t="shared" si="620"/>
        <v>5.7240000000000011</v>
      </c>
      <c r="BC2643" s="105" t="s">
        <v>53</v>
      </c>
      <c r="BE2643" s="110"/>
      <c r="BF2643" s="110"/>
      <c r="BG2643" s="110"/>
    </row>
    <row r="2644" spans="1:59" ht="24.75" hidden="1" customHeight="1">
      <c r="A2644" s="9">
        <v>2642</v>
      </c>
      <c r="B2644" s="17">
        <v>1017</v>
      </c>
      <c r="C2644" s="17"/>
      <c r="D2644" s="8"/>
      <c r="E2644" s="2" t="s">
        <v>10539</v>
      </c>
      <c r="F2644" s="2" t="s">
        <v>8771</v>
      </c>
      <c r="G2644" s="2" t="s">
        <v>380</v>
      </c>
      <c r="H2644" s="18" t="s">
        <v>60</v>
      </c>
      <c r="I2644" s="2" t="s">
        <v>44</v>
      </c>
      <c r="J2644" s="30" t="s">
        <v>5058</v>
      </c>
      <c r="K2644" s="19"/>
      <c r="L2644" s="2"/>
      <c r="M2644" s="17">
        <v>28</v>
      </c>
      <c r="N2644" s="2" t="s">
        <v>46</v>
      </c>
      <c r="O2644" s="2" t="s">
        <v>10014</v>
      </c>
      <c r="P2644" s="2" t="s">
        <v>10051</v>
      </c>
      <c r="Q2644" s="2" t="s">
        <v>10541</v>
      </c>
      <c r="R2644" s="101">
        <v>6.73</v>
      </c>
      <c r="T2644" s="116">
        <v>5.45</v>
      </c>
      <c r="AG2644" s="105">
        <v>6.3548</v>
      </c>
      <c r="AI2644" s="105">
        <v>5.97</v>
      </c>
      <c r="AN2644" s="106">
        <v>6.1623999999999999</v>
      </c>
      <c r="AO2644" s="105" t="s">
        <v>277</v>
      </c>
      <c r="AP2644" s="104" t="s">
        <v>278</v>
      </c>
      <c r="AQ2644" s="105">
        <f>AVERAGE(SMALL(AE2644:AI2644,1),SMALL(AE2644:AI2644,2))</f>
        <v>6.1623999999999999</v>
      </c>
      <c r="AR2644" s="105" t="str">
        <f>IF(R2644 &lt;=( AVERAGE(SMALL(AE2644:AI2644,1),SMALL(AE2644:AI2644,2))), R2644, "")</f>
        <v/>
      </c>
      <c r="AS2644" s="105" t="e">
        <f>AVERAGE(SMALL(AJ2644:AM2644,1),SMALL(AJ2644:AM2644,2))</f>
        <v>#NUM!</v>
      </c>
      <c r="AT2644" s="105" t="e">
        <f>#REF!*1.075</f>
        <v>#REF!</v>
      </c>
      <c r="AU2644" s="105">
        <f>T2644*1.075</f>
        <v>5.8587499999999997</v>
      </c>
      <c r="AV2644" s="102" t="e">
        <f t="shared" si="619"/>
        <v>#REF!</v>
      </c>
      <c r="AW2644" s="105" t="s">
        <v>172</v>
      </c>
      <c r="AX2644" s="105" t="s">
        <v>173</v>
      </c>
      <c r="AY2644" s="106">
        <v>5.8579999999999997</v>
      </c>
      <c r="AZ2644" s="108">
        <f t="shared" si="617"/>
        <v>1.4644999999999999</v>
      </c>
      <c r="BA2644" s="1">
        <f t="shared" si="618"/>
        <v>7.3224999999999998</v>
      </c>
      <c r="BB2644" s="106">
        <f t="shared" si="620"/>
        <v>7.9082999999999997</v>
      </c>
      <c r="BC2644" s="105" t="s">
        <v>53</v>
      </c>
      <c r="BE2644" s="110"/>
      <c r="BF2644" s="110"/>
      <c r="BG2644" s="110"/>
    </row>
    <row r="2645" spans="1:59" ht="24.75" hidden="1" customHeight="1">
      <c r="A2645" s="9">
        <v>2643</v>
      </c>
      <c r="B2645" s="17">
        <v>1016</v>
      </c>
      <c r="C2645" s="17"/>
      <c r="D2645" s="8"/>
      <c r="E2645" s="2" t="s">
        <v>10539</v>
      </c>
      <c r="F2645" s="2" t="s">
        <v>8771</v>
      </c>
      <c r="G2645" s="2" t="s">
        <v>380</v>
      </c>
      <c r="H2645" s="18" t="s">
        <v>189</v>
      </c>
      <c r="I2645" s="2" t="s">
        <v>44</v>
      </c>
      <c r="J2645" s="30" t="s">
        <v>5058</v>
      </c>
      <c r="K2645" s="19"/>
      <c r="L2645" s="2"/>
      <c r="M2645" s="17">
        <v>28</v>
      </c>
      <c r="N2645" s="2" t="s">
        <v>46</v>
      </c>
      <c r="O2645" s="2" t="s">
        <v>10014</v>
      </c>
      <c r="P2645" s="2" t="s">
        <v>10051</v>
      </c>
      <c r="Q2645" s="2" t="s">
        <v>10542</v>
      </c>
      <c r="R2645" s="101">
        <v>10.68</v>
      </c>
      <c r="T2645" s="116">
        <v>8.65</v>
      </c>
      <c r="AG2645" s="105">
        <v>10.316000000000001</v>
      </c>
      <c r="AI2645" s="105">
        <v>9.0500000000000007</v>
      </c>
      <c r="AN2645" s="106">
        <v>9.6829999999999998</v>
      </c>
      <c r="AO2645" s="105" t="s">
        <v>277</v>
      </c>
      <c r="AP2645" s="104" t="s">
        <v>278</v>
      </c>
      <c r="AQ2645" s="105">
        <f>AVERAGE(SMALL(AE2645:AI2645,1),SMALL(AE2645:AI2645,2))</f>
        <v>9.6829999999999998</v>
      </c>
      <c r="AR2645" s="105" t="str">
        <f>IF(R2645 &lt;=( AVERAGE(SMALL(AE2645:AI2645,1),SMALL(AE2645:AI2645,2))), R2645, "")</f>
        <v/>
      </c>
      <c r="AS2645" s="105" t="e">
        <f>AVERAGE(SMALL(AJ2645:AM2645,1),SMALL(AJ2645:AM2645,2))</f>
        <v>#NUM!</v>
      </c>
      <c r="AT2645" s="105" t="e">
        <f>#REF!*1.075</f>
        <v>#REF!</v>
      </c>
      <c r="AU2645" s="105">
        <f>T2645*1.075</f>
        <v>9.2987500000000001</v>
      </c>
      <c r="AV2645" s="102" t="e">
        <f t="shared" si="619"/>
        <v>#REF!</v>
      </c>
      <c r="AW2645" s="105" t="s">
        <v>172</v>
      </c>
      <c r="AX2645" s="105" t="s">
        <v>173</v>
      </c>
      <c r="AY2645" s="106">
        <v>9.298</v>
      </c>
      <c r="AZ2645" s="108">
        <f t="shared" si="617"/>
        <v>2.3245</v>
      </c>
      <c r="BA2645" s="1">
        <f t="shared" si="618"/>
        <v>11.6225</v>
      </c>
      <c r="BB2645" s="106">
        <f t="shared" si="620"/>
        <v>12.552300000000001</v>
      </c>
      <c r="BC2645" s="105" t="s">
        <v>53</v>
      </c>
      <c r="BE2645" s="110"/>
      <c r="BF2645" s="110"/>
      <c r="BG2645" s="110"/>
    </row>
    <row r="2646" spans="1:59" ht="24.75" hidden="1" customHeight="1">
      <c r="A2646" s="9">
        <v>2644</v>
      </c>
      <c r="B2646" s="17">
        <v>1019</v>
      </c>
      <c r="C2646" s="17"/>
      <c r="D2646" s="8"/>
      <c r="E2646" s="2" t="s">
        <v>10539</v>
      </c>
      <c r="F2646" s="2" t="s">
        <v>8771</v>
      </c>
      <c r="G2646" s="2" t="s">
        <v>380</v>
      </c>
      <c r="H2646" s="18" t="s">
        <v>310</v>
      </c>
      <c r="I2646" s="2" t="s">
        <v>44</v>
      </c>
      <c r="J2646" s="30" t="s">
        <v>425</v>
      </c>
      <c r="K2646" s="19"/>
      <c r="L2646" s="2"/>
      <c r="M2646" s="17">
        <v>28</v>
      </c>
      <c r="N2646" s="2" t="s">
        <v>46</v>
      </c>
      <c r="O2646" s="2" t="s">
        <v>10014</v>
      </c>
      <c r="P2646" s="2" t="s">
        <v>10051</v>
      </c>
      <c r="Q2646" s="2" t="s">
        <v>10543</v>
      </c>
      <c r="R2646" s="101">
        <v>4.54</v>
      </c>
      <c r="T2646" s="116">
        <v>3.68</v>
      </c>
      <c r="AI2646" s="105">
        <v>1.99</v>
      </c>
      <c r="AN2646" s="106">
        <v>1.99</v>
      </c>
      <c r="AO2646" s="105" t="s">
        <v>531</v>
      </c>
      <c r="AP2646" s="104" t="s">
        <v>532</v>
      </c>
      <c r="AQ2646" s="105" t="e">
        <f>AVERAGE(SMALL(AE2646:AI2646,1),SMALL(AE2646:AI2646,2))</f>
        <v>#NUM!</v>
      </c>
      <c r="AR2646" s="105" t="e">
        <f>IF(R2646 &lt;=( AVERAGE(SMALL(AE2646:AI2646,1),SMALL(AE2646:AI2646,2))), R2646, "")</f>
        <v>#NUM!</v>
      </c>
      <c r="AS2646" s="105" t="e">
        <f>AVERAGE(SMALL(AJ2646:AM2646,1),SMALL(AJ2646:AM2646,2))</f>
        <v>#NUM!</v>
      </c>
      <c r="AT2646" s="105" t="e">
        <f>#REF!*1.075</f>
        <v>#REF!</v>
      </c>
      <c r="AU2646" s="105">
        <f>T2646*1.075</f>
        <v>3.956</v>
      </c>
      <c r="AV2646" s="102" t="e">
        <f t="shared" si="619"/>
        <v>#REF!</v>
      </c>
      <c r="AW2646" s="105" t="s">
        <v>1543</v>
      </c>
      <c r="AX2646" s="105" t="s">
        <v>532</v>
      </c>
      <c r="AY2646" s="106">
        <v>1.99</v>
      </c>
      <c r="AZ2646" s="108">
        <f t="shared" si="617"/>
        <v>0.4975</v>
      </c>
      <c r="BA2646" s="1">
        <f t="shared" si="618"/>
        <v>2.4874999999999998</v>
      </c>
      <c r="BB2646" s="106">
        <f t="shared" si="620"/>
        <v>2.6864999999999997</v>
      </c>
      <c r="BC2646" s="105" t="s">
        <v>53</v>
      </c>
      <c r="BE2646" s="110"/>
      <c r="BF2646" s="110"/>
      <c r="BG2646" s="110"/>
    </row>
    <row r="2647" spans="1:59" ht="24.75" hidden="1" customHeight="1">
      <c r="A2647" s="9">
        <v>2645</v>
      </c>
      <c r="B2647" s="36">
        <v>5477</v>
      </c>
      <c r="C2647" s="36"/>
      <c r="E2647" s="37" t="s">
        <v>10544</v>
      </c>
      <c r="F2647" s="36" t="s">
        <v>10545</v>
      </c>
      <c r="G2647" s="36" t="s">
        <v>3262</v>
      </c>
      <c r="H2647" s="36" t="s">
        <v>5227</v>
      </c>
      <c r="I2647" s="36" t="s">
        <v>321</v>
      </c>
      <c r="J2647" s="37" t="s">
        <v>10546</v>
      </c>
      <c r="K2647" s="49"/>
      <c r="L2647" s="36"/>
      <c r="M2647" s="36"/>
      <c r="N2647" s="36"/>
      <c r="O2647" s="36" t="s">
        <v>10014</v>
      </c>
      <c r="P2647" s="36" t="s">
        <v>10547</v>
      </c>
      <c r="Q2647" s="36" t="s">
        <v>10548</v>
      </c>
      <c r="T2647" s="116"/>
      <c r="AT2647" s="105" t="e">
        <f>#REF!*1.075</f>
        <v>#REF!</v>
      </c>
      <c r="AV2647" s="102" t="e">
        <f t="shared" si="619"/>
        <v>#REF!</v>
      </c>
      <c r="AZ2647" s="108" t="b">
        <f t="shared" si="617"/>
        <v>0</v>
      </c>
      <c r="BA2647" s="1">
        <f t="shared" si="618"/>
        <v>0</v>
      </c>
      <c r="BB2647" s="106">
        <f t="shared" si="620"/>
        <v>0</v>
      </c>
      <c r="BE2647" s="110"/>
      <c r="BF2647" s="110"/>
      <c r="BG2647" s="110"/>
    </row>
    <row r="2648" spans="1:59" ht="24.75" hidden="1" customHeight="1">
      <c r="A2648" s="9">
        <v>2646</v>
      </c>
      <c r="B2648" s="36">
        <v>4018</v>
      </c>
      <c r="C2648" s="36"/>
      <c r="E2648" s="37" t="s">
        <v>10549</v>
      </c>
      <c r="F2648" s="36" t="s">
        <v>10550</v>
      </c>
      <c r="G2648" s="36" t="s">
        <v>4668</v>
      </c>
      <c r="H2648" s="36" t="s">
        <v>10551</v>
      </c>
      <c r="I2648" s="36" t="s">
        <v>394</v>
      </c>
      <c r="J2648" s="37" t="s">
        <v>10552</v>
      </c>
      <c r="K2648" s="49"/>
      <c r="L2648" s="36"/>
      <c r="M2648" s="36"/>
      <c r="N2648" s="36"/>
      <c r="O2648" s="36" t="s">
        <v>10014</v>
      </c>
      <c r="P2648" s="36" t="s">
        <v>10023</v>
      </c>
      <c r="Q2648" s="36" t="s">
        <v>10553</v>
      </c>
      <c r="T2648" s="116"/>
      <c r="AT2648" s="105" t="e">
        <f>#REF!*1.075</f>
        <v>#REF!</v>
      </c>
      <c r="AV2648" s="102" t="e">
        <f t="shared" si="619"/>
        <v>#REF!</v>
      </c>
      <c r="AZ2648" s="108" t="b">
        <f t="shared" si="617"/>
        <v>0</v>
      </c>
      <c r="BA2648" s="1">
        <f t="shared" si="618"/>
        <v>0</v>
      </c>
      <c r="BB2648" s="106">
        <f t="shared" si="620"/>
        <v>0</v>
      </c>
      <c r="BE2648" s="110"/>
      <c r="BF2648" s="110"/>
      <c r="BG2648" s="110"/>
    </row>
    <row r="2649" spans="1:59" ht="24.75" hidden="1" customHeight="1">
      <c r="A2649" s="9">
        <v>2647</v>
      </c>
      <c r="B2649" s="36">
        <v>8759</v>
      </c>
      <c r="C2649" s="36"/>
      <c r="E2649" s="37" t="s">
        <v>10554</v>
      </c>
      <c r="F2649" s="36" t="s">
        <v>10555</v>
      </c>
      <c r="G2649" s="36" t="s">
        <v>10556</v>
      </c>
      <c r="H2649" s="36" t="s">
        <v>10557</v>
      </c>
      <c r="I2649" s="36" t="s">
        <v>68</v>
      </c>
      <c r="J2649" s="37" t="s">
        <v>545</v>
      </c>
      <c r="K2649" s="49"/>
      <c r="L2649" s="36"/>
      <c r="M2649" s="36"/>
      <c r="N2649" s="36"/>
      <c r="O2649" s="36" t="s">
        <v>10014</v>
      </c>
      <c r="P2649" s="36" t="s">
        <v>10558</v>
      </c>
      <c r="Q2649" s="36" t="s">
        <v>10559</v>
      </c>
      <c r="T2649" s="116"/>
      <c r="AT2649" s="105" t="e">
        <f>#REF!*1.075</f>
        <v>#REF!</v>
      </c>
      <c r="AV2649" s="102" t="e">
        <f t="shared" si="619"/>
        <v>#REF!</v>
      </c>
      <c r="AZ2649" s="108" t="b">
        <f t="shared" si="617"/>
        <v>0</v>
      </c>
      <c r="BA2649" s="1">
        <f t="shared" si="618"/>
        <v>0</v>
      </c>
      <c r="BB2649" s="106">
        <f t="shared" si="620"/>
        <v>0</v>
      </c>
      <c r="BE2649" s="110"/>
      <c r="BF2649" s="110"/>
      <c r="BG2649" s="110"/>
    </row>
    <row r="2650" spans="1:59" ht="24.75" hidden="1" customHeight="1">
      <c r="A2650" s="9">
        <v>2648</v>
      </c>
      <c r="B2650" s="17">
        <v>2438</v>
      </c>
      <c r="C2650" s="17"/>
      <c r="D2650" s="8"/>
      <c r="E2650" s="2" t="s">
        <v>10560</v>
      </c>
      <c r="F2650" s="2" t="s">
        <v>10561</v>
      </c>
      <c r="G2650" s="2" t="s">
        <v>4770</v>
      </c>
      <c r="H2650" s="18" t="s">
        <v>10562</v>
      </c>
      <c r="I2650" s="2" t="s">
        <v>6181</v>
      </c>
      <c r="J2650" s="2" t="s">
        <v>10563</v>
      </c>
      <c r="K2650" s="19">
        <v>10</v>
      </c>
      <c r="L2650" s="2" t="s">
        <v>91</v>
      </c>
      <c r="M2650" s="17">
        <v>1</v>
      </c>
      <c r="N2650" s="2" t="s">
        <v>46</v>
      </c>
      <c r="O2650" s="2" t="s">
        <v>10014</v>
      </c>
      <c r="P2650" s="2" t="s">
        <v>10038</v>
      </c>
      <c r="Q2650" s="2" t="s">
        <v>10564</v>
      </c>
      <c r="R2650" s="101">
        <v>2.85</v>
      </c>
      <c r="T2650" s="116">
        <v>2.31</v>
      </c>
      <c r="AN2650" s="106">
        <v>2.85</v>
      </c>
      <c r="AO2650" s="105" t="s">
        <v>50</v>
      </c>
      <c r="AP2650" s="104" t="s">
        <v>51</v>
      </c>
      <c r="AQ2650" s="105" t="e">
        <f>AVERAGE(SMALL(AE2650:AI2650,1),SMALL(AE2650:AI2650,2))</f>
        <v>#NUM!</v>
      </c>
      <c r="AR2650" s="105" t="e">
        <f>IF(R2650 &lt;=( AVERAGE(SMALL(AE2650:AI2650,1),SMALL(AE2650:AI2650,2))), R2650, "")</f>
        <v>#NUM!</v>
      </c>
      <c r="AS2650" s="105" t="e">
        <f>AVERAGE(SMALL(AJ2650:AM2650,1),SMALL(AJ2650:AM2650,2))</f>
        <v>#NUM!</v>
      </c>
      <c r="AT2650" s="105" t="e">
        <f>#REF!*1.075</f>
        <v>#REF!</v>
      </c>
      <c r="AU2650" s="105">
        <f>T2650*1.075</f>
        <v>2.48325</v>
      </c>
      <c r="AV2650" s="102" t="e">
        <f t="shared" si="619"/>
        <v>#REF!</v>
      </c>
      <c r="AW2650" s="105" t="s">
        <v>172</v>
      </c>
      <c r="AX2650" s="105" t="s">
        <v>173</v>
      </c>
      <c r="AY2650" s="106">
        <v>2.4830000000000001</v>
      </c>
      <c r="AZ2650" s="108">
        <f t="shared" si="617"/>
        <v>0.62075000000000002</v>
      </c>
      <c r="BA2650" s="1">
        <f t="shared" si="618"/>
        <v>3.1037500000000002</v>
      </c>
      <c r="BB2650" s="106">
        <f t="shared" si="620"/>
        <v>3.3520500000000002</v>
      </c>
      <c r="BC2650" s="105" t="s">
        <v>53</v>
      </c>
      <c r="BE2650" s="110"/>
      <c r="BF2650" s="110"/>
      <c r="BG2650" s="110"/>
    </row>
    <row r="2651" spans="1:59" ht="24.75" hidden="1" customHeight="1">
      <c r="A2651" s="9">
        <v>2649</v>
      </c>
      <c r="B2651" s="17">
        <v>2439</v>
      </c>
      <c r="C2651" s="17"/>
      <c r="D2651" s="8"/>
      <c r="E2651" s="2" t="s">
        <v>10565</v>
      </c>
      <c r="F2651" s="2" t="s">
        <v>10566</v>
      </c>
      <c r="G2651" s="2" t="s">
        <v>4770</v>
      </c>
      <c r="H2651" s="18" t="s">
        <v>10567</v>
      </c>
      <c r="I2651" s="2" t="s">
        <v>6181</v>
      </c>
      <c r="J2651" s="2" t="s">
        <v>10568</v>
      </c>
      <c r="K2651" s="19">
        <v>10</v>
      </c>
      <c r="L2651" s="2" t="s">
        <v>91</v>
      </c>
      <c r="M2651" s="17">
        <v>1</v>
      </c>
      <c r="N2651" s="2" t="s">
        <v>46</v>
      </c>
      <c r="O2651" s="2" t="s">
        <v>10014</v>
      </c>
      <c r="P2651" s="2" t="s">
        <v>10536</v>
      </c>
      <c r="Q2651" s="2" t="s">
        <v>10569</v>
      </c>
      <c r="R2651" s="101">
        <v>2.85</v>
      </c>
      <c r="T2651" s="116">
        <v>2.31</v>
      </c>
      <c r="AN2651" s="106">
        <v>2.85</v>
      </c>
      <c r="AO2651" s="105" t="s">
        <v>50</v>
      </c>
      <c r="AP2651" s="104" t="s">
        <v>51</v>
      </c>
      <c r="AQ2651" s="105" t="e">
        <f>AVERAGE(SMALL(AE2651:AI2651,1),SMALL(AE2651:AI2651,2))</f>
        <v>#NUM!</v>
      </c>
      <c r="AR2651" s="105" t="e">
        <f>IF(R2651 &lt;=( AVERAGE(SMALL(AE2651:AI2651,1),SMALL(AE2651:AI2651,2))), R2651, "")</f>
        <v>#NUM!</v>
      </c>
      <c r="AS2651" s="105" t="e">
        <f>AVERAGE(SMALL(AJ2651:AM2651,1),SMALL(AJ2651:AM2651,2))</f>
        <v>#NUM!</v>
      </c>
      <c r="AT2651" s="105" t="e">
        <f>#REF!*1.075</f>
        <v>#REF!</v>
      </c>
      <c r="AU2651" s="105">
        <f>T2651*1.075</f>
        <v>2.48325</v>
      </c>
      <c r="AV2651" s="102" t="e">
        <f t="shared" si="619"/>
        <v>#REF!</v>
      </c>
      <c r="AW2651" s="105" t="s">
        <v>172</v>
      </c>
      <c r="AX2651" s="105" t="s">
        <v>173</v>
      </c>
      <c r="AY2651" s="106">
        <v>2.4830000000000001</v>
      </c>
      <c r="AZ2651" s="108">
        <f t="shared" si="617"/>
        <v>0.62075000000000002</v>
      </c>
      <c r="BA2651" s="1">
        <f t="shared" si="618"/>
        <v>3.1037500000000002</v>
      </c>
      <c r="BB2651" s="106">
        <f t="shared" si="620"/>
        <v>3.3520500000000002</v>
      </c>
      <c r="BC2651" s="105" t="s">
        <v>53</v>
      </c>
      <c r="BE2651" s="110"/>
      <c r="BF2651" s="110"/>
      <c r="BG2651" s="110"/>
    </row>
    <row r="2652" spans="1:59" ht="24.75" hidden="1" customHeight="1">
      <c r="A2652" s="9">
        <v>2650</v>
      </c>
      <c r="B2652" s="17">
        <v>69</v>
      </c>
      <c r="C2652" s="17"/>
      <c r="D2652" s="8"/>
      <c r="E2652" s="2" t="s">
        <v>10570</v>
      </c>
      <c r="F2652" s="2" t="s">
        <v>10571</v>
      </c>
      <c r="G2652" s="2" t="s">
        <v>4679</v>
      </c>
      <c r="H2652" s="18" t="s">
        <v>565</v>
      </c>
      <c r="I2652" s="2" t="s">
        <v>1811</v>
      </c>
      <c r="J2652" s="30" t="s">
        <v>10572</v>
      </c>
      <c r="K2652" s="19"/>
      <c r="L2652" s="2"/>
      <c r="M2652" s="17">
        <v>30</v>
      </c>
      <c r="N2652" s="2" t="s">
        <v>46</v>
      </c>
      <c r="O2652" s="2" t="s">
        <v>10014</v>
      </c>
      <c r="P2652" s="2" t="s">
        <v>10038</v>
      </c>
      <c r="Q2652" s="2" t="s">
        <v>10573</v>
      </c>
      <c r="R2652" s="101">
        <v>3.73</v>
      </c>
      <c r="T2652" s="116">
        <v>2.75</v>
      </c>
      <c r="AN2652" s="106">
        <v>3.73</v>
      </c>
      <c r="AO2652" s="105" t="s">
        <v>50</v>
      </c>
      <c r="AP2652" s="104" t="s">
        <v>51</v>
      </c>
      <c r="AQ2652" s="105" t="e">
        <f>AVERAGE(SMALL(AE2652:AI2652,1),SMALL(AE2652:AI2652,2))</f>
        <v>#NUM!</v>
      </c>
      <c r="AR2652" s="105" t="e">
        <f>IF(R2652 &lt;=( AVERAGE(SMALL(AE2652:AI2652,1),SMALL(AE2652:AI2652,2))), R2652, "")</f>
        <v>#NUM!</v>
      </c>
      <c r="AS2652" s="105" t="e">
        <f>AVERAGE(SMALL(AJ2652:AM2652,1),SMALL(AJ2652:AM2652,2))</f>
        <v>#NUM!</v>
      </c>
      <c r="AT2652" s="105" t="e">
        <f>#REF!*1.075</f>
        <v>#REF!</v>
      </c>
      <c r="AU2652" s="105">
        <f>T2652*1.075</f>
        <v>2.9562499999999998</v>
      </c>
      <c r="AV2652" s="102" t="e">
        <f t="shared" si="619"/>
        <v>#REF!</v>
      </c>
      <c r="AW2652" s="105" t="s">
        <v>172</v>
      </c>
      <c r="AX2652" s="105" t="s">
        <v>173</v>
      </c>
      <c r="AY2652" s="106">
        <v>2.956</v>
      </c>
      <c r="AZ2652" s="108">
        <f t="shared" si="617"/>
        <v>0.73899999999999999</v>
      </c>
      <c r="BA2652" s="1">
        <f t="shared" si="618"/>
        <v>3.6949999999999998</v>
      </c>
      <c r="BB2652" s="106">
        <f t="shared" si="620"/>
        <v>3.9905999999999997</v>
      </c>
      <c r="BC2652" s="105" t="s">
        <v>53</v>
      </c>
      <c r="BD2652" s="105"/>
      <c r="BF2652" s="110"/>
      <c r="BG2652" s="110"/>
    </row>
    <row r="2653" spans="1:59" ht="24.75" hidden="1" customHeight="1">
      <c r="A2653" s="9">
        <v>2651</v>
      </c>
      <c r="B2653" s="17">
        <v>4018</v>
      </c>
      <c r="C2653" s="17"/>
      <c r="D2653" s="8"/>
      <c r="E2653" s="2" t="s">
        <v>10549</v>
      </c>
      <c r="F2653" s="2" t="s">
        <v>2918</v>
      </c>
      <c r="G2653" s="2" t="s">
        <v>4668</v>
      </c>
      <c r="H2653" s="18" t="s">
        <v>10551</v>
      </c>
      <c r="I2653" s="2" t="s">
        <v>394</v>
      </c>
      <c r="J2653" s="2" t="s">
        <v>10552</v>
      </c>
      <c r="K2653" s="19">
        <v>30</v>
      </c>
      <c r="L2653" s="2" t="s">
        <v>91</v>
      </c>
      <c r="M2653" s="17">
        <v>1</v>
      </c>
      <c r="N2653" s="2" t="s">
        <v>46</v>
      </c>
      <c r="O2653" s="2" t="s">
        <v>10014</v>
      </c>
      <c r="P2653" s="2" t="s">
        <v>10153</v>
      </c>
      <c r="Q2653" s="2" t="s">
        <v>10553</v>
      </c>
      <c r="R2653" s="101">
        <v>4.07</v>
      </c>
      <c r="T2653" s="116">
        <v>3.3</v>
      </c>
      <c r="AN2653" s="106">
        <v>4.07</v>
      </c>
      <c r="AO2653" s="105" t="s">
        <v>50</v>
      </c>
      <c r="AP2653" s="104" t="s">
        <v>51</v>
      </c>
      <c r="AQ2653" s="105" t="e">
        <f>AVERAGE(SMALL(AE2653:AI2653,1),SMALL(AE2653:AI2653,2))</f>
        <v>#NUM!</v>
      </c>
      <c r="AR2653" s="105" t="e">
        <f>IF(R2653 &lt;=( AVERAGE(SMALL(AE2653:AI2653,1),SMALL(AE2653:AI2653,2))), R2653, "")</f>
        <v>#NUM!</v>
      </c>
      <c r="AS2653" s="105" t="e">
        <f>AVERAGE(SMALL(AJ2653:AM2653,1),SMALL(AJ2653:AM2653,2))</f>
        <v>#NUM!</v>
      </c>
      <c r="AT2653" s="105" t="e">
        <f>#REF!*1.075</f>
        <v>#REF!</v>
      </c>
      <c r="AU2653" s="105">
        <f>T2653*1.075</f>
        <v>3.5474999999999999</v>
      </c>
      <c r="AV2653" s="102" t="e">
        <f t="shared" si="619"/>
        <v>#REF!</v>
      </c>
      <c r="AW2653" s="105" t="s">
        <v>172</v>
      </c>
      <c r="AX2653" s="105" t="s">
        <v>173</v>
      </c>
      <c r="AY2653" s="106">
        <v>3.5470000000000002</v>
      </c>
      <c r="AZ2653" s="108">
        <f t="shared" si="617"/>
        <v>0.88675000000000004</v>
      </c>
      <c r="BA2653" s="1">
        <f t="shared" si="618"/>
        <v>4.4337499999999999</v>
      </c>
      <c r="BB2653" s="106">
        <f t="shared" si="620"/>
        <v>4.7884500000000001</v>
      </c>
      <c r="BC2653" s="105" t="s">
        <v>53</v>
      </c>
      <c r="BE2653" s="110"/>
      <c r="BF2653" s="110"/>
      <c r="BG2653" s="110"/>
    </row>
    <row r="2654" spans="1:59" ht="24.75" hidden="1" customHeight="1">
      <c r="A2654" s="9">
        <v>2652</v>
      </c>
      <c r="B2654" s="36">
        <v>8758</v>
      </c>
      <c r="C2654" s="36"/>
      <c r="E2654" s="37" t="s">
        <v>10554</v>
      </c>
      <c r="F2654" s="36" t="s">
        <v>10555</v>
      </c>
      <c r="G2654" s="36" t="s">
        <v>10556</v>
      </c>
      <c r="H2654" s="36" t="s">
        <v>10574</v>
      </c>
      <c r="I2654" s="36" t="s">
        <v>68</v>
      </c>
      <c r="J2654" s="37" t="s">
        <v>10575</v>
      </c>
      <c r="K2654" s="49"/>
      <c r="L2654" s="36"/>
      <c r="M2654" s="36"/>
      <c r="N2654" s="36"/>
      <c r="O2654" s="36" t="s">
        <v>10014</v>
      </c>
      <c r="P2654" s="36" t="s">
        <v>10576</v>
      </c>
      <c r="Q2654" s="36" t="s">
        <v>10577</v>
      </c>
      <c r="T2654" s="116"/>
      <c r="AT2654" s="105" t="e">
        <f>#REF!*1.075</f>
        <v>#REF!</v>
      </c>
      <c r="AV2654" s="102" t="e">
        <f t="shared" si="619"/>
        <v>#REF!</v>
      </c>
      <c r="AZ2654" s="108" t="b">
        <f t="shared" si="617"/>
        <v>0</v>
      </c>
      <c r="BA2654" s="1">
        <f t="shared" si="618"/>
        <v>0</v>
      </c>
      <c r="BB2654" s="106">
        <f t="shared" si="620"/>
        <v>0</v>
      </c>
      <c r="BE2654" s="110"/>
      <c r="BF2654" s="110"/>
      <c r="BG2654" s="110"/>
    </row>
    <row r="2655" spans="1:59" ht="24.75" hidden="1" customHeight="1">
      <c r="A2655" s="9">
        <v>2653</v>
      </c>
      <c r="B2655" s="17">
        <v>3988</v>
      </c>
      <c r="C2655" s="17"/>
      <c r="D2655" s="8"/>
      <c r="E2655" s="2" t="s">
        <v>10578</v>
      </c>
      <c r="F2655" s="2" t="s">
        <v>10579</v>
      </c>
      <c r="G2655" s="2" t="s">
        <v>4668</v>
      </c>
      <c r="H2655" s="18" t="s">
        <v>10580</v>
      </c>
      <c r="I2655" s="2" t="s">
        <v>1811</v>
      </c>
      <c r="J2655" s="2" t="s">
        <v>10581</v>
      </c>
      <c r="K2655" s="19"/>
      <c r="L2655" s="2"/>
      <c r="M2655" s="17">
        <v>16</v>
      </c>
      <c r="N2655" s="2" t="s">
        <v>46</v>
      </c>
      <c r="O2655" s="2" t="s">
        <v>10014</v>
      </c>
      <c r="P2655" s="2" t="s">
        <v>10582</v>
      </c>
      <c r="Q2655" s="2" t="s">
        <v>10583</v>
      </c>
      <c r="R2655" s="101">
        <v>3.39</v>
      </c>
      <c r="T2655" s="116">
        <v>2.75</v>
      </c>
      <c r="AN2655" s="106">
        <v>3.39</v>
      </c>
      <c r="AO2655" s="105" t="s">
        <v>50</v>
      </c>
      <c r="AP2655" s="104" t="s">
        <v>51</v>
      </c>
      <c r="AQ2655" s="105" t="e">
        <f>AVERAGE(SMALL(AE2655:AI2655,1),SMALL(AE2655:AI2655,2))</f>
        <v>#NUM!</v>
      </c>
      <c r="AR2655" s="105" t="e">
        <f>IF(R2655 &lt;=( AVERAGE(SMALL(AE2655:AI2655,1),SMALL(AE2655:AI2655,2))), R2655, "")</f>
        <v>#NUM!</v>
      </c>
      <c r="AS2655" s="105" t="e">
        <f>AVERAGE(SMALL(AJ2655:AM2655,1),SMALL(AJ2655:AM2655,2))</f>
        <v>#NUM!</v>
      </c>
      <c r="AT2655" s="105" t="e">
        <f>#REF!*1.075</f>
        <v>#REF!</v>
      </c>
      <c r="AU2655" s="105">
        <f>T2655*1.075</f>
        <v>2.9562499999999998</v>
      </c>
      <c r="AV2655" s="102" t="e">
        <f t="shared" si="619"/>
        <v>#REF!</v>
      </c>
      <c r="AW2655" s="105" t="s">
        <v>172</v>
      </c>
      <c r="AX2655" s="105" t="s">
        <v>173</v>
      </c>
      <c r="AY2655" s="106">
        <v>2.956</v>
      </c>
      <c r="AZ2655" s="108">
        <f t="shared" si="617"/>
        <v>0.73899999999999999</v>
      </c>
      <c r="BA2655" s="1">
        <f t="shared" si="618"/>
        <v>3.6949999999999998</v>
      </c>
      <c r="BB2655" s="106">
        <f t="shared" si="620"/>
        <v>3.9905999999999997</v>
      </c>
      <c r="BC2655" s="105" t="s">
        <v>53</v>
      </c>
      <c r="BE2655" s="110"/>
      <c r="BF2655" s="110"/>
      <c r="BG2655" s="110"/>
    </row>
    <row r="2656" spans="1:59" ht="24.75" hidden="1" customHeight="1">
      <c r="A2656" s="9">
        <v>2654</v>
      </c>
      <c r="B2656" s="17">
        <v>6984</v>
      </c>
      <c r="C2656" s="17"/>
      <c r="D2656" s="8"/>
      <c r="E2656" s="2" t="s">
        <v>10584</v>
      </c>
      <c r="F2656" s="2" t="s">
        <v>10585</v>
      </c>
      <c r="G2656" s="2" t="s">
        <v>4668</v>
      </c>
      <c r="H2656" s="18" t="s">
        <v>10580</v>
      </c>
      <c r="I2656" s="2" t="s">
        <v>1811</v>
      </c>
      <c r="J2656" s="2" t="s">
        <v>10586</v>
      </c>
      <c r="K2656" s="19"/>
      <c r="L2656" s="2"/>
      <c r="M2656" s="17">
        <v>16</v>
      </c>
      <c r="N2656" s="2" t="s">
        <v>46</v>
      </c>
      <c r="O2656" s="2" t="s">
        <v>10014</v>
      </c>
      <c r="P2656" s="2" t="s">
        <v>10038</v>
      </c>
      <c r="Q2656" s="2" t="s">
        <v>10587</v>
      </c>
      <c r="R2656" s="101">
        <v>3.39</v>
      </c>
      <c r="T2656" s="116">
        <v>2.75</v>
      </c>
      <c r="AN2656" s="106">
        <v>3.39</v>
      </c>
      <c r="AO2656" s="105" t="s">
        <v>50</v>
      </c>
      <c r="AP2656" s="104" t="s">
        <v>51</v>
      </c>
      <c r="AQ2656" s="105" t="e">
        <f>AVERAGE(SMALL(AE2656:AI2656,1),SMALL(AE2656:AI2656,2))</f>
        <v>#NUM!</v>
      </c>
      <c r="AR2656" s="105" t="e">
        <f>IF(R2656 &lt;=( AVERAGE(SMALL(AE2656:AI2656,1),SMALL(AE2656:AI2656,2))), R2656, "")</f>
        <v>#NUM!</v>
      </c>
      <c r="AS2656" s="105" t="e">
        <f>AVERAGE(SMALL(AJ2656:AM2656,1),SMALL(AJ2656:AM2656,2))</f>
        <v>#NUM!</v>
      </c>
      <c r="AT2656" s="105" t="e">
        <f>#REF!*1.075</f>
        <v>#REF!</v>
      </c>
      <c r="AU2656" s="105">
        <f>T2656*1.075</f>
        <v>2.9562499999999998</v>
      </c>
      <c r="AV2656" s="102" t="e">
        <f t="shared" si="619"/>
        <v>#REF!</v>
      </c>
      <c r="AW2656" s="105" t="s">
        <v>172</v>
      </c>
      <c r="AX2656" s="105" t="s">
        <v>173</v>
      </c>
      <c r="AY2656" s="106">
        <v>2.956</v>
      </c>
      <c r="AZ2656" s="108">
        <f t="shared" si="617"/>
        <v>0.73899999999999999</v>
      </c>
      <c r="BA2656" s="1">
        <f t="shared" si="618"/>
        <v>3.6949999999999998</v>
      </c>
      <c r="BB2656" s="106">
        <f t="shared" si="620"/>
        <v>3.9905999999999997</v>
      </c>
      <c r="BC2656" s="105" t="s">
        <v>53</v>
      </c>
      <c r="BE2656" s="110"/>
      <c r="BF2656" s="110"/>
      <c r="BG2656" s="110"/>
    </row>
    <row r="2657" spans="1:59" ht="24.75" hidden="1" customHeight="1">
      <c r="A2657" s="9">
        <v>2655</v>
      </c>
      <c r="B2657" s="17">
        <v>12086</v>
      </c>
      <c r="C2657" s="17"/>
      <c r="D2657" s="8"/>
      <c r="E2657" s="2" t="s">
        <v>10588</v>
      </c>
      <c r="F2657" s="2" t="s">
        <v>10589</v>
      </c>
      <c r="G2657" s="2" t="s">
        <v>4668</v>
      </c>
      <c r="H2657" s="18" t="s">
        <v>10580</v>
      </c>
      <c r="I2657" s="2" t="s">
        <v>1811</v>
      </c>
      <c r="J2657" s="2" t="s">
        <v>10590</v>
      </c>
      <c r="K2657" s="19"/>
      <c r="L2657" s="2"/>
      <c r="M2657" s="17">
        <v>16</v>
      </c>
      <c r="N2657" s="2" t="s">
        <v>46</v>
      </c>
      <c r="O2657" s="2" t="s">
        <v>10014</v>
      </c>
      <c r="P2657" s="2" t="s">
        <v>10153</v>
      </c>
      <c r="Q2657" s="2" t="s">
        <v>10591</v>
      </c>
      <c r="R2657" s="101">
        <v>3.39</v>
      </c>
      <c r="T2657" s="116">
        <v>2.75</v>
      </c>
      <c r="AN2657" s="106">
        <v>3.39</v>
      </c>
      <c r="AO2657" s="105" t="s">
        <v>50</v>
      </c>
      <c r="AP2657" s="104" t="s">
        <v>51</v>
      </c>
      <c r="AQ2657" s="105" t="e">
        <f>AVERAGE(SMALL(AE2657:AI2657,1),SMALL(AE2657:AI2657,2))</f>
        <v>#NUM!</v>
      </c>
      <c r="AR2657" s="105" t="e">
        <f>IF(R2657 &lt;=( AVERAGE(SMALL(AE2657:AI2657,1),SMALL(AE2657:AI2657,2))), R2657, "")</f>
        <v>#NUM!</v>
      </c>
      <c r="AS2657" s="105" t="e">
        <f>AVERAGE(SMALL(AJ2657:AM2657,1),SMALL(AJ2657:AM2657,2))</f>
        <v>#NUM!</v>
      </c>
      <c r="AT2657" s="105" t="e">
        <f>#REF!*1.075</f>
        <v>#REF!</v>
      </c>
      <c r="AU2657" s="105">
        <f>T2657*1.075</f>
        <v>2.9562499999999998</v>
      </c>
      <c r="AV2657" s="102" t="e">
        <f t="shared" si="619"/>
        <v>#REF!</v>
      </c>
      <c r="AW2657" s="105" t="s">
        <v>172</v>
      </c>
      <c r="AX2657" s="105" t="s">
        <v>173</v>
      </c>
      <c r="AY2657" s="106">
        <v>2.956</v>
      </c>
      <c r="AZ2657" s="108">
        <f t="shared" si="617"/>
        <v>0.73899999999999999</v>
      </c>
      <c r="BA2657" s="1">
        <f t="shared" si="618"/>
        <v>3.6949999999999998</v>
      </c>
      <c r="BB2657" s="106">
        <f t="shared" si="620"/>
        <v>3.9905999999999997</v>
      </c>
      <c r="BC2657" s="105" t="s">
        <v>53</v>
      </c>
      <c r="BE2657" s="110"/>
      <c r="BF2657" s="110"/>
      <c r="BG2657" s="110"/>
    </row>
    <row r="2658" spans="1:59" ht="24.75" hidden="1" customHeight="1">
      <c r="A2658" s="9">
        <v>2656</v>
      </c>
      <c r="B2658" s="36">
        <v>8761</v>
      </c>
      <c r="C2658" s="36"/>
      <c r="E2658" s="37" t="s">
        <v>10554</v>
      </c>
      <c r="F2658" s="36" t="s">
        <v>10555</v>
      </c>
      <c r="G2658" s="36" t="s">
        <v>10556</v>
      </c>
      <c r="H2658" s="36" t="s">
        <v>9688</v>
      </c>
      <c r="I2658" s="36" t="s">
        <v>68</v>
      </c>
      <c r="J2658" s="37" t="s">
        <v>545</v>
      </c>
      <c r="K2658" s="49"/>
      <c r="L2658" s="36"/>
      <c r="M2658" s="36"/>
      <c r="N2658" s="36"/>
      <c r="O2658" s="36" t="s">
        <v>10014</v>
      </c>
      <c r="P2658" s="36" t="s">
        <v>10023</v>
      </c>
      <c r="Q2658" s="36" t="s">
        <v>10592</v>
      </c>
      <c r="T2658" s="116"/>
      <c r="AT2658" s="105" t="e">
        <f>#REF!*1.075</f>
        <v>#REF!</v>
      </c>
      <c r="AV2658" s="102" t="e">
        <f t="shared" si="619"/>
        <v>#REF!</v>
      </c>
      <c r="AZ2658" s="108" t="b">
        <f t="shared" si="617"/>
        <v>0</v>
      </c>
      <c r="BA2658" s="1">
        <f t="shared" si="618"/>
        <v>0</v>
      </c>
      <c r="BB2658" s="106">
        <f t="shared" si="620"/>
        <v>0</v>
      </c>
      <c r="BE2658" s="110"/>
      <c r="BF2658" s="110"/>
      <c r="BG2658" s="110"/>
    </row>
    <row r="2659" spans="1:59" ht="24.75" hidden="1" customHeight="1">
      <c r="A2659" s="9">
        <v>2657</v>
      </c>
      <c r="B2659" s="36">
        <v>8760</v>
      </c>
      <c r="C2659" s="36"/>
      <c r="E2659" s="37" t="s">
        <v>10554</v>
      </c>
      <c r="F2659" s="36" t="s">
        <v>10593</v>
      </c>
      <c r="G2659" s="36" t="s">
        <v>10556</v>
      </c>
      <c r="H2659" s="36" t="s">
        <v>1690</v>
      </c>
      <c r="I2659" s="36" t="s">
        <v>68</v>
      </c>
      <c r="J2659" s="37" t="s">
        <v>545</v>
      </c>
      <c r="K2659" s="49"/>
      <c r="L2659" s="36"/>
      <c r="M2659" s="36"/>
      <c r="N2659" s="36"/>
      <c r="O2659" s="36" t="s">
        <v>10014</v>
      </c>
      <c r="P2659" s="36" t="s">
        <v>10594</v>
      </c>
      <c r="Q2659" s="36" t="s">
        <v>10595</v>
      </c>
      <c r="T2659" s="116"/>
      <c r="AT2659" s="105" t="e">
        <f>#REF!*1.075</f>
        <v>#REF!</v>
      </c>
      <c r="AV2659" s="102" t="e">
        <f t="shared" si="619"/>
        <v>#REF!</v>
      </c>
      <c r="AZ2659" s="108" t="b">
        <f t="shared" si="617"/>
        <v>0</v>
      </c>
      <c r="BA2659" s="1">
        <f t="shared" si="618"/>
        <v>0</v>
      </c>
      <c r="BB2659" s="106">
        <f t="shared" si="620"/>
        <v>0</v>
      </c>
      <c r="BE2659" s="110"/>
      <c r="BF2659" s="110"/>
      <c r="BG2659" s="110"/>
    </row>
    <row r="2660" spans="1:59" ht="24.75" hidden="1" customHeight="1">
      <c r="A2660" s="9">
        <v>2658</v>
      </c>
      <c r="B2660" s="36">
        <v>8579</v>
      </c>
      <c r="C2660" s="36"/>
      <c r="E2660" s="37" t="s">
        <v>10596</v>
      </c>
      <c r="F2660" s="36" t="s">
        <v>10597</v>
      </c>
      <c r="G2660" s="36" t="s">
        <v>1127</v>
      </c>
      <c r="H2660" s="36" t="s">
        <v>123</v>
      </c>
      <c r="I2660" s="36" t="s">
        <v>44</v>
      </c>
      <c r="J2660" s="37" t="s">
        <v>418</v>
      </c>
      <c r="K2660" s="49"/>
      <c r="L2660" s="36"/>
      <c r="M2660" s="36"/>
      <c r="N2660" s="36"/>
      <c r="O2660" s="36" t="s">
        <v>10014</v>
      </c>
      <c r="P2660" s="36" t="s">
        <v>10598</v>
      </c>
      <c r="Q2660" s="36" t="s">
        <v>10599</v>
      </c>
      <c r="T2660" s="116"/>
      <c r="AT2660" s="105" t="e">
        <f>#REF!*1.075</f>
        <v>#REF!</v>
      </c>
      <c r="AV2660" s="102" t="e">
        <f t="shared" si="619"/>
        <v>#REF!</v>
      </c>
      <c r="AZ2660" s="108" t="b">
        <f t="shared" si="617"/>
        <v>0</v>
      </c>
      <c r="BA2660" s="1">
        <f t="shared" si="618"/>
        <v>0</v>
      </c>
      <c r="BB2660" s="106">
        <f t="shared" si="620"/>
        <v>0</v>
      </c>
      <c r="BE2660" s="110"/>
      <c r="BF2660" s="110"/>
      <c r="BG2660" s="110"/>
    </row>
    <row r="2661" spans="1:59" ht="24.75" hidden="1" customHeight="1">
      <c r="A2661" s="9">
        <v>2659</v>
      </c>
      <c r="B2661" s="36">
        <v>8763</v>
      </c>
      <c r="C2661" s="36"/>
      <c r="E2661" s="37" t="s">
        <v>10600</v>
      </c>
      <c r="F2661" s="36" t="s">
        <v>10601</v>
      </c>
      <c r="G2661" s="36" t="s">
        <v>10602</v>
      </c>
      <c r="H2661" s="36" t="s">
        <v>10603</v>
      </c>
      <c r="I2661" s="36" t="s">
        <v>44</v>
      </c>
      <c r="J2661" s="37" t="s">
        <v>545</v>
      </c>
      <c r="K2661" s="49"/>
      <c r="L2661" s="36"/>
      <c r="M2661" s="36"/>
      <c r="N2661" s="36"/>
      <c r="O2661" s="36" t="s">
        <v>10014</v>
      </c>
      <c r="P2661" s="36" t="s">
        <v>10598</v>
      </c>
      <c r="Q2661" s="36" t="s">
        <v>10604</v>
      </c>
      <c r="T2661" s="116"/>
      <c r="AT2661" s="105" t="e">
        <f>#REF!*1.075</f>
        <v>#REF!</v>
      </c>
      <c r="AV2661" s="102" t="e">
        <f t="shared" si="619"/>
        <v>#REF!</v>
      </c>
      <c r="AZ2661" s="108" t="b">
        <f t="shared" si="617"/>
        <v>0</v>
      </c>
      <c r="BA2661" s="1">
        <f t="shared" si="618"/>
        <v>0</v>
      </c>
      <c r="BB2661" s="106">
        <f t="shared" si="620"/>
        <v>0</v>
      </c>
      <c r="BE2661" s="110"/>
      <c r="BF2661" s="110"/>
      <c r="BG2661" s="110"/>
    </row>
    <row r="2662" spans="1:59" ht="24.75" hidden="1" customHeight="1">
      <c r="A2662" s="9">
        <v>2660</v>
      </c>
      <c r="B2662" s="17">
        <v>8578</v>
      </c>
      <c r="C2662" s="17"/>
      <c r="D2662" s="8"/>
      <c r="E2662" s="2" t="s">
        <v>10596</v>
      </c>
      <c r="F2662" s="2" t="s">
        <v>10605</v>
      </c>
      <c r="G2662" s="2" t="s">
        <v>1127</v>
      </c>
      <c r="H2662" s="18" t="s">
        <v>310</v>
      </c>
      <c r="I2662" s="2" t="s">
        <v>44</v>
      </c>
      <c r="J2662" s="30" t="s">
        <v>418</v>
      </c>
      <c r="K2662" s="19"/>
      <c r="L2662" s="2"/>
      <c r="M2662" s="17">
        <v>30</v>
      </c>
      <c r="N2662" s="2" t="s">
        <v>46</v>
      </c>
      <c r="O2662" s="2" t="s">
        <v>10014</v>
      </c>
      <c r="P2662" s="2" t="s">
        <v>10606</v>
      </c>
      <c r="Q2662" s="2" t="s">
        <v>10607</v>
      </c>
      <c r="R2662" s="101">
        <v>2.25</v>
      </c>
      <c r="T2662" s="116">
        <v>2.23</v>
      </c>
      <c r="U2662" s="84">
        <v>1.61</v>
      </c>
      <c r="Y2662" s="102">
        <v>2.89</v>
      </c>
      <c r="AE2662" s="104">
        <v>1.61</v>
      </c>
      <c r="AH2662" s="105">
        <v>1.1299999999999999</v>
      </c>
      <c r="AI2662" s="105">
        <v>2.89</v>
      </c>
      <c r="AN2662" s="106">
        <v>2.25</v>
      </c>
      <c r="AO2662" s="105" t="s">
        <v>50</v>
      </c>
      <c r="AP2662" s="104" t="s">
        <v>51</v>
      </c>
      <c r="AQ2662" s="105">
        <f>AVERAGE(SMALL(AE2662:AI2662,1),SMALL(AE2662:AI2662,2))</f>
        <v>1.37</v>
      </c>
      <c r="AR2662" s="105" t="str">
        <f>IF(R2662 &lt;=( AVERAGE(SMALL(AE2662:AI2662,1),SMALL(AE2662:AI2662,2))), R2662, "")</f>
        <v/>
      </c>
      <c r="AS2662" s="105" t="e">
        <f>AVERAGE(SMALL(AJ2662:AM2662,1),SMALL(AJ2662:AM2662,2))</f>
        <v>#NUM!</v>
      </c>
      <c r="AT2662" s="105" t="e">
        <f>#REF!*1.075</f>
        <v>#REF!</v>
      </c>
      <c r="AU2662" s="105">
        <f>T2662*1.075</f>
        <v>2.3972500000000001</v>
      </c>
      <c r="AV2662" s="102" t="e">
        <f t="shared" si="619"/>
        <v>#REF!</v>
      </c>
      <c r="AW2662" s="105" t="s">
        <v>279</v>
      </c>
      <c r="AX2662" s="105" t="s">
        <v>278</v>
      </c>
      <c r="AY2662" s="106">
        <v>1.37</v>
      </c>
      <c r="AZ2662" s="108">
        <f t="shared" si="617"/>
        <v>0.34250000000000003</v>
      </c>
      <c r="BA2662" s="1">
        <f t="shared" si="618"/>
        <v>1.7125000000000001</v>
      </c>
      <c r="BB2662" s="106">
        <f t="shared" si="620"/>
        <v>1.8495000000000001</v>
      </c>
      <c r="BC2662" s="105" t="s">
        <v>53</v>
      </c>
      <c r="BE2662" s="110"/>
      <c r="BF2662" s="110"/>
      <c r="BG2662" s="110"/>
    </row>
    <row r="2663" spans="1:59" ht="24.75" hidden="1" customHeight="1">
      <c r="A2663" s="9">
        <v>2661</v>
      </c>
      <c r="B2663" s="17">
        <v>8576</v>
      </c>
      <c r="C2663" s="17"/>
      <c r="D2663" s="8"/>
      <c r="E2663" s="2" t="s">
        <v>10596</v>
      </c>
      <c r="F2663" s="2" t="s">
        <v>10597</v>
      </c>
      <c r="G2663" s="2" t="s">
        <v>1127</v>
      </c>
      <c r="H2663" s="18" t="s">
        <v>1135</v>
      </c>
      <c r="I2663" s="2" t="s">
        <v>44</v>
      </c>
      <c r="J2663" s="30" t="s">
        <v>418</v>
      </c>
      <c r="K2663" s="19"/>
      <c r="L2663" s="2"/>
      <c r="M2663" s="17">
        <v>30</v>
      </c>
      <c r="N2663" s="2" t="s">
        <v>46</v>
      </c>
      <c r="O2663" s="2" t="s">
        <v>10014</v>
      </c>
      <c r="P2663" s="2" t="s">
        <v>10608</v>
      </c>
      <c r="Q2663" s="2" t="s">
        <v>10609</v>
      </c>
      <c r="R2663" s="101">
        <v>2.09</v>
      </c>
      <c r="T2663" s="116">
        <v>1.7</v>
      </c>
      <c r="U2663" s="84">
        <v>1.75</v>
      </c>
      <c r="Y2663" s="102">
        <v>2.4300000000000002</v>
      </c>
      <c r="AE2663" s="104">
        <v>1.75</v>
      </c>
      <c r="AH2663" s="105">
        <v>0.96</v>
      </c>
      <c r="AI2663" s="105">
        <v>2.4300000000000002</v>
      </c>
      <c r="AN2663" s="106">
        <v>1.83</v>
      </c>
      <c r="AO2663" s="105" t="s">
        <v>372</v>
      </c>
      <c r="AP2663" s="104" t="s">
        <v>373</v>
      </c>
      <c r="AQ2663" s="105">
        <f>AVERAGE(SMALL(AE2663:AI2663,1),SMALL(AE2663:AI2663,2))</f>
        <v>1.355</v>
      </c>
      <c r="AR2663" s="105" t="str">
        <f>IF(R2663 &lt;=( AVERAGE(SMALL(AE2663:AI2663,1),SMALL(AE2663:AI2663,2))), R2663, "")</f>
        <v/>
      </c>
      <c r="AS2663" s="105" t="e">
        <f>AVERAGE(SMALL(AJ2663:AM2663,1),SMALL(AJ2663:AM2663,2))</f>
        <v>#NUM!</v>
      </c>
      <c r="AT2663" s="105" t="e">
        <f>#REF!*1.075</f>
        <v>#REF!</v>
      </c>
      <c r="AU2663" s="105">
        <f>T2663*1.075</f>
        <v>1.8274999999999999</v>
      </c>
      <c r="AV2663" s="102" t="e">
        <f t="shared" si="619"/>
        <v>#REF!</v>
      </c>
      <c r="AW2663" s="105" t="s">
        <v>172</v>
      </c>
      <c r="AX2663" s="105" t="s">
        <v>173</v>
      </c>
      <c r="AY2663" s="106">
        <v>1.8274999999999999</v>
      </c>
      <c r="AZ2663" s="108">
        <f t="shared" si="617"/>
        <v>0.45687499999999998</v>
      </c>
      <c r="BA2663" s="1">
        <f t="shared" si="618"/>
        <v>2.2843749999999998</v>
      </c>
      <c r="BB2663" s="106">
        <f t="shared" si="620"/>
        <v>2.4671249999999998</v>
      </c>
      <c r="BC2663" s="105" t="s">
        <v>53</v>
      </c>
      <c r="BE2663" s="110"/>
      <c r="BF2663" s="110"/>
      <c r="BG2663" s="110"/>
    </row>
    <row r="2664" spans="1:59" ht="24.75" hidden="1" customHeight="1">
      <c r="A2664" s="9">
        <v>2662</v>
      </c>
      <c r="B2664" s="36">
        <v>8765</v>
      </c>
      <c r="C2664" s="36"/>
      <c r="E2664" s="37" t="s">
        <v>10600</v>
      </c>
      <c r="F2664" s="36" t="s">
        <v>10610</v>
      </c>
      <c r="G2664" s="36" t="s">
        <v>10602</v>
      </c>
      <c r="H2664" s="36" t="s">
        <v>10611</v>
      </c>
      <c r="I2664" s="36" t="s">
        <v>44</v>
      </c>
      <c r="J2664" s="37" t="s">
        <v>545</v>
      </c>
      <c r="K2664" s="49"/>
      <c r="L2664" s="36"/>
      <c r="M2664" s="36"/>
      <c r="N2664" s="36"/>
      <c r="O2664" s="36" t="s">
        <v>10014</v>
      </c>
      <c r="P2664" s="36" t="s">
        <v>10612</v>
      </c>
      <c r="Q2664" s="36" t="s">
        <v>10613</v>
      </c>
      <c r="T2664" s="116"/>
      <c r="AT2664" s="105" t="e">
        <f>#REF!*1.075</f>
        <v>#REF!</v>
      </c>
      <c r="AV2664" s="102" t="e">
        <f t="shared" si="619"/>
        <v>#REF!</v>
      </c>
      <c r="AZ2664" s="108" t="b">
        <f t="shared" si="617"/>
        <v>0</v>
      </c>
      <c r="BA2664" s="1">
        <f t="shared" si="618"/>
        <v>0</v>
      </c>
      <c r="BB2664" s="106">
        <f t="shared" si="620"/>
        <v>0</v>
      </c>
      <c r="BE2664" s="110"/>
      <c r="BF2664" s="110"/>
      <c r="BG2664" s="110"/>
    </row>
    <row r="2665" spans="1:59" ht="24.75" hidden="1" customHeight="1">
      <c r="A2665" s="9">
        <v>2663</v>
      </c>
      <c r="B2665" s="17">
        <v>7075</v>
      </c>
      <c r="C2665" s="17"/>
      <c r="D2665" s="8"/>
      <c r="E2665" s="2" t="s">
        <v>10614</v>
      </c>
      <c r="F2665" s="2" t="s">
        <v>10615</v>
      </c>
      <c r="G2665" s="2" t="s">
        <v>10616</v>
      </c>
      <c r="H2665" s="18" t="s">
        <v>251</v>
      </c>
      <c r="I2665" s="2" t="s">
        <v>488</v>
      </c>
      <c r="J2665" s="2" t="s">
        <v>10617</v>
      </c>
      <c r="K2665" s="19"/>
      <c r="L2665" s="2"/>
      <c r="M2665" s="17">
        <v>50</v>
      </c>
      <c r="N2665" s="2" t="s">
        <v>46</v>
      </c>
      <c r="O2665" s="2" t="s">
        <v>10014</v>
      </c>
      <c r="P2665" s="2" t="s">
        <v>10618</v>
      </c>
      <c r="Q2665" s="2" t="s">
        <v>10619</v>
      </c>
      <c r="R2665" s="101">
        <v>6.73</v>
      </c>
      <c r="T2665" s="116">
        <v>7.17</v>
      </c>
      <c r="U2665" s="84">
        <v>7.7</v>
      </c>
      <c r="Y2665" s="102">
        <v>5.75</v>
      </c>
      <c r="AE2665" s="104">
        <v>7.7</v>
      </c>
      <c r="AF2665" s="105">
        <v>6.85</v>
      </c>
      <c r="AG2665" s="105">
        <v>4.34</v>
      </c>
      <c r="AI2665" s="105">
        <v>5.75</v>
      </c>
      <c r="AJ2665" s="105">
        <v>7.7</v>
      </c>
      <c r="AN2665" s="106">
        <v>5.0449999999999999</v>
      </c>
      <c r="AO2665" s="105" t="s">
        <v>277</v>
      </c>
      <c r="AP2665" s="104" t="s">
        <v>278</v>
      </c>
      <c r="AQ2665" s="105">
        <f>AVERAGE(SMALL(AE2665:AI2665,1),SMALL(AE2665:AI2665,2))</f>
        <v>5.0449999999999999</v>
      </c>
      <c r="AR2665" s="105" t="str">
        <f>IF(R2665 &lt;=( AVERAGE(SMALL(AE2665:AI2665,1),SMALL(AE2665:AI2665,2))), R2665, "")</f>
        <v/>
      </c>
      <c r="AS2665" s="105" t="e">
        <f>AVERAGE(SMALL(AJ2665:AM2665,1),SMALL(AJ2665:AM2665,2))</f>
        <v>#NUM!</v>
      </c>
      <c r="AT2665" s="105" t="e">
        <f>#REF!*1.075</f>
        <v>#REF!</v>
      </c>
      <c r="AU2665" s="105">
        <f>T2665*1.075</f>
        <v>7.7077499999999999</v>
      </c>
      <c r="AV2665" s="102" t="e">
        <f t="shared" si="619"/>
        <v>#REF!</v>
      </c>
      <c r="AW2665" s="125" t="s">
        <v>52</v>
      </c>
      <c r="AX2665" s="105" t="s">
        <v>51</v>
      </c>
      <c r="AY2665" s="106">
        <v>5.05</v>
      </c>
      <c r="AZ2665" s="108">
        <f t="shared" si="617"/>
        <v>1.2625</v>
      </c>
      <c r="BA2665" s="1">
        <f t="shared" si="618"/>
        <v>6.3125</v>
      </c>
      <c r="BB2665" s="106">
        <f t="shared" si="620"/>
        <v>6.8174999999999999</v>
      </c>
      <c r="BC2665" s="105" t="s">
        <v>53</v>
      </c>
      <c r="BE2665" s="110"/>
      <c r="BF2665" s="110"/>
      <c r="BG2665" s="110"/>
    </row>
    <row r="2666" spans="1:59" ht="24.75" hidden="1" customHeight="1">
      <c r="A2666" s="9">
        <v>2664</v>
      </c>
      <c r="B2666" s="17">
        <v>7288</v>
      </c>
      <c r="C2666" s="17"/>
      <c r="D2666" s="198"/>
      <c r="E2666" s="2" t="s">
        <v>10620</v>
      </c>
      <c r="F2666" s="2" t="s">
        <v>1730</v>
      </c>
      <c r="G2666" s="2" t="s">
        <v>1731</v>
      </c>
      <c r="H2666" s="18" t="s">
        <v>1732</v>
      </c>
      <c r="I2666" s="2" t="s">
        <v>205</v>
      </c>
      <c r="J2666" s="2" t="s">
        <v>545</v>
      </c>
      <c r="K2666" s="19"/>
      <c r="L2666" s="2"/>
      <c r="M2666" s="17">
        <v>30</v>
      </c>
      <c r="N2666" s="2" t="s">
        <v>46</v>
      </c>
      <c r="O2666" s="2" t="s">
        <v>10014</v>
      </c>
      <c r="P2666" s="2" t="s">
        <v>10621</v>
      </c>
      <c r="Q2666" s="2" t="s">
        <v>10622</v>
      </c>
      <c r="R2666" s="101">
        <v>5.55</v>
      </c>
      <c r="T2666" s="116">
        <v>4.9000000000000004</v>
      </c>
      <c r="W2666" s="102">
        <v>4.53</v>
      </c>
      <c r="Y2666" s="102">
        <v>6.56</v>
      </c>
      <c r="AF2666" s="105">
        <v>3.6324999999999998</v>
      </c>
      <c r="AG2666" s="105">
        <v>4.5187999999999997</v>
      </c>
      <c r="AI2666" s="105">
        <v>6.56</v>
      </c>
      <c r="AN2666" s="106">
        <v>4.0750000000000002</v>
      </c>
      <c r="AO2666" s="105" t="s">
        <v>277</v>
      </c>
      <c r="AP2666" s="104" t="s">
        <v>278</v>
      </c>
      <c r="AQ2666" s="105">
        <f>AVERAGE(SMALL(AE2666:AI2666,1),SMALL(AE2666:AI2666,2))</f>
        <v>4.0756499999999996</v>
      </c>
      <c r="AR2666" s="105" t="str">
        <f>IF(R2666 &lt;=( AVERAGE(SMALL(AE2666:AI2666,1),SMALL(AE2666:AI2666,2))), R2666, "")</f>
        <v/>
      </c>
      <c r="AS2666" s="105" t="e">
        <f>AVERAGE(SMALL(AJ2666:AM2666,1),SMALL(AJ2666:AM2666,2))</f>
        <v>#NUM!</v>
      </c>
      <c r="AT2666" s="105" t="e">
        <f>#REF!*1.075</f>
        <v>#REF!</v>
      </c>
      <c r="AU2666" s="105">
        <f>T2666*1.075</f>
        <v>5.2675000000000001</v>
      </c>
      <c r="AV2666" s="102" t="e">
        <f t="shared" si="619"/>
        <v>#REF!</v>
      </c>
      <c r="AW2666" s="125" t="s">
        <v>52</v>
      </c>
      <c r="AX2666" s="105" t="s">
        <v>51</v>
      </c>
      <c r="AY2666" s="106">
        <v>4.08</v>
      </c>
      <c r="AZ2666" s="108">
        <f t="shared" si="617"/>
        <v>1.02</v>
      </c>
      <c r="BA2666" s="1">
        <f t="shared" si="618"/>
        <v>5.0999999999999996</v>
      </c>
      <c r="BB2666" s="106">
        <f t="shared" si="620"/>
        <v>5.508</v>
      </c>
      <c r="BC2666" s="105" t="s">
        <v>53</v>
      </c>
      <c r="BE2666" s="110"/>
      <c r="BF2666" s="110"/>
      <c r="BG2666" s="110"/>
    </row>
    <row r="2667" spans="1:59" ht="24.75" hidden="1" customHeight="1">
      <c r="A2667" s="9">
        <v>2665</v>
      </c>
      <c r="B2667" s="36">
        <v>8764</v>
      </c>
      <c r="C2667" s="36"/>
      <c r="E2667" s="37" t="s">
        <v>10600</v>
      </c>
      <c r="F2667" s="36" t="s">
        <v>10610</v>
      </c>
      <c r="G2667" s="36" t="s">
        <v>10602</v>
      </c>
      <c r="H2667" s="36" t="s">
        <v>10623</v>
      </c>
      <c r="I2667" s="36" t="s">
        <v>44</v>
      </c>
      <c r="J2667" s="37" t="s">
        <v>545</v>
      </c>
      <c r="K2667" s="49"/>
      <c r="L2667" s="36"/>
      <c r="M2667" s="36"/>
      <c r="N2667" s="36"/>
      <c r="O2667" s="36" t="s">
        <v>10014</v>
      </c>
      <c r="P2667" s="36" t="s">
        <v>10612</v>
      </c>
      <c r="Q2667" s="36" t="s">
        <v>10624</v>
      </c>
      <c r="T2667" s="116"/>
      <c r="AT2667" s="105" t="e">
        <f>#REF!*1.075</f>
        <v>#REF!</v>
      </c>
      <c r="AV2667" s="102" t="e">
        <f t="shared" si="619"/>
        <v>#REF!</v>
      </c>
      <c r="AZ2667" s="108" t="b">
        <f t="shared" si="617"/>
        <v>0</v>
      </c>
      <c r="BA2667" s="1">
        <f t="shared" si="618"/>
        <v>0</v>
      </c>
      <c r="BB2667" s="106">
        <f t="shared" si="620"/>
        <v>0</v>
      </c>
      <c r="BE2667" s="110"/>
      <c r="BF2667" s="110"/>
      <c r="BG2667" s="110"/>
    </row>
    <row r="2668" spans="1:59" ht="24.75" hidden="1" customHeight="1">
      <c r="A2668" s="9">
        <v>2666</v>
      </c>
      <c r="B2668" s="36">
        <v>8762</v>
      </c>
      <c r="C2668" s="36"/>
      <c r="E2668" s="37" t="s">
        <v>10600</v>
      </c>
      <c r="F2668" s="36" t="s">
        <v>10625</v>
      </c>
      <c r="G2668" s="36" t="s">
        <v>10602</v>
      </c>
      <c r="H2668" s="36" t="s">
        <v>10626</v>
      </c>
      <c r="I2668" s="36" t="s">
        <v>44</v>
      </c>
      <c r="J2668" s="37" t="s">
        <v>545</v>
      </c>
      <c r="K2668" s="49"/>
      <c r="L2668" s="36"/>
      <c r="M2668" s="36"/>
      <c r="N2668" s="36"/>
      <c r="O2668" s="36" t="s">
        <v>10014</v>
      </c>
      <c r="P2668" s="36" t="s">
        <v>10612</v>
      </c>
      <c r="Q2668" s="36" t="s">
        <v>10627</v>
      </c>
      <c r="T2668" s="116"/>
      <c r="AT2668" s="105" t="e">
        <f>#REF!*1.075</f>
        <v>#REF!</v>
      </c>
      <c r="AV2668" s="102" t="e">
        <f t="shared" si="619"/>
        <v>#REF!</v>
      </c>
      <c r="AZ2668" s="108" t="b">
        <f t="shared" si="617"/>
        <v>0</v>
      </c>
      <c r="BA2668" s="1">
        <f t="shared" si="618"/>
        <v>0</v>
      </c>
      <c r="BB2668" s="106">
        <f t="shared" si="620"/>
        <v>0</v>
      </c>
      <c r="BE2668" s="110"/>
      <c r="BF2668" s="110"/>
      <c r="BG2668" s="110"/>
    </row>
    <row r="2669" spans="1:59" ht="24.75" hidden="1" customHeight="1">
      <c r="A2669" s="9">
        <v>2667</v>
      </c>
      <c r="B2669" s="36">
        <v>1300</v>
      </c>
      <c r="C2669" s="36"/>
      <c r="E2669" s="37" t="s">
        <v>10628</v>
      </c>
      <c r="F2669" s="36" t="s">
        <v>10629</v>
      </c>
      <c r="G2669" s="36" t="s">
        <v>10630</v>
      </c>
      <c r="H2669" s="36" t="s">
        <v>10631</v>
      </c>
      <c r="I2669" s="36" t="s">
        <v>551</v>
      </c>
      <c r="J2669" s="37" t="s">
        <v>10632</v>
      </c>
      <c r="K2669" s="49"/>
      <c r="L2669" s="36"/>
      <c r="M2669" s="36"/>
      <c r="N2669" s="36"/>
      <c r="O2669" s="36" t="s">
        <v>10014</v>
      </c>
      <c r="P2669" s="36" t="s">
        <v>10080</v>
      </c>
      <c r="Q2669" s="36" t="s">
        <v>10633</v>
      </c>
      <c r="T2669" s="116"/>
      <c r="AT2669" s="105" t="e">
        <f>#REF!*1.075</f>
        <v>#REF!</v>
      </c>
      <c r="AV2669" s="102" t="e">
        <f t="shared" si="619"/>
        <v>#REF!</v>
      </c>
      <c r="AZ2669" s="108" t="b">
        <f t="shared" si="617"/>
        <v>0</v>
      </c>
      <c r="BA2669" s="1">
        <f t="shared" si="618"/>
        <v>0</v>
      </c>
      <c r="BB2669" s="106">
        <f t="shared" si="620"/>
        <v>0</v>
      </c>
      <c r="BE2669" s="110"/>
      <c r="BF2669" s="110"/>
      <c r="BG2669" s="110"/>
    </row>
    <row r="2670" spans="1:59" ht="24.75" hidden="1" customHeight="1">
      <c r="A2670" s="9">
        <v>2668</v>
      </c>
      <c r="B2670" s="36">
        <v>663</v>
      </c>
      <c r="C2670" s="36"/>
      <c r="E2670" s="37" t="s">
        <v>10634</v>
      </c>
      <c r="F2670" s="36" t="s">
        <v>10635</v>
      </c>
      <c r="G2670" s="36" t="s">
        <v>1648</v>
      </c>
      <c r="H2670" s="36" t="s">
        <v>1187</v>
      </c>
      <c r="I2670" s="36" t="s">
        <v>44</v>
      </c>
      <c r="J2670" s="37" t="s">
        <v>7771</v>
      </c>
      <c r="K2670" s="49"/>
      <c r="L2670" s="36"/>
      <c r="M2670" s="36"/>
      <c r="N2670" s="36"/>
      <c r="O2670" s="36" t="s">
        <v>10014</v>
      </c>
      <c r="P2670" s="36" t="s">
        <v>10108</v>
      </c>
      <c r="Q2670" s="36" t="s">
        <v>10636</v>
      </c>
      <c r="T2670" s="116"/>
      <c r="AT2670" s="105" t="e">
        <f>#REF!*1.075</f>
        <v>#REF!</v>
      </c>
      <c r="AV2670" s="102" t="e">
        <f t="shared" si="619"/>
        <v>#REF!</v>
      </c>
      <c r="AZ2670" s="108" t="b">
        <f t="shared" si="617"/>
        <v>0</v>
      </c>
      <c r="BA2670" s="1">
        <f t="shared" si="618"/>
        <v>0</v>
      </c>
      <c r="BB2670" s="106">
        <f t="shared" si="620"/>
        <v>0</v>
      </c>
      <c r="BE2670" s="110"/>
      <c r="BF2670" s="110"/>
      <c r="BG2670" s="110"/>
    </row>
    <row r="2671" spans="1:59" ht="24.75" hidden="1" customHeight="1">
      <c r="A2671" s="9">
        <v>2669</v>
      </c>
      <c r="B2671" s="17">
        <v>26</v>
      </c>
      <c r="C2671" s="17"/>
      <c r="D2671" s="8"/>
      <c r="E2671" s="2" t="s">
        <v>10637</v>
      </c>
      <c r="F2671" s="2" t="s">
        <v>7245</v>
      </c>
      <c r="G2671" s="2" t="s">
        <v>521</v>
      </c>
      <c r="H2671" s="18" t="s">
        <v>310</v>
      </c>
      <c r="I2671" s="2" t="s">
        <v>68</v>
      </c>
      <c r="J2671" s="30" t="s">
        <v>1078</v>
      </c>
      <c r="K2671" s="19"/>
      <c r="L2671" s="2"/>
      <c r="M2671" s="17">
        <v>30</v>
      </c>
      <c r="N2671" s="2" t="s">
        <v>46</v>
      </c>
      <c r="O2671" s="2" t="s">
        <v>10014</v>
      </c>
      <c r="P2671" s="2" t="s">
        <v>1079</v>
      </c>
      <c r="Q2671" s="2" t="s">
        <v>10638</v>
      </c>
      <c r="R2671" s="101">
        <v>2.11</v>
      </c>
      <c r="T2671" s="116">
        <v>1.1000000000000001</v>
      </c>
      <c r="U2671" s="84">
        <v>1.94</v>
      </c>
      <c r="Y2671" s="102">
        <v>2.27</v>
      </c>
      <c r="AE2671" s="104">
        <v>1.94</v>
      </c>
      <c r="AN2671" s="106">
        <v>1.976</v>
      </c>
      <c r="AO2671" s="105" t="s">
        <v>372</v>
      </c>
      <c r="AP2671" s="104" t="s">
        <v>373</v>
      </c>
      <c r="AQ2671" s="105" t="e">
        <f>AVERAGE(SMALL(AE2671:AI2671,1),SMALL(AE2671:AI2671,2))</f>
        <v>#NUM!</v>
      </c>
      <c r="AR2671" s="105" t="e">
        <f>IF(R2671 &lt;=( AVERAGE(SMALL(AE2671:AI2671,1),SMALL(AE2671:AI2671,2))), R2671, "")</f>
        <v>#NUM!</v>
      </c>
      <c r="AS2671" s="105" t="e">
        <f>AVERAGE(SMALL(AJ2671:AM2671,1),SMALL(AJ2671:AM2671,2))</f>
        <v>#NUM!</v>
      </c>
      <c r="AT2671" s="105" t="e">
        <f>#REF!*1.075</f>
        <v>#REF!</v>
      </c>
      <c r="AU2671" s="105">
        <f>T2671*1.075</f>
        <v>1.1825000000000001</v>
      </c>
      <c r="AV2671" s="102" t="e">
        <f t="shared" si="619"/>
        <v>#REF!</v>
      </c>
      <c r="AW2671" s="105" t="s">
        <v>172</v>
      </c>
      <c r="AX2671" s="105" t="s">
        <v>173</v>
      </c>
      <c r="AY2671" s="106">
        <v>1.18</v>
      </c>
      <c r="AZ2671" s="108">
        <f t="shared" si="617"/>
        <v>0.29499999999999998</v>
      </c>
      <c r="BA2671" s="1">
        <f t="shared" si="618"/>
        <v>1.4749999999999999</v>
      </c>
      <c r="BB2671" s="106">
        <f t="shared" si="620"/>
        <v>1.593</v>
      </c>
      <c r="BC2671" s="105" t="s">
        <v>53</v>
      </c>
      <c r="BD2671" s="128"/>
      <c r="BE2671" s="128"/>
      <c r="BF2671" s="110"/>
      <c r="BG2671" s="110"/>
    </row>
    <row r="2672" spans="1:59" ht="24.75" hidden="1" customHeight="1">
      <c r="A2672" s="9">
        <v>2670</v>
      </c>
      <c r="B2672" s="17">
        <v>25</v>
      </c>
      <c r="C2672" s="17"/>
      <c r="D2672" s="8"/>
      <c r="E2672" s="2" t="s">
        <v>10637</v>
      </c>
      <c r="F2672" s="2" t="s">
        <v>7245</v>
      </c>
      <c r="G2672" s="2" t="s">
        <v>521</v>
      </c>
      <c r="H2672" s="18" t="s">
        <v>123</v>
      </c>
      <c r="I2672" s="2" t="s">
        <v>68</v>
      </c>
      <c r="J2672" s="30" t="s">
        <v>1078</v>
      </c>
      <c r="K2672" s="19"/>
      <c r="L2672" s="2"/>
      <c r="M2672" s="17">
        <v>30</v>
      </c>
      <c r="N2672" s="2" t="s">
        <v>46</v>
      </c>
      <c r="O2672" s="2" t="s">
        <v>10014</v>
      </c>
      <c r="P2672" s="2" t="s">
        <v>1079</v>
      </c>
      <c r="Q2672" s="2" t="s">
        <v>10639</v>
      </c>
      <c r="R2672" s="101">
        <v>2.5099999999999998</v>
      </c>
      <c r="T2672" s="116">
        <v>1.69</v>
      </c>
      <c r="U2672" s="84">
        <v>2.02</v>
      </c>
      <c r="Y2672" s="102">
        <v>3</v>
      </c>
      <c r="AE2672" s="104">
        <v>2.02</v>
      </c>
      <c r="AN2672" s="106">
        <v>2.5099999999999998</v>
      </c>
      <c r="AO2672" s="105" t="s">
        <v>50</v>
      </c>
      <c r="AP2672" s="104" t="s">
        <v>51</v>
      </c>
      <c r="AQ2672" s="105" t="e">
        <f>AVERAGE(SMALL(AE2672:AI2672,1),SMALL(AE2672:AI2672,2))</f>
        <v>#NUM!</v>
      </c>
      <c r="AR2672" s="105" t="e">
        <f>IF(R2672 &lt;=( AVERAGE(SMALL(AE2672:AI2672,1),SMALL(AE2672:AI2672,2))), R2672, "")</f>
        <v>#NUM!</v>
      </c>
      <c r="AS2672" s="105" t="e">
        <f>AVERAGE(SMALL(AJ2672:AM2672,1),SMALL(AJ2672:AM2672,2))</f>
        <v>#NUM!</v>
      </c>
      <c r="AT2672" s="105" t="e">
        <f>#REF!*1.075</f>
        <v>#REF!</v>
      </c>
      <c r="AU2672" s="105">
        <f>T2672*1.075</f>
        <v>1.8167499999999999</v>
      </c>
      <c r="AV2672" s="102" t="e">
        <f t="shared" si="619"/>
        <v>#REF!</v>
      </c>
      <c r="AW2672" s="105" t="s">
        <v>172</v>
      </c>
      <c r="AX2672" s="105" t="s">
        <v>173</v>
      </c>
      <c r="AY2672" s="106">
        <v>1.82</v>
      </c>
      <c r="AZ2672" s="108">
        <f t="shared" ref="AZ2672:AZ2735" si="621">IF(AND(AY2672&gt;0,AY2672&lt;=10),AY2672*0.25,IF(AND(AY2672&gt;10,AY2672&lt;=50),AY2672*0.17,IF(AND(AY2672&gt;10,AY2672&lt;=100),AY2672*0.12,IF(AY2672&gt;100,AY2672*0.1))))</f>
        <v>0.45500000000000002</v>
      </c>
      <c r="BA2672" s="1">
        <f t="shared" ref="BA2672:BA2735" si="622">AZ2672+AY2672</f>
        <v>2.2749999999999999</v>
      </c>
      <c r="BB2672" s="106">
        <f t="shared" si="620"/>
        <v>2.4569999999999999</v>
      </c>
      <c r="BC2672" s="105" t="s">
        <v>53</v>
      </c>
      <c r="BD2672" s="105"/>
      <c r="BF2672" s="110"/>
      <c r="BG2672" s="110"/>
    </row>
    <row r="2673" spans="1:59" ht="24.75" hidden="1" customHeight="1">
      <c r="A2673" s="9">
        <v>2671</v>
      </c>
      <c r="B2673" s="36">
        <v>662</v>
      </c>
      <c r="C2673" s="36"/>
      <c r="E2673" s="37" t="s">
        <v>10634</v>
      </c>
      <c r="F2673" s="36" t="s">
        <v>10640</v>
      </c>
      <c r="G2673" s="36" t="s">
        <v>1648</v>
      </c>
      <c r="H2673" s="36" t="s">
        <v>1469</v>
      </c>
      <c r="I2673" s="36" t="s">
        <v>44</v>
      </c>
      <c r="J2673" s="37" t="s">
        <v>7771</v>
      </c>
      <c r="K2673" s="49"/>
      <c r="L2673" s="36"/>
      <c r="M2673" s="36"/>
      <c r="N2673" s="36"/>
      <c r="O2673" s="36" t="s">
        <v>10014</v>
      </c>
      <c r="P2673" s="36" t="s">
        <v>10108</v>
      </c>
      <c r="Q2673" s="36" t="s">
        <v>10641</v>
      </c>
      <c r="T2673" s="116"/>
      <c r="AT2673" s="105" t="e">
        <f>#REF!*1.075</f>
        <v>#REF!</v>
      </c>
      <c r="AV2673" s="102" t="e">
        <f t="shared" si="619"/>
        <v>#REF!</v>
      </c>
      <c r="AZ2673" s="108" t="b">
        <f t="shared" si="621"/>
        <v>0</v>
      </c>
      <c r="BA2673" s="1">
        <f t="shared" si="622"/>
        <v>0</v>
      </c>
      <c r="BB2673" s="106">
        <f t="shared" si="620"/>
        <v>0</v>
      </c>
      <c r="BE2673" s="110"/>
      <c r="BF2673" s="110"/>
      <c r="BG2673" s="110"/>
    </row>
    <row r="2674" spans="1:59" ht="24.75" hidden="1" customHeight="1">
      <c r="A2674" s="9">
        <v>2672</v>
      </c>
      <c r="B2674" s="36">
        <v>664</v>
      </c>
      <c r="C2674" s="36"/>
      <c r="D2674" s="197"/>
      <c r="E2674" s="37" t="s">
        <v>10634</v>
      </c>
      <c r="F2674" s="36" t="s">
        <v>10640</v>
      </c>
      <c r="G2674" s="36" t="s">
        <v>1648</v>
      </c>
      <c r="H2674" s="36" t="s">
        <v>565</v>
      </c>
      <c r="I2674" s="36" t="s">
        <v>44</v>
      </c>
      <c r="J2674" s="37" t="s">
        <v>6068</v>
      </c>
      <c r="K2674" s="49"/>
      <c r="L2674" s="36"/>
      <c r="M2674" s="36"/>
      <c r="N2674" s="36"/>
      <c r="O2674" s="36" t="s">
        <v>10014</v>
      </c>
      <c r="P2674" s="36" t="s">
        <v>10356</v>
      </c>
      <c r="Q2674" s="36" t="s">
        <v>10642</v>
      </c>
      <c r="T2674" s="116"/>
      <c r="AT2674" s="105" t="e">
        <f>#REF!*1.075</f>
        <v>#REF!</v>
      </c>
      <c r="AV2674" s="102" t="e">
        <f t="shared" si="619"/>
        <v>#REF!</v>
      </c>
      <c r="AZ2674" s="108" t="b">
        <f t="shared" si="621"/>
        <v>0</v>
      </c>
      <c r="BA2674" s="1">
        <f t="shared" si="622"/>
        <v>0</v>
      </c>
      <c r="BB2674" s="106">
        <f t="shared" si="620"/>
        <v>0</v>
      </c>
      <c r="BE2674" s="110"/>
      <c r="BF2674" s="110"/>
      <c r="BG2674" s="110"/>
    </row>
    <row r="2675" spans="1:59" ht="24.75" hidden="1" customHeight="1">
      <c r="A2675" s="9">
        <v>2673</v>
      </c>
      <c r="B2675" s="36">
        <v>661</v>
      </c>
      <c r="C2675" s="36"/>
      <c r="D2675" s="197"/>
      <c r="E2675" s="37" t="s">
        <v>10634</v>
      </c>
      <c r="F2675" s="36" t="s">
        <v>10640</v>
      </c>
      <c r="G2675" s="36" t="s">
        <v>1648</v>
      </c>
      <c r="H2675" s="36" t="s">
        <v>320</v>
      </c>
      <c r="I2675" s="36" t="s">
        <v>44</v>
      </c>
      <c r="J2675" s="37" t="s">
        <v>7771</v>
      </c>
      <c r="K2675" s="49"/>
      <c r="L2675" s="36"/>
      <c r="M2675" s="36"/>
      <c r="N2675" s="36"/>
      <c r="O2675" s="36" t="s">
        <v>10014</v>
      </c>
      <c r="P2675" s="36" t="s">
        <v>10108</v>
      </c>
      <c r="Q2675" s="36" t="s">
        <v>10643</v>
      </c>
      <c r="T2675" s="116"/>
      <c r="AT2675" s="105" t="e">
        <f>#REF!*1.075</f>
        <v>#REF!</v>
      </c>
      <c r="AV2675" s="102" t="e">
        <f t="shared" si="619"/>
        <v>#REF!</v>
      </c>
      <c r="AZ2675" s="108" t="b">
        <f t="shared" si="621"/>
        <v>0</v>
      </c>
      <c r="BA2675" s="1">
        <f t="shared" si="622"/>
        <v>0</v>
      </c>
      <c r="BB2675" s="106">
        <f t="shared" si="620"/>
        <v>0</v>
      </c>
      <c r="BE2675" s="110"/>
      <c r="BF2675" s="110"/>
      <c r="BG2675" s="110"/>
    </row>
    <row r="2676" spans="1:59" ht="24.75" hidden="1" customHeight="1">
      <c r="A2676" s="9">
        <v>2674</v>
      </c>
      <c r="B2676" s="36">
        <v>5899</v>
      </c>
      <c r="C2676" s="36"/>
      <c r="E2676" s="37" t="s">
        <v>10644</v>
      </c>
      <c r="F2676" s="36" t="s">
        <v>10645</v>
      </c>
      <c r="G2676" s="36" t="s">
        <v>1753</v>
      </c>
      <c r="H2676" s="36" t="s">
        <v>2610</v>
      </c>
      <c r="I2676" s="36" t="s">
        <v>551</v>
      </c>
      <c r="J2676" s="37" t="s">
        <v>10646</v>
      </c>
      <c r="K2676" s="49"/>
      <c r="L2676" s="36"/>
      <c r="M2676" s="36"/>
      <c r="N2676" s="36"/>
      <c r="O2676" s="36" t="s">
        <v>10014</v>
      </c>
      <c r="P2676" s="36" t="s">
        <v>10080</v>
      </c>
      <c r="Q2676" s="36" t="s">
        <v>10647</v>
      </c>
      <c r="T2676" s="116"/>
      <c r="AT2676" s="105" t="e">
        <f>#REF!*1.075</f>
        <v>#REF!</v>
      </c>
      <c r="AV2676" s="102" t="e">
        <f t="shared" si="619"/>
        <v>#REF!</v>
      </c>
      <c r="AZ2676" s="108" t="b">
        <f t="shared" si="621"/>
        <v>0</v>
      </c>
      <c r="BA2676" s="1">
        <f t="shared" si="622"/>
        <v>0</v>
      </c>
      <c r="BB2676" s="106">
        <f t="shared" si="620"/>
        <v>0</v>
      </c>
      <c r="BE2676" s="110"/>
      <c r="BF2676" s="110"/>
      <c r="BG2676" s="110"/>
    </row>
    <row r="2677" spans="1:59" ht="24.75" hidden="1" customHeight="1">
      <c r="A2677" s="9">
        <v>2675</v>
      </c>
      <c r="B2677" s="36">
        <v>5898</v>
      </c>
      <c r="C2677" s="36"/>
      <c r="E2677" s="37" t="s">
        <v>10644</v>
      </c>
      <c r="F2677" s="36" t="s">
        <v>10645</v>
      </c>
      <c r="G2677" s="36" t="s">
        <v>1753</v>
      </c>
      <c r="H2677" s="36" t="s">
        <v>5822</v>
      </c>
      <c r="I2677" s="36" t="s">
        <v>551</v>
      </c>
      <c r="J2677" s="37" t="s">
        <v>10648</v>
      </c>
      <c r="K2677" s="49"/>
      <c r="L2677" s="36"/>
      <c r="M2677" s="36"/>
      <c r="N2677" s="36"/>
      <c r="O2677" s="36" t="s">
        <v>10014</v>
      </c>
      <c r="P2677" s="36" t="s">
        <v>10080</v>
      </c>
      <c r="Q2677" s="36" t="s">
        <v>10649</v>
      </c>
      <c r="T2677" s="116"/>
      <c r="AT2677" s="105" t="e">
        <f>#REF!*1.075</f>
        <v>#REF!</v>
      </c>
      <c r="AV2677" s="102" t="e">
        <f t="shared" si="619"/>
        <v>#REF!</v>
      </c>
      <c r="AZ2677" s="108" t="b">
        <f t="shared" si="621"/>
        <v>0</v>
      </c>
      <c r="BA2677" s="1">
        <f t="shared" si="622"/>
        <v>0</v>
      </c>
      <c r="BB2677" s="106">
        <f t="shared" si="620"/>
        <v>0</v>
      </c>
      <c r="BE2677" s="110"/>
      <c r="BF2677" s="110"/>
      <c r="BG2677" s="110"/>
    </row>
    <row r="2678" spans="1:59" ht="24.75" hidden="1" customHeight="1">
      <c r="A2678" s="9">
        <v>2676</v>
      </c>
      <c r="B2678" s="36">
        <v>5900</v>
      </c>
      <c r="C2678" s="36"/>
      <c r="E2678" s="37" t="s">
        <v>10644</v>
      </c>
      <c r="F2678" s="36" t="s">
        <v>10645</v>
      </c>
      <c r="G2678" s="36" t="s">
        <v>1753</v>
      </c>
      <c r="H2678" s="36" t="s">
        <v>945</v>
      </c>
      <c r="I2678" s="36" t="s">
        <v>150</v>
      </c>
      <c r="J2678" s="37" t="s">
        <v>10650</v>
      </c>
      <c r="K2678" s="49"/>
      <c r="L2678" s="36"/>
      <c r="M2678" s="36"/>
      <c r="N2678" s="36"/>
      <c r="O2678" s="36" t="s">
        <v>10014</v>
      </c>
      <c r="P2678" s="36" t="s">
        <v>10080</v>
      </c>
      <c r="Q2678" s="36" t="s">
        <v>10651</v>
      </c>
      <c r="T2678" s="116"/>
      <c r="AT2678" s="105" t="e">
        <f>#REF!*1.075</f>
        <v>#REF!</v>
      </c>
      <c r="AV2678" s="102" t="e">
        <f t="shared" si="619"/>
        <v>#REF!</v>
      </c>
      <c r="AZ2678" s="108" t="b">
        <f t="shared" si="621"/>
        <v>0</v>
      </c>
      <c r="BA2678" s="1">
        <f t="shared" si="622"/>
        <v>0</v>
      </c>
      <c r="BB2678" s="106">
        <f t="shared" si="620"/>
        <v>0</v>
      </c>
      <c r="BE2678" s="110"/>
      <c r="BF2678" s="110"/>
      <c r="BG2678" s="110"/>
    </row>
    <row r="2679" spans="1:59" ht="24.75" hidden="1" customHeight="1">
      <c r="A2679" s="9">
        <v>2677</v>
      </c>
      <c r="B2679" s="36">
        <v>5491</v>
      </c>
      <c r="C2679" s="36"/>
      <c r="E2679" s="37" t="s">
        <v>10652</v>
      </c>
      <c r="F2679" s="36" t="s">
        <v>10653</v>
      </c>
      <c r="G2679" s="36" t="s">
        <v>10654</v>
      </c>
      <c r="H2679" s="36" t="s">
        <v>10263</v>
      </c>
      <c r="I2679" s="36" t="s">
        <v>44</v>
      </c>
      <c r="J2679" s="37" t="s">
        <v>10655</v>
      </c>
      <c r="K2679" s="49"/>
      <c r="L2679" s="36"/>
      <c r="M2679" s="36"/>
      <c r="N2679" s="36"/>
      <c r="O2679" s="36" t="s">
        <v>10014</v>
      </c>
      <c r="P2679" s="36" t="s">
        <v>10517</v>
      </c>
      <c r="Q2679" s="36" t="s">
        <v>10656</v>
      </c>
      <c r="T2679" s="116"/>
      <c r="AT2679" s="105" t="e">
        <f>#REF!*1.075</f>
        <v>#REF!</v>
      </c>
      <c r="AV2679" s="102" t="e">
        <f t="shared" si="619"/>
        <v>#REF!</v>
      </c>
      <c r="AZ2679" s="108" t="b">
        <f t="shared" si="621"/>
        <v>0</v>
      </c>
      <c r="BA2679" s="1">
        <f t="shared" si="622"/>
        <v>0</v>
      </c>
      <c r="BB2679" s="106">
        <f t="shared" si="620"/>
        <v>0</v>
      </c>
      <c r="BE2679" s="110"/>
      <c r="BF2679" s="110"/>
      <c r="BG2679" s="110"/>
    </row>
    <row r="2680" spans="1:59" ht="24.75" hidden="1" customHeight="1">
      <c r="A2680" s="9">
        <v>2678</v>
      </c>
      <c r="B2680" s="36">
        <v>3760</v>
      </c>
      <c r="C2680" s="36"/>
      <c r="D2680" s="196"/>
      <c r="E2680" s="37" t="s">
        <v>10657</v>
      </c>
      <c r="F2680" s="36" t="s">
        <v>9465</v>
      </c>
      <c r="G2680" s="36" t="s">
        <v>3523</v>
      </c>
      <c r="H2680" s="36" t="s">
        <v>3767</v>
      </c>
      <c r="I2680" s="36" t="s">
        <v>44</v>
      </c>
      <c r="J2680" s="37" t="s">
        <v>10658</v>
      </c>
      <c r="K2680" s="49"/>
      <c r="L2680" s="36"/>
      <c r="M2680" s="36"/>
      <c r="N2680" s="36"/>
      <c r="O2680" s="36" t="s">
        <v>10014</v>
      </c>
      <c r="P2680" s="36" t="s">
        <v>10659</v>
      </c>
      <c r="Q2680" s="36" t="s">
        <v>10660</v>
      </c>
      <c r="T2680" s="116"/>
      <c r="AT2680" s="105" t="e">
        <f>#REF!*1.075</f>
        <v>#REF!</v>
      </c>
      <c r="AV2680" s="102" t="e">
        <f t="shared" si="619"/>
        <v>#REF!</v>
      </c>
      <c r="AZ2680" s="108" t="b">
        <f t="shared" si="621"/>
        <v>0</v>
      </c>
      <c r="BA2680" s="1">
        <f t="shared" si="622"/>
        <v>0</v>
      </c>
      <c r="BB2680" s="106">
        <f t="shared" si="620"/>
        <v>0</v>
      </c>
      <c r="BE2680" s="110"/>
      <c r="BF2680" s="110"/>
      <c r="BG2680" s="110"/>
    </row>
    <row r="2681" spans="1:59" ht="24.75" hidden="1" customHeight="1">
      <c r="A2681" s="9">
        <v>2679</v>
      </c>
      <c r="B2681" s="36">
        <v>16194</v>
      </c>
      <c r="C2681" s="36"/>
      <c r="E2681" s="37" t="s">
        <v>10661</v>
      </c>
      <c r="F2681" s="36" t="s">
        <v>10662</v>
      </c>
      <c r="G2681" s="36" t="s">
        <v>1355</v>
      </c>
      <c r="H2681" s="36" t="s">
        <v>1359</v>
      </c>
      <c r="I2681" s="36" t="s">
        <v>44</v>
      </c>
      <c r="J2681" s="37" t="s">
        <v>10663</v>
      </c>
      <c r="K2681" s="49"/>
      <c r="L2681" s="36"/>
      <c r="M2681" s="36"/>
      <c r="N2681" s="36"/>
      <c r="O2681" s="36" t="s">
        <v>10014</v>
      </c>
      <c r="P2681" s="36" t="s">
        <v>10023</v>
      </c>
      <c r="Q2681" s="36" t="s">
        <v>10664</v>
      </c>
      <c r="T2681" s="116"/>
      <c r="AT2681" s="105" t="e">
        <f>#REF!*1.075</f>
        <v>#REF!</v>
      </c>
      <c r="AV2681" s="102" t="e">
        <f t="shared" si="619"/>
        <v>#REF!</v>
      </c>
      <c r="AZ2681" s="108" t="b">
        <f t="shared" si="621"/>
        <v>0</v>
      </c>
      <c r="BA2681" s="1">
        <f t="shared" si="622"/>
        <v>0</v>
      </c>
      <c r="BB2681" s="106">
        <f t="shared" si="620"/>
        <v>0</v>
      </c>
      <c r="BE2681" s="110"/>
      <c r="BF2681" s="110"/>
      <c r="BG2681" s="110"/>
    </row>
    <row r="2682" spans="1:59" ht="24.75" hidden="1" customHeight="1">
      <c r="A2682" s="9">
        <v>2680</v>
      </c>
      <c r="B2682" s="17">
        <v>652</v>
      </c>
      <c r="C2682" s="17"/>
      <c r="D2682" s="198"/>
      <c r="E2682" s="2" t="s">
        <v>10665</v>
      </c>
      <c r="F2682" s="2" t="s">
        <v>10666</v>
      </c>
      <c r="G2682" s="2" t="s">
        <v>952</v>
      </c>
      <c r="H2682" s="18" t="s">
        <v>60</v>
      </c>
      <c r="I2682" s="2" t="s">
        <v>953</v>
      </c>
      <c r="J2682" s="30" t="s">
        <v>10667</v>
      </c>
      <c r="K2682" s="19"/>
      <c r="L2682" s="2"/>
      <c r="M2682" s="17">
        <v>14</v>
      </c>
      <c r="N2682" s="2" t="s">
        <v>46</v>
      </c>
      <c r="O2682" s="2" t="s">
        <v>10014</v>
      </c>
      <c r="P2682" s="2" t="s">
        <v>1079</v>
      </c>
      <c r="Q2682" s="2" t="s">
        <v>10668</v>
      </c>
      <c r="R2682" s="101">
        <v>2.5</v>
      </c>
      <c r="T2682" s="116">
        <v>2.4900000000000002</v>
      </c>
      <c r="Y2682" s="102">
        <v>2.5</v>
      </c>
      <c r="AF2682" s="105">
        <v>1.4965999999999999</v>
      </c>
      <c r="AG2682" s="105">
        <v>1.387</v>
      </c>
      <c r="AI2682" s="105">
        <v>2.5</v>
      </c>
      <c r="AN2682" s="106">
        <v>1.4418</v>
      </c>
      <c r="AO2682" s="105" t="s">
        <v>277</v>
      </c>
      <c r="AP2682" s="104" t="s">
        <v>278</v>
      </c>
      <c r="AQ2682" s="105">
        <f t="shared" ref="AQ2682:AQ2689" si="623">AVERAGE(SMALL(AE2682:AI2682,1),SMALL(AE2682:AI2682,2))</f>
        <v>1.4418</v>
      </c>
      <c r="AR2682" s="105" t="str">
        <f t="shared" ref="AR2682:AR2689" si="624">IF(R2682 &lt;=( AVERAGE(SMALL(AE2682:AI2682,1),SMALL(AE2682:AI2682,2))), R2682, "")</f>
        <v/>
      </c>
      <c r="AS2682" s="105" t="e">
        <f t="shared" ref="AS2682:AS2689" si="625">AVERAGE(SMALL(AJ2682:AM2682,1),SMALL(AJ2682:AM2682,2))</f>
        <v>#NUM!</v>
      </c>
      <c r="AT2682" s="105" t="e">
        <f>#REF!*1.075</f>
        <v>#REF!</v>
      </c>
      <c r="AU2682" s="105">
        <f t="shared" ref="AU2682:AU2689" si="626">T2682*1.075</f>
        <v>2.6767500000000002</v>
      </c>
      <c r="AV2682" s="102" t="e">
        <f t="shared" si="619"/>
        <v>#REF!</v>
      </c>
      <c r="AW2682" s="105" t="s">
        <v>279</v>
      </c>
      <c r="AX2682" s="105" t="s">
        <v>278</v>
      </c>
      <c r="AY2682" s="106">
        <v>1.44</v>
      </c>
      <c r="AZ2682" s="108">
        <f t="shared" si="621"/>
        <v>0.36</v>
      </c>
      <c r="BA2682" s="1">
        <f t="shared" si="622"/>
        <v>1.7999999999999998</v>
      </c>
      <c r="BB2682" s="106">
        <f t="shared" si="620"/>
        <v>1.9439999999999997</v>
      </c>
      <c r="BC2682" s="105" t="s">
        <v>53</v>
      </c>
      <c r="BD2682" s="137"/>
      <c r="BF2682" s="110"/>
      <c r="BG2682" s="110"/>
    </row>
    <row r="2683" spans="1:59" ht="24.75" hidden="1" customHeight="1">
      <c r="A2683" s="9">
        <v>2681</v>
      </c>
      <c r="B2683" s="17">
        <v>735</v>
      </c>
      <c r="C2683" s="17"/>
      <c r="D2683" s="8"/>
      <c r="E2683" s="2" t="s">
        <v>10669</v>
      </c>
      <c r="F2683" s="2" t="s">
        <v>9542</v>
      </c>
      <c r="G2683" s="2" t="s">
        <v>458</v>
      </c>
      <c r="H2683" s="18" t="s">
        <v>10670</v>
      </c>
      <c r="I2683" s="2" t="s">
        <v>44</v>
      </c>
      <c r="J2683" s="2" t="s">
        <v>10671</v>
      </c>
      <c r="K2683" s="19"/>
      <c r="L2683" s="2"/>
      <c r="M2683" s="17">
        <v>28</v>
      </c>
      <c r="N2683" s="2" t="s">
        <v>46</v>
      </c>
      <c r="O2683" s="2" t="s">
        <v>10014</v>
      </c>
      <c r="P2683" s="2" t="s">
        <v>10672</v>
      </c>
      <c r="Q2683" s="2" t="s">
        <v>10673</v>
      </c>
      <c r="R2683" s="101">
        <v>4.17</v>
      </c>
      <c r="T2683" s="116">
        <v>3.4</v>
      </c>
      <c r="V2683" s="102">
        <v>3.6</v>
      </c>
      <c r="Y2683" s="102">
        <v>4.74</v>
      </c>
      <c r="AN2683" s="106">
        <v>4.17</v>
      </c>
      <c r="AO2683" s="105" t="s">
        <v>50</v>
      </c>
      <c r="AP2683" s="104" t="s">
        <v>51</v>
      </c>
      <c r="AQ2683" s="105" t="e">
        <f t="shared" si="623"/>
        <v>#NUM!</v>
      </c>
      <c r="AR2683" s="105" t="e">
        <f t="shared" si="624"/>
        <v>#NUM!</v>
      </c>
      <c r="AS2683" s="105" t="e">
        <f t="shared" si="625"/>
        <v>#NUM!</v>
      </c>
      <c r="AT2683" s="105" t="e">
        <f>#REF!*1.075</f>
        <v>#REF!</v>
      </c>
      <c r="AU2683" s="105">
        <f t="shared" si="626"/>
        <v>3.6549999999999998</v>
      </c>
      <c r="AV2683" s="102" t="e">
        <f t="shared" ref="AV2683:AV2746" si="627">MIN(AN2683,AT2683,AU2683)</f>
        <v>#REF!</v>
      </c>
      <c r="AW2683" s="105" t="s">
        <v>172</v>
      </c>
      <c r="AX2683" s="105" t="s">
        <v>173</v>
      </c>
      <c r="AY2683" s="106">
        <v>3.6549999999999998</v>
      </c>
      <c r="AZ2683" s="108">
        <f t="shared" si="621"/>
        <v>0.91374999999999995</v>
      </c>
      <c r="BA2683" s="1">
        <f t="shared" si="622"/>
        <v>4.5687499999999996</v>
      </c>
      <c r="BB2683" s="106">
        <f t="shared" si="620"/>
        <v>4.9342499999999996</v>
      </c>
      <c r="BC2683" s="105" t="s">
        <v>53</v>
      </c>
      <c r="BE2683" s="110"/>
      <c r="BF2683" s="110"/>
      <c r="BG2683" s="110"/>
    </row>
    <row r="2684" spans="1:59" ht="24.75" hidden="1" customHeight="1">
      <c r="A2684" s="9">
        <v>2682</v>
      </c>
      <c r="B2684" s="17">
        <v>651</v>
      </c>
      <c r="C2684" s="17"/>
      <c r="D2684" s="8"/>
      <c r="E2684" s="2" t="s">
        <v>10669</v>
      </c>
      <c r="F2684" s="2" t="s">
        <v>10674</v>
      </c>
      <c r="G2684" s="2" t="s">
        <v>458</v>
      </c>
      <c r="H2684" s="18" t="s">
        <v>459</v>
      </c>
      <c r="I2684" s="2" t="s">
        <v>44</v>
      </c>
      <c r="J2684" s="2" t="s">
        <v>10671</v>
      </c>
      <c r="K2684" s="19"/>
      <c r="L2684" s="2"/>
      <c r="M2684" s="17">
        <v>28</v>
      </c>
      <c r="N2684" s="2" t="s">
        <v>46</v>
      </c>
      <c r="O2684" s="2" t="s">
        <v>10014</v>
      </c>
      <c r="P2684" s="2" t="s">
        <v>10675</v>
      </c>
      <c r="Q2684" s="2" t="s">
        <v>10676</v>
      </c>
      <c r="R2684" s="101">
        <v>3.88</v>
      </c>
      <c r="T2684" s="116">
        <v>3.1</v>
      </c>
      <c r="V2684" s="102">
        <v>2.86</v>
      </c>
      <c r="Y2684" s="102">
        <v>4.8899999999999997</v>
      </c>
      <c r="AN2684" s="106">
        <v>3.88</v>
      </c>
      <c r="AO2684" s="105" t="s">
        <v>50</v>
      </c>
      <c r="AP2684" s="104" t="s">
        <v>51</v>
      </c>
      <c r="AQ2684" s="105" t="e">
        <f t="shared" si="623"/>
        <v>#NUM!</v>
      </c>
      <c r="AR2684" s="105" t="e">
        <f t="shared" si="624"/>
        <v>#NUM!</v>
      </c>
      <c r="AS2684" s="105" t="e">
        <f t="shared" si="625"/>
        <v>#NUM!</v>
      </c>
      <c r="AT2684" s="105" t="e">
        <f>#REF!*1.075</f>
        <v>#REF!</v>
      </c>
      <c r="AU2684" s="105">
        <f t="shared" si="626"/>
        <v>3.3325</v>
      </c>
      <c r="AV2684" s="102" t="e">
        <f t="shared" si="627"/>
        <v>#REF!</v>
      </c>
      <c r="AW2684" s="105" t="s">
        <v>172</v>
      </c>
      <c r="AX2684" s="105" t="s">
        <v>173</v>
      </c>
      <c r="AY2684" s="106">
        <v>3.3325</v>
      </c>
      <c r="AZ2684" s="108">
        <f t="shared" si="621"/>
        <v>0.833125</v>
      </c>
      <c r="BA2684" s="1">
        <f t="shared" si="622"/>
        <v>4.1656250000000004</v>
      </c>
      <c r="BB2684" s="106">
        <f t="shared" si="620"/>
        <v>4.498875</v>
      </c>
      <c r="BC2684" s="105" t="s">
        <v>53</v>
      </c>
      <c r="BE2684" s="110"/>
      <c r="BF2684" s="110"/>
      <c r="BG2684" s="110"/>
    </row>
    <row r="2685" spans="1:59" ht="24.75" hidden="1" customHeight="1">
      <c r="A2685" s="9">
        <v>2683</v>
      </c>
      <c r="B2685" s="17">
        <v>5248</v>
      </c>
      <c r="C2685" s="17"/>
      <c r="D2685" s="8"/>
      <c r="E2685" s="2" t="s">
        <v>10669</v>
      </c>
      <c r="F2685" s="2" t="s">
        <v>10677</v>
      </c>
      <c r="G2685" s="2" t="s">
        <v>458</v>
      </c>
      <c r="H2685" s="18" t="s">
        <v>3530</v>
      </c>
      <c r="I2685" s="2" t="s">
        <v>44</v>
      </c>
      <c r="J2685" s="30" t="s">
        <v>10671</v>
      </c>
      <c r="K2685" s="19"/>
      <c r="L2685" s="2"/>
      <c r="M2685" s="17">
        <v>28</v>
      </c>
      <c r="N2685" s="2" t="s">
        <v>46</v>
      </c>
      <c r="O2685" s="2" t="s">
        <v>10014</v>
      </c>
      <c r="P2685" s="2" t="s">
        <v>10051</v>
      </c>
      <c r="Q2685" s="2" t="s">
        <v>10678</v>
      </c>
      <c r="R2685" s="101">
        <v>3.31</v>
      </c>
      <c r="T2685" s="116">
        <v>2.57</v>
      </c>
      <c r="V2685" s="102">
        <v>2.23</v>
      </c>
      <c r="Y2685" s="102">
        <v>4.3899999999999997</v>
      </c>
      <c r="AN2685" s="106">
        <v>3.31</v>
      </c>
      <c r="AO2685" s="105" t="s">
        <v>50</v>
      </c>
      <c r="AP2685" s="104" t="s">
        <v>51</v>
      </c>
      <c r="AQ2685" s="105" t="e">
        <f t="shared" si="623"/>
        <v>#NUM!</v>
      </c>
      <c r="AR2685" s="105" t="e">
        <f t="shared" si="624"/>
        <v>#NUM!</v>
      </c>
      <c r="AS2685" s="105" t="e">
        <f t="shared" si="625"/>
        <v>#NUM!</v>
      </c>
      <c r="AT2685" s="105" t="e">
        <f>#REF!*1.075</f>
        <v>#REF!</v>
      </c>
      <c r="AU2685" s="105">
        <f t="shared" si="626"/>
        <v>2.7627499999999996</v>
      </c>
      <c r="AV2685" s="102" t="e">
        <f t="shared" si="627"/>
        <v>#REF!</v>
      </c>
      <c r="AW2685" s="105" t="s">
        <v>172</v>
      </c>
      <c r="AX2685" s="105" t="s">
        <v>173</v>
      </c>
      <c r="AY2685" s="106">
        <v>2.76275</v>
      </c>
      <c r="AZ2685" s="108">
        <f t="shared" si="621"/>
        <v>0.69068750000000001</v>
      </c>
      <c r="BA2685" s="1">
        <f t="shared" si="622"/>
        <v>3.4534375000000002</v>
      </c>
      <c r="BB2685" s="106">
        <f t="shared" si="620"/>
        <v>3.7297125000000002</v>
      </c>
      <c r="BC2685" s="105" t="s">
        <v>53</v>
      </c>
      <c r="BE2685" s="110"/>
      <c r="BF2685" s="110"/>
      <c r="BG2685" s="110"/>
    </row>
    <row r="2686" spans="1:59" ht="24.75" hidden="1" customHeight="1">
      <c r="A2686" s="9">
        <v>2684</v>
      </c>
      <c r="B2686" s="17">
        <v>3744</v>
      </c>
      <c r="C2686" s="17"/>
      <c r="D2686" s="198"/>
      <c r="E2686" s="2" t="s">
        <v>10669</v>
      </c>
      <c r="F2686" s="2" t="s">
        <v>10677</v>
      </c>
      <c r="G2686" s="2" t="s">
        <v>458</v>
      </c>
      <c r="H2686" s="18" t="s">
        <v>462</v>
      </c>
      <c r="I2686" s="2" t="s">
        <v>44</v>
      </c>
      <c r="J2686" s="2" t="s">
        <v>10679</v>
      </c>
      <c r="K2686" s="19"/>
      <c r="L2686" s="2"/>
      <c r="M2686" s="17">
        <v>28</v>
      </c>
      <c r="N2686" s="2" t="s">
        <v>46</v>
      </c>
      <c r="O2686" s="2" t="s">
        <v>10014</v>
      </c>
      <c r="P2686" s="2" t="s">
        <v>10051</v>
      </c>
      <c r="Q2686" s="2" t="s">
        <v>10680</v>
      </c>
      <c r="R2686" s="101">
        <v>11.95</v>
      </c>
      <c r="T2686" s="116">
        <v>5.65</v>
      </c>
      <c r="Y2686" s="102">
        <v>11.95</v>
      </c>
      <c r="AG2686" s="105">
        <v>7.0885999999999996</v>
      </c>
      <c r="AI2686" s="105">
        <v>11.95</v>
      </c>
      <c r="AN2686" s="106">
        <v>9.5192999999999994</v>
      </c>
      <c r="AO2686" s="105" t="s">
        <v>277</v>
      </c>
      <c r="AP2686" s="104" t="s">
        <v>278</v>
      </c>
      <c r="AQ2686" s="105">
        <f t="shared" si="623"/>
        <v>9.5192999999999994</v>
      </c>
      <c r="AR2686" s="105" t="str">
        <f t="shared" si="624"/>
        <v/>
      </c>
      <c r="AS2686" s="105" t="e">
        <f t="shared" si="625"/>
        <v>#NUM!</v>
      </c>
      <c r="AT2686" s="105" t="e">
        <f>#REF!*1.075</f>
        <v>#REF!</v>
      </c>
      <c r="AU2686" s="105">
        <f t="shared" si="626"/>
        <v>6.0737500000000004</v>
      </c>
      <c r="AV2686" s="102" t="e">
        <f t="shared" si="627"/>
        <v>#REF!</v>
      </c>
      <c r="AW2686" s="105" t="s">
        <v>172</v>
      </c>
      <c r="AX2686" s="105" t="s">
        <v>173</v>
      </c>
      <c r="AY2686" s="106">
        <v>6.07</v>
      </c>
      <c r="AZ2686" s="108">
        <f t="shared" si="621"/>
        <v>1.5175000000000001</v>
      </c>
      <c r="BA2686" s="1">
        <f t="shared" si="622"/>
        <v>7.5875000000000004</v>
      </c>
      <c r="BB2686" s="106">
        <f t="shared" ref="BB2686:BB2749" si="628">BA2686+BA2686*0.08</f>
        <v>8.1944999999999997</v>
      </c>
      <c r="BC2686" s="105" t="s">
        <v>53</v>
      </c>
      <c r="BE2686" s="110"/>
      <c r="BF2686" s="110"/>
      <c r="BG2686" s="110"/>
    </row>
    <row r="2687" spans="1:59" ht="24.75" hidden="1" customHeight="1">
      <c r="A2687" s="9">
        <v>2685</v>
      </c>
      <c r="B2687" s="17">
        <v>3743</v>
      </c>
      <c r="C2687" s="17"/>
      <c r="D2687" s="8"/>
      <c r="E2687" s="2" t="s">
        <v>10669</v>
      </c>
      <c r="F2687" s="2" t="s">
        <v>10677</v>
      </c>
      <c r="G2687" s="2" t="s">
        <v>458</v>
      </c>
      <c r="H2687" s="18" t="s">
        <v>10681</v>
      </c>
      <c r="I2687" s="2" t="s">
        <v>44</v>
      </c>
      <c r="J2687" s="2" t="s">
        <v>10682</v>
      </c>
      <c r="K2687" s="19"/>
      <c r="L2687" s="2"/>
      <c r="M2687" s="17">
        <v>28</v>
      </c>
      <c r="N2687" s="2" t="s">
        <v>46</v>
      </c>
      <c r="O2687" s="2" t="s">
        <v>10014</v>
      </c>
      <c r="P2687" s="2" t="s">
        <v>10683</v>
      </c>
      <c r="Q2687" s="2" t="s">
        <v>10684</v>
      </c>
      <c r="R2687" s="101">
        <v>18.07</v>
      </c>
      <c r="T2687" s="116">
        <v>5.65</v>
      </c>
      <c r="Y2687" s="102">
        <v>18.07</v>
      </c>
      <c r="AG2687" s="105">
        <v>7.2321999999999997</v>
      </c>
      <c r="AI2687" s="105">
        <v>18.07</v>
      </c>
      <c r="AN2687" s="106">
        <v>12.6511</v>
      </c>
      <c r="AO2687" s="105" t="s">
        <v>277</v>
      </c>
      <c r="AP2687" s="104" t="s">
        <v>278</v>
      </c>
      <c r="AQ2687" s="105">
        <f t="shared" si="623"/>
        <v>12.6511</v>
      </c>
      <c r="AR2687" s="105" t="str">
        <f t="shared" si="624"/>
        <v/>
      </c>
      <c r="AS2687" s="105" t="e">
        <f t="shared" si="625"/>
        <v>#NUM!</v>
      </c>
      <c r="AT2687" s="105" t="e">
        <f>#REF!*1.075</f>
        <v>#REF!</v>
      </c>
      <c r="AU2687" s="105">
        <f t="shared" si="626"/>
        <v>6.0737500000000004</v>
      </c>
      <c r="AV2687" s="102" t="e">
        <f t="shared" si="627"/>
        <v>#REF!</v>
      </c>
      <c r="AW2687" s="105" t="s">
        <v>172</v>
      </c>
      <c r="AX2687" s="105" t="s">
        <v>173</v>
      </c>
      <c r="AY2687" s="106">
        <v>6.07</v>
      </c>
      <c r="AZ2687" s="108">
        <f t="shared" si="621"/>
        <v>1.5175000000000001</v>
      </c>
      <c r="BA2687" s="1">
        <f t="shared" si="622"/>
        <v>7.5875000000000004</v>
      </c>
      <c r="BB2687" s="106">
        <f t="shared" si="628"/>
        <v>8.1944999999999997</v>
      </c>
      <c r="BC2687" s="105" t="s">
        <v>53</v>
      </c>
      <c r="BE2687" s="110"/>
      <c r="BF2687" s="110"/>
      <c r="BG2687" s="110"/>
    </row>
    <row r="2688" spans="1:59" ht="24.75" customHeight="1">
      <c r="A2688" s="9">
        <v>2686</v>
      </c>
      <c r="B2688" s="17">
        <v>583</v>
      </c>
      <c r="C2688" s="17"/>
      <c r="D2688" s="127" t="s">
        <v>10055</v>
      </c>
      <c r="E2688" s="2" t="s">
        <v>10657</v>
      </c>
      <c r="F2688" s="2" t="s">
        <v>10685</v>
      </c>
      <c r="G2688" s="2" t="s">
        <v>3523</v>
      </c>
      <c r="H2688" s="18" t="s">
        <v>191</v>
      </c>
      <c r="I2688" s="2" t="s">
        <v>44</v>
      </c>
      <c r="J2688" s="30" t="s">
        <v>3352</v>
      </c>
      <c r="K2688" s="19"/>
      <c r="L2688" s="2"/>
      <c r="M2688" s="17">
        <v>28</v>
      </c>
      <c r="N2688" s="2" t="s">
        <v>46</v>
      </c>
      <c r="O2688" s="2" t="s">
        <v>10014</v>
      </c>
      <c r="P2688" s="2" t="s">
        <v>10051</v>
      </c>
      <c r="Q2688" s="2" t="s">
        <v>10686</v>
      </c>
      <c r="R2688" s="101">
        <v>2.23</v>
      </c>
      <c r="T2688" s="116">
        <v>1.92</v>
      </c>
      <c r="U2688" s="84">
        <v>2.73</v>
      </c>
      <c r="V2688" s="102">
        <v>1.73</v>
      </c>
      <c r="X2688" s="102">
        <v>3.97</v>
      </c>
      <c r="Y2688" s="102">
        <v>3.55</v>
      </c>
      <c r="Z2688" s="102">
        <v>2.73</v>
      </c>
      <c r="AB2688" s="102">
        <v>3.5750000000000002</v>
      </c>
      <c r="AF2688" s="105">
        <v>1.68</v>
      </c>
      <c r="AG2688" s="105">
        <v>4.4560000000000004</v>
      </c>
      <c r="AH2688" s="105">
        <v>3.97</v>
      </c>
      <c r="AI2688" s="105">
        <v>3.55</v>
      </c>
      <c r="AN2688" s="106">
        <v>2.2000000000000002</v>
      </c>
      <c r="AO2688" s="105" t="s">
        <v>277</v>
      </c>
      <c r="AP2688" s="104" t="s">
        <v>278</v>
      </c>
      <c r="AQ2688" s="105">
        <f t="shared" si="623"/>
        <v>2.6149999999999998</v>
      </c>
      <c r="AR2688" s="105">
        <f t="shared" si="624"/>
        <v>2.23</v>
      </c>
      <c r="AS2688" s="105" t="e">
        <f t="shared" si="625"/>
        <v>#NUM!</v>
      </c>
      <c r="AT2688" s="105" t="e">
        <f>#REF!*1.075</f>
        <v>#REF!</v>
      </c>
      <c r="AU2688" s="105">
        <f t="shared" si="626"/>
        <v>2.0640000000000001</v>
      </c>
      <c r="AV2688" s="102" t="e">
        <f t="shared" si="627"/>
        <v>#REF!</v>
      </c>
      <c r="AW2688" s="105" t="s">
        <v>172</v>
      </c>
      <c r="AX2688" s="105" t="s">
        <v>173</v>
      </c>
      <c r="AY2688" s="106">
        <v>2.06</v>
      </c>
      <c r="AZ2688" s="108">
        <f t="shared" si="621"/>
        <v>0.51500000000000001</v>
      </c>
      <c r="BA2688" s="1">
        <f t="shared" si="622"/>
        <v>2.5750000000000002</v>
      </c>
      <c r="BB2688" s="106">
        <f t="shared" si="628"/>
        <v>2.7810000000000001</v>
      </c>
      <c r="BC2688" s="105" t="s">
        <v>53</v>
      </c>
      <c r="BD2688" s="105" t="s">
        <v>885</v>
      </c>
      <c r="BE2688" s="110"/>
      <c r="BF2688" s="110"/>
      <c r="BG2688" s="110"/>
    </row>
    <row r="2689" spans="1:59" ht="24.75" customHeight="1">
      <c r="A2689" s="9">
        <v>2687</v>
      </c>
      <c r="B2689" s="17">
        <v>588</v>
      </c>
      <c r="C2689" s="17"/>
      <c r="D2689" s="127" t="s">
        <v>10055</v>
      </c>
      <c r="E2689" s="2" t="s">
        <v>10657</v>
      </c>
      <c r="F2689" s="2" t="s">
        <v>10685</v>
      </c>
      <c r="G2689" s="2" t="s">
        <v>3523</v>
      </c>
      <c r="H2689" s="18" t="s">
        <v>2659</v>
      </c>
      <c r="I2689" s="2" t="s">
        <v>44</v>
      </c>
      <c r="J2689" s="30" t="s">
        <v>3352</v>
      </c>
      <c r="K2689" s="19"/>
      <c r="L2689" s="2"/>
      <c r="M2689" s="17">
        <v>28</v>
      </c>
      <c r="N2689" s="2" t="s">
        <v>46</v>
      </c>
      <c r="O2689" s="2" t="s">
        <v>10014</v>
      </c>
      <c r="P2689" s="2" t="s">
        <v>10051</v>
      </c>
      <c r="Q2689" s="2" t="s">
        <v>10687</v>
      </c>
      <c r="R2689" s="101">
        <v>3.45</v>
      </c>
      <c r="T2689" s="116">
        <v>3.1</v>
      </c>
      <c r="V2689" s="102">
        <v>2.69</v>
      </c>
      <c r="X2689" s="102">
        <v>6.46</v>
      </c>
      <c r="Y2689" s="102">
        <v>4.2</v>
      </c>
      <c r="AA2689" s="102">
        <v>3.47</v>
      </c>
      <c r="AB2689" s="102">
        <v>6.1159999999999997</v>
      </c>
      <c r="AF2689" s="105">
        <v>2.61</v>
      </c>
      <c r="AG2689" s="105">
        <v>6.1</v>
      </c>
      <c r="AH2689" s="105">
        <v>6.46</v>
      </c>
      <c r="AI2689" s="105">
        <v>4.2</v>
      </c>
      <c r="AN2689" s="106">
        <v>3.48</v>
      </c>
      <c r="AO2689" s="105" t="s">
        <v>50</v>
      </c>
      <c r="AP2689" s="104" t="s">
        <v>51</v>
      </c>
      <c r="AQ2689" s="105">
        <f t="shared" si="623"/>
        <v>3.4050000000000002</v>
      </c>
      <c r="AR2689" s="105" t="str">
        <f t="shared" si="624"/>
        <v/>
      </c>
      <c r="AS2689" s="105" t="e">
        <f t="shared" si="625"/>
        <v>#NUM!</v>
      </c>
      <c r="AT2689" s="105" t="e">
        <f>#REF!*1.075</f>
        <v>#REF!</v>
      </c>
      <c r="AU2689" s="105">
        <f t="shared" si="626"/>
        <v>3.3325</v>
      </c>
      <c r="AV2689" s="102" t="e">
        <f t="shared" si="627"/>
        <v>#REF!</v>
      </c>
      <c r="AW2689" s="105" t="s">
        <v>172</v>
      </c>
      <c r="AX2689" s="105" t="s">
        <v>173</v>
      </c>
      <c r="AY2689" s="106">
        <v>3.33</v>
      </c>
      <c r="AZ2689" s="108">
        <f t="shared" si="621"/>
        <v>0.83250000000000002</v>
      </c>
      <c r="BA2689" s="1">
        <f t="shared" si="622"/>
        <v>4.1624999999999996</v>
      </c>
      <c r="BB2689" s="106">
        <f t="shared" si="628"/>
        <v>4.4954999999999998</v>
      </c>
      <c r="BC2689" s="105" t="s">
        <v>53</v>
      </c>
      <c r="BD2689" s="105" t="s">
        <v>885</v>
      </c>
      <c r="BE2689" s="110"/>
      <c r="BF2689" s="110"/>
      <c r="BG2689" s="110"/>
    </row>
    <row r="2690" spans="1:59" ht="24.75" hidden="1" customHeight="1">
      <c r="A2690" s="9">
        <v>2688</v>
      </c>
      <c r="B2690" s="36">
        <v>16196</v>
      </c>
      <c r="C2690" s="36"/>
      <c r="E2690" s="37" t="s">
        <v>10688</v>
      </c>
      <c r="F2690" s="36" t="s">
        <v>10689</v>
      </c>
      <c r="G2690" s="36" t="s">
        <v>507</v>
      </c>
      <c r="H2690" s="36" t="s">
        <v>518</v>
      </c>
      <c r="I2690" s="36" t="s">
        <v>68</v>
      </c>
      <c r="J2690" s="37" t="s">
        <v>10152</v>
      </c>
      <c r="K2690" s="49"/>
      <c r="L2690" s="36"/>
      <c r="M2690" s="36"/>
      <c r="N2690" s="36"/>
      <c r="O2690" s="36" t="s">
        <v>10014</v>
      </c>
      <c r="P2690" s="36" t="s">
        <v>10080</v>
      </c>
      <c r="Q2690" s="36" t="s">
        <v>10690</v>
      </c>
      <c r="T2690" s="116"/>
      <c r="AT2690" s="105" t="e">
        <f>#REF!*1.075</f>
        <v>#REF!</v>
      </c>
      <c r="AV2690" s="102" t="e">
        <f t="shared" si="627"/>
        <v>#REF!</v>
      </c>
      <c r="AZ2690" s="108" t="b">
        <f t="shared" si="621"/>
        <v>0</v>
      </c>
      <c r="BA2690" s="1">
        <f t="shared" si="622"/>
        <v>0</v>
      </c>
      <c r="BB2690" s="106">
        <f t="shared" si="628"/>
        <v>0</v>
      </c>
      <c r="BE2690" s="110"/>
      <c r="BF2690" s="110"/>
      <c r="BG2690" s="110"/>
    </row>
    <row r="2691" spans="1:59" ht="24.75" hidden="1" customHeight="1">
      <c r="A2691" s="9">
        <v>2689</v>
      </c>
      <c r="B2691" s="17">
        <v>16190</v>
      </c>
      <c r="C2691" s="17"/>
      <c r="D2691" s="8"/>
      <c r="E2691" s="2" t="s">
        <v>10661</v>
      </c>
      <c r="F2691" s="2" t="s">
        <v>10691</v>
      </c>
      <c r="G2691" s="2" t="s">
        <v>1355</v>
      </c>
      <c r="H2691" s="18" t="s">
        <v>1361</v>
      </c>
      <c r="I2691" s="2" t="s">
        <v>44</v>
      </c>
      <c r="J2691" s="2" t="s">
        <v>10663</v>
      </c>
      <c r="K2691" s="19"/>
      <c r="L2691" s="2"/>
      <c r="M2691" s="17">
        <v>30</v>
      </c>
      <c r="N2691" s="2" t="s">
        <v>46</v>
      </c>
      <c r="O2691" s="2" t="s">
        <v>10014</v>
      </c>
      <c r="P2691" s="2" t="s">
        <v>10153</v>
      </c>
      <c r="Q2691" s="2" t="s">
        <v>10692</v>
      </c>
      <c r="R2691" s="101">
        <v>7.96</v>
      </c>
      <c r="T2691" s="116">
        <v>6.2</v>
      </c>
      <c r="U2691" s="84">
        <v>10.42</v>
      </c>
      <c r="W2691" s="102">
        <v>6.62</v>
      </c>
      <c r="Y2691" s="102">
        <v>9.3000000000000007</v>
      </c>
      <c r="AE2691" s="104">
        <v>10.42</v>
      </c>
      <c r="AN2691" s="106">
        <v>7.96</v>
      </c>
      <c r="AO2691" s="105" t="s">
        <v>50</v>
      </c>
      <c r="AP2691" s="104" t="s">
        <v>51</v>
      </c>
      <c r="AQ2691" s="105" t="e">
        <f>AVERAGE(SMALL(AE2691:AI2691,1),SMALL(AE2691:AI2691,2))</f>
        <v>#NUM!</v>
      </c>
      <c r="AR2691" s="105" t="e">
        <f>IF(R2691 &lt;=( AVERAGE(SMALL(AE2691:AI2691,1),SMALL(AE2691:AI2691,2))), R2691, "")</f>
        <v>#NUM!</v>
      </c>
      <c r="AS2691" s="105" t="e">
        <f>AVERAGE(SMALL(AJ2691:AM2691,1),SMALL(AJ2691:AM2691,2))</f>
        <v>#NUM!</v>
      </c>
      <c r="AT2691" s="105" t="e">
        <f>#REF!*1.075</f>
        <v>#REF!</v>
      </c>
      <c r="AU2691" s="105">
        <f>T2691*1.075</f>
        <v>6.665</v>
      </c>
      <c r="AV2691" s="102" t="e">
        <f t="shared" si="627"/>
        <v>#REF!</v>
      </c>
      <c r="AW2691" s="105" t="s">
        <v>172</v>
      </c>
      <c r="AX2691" s="105" t="s">
        <v>173</v>
      </c>
      <c r="AY2691" s="106">
        <v>6.665</v>
      </c>
      <c r="AZ2691" s="108">
        <f t="shared" si="621"/>
        <v>1.66625</v>
      </c>
      <c r="BA2691" s="1">
        <f t="shared" si="622"/>
        <v>8.3312500000000007</v>
      </c>
      <c r="BB2691" s="106">
        <f t="shared" si="628"/>
        <v>8.9977499999999999</v>
      </c>
      <c r="BC2691" s="105" t="s">
        <v>53</v>
      </c>
      <c r="BE2691" s="110"/>
      <c r="BF2691" s="110"/>
      <c r="BG2691" s="110"/>
    </row>
    <row r="2692" spans="1:59" ht="24.75" hidden="1" customHeight="1">
      <c r="A2692" s="9">
        <v>2690</v>
      </c>
      <c r="B2692" s="17">
        <v>16193</v>
      </c>
      <c r="C2692" s="17"/>
      <c r="D2692" s="8"/>
      <c r="E2692" s="2" t="s">
        <v>10661</v>
      </c>
      <c r="F2692" s="2" t="s">
        <v>10691</v>
      </c>
      <c r="G2692" s="2" t="s">
        <v>1355</v>
      </c>
      <c r="H2692" s="18" t="s">
        <v>1356</v>
      </c>
      <c r="I2692" s="2" t="s">
        <v>44</v>
      </c>
      <c r="J2692" s="2" t="s">
        <v>10663</v>
      </c>
      <c r="K2692" s="19"/>
      <c r="L2692" s="2"/>
      <c r="M2692" s="17">
        <v>30</v>
      </c>
      <c r="N2692" s="2" t="s">
        <v>46</v>
      </c>
      <c r="O2692" s="2" t="s">
        <v>10014</v>
      </c>
      <c r="P2692" s="2" t="s">
        <v>10153</v>
      </c>
      <c r="Q2692" s="2" t="s">
        <v>10693</v>
      </c>
      <c r="R2692" s="101">
        <v>8.4600000000000009</v>
      </c>
      <c r="T2692" s="116">
        <v>6.4</v>
      </c>
      <c r="U2692" s="84">
        <v>10.97</v>
      </c>
      <c r="W2692" s="102">
        <v>6.91</v>
      </c>
      <c r="Y2692" s="102">
        <v>10</v>
      </c>
      <c r="AE2692" s="104">
        <v>10.97</v>
      </c>
      <c r="AN2692" s="106">
        <v>8.4600000000000009</v>
      </c>
      <c r="AO2692" s="105" t="s">
        <v>50</v>
      </c>
      <c r="AP2692" s="104" t="s">
        <v>51</v>
      </c>
      <c r="AQ2692" s="105" t="e">
        <f>AVERAGE(SMALL(AE2692:AI2692,1),SMALL(AE2692:AI2692,2))</f>
        <v>#NUM!</v>
      </c>
      <c r="AR2692" s="105" t="e">
        <f>IF(R2692 &lt;=( AVERAGE(SMALL(AE2692:AI2692,1),SMALL(AE2692:AI2692,2))), R2692, "")</f>
        <v>#NUM!</v>
      </c>
      <c r="AS2692" s="105" t="e">
        <f>AVERAGE(SMALL(AJ2692:AM2692,1),SMALL(AJ2692:AM2692,2))</f>
        <v>#NUM!</v>
      </c>
      <c r="AT2692" s="105" t="e">
        <f>#REF!*1.075</f>
        <v>#REF!</v>
      </c>
      <c r="AU2692" s="105">
        <f>T2692*1.075</f>
        <v>6.88</v>
      </c>
      <c r="AV2692" s="102" t="e">
        <f t="shared" si="627"/>
        <v>#REF!</v>
      </c>
      <c r="AW2692" s="105" t="s">
        <v>172</v>
      </c>
      <c r="AX2692" s="105" t="s">
        <v>173</v>
      </c>
      <c r="AY2692" s="106">
        <v>6.88</v>
      </c>
      <c r="AZ2692" s="108">
        <f t="shared" si="621"/>
        <v>1.72</v>
      </c>
      <c r="BA2692" s="1">
        <f t="shared" si="622"/>
        <v>8.6</v>
      </c>
      <c r="BB2692" s="106">
        <f t="shared" si="628"/>
        <v>9.2880000000000003</v>
      </c>
      <c r="BC2692" s="105" t="s">
        <v>53</v>
      </c>
      <c r="BE2692" s="110"/>
      <c r="BF2692" s="110"/>
      <c r="BG2692" s="110"/>
    </row>
    <row r="2693" spans="1:59" ht="24.75" hidden="1" customHeight="1">
      <c r="A2693" s="9">
        <v>2691</v>
      </c>
      <c r="B2693" s="17">
        <v>16192</v>
      </c>
      <c r="C2693" s="17"/>
      <c r="D2693" s="8"/>
      <c r="E2693" s="2" t="s">
        <v>10661</v>
      </c>
      <c r="F2693" s="2" t="s">
        <v>10691</v>
      </c>
      <c r="G2693" s="2" t="s">
        <v>1355</v>
      </c>
      <c r="H2693" s="18" t="s">
        <v>1363</v>
      </c>
      <c r="I2693" s="2" t="s">
        <v>44</v>
      </c>
      <c r="J2693" s="2" t="s">
        <v>10663</v>
      </c>
      <c r="K2693" s="19"/>
      <c r="L2693" s="2"/>
      <c r="M2693" s="17">
        <v>30</v>
      </c>
      <c r="N2693" s="2" t="s">
        <v>46</v>
      </c>
      <c r="O2693" s="2" t="s">
        <v>10014</v>
      </c>
      <c r="P2693" s="2" t="s">
        <v>10153</v>
      </c>
      <c r="Q2693" s="2" t="s">
        <v>10694</v>
      </c>
      <c r="R2693" s="101">
        <v>9.36</v>
      </c>
      <c r="T2693" s="116">
        <v>6.4</v>
      </c>
      <c r="W2693" s="102">
        <v>6.91</v>
      </c>
      <c r="Y2693" s="102">
        <v>11.8</v>
      </c>
      <c r="AN2693" s="106">
        <v>9.36</v>
      </c>
      <c r="AO2693" s="105" t="s">
        <v>50</v>
      </c>
      <c r="AP2693" s="104" t="s">
        <v>51</v>
      </c>
      <c r="AQ2693" s="105" t="e">
        <f>AVERAGE(SMALL(AE2693:AI2693,1),SMALL(AE2693:AI2693,2))</f>
        <v>#NUM!</v>
      </c>
      <c r="AR2693" s="105" t="e">
        <f>IF(R2693 &lt;=( AVERAGE(SMALL(AE2693:AI2693,1),SMALL(AE2693:AI2693,2))), R2693, "")</f>
        <v>#NUM!</v>
      </c>
      <c r="AS2693" s="105" t="e">
        <f>AVERAGE(SMALL(AJ2693:AM2693,1),SMALL(AJ2693:AM2693,2))</f>
        <v>#NUM!</v>
      </c>
      <c r="AT2693" s="105" t="e">
        <f>#REF!*1.075</f>
        <v>#REF!</v>
      </c>
      <c r="AU2693" s="105">
        <f>T2693*1.075</f>
        <v>6.88</v>
      </c>
      <c r="AV2693" s="102" t="e">
        <f t="shared" si="627"/>
        <v>#REF!</v>
      </c>
      <c r="AW2693" s="105" t="s">
        <v>172</v>
      </c>
      <c r="AX2693" s="105" t="s">
        <v>173</v>
      </c>
      <c r="AY2693" s="106">
        <v>6.88</v>
      </c>
      <c r="AZ2693" s="108">
        <f t="shared" si="621"/>
        <v>1.72</v>
      </c>
      <c r="BA2693" s="1">
        <f t="shared" si="622"/>
        <v>8.6</v>
      </c>
      <c r="BB2693" s="106">
        <f t="shared" si="628"/>
        <v>9.2880000000000003</v>
      </c>
      <c r="BC2693" s="105" t="s">
        <v>53</v>
      </c>
      <c r="BE2693" s="110"/>
      <c r="BF2693" s="110"/>
      <c r="BG2693" s="110"/>
    </row>
    <row r="2694" spans="1:59" ht="24.75" hidden="1" customHeight="1">
      <c r="A2694" s="9">
        <v>2692</v>
      </c>
      <c r="B2694" s="36">
        <v>16236</v>
      </c>
      <c r="C2694" s="36"/>
      <c r="D2694" s="197"/>
      <c r="E2694" s="37" t="s">
        <v>10695</v>
      </c>
      <c r="F2694" s="36" t="s">
        <v>2040</v>
      </c>
      <c r="G2694" s="36" t="s">
        <v>369</v>
      </c>
      <c r="H2694" s="36" t="s">
        <v>123</v>
      </c>
      <c r="I2694" s="36" t="s">
        <v>44</v>
      </c>
      <c r="J2694" s="37" t="s">
        <v>10696</v>
      </c>
      <c r="K2694" s="49"/>
      <c r="L2694" s="36"/>
      <c r="M2694" s="36"/>
      <c r="N2694" s="36"/>
      <c r="O2694" s="36" t="s">
        <v>10014</v>
      </c>
      <c r="P2694" s="36" t="s">
        <v>10023</v>
      </c>
      <c r="Q2694" s="36" t="s">
        <v>10697</v>
      </c>
      <c r="T2694" s="116"/>
      <c r="AT2694" s="105" t="e">
        <f>#REF!*1.075</f>
        <v>#REF!</v>
      </c>
      <c r="AV2694" s="102" t="e">
        <f t="shared" si="627"/>
        <v>#REF!</v>
      </c>
      <c r="AZ2694" s="108" t="b">
        <f t="shared" si="621"/>
        <v>0</v>
      </c>
      <c r="BA2694" s="1">
        <f t="shared" si="622"/>
        <v>0</v>
      </c>
      <c r="BB2694" s="106">
        <f t="shared" si="628"/>
        <v>0</v>
      </c>
      <c r="BE2694" s="110"/>
      <c r="BF2694" s="110"/>
      <c r="BG2694" s="110"/>
    </row>
    <row r="2695" spans="1:59" ht="24.75" hidden="1" customHeight="1">
      <c r="A2695" s="9">
        <v>2693</v>
      </c>
      <c r="B2695" s="17">
        <v>455</v>
      </c>
      <c r="C2695" s="17"/>
      <c r="D2695" s="198"/>
      <c r="E2695" s="2" t="s">
        <v>10698</v>
      </c>
      <c r="F2695" s="2" t="s">
        <v>1429</v>
      </c>
      <c r="G2695" s="2" t="s">
        <v>1426</v>
      </c>
      <c r="H2695" s="18" t="s">
        <v>123</v>
      </c>
      <c r="I2695" s="2" t="s">
        <v>44</v>
      </c>
      <c r="J2695" s="30" t="s">
        <v>3352</v>
      </c>
      <c r="K2695" s="19"/>
      <c r="L2695" s="2"/>
      <c r="M2695" s="17">
        <v>28</v>
      </c>
      <c r="N2695" s="2" t="s">
        <v>46</v>
      </c>
      <c r="O2695" s="2" t="s">
        <v>10014</v>
      </c>
      <c r="P2695" s="2" t="s">
        <v>10699</v>
      </c>
      <c r="Q2695" s="2" t="s">
        <v>10700</v>
      </c>
      <c r="R2695" s="101">
        <v>2.0499999999999998</v>
      </c>
      <c r="T2695" s="116">
        <v>1.35</v>
      </c>
      <c r="V2695" s="102">
        <v>1.04</v>
      </c>
      <c r="Y2695" s="102">
        <v>3.06</v>
      </c>
      <c r="AF2695" s="105">
        <v>1.2767999999999999</v>
      </c>
      <c r="AG2695" s="105">
        <v>1.2410000000000001</v>
      </c>
      <c r="AI2695" s="105">
        <v>3.06</v>
      </c>
      <c r="AN2695" s="106">
        <v>1.2588999999999999</v>
      </c>
      <c r="AO2695" s="105" t="s">
        <v>277</v>
      </c>
      <c r="AP2695" s="104" t="s">
        <v>278</v>
      </c>
      <c r="AQ2695" s="105">
        <f>AVERAGE(SMALL(AE2695:AI2695,1),SMALL(AE2695:AI2695,2))</f>
        <v>1.2589000000000001</v>
      </c>
      <c r="AR2695" s="105" t="str">
        <f>IF(R2695 &lt;=( AVERAGE(SMALL(AE2695:AI2695,1),SMALL(AE2695:AI2695,2))), R2695, "")</f>
        <v/>
      </c>
      <c r="AS2695" s="105" t="e">
        <f>AVERAGE(SMALL(AJ2695:AM2695,1),SMALL(AJ2695:AM2695,2))</f>
        <v>#NUM!</v>
      </c>
      <c r="AT2695" s="105" t="e">
        <f>#REF!*1.075</f>
        <v>#REF!</v>
      </c>
      <c r="AU2695" s="105">
        <f>T2695*1.075</f>
        <v>1.4512499999999999</v>
      </c>
      <c r="AV2695" s="102" t="e">
        <f t="shared" si="627"/>
        <v>#REF!</v>
      </c>
      <c r="AW2695" s="105" t="s">
        <v>172</v>
      </c>
      <c r="AX2695" s="105" t="s">
        <v>173</v>
      </c>
      <c r="AY2695" s="106">
        <v>1.26</v>
      </c>
      <c r="AZ2695" s="108">
        <f t="shared" si="621"/>
        <v>0.315</v>
      </c>
      <c r="BA2695" s="1">
        <f t="shared" si="622"/>
        <v>1.575</v>
      </c>
      <c r="BB2695" s="106">
        <f t="shared" si="628"/>
        <v>1.7010000000000001</v>
      </c>
      <c r="BC2695" s="105" t="s">
        <v>53</v>
      </c>
      <c r="BD2695" s="105"/>
      <c r="BF2695" s="110"/>
      <c r="BG2695" s="110"/>
    </row>
    <row r="2696" spans="1:59" ht="24.75" customHeight="1">
      <c r="A2696" s="9">
        <v>2694</v>
      </c>
      <c r="B2696" s="17">
        <v>456</v>
      </c>
      <c r="C2696" s="17"/>
      <c r="D2696" s="127" t="s">
        <v>10055</v>
      </c>
      <c r="E2696" s="2" t="s">
        <v>10698</v>
      </c>
      <c r="F2696" s="2" t="s">
        <v>1425</v>
      </c>
      <c r="G2696" s="2" t="s">
        <v>1426</v>
      </c>
      <c r="H2696" s="18" t="s">
        <v>60</v>
      </c>
      <c r="I2696" s="2" t="s">
        <v>44</v>
      </c>
      <c r="J2696" s="30" t="s">
        <v>3352</v>
      </c>
      <c r="K2696" s="19"/>
      <c r="L2696" s="2"/>
      <c r="M2696" s="17">
        <v>28</v>
      </c>
      <c r="N2696" s="2" t="s">
        <v>46</v>
      </c>
      <c r="O2696" s="2" t="s">
        <v>10014</v>
      </c>
      <c r="P2696" s="2" t="s">
        <v>1079</v>
      </c>
      <c r="Q2696" s="2" t="s">
        <v>10701</v>
      </c>
      <c r="R2696" s="101">
        <v>1.82</v>
      </c>
      <c r="T2696" s="116">
        <v>2</v>
      </c>
      <c r="V2696" s="102">
        <v>1.44</v>
      </c>
      <c r="W2696" s="102">
        <v>2.19</v>
      </c>
      <c r="Y2696" s="102">
        <v>3.55</v>
      </c>
      <c r="AA2696" s="102">
        <v>2.0099999999999998</v>
      </c>
      <c r="AF2696" s="105">
        <v>1.02</v>
      </c>
      <c r="AG2696" s="105">
        <v>2.1789999999999998</v>
      </c>
      <c r="AI2696" s="105">
        <v>3.55</v>
      </c>
      <c r="AN2696" s="106">
        <v>1.7744</v>
      </c>
      <c r="AO2696" s="105" t="s">
        <v>277</v>
      </c>
      <c r="AP2696" s="104" t="s">
        <v>278</v>
      </c>
      <c r="AQ2696" s="105">
        <f>AVERAGE(SMALL(AE2696:AI2696,1),SMALL(AE2696:AI2696,2))</f>
        <v>1.5994999999999999</v>
      </c>
      <c r="AR2696" s="105" t="str">
        <f>IF(R2696 &lt;=( AVERAGE(SMALL(AE2696:AI2696,1),SMALL(AE2696:AI2696,2))), R2696, "")</f>
        <v/>
      </c>
      <c r="AS2696" s="105" t="e">
        <f>AVERAGE(SMALL(AJ2696:AM2696,1),SMALL(AJ2696:AM2696,2))</f>
        <v>#NUM!</v>
      </c>
      <c r="AT2696" s="105" t="e">
        <f>#REF!*1.075</f>
        <v>#REF!</v>
      </c>
      <c r="AU2696" s="105">
        <f>T2696*1.075</f>
        <v>2.15</v>
      </c>
      <c r="AV2696" s="102" t="e">
        <f t="shared" si="627"/>
        <v>#REF!</v>
      </c>
      <c r="AW2696" s="105" t="s">
        <v>279</v>
      </c>
      <c r="AX2696" s="105" t="s">
        <v>278</v>
      </c>
      <c r="AY2696" s="106">
        <v>1.5994999999999999</v>
      </c>
      <c r="AZ2696" s="108">
        <f t="shared" si="621"/>
        <v>0.39987499999999998</v>
      </c>
      <c r="BA2696" s="1">
        <f t="shared" si="622"/>
        <v>1.9993749999999999</v>
      </c>
      <c r="BB2696" s="106">
        <f t="shared" si="628"/>
        <v>2.1593249999999999</v>
      </c>
      <c r="BC2696" s="105" t="s">
        <v>53</v>
      </c>
      <c r="BD2696" s="105" t="s">
        <v>885</v>
      </c>
      <c r="BF2696" s="110"/>
      <c r="BG2696" s="110"/>
    </row>
    <row r="2697" spans="1:59" ht="24.75" hidden="1" customHeight="1">
      <c r="A2697" s="9">
        <v>2695</v>
      </c>
      <c r="B2697" s="17">
        <v>457</v>
      </c>
      <c r="C2697" s="17"/>
      <c r="D2697" s="8"/>
      <c r="E2697" s="2" t="s">
        <v>10698</v>
      </c>
      <c r="F2697" s="2" t="s">
        <v>1429</v>
      </c>
      <c r="G2697" s="2" t="s">
        <v>1426</v>
      </c>
      <c r="H2697" s="18" t="s">
        <v>189</v>
      </c>
      <c r="I2697" s="2" t="s">
        <v>44</v>
      </c>
      <c r="J2697" s="30" t="s">
        <v>3352</v>
      </c>
      <c r="K2697" s="19"/>
      <c r="L2697" s="2"/>
      <c r="M2697" s="17">
        <v>28</v>
      </c>
      <c r="N2697" s="2" t="s">
        <v>46</v>
      </c>
      <c r="O2697" s="2" t="s">
        <v>10014</v>
      </c>
      <c r="P2697" s="2" t="s">
        <v>1079</v>
      </c>
      <c r="Q2697" s="2" t="s">
        <v>10702</v>
      </c>
      <c r="R2697" s="101">
        <v>3.96</v>
      </c>
      <c r="T2697" s="116">
        <v>4.9000000000000004</v>
      </c>
      <c r="W2697" s="102">
        <v>3.03</v>
      </c>
      <c r="Y2697" s="102">
        <v>4.88</v>
      </c>
      <c r="AF2697" s="105">
        <v>3.6456</v>
      </c>
      <c r="AG2697" s="105">
        <v>3.0219999999999998</v>
      </c>
      <c r="AI2697" s="105">
        <v>4.88</v>
      </c>
      <c r="AN2697" s="106">
        <v>3.3338000000000001</v>
      </c>
      <c r="AO2697" s="105" t="s">
        <v>277</v>
      </c>
      <c r="AP2697" s="104" t="s">
        <v>278</v>
      </c>
      <c r="AQ2697" s="105">
        <f>AVERAGE(SMALL(AE2697:AI2697,1),SMALL(AE2697:AI2697,2))</f>
        <v>3.3338000000000001</v>
      </c>
      <c r="AR2697" s="105" t="str">
        <f>IF(R2697 &lt;=( AVERAGE(SMALL(AE2697:AI2697,1),SMALL(AE2697:AI2697,2))), R2697, "")</f>
        <v/>
      </c>
      <c r="AS2697" s="105" t="e">
        <f>AVERAGE(SMALL(AJ2697:AM2697,1),SMALL(AJ2697:AM2697,2))</f>
        <v>#NUM!</v>
      </c>
      <c r="AT2697" s="105" t="e">
        <f>#REF!*1.075</f>
        <v>#REF!</v>
      </c>
      <c r="AU2697" s="105">
        <f>T2697*1.075</f>
        <v>5.2675000000000001</v>
      </c>
      <c r="AV2697" s="102" t="e">
        <f t="shared" si="627"/>
        <v>#REF!</v>
      </c>
      <c r="AW2697" s="105" t="s">
        <v>279</v>
      </c>
      <c r="AX2697" s="105" t="s">
        <v>278</v>
      </c>
      <c r="AY2697" s="106">
        <v>3.33</v>
      </c>
      <c r="AZ2697" s="108">
        <f t="shared" si="621"/>
        <v>0.83250000000000002</v>
      </c>
      <c r="BA2697" s="1">
        <f t="shared" si="622"/>
        <v>4.1624999999999996</v>
      </c>
      <c r="BB2697" s="106">
        <f t="shared" si="628"/>
        <v>4.4954999999999998</v>
      </c>
      <c r="BC2697" s="105" t="s">
        <v>53</v>
      </c>
      <c r="BD2697" s="105"/>
      <c r="BF2697" s="110"/>
      <c r="BG2697" s="110"/>
    </row>
    <row r="2698" spans="1:59" ht="24.75" hidden="1" customHeight="1">
      <c r="A2698" s="9">
        <v>2696</v>
      </c>
      <c r="B2698" s="17">
        <v>16198</v>
      </c>
      <c r="C2698" s="17"/>
      <c r="D2698" s="8"/>
      <c r="E2698" s="2" t="s">
        <v>10688</v>
      </c>
      <c r="F2698" s="2" t="s">
        <v>10703</v>
      </c>
      <c r="G2698" s="2" t="s">
        <v>507</v>
      </c>
      <c r="H2698" s="18" t="s">
        <v>518</v>
      </c>
      <c r="I2698" s="2" t="s">
        <v>68</v>
      </c>
      <c r="J2698" s="2" t="s">
        <v>10704</v>
      </c>
      <c r="K2698" s="19"/>
      <c r="L2698" s="2"/>
      <c r="M2698" s="17">
        <v>60</v>
      </c>
      <c r="N2698" s="2" t="s">
        <v>46</v>
      </c>
      <c r="O2698" s="2" t="s">
        <v>10014</v>
      </c>
      <c r="P2698" s="2" t="s">
        <v>10038</v>
      </c>
      <c r="Q2698" s="2" t="s">
        <v>10705</v>
      </c>
      <c r="R2698" s="101">
        <v>4.92</v>
      </c>
      <c r="T2698" s="116">
        <v>4</v>
      </c>
      <c r="AN2698" s="106">
        <v>4.92</v>
      </c>
      <c r="AO2698" s="105" t="s">
        <v>50</v>
      </c>
      <c r="AP2698" s="104" t="s">
        <v>51</v>
      </c>
      <c r="AQ2698" s="105" t="e">
        <f>AVERAGE(SMALL(AE2698:AI2698,1),SMALL(AE2698:AI2698,2))</f>
        <v>#NUM!</v>
      </c>
      <c r="AR2698" s="105" t="e">
        <f>IF(R2698 &lt;=( AVERAGE(SMALL(AE2698:AI2698,1),SMALL(AE2698:AI2698,2))), R2698, "")</f>
        <v>#NUM!</v>
      </c>
      <c r="AS2698" s="105" t="e">
        <f>AVERAGE(SMALL(AJ2698:AM2698,1),SMALL(AJ2698:AM2698,2))</f>
        <v>#NUM!</v>
      </c>
      <c r="AT2698" s="105" t="e">
        <f>#REF!*1.075</f>
        <v>#REF!</v>
      </c>
      <c r="AU2698" s="105">
        <f>T2698*1.075</f>
        <v>4.3</v>
      </c>
      <c r="AV2698" s="102" t="e">
        <f t="shared" si="627"/>
        <v>#REF!</v>
      </c>
      <c r="AW2698" s="105" t="s">
        <v>172</v>
      </c>
      <c r="AX2698" s="105" t="s">
        <v>173</v>
      </c>
      <c r="AY2698" s="106">
        <v>4.3</v>
      </c>
      <c r="AZ2698" s="108">
        <f t="shared" si="621"/>
        <v>1.075</v>
      </c>
      <c r="BA2698" s="1">
        <f t="shared" si="622"/>
        <v>5.375</v>
      </c>
      <c r="BB2698" s="106">
        <f t="shared" si="628"/>
        <v>5.8049999999999997</v>
      </c>
      <c r="BC2698" s="105" t="s">
        <v>53</v>
      </c>
      <c r="BE2698" s="110"/>
      <c r="BF2698" s="110"/>
      <c r="BG2698" s="110"/>
    </row>
    <row r="2699" spans="1:59" ht="24.75" hidden="1" customHeight="1">
      <c r="A2699" s="9">
        <v>2697</v>
      </c>
      <c r="B2699" s="36">
        <v>7091</v>
      </c>
      <c r="C2699" s="36"/>
      <c r="E2699" s="37" t="s">
        <v>10706</v>
      </c>
      <c r="F2699" s="36" t="s">
        <v>2058</v>
      </c>
      <c r="G2699" s="36" t="s">
        <v>1317</v>
      </c>
      <c r="H2699" s="36" t="s">
        <v>123</v>
      </c>
      <c r="I2699" s="36" t="s">
        <v>44</v>
      </c>
      <c r="J2699" s="37" t="s">
        <v>5501</v>
      </c>
      <c r="K2699" s="49"/>
      <c r="L2699" s="36"/>
      <c r="M2699" s="36"/>
      <c r="N2699" s="36"/>
      <c r="O2699" s="36" t="s">
        <v>10014</v>
      </c>
      <c r="P2699" s="36" t="s">
        <v>10707</v>
      </c>
      <c r="Q2699" s="36" t="s">
        <v>10708</v>
      </c>
      <c r="T2699" s="116"/>
      <c r="AT2699" s="105" t="e">
        <f>#REF!*1.075</f>
        <v>#REF!</v>
      </c>
      <c r="AV2699" s="102" t="e">
        <f t="shared" si="627"/>
        <v>#REF!</v>
      </c>
      <c r="AZ2699" s="108" t="b">
        <f t="shared" si="621"/>
        <v>0</v>
      </c>
      <c r="BA2699" s="1">
        <f t="shared" si="622"/>
        <v>0</v>
      </c>
      <c r="BB2699" s="106">
        <f t="shared" si="628"/>
        <v>0</v>
      </c>
      <c r="BE2699" s="110"/>
      <c r="BF2699" s="110"/>
      <c r="BG2699" s="110"/>
    </row>
    <row r="2700" spans="1:59" ht="24.75" customHeight="1">
      <c r="A2700" s="9">
        <v>2698</v>
      </c>
      <c r="B2700" s="17">
        <v>16183</v>
      </c>
      <c r="C2700" s="17"/>
      <c r="D2700" s="127" t="s">
        <v>10055</v>
      </c>
      <c r="E2700" s="2" t="s">
        <v>10709</v>
      </c>
      <c r="F2700" s="2" t="s">
        <v>10710</v>
      </c>
      <c r="G2700" s="2" t="s">
        <v>5662</v>
      </c>
      <c r="H2700" s="18" t="s">
        <v>5663</v>
      </c>
      <c r="I2700" s="2" t="s">
        <v>44</v>
      </c>
      <c r="J2700" s="2" t="s">
        <v>10711</v>
      </c>
      <c r="K2700" s="19"/>
      <c r="L2700" s="2"/>
      <c r="M2700" s="17">
        <v>30</v>
      </c>
      <c r="N2700" s="2" t="s">
        <v>46</v>
      </c>
      <c r="O2700" s="2" t="s">
        <v>10014</v>
      </c>
      <c r="P2700" s="2" t="s">
        <v>10712</v>
      </c>
      <c r="Q2700" s="2" t="s">
        <v>10713</v>
      </c>
      <c r="R2700" s="101">
        <v>5.55</v>
      </c>
      <c r="T2700" s="116">
        <v>4.2</v>
      </c>
      <c r="U2700" s="84">
        <v>7.92</v>
      </c>
      <c r="W2700" s="102">
        <v>4.79</v>
      </c>
      <c r="X2700" s="102">
        <v>12.08</v>
      </c>
      <c r="Y2700" s="102">
        <v>6.3</v>
      </c>
      <c r="Z2700" s="102">
        <v>7.92</v>
      </c>
      <c r="AG2700" s="105">
        <v>4.7670000000000003</v>
      </c>
      <c r="AH2700" s="105">
        <v>12.08</v>
      </c>
      <c r="AI2700" s="105">
        <v>6.3</v>
      </c>
      <c r="AN2700" s="106">
        <v>5.55</v>
      </c>
      <c r="AO2700" s="105" t="s">
        <v>50</v>
      </c>
      <c r="AP2700" s="104" t="s">
        <v>51</v>
      </c>
      <c r="AQ2700" s="105">
        <f>AVERAGE(SMALL(AE2700:AI2700,1),SMALL(AE2700:AI2700,2))</f>
        <v>5.5335000000000001</v>
      </c>
      <c r="AR2700" s="105" t="str">
        <f>IF(R2700 &lt;=( AVERAGE(SMALL(AE2700:AI2700,1),SMALL(AE2700:AI2700,2))), R2700, "")</f>
        <v/>
      </c>
      <c r="AS2700" s="105" t="e">
        <f>AVERAGE(SMALL(AJ2700:AM2700,1),SMALL(AJ2700:AM2700,2))</f>
        <v>#NUM!</v>
      </c>
      <c r="AT2700" s="105" t="e">
        <f>#REF!*1.075</f>
        <v>#REF!</v>
      </c>
      <c r="AU2700" s="105">
        <f>T2700*1.075</f>
        <v>4.5149999999999997</v>
      </c>
      <c r="AV2700" s="102" t="e">
        <f t="shared" si="627"/>
        <v>#REF!</v>
      </c>
      <c r="AW2700" s="105" t="s">
        <v>172</v>
      </c>
      <c r="AX2700" s="105" t="s">
        <v>173</v>
      </c>
      <c r="AY2700" s="106">
        <v>4.5149999999999997</v>
      </c>
      <c r="AZ2700" s="108">
        <f t="shared" si="621"/>
        <v>1.1287499999999999</v>
      </c>
      <c r="BA2700" s="1">
        <f t="shared" si="622"/>
        <v>5.6437499999999998</v>
      </c>
      <c r="BB2700" s="106">
        <f t="shared" si="628"/>
        <v>6.0952500000000001</v>
      </c>
      <c r="BC2700" s="105" t="s">
        <v>53</v>
      </c>
      <c r="BD2700" s="105" t="s">
        <v>885</v>
      </c>
      <c r="BE2700" s="110"/>
      <c r="BF2700" s="110"/>
      <c r="BG2700" s="110"/>
    </row>
    <row r="2701" spans="1:59" ht="24.75" hidden="1" customHeight="1">
      <c r="A2701" s="9">
        <v>2699</v>
      </c>
      <c r="B2701" s="17">
        <v>16185</v>
      </c>
      <c r="C2701" s="17"/>
      <c r="D2701" s="8"/>
      <c r="E2701" s="2" t="s">
        <v>10709</v>
      </c>
      <c r="F2701" s="2" t="s">
        <v>10710</v>
      </c>
      <c r="G2701" s="2" t="s">
        <v>5662</v>
      </c>
      <c r="H2701" s="18" t="s">
        <v>5667</v>
      </c>
      <c r="I2701" s="2" t="s">
        <v>44</v>
      </c>
      <c r="J2701" s="2" t="s">
        <v>10711</v>
      </c>
      <c r="K2701" s="19"/>
      <c r="L2701" s="2"/>
      <c r="M2701" s="17">
        <v>30</v>
      </c>
      <c r="N2701" s="2" t="s">
        <v>46</v>
      </c>
      <c r="O2701" s="2" t="s">
        <v>10014</v>
      </c>
      <c r="P2701" s="2" t="s">
        <v>10712</v>
      </c>
      <c r="Q2701" s="2" t="s">
        <v>10714</v>
      </c>
      <c r="R2701" s="101">
        <v>7.26</v>
      </c>
      <c r="T2701" s="116">
        <v>5.7</v>
      </c>
      <c r="U2701" s="84">
        <v>8.01</v>
      </c>
      <c r="W2701" s="102">
        <v>6.5</v>
      </c>
      <c r="Y2701" s="102">
        <v>8.8000000000000007</v>
      </c>
      <c r="AE2701" s="104">
        <v>8.01</v>
      </c>
      <c r="AN2701" s="106">
        <v>7.26</v>
      </c>
      <c r="AO2701" s="105" t="s">
        <v>50</v>
      </c>
      <c r="AP2701" s="104" t="s">
        <v>51</v>
      </c>
      <c r="AQ2701" s="105" t="e">
        <f>AVERAGE(SMALL(AE2701:AI2701,1),SMALL(AE2701:AI2701,2))</f>
        <v>#NUM!</v>
      </c>
      <c r="AR2701" s="105" t="e">
        <f>IF(R2701 &lt;=( AVERAGE(SMALL(AE2701:AI2701,1),SMALL(AE2701:AI2701,2))), R2701, "")</f>
        <v>#NUM!</v>
      </c>
      <c r="AS2701" s="105" t="e">
        <f>AVERAGE(SMALL(AJ2701:AM2701,1),SMALL(AJ2701:AM2701,2))</f>
        <v>#NUM!</v>
      </c>
      <c r="AT2701" s="105" t="e">
        <f>#REF!*1.075</f>
        <v>#REF!</v>
      </c>
      <c r="AU2701" s="105">
        <f>T2701*1.075</f>
        <v>6.1274999999999995</v>
      </c>
      <c r="AV2701" s="102" t="e">
        <f t="shared" si="627"/>
        <v>#REF!</v>
      </c>
      <c r="AW2701" s="105" t="s">
        <v>172</v>
      </c>
      <c r="AX2701" s="105" t="s">
        <v>173</v>
      </c>
      <c r="AY2701" s="106">
        <v>6.1269999999999998</v>
      </c>
      <c r="AZ2701" s="108">
        <f t="shared" si="621"/>
        <v>1.5317499999999999</v>
      </c>
      <c r="BA2701" s="1">
        <f t="shared" si="622"/>
        <v>7.6587499999999995</v>
      </c>
      <c r="BB2701" s="106">
        <f t="shared" si="628"/>
        <v>8.2714499999999997</v>
      </c>
      <c r="BC2701" s="105" t="s">
        <v>53</v>
      </c>
      <c r="BE2701" s="110"/>
      <c r="BF2701" s="110"/>
      <c r="BG2701" s="110"/>
    </row>
    <row r="2702" spans="1:59" ht="24.75" hidden="1" customHeight="1">
      <c r="A2702" s="9">
        <v>2700</v>
      </c>
      <c r="B2702" s="17">
        <v>16186</v>
      </c>
      <c r="C2702" s="17"/>
      <c r="D2702" s="8"/>
      <c r="E2702" s="2" t="s">
        <v>10709</v>
      </c>
      <c r="F2702" s="2" t="s">
        <v>10710</v>
      </c>
      <c r="G2702" s="2" t="s">
        <v>5662</v>
      </c>
      <c r="H2702" s="18" t="s">
        <v>5669</v>
      </c>
      <c r="I2702" s="2" t="s">
        <v>44</v>
      </c>
      <c r="J2702" s="2" t="s">
        <v>10711</v>
      </c>
      <c r="K2702" s="19"/>
      <c r="L2702" s="2"/>
      <c r="M2702" s="17">
        <v>30</v>
      </c>
      <c r="N2702" s="2" t="s">
        <v>46</v>
      </c>
      <c r="O2702" s="2" t="s">
        <v>10014</v>
      </c>
      <c r="P2702" s="2" t="s">
        <v>10712</v>
      </c>
      <c r="Q2702" s="2" t="s">
        <v>10715</v>
      </c>
      <c r="R2702" s="101">
        <v>7.06</v>
      </c>
      <c r="T2702" s="116">
        <v>5.75</v>
      </c>
      <c r="U2702" s="84">
        <v>7.56</v>
      </c>
      <c r="W2702" s="102">
        <v>6.56</v>
      </c>
      <c r="Y2702" s="102">
        <v>9.5</v>
      </c>
      <c r="AE2702" s="104">
        <v>7.56</v>
      </c>
      <c r="AN2702" s="106">
        <v>7.06</v>
      </c>
      <c r="AO2702" s="105" t="s">
        <v>50</v>
      </c>
      <c r="AP2702" s="104" t="s">
        <v>51</v>
      </c>
      <c r="AQ2702" s="105" t="e">
        <f>AVERAGE(SMALL(AE2702:AI2702,1),SMALL(AE2702:AI2702,2))</f>
        <v>#NUM!</v>
      </c>
      <c r="AR2702" s="105" t="e">
        <f>IF(R2702 &lt;=( AVERAGE(SMALL(AE2702:AI2702,1),SMALL(AE2702:AI2702,2))), R2702, "")</f>
        <v>#NUM!</v>
      </c>
      <c r="AS2702" s="105" t="e">
        <f>AVERAGE(SMALL(AJ2702:AM2702,1),SMALL(AJ2702:AM2702,2))</f>
        <v>#NUM!</v>
      </c>
      <c r="AT2702" s="105" t="e">
        <f>#REF!*1.075</f>
        <v>#REF!</v>
      </c>
      <c r="AU2702" s="105">
        <f>T2702*1.075</f>
        <v>6.1812499999999995</v>
      </c>
      <c r="AV2702" s="102" t="e">
        <f t="shared" si="627"/>
        <v>#REF!</v>
      </c>
      <c r="AW2702" s="105" t="s">
        <v>172</v>
      </c>
      <c r="AX2702" s="105" t="s">
        <v>173</v>
      </c>
      <c r="AY2702" s="106">
        <v>6.18</v>
      </c>
      <c r="AZ2702" s="108">
        <f t="shared" si="621"/>
        <v>1.5449999999999999</v>
      </c>
      <c r="BA2702" s="1">
        <f t="shared" si="622"/>
        <v>7.7249999999999996</v>
      </c>
      <c r="BB2702" s="106">
        <f t="shared" si="628"/>
        <v>8.343</v>
      </c>
      <c r="BC2702" s="105" t="s">
        <v>53</v>
      </c>
      <c r="BE2702" s="110"/>
      <c r="BF2702" s="110"/>
      <c r="BG2702" s="110"/>
    </row>
    <row r="2703" spans="1:59" ht="24.75" hidden="1" customHeight="1">
      <c r="A2703" s="9">
        <v>2701</v>
      </c>
      <c r="B2703" s="17">
        <v>16238</v>
      </c>
      <c r="C2703" s="17"/>
      <c r="D2703" s="8"/>
      <c r="E2703" s="2" t="s">
        <v>10695</v>
      </c>
      <c r="F2703" s="2" t="s">
        <v>368</v>
      </c>
      <c r="G2703" s="2" t="s">
        <v>369</v>
      </c>
      <c r="H2703" s="18" t="s">
        <v>374</v>
      </c>
      <c r="I2703" s="2" t="s">
        <v>44</v>
      </c>
      <c r="J2703" s="2" t="s">
        <v>10716</v>
      </c>
      <c r="K2703" s="19"/>
      <c r="L2703" s="2"/>
      <c r="M2703" s="17">
        <v>28</v>
      </c>
      <c r="N2703" s="2" t="s">
        <v>46</v>
      </c>
      <c r="O2703" s="2" t="s">
        <v>10014</v>
      </c>
      <c r="P2703" s="2" t="s">
        <v>10153</v>
      </c>
      <c r="Q2703" s="2" t="s">
        <v>10717</v>
      </c>
      <c r="R2703" s="101">
        <v>29.04</v>
      </c>
      <c r="T2703" s="116">
        <v>26</v>
      </c>
      <c r="U2703" s="84">
        <v>32.26</v>
      </c>
      <c r="W2703" s="102">
        <v>33.39</v>
      </c>
      <c r="X2703" s="102">
        <v>25.81</v>
      </c>
      <c r="Y2703" s="102">
        <v>57.54</v>
      </c>
      <c r="AE2703" s="104">
        <v>32.26</v>
      </c>
      <c r="AN2703" s="106">
        <v>29.04</v>
      </c>
      <c r="AO2703" s="105" t="s">
        <v>50</v>
      </c>
      <c r="AP2703" s="104" t="s">
        <v>51</v>
      </c>
      <c r="AQ2703" s="105" t="e">
        <f>AVERAGE(SMALL(AE2703:AI2703,1),SMALL(AE2703:AI2703,2))</f>
        <v>#NUM!</v>
      </c>
      <c r="AR2703" s="105" t="e">
        <f>IF(R2703 &lt;=( AVERAGE(SMALL(AE2703:AI2703,1),SMALL(AE2703:AI2703,2))), R2703, "")</f>
        <v>#NUM!</v>
      </c>
      <c r="AS2703" s="105" t="e">
        <f>AVERAGE(SMALL(AJ2703:AM2703,1),SMALL(AJ2703:AM2703,2))</f>
        <v>#NUM!</v>
      </c>
      <c r="AT2703" s="105" t="e">
        <f>#REF!*1.075</f>
        <v>#REF!</v>
      </c>
      <c r="AU2703" s="105">
        <f>T2703*1.075</f>
        <v>27.95</v>
      </c>
      <c r="AV2703" s="102" t="e">
        <f t="shared" si="627"/>
        <v>#REF!</v>
      </c>
      <c r="AW2703" s="105" t="s">
        <v>172</v>
      </c>
      <c r="AX2703" s="105" t="s">
        <v>173</v>
      </c>
      <c r="AY2703" s="106">
        <v>27.95</v>
      </c>
      <c r="AZ2703" s="108">
        <f t="shared" si="621"/>
        <v>4.7515000000000001</v>
      </c>
      <c r="BA2703" s="1">
        <f t="shared" si="622"/>
        <v>32.701499999999996</v>
      </c>
      <c r="BB2703" s="106">
        <f t="shared" si="628"/>
        <v>35.317619999999998</v>
      </c>
      <c r="BC2703" s="105" t="s">
        <v>53</v>
      </c>
      <c r="BE2703" s="110"/>
      <c r="BF2703" s="110"/>
      <c r="BG2703" s="110"/>
    </row>
    <row r="2704" spans="1:59" ht="24.75" hidden="1" customHeight="1">
      <c r="A2704" s="9">
        <v>2702</v>
      </c>
      <c r="B2704" s="17">
        <v>16240</v>
      </c>
      <c r="C2704" s="17"/>
      <c r="D2704" s="8"/>
      <c r="E2704" s="2" t="s">
        <v>10695</v>
      </c>
      <c r="F2704" s="2" t="s">
        <v>368</v>
      </c>
      <c r="G2704" s="2" t="s">
        <v>369</v>
      </c>
      <c r="H2704" s="18" t="s">
        <v>60</v>
      </c>
      <c r="I2704" s="2" t="s">
        <v>44</v>
      </c>
      <c r="J2704" s="2" t="s">
        <v>10716</v>
      </c>
      <c r="K2704" s="19"/>
      <c r="L2704" s="2"/>
      <c r="M2704" s="17">
        <v>28</v>
      </c>
      <c r="N2704" s="2" t="s">
        <v>46</v>
      </c>
      <c r="O2704" s="2" t="s">
        <v>10014</v>
      </c>
      <c r="P2704" s="2" t="s">
        <v>10153</v>
      </c>
      <c r="Q2704" s="2" t="s">
        <v>10718</v>
      </c>
      <c r="R2704" s="101">
        <v>29.04</v>
      </c>
      <c r="T2704" s="116">
        <v>28</v>
      </c>
      <c r="U2704" s="84">
        <v>32.26</v>
      </c>
      <c r="W2704" s="102">
        <v>33.39</v>
      </c>
      <c r="X2704" s="102">
        <v>25.81</v>
      </c>
      <c r="Y2704" s="102">
        <v>57.54</v>
      </c>
      <c r="AE2704" s="104">
        <v>32.26</v>
      </c>
      <c r="AN2704" s="106">
        <v>29.04</v>
      </c>
      <c r="AO2704" s="105" t="s">
        <v>50</v>
      </c>
      <c r="AP2704" s="104" t="s">
        <v>51</v>
      </c>
      <c r="AQ2704" s="105" t="e">
        <f>AVERAGE(SMALL(AE2704:AI2704,1),SMALL(AE2704:AI2704,2))</f>
        <v>#NUM!</v>
      </c>
      <c r="AR2704" s="105" t="e">
        <f>IF(R2704 &lt;=( AVERAGE(SMALL(AE2704:AI2704,1),SMALL(AE2704:AI2704,2))), R2704, "")</f>
        <v>#NUM!</v>
      </c>
      <c r="AS2704" s="105" t="e">
        <f>AVERAGE(SMALL(AJ2704:AM2704,1),SMALL(AJ2704:AM2704,2))</f>
        <v>#NUM!</v>
      </c>
      <c r="AT2704" s="105" t="e">
        <f>#REF!*1.075</f>
        <v>#REF!</v>
      </c>
      <c r="AU2704" s="105">
        <f>T2704*1.075</f>
        <v>30.099999999999998</v>
      </c>
      <c r="AV2704" s="102" t="e">
        <f t="shared" si="627"/>
        <v>#REF!</v>
      </c>
      <c r="AW2704" s="125" t="s">
        <v>52</v>
      </c>
      <c r="AX2704" s="105" t="s">
        <v>51</v>
      </c>
      <c r="AY2704" s="106">
        <v>29.04</v>
      </c>
      <c r="AZ2704" s="108">
        <f t="shared" si="621"/>
        <v>4.9367999999999999</v>
      </c>
      <c r="BA2704" s="1">
        <f t="shared" si="622"/>
        <v>33.976799999999997</v>
      </c>
      <c r="BB2704" s="106">
        <f t="shared" si="628"/>
        <v>36.694944</v>
      </c>
      <c r="BC2704" s="105" t="s">
        <v>53</v>
      </c>
      <c r="BE2704" s="110"/>
      <c r="BF2704" s="110"/>
      <c r="BG2704" s="110"/>
    </row>
    <row r="2705" spans="1:59" ht="24.75" hidden="1" customHeight="1">
      <c r="A2705" s="9">
        <v>2703</v>
      </c>
      <c r="B2705" s="36">
        <v>7090</v>
      </c>
      <c r="C2705" s="36"/>
      <c r="E2705" s="37" t="s">
        <v>10706</v>
      </c>
      <c r="F2705" s="36" t="s">
        <v>2058</v>
      </c>
      <c r="G2705" s="36" t="s">
        <v>1317</v>
      </c>
      <c r="H2705" s="36" t="s">
        <v>310</v>
      </c>
      <c r="I2705" s="36" t="s">
        <v>44</v>
      </c>
      <c r="J2705" s="37" t="s">
        <v>5501</v>
      </c>
      <c r="K2705" s="49"/>
      <c r="L2705" s="36"/>
      <c r="M2705" s="36"/>
      <c r="N2705" s="36"/>
      <c r="O2705" s="36" t="s">
        <v>10014</v>
      </c>
      <c r="P2705" s="36" t="s">
        <v>10080</v>
      </c>
      <c r="Q2705" s="36" t="s">
        <v>10719</v>
      </c>
      <c r="T2705" s="116"/>
      <c r="AT2705" s="105" t="e">
        <f>#REF!*1.075</f>
        <v>#REF!</v>
      </c>
      <c r="AV2705" s="102" t="e">
        <f t="shared" si="627"/>
        <v>#REF!</v>
      </c>
      <c r="AZ2705" s="108" t="b">
        <f t="shared" si="621"/>
        <v>0</v>
      </c>
      <c r="BA2705" s="1">
        <f t="shared" si="622"/>
        <v>0</v>
      </c>
      <c r="BB2705" s="106">
        <f t="shared" si="628"/>
        <v>0</v>
      </c>
      <c r="BE2705" s="110"/>
      <c r="BF2705" s="110"/>
      <c r="BG2705" s="110"/>
    </row>
    <row r="2706" spans="1:59" ht="24.75" hidden="1" customHeight="1">
      <c r="A2706" s="9">
        <v>2704</v>
      </c>
      <c r="B2706" s="36">
        <v>740</v>
      </c>
      <c r="C2706" s="36"/>
      <c r="E2706" s="37" t="s">
        <v>10720</v>
      </c>
      <c r="F2706" s="36" t="s">
        <v>356</v>
      </c>
      <c r="G2706" s="36" t="s">
        <v>357</v>
      </c>
      <c r="H2706" s="36" t="s">
        <v>2533</v>
      </c>
      <c r="I2706" s="36" t="s">
        <v>4662</v>
      </c>
      <c r="J2706" s="37" t="s">
        <v>10721</v>
      </c>
      <c r="K2706" s="49"/>
      <c r="L2706" s="36"/>
      <c r="M2706" s="36"/>
      <c r="N2706" s="36"/>
      <c r="O2706" s="36" t="s">
        <v>10014</v>
      </c>
      <c r="P2706" s="36" t="s">
        <v>10722</v>
      </c>
      <c r="Q2706" s="36" t="s">
        <v>10723</v>
      </c>
      <c r="T2706" s="116"/>
      <c r="AT2706" s="105" t="e">
        <f>#REF!*1.075</f>
        <v>#REF!</v>
      </c>
      <c r="AV2706" s="102" t="e">
        <f t="shared" si="627"/>
        <v>#REF!</v>
      </c>
      <c r="AZ2706" s="108" t="b">
        <f t="shared" si="621"/>
        <v>0</v>
      </c>
      <c r="BA2706" s="1">
        <f t="shared" si="622"/>
        <v>0</v>
      </c>
      <c r="BB2706" s="106">
        <f t="shared" si="628"/>
        <v>0</v>
      </c>
      <c r="BE2706" s="110"/>
      <c r="BF2706" s="110"/>
      <c r="BG2706" s="110"/>
    </row>
    <row r="2707" spans="1:59" ht="24.75" hidden="1" customHeight="1">
      <c r="A2707" s="9">
        <v>2705</v>
      </c>
      <c r="B2707" s="36">
        <v>736</v>
      </c>
      <c r="C2707" s="36"/>
      <c r="E2707" s="37" t="s">
        <v>10720</v>
      </c>
      <c r="F2707" s="36" t="s">
        <v>356</v>
      </c>
      <c r="G2707" s="36" t="s">
        <v>357</v>
      </c>
      <c r="H2707" s="36" t="s">
        <v>310</v>
      </c>
      <c r="I2707" s="36" t="s">
        <v>4662</v>
      </c>
      <c r="J2707" s="37" t="s">
        <v>10721</v>
      </c>
      <c r="K2707" s="49"/>
      <c r="L2707" s="36"/>
      <c r="M2707" s="36"/>
      <c r="N2707" s="36"/>
      <c r="O2707" s="36" t="s">
        <v>10014</v>
      </c>
      <c r="P2707" s="36" t="s">
        <v>10724</v>
      </c>
      <c r="Q2707" s="36" t="s">
        <v>10725</v>
      </c>
      <c r="T2707" s="116"/>
      <c r="AT2707" s="105" t="e">
        <f>#REF!*1.075</f>
        <v>#REF!</v>
      </c>
      <c r="AV2707" s="102" t="e">
        <f t="shared" si="627"/>
        <v>#REF!</v>
      </c>
      <c r="AZ2707" s="108" t="b">
        <f t="shared" si="621"/>
        <v>0</v>
      </c>
      <c r="BA2707" s="1">
        <f t="shared" si="622"/>
        <v>0</v>
      </c>
      <c r="BB2707" s="106">
        <f t="shared" si="628"/>
        <v>0</v>
      </c>
      <c r="BE2707" s="110"/>
      <c r="BF2707" s="110"/>
      <c r="BG2707" s="110"/>
    </row>
    <row r="2708" spans="1:59" ht="24.75" customHeight="1">
      <c r="A2708" s="9">
        <v>2706</v>
      </c>
      <c r="B2708" s="17">
        <v>6991</v>
      </c>
      <c r="C2708" s="17"/>
      <c r="D2708" s="127" t="s">
        <v>10055</v>
      </c>
      <c r="E2708" s="2" t="s">
        <v>10726</v>
      </c>
      <c r="F2708" s="2" t="s">
        <v>10727</v>
      </c>
      <c r="G2708" s="2" t="s">
        <v>357</v>
      </c>
      <c r="H2708" s="18" t="s">
        <v>310</v>
      </c>
      <c r="I2708" s="2" t="s">
        <v>68</v>
      </c>
      <c r="J2708" s="2" t="s">
        <v>425</v>
      </c>
      <c r="K2708" s="19"/>
      <c r="L2708" s="2"/>
      <c r="M2708" s="17">
        <v>28</v>
      </c>
      <c r="N2708" s="2" t="s">
        <v>46</v>
      </c>
      <c r="O2708" s="2" t="s">
        <v>10014</v>
      </c>
      <c r="P2708" s="2" t="s">
        <v>10728</v>
      </c>
      <c r="Q2708" s="2" t="s">
        <v>10729</v>
      </c>
      <c r="R2708" s="101">
        <v>7.72</v>
      </c>
      <c r="T2708" s="116">
        <v>5.15</v>
      </c>
      <c r="W2708" s="102">
        <v>8.7799999999999994</v>
      </c>
      <c r="X2708" s="102">
        <v>6.66</v>
      </c>
      <c r="Z2708" s="102">
        <v>10.3</v>
      </c>
      <c r="AG2708" s="105">
        <v>8.7309999999999999</v>
      </c>
      <c r="AH2708" s="105">
        <v>12.32</v>
      </c>
      <c r="AN2708" s="106">
        <v>7.7030000000000003</v>
      </c>
      <c r="AO2708" s="105" t="s">
        <v>277</v>
      </c>
      <c r="AP2708" s="104" t="s">
        <v>278</v>
      </c>
      <c r="AQ2708" s="105">
        <f>AVERAGE(SMALL(AE2708:AI2708,1),SMALL(AE2708:AI2708,2))</f>
        <v>10.525500000000001</v>
      </c>
      <c r="AR2708" s="105">
        <f>IF(R2708 &lt;=( AVERAGE(SMALL(AE2708:AI2708,1),SMALL(AE2708:AI2708,2))), R2708, "")</f>
        <v>7.72</v>
      </c>
      <c r="AS2708" s="105" t="e">
        <f>AVERAGE(SMALL(AJ2708:AM2708,1),SMALL(AJ2708:AM2708,2))</f>
        <v>#NUM!</v>
      </c>
      <c r="AT2708" s="105" t="e">
        <f>#REF!*1.075</f>
        <v>#REF!</v>
      </c>
      <c r="AU2708" s="105">
        <f>T2708*1.075</f>
        <v>5.5362499999999999</v>
      </c>
      <c r="AV2708" s="102" t="e">
        <f t="shared" si="627"/>
        <v>#REF!</v>
      </c>
      <c r="AW2708" s="105" t="s">
        <v>172</v>
      </c>
      <c r="AX2708" s="105" t="s">
        <v>173</v>
      </c>
      <c r="AY2708" s="106">
        <v>5.5359999999999996</v>
      </c>
      <c r="AZ2708" s="108">
        <f t="shared" si="621"/>
        <v>1.3839999999999999</v>
      </c>
      <c r="BA2708" s="1">
        <f t="shared" si="622"/>
        <v>6.92</v>
      </c>
      <c r="BB2708" s="106">
        <f t="shared" si="628"/>
        <v>7.4736000000000002</v>
      </c>
      <c r="BC2708" s="105" t="s">
        <v>53</v>
      </c>
      <c r="BD2708" s="105" t="s">
        <v>885</v>
      </c>
      <c r="BE2708" s="110"/>
      <c r="BF2708" s="110"/>
      <c r="BG2708" s="110"/>
    </row>
    <row r="2709" spans="1:59" ht="24.75" customHeight="1">
      <c r="A2709" s="9">
        <v>2707</v>
      </c>
      <c r="B2709" s="17">
        <v>6992</v>
      </c>
      <c r="C2709" s="17"/>
      <c r="D2709" s="127" t="s">
        <v>10055</v>
      </c>
      <c r="E2709" s="2" t="s">
        <v>10726</v>
      </c>
      <c r="F2709" s="2" t="s">
        <v>10727</v>
      </c>
      <c r="G2709" s="2" t="s">
        <v>357</v>
      </c>
      <c r="H2709" s="18" t="s">
        <v>123</v>
      </c>
      <c r="I2709" s="2" t="s">
        <v>68</v>
      </c>
      <c r="J2709" s="2" t="s">
        <v>425</v>
      </c>
      <c r="K2709" s="19"/>
      <c r="L2709" s="2"/>
      <c r="M2709" s="17">
        <v>28</v>
      </c>
      <c r="N2709" s="2" t="s">
        <v>46</v>
      </c>
      <c r="O2709" s="2" t="s">
        <v>10014</v>
      </c>
      <c r="P2709" s="2" t="s">
        <v>10730</v>
      </c>
      <c r="Q2709" s="2" t="s">
        <v>10731</v>
      </c>
      <c r="R2709" s="101">
        <v>9.4700000000000006</v>
      </c>
      <c r="T2709" s="116">
        <v>6.7</v>
      </c>
      <c r="U2709" s="84">
        <v>14.58</v>
      </c>
      <c r="V2709" s="102">
        <v>6.2</v>
      </c>
      <c r="W2709" s="102">
        <v>15.15</v>
      </c>
      <c r="X2709" s="102">
        <v>12.73</v>
      </c>
      <c r="Z2709" s="102">
        <v>14.58</v>
      </c>
      <c r="AB2709" s="102">
        <v>7.7805</v>
      </c>
      <c r="AF2709" s="105">
        <v>6.04</v>
      </c>
      <c r="AG2709" s="105">
        <v>15.064</v>
      </c>
      <c r="AH2709" s="105">
        <v>19.059999999999999</v>
      </c>
      <c r="AN2709" s="106">
        <v>8.5965000000000007</v>
      </c>
      <c r="AO2709" s="105" t="s">
        <v>277</v>
      </c>
      <c r="AP2709" s="104" t="s">
        <v>278</v>
      </c>
      <c r="AQ2709" s="105">
        <f>AVERAGE(SMALL(AE2709:AI2709,1),SMALL(AE2709:AI2709,2))</f>
        <v>10.552</v>
      </c>
      <c r="AR2709" s="105">
        <f>IF(R2709 &lt;=( AVERAGE(SMALL(AE2709:AI2709,1),SMALL(AE2709:AI2709,2))), R2709, "")</f>
        <v>9.4700000000000006</v>
      </c>
      <c r="AS2709" s="105" t="e">
        <f>AVERAGE(SMALL(AJ2709:AM2709,1),SMALL(AJ2709:AM2709,2))</f>
        <v>#NUM!</v>
      </c>
      <c r="AT2709" s="105" t="e">
        <f>#REF!*1.075</f>
        <v>#REF!</v>
      </c>
      <c r="AU2709" s="105">
        <f>T2709*1.075</f>
        <v>7.2024999999999997</v>
      </c>
      <c r="AV2709" s="102" t="e">
        <f t="shared" si="627"/>
        <v>#REF!</v>
      </c>
      <c r="AW2709" s="105" t="s">
        <v>172</v>
      </c>
      <c r="AX2709" s="105" t="s">
        <v>173</v>
      </c>
      <c r="AY2709" s="106">
        <v>7.2</v>
      </c>
      <c r="AZ2709" s="108">
        <f t="shared" si="621"/>
        <v>1.8</v>
      </c>
      <c r="BA2709" s="1">
        <f t="shared" si="622"/>
        <v>9</v>
      </c>
      <c r="BB2709" s="106">
        <f t="shared" si="628"/>
        <v>9.7200000000000006</v>
      </c>
      <c r="BC2709" s="105" t="s">
        <v>53</v>
      </c>
      <c r="BD2709" s="105" t="s">
        <v>885</v>
      </c>
      <c r="BE2709" s="110"/>
      <c r="BF2709" s="110"/>
      <c r="BG2709" s="110"/>
    </row>
    <row r="2710" spans="1:59" ht="24.75" hidden="1" customHeight="1">
      <c r="A2710" s="9">
        <v>2708</v>
      </c>
      <c r="B2710" s="36">
        <v>738</v>
      </c>
      <c r="C2710" s="36"/>
      <c r="E2710" s="37" t="s">
        <v>10720</v>
      </c>
      <c r="F2710" s="36" t="s">
        <v>356</v>
      </c>
      <c r="G2710" s="36" t="s">
        <v>357</v>
      </c>
      <c r="H2710" s="36" t="s">
        <v>374</v>
      </c>
      <c r="I2710" s="36" t="s">
        <v>4662</v>
      </c>
      <c r="J2710" s="37" t="s">
        <v>10721</v>
      </c>
      <c r="K2710" s="49"/>
      <c r="L2710" s="36"/>
      <c r="M2710" s="36"/>
      <c r="N2710" s="36"/>
      <c r="O2710" s="36" t="s">
        <v>10014</v>
      </c>
      <c r="P2710" s="36" t="s">
        <v>10732</v>
      </c>
      <c r="Q2710" s="36" t="s">
        <v>10733</v>
      </c>
      <c r="T2710" s="116"/>
      <c r="AT2710" s="105" t="e">
        <f>#REF!*1.075</f>
        <v>#REF!</v>
      </c>
      <c r="AV2710" s="102" t="e">
        <f t="shared" si="627"/>
        <v>#REF!</v>
      </c>
      <c r="AZ2710" s="108" t="b">
        <f t="shared" si="621"/>
        <v>0</v>
      </c>
      <c r="BA2710" s="1">
        <f t="shared" si="622"/>
        <v>0</v>
      </c>
      <c r="BB2710" s="106">
        <f t="shared" si="628"/>
        <v>0</v>
      </c>
      <c r="BE2710" s="110"/>
      <c r="BF2710" s="110"/>
      <c r="BG2710" s="110"/>
    </row>
    <row r="2711" spans="1:59" ht="24.75" hidden="1" customHeight="1">
      <c r="A2711" s="9">
        <v>2709</v>
      </c>
      <c r="B2711" s="36">
        <v>737</v>
      </c>
      <c r="C2711" s="36"/>
      <c r="E2711" s="37" t="s">
        <v>10720</v>
      </c>
      <c r="F2711" s="36" t="s">
        <v>356</v>
      </c>
      <c r="G2711" s="36" t="s">
        <v>357</v>
      </c>
      <c r="H2711" s="36" t="s">
        <v>60</v>
      </c>
      <c r="I2711" s="36" t="s">
        <v>4662</v>
      </c>
      <c r="J2711" s="37" t="s">
        <v>10721</v>
      </c>
      <c r="K2711" s="49"/>
      <c r="L2711" s="36"/>
      <c r="M2711" s="36"/>
      <c r="N2711" s="36"/>
      <c r="O2711" s="36" t="s">
        <v>10014</v>
      </c>
      <c r="P2711" s="36" t="s">
        <v>10734</v>
      </c>
      <c r="Q2711" s="36" t="s">
        <v>10735</v>
      </c>
      <c r="T2711" s="116"/>
      <c r="AT2711" s="105" t="e">
        <f>#REF!*1.075</f>
        <v>#REF!</v>
      </c>
      <c r="AV2711" s="102" t="e">
        <f t="shared" si="627"/>
        <v>#REF!</v>
      </c>
      <c r="AZ2711" s="108" t="b">
        <f t="shared" si="621"/>
        <v>0</v>
      </c>
      <c r="BA2711" s="1">
        <f t="shared" si="622"/>
        <v>0</v>
      </c>
      <c r="BB2711" s="106">
        <f t="shared" si="628"/>
        <v>0</v>
      </c>
      <c r="BE2711" s="110"/>
      <c r="BF2711" s="110"/>
      <c r="BG2711" s="110"/>
    </row>
    <row r="2712" spans="1:59" ht="24.75" hidden="1" customHeight="1">
      <c r="A2712" s="9">
        <v>2710</v>
      </c>
      <c r="B2712" s="36">
        <v>739</v>
      </c>
      <c r="C2712" s="36"/>
      <c r="E2712" s="37" t="s">
        <v>10720</v>
      </c>
      <c r="F2712" s="36" t="s">
        <v>356</v>
      </c>
      <c r="G2712" s="36" t="s">
        <v>357</v>
      </c>
      <c r="H2712" s="36" t="s">
        <v>123</v>
      </c>
      <c r="I2712" s="36" t="s">
        <v>4662</v>
      </c>
      <c r="J2712" s="37" t="s">
        <v>10721</v>
      </c>
      <c r="K2712" s="49"/>
      <c r="L2712" s="36"/>
      <c r="M2712" s="36"/>
      <c r="N2712" s="36"/>
      <c r="O2712" s="36" t="s">
        <v>10014</v>
      </c>
      <c r="P2712" s="36" t="s">
        <v>10736</v>
      </c>
      <c r="Q2712" s="36" t="s">
        <v>10737</v>
      </c>
      <c r="T2712" s="116"/>
      <c r="AT2712" s="105" t="e">
        <f>#REF!*1.075</f>
        <v>#REF!</v>
      </c>
      <c r="AV2712" s="102" t="e">
        <f t="shared" si="627"/>
        <v>#REF!</v>
      </c>
      <c r="AZ2712" s="108" t="b">
        <f t="shared" si="621"/>
        <v>0</v>
      </c>
      <c r="BA2712" s="1">
        <f t="shared" si="622"/>
        <v>0</v>
      </c>
      <c r="BB2712" s="106">
        <f t="shared" si="628"/>
        <v>0</v>
      </c>
      <c r="BE2712" s="110"/>
      <c r="BF2712" s="110"/>
      <c r="BG2712" s="110"/>
    </row>
    <row r="2713" spans="1:59" ht="24.75" hidden="1" customHeight="1">
      <c r="A2713" s="9">
        <v>2711</v>
      </c>
      <c r="B2713" s="36">
        <v>740</v>
      </c>
      <c r="C2713" s="36"/>
      <c r="E2713" s="37" t="s">
        <v>10720</v>
      </c>
      <c r="F2713" s="36" t="s">
        <v>356</v>
      </c>
      <c r="G2713" s="36" t="s">
        <v>357</v>
      </c>
      <c r="H2713" s="36" t="s">
        <v>2533</v>
      </c>
      <c r="I2713" s="36" t="s">
        <v>4662</v>
      </c>
      <c r="J2713" s="37" t="s">
        <v>425</v>
      </c>
      <c r="K2713" s="49"/>
      <c r="L2713" s="36"/>
      <c r="M2713" s="36"/>
      <c r="N2713" s="36"/>
      <c r="O2713" s="36" t="s">
        <v>10014</v>
      </c>
      <c r="P2713" s="36" t="s">
        <v>10722</v>
      </c>
      <c r="Q2713" s="36" t="s">
        <v>10723</v>
      </c>
      <c r="T2713" s="116"/>
      <c r="AT2713" s="105" t="e">
        <f>#REF!*1.075</f>
        <v>#REF!</v>
      </c>
      <c r="AV2713" s="102" t="e">
        <f t="shared" si="627"/>
        <v>#REF!</v>
      </c>
      <c r="AZ2713" s="108" t="b">
        <f t="shared" si="621"/>
        <v>0</v>
      </c>
      <c r="BA2713" s="1">
        <f t="shared" si="622"/>
        <v>0</v>
      </c>
      <c r="BB2713" s="106">
        <f t="shared" si="628"/>
        <v>0</v>
      </c>
      <c r="BE2713" s="110"/>
      <c r="BF2713" s="110"/>
      <c r="BG2713" s="110"/>
    </row>
    <row r="2714" spans="1:59" ht="24.75" hidden="1" customHeight="1">
      <c r="A2714" s="9">
        <v>2712</v>
      </c>
      <c r="B2714" s="36">
        <v>736</v>
      </c>
      <c r="C2714" s="36"/>
      <c r="E2714" s="37" t="s">
        <v>10720</v>
      </c>
      <c r="F2714" s="36" t="s">
        <v>356</v>
      </c>
      <c r="G2714" s="36" t="s">
        <v>357</v>
      </c>
      <c r="H2714" s="36" t="s">
        <v>310</v>
      </c>
      <c r="I2714" s="36" t="s">
        <v>4662</v>
      </c>
      <c r="J2714" s="37" t="s">
        <v>425</v>
      </c>
      <c r="K2714" s="49"/>
      <c r="L2714" s="36"/>
      <c r="M2714" s="36"/>
      <c r="N2714" s="36"/>
      <c r="O2714" s="36" t="s">
        <v>10014</v>
      </c>
      <c r="P2714" s="36" t="s">
        <v>10724</v>
      </c>
      <c r="Q2714" s="36" t="s">
        <v>10725</v>
      </c>
      <c r="T2714" s="116"/>
      <c r="AT2714" s="105" t="e">
        <f>#REF!*1.075</f>
        <v>#REF!</v>
      </c>
      <c r="AV2714" s="102" t="e">
        <f t="shared" si="627"/>
        <v>#REF!</v>
      </c>
      <c r="AZ2714" s="108" t="b">
        <f t="shared" si="621"/>
        <v>0</v>
      </c>
      <c r="BA2714" s="1">
        <f t="shared" si="622"/>
        <v>0</v>
      </c>
      <c r="BB2714" s="106">
        <f t="shared" si="628"/>
        <v>0</v>
      </c>
      <c r="BE2714" s="110"/>
      <c r="BF2714" s="110"/>
      <c r="BG2714" s="110"/>
    </row>
    <row r="2715" spans="1:59" ht="24.75" hidden="1" customHeight="1">
      <c r="A2715" s="9">
        <v>2713</v>
      </c>
      <c r="B2715" s="36">
        <v>738</v>
      </c>
      <c r="C2715" s="36"/>
      <c r="E2715" s="37" t="s">
        <v>10720</v>
      </c>
      <c r="F2715" s="36" t="s">
        <v>356</v>
      </c>
      <c r="G2715" s="36" t="s">
        <v>357</v>
      </c>
      <c r="H2715" s="36" t="s">
        <v>374</v>
      </c>
      <c r="I2715" s="36" t="s">
        <v>4662</v>
      </c>
      <c r="J2715" s="37" t="s">
        <v>425</v>
      </c>
      <c r="K2715" s="49"/>
      <c r="L2715" s="36"/>
      <c r="M2715" s="36"/>
      <c r="N2715" s="36"/>
      <c r="O2715" s="36" t="s">
        <v>10014</v>
      </c>
      <c r="P2715" s="36" t="s">
        <v>10732</v>
      </c>
      <c r="Q2715" s="36" t="s">
        <v>10733</v>
      </c>
      <c r="T2715" s="116"/>
      <c r="AT2715" s="105" t="e">
        <f>#REF!*1.075</f>
        <v>#REF!</v>
      </c>
      <c r="AV2715" s="102" t="e">
        <f t="shared" si="627"/>
        <v>#REF!</v>
      </c>
      <c r="AZ2715" s="108" t="b">
        <f t="shared" si="621"/>
        <v>0</v>
      </c>
      <c r="BA2715" s="1">
        <f t="shared" si="622"/>
        <v>0</v>
      </c>
      <c r="BB2715" s="106">
        <f t="shared" si="628"/>
        <v>0</v>
      </c>
      <c r="BE2715" s="110"/>
      <c r="BF2715" s="110"/>
      <c r="BG2715" s="110"/>
    </row>
    <row r="2716" spans="1:59" ht="24.75" hidden="1" customHeight="1">
      <c r="A2716" s="9">
        <v>2714</v>
      </c>
      <c r="B2716" s="36">
        <v>737</v>
      </c>
      <c r="C2716" s="36"/>
      <c r="E2716" s="37" t="s">
        <v>10720</v>
      </c>
      <c r="F2716" s="36" t="s">
        <v>356</v>
      </c>
      <c r="G2716" s="36" t="s">
        <v>357</v>
      </c>
      <c r="H2716" s="36" t="s">
        <v>60</v>
      </c>
      <c r="I2716" s="36" t="s">
        <v>4662</v>
      </c>
      <c r="J2716" s="37" t="s">
        <v>425</v>
      </c>
      <c r="K2716" s="49"/>
      <c r="L2716" s="36"/>
      <c r="M2716" s="36"/>
      <c r="N2716" s="36"/>
      <c r="O2716" s="36" t="s">
        <v>10014</v>
      </c>
      <c r="P2716" s="36" t="s">
        <v>10734</v>
      </c>
      <c r="Q2716" s="36" t="s">
        <v>10735</v>
      </c>
      <c r="T2716" s="116"/>
      <c r="AT2716" s="105" t="e">
        <f>#REF!*1.075</f>
        <v>#REF!</v>
      </c>
      <c r="AV2716" s="102" t="e">
        <f t="shared" si="627"/>
        <v>#REF!</v>
      </c>
      <c r="AZ2716" s="108" t="b">
        <f t="shared" si="621"/>
        <v>0</v>
      </c>
      <c r="BA2716" s="1">
        <f t="shared" si="622"/>
        <v>0</v>
      </c>
      <c r="BB2716" s="106">
        <f t="shared" si="628"/>
        <v>0</v>
      </c>
      <c r="BE2716" s="110"/>
      <c r="BF2716" s="110"/>
      <c r="BG2716" s="110"/>
    </row>
    <row r="2717" spans="1:59" ht="24.75" hidden="1" customHeight="1">
      <c r="A2717" s="9">
        <v>2715</v>
      </c>
      <c r="B2717" s="36">
        <v>739</v>
      </c>
      <c r="C2717" s="36"/>
      <c r="E2717" s="37" t="s">
        <v>10720</v>
      </c>
      <c r="F2717" s="36" t="s">
        <v>356</v>
      </c>
      <c r="G2717" s="36" t="s">
        <v>357</v>
      </c>
      <c r="H2717" s="36" t="s">
        <v>123</v>
      </c>
      <c r="I2717" s="36" t="s">
        <v>4662</v>
      </c>
      <c r="J2717" s="37" t="s">
        <v>425</v>
      </c>
      <c r="K2717" s="49"/>
      <c r="L2717" s="36"/>
      <c r="M2717" s="36"/>
      <c r="N2717" s="36"/>
      <c r="O2717" s="36" t="s">
        <v>10014</v>
      </c>
      <c r="P2717" s="36" t="s">
        <v>10736</v>
      </c>
      <c r="Q2717" s="36" t="s">
        <v>10737</v>
      </c>
      <c r="T2717" s="116"/>
      <c r="AT2717" s="105" t="e">
        <f>#REF!*1.075</f>
        <v>#REF!</v>
      </c>
      <c r="AV2717" s="102" t="e">
        <f t="shared" si="627"/>
        <v>#REF!</v>
      </c>
      <c r="AZ2717" s="108" t="b">
        <f t="shared" si="621"/>
        <v>0</v>
      </c>
      <c r="BA2717" s="1">
        <f t="shared" si="622"/>
        <v>0</v>
      </c>
      <c r="BB2717" s="106">
        <f t="shared" si="628"/>
        <v>0</v>
      </c>
      <c r="BE2717" s="110"/>
      <c r="BF2717" s="110"/>
      <c r="BG2717" s="110"/>
    </row>
    <row r="2718" spans="1:59" ht="24.75" hidden="1" customHeight="1">
      <c r="A2718" s="9">
        <v>2716</v>
      </c>
      <c r="B2718" s="36">
        <v>20579</v>
      </c>
      <c r="C2718" s="36"/>
      <c r="E2718" s="36" t="s">
        <v>10738</v>
      </c>
      <c r="F2718" s="36"/>
      <c r="G2718" s="36" t="s">
        <v>458</v>
      </c>
      <c r="H2718" s="36" t="s">
        <v>10739</v>
      </c>
      <c r="I2718" s="36" t="s">
        <v>814</v>
      </c>
      <c r="J2718" s="36"/>
      <c r="K2718" s="49"/>
      <c r="L2718" s="36"/>
      <c r="M2718" s="36"/>
      <c r="N2718" s="36"/>
      <c r="O2718" s="36" t="s">
        <v>10014</v>
      </c>
      <c r="P2718" s="21"/>
      <c r="Q2718" s="21" t="s">
        <v>480</v>
      </c>
      <c r="T2718" s="116"/>
      <c r="AT2718" s="105" t="e">
        <f>#REF!*1.075</f>
        <v>#REF!</v>
      </c>
      <c r="AV2718" s="102" t="e">
        <f t="shared" si="627"/>
        <v>#REF!</v>
      </c>
      <c r="AZ2718" s="108" t="b">
        <f t="shared" si="621"/>
        <v>0</v>
      </c>
      <c r="BA2718" s="1">
        <f t="shared" si="622"/>
        <v>0</v>
      </c>
      <c r="BB2718" s="106">
        <f t="shared" si="628"/>
        <v>0</v>
      </c>
      <c r="BE2718" s="110"/>
      <c r="BF2718" s="110"/>
      <c r="BG2718" s="110"/>
    </row>
    <row r="2719" spans="1:59" ht="24.75" hidden="1" customHeight="1">
      <c r="A2719" s="9">
        <v>2718</v>
      </c>
      <c r="B2719" s="17">
        <v>6990</v>
      </c>
      <c r="C2719" s="17"/>
      <c r="D2719" s="8"/>
      <c r="E2719" s="2" t="s">
        <v>10740</v>
      </c>
      <c r="F2719" s="2" t="s">
        <v>1725</v>
      </c>
      <c r="G2719" s="2" t="s">
        <v>1726</v>
      </c>
      <c r="H2719" s="18" t="s">
        <v>1306</v>
      </c>
      <c r="I2719" s="2" t="s">
        <v>44</v>
      </c>
      <c r="J2719" s="30" t="s">
        <v>1288</v>
      </c>
      <c r="K2719" s="19"/>
      <c r="L2719" s="2"/>
      <c r="M2719" s="17">
        <v>28</v>
      </c>
      <c r="N2719" s="2" t="s">
        <v>46</v>
      </c>
      <c r="O2719" s="2" t="s">
        <v>10014</v>
      </c>
      <c r="P2719" s="2" t="s">
        <v>10741</v>
      </c>
      <c r="Q2719" s="2" t="s">
        <v>10742</v>
      </c>
      <c r="R2719" s="101">
        <v>7.75</v>
      </c>
      <c r="T2719" s="116">
        <v>5.7</v>
      </c>
      <c r="AF2719" s="105">
        <v>4.7759999999999998</v>
      </c>
      <c r="AG2719" s="105">
        <v>6.3220000000000001</v>
      </c>
      <c r="AN2719" s="106">
        <v>5.5490000000000004</v>
      </c>
      <c r="AO2719" s="105" t="s">
        <v>277</v>
      </c>
      <c r="AP2719" s="104" t="s">
        <v>278</v>
      </c>
      <c r="AQ2719" s="105">
        <f>AVERAGE(SMALL(AE2719:AI2719,1),SMALL(AE2719:AI2719,2))</f>
        <v>5.5489999999999995</v>
      </c>
      <c r="AR2719" s="105" t="str">
        <f>IF(R2719 &lt;=( AVERAGE(SMALL(AE2719:AI2719,1),SMALL(AE2719:AI2719,2))), R2719, "")</f>
        <v/>
      </c>
      <c r="AS2719" s="105" t="e">
        <f>AVERAGE(SMALL(AJ2719:AM2719,1),SMALL(AJ2719:AM2719,2))</f>
        <v>#NUM!</v>
      </c>
      <c r="AT2719" s="105" t="e">
        <f>#REF!*1.075</f>
        <v>#REF!</v>
      </c>
      <c r="AU2719" s="105">
        <f>T2719*1.075</f>
        <v>6.1274999999999995</v>
      </c>
      <c r="AV2719" s="102" t="e">
        <f t="shared" si="627"/>
        <v>#REF!</v>
      </c>
      <c r="AW2719" s="105" t="s">
        <v>279</v>
      </c>
      <c r="AX2719" s="105" t="s">
        <v>278</v>
      </c>
      <c r="AY2719" s="106">
        <v>5.55</v>
      </c>
      <c r="AZ2719" s="108">
        <f t="shared" si="621"/>
        <v>1.3875</v>
      </c>
      <c r="BA2719" s="1">
        <f t="shared" si="622"/>
        <v>6.9375</v>
      </c>
      <c r="BB2719" s="106">
        <f t="shared" si="628"/>
        <v>7.4924999999999997</v>
      </c>
      <c r="BC2719" s="105" t="s">
        <v>53</v>
      </c>
      <c r="BE2719" s="110"/>
      <c r="BF2719" s="110"/>
      <c r="BG2719" s="110"/>
    </row>
    <row r="2720" spans="1:59" ht="24.75" hidden="1" customHeight="1">
      <c r="A2720" s="9">
        <v>2720</v>
      </c>
      <c r="B2720" s="17">
        <v>17763</v>
      </c>
      <c r="C2720" s="17"/>
      <c r="D2720" s="8"/>
      <c r="E2720" s="2" t="s">
        <v>10743</v>
      </c>
      <c r="F2720" s="2" t="s">
        <v>10744</v>
      </c>
      <c r="G2720" s="2" t="s">
        <v>8398</v>
      </c>
      <c r="H2720" s="18" t="s">
        <v>310</v>
      </c>
      <c r="I2720" s="2" t="s">
        <v>488</v>
      </c>
      <c r="J2720" s="2" t="s">
        <v>10745</v>
      </c>
      <c r="K2720" s="19"/>
      <c r="L2720" s="2"/>
      <c r="M2720" s="17">
        <v>10</v>
      </c>
      <c r="N2720" s="2" t="s">
        <v>46</v>
      </c>
      <c r="O2720" s="2" t="s">
        <v>10746</v>
      </c>
      <c r="P2720" s="2" t="s">
        <v>10747</v>
      </c>
      <c r="Q2720" s="2" t="s">
        <v>10748</v>
      </c>
      <c r="R2720" s="101">
        <v>0.56000000000000005</v>
      </c>
      <c r="T2720" s="116">
        <v>0.33</v>
      </c>
      <c r="U2720" s="84">
        <v>0.55600000000000005</v>
      </c>
      <c r="AE2720" s="104">
        <v>0.55600000000000005</v>
      </c>
      <c r="AN2720" s="106">
        <v>0.56000000000000005</v>
      </c>
      <c r="AO2720" s="105" t="s">
        <v>50</v>
      </c>
      <c r="AP2720" s="104" t="s">
        <v>51</v>
      </c>
      <c r="AQ2720" s="105" t="e">
        <f>AVERAGE(SMALL(AE2720:AI2720,1),SMALL(AE2720:AI2720,2))</f>
        <v>#NUM!</v>
      </c>
      <c r="AR2720" s="105" t="e">
        <f>IF(R2720 &lt;=( AVERAGE(SMALL(AE2720:AI2720,1),SMALL(AE2720:AI2720,2))), R2720, "")</f>
        <v>#NUM!</v>
      </c>
      <c r="AS2720" s="105" t="e">
        <f>AVERAGE(SMALL(AJ2720:AM2720,1),SMALL(AJ2720:AM2720,2))</f>
        <v>#NUM!</v>
      </c>
      <c r="AT2720" s="105" t="e">
        <f>#REF!*1.075</f>
        <v>#REF!</v>
      </c>
      <c r="AU2720" s="105">
        <f>T2720*1.075</f>
        <v>0.35475000000000001</v>
      </c>
      <c r="AV2720" s="102" t="e">
        <f t="shared" si="627"/>
        <v>#REF!</v>
      </c>
      <c r="AW2720" s="105" t="s">
        <v>172</v>
      </c>
      <c r="AX2720" s="105" t="s">
        <v>173</v>
      </c>
      <c r="AY2720" s="106">
        <v>0.35470000000000002</v>
      </c>
      <c r="AZ2720" s="108">
        <f t="shared" si="621"/>
        <v>8.8675000000000004E-2</v>
      </c>
      <c r="BA2720" s="1">
        <f t="shared" si="622"/>
        <v>0.44337500000000002</v>
      </c>
      <c r="BB2720" s="106">
        <f t="shared" si="628"/>
        <v>0.47884500000000002</v>
      </c>
      <c r="BC2720" s="105" t="s">
        <v>53</v>
      </c>
      <c r="BE2720" s="110"/>
      <c r="BF2720" s="110"/>
      <c r="BG2720" s="110"/>
    </row>
    <row r="2721" spans="1:59" ht="24.75" hidden="1" customHeight="1">
      <c r="A2721" s="9">
        <v>2721</v>
      </c>
      <c r="B2721" s="17">
        <v>17765</v>
      </c>
      <c r="C2721" s="17"/>
      <c r="D2721" s="8"/>
      <c r="E2721" s="2" t="s">
        <v>10749</v>
      </c>
      <c r="F2721" s="2" t="s">
        <v>4714</v>
      </c>
      <c r="G2721" s="2" t="s">
        <v>2728</v>
      </c>
      <c r="H2721" s="18" t="s">
        <v>251</v>
      </c>
      <c r="I2721" s="2" t="s">
        <v>44</v>
      </c>
      <c r="J2721" s="2" t="s">
        <v>10750</v>
      </c>
      <c r="K2721" s="19"/>
      <c r="L2721" s="2"/>
      <c r="M2721" s="17">
        <v>14</v>
      </c>
      <c r="N2721" s="2" t="s">
        <v>46</v>
      </c>
      <c r="O2721" s="2" t="s">
        <v>10746</v>
      </c>
      <c r="P2721" s="2" t="s">
        <v>10747</v>
      </c>
      <c r="Q2721" s="2" t="s">
        <v>10751</v>
      </c>
      <c r="R2721" s="101">
        <v>5.91</v>
      </c>
      <c r="T2721" s="116">
        <v>3.32</v>
      </c>
      <c r="U2721" s="84">
        <v>5.9081000000000001</v>
      </c>
      <c r="AE2721" s="104">
        <v>5.9081000000000001</v>
      </c>
      <c r="AN2721" s="106">
        <v>5.91</v>
      </c>
      <c r="AO2721" s="105" t="s">
        <v>50</v>
      </c>
      <c r="AP2721" s="104" t="s">
        <v>51</v>
      </c>
      <c r="AQ2721" s="105" t="e">
        <f>AVERAGE(SMALL(AE2721:AI2721,1),SMALL(AE2721:AI2721,2))</f>
        <v>#NUM!</v>
      </c>
      <c r="AR2721" s="105" t="e">
        <f>IF(R2721 &lt;=( AVERAGE(SMALL(AE2721:AI2721,1),SMALL(AE2721:AI2721,2))), R2721, "")</f>
        <v>#NUM!</v>
      </c>
      <c r="AS2721" s="105" t="e">
        <f>AVERAGE(SMALL(AJ2721:AM2721,1),SMALL(AJ2721:AM2721,2))</f>
        <v>#NUM!</v>
      </c>
      <c r="AT2721" s="105" t="e">
        <f>#REF!*1.075</f>
        <v>#REF!</v>
      </c>
      <c r="AU2721" s="105">
        <f>T2721*1.075</f>
        <v>3.5689999999999995</v>
      </c>
      <c r="AV2721" s="102" t="e">
        <f t="shared" si="627"/>
        <v>#REF!</v>
      </c>
      <c r="AW2721" s="105" t="s">
        <v>172</v>
      </c>
      <c r="AX2721" s="105" t="s">
        <v>173</v>
      </c>
      <c r="AY2721" s="106">
        <v>3.569</v>
      </c>
      <c r="AZ2721" s="108">
        <f t="shared" si="621"/>
        <v>0.89224999999999999</v>
      </c>
      <c r="BA2721" s="1">
        <f t="shared" si="622"/>
        <v>4.4612499999999997</v>
      </c>
      <c r="BB2721" s="106">
        <f t="shared" si="628"/>
        <v>4.8181499999999993</v>
      </c>
      <c r="BC2721" s="105" t="s">
        <v>53</v>
      </c>
      <c r="BE2721" s="110"/>
      <c r="BF2721" s="110"/>
      <c r="BG2721" s="110"/>
    </row>
    <row r="2722" spans="1:59" ht="24.75" hidden="1" customHeight="1">
      <c r="A2722" s="9">
        <v>2722</v>
      </c>
      <c r="B2722" s="17">
        <v>17766</v>
      </c>
      <c r="C2722" s="17"/>
      <c r="D2722" s="8"/>
      <c r="E2722" s="2" t="s">
        <v>10752</v>
      </c>
      <c r="F2722" s="2" t="s">
        <v>10753</v>
      </c>
      <c r="G2722" s="2" t="s">
        <v>4189</v>
      </c>
      <c r="H2722" s="18" t="s">
        <v>310</v>
      </c>
      <c r="I2722" s="2" t="s">
        <v>44</v>
      </c>
      <c r="J2722" s="2" t="s">
        <v>10754</v>
      </c>
      <c r="K2722" s="19"/>
      <c r="L2722" s="2"/>
      <c r="M2722" s="17">
        <v>10</v>
      </c>
      <c r="N2722" s="2" t="s">
        <v>46</v>
      </c>
      <c r="O2722" s="2" t="s">
        <v>10746</v>
      </c>
      <c r="P2722" s="2" t="s">
        <v>10747</v>
      </c>
      <c r="Q2722" s="2" t="s">
        <v>10755</v>
      </c>
      <c r="R2722" s="101">
        <v>2.39</v>
      </c>
      <c r="T2722" s="116">
        <v>0.31</v>
      </c>
      <c r="U2722" s="84">
        <v>2.3929999999999998</v>
      </c>
      <c r="AE2722" s="104">
        <v>2.3929999999999998</v>
      </c>
      <c r="AN2722" s="106">
        <v>2.39</v>
      </c>
      <c r="AO2722" s="105" t="s">
        <v>50</v>
      </c>
      <c r="AP2722" s="104" t="s">
        <v>51</v>
      </c>
      <c r="AQ2722" s="105" t="e">
        <f>AVERAGE(SMALL(AE2722:AI2722,1),SMALL(AE2722:AI2722,2))</f>
        <v>#NUM!</v>
      </c>
      <c r="AR2722" s="105" t="e">
        <f>IF(R2722 &lt;=( AVERAGE(SMALL(AE2722:AI2722,1),SMALL(AE2722:AI2722,2))), R2722, "")</f>
        <v>#NUM!</v>
      </c>
      <c r="AS2722" s="105" t="e">
        <f>AVERAGE(SMALL(AJ2722:AM2722,1),SMALL(AJ2722:AM2722,2))</f>
        <v>#NUM!</v>
      </c>
      <c r="AT2722" s="105" t="e">
        <f>#REF!*1.075</f>
        <v>#REF!</v>
      </c>
      <c r="AU2722" s="105">
        <f>T2722*1.075</f>
        <v>0.33324999999999999</v>
      </c>
      <c r="AV2722" s="102" t="e">
        <f t="shared" si="627"/>
        <v>#REF!</v>
      </c>
      <c r="AW2722" s="105" t="s">
        <v>172</v>
      </c>
      <c r="AX2722" s="105" t="s">
        <v>173</v>
      </c>
      <c r="AY2722" s="106">
        <v>0.33300000000000002</v>
      </c>
      <c r="AZ2722" s="108">
        <f t="shared" si="621"/>
        <v>8.3250000000000005E-2</v>
      </c>
      <c r="BA2722" s="1">
        <f t="shared" si="622"/>
        <v>0.41625000000000001</v>
      </c>
      <c r="BB2722" s="106">
        <f t="shared" si="628"/>
        <v>0.44955000000000001</v>
      </c>
      <c r="BC2722" s="105" t="s">
        <v>53</v>
      </c>
      <c r="BE2722" s="110"/>
      <c r="BF2722" s="110"/>
      <c r="BG2722" s="110"/>
    </row>
    <row r="2723" spans="1:59" ht="24.75" customHeight="1">
      <c r="A2723" s="9">
        <v>2723</v>
      </c>
      <c r="B2723" s="17">
        <v>18038</v>
      </c>
      <c r="C2723" s="17"/>
      <c r="D2723" s="127" t="s">
        <v>6682</v>
      </c>
      <c r="E2723" s="2" t="s">
        <v>10756</v>
      </c>
      <c r="F2723" s="2" t="s">
        <v>10757</v>
      </c>
      <c r="G2723" s="2" t="s">
        <v>6186</v>
      </c>
      <c r="H2723" s="18" t="s">
        <v>43</v>
      </c>
      <c r="I2723" s="2" t="s">
        <v>345</v>
      </c>
      <c r="J2723" s="2" t="s">
        <v>10758</v>
      </c>
      <c r="K2723" s="19"/>
      <c r="L2723" s="2"/>
      <c r="M2723" s="17">
        <v>15</v>
      </c>
      <c r="N2723" s="2" t="s">
        <v>46</v>
      </c>
      <c r="O2723" s="2" t="s">
        <v>10759</v>
      </c>
      <c r="P2723" s="2" t="s">
        <v>10760</v>
      </c>
      <c r="Q2723" s="2" t="s">
        <v>10761</v>
      </c>
      <c r="S2723" s="102">
        <v>2.61</v>
      </c>
      <c r="T2723" s="116">
        <v>1.7</v>
      </c>
      <c r="U2723" s="84">
        <v>4.28</v>
      </c>
      <c r="AQ2723" s="105" t="e">
        <f>AVERAGE(SMALL(AE2723:AI2723,1),SMALL(AE2723:AI2723,2))</f>
        <v>#NUM!</v>
      </c>
      <c r="AR2723" s="105" t="e">
        <f>IF(R2723 &lt;=( AVERAGE(SMALL(AE2723:AI2723,1),SMALL(AE2723:AI2723,2))), R2723, "")</f>
        <v>#NUM!</v>
      </c>
      <c r="AS2723" s="105" t="e">
        <f>AVERAGE(SMALL(AJ2723:AM2723,1),SMALL(AJ2723:AM2723,2))</f>
        <v>#NUM!</v>
      </c>
      <c r="AT2723" s="105" t="e">
        <f>#REF!*1.075</f>
        <v>#REF!</v>
      </c>
      <c r="AU2723" s="105">
        <f>T2723*1.075</f>
        <v>1.8274999999999999</v>
      </c>
      <c r="AV2723" s="102" t="e">
        <f t="shared" si="627"/>
        <v>#REF!</v>
      </c>
      <c r="AW2723" s="105" t="s">
        <v>172</v>
      </c>
      <c r="AX2723" s="105" t="s">
        <v>173</v>
      </c>
      <c r="AY2723" s="106">
        <v>1.8274999999999999</v>
      </c>
      <c r="AZ2723" s="108">
        <f t="shared" si="621"/>
        <v>0.45687499999999998</v>
      </c>
      <c r="BA2723" s="1">
        <f t="shared" si="622"/>
        <v>2.2843749999999998</v>
      </c>
      <c r="BB2723" s="106">
        <f t="shared" si="628"/>
        <v>2.4671249999999998</v>
      </c>
      <c r="BD2723" s="105" t="s">
        <v>885</v>
      </c>
      <c r="BE2723" s="110"/>
      <c r="BF2723" s="110"/>
      <c r="BG2723" s="110"/>
    </row>
    <row r="2724" spans="1:59" ht="24.75" hidden="1" customHeight="1">
      <c r="A2724" s="9">
        <v>2717</v>
      </c>
      <c r="B2724" s="36">
        <v>20407</v>
      </c>
      <c r="C2724" s="36"/>
      <c r="E2724" s="36" t="s">
        <v>10762</v>
      </c>
      <c r="F2724" s="36"/>
      <c r="G2724" s="36" t="s">
        <v>10763</v>
      </c>
      <c r="H2724" s="36" t="s">
        <v>10764</v>
      </c>
      <c r="I2724" s="36" t="s">
        <v>44</v>
      </c>
      <c r="J2724" s="36"/>
      <c r="K2724" s="49"/>
      <c r="L2724" s="36"/>
      <c r="M2724" s="36"/>
      <c r="N2724" s="36"/>
      <c r="O2724" s="36" t="s">
        <v>10765</v>
      </c>
      <c r="P2724" s="21"/>
      <c r="Q2724" s="21" t="s">
        <v>480</v>
      </c>
      <c r="T2724" s="116"/>
      <c r="AT2724" s="105" t="e">
        <f>#REF!*1.075</f>
        <v>#REF!</v>
      </c>
      <c r="AV2724" s="102" t="e">
        <f t="shared" si="627"/>
        <v>#REF!</v>
      </c>
      <c r="AZ2724" s="108" t="b">
        <f t="shared" si="621"/>
        <v>0</v>
      </c>
      <c r="BA2724" s="1">
        <f t="shared" si="622"/>
        <v>0</v>
      </c>
      <c r="BB2724" s="106">
        <f t="shared" si="628"/>
        <v>0</v>
      </c>
      <c r="BE2724" s="110"/>
      <c r="BF2724" s="110"/>
      <c r="BG2724" s="110"/>
    </row>
    <row r="2725" spans="1:59" ht="24.75" hidden="1" customHeight="1">
      <c r="A2725" s="9">
        <v>2724</v>
      </c>
      <c r="B2725" s="24">
        <v>892</v>
      </c>
      <c r="C2725" s="24"/>
      <c r="D2725" s="15"/>
      <c r="E2725" s="25" t="s">
        <v>10766</v>
      </c>
      <c r="F2725" s="25" t="s">
        <v>10767</v>
      </c>
      <c r="G2725" s="25" t="s">
        <v>5692</v>
      </c>
      <c r="H2725" s="26" t="s">
        <v>10768</v>
      </c>
      <c r="I2725" s="25" t="s">
        <v>321</v>
      </c>
      <c r="J2725" s="25" t="s">
        <v>10769</v>
      </c>
      <c r="K2725" s="27"/>
      <c r="L2725" s="25"/>
      <c r="M2725" s="24">
        <v>30</v>
      </c>
      <c r="N2725" s="25" t="s">
        <v>46</v>
      </c>
      <c r="O2725" s="25" t="s">
        <v>10765</v>
      </c>
      <c r="P2725" s="25" t="s">
        <v>10770</v>
      </c>
      <c r="Q2725" s="25" t="s">
        <v>10771</v>
      </c>
      <c r="R2725" s="101">
        <v>6.94</v>
      </c>
      <c r="T2725" s="116">
        <v>4.5</v>
      </c>
      <c r="V2725" s="102">
        <v>5.9752000000000001</v>
      </c>
      <c r="W2725" s="102">
        <v>6.9275000000000002</v>
      </c>
      <c r="AN2725" s="106">
        <v>6.94</v>
      </c>
      <c r="AO2725" s="105" t="s">
        <v>50</v>
      </c>
      <c r="AP2725" s="104" t="s">
        <v>51</v>
      </c>
      <c r="AQ2725" s="105" t="e">
        <f>AVERAGE(SMALL(AE2725:AI2725,1),SMALL(AE2725:AI2725,2))</f>
        <v>#NUM!</v>
      </c>
      <c r="AR2725" s="105" t="e">
        <f>IF(R2725 &lt;=( AVERAGE(SMALL(AE2725:AI2725,1),SMALL(AE2725:AI2725,2))), R2725, "")</f>
        <v>#NUM!</v>
      </c>
      <c r="AS2725" s="105" t="e">
        <f>AVERAGE(SMALL(AJ2725:AM2725,1),SMALL(AJ2725:AM2725,2))</f>
        <v>#NUM!</v>
      </c>
      <c r="AT2725" s="105" t="e">
        <f>#REF!*1.075</f>
        <v>#REF!</v>
      </c>
      <c r="AU2725" s="105">
        <f>T2725*1.075</f>
        <v>4.8374999999999995</v>
      </c>
      <c r="AV2725" s="102" t="e">
        <f t="shared" si="627"/>
        <v>#REF!</v>
      </c>
      <c r="AW2725" s="105" t="s">
        <v>172</v>
      </c>
      <c r="AX2725" s="105" t="s">
        <v>173</v>
      </c>
      <c r="AY2725" s="106">
        <v>4.84</v>
      </c>
      <c r="AZ2725" s="108">
        <f t="shared" si="621"/>
        <v>1.21</v>
      </c>
      <c r="BA2725" s="1">
        <f t="shared" si="622"/>
        <v>6.05</v>
      </c>
      <c r="BB2725" s="106">
        <f t="shared" si="628"/>
        <v>6.5339999999999998</v>
      </c>
      <c r="BC2725" s="105" t="s">
        <v>53</v>
      </c>
      <c r="BE2725" s="110"/>
      <c r="BF2725" s="110"/>
      <c r="BG2725" s="110"/>
    </row>
    <row r="2726" spans="1:59" ht="24.75" hidden="1" customHeight="1">
      <c r="A2726" s="9">
        <v>2725</v>
      </c>
      <c r="B2726" s="17">
        <v>7250</v>
      </c>
      <c r="C2726" s="17"/>
      <c r="D2726" s="8"/>
      <c r="E2726" s="2" t="s">
        <v>10772</v>
      </c>
      <c r="F2726" s="2" t="s">
        <v>10773</v>
      </c>
      <c r="G2726" s="2" t="s">
        <v>8815</v>
      </c>
      <c r="H2726" s="18" t="s">
        <v>204</v>
      </c>
      <c r="I2726" s="2" t="s">
        <v>345</v>
      </c>
      <c r="J2726" s="2" t="s">
        <v>10774</v>
      </c>
      <c r="K2726" s="19"/>
      <c r="L2726" s="2"/>
      <c r="M2726" s="17">
        <v>15</v>
      </c>
      <c r="N2726" s="2" t="s">
        <v>46</v>
      </c>
      <c r="O2726" s="2" t="s">
        <v>10765</v>
      </c>
      <c r="P2726" s="2" t="s">
        <v>10775</v>
      </c>
      <c r="Q2726" s="2" t="s">
        <v>10776</v>
      </c>
      <c r="R2726" s="101">
        <v>8.4</v>
      </c>
      <c r="T2726" s="116">
        <v>6.2</v>
      </c>
      <c r="V2726" s="102">
        <v>7.7988</v>
      </c>
      <c r="W2726" s="102">
        <v>7.8239999999999998</v>
      </c>
      <c r="AN2726" s="106">
        <v>7.81</v>
      </c>
      <c r="AO2726" s="105" t="s">
        <v>277</v>
      </c>
      <c r="AP2726" s="104" t="s">
        <v>278</v>
      </c>
      <c r="AQ2726" s="105" t="e">
        <f>AVERAGE(SMALL(AE2726:AI2726,1),SMALL(AE2726:AI2726,2))</f>
        <v>#NUM!</v>
      </c>
      <c r="AR2726" s="105" t="e">
        <f>IF(R2726 &lt;=( AVERAGE(SMALL(AE2726:AI2726,1),SMALL(AE2726:AI2726,2))), R2726, "")</f>
        <v>#NUM!</v>
      </c>
      <c r="AS2726" s="105" t="e">
        <f>AVERAGE(SMALL(AJ2726:AM2726,1),SMALL(AJ2726:AM2726,2))</f>
        <v>#NUM!</v>
      </c>
      <c r="AT2726" s="105" t="e">
        <f>#REF!*1.075</f>
        <v>#REF!</v>
      </c>
      <c r="AU2726" s="105">
        <f>T2726*1.075</f>
        <v>6.665</v>
      </c>
      <c r="AV2726" s="102" t="e">
        <f t="shared" si="627"/>
        <v>#REF!</v>
      </c>
      <c r="AW2726" s="105" t="s">
        <v>172</v>
      </c>
      <c r="AX2726" s="105" t="s">
        <v>173</v>
      </c>
      <c r="AY2726" s="106">
        <v>6.665</v>
      </c>
      <c r="AZ2726" s="108">
        <f t="shared" si="621"/>
        <v>1.66625</v>
      </c>
      <c r="BA2726" s="1">
        <f t="shared" si="622"/>
        <v>8.3312500000000007</v>
      </c>
      <c r="BB2726" s="106">
        <f t="shared" si="628"/>
        <v>8.9977499999999999</v>
      </c>
      <c r="BC2726" s="105" t="s">
        <v>53</v>
      </c>
      <c r="BE2726" s="110"/>
      <c r="BF2726" s="110"/>
      <c r="BG2726" s="110"/>
    </row>
    <row r="2727" spans="1:59" ht="24.75" hidden="1" customHeight="1">
      <c r="A2727" s="9">
        <v>2726</v>
      </c>
      <c r="B2727" s="17">
        <v>7250</v>
      </c>
      <c r="C2727" s="17"/>
      <c r="D2727" s="8"/>
      <c r="E2727" s="2" t="s">
        <v>10772</v>
      </c>
      <c r="F2727" s="2" t="s">
        <v>10773</v>
      </c>
      <c r="G2727" s="2" t="s">
        <v>8815</v>
      </c>
      <c r="H2727" s="18" t="s">
        <v>204</v>
      </c>
      <c r="I2727" s="2" t="s">
        <v>345</v>
      </c>
      <c r="J2727" s="2" t="s">
        <v>10777</v>
      </c>
      <c r="K2727" s="19"/>
      <c r="L2727" s="2"/>
      <c r="M2727" s="17">
        <v>30</v>
      </c>
      <c r="N2727" s="2" t="s">
        <v>46</v>
      </c>
      <c r="O2727" s="2" t="s">
        <v>10765</v>
      </c>
      <c r="P2727" s="2" t="s">
        <v>10775</v>
      </c>
      <c r="Q2727" s="2" t="s">
        <v>10776</v>
      </c>
      <c r="R2727" s="101">
        <v>16.61</v>
      </c>
      <c r="T2727" s="116">
        <v>12.4</v>
      </c>
      <c r="V2727" s="102">
        <v>15.587899999999999</v>
      </c>
      <c r="W2727" s="102">
        <v>15.321999999999999</v>
      </c>
      <c r="AN2727" s="106">
        <v>15.45</v>
      </c>
      <c r="AO2727" s="105" t="s">
        <v>277</v>
      </c>
      <c r="AP2727" s="104" t="s">
        <v>278</v>
      </c>
      <c r="AQ2727" s="105" t="e">
        <f>AVERAGE(SMALL(AE2727:AI2727,1),SMALL(AE2727:AI2727,2))</f>
        <v>#NUM!</v>
      </c>
      <c r="AR2727" s="105" t="e">
        <f>IF(R2727 &lt;=( AVERAGE(SMALL(AE2727:AI2727,1),SMALL(AE2727:AI2727,2))), R2727, "")</f>
        <v>#NUM!</v>
      </c>
      <c r="AS2727" s="105" t="e">
        <f>AVERAGE(SMALL(AJ2727:AM2727,1),SMALL(AJ2727:AM2727,2))</f>
        <v>#NUM!</v>
      </c>
      <c r="AT2727" s="105" t="e">
        <f>#REF!*1.075</f>
        <v>#REF!</v>
      </c>
      <c r="AU2727" s="105">
        <f>T2727*1.075</f>
        <v>13.33</v>
      </c>
      <c r="AV2727" s="102" t="e">
        <f t="shared" si="627"/>
        <v>#REF!</v>
      </c>
      <c r="AW2727" s="105" t="s">
        <v>172</v>
      </c>
      <c r="AX2727" s="105" t="s">
        <v>173</v>
      </c>
      <c r="AY2727" s="106">
        <v>13.33</v>
      </c>
      <c r="AZ2727" s="108">
        <f t="shared" si="621"/>
        <v>2.2661000000000002</v>
      </c>
      <c r="BA2727" s="1">
        <f t="shared" si="622"/>
        <v>15.5961</v>
      </c>
      <c r="BB2727" s="106">
        <f t="shared" si="628"/>
        <v>16.843788</v>
      </c>
      <c r="BC2727" s="105" t="s">
        <v>53</v>
      </c>
      <c r="BE2727" s="110"/>
      <c r="BF2727" s="110"/>
      <c r="BG2727" s="110"/>
    </row>
    <row r="2728" spans="1:59" ht="24.75" hidden="1" customHeight="1">
      <c r="A2728" s="9">
        <v>2727</v>
      </c>
      <c r="B2728" s="17">
        <v>7252</v>
      </c>
      <c r="C2728" s="17"/>
      <c r="D2728" s="8" t="s">
        <v>10778</v>
      </c>
      <c r="E2728" s="2" t="s">
        <v>10779</v>
      </c>
      <c r="F2728" s="2" t="s">
        <v>10780</v>
      </c>
      <c r="G2728" s="2" t="s">
        <v>4400</v>
      </c>
      <c r="H2728" s="18" t="s">
        <v>10781</v>
      </c>
      <c r="I2728" s="2" t="s">
        <v>10782</v>
      </c>
      <c r="J2728" s="2" t="s">
        <v>10783</v>
      </c>
      <c r="K2728" s="19"/>
      <c r="L2728" s="2"/>
      <c r="M2728" s="17">
        <v>6</v>
      </c>
      <c r="N2728" s="2" t="s">
        <v>46</v>
      </c>
      <c r="O2728" s="2" t="s">
        <v>10765</v>
      </c>
      <c r="P2728" s="2" t="s">
        <v>10784</v>
      </c>
      <c r="Q2728" s="2" t="s">
        <v>10785</v>
      </c>
      <c r="R2728" s="101">
        <v>3.75</v>
      </c>
      <c r="S2728" s="102">
        <v>3.5</v>
      </c>
      <c r="T2728" s="116">
        <v>3.5</v>
      </c>
      <c r="V2728" s="102">
        <v>3.8849999999999998</v>
      </c>
      <c r="W2728" s="102">
        <v>3.6675</v>
      </c>
      <c r="X2728" s="102">
        <v>3.68</v>
      </c>
      <c r="AQ2728" s="105" t="e">
        <f>AVERAGE(SMALL(AE2728:AI2728,1),SMALL(AE2728:AI2728,2))</f>
        <v>#NUM!</v>
      </c>
      <c r="AR2728" s="105" t="e">
        <f>IF(R2728 &lt;=( AVERAGE(SMALL(AE2728:AI2728,1),SMALL(AE2728:AI2728,2))), R2728, "")</f>
        <v>#NUM!</v>
      </c>
      <c r="AS2728" s="105" t="e">
        <f>AVERAGE(SMALL(AJ2728:AM2728,1),SMALL(AJ2728:AM2728,2))</f>
        <v>#NUM!</v>
      </c>
      <c r="AT2728" s="105" t="e">
        <f>#REF!*1.075</f>
        <v>#REF!</v>
      </c>
      <c r="AU2728" s="105">
        <f>T2728*1.075</f>
        <v>3.7624999999999997</v>
      </c>
      <c r="AV2728" s="102"/>
      <c r="BA2728" s="1"/>
      <c r="BB2728" s="106"/>
      <c r="BD2728" s="110" t="s">
        <v>84</v>
      </c>
      <c r="BE2728" s="110"/>
      <c r="BF2728" s="110"/>
      <c r="BG2728" s="110"/>
    </row>
    <row r="2729" spans="1:59" ht="24.75" hidden="1" customHeight="1">
      <c r="A2729" s="9">
        <v>2728</v>
      </c>
      <c r="B2729" s="17">
        <v>7249</v>
      </c>
      <c r="C2729" s="17"/>
      <c r="D2729" s="8"/>
      <c r="E2729" s="2" t="s">
        <v>10786</v>
      </c>
      <c r="F2729" s="2" t="s">
        <v>10787</v>
      </c>
      <c r="G2729" s="2" t="s">
        <v>10788</v>
      </c>
      <c r="H2729" s="18" t="s">
        <v>945</v>
      </c>
      <c r="I2729" s="2" t="s">
        <v>196</v>
      </c>
      <c r="J2729" s="2" t="s">
        <v>10789</v>
      </c>
      <c r="K2729" s="19">
        <v>10</v>
      </c>
      <c r="L2729" s="2" t="s">
        <v>91</v>
      </c>
      <c r="M2729" s="17">
        <v>20</v>
      </c>
      <c r="N2729" s="2" t="s">
        <v>46</v>
      </c>
      <c r="O2729" s="2" t="s">
        <v>10765</v>
      </c>
      <c r="P2729" s="2" t="s">
        <v>10790</v>
      </c>
      <c r="Q2729" s="2" t="s">
        <v>10791</v>
      </c>
      <c r="R2729" s="101">
        <v>4.54</v>
      </c>
      <c r="T2729" s="116">
        <v>4.5</v>
      </c>
      <c r="U2729" s="84">
        <v>5.48</v>
      </c>
      <c r="V2729" s="102">
        <v>5.0285000000000002</v>
      </c>
      <c r="W2729" s="102">
        <v>3.423</v>
      </c>
      <c r="X2729" s="102">
        <v>5.25</v>
      </c>
      <c r="AE2729" s="104">
        <v>5.48</v>
      </c>
      <c r="AN2729" s="106">
        <v>4.54</v>
      </c>
      <c r="AO2729" s="105" t="s">
        <v>50</v>
      </c>
      <c r="AP2729" s="104" t="s">
        <v>51</v>
      </c>
      <c r="AQ2729" s="105" t="e">
        <f>AVERAGE(SMALL(AE2729:AI2729,1),SMALL(AE2729:AI2729,2))</f>
        <v>#NUM!</v>
      </c>
      <c r="AR2729" s="105" t="e">
        <f>IF(R2729 &lt;=( AVERAGE(SMALL(AE2729:AI2729,1),SMALL(AE2729:AI2729,2))), R2729, "")</f>
        <v>#NUM!</v>
      </c>
      <c r="AS2729" s="105" t="e">
        <f>AVERAGE(SMALL(AJ2729:AM2729,1),SMALL(AJ2729:AM2729,2))</f>
        <v>#NUM!</v>
      </c>
      <c r="AT2729" s="105" t="e">
        <f>#REF!*1.075</f>
        <v>#REF!</v>
      </c>
      <c r="AU2729" s="105">
        <f>T2729*1.075</f>
        <v>4.8374999999999995</v>
      </c>
      <c r="AV2729" s="102" t="e">
        <f t="shared" ref="AV2729:AV2760" si="629">MIN(AN2729,AT2729,AU2729)</f>
        <v>#REF!</v>
      </c>
      <c r="AW2729" s="105" t="s">
        <v>172</v>
      </c>
      <c r="AX2729" s="105" t="s">
        <v>173</v>
      </c>
      <c r="AY2729" s="106">
        <v>4.8369999999999997</v>
      </c>
      <c r="AZ2729" s="108">
        <f t="shared" ref="AZ2729:AZ2760" si="630">IF(AND(AY2729&gt;0,AY2729&lt;=10),AY2729*0.25,IF(AND(AY2729&gt;10,AY2729&lt;=50),AY2729*0.17,IF(AND(AY2729&gt;10,AY2729&lt;=100),AY2729*0.12,IF(AY2729&gt;100,AY2729*0.1))))</f>
        <v>1.2092499999999999</v>
      </c>
      <c r="BA2729" s="1">
        <f t="shared" ref="BA2729:BA2760" si="631">AZ2729+AY2729</f>
        <v>6.0462499999999997</v>
      </c>
      <c r="BB2729" s="106">
        <f t="shared" ref="BB2729:BB2763" si="632">BA2729+BA2729*0.08</f>
        <v>6.5299499999999995</v>
      </c>
      <c r="BC2729" s="105" t="s">
        <v>53</v>
      </c>
      <c r="BE2729" s="110"/>
      <c r="BF2729" s="110"/>
      <c r="BG2729" s="110"/>
    </row>
    <row r="2730" spans="1:59" ht="24.75" hidden="1" customHeight="1">
      <c r="A2730" s="9">
        <v>2719</v>
      </c>
      <c r="B2730" s="36">
        <v>17624</v>
      </c>
      <c r="C2730" s="36"/>
      <c r="E2730" s="37" t="s">
        <v>10792</v>
      </c>
      <c r="F2730" s="36" t="s">
        <v>10793</v>
      </c>
      <c r="G2730" s="36" t="s">
        <v>7509</v>
      </c>
      <c r="H2730" s="36" t="s">
        <v>10794</v>
      </c>
      <c r="I2730" s="36" t="s">
        <v>551</v>
      </c>
      <c r="J2730" s="37" t="s">
        <v>10795</v>
      </c>
      <c r="K2730" s="49"/>
      <c r="L2730" s="36"/>
      <c r="M2730" s="36"/>
      <c r="N2730" s="36"/>
      <c r="O2730" s="36" t="s">
        <v>10796</v>
      </c>
      <c r="P2730" s="36" t="s">
        <v>10797</v>
      </c>
      <c r="Q2730" s="36" t="s">
        <v>10798</v>
      </c>
      <c r="T2730" s="116"/>
      <c r="AT2730" s="105" t="e">
        <f>#REF!*1.075</f>
        <v>#REF!</v>
      </c>
      <c r="AV2730" s="102" t="e">
        <f t="shared" si="629"/>
        <v>#REF!</v>
      </c>
      <c r="AW2730" s="137"/>
      <c r="AX2730" s="137"/>
      <c r="AZ2730" s="108" t="b">
        <f t="shared" si="630"/>
        <v>0</v>
      </c>
      <c r="BA2730" s="1">
        <f t="shared" si="631"/>
        <v>0</v>
      </c>
      <c r="BB2730" s="106">
        <f t="shared" si="632"/>
        <v>0</v>
      </c>
      <c r="BE2730" s="110"/>
      <c r="BF2730" s="110"/>
      <c r="BG2730" s="110"/>
    </row>
    <row r="2731" spans="1:59" ht="24.75" hidden="1" customHeight="1">
      <c r="A2731" s="9">
        <v>2729</v>
      </c>
      <c r="B2731" s="36">
        <v>16431</v>
      </c>
      <c r="C2731" s="36"/>
      <c r="E2731" s="37" t="s">
        <v>10792</v>
      </c>
      <c r="F2731" s="36" t="s">
        <v>10793</v>
      </c>
      <c r="G2731" s="36" t="s">
        <v>7509</v>
      </c>
      <c r="H2731" s="36" t="s">
        <v>10794</v>
      </c>
      <c r="I2731" s="36" t="s">
        <v>551</v>
      </c>
      <c r="J2731" s="37" t="s">
        <v>10799</v>
      </c>
      <c r="K2731" s="49"/>
      <c r="L2731" s="36"/>
      <c r="M2731" s="36"/>
      <c r="N2731" s="36"/>
      <c r="O2731" s="36" t="s">
        <v>10796</v>
      </c>
      <c r="P2731" s="36" t="s">
        <v>10797</v>
      </c>
      <c r="Q2731" s="36" t="s">
        <v>10800</v>
      </c>
      <c r="T2731" s="116"/>
      <c r="AT2731" s="105" t="e">
        <f>#REF!*1.075</f>
        <v>#REF!</v>
      </c>
      <c r="AV2731" s="102" t="e">
        <f t="shared" si="629"/>
        <v>#REF!</v>
      </c>
      <c r="AZ2731" s="108" t="b">
        <f t="shared" si="630"/>
        <v>0</v>
      </c>
      <c r="BA2731" s="1">
        <f t="shared" si="631"/>
        <v>0</v>
      </c>
      <c r="BB2731" s="106">
        <f t="shared" si="632"/>
        <v>0</v>
      </c>
      <c r="BE2731" s="110"/>
      <c r="BF2731" s="110"/>
      <c r="BG2731" s="110"/>
    </row>
    <row r="2732" spans="1:59" ht="24.75" hidden="1" customHeight="1">
      <c r="A2732" s="9">
        <v>2730</v>
      </c>
      <c r="B2732" s="36">
        <v>16430</v>
      </c>
      <c r="C2732" s="36"/>
      <c r="E2732" s="37" t="s">
        <v>10801</v>
      </c>
      <c r="F2732" s="36" t="s">
        <v>10802</v>
      </c>
      <c r="G2732" s="36" t="s">
        <v>10803</v>
      </c>
      <c r="H2732" s="36" t="s">
        <v>6829</v>
      </c>
      <c r="I2732" s="36" t="s">
        <v>551</v>
      </c>
      <c r="J2732" s="37" t="s">
        <v>10804</v>
      </c>
      <c r="K2732" s="49"/>
      <c r="L2732" s="36"/>
      <c r="M2732" s="36"/>
      <c r="N2732" s="36"/>
      <c r="O2732" s="36" t="s">
        <v>10796</v>
      </c>
      <c r="P2732" s="36" t="s">
        <v>10797</v>
      </c>
      <c r="Q2732" s="36" t="s">
        <v>10805</v>
      </c>
      <c r="T2732" s="116"/>
      <c r="AT2732" s="105" t="e">
        <f>#REF!*1.075</f>
        <v>#REF!</v>
      </c>
      <c r="AV2732" s="102" t="e">
        <f t="shared" si="629"/>
        <v>#REF!</v>
      </c>
      <c r="AW2732" s="137"/>
      <c r="AZ2732" s="108" t="b">
        <f t="shared" si="630"/>
        <v>0</v>
      </c>
      <c r="BA2732" s="1">
        <f t="shared" si="631"/>
        <v>0</v>
      </c>
      <c r="BB2732" s="106">
        <f t="shared" si="632"/>
        <v>0</v>
      </c>
      <c r="BE2732" s="110"/>
      <c r="BF2732" s="110"/>
      <c r="BG2732" s="110"/>
    </row>
    <row r="2733" spans="1:59" ht="24.75" hidden="1" customHeight="1">
      <c r="A2733" s="9">
        <v>2731</v>
      </c>
      <c r="B2733" s="36">
        <v>19350</v>
      </c>
      <c r="C2733" s="36"/>
      <c r="E2733" s="37" t="s">
        <v>10806</v>
      </c>
      <c r="F2733" s="36" t="s">
        <v>10807</v>
      </c>
      <c r="G2733" s="36" t="s">
        <v>3017</v>
      </c>
      <c r="H2733" s="36" t="s">
        <v>5430</v>
      </c>
      <c r="I2733" s="36" t="s">
        <v>551</v>
      </c>
      <c r="J2733" s="37" t="s">
        <v>10808</v>
      </c>
      <c r="K2733" s="49"/>
      <c r="L2733" s="36"/>
      <c r="M2733" s="36"/>
      <c r="N2733" s="36"/>
      <c r="O2733" s="36" t="s">
        <v>10796</v>
      </c>
      <c r="P2733" s="36" t="s">
        <v>10809</v>
      </c>
      <c r="Q2733" s="36" t="s">
        <v>10810</v>
      </c>
      <c r="T2733" s="116"/>
      <c r="AT2733" s="105" t="e">
        <f>#REF!*1.075</f>
        <v>#REF!</v>
      </c>
      <c r="AV2733" s="102" t="e">
        <f t="shared" si="629"/>
        <v>#REF!</v>
      </c>
      <c r="AZ2733" s="108" t="b">
        <f t="shared" si="630"/>
        <v>0</v>
      </c>
      <c r="BA2733" s="1">
        <f t="shared" si="631"/>
        <v>0</v>
      </c>
      <c r="BB2733" s="106">
        <f t="shared" si="632"/>
        <v>0</v>
      </c>
      <c r="BE2733" s="110"/>
      <c r="BF2733" s="110"/>
      <c r="BG2733" s="110"/>
    </row>
    <row r="2734" spans="1:59" ht="24.75" hidden="1" customHeight="1">
      <c r="A2734" s="9">
        <v>2732</v>
      </c>
      <c r="B2734" s="36">
        <v>5599</v>
      </c>
      <c r="C2734" s="36"/>
      <c r="E2734" s="37" t="s">
        <v>10811</v>
      </c>
      <c r="F2734" s="36" t="s">
        <v>10807</v>
      </c>
      <c r="G2734" s="36" t="s">
        <v>3017</v>
      </c>
      <c r="H2734" s="36" t="s">
        <v>5430</v>
      </c>
      <c r="I2734" s="36" t="s">
        <v>551</v>
      </c>
      <c r="J2734" s="37" t="s">
        <v>10812</v>
      </c>
      <c r="K2734" s="49"/>
      <c r="L2734" s="36"/>
      <c r="M2734" s="36"/>
      <c r="N2734" s="36"/>
      <c r="O2734" s="36" t="s">
        <v>10796</v>
      </c>
      <c r="P2734" s="36" t="s">
        <v>10809</v>
      </c>
      <c r="Q2734" s="36" t="s">
        <v>10813</v>
      </c>
      <c r="T2734" s="116"/>
      <c r="AT2734" s="105" t="e">
        <f>#REF!*1.075</f>
        <v>#REF!</v>
      </c>
      <c r="AV2734" s="102" t="e">
        <f t="shared" si="629"/>
        <v>#REF!</v>
      </c>
      <c r="AZ2734" s="108" t="b">
        <f t="shared" si="630"/>
        <v>0</v>
      </c>
      <c r="BA2734" s="1">
        <f t="shared" si="631"/>
        <v>0</v>
      </c>
      <c r="BB2734" s="106">
        <f t="shared" si="632"/>
        <v>0</v>
      </c>
      <c r="BE2734" s="110"/>
      <c r="BF2734" s="110"/>
      <c r="BG2734" s="110"/>
    </row>
    <row r="2735" spans="1:59" ht="24.75" hidden="1" customHeight="1">
      <c r="A2735" s="9">
        <v>2733</v>
      </c>
      <c r="B2735" s="36">
        <v>20542</v>
      </c>
      <c r="C2735" s="36"/>
      <c r="E2735" s="36" t="s">
        <v>10814</v>
      </c>
      <c r="F2735" s="36"/>
      <c r="G2735" s="36" t="s">
        <v>3551</v>
      </c>
      <c r="H2735" s="36" t="s">
        <v>10815</v>
      </c>
      <c r="I2735" s="36" t="s">
        <v>1461</v>
      </c>
      <c r="J2735" s="36"/>
      <c r="K2735" s="49"/>
      <c r="L2735" s="36"/>
      <c r="M2735" s="36"/>
      <c r="N2735" s="36"/>
      <c r="O2735" s="36" t="s">
        <v>10816</v>
      </c>
      <c r="P2735" s="21"/>
      <c r="Q2735" s="21" t="s">
        <v>480</v>
      </c>
      <c r="T2735" s="116"/>
      <c r="AT2735" s="105" t="e">
        <f>#REF!*1.075</f>
        <v>#REF!</v>
      </c>
      <c r="AV2735" s="102" t="e">
        <f t="shared" si="629"/>
        <v>#REF!</v>
      </c>
      <c r="AZ2735" s="108" t="b">
        <f t="shared" si="630"/>
        <v>0</v>
      </c>
      <c r="BA2735" s="1">
        <f t="shared" si="631"/>
        <v>0</v>
      </c>
      <c r="BB2735" s="106">
        <f t="shared" si="632"/>
        <v>0</v>
      </c>
      <c r="BE2735" s="110"/>
      <c r="BF2735" s="110"/>
      <c r="BG2735" s="110"/>
    </row>
    <row r="2736" spans="1:59" ht="24.75" hidden="1" customHeight="1">
      <c r="A2736" s="9">
        <v>2734</v>
      </c>
      <c r="B2736" s="36">
        <v>19256</v>
      </c>
      <c r="C2736" s="36"/>
      <c r="E2736" s="36" t="s">
        <v>10817</v>
      </c>
      <c r="F2736" s="36"/>
      <c r="G2736" s="36" t="s">
        <v>10818</v>
      </c>
      <c r="H2736" s="36" t="s">
        <v>10819</v>
      </c>
      <c r="I2736" s="36" t="s">
        <v>345</v>
      </c>
      <c r="J2736" s="36"/>
      <c r="K2736" s="49"/>
      <c r="L2736" s="36"/>
      <c r="M2736" s="36"/>
      <c r="N2736" s="36"/>
      <c r="O2736" s="36" t="s">
        <v>10816</v>
      </c>
      <c r="P2736" s="21"/>
      <c r="Q2736" s="21" t="s">
        <v>480</v>
      </c>
      <c r="T2736" s="116"/>
      <c r="AT2736" s="105" t="e">
        <f>#REF!*1.075</f>
        <v>#REF!</v>
      </c>
      <c r="AV2736" s="102" t="e">
        <f t="shared" si="629"/>
        <v>#REF!</v>
      </c>
      <c r="AZ2736" s="108" t="b">
        <f t="shared" si="630"/>
        <v>0</v>
      </c>
      <c r="BA2736" s="1">
        <f t="shared" si="631"/>
        <v>0</v>
      </c>
      <c r="BB2736" s="106">
        <f t="shared" si="632"/>
        <v>0</v>
      </c>
      <c r="BE2736" s="110"/>
      <c r="BF2736" s="110"/>
      <c r="BG2736" s="110"/>
    </row>
    <row r="2737" spans="1:59" ht="24.75" hidden="1" customHeight="1">
      <c r="A2737" s="9">
        <v>2735</v>
      </c>
      <c r="B2737" s="20">
        <v>15032</v>
      </c>
      <c r="C2737" s="20"/>
      <c r="E2737" s="21" t="s">
        <v>10820</v>
      </c>
      <c r="F2737" s="21" t="s">
        <v>10821</v>
      </c>
      <c r="G2737" s="21" t="s">
        <v>10822</v>
      </c>
      <c r="H2737" s="22" t="s">
        <v>10823</v>
      </c>
      <c r="I2737" s="21" t="s">
        <v>177</v>
      </c>
      <c r="J2737" s="21" t="s">
        <v>10824</v>
      </c>
      <c r="K2737" s="23">
        <v>30</v>
      </c>
      <c r="L2737" s="21" t="s">
        <v>80</v>
      </c>
      <c r="M2737" s="20">
        <v>1</v>
      </c>
      <c r="N2737" s="21" t="s">
        <v>46</v>
      </c>
      <c r="O2737" s="21" t="s">
        <v>10816</v>
      </c>
      <c r="P2737" s="21" t="s">
        <v>10825</v>
      </c>
      <c r="Q2737" s="21" t="s">
        <v>10826</v>
      </c>
      <c r="R2737" s="101">
        <v>8.1</v>
      </c>
      <c r="T2737" s="116">
        <v>1.18</v>
      </c>
      <c r="U2737" s="84">
        <v>18.690000000000001</v>
      </c>
      <c r="AQ2737" s="105" t="e">
        <f t="shared" ref="AQ2737:AQ2744" si="633">AVERAGE(SMALL(AE2737:AI2737,1),SMALL(AE2737:AI2737,2))</f>
        <v>#NUM!</v>
      </c>
      <c r="AR2737" s="105" t="e">
        <f t="shared" ref="AR2737:AR2744" si="634">IF(R2737 &lt;=( AVERAGE(SMALL(AE2737:AI2737,1),SMALL(AE2737:AI2737,2))), R2737, "")</f>
        <v>#NUM!</v>
      </c>
      <c r="AS2737" s="105" t="e">
        <f t="shared" ref="AS2737:AS2744" si="635">AVERAGE(SMALL(AJ2737:AM2737,1),SMALL(AJ2737:AM2737,2))</f>
        <v>#NUM!</v>
      </c>
      <c r="AT2737" s="105" t="e">
        <f>#REF!*1.075</f>
        <v>#REF!</v>
      </c>
      <c r="AU2737" s="105">
        <f t="shared" ref="AU2737:AU2744" si="636">T2737*1.075</f>
        <v>1.2685</v>
      </c>
      <c r="AV2737" s="102" t="e">
        <f t="shared" si="629"/>
        <v>#REF!</v>
      </c>
      <c r="AW2737" s="105" t="s">
        <v>172</v>
      </c>
      <c r="AX2737" s="105" t="s">
        <v>173</v>
      </c>
      <c r="AY2737" s="106">
        <v>1.27</v>
      </c>
      <c r="AZ2737" s="108">
        <f t="shared" si="630"/>
        <v>0.3175</v>
      </c>
      <c r="BA2737" s="1">
        <f t="shared" si="631"/>
        <v>1.5874999999999999</v>
      </c>
      <c r="BB2737" s="106">
        <f t="shared" si="632"/>
        <v>1.7144999999999999</v>
      </c>
      <c r="BC2737" s="105" t="s">
        <v>53</v>
      </c>
      <c r="BE2737" s="110"/>
      <c r="BF2737" s="110"/>
      <c r="BG2737" s="110"/>
    </row>
    <row r="2738" spans="1:59" ht="24.75" hidden="1" customHeight="1">
      <c r="A2738" s="9">
        <v>2736</v>
      </c>
      <c r="B2738" s="20">
        <v>16120</v>
      </c>
      <c r="C2738" s="20"/>
      <c r="E2738" s="21" t="s">
        <v>10827</v>
      </c>
      <c r="F2738" s="21" t="s">
        <v>10828</v>
      </c>
      <c r="G2738" s="21" t="s">
        <v>8488</v>
      </c>
      <c r="H2738" s="22" t="s">
        <v>3943</v>
      </c>
      <c r="I2738" s="21" t="s">
        <v>177</v>
      </c>
      <c r="J2738" s="21" t="s">
        <v>10824</v>
      </c>
      <c r="K2738" s="23">
        <v>30</v>
      </c>
      <c r="L2738" s="21" t="s">
        <v>80</v>
      </c>
      <c r="M2738" s="20">
        <v>1</v>
      </c>
      <c r="N2738" s="21" t="s">
        <v>46</v>
      </c>
      <c r="O2738" s="21" t="s">
        <v>10816</v>
      </c>
      <c r="P2738" s="21" t="s">
        <v>10825</v>
      </c>
      <c r="Q2738" s="21" t="s">
        <v>10829</v>
      </c>
      <c r="R2738" s="101">
        <v>4.5</v>
      </c>
      <c r="T2738" s="116">
        <v>1.26</v>
      </c>
      <c r="U2738" s="84">
        <v>8.3000000000000007</v>
      </c>
      <c r="AQ2738" s="105" t="e">
        <f t="shared" si="633"/>
        <v>#NUM!</v>
      </c>
      <c r="AR2738" s="105" t="e">
        <f t="shared" si="634"/>
        <v>#NUM!</v>
      </c>
      <c r="AS2738" s="105" t="e">
        <f t="shared" si="635"/>
        <v>#NUM!</v>
      </c>
      <c r="AT2738" s="105" t="e">
        <f>#REF!*1.075</f>
        <v>#REF!</v>
      </c>
      <c r="AU2738" s="105">
        <f t="shared" si="636"/>
        <v>1.3545</v>
      </c>
      <c r="AV2738" s="102" t="e">
        <f t="shared" si="629"/>
        <v>#REF!</v>
      </c>
      <c r="AW2738" s="105" t="s">
        <v>172</v>
      </c>
      <c r="AX2738" s="105" t="s">
        <v>173</v>
      </c>
      <c r="AY2738" s="106">
        <v>1.35</v>
      </c>
      <c r="AZ2738" s="108">
        <f t="shared" si="630"/>
        <v>0.33750000000000002</v>
      </c>
      <c r="BA2738" s="1">
        <f t="shared" si="631"/>
        <v>1.6875</v>
      </c>
      <c r="BB2738" s="106">
        <f t="shared" si="632"/>
        <v>1.8225</v>
      </c>
      <c r="BC2738" s="105" t="s">
        <v>53</v>
      </c>
      <c r="BE2738" s="110"/>
      <c r="BF2738" s="110"/>
      <c r="BG2738" s="110"/>
    </row>
    <row r="2739" spans="1:59" ht="24.75" hidden="1" customHeight="1">
      <c r="A2739" s="9">
        <v>2737</v>
      </c>
      <c r="B2739" s="20">
        <v>19716</v>
      </c>
      <c r="C2739" s="20"/>
      <c r="E2739" s="21" t="s">
        <v>10830</v>
      </c>
      <c r="F2739" s="21" t="s">
        <v>10831</v>
      </c>
      <c r="G2739" s="21" t="s">
        <v>10832</v>
      </c>
      <c r="H2739" s="22" t="s">
        <v>10833</v>
      </c>
      <c r="I2739" s="21" t="s">
        <v>78</v>
      </c>
      <c r="J2739" s="21" t="s">
        <v>10834</v>
      </c>
      <c r="K2739" s="23">
        <v>20</v>
      </c>
      <c r="L2739" s="21" t="s">
        <v>80</v>
      </c>
      <c r="M2739" s="20">
        <v>1</v>
      </c>
      <c r="N2739" s="21" t="s">
        <v>46</v>
      </c>
      <c r="O2739" s="21" t="s">
        <v>10816</v>
      </c>
      <c r="P2739" s="21" t="s">
        <v>10835</v>
      </c>
      <c r="Q2739" s="21" t="s">
        <v>10836</v>
      </c>
      <c r="R2739" s="101">
        <v>7.1</v>
      </c>
      <c r="T2739" s="116">
        <v>1.45</v>
      </c>
      <c r="U2739" s="84">
        <v>16.25</v>
      </c>
      <c r="AQ2739" s="105" t="e">
        <f t="shared" si="633"/>
        <v>#NUM!</v>
      </c>
      <c r="AR2739" s="105" t="e">
        <f t="shared" si="634"/>
        <v>#NUM!</v>
      </c>
      <c r="AS2739" s="105" t="e">
        <f t="shared" si="635"/>
        <v>#NUM!</v>
      </c>
      <c r="AT2739" s="105" t="e">
        <f>#REF!*1.075</f>
        <v>#REF!</v>
      </c>
      <c r="AU2739" s="105">
        <f t="shared" si="636"/>
        <v>1.5587499999999999</v>
      </c>
      <c r="AV2739" s="102" t="e">
        <f t="shared" si="629"/>
        <v>#REF!</v>
      </c>
      <c r="AW2739" s="137" t="s">
        <v>172</v>
      </c>
      <c r="AX2739" s="105" t="s">
        <v>173</v>
      </c>
      <c r="AY2739" s="106">
        <v>1.56</v>
      </c>
      <c r="AZ2739" s="108">
        <f t="shared" si="630"/>
        <v>0.39</v>
      </c>
      <c r="BA2739" s="1">
        <f t="shared" si="631"/>
        <v>1.9500000000000002</v>
      </c>
      <c r="BB2739" s="106">
        <f t="shared" si="632"/>
        <v>2.1060000000000003</v>
      </c>
      <c r="BC2739" s="105" t="s">
        <v>53</v>
      </c>
      <c r="BE2739" s="110"/>
      <c r="BF2739" s="110"/>
      <c r="BG2739" s="110"/>
    </row>
    <row r="2740" spans="1:59" ht="24.75" hidden="1" customHeight="1">
      <c r="A2740" s="9">
        <v>2738</v>
      </c>
      <c r="B2740" s="20">
        <v>19712</v>
      </c>
      <c r="C2740" s="20"/>
      <c r="E2740" s="21" t="s">
        <v>10837</v>
      </c>
      <c r="F2740" s="21" t="s">
        <v>10838</v>
      </c>
      <c r="G2740" s="21" t="s">
        <v>2139</v>
      </c>
      <c r="H2740" s="22" t="s">
        <v>7808</v>
      </c>
      <c r="I2740" s="21" t="s">
        <v>10839</v>
      </c>
      <c r="J2740" s="21" t="s">
        <v>10840</v>
      </c>
      <c r="K2740" s="23">
        <v>25</v>
      </c>
      <c r="L2740" s="21" t="s">
        <v>80</v>
      </c>
      <c r="M2740" s="20">
        <v>1</v>
      </c>
      <c r="N2740" s="21" t="s">
        <v>46</v>
      </c>
      <c r="O2740" s="21" t="s">
        <v>10816</v>
      </c>
      <c r="P2740" s="21" t="s">
        <v>10835</v>
      </c>
      <c r="Q2740" s="21" t="s">
        <v>10841</v>
      </c>
      <c r="R2740" s="101">
        <v>4.0999999999999996</v>
      </c>
      <c r="T2740" s="116">
        <v>1</v>
      </c>
      <c r="U2740" s="84">
        <v>9.9</v>
      </c>
      <c r="AQ2740" s="105" t="e">
        <f t="shared" si="633"/>
        <v>#NUM!</v>
      </c>
      <c r="AR2740" s="105" t="e">
        <f t="shared" si="634"/>
        <v>#NUM!</v>
      </c>
      <c r="AS2740" s="105" t="e">
        <f t="shared" si="635"/>
        <v>#NUM!</v>
      </c>
      <c r="AT2740" s="105" t="e">
        <f>#REF!*1.075</f>
        <v>#REF!</v>
      </c>
      <c r="AU2740" s="105">
        <f t="shared" si="636"/>
        <v>1.075</v>
      </c>
      <c r="AV2740" s="102" t="e">
        <f t="shared" si="629"/>
        <v>#REF!</v>
      </c>
      <c r="AW2740" s="137" t="s">
        <v>172</v>
      </c>
      <c r="AX2740" s="105" t="s">
        <v>173</v>
      </c>
      <c r="AY2740" s="106">
        <v>1.075</v>
      </c>
      <c r="AZ2740" s="108">
        <f t="shared" si="630"/>
        <v>0.26874999999999999</v>
      </c>
      <c r="BA2740" s="1">
        <f t="shared" si="631"/>
        <v>1.34375</v>
      </c>
      <c r="BB2740" s="106">
        <f t="shared" si="632"/>
        <v>1.4512499999999999</v>
      </c>
      <c r="BC2740" s="105" t="s">
        <v>53</v>
      </c>
      <c r="BE2740" s="110"/>
      <c r="BF2740" s="110"/>
      <c r="BG2740" s="110"/>
    </row>
    <row r="2741" spans="1:59" ht="24.75" hidden="1" customHeight="1">
      <c r="A2741" s="9">
        <v>2739</v>
      </c>
      <c r="B2741" s="20">
        <v>15039</v>
      </c>
      <c r="C2741" s="20"/>
      <c r="E2741" s="21" t="s">
        <v>10842</v>
      </c>
      <c r="F2741" s="21" t="s">
        <v>10843</v>
      </c>
      <c r="G2741" s="21" t="s">
        <v>10844</v>
      </c>
      <c r="H2741" s="22" t="s">
        <v>10845</v>
      </c>
      <c r="I2741" s="21" t="s">
        <v>78</v>
      </c>
      <c r="J2741" s="21" t="s">
        <v>10846</v>
      </c>
      <c r="K2741" s="23">
        <v>30</v>
      </c>
      <c r="L2741" s="21" t="s">
        <v>80</v>
      </c>
      <c r="M2741" s="20">
        <v>1</v>
      </c>
      <c r="N2741" s="21" t="s">
        <v>46</v>
      </c>
      <c r="O2741" s="21" t="s">
        <v>10816</v>
      </c>
      <c r="P2741" s="21" t="s">
        <v>10825</v>
      </c>
      <c r="Q2741" s="21" t="s">
        <v>10847</v>
      </c>
      <c r="R2741" s="101">
        <v>7.1</v>
      </c>
      <c r="T2741" s="116">
        <v>0.95</v>
      </c>
      <c r="U2741" s="84">
        <v>13.68</v>
      </c>
      <c r="AQ2741" s="105" t="e">
        <f t="shared" si="633"/>
        <v>#NUM!</v>
      </c>
      <c r="AR2741" s="105" t="e">
        <f t="shared" si="634"/>
        <v>#NUM!</v>
      </c>
      <c r="AS2741" s="105" t="e">
        <f t="shared" si="635"/>
        <v>#NUM!</v>
      </c>
      <c r="AT2741" s="105" t="e">
        <f>#REF!*1.075</f>
        <v>#REF!</v>
      </c>
      <c r="AU2741" s="105">
        <f t="shared" si="636"/>
        <v>1.02125</v>
      </c>
      <c r="AV2741" s="102" t="e">
        <f t="shared" si="629"/>
        <v>#REF!</v>
      </c>
      <c r="AW2741" s="105" t="s">
        <v>172</v>
      </c>
      <c r="AX2741" s="105" t="s">
        <v>173</v>
      </c>
      <c r="AY2741" s="106">
        <v>1.02</v>
      </c>
      <c r="AZ2741" s="108">
        <f t="shared" si="630"/>
        <v>0.255</v>
      </c>
      <c r="BA2741" s="1">
        <f t="shared" si="631"/>
        <v>1.2749999999999999</v>
      </c>
      <c r="BB2741" s="106">
        <f t="shared" si="632"/>
        <v>1.377</v>
      </c>
      <c r="BC2741" s="105" t="s">
        <v>53</v>
      </c>
      <c r="BE2741" s="110"/>
      <c r="BF2741" s="110"/>
      <c r="BG2741" s="110"/>
    </row>
    <row r="2742" spans="1:59" ht="24.75" hidden="1" customHeight="1">
      <c r="A2742" s="9">
        <v>2740</v>
      </c>
      <c r="B2742" s="20">
        <v>19711</v>
      </c>
      <c r="C2742" s="20"/>
      <c r="E2742" s="21" t="s">
        <v>10848</v>
      </c>
      <c r="F2742" s="21" t="s">
        <v>10849</v>
      </c>
      <c r="G2742" s="21" t="s">
        <v>4734</v>
      </c>
      <c r="H2742" s="22" t="s">
        <v>10850</v>
      </c>
      <c r="I2742" s="21" t="s">
        <v>734</v>
      </c>
      <c r="J2742" s="21" t="s">
        <v>10851</v>
      </c>
      <c r="K2742" s="23">
        <v>60</v>
      </c>
      <c r="L2742" s="21" t="s">
        <v>91</v>
      </c>
      <c r="M2742" s="20">
        <v>1</v>
      </c>
      <c r="N2742" s="21" t="s">
        <v>46</v>
      </c>
      <c r="O2742" s="21" t="s">
        <v>10816</v>
      </c>
      <c r="P2742" s="21" t="s">
        <v>10852</v>
      </c>
      <c r="Q2742" s="21" t="s">
        <v>10853</v>
      </c>
      <c r="R2742" s="101">
        <v>7.2</v>
      </c>
      <c r="T2742" s="116">
        <v>2.8</v>
      </c>
      <c r="U2742" s="84">
        <v>32</v>
      </c>
      <c r="AQ2742" s="105" t="e">
        <f t="shared" si="633"/>
        <v>#NUM!</v>
      </c>
      <c r="AR2742" s="105" t="e">
        <f t="shared" si="634"/>
        <v>#NUM!</v>
      </c>
      <c r="AS2742" s="105" t="e">
        <f t="shared" si="635"/>
        <v>#NUM!</v>
      </c>
      <c r="AT2742" s="105" t="e">
        <f>#REF!*1.075</f>
        <v>#REF!</v>
      </c>
      <c r="AU2742" s="105">
        <f t="shared" si="636"/>
        <v>3.01</v>
      </c>
      <c r="AV2742" s="102" t="e">
        <f t="shared" si="629"/>
        <v>#REF!</v>
      </c>
      <c r="AW2742" s="105" t="s">
        <v>172</v>
      </c>
      <c r="AX2742" s="105" t="s">
        <v>173</v>
      </c>
      <c r="AY2742" s="106">
        <v>3.01</v>
      </c>
      <c r="AZ2742" s="108">
        <f t="shared" si="630"/>
        <v>0.75249999999999995</v>
      </c>
      <c r="BA2742" s="1">
        <f t="shared" si="631"/>
        <v>3.7624999999999997</v>
      </c>
      <c r="BB2742" s="106">
        <f t="shared" si="632"/>
        <v>4.0634999999999994</v>
      </c>
      <c r="BC2742" s="105" t="s">
        <v>53</v>
      </c>
      <c r="BE2742" s="110"/>
      <c r="BF2742" s="110"/>
      <c r="BG2742" s="110"/>
    </row>
    <row r="2743" spans="1:59" ht="24.75" hidden="1" customHeight="1">
      <c r="A2743" s="9">
        <v>2741</v>
      </c>
      <c r="B2743" s="20">
        <v>19713</v>
      </c>
      <c r="C2743" s="20"/>
      <c r="E2743" s="21" t="s">
        <v>10854</v>
      </c>
      <c r="F2743" s="21" t="s">
        <v>10849</v>
      </c>
      <c r="G2743" s="21" t="s">
        <v>4734</v>
      </c>
      <c r="H2743" s="22" t="s">
        <v>10855</v>
      </c>
      <c r="I2743" s="21" t="s">
        <v>734</v>
      </c>
      <c r="J2743" s="21" t="s">
        <v>10856</v>
      </c>
      <c r="K2743" s="23">
        <v>60</v>
      </c>
      <c r="L2743" s="21" t="s">
        <v>91</v>
      </c>
      <c r="M2743" s="20">
        <v>1</v>
      </c>
      <c r="N2743" s="21" t="s">
        <v>46</v>
      </c>
      <c r="O2743" s="21" t="s">
        <v>10816</v>
      </c>
      <c r="P2743" s="21" t="s">
        <v>10852</v>
      </c>
      <c r="Q2743" s="21" t="s">
        <v>10857</v>
      </c>
      <c r="R2743" s="101">
        <v>7.2</v>
      </c>
      <c r="T2743" s="116">
        <v>3.05</v>
      </c>
      <c r="U2743" s="84">
        <v>32</v>
      </c>
      <c r="AQ2743" s="105" t="e">
        <f t="shared" si="633"/>
        <v>#NUM!</v>
      </c>
      <c r="AR2743" s="105" t="e">
        <f t="shared" si="634"/>
        <v>#NUM!</v>
      </c>
      <c r="AS2743" s="105" t="e">
        <f t="shared" si="635"/>
        <v>#NUM!</v>
      </c>
      <c r="AT2743" s="105" t="e">
        <f>#REF!*1.075</f>
        <v>#REF!</v>
      </c>
      <c r="AU2743" s="105">
        <f t="shared" si="636"/>
        <v>3.2787499999999996</v>
      </c>
      <c r="AV2743" s="102" t="e">
        <f t="shared" si="629"/>
        <v>#REF!</v>
      </c>
      <c r="AW2743" s="105" t="s">
        <v>172</v>
      </c>
      <c r="AX2743" s="105" t="s">
        <v>173</v>
      </c>
      <c r="AY2743" s="106">
        <v>3.28</v>
      </c>
      <c r="AZ2743" s="108">
        <f t="shared" si="630"/>
        <v>0.82</v>
      </c>
      <c r="BA2743" s="1">
        <f t="shared" si="631"/>
        <v>4.0999999999999996</v>
      </c>
      <c r="BB2743" s="106">
        <f t="shared" si="632"/>
        <v>4.4279999999999999</v>
      </c>
      <c r="BC2743" s="105" t="s">
        <v>53</v>
      </c>
      <c r="BE2743" s="110"/>
      <c r="BF2743" s="110"/>
      <c r="BG2743" s="110"/>
    </row>
    <row r="2744" spans="1:59" ht="24.75" hidden="1" customHeight="1">
      <c r="A2744" s="9">
        <v>2742</v>
      </c>
      <c r="B2744" s="20">
        <v>19709</v>
      </c>
      <c r="C2744" s="20"/>
      <c r="E2744" s="21" t="s">
        <v>10858</v>
      </c>
      <c r="F2744" s="21" t="s">
        <v>10859</v>
      </c>
      <c r="G2744" s="21" t="s">
        <v>10860</v>
      </c>
      <c r="H2744" s="22" t="s">
        <v>10819</v>
      </c>
      <c r="I2744" s="21" t="s">
        <v>44</v>
      </c>
      <c r="J2744" s="21" t="s">
        <v>10861</v>
      </c>
      <c r="K2744" s="23"/>
      <c r="L2744" s="21"/>
      <c r="M2744" s="20">
        <v>28</v>
      </c>
      <c r="N2744" s="21" t="s">
        <v>46</v>
      </c>
      <c r="O2744" s="21" t="s">
        <v>10816</v>
      </c>
      <c r="P2744" s="21" t="s">
        <v>10862</v>
      </c>
      <c r="Q2744" s="21" t="s">
        <v>10863</v>
      </c>
      <c r="R2744" s="101">
        <v>11.5</v>
      </c>
      <c r="T2744" s="116">
        <v>3</v>
      </c>
      <c r="U2744" s="84">
        <v>25</v>
      </c>
      <c r="AQ2744" s="105" t="e">
        <f t="shared" si="633"/>
        <v>#NUM!</v>
      </c>
      <c r="AR2744" s="105" t="e">
        <f t="shared" si="634"/>
        <v>#NUM!</v>
      </c>
      <c r="AS2744" s="105" t="e">
        <f t="shared" si="635"/>
        <v>#NUM!</v>
      </c>
      <c r="AT2744" s="105" t="e">
        <f>#REF!*1.075</f>
        <v>#REF!</v>
      </c>
      <c r="AU2744" s="105">
        <f t="shared" si="636"/>
        <v>3.2249999999999996</v>
      </c>
      <c r="AV2744" s="102" t="e">
        <f t="shared" si="629"/>
        <v>#REF!</v>
      </c>
      <c r="AW2744" s="105" t="s">
        <v>172</v>
      </c>
      <c r="AX2744" s="105" t="s">
        <v>173</v>
      </c>
      <c r="AY2744" s="106">
        <v>3.2250000000000001</v>
      </c>
      <c r="AZ2744" s="108">
        <f t="shared" si="630"/>
        <v>0.80625000000000002</v>
      </c>
      <c r="BA2744" s="1">
        <f t="shared" si="631"/>
        <v>4.03125</v>
      </c>
      <c r="BB2744" s="106">
        <f t="shared" si="632"/>
        <v>4.3537499999999998</v>
      </c>
      <c r="BC2744" s="105" t="s">
        <v>53</v>
      </c>
      <c r="BE2744" s="110"/>
      <c r="BF2744" s="110"/>
      <c r="BG2744" s="110"/>
    </row>
    <row r="2745" spans="1:59" ht="24.75" hidden="1" customHeight="1">
      <c r="A2745" s="9">
        <v>2743</v>
      </c>
      <c r="B2745" s="36">
        <v>4038</v>
      </c>
      <c r="C2745" s="36"/>
      <c r="E2745" s="37" t="s">
        <v>10864</v>
      </c>
      <c r="F2745" s="36" t="s">
        <v>2674</v>
      </c>
      <c r="G2745" s="36" t="s">
        <v>1144</v>
      </c>
      <c r="H2745" s="36" t="s">
        <v>108</v>
      </c>
      <c r="I2745" s="36" t="s">
        <v>196</v>
      </c>
      <c r="J2745" s="37" t="s">
        <v>10865</v>
      </c>
      <c r="K2745" s="49"/>
      <c r="L2745" s="36"/>
      <c r="M2745" s="36"/>
      <c r="N2745" s="36"/>
      <c r="O2745" s="36" t="s">
        <v>10866</v>
      </c>
      <c r="P2745" s="36" t="s">
        <v>10867</v>
      </c>
      <c r="Q2745" s="36" t="s">
        <v>10868</v>
      </c>
      <c r="T2745" s="116"/>
      <c r="AT2745" s="105" t="e">
        <f>#REF!*1.075</f>
        <v>#REF!</v>
      </c>
      <c r="AV2745" s="102" t="e">
        <f t="shared" si="629"/>
        <v>#REF!</v>
      </c>
      <c r="AZ2745" s="108" t="b">
        <f t="shared" si="630"/>
        <v>0</v>
      </c>
      <c r="BA2745" s="1">
        <f t="shared" si="631"/>
        <v>0</v>
      </c>
      <c r="BB2745" s="106">
        <f t="shared" si="632"/>
        <v>0</v>
      </c>
      <c r="BE2745" s="110"/>
      <c r="BF2745" s="110"/>
      <c r="BG2745" s="110"/>
    </row>
    <row r="2746" spans="1:59" ht="24.75" customHeight="1">
      <c r="A2746" s="9">
        <v>2745</v>
      </c>
      <c r="B2746" s="17">
        <v>4036</v>
      </c>
      <c r="C2746" s="17"/>
      <c r="D2746" s="127" t="s">
        <v>6682</v>
      </c>
      <c r="E2746" s="2" t="s">
        <v>10864</v>
      </c>
      <c r="F2746" s="2" t="s">
        <v>1138</v>
      </c>
      <c r="G2746" s="2" t="s">
        <v>1144</v>
      </c>
      <c r="H2746" s="18" t="s">
        <v>1037</v>
      </c>
      <c r="I2746" s="2" t="s">
        <v>345</v>
      </c>
      <c r="J2746" s="2" t="s">
        <v>1782</v>
      </c>
      <c r="K2746" s="19"/>
      <c r="L2746" s="2"/>
      <c r="M2746" s="17">
        <v>30</v>
      </c>
      <c r="N2746" s="2" t="s">
        <v>46</v>
      </c>
      <c r="O2746" s="2" t="s">
        <v>10866</v>
      </c>
      <c r="P2746" s="2" t="s">
        <v>10869</v>
      </c>
      <c r="Q2746" s="2" t="s">
        <v>10870</v>
      </c>
      <c r="S2746" s="102">
        <v>2.17</v>
      </c>
      <c r="T2746" s="116" t="s">
        <v>58</v>
      </c>
      <c r="U2746" s="84">
        <v>2.36</v>
      </c>
      <c r="AQ2746" s="105" t="e">
        <f>AVERAGE(SMALL(AE2746:AI2746,1),SMALL(AE2746:AI2746,2))</f>
        <v>#NUM!</v>
      </c>
      <c r="AR2746" s="105" t="e">
        <f>IF(R2746 &lt;=( AVERAGE(SMALL(AE2746:AI2746,1),SMALL(AE2746:AI2746,2))), R2746, "")</f>
        <v>#NUM!</v>
      </c>
      <c r="AS2746" s="105" t="e">
        <f>AVERAGE(SMALL(AJ2746:AM2746,1),SMALL(AJ2746:AM2746,2))</f>
        <v>#NUM!</v>
      </c>
      <c r="AT2746" s="105" t="e">
        <f>#REF!*1.075</f>
        <v>#REF!</v>
      </c>
      <c r="AU2746" s="105" t="e">
        <f t="shared" ref="AU2746:AU2761" si="637">T2746*1.075</f>
        <v>#VALUE!</v>
      </c>
      <c r="AV2746" s="102" t="e">
        <f t="shared" si="629"/>
        <v>#REF!</v>
      </c>
      <c r="AW2746" s="125" t="s">
        <v>1679</v>
      </c>
      <c r="AX2746" s="105" t="s">
        <v>51</v>
      </c>
      <c r="AY2746" s="106">
        <v>2.3374999999999999</v>
      </c>
      <c r="AZ2746" s="108">
        <f t="shared" si="630"/>
        <v>0.58437499999999998</v>
      </c>
      <c r="BA2746" s="1">
        <f t="shared" si="631"/>
        <v>2.921875</v>
      </c>
      <c r="BB2746" s="106">
        <f t="shared" si="632"/>
        <v>3.1556250000000001</v>
      </c>
      <c r="BD2746" s="105" t="s">
        <v>885</v>
      </c>
      <c r="BE2746" s="110"/>
      <c r="BF2746" s="110"/>
      <c r="BG2746" s="110"/>
    </row>
    <row r="2747" spans="1:59" ht="24.75" customHeight="1">
      <c r="A2747" s="9">
        <v>2746</v>
      </c>
      <c r="B2747" s="17">
        <v>4037</v>
      </c>
      <c r="C2747" s="17"/>
      <c r="D2747" s="127" t="s">
        <v>6682</v>
      </c>
      <c r="E2747" s="2" t="s">
        <v>10864</v>
      </c>
      <c r="F2747" s="2" t="s">
        <v>1138</v>
      </c>
      <c r="G2747" s="2" t="s">
        <v>1139</v>
      </c>
      <c r="H2747" s="18" t="s">
        <v>77</v>
      </c>
      <c r="I2747" s="2" t="s">
        <v>177</v>
      </c>
      <c r="J2747" s="2" t="s">
        <v>6379</v>
      </c>
      <c r="K2747" s="19">
        <v>50</v>
      </c>
      <c r="L2747" s="2" t="s">
        <v>80</v>
      </c>
      <c r="M2747" s="17">
        <v>1</v>
      </c>
      <c r="N2747" s="2" t="s">
        <v>46</v>
      </c>
      <c r="O2747" s="2" t="s">
        <v>10866</v>
      </c>
      <c r="P2747" s="2" t="s">
        <v>10869</v>
      </c>
      <c r="Q2747" s="2" t="s">
        <v>10871</v>
      </c>
      <c r="S2747" s="102">
        <v>2.2799999999999998</v>
      </c>
      <c r="T2747" s="116" t="s">
        <v>58</v>
      </c>
      <c r="U2747" s="84">
        <v>2.88</v>
      </c>
      <c r="AQ2747" s="105" t="e">
        <f>AVERAGE(SMALL(AE2747:AI2747,1),SMALL(AE2747:AI2747,2))</f>
        <v>#NUM!</v>
      </c>
      <c r="AR2747" s="105" t="e">
        <f>IF(R2747 &lt;=( AVERAGE(SMALL(AE2747:AI2747,1),SMALL(AE2747:AI2747,2))), R2747, "")</f>
        <v>#NUM!</v>
      </c>
      <c r="AS2747" s="105" t="e">
        <f>AVERAGE(SMALL(AJ2747:AM2747,1),SMALL(AJ2747:AM2747,2))</f>
        <v>#NUM!</v>
      </c>
      <c r="AT2747" s="105" t="e">
        <f>#REF!*1.075</f>
        <v>#REF!</v>
      </c>
      <c r="AU2747" s="105" t="e">
        <f t="shared" si="637"/>
        <v>#VALUE!</v>
      </c>
      <c r="AV2747" s="102" t="e">
        <f t="shared" si="629"/>
        <v>#REF!</v>
      </c>
      <c r="AW2747" s="125" t="s">
        <v>1679</v>
      </c>
      <c r="AX2747" s="105" t="s">
        <v>51</v>
      </c>
      <c r="AY2747" s="106">
        <v>2.4510000000000001</v>
      </c>
      <c r="AZ2747" s="108">
        <f t="shared" si="630"/>
        <v>0.61275000000000002</v>
      </c>
      <c r="BA2747" s="1">
        <f t="shared" si="631"/>
        <v>3.0637500000000002</v>
      </c>
      <c r="BB2747" s="106">
        <f t="shared" si="632"/>
        <v>3.3088500000000001</v>
      </c>
      <c r="BD2747" s="105" t="s">
        <v>885</v>
      </c>
      <c r="BE2747" s="110"/>
      <c r="BF2747" s="110"/>
      <c r="BG2747" s="110"/>
    </row>
    <row r="2748" spans="1:59" ht="24.75" customHeight="1">
      <c r="A2748" s="9">
        <v>2748</v>
      </c>
      <c r="B2748" s="17">
        <v>4039</v>
      </c>
      <c r="C2748" s="17"/>
      <c r="D2748" s="127" t="s">
        <v>6682</v>
      </c>
      <c r="E2748" s="2" t="s">
        <v>10872</v>
      </c>
      <c r="F2748" s="2" t="s">
        <v>10873</v>
      </c>
      <c r="G2748" s="2" t="s">
        <v>10874</v>
      </c>
      <c r="H2748" s="18" t="s">
        <v>401</v>
      </c>
      <c r="I2748" s="2" t="s">
        <v>345</v>
      </c>
      <c r="J2748" s="2" t="s">
        <v>10875</v>
      </c>
      <c r="K2748" s="19"/>
      <c r="L2748" s="2"/>
      <c r="M2748" s="17">
        <v>20</v>
      </c>
      <c r="N2748" s="2" t="s">
        <v>46</v>
      </c>
      <c r="O2748" s="2" t="s">
        <v>10866</v>
      </c>
      <c r="P2748" s="2" t="s">
        <v>10869</v>
      </c>
      <c r="Q2748" s="2" t="s">
        <v>10876</v>
      </c>
      <c r="S2748" s="102">
        <v>3.28</v>
      </c>
      <c r="T2748" s="116">
        <v>2.86</v>
      </c>
      <c r="U2748" s="84">
        <v>3.03</v>
      </c>
      <c r="AQ2748" s="105" t="e">
        <f>AVERAGE(SMALL(AE2748:AI2748,1),SMALL(AE2748:AI2748,2))</f>
        <v>#NUM!</v>
      </c>
      <c r="AR2748" s="105" t="e">
        <f>IF(R2748 &lt;=( AVERAGE(SMALL(AE2748:AI2748,1),SMALL(AE2748:AI2748,2))), R2748, "")</f>
        <v>#NUM!</v>
      </c>
      <c r="AS2748" s="105" t="e">
        <f>AVERAGE(SMALL(AJ2748:AM2748,1),SMALL(AJ2748:AM2748,2))</f>
        <v>#NUM!</v>
      </c>
      <c r="AT2748" s="105" t="e">
        <f>#REF!*1.075</f>
        <v>#REF!</v>
      </c>
      <c r="AU2748" s="105">
        <f t="shared" si="637"/>
        <v>3.0744999999999996</v>
      </c>
      <c r="AV2748" s="102" t="e">
        <f t="shared" si="629"/>
        <v>#REF!</v>
      </c>
      <c r="AW2748" s="137" t="s">
        <v>172</v>
      </c>
      <c r="AX2748" s="105" t="s">
        <v>173</v>
      </c>
      <c r="AY2748" s="106">
        <v>3.0745</v>
      </c>
      <c r="AZ2748" s="108">
        <f t="shared" si="630"/>
        <v>0.768625</v>
      </c>
      <c r="BA2748" s="1">
        <f t="shared" si="631"/>
        <v>3.8431250000000001</v>
      </c>
      <c r="BB2748" s="106">
        <f t="shared" si="632"/>
        <v>4.1505749999999999</v>
      </c>
      <c r="BD2748" s="105" t="s">
        <v>885</v>
      </c>
      <c r="BE2748" s="110"/>
      <c r="BF2748" s="110"/>
      <c r="BG2748" s="110"/>
    </row>
    <row r="2749" spans="1:59" ht="24.75" customHeight="1">
      <c r="A2749" s="9">
        <v>2749</v>
      </c>
      <c r="B2749" s="17">
        <v>7008</v>
      </c>
      <c r="C2749" s="17"/>
      <c r="D2749" s="127" t="s">
        <v>6682</v>
      </c>
      <c r="E2749" s="2" t="s">
        <v>10877</v>
      </c>
      <c r="F2749" s="2" t="s">
        <v>10878</v>
      </c>
      <c r="G2749" s="2" t="s">
        <v>8633</v>
      </c>
      <c r="H2749" s="18" t="s">
        <v>10021</v>
      </c>
      <c r="I2749" s="2" t="s">
        <v>2108</v>
      </c>
      <c r="J2749" s="2" t="s">
        <v>7684</v>
      </c>
      <c r="K2749" s="19"/>
      <c r="L2749" s="2"/>
      <c r="M2749" s="17">
        <v>10</v>
      </c>
      <c r="N2749" s="2" t="s">
        <v>46</v>
      </c>
      <c r="O2749" s="2" t="s">
        <v>10866</v>
      </c>
      <c r="P2749" s="2" t="s">
        <v>10869</v>
      </c>
      <c r="Q2749" s="2" t="s">
        <v>10879</v>
      </c>
      <c r="S2749" s="102">
        <v>3.39</v>
      </c>
      <c r="T2749" s="116">
        <v>1.5</v>
      </c>
      <c r="AQ2749" s="105" t="e">
        <f>AVERAGE(SMALL(AE2749:AI2749,1),SMALL(AE2749:AI2749,2))</f>
        <v>#NUM!</v>
      </c>
      <c r="AR2749" s="105" t="e">
        <f>IF(R2749 &lt;=( AVERAGE(SMALL(AE2749:AI2749,1),SMALL(AE2749:AI2749,2))), R2749, "")</f>
        <v>#NUM!</v>
      </c>
      <c r="AS2749" s="105" t="e">
        <f>AVERAGE(SMALL(AJ2749:AM2749,1),SMALL(AJ2749:AM2749,2))</f>
        <v>#NUM!</v>
      </c>
      <c r="AT2749" s="105" t="e">
        <f>#REF!*1.075</f>
        <v>#REF!</v>
      </c>
      <c r="AU2749" s="105">
        <f t="shared" si="637"/>
        <v>1.6124999999999998</v>
      </c>
      <c r="AV2749" s="102" t="e">
        <f t="shared" si="629"/>
        <v>#REF!</v>
      </c>
      <c r="AW2749" s="137" t="s">
        <v>172</v>
      </c>
      <c r="AX2749" s="105" t="s">
        <v>173</v>
      </c>
      <c r="AY2749" s="106">
        <v>1.6125</v>
      </c>
      <c r="AZ2749" s="108">
        <f t="shared" si="630"/>
        <v>0.40312500000000001</v>
      </c>
      <c r="BA2749" s="1">
        <f t="shared" si="631"/>
        <v>2.015625</v>
      </c>
      <c r="BB2749" s="106">
        <f t="shared" si="632"/>
        <v>2.1768749999999999</v>
      </c>
      <c r="BD2749" s="105" t="s">
        <v>885</v>
      </c>
      <c r="BE2749" s="110"/>
      <c r="BF2749" s="110"/>
      <c r="BG2749" s="110"/>
    </row>
    <row r="2750" spans="1:59" ht="24.75" customHeight="1">
      <c r="A2750" s="9">
        <v>2750</v>
      </c>
      <c r="B2750" s="17">
        <v>4040</v>
      </c>
      <c r="C2750" s="17"/>
      <c r="D2750" s="127" t="s">
        <v>6682</v>
      </c>
      <c r="E2750" s="2" t="s">
        <v>10880</v>
      </c>
      <c r="F2750" s="2" t="s">
        <v>10881</v>
      </c>
      <c r="G2750" s="2" t="s">
        <v>10882</v>
      </c>
      <c r="H2750" s="18" t="s">
        <v>10883</v>
      </c>
      <c r="I2750" s="2" t="s">
        <v>183</v>
      </c>
      <c r="J2750" s="2" t="s">
        <v>10884</v>
      </c>
      <c r="K2750" s="19"/>
      <c r="L2750" s="2"/>
      <c r="M2750" s="17">
        <v>30</v>
      </c>
      <c r="N2750" s="2" t="s">
        <v>46</v>
      </c>
      <c r="O2750" s="2" t="s">
        <v>10866</v>
      </c>
      <c r="P2750" s="2" t="s">
        <v>10869</v>
      </c>
      <c r="Q2750" s="2" t="s">
        <v>10885</v>
      </c>
      <c r="S2750" s="102">
        <v>2.2799999999999998</v>
      </c>
      <c r="T2750" s="116">
        <v>2</v>
      </c>
      <c r="U2750" s="84">
        <v>2.79</v>
      </c>
      <c r="AQ2750" s="105" t="e">
        <f>AVERAGE(SMALL(AE2750:AI2750,1),SMALL(AE2750:AI2750,2))</f>
        <v>#NUM!</v>
      </c>
      <c r="AR2750" s="105" t="e">
        <f>IF(R2750 &lt;=( AVERAGE(SMALL(AE2750:AI2750,1),SMALL(AE2750:AI2750,2))), R2750, "")</f>
        <v>#NUM!</v>
      </c>
      <c r="AS2750" s="105" t="e">
        <f>AVERAGE(SMALL(AJ2750:AM2750,1),SMALL(AJ2750:AM2750,2))</f>
        <v>#NUM!</v>
      </c>
      <c r="AT2750" s="105" t="e">
        <f>#REF!*1.075</f>
        <v>#REF!</v>
      </c>
      <c r="AU2750" s="105">
        <f t="shared" si="637"/>
        <v>2.15</v>
      </c>
      <c r="AV2750" s="102" t="e">
        <f t="shared" si="629"/>
        <v>#REF!</v>
      </c>
      <c r="AW2750" s="137" t="s">
        <v>172</v>
      </c>
      <c r="AX2750" s="105" t="s">
        <v>173</v>
      </c>
      <c r="AY2750" s="106">
        <v>2.1</v>
      </c>
      <c r="AZ2750" s="108">
        <f t="shared" si="630"/>
        <v>0.52500000000000002</v>
      </c>
      <c r="BA2750" s="1">
        <f t="shared" si="631"/>
        <v>2.625</v>
      </c>
      <c r="BB2750" s="106">
        <f t="shared" si="632"/>
        <v>2.835</v>
      </c>
      <c r="BD2750" s="105" t="s">
        <v>885</v>
      </c>
      <c r="BE2750" s="110"/>
      <c r="BF2750" s="110"/>
      <c r="BG2750" s="110"/>
    </row>
    <row r="2751" spans="1:59" ht="24.75" hidden="1" customHeight="1">
      <c r="A2751" s="9">
        <v>2744</v>
      </c>
      <c r="B2751" s="20"/>
      <c r="C2751" s="20"/>
      <c r="D2751" s="131" t="s">
        <v>10886</v>
      </c>
      <c r="E2751" s="37" t="s">
        <v>10887</v>
      </c>
      <c r="F2751" s="37" t="s">
        <v>10304</v>
      </c>
      <c r="G2751" s="37" t="s">
        <v>87</v>
      </c>
      <c r="H2751" s="37" t="s">
        <v>565</v>
      </c>
      <c r="I2751" s="37" t="s">
        <v>68</v>
      </c>
      <c r="J2751" s="37" t="s">
        <v>10888</v>
      </c>
      <c r="K2751" s="37"/>
      <c r="L2751" s="37"/>
      <c r="M2751" s="37">
        <v>60</v>
      </c>
      <c r="N2751" s="37" t="s">
        <v>46</v>
      </c>
      <c r="O2751" s="37" t="s">
        <v>10889</v>
      </c>
      <c r="P2751" s="37"/>
      <c r="Q2751" s="37" t="s">
        <v>10890</v>
      </c>
      <c r="R2751" s="101">
        <v>3.7</v>
      </c>
      <c r="T2751" s="116"/>
      <c r="U2751" s="84">
        <v>4.2</v>
      </c>
      <c r="AT2751" s="105" t="e">
        <f>#REF!*1.075</f>
        <v>#REF!</v>
      </c>
      <c r="AU2751" s="105">
        <f t="shared" si="637"/>
        <v>0</v>
      </c>
      <c r="AV2751" s="102" t="e">
        <f t="shared" si="629"/>
        <v>#REF!</v>
      </c>
      <c r="AW2751" s="132" t="s">
        <v>52</v>
      </c>
      <c r="AX2751" s="105" t="s">
        <v>51</v>
      </c>
      <c r="AY2751" s="106">
        <v>3.7</v>
      </c>
      <c r="AZ2751" s="108">
        <f t="shared" si="630"/>
        <v>0.92500000000000004</v>
      </c>
      <c r="BA2751" s="1">
        <f t="shared" si="631"/>
        <v>4.625</v>
      </c>
      <c r="BB2751" s="106">
        <f t="shared" si="632"/>
        <v>4.9950000000000001</v>
      </c>
      <c r="BD2751" s="105" t="s">
        <v>200</v>
      </c>
      <c r="BE2751" s="110"/>
      <c r="BF2751" s="110"/>
      <c r="BG2751" s="110"/>
    </row>
    <row r="2752" spans="1:59" ht="24.75" hidden="1" customHeight="1">
      <c r="A2752" s="9">
        <v>2747</v>
      </c>
      <c r="B2752" s="20"/>
      <c r="C2752" s="20"/>
      <c r="D2752" s="131" t="s">
        <v>10886</v>
      </c>
      <c r="E2752" s="37" t="s">
        <v>10887</v>
      </c>
      <c r="F2752" s="37" t="s">
        <v>10304</v>
      </c>
      <c r="G2752" s="37" t="s">
        <v>87</v>
      </c>
      <c r="H2752" s="37" t="s">
        <v>1507</v>
      </c>
      <c r="I2752" s="37" t="s">
        <v>68</v>
      </c>
      <c r="J2752" s="37" t="s">
        <v>10888</v>
      </c>
      <c r="K2752" s="37"/>
      <c r="L2752" s="37"/>
      <c r="M2752" s="37">
        <v>60</v>
      </c>
      <c r="N2752" s="37" t="s">
        <v>46</v>
      </c>
      <c r="O2752" s="37" t="s">
        <v>10889</v>
      </c>
      <c r="P2752" s="37"/>
      <c r="Q2752" s="37" t="s">
        <v>10891</v>
      </c>
      <c r="R2752" s="101">
        <v>2.9</v>
      </c>
      <c r="T2752" s="116"/>
      <c r="U2752" s="84">
        <v>3.2</v>
      </c>
      <c r="AT2752" s="105" t="e">
        <f>#REF!*1.075</f>
        <v>#REF!</v>
      </c>
      <c r="AU2752" s="105">
        <f t="shared" si="637"/>
        <v>0</v>
      </c>
      <c r="AV2752" s="102" t="e">
        <f t="shared" si="629"/>
        <v>#REF!</v>
      </c>
      <c r="AW2752" s="105" t="s">
        <v>10892</v>
      </c>
      <c r="AX2752" s="105" t="s">
        <v>373</v>
      </c>
      <c r="AY2752" s="106">
        <v>2.5499999999999998</v>
      </c>
      <c r="AZ2752" s="108">
        <f t="shared" si="630"/>
        <v>0.63749999999999996</v>
      </c>
      <c r="BA2752" s="1">
        <f t="shared" si="631"/>
        <v>3.1875</v>
      </c>
      <c r="BB2752" s="106">
        <f t="shared" si="632"/>
        <v>3.4424999999999999</v>
      </c>
      <c r="BD2752" s="105" t="s">
        <v>200</v>
      </c>
      <c r="BE2752" s="110"/>
      <c r="BF2752" s="110"/>
      <c r="BG2752" s="110"/>
    </row>
    <row r="2753" spans="1:59" ht="24.75" hidden="1" customHeight="1">
      <c r="A2753" s="9">
        <v>2751</v>
      </c>
      <c r="B2753" s="20"/>
      <c r="C2753" s="20"/>
      <c r="D2753" s="131" t="s">
        <v>10886</v>
      </c>
      <c r="E2753" s="37" t="s">
        <v>10893</v>
      </c>
      <c r="F2753" s="37" t="s">
        <v>10894</v>
      </c>
      <c r="G2753" s="37" t="s">
        <v>1144</v>
      </c>
      <c r="H2753" s="37" t="s">
        <v>10895</v>
      </c>
      <c r="I2753" s="37" t="s">
        <v>292</v>
      </c>
      <c r="J2753" s="37" t="s">
        <v>10896</v>
      </c>
      <c r="K2753" s="37">
        <v>200</v>
      </c>
      <c r="L2753" s="37" t="s">
        <v>91</v>
      </c>
      <c r="M2753" s="37">
        <v>1</v>
      </c>
      <c r="N2753" s="37" t="s">
        <v>46</v>
      </c>
      <c r="O2753" s="37" t="s">
        <v>10889</v>
      </c>
      <c r="P2753" s="37"/>
      <c r="Q2753" s="37" t="s">
        <v>10897</v>
      </c>
      <c r="R2753" s="101">
        <v>5.2</v>
      </c>
      <c r="S2753" s="102">
        <v>4.8</v>
      </c>
      <c r="T2753" s="116"/>
      <c r="U2753" s="84">
        <v>5.6</v>
      </c>
      <c r="V2753" s="102">
        <v>4.8014999999999999</v>
      </c>
      <c r="AF2753" s="105">
        <v>5.18</v>
      </c>
      <c r="AT2753" s="105" t="e">
        <f>#REF!*1.075</f>
        <v>#REF!</v>
      </c>
      <c r="AU2753" s="105">
        <f t="shared" si="637"/>
        <v>0</v>
      </c>
      <c r="AV2753" s="102" t="e">
        <f t="shared" si="629"/>
        <v>#REF!</v>
      </c>
      <c r="AW2753" s="125" t="s">
        <v>52</v>
      </c>
      <c r="AX2753" s="105" t="s">
        <v>51</v>
      </c>
      <c r="AY2753" s="106">
        <v>5.2</v>
      </c>
      <c r="AZ2753" s="108">
        <f t="shared" si="630"/>
        <v>1.3</v>
      </c>
      <c r="BA2753" s="1">
        <f t="shared" si="631"/>
        <v>6.5</v>
      </c>
      <c r="BB2753" s="106">
        <f t="shared" si="632"/>
        <v>7.02</v>
      </c>
      <c r="BD2753" s="105" t="s">
        <v>200</v>
      </c>
      <c r="BE2753" s="110"/>
      <c r="BF2753" s="110"/>
      <c r="BG2753" s="110"/>
    </row>
    <row r="2754" spans="1:59" ht="24.75" hidden="1" customHeight="1">
      <c r="A2754" s="9">
        <v>2752</v>
      </c>
      <c r="B2754" s="20"/>
      <c r="C2754" s="20"/>
      <c r="D2754" s="131" t="s">
        <v>10886</v>
      </c>
      <c r="E2754" s="37" t="s">
        <v>10893</v>
      </c>
      <c r="F2754" s="37" t="s">
        <v>10894</v>
      </c>
      <c r="G2754" s="37" t="s">
        <v>1144</v>
      </c>
      <c r="H2754" s="37" t="s">
        <v>10898</v>
      </c>
      <c r="I2754" s="37" t="s">
        <v>292</v>
      </c>
      <c r="J2754" s="37" t="s">
        <v>10896</v>
      </c>
      <c r="K2754" s="37">
        <v>200</v>
      </c>
      <c r="L2754" s="37" t="s">
        <v>91</v>
      </c>
      <c r="M2754" s="37">
        <v>1</v>
      </c>
      <c r="N2754" s="37" t="s">
        <v>46</v>
      </c>
      <c r="O2754" s="37" t="s">
        <v>10889</v>
      </c>
      <c r="P2754" s="37"/>
      <c r="Q2754" s="37" t="s">
        <v>10899</v>
      </c>
      <c r="R2754" s="101">
        <v>5.2</v>
      </c>
      <c r="T2754" s="116"/>
      <c r="U2754" s="84">
        <v>6.2</v>
      </c>
      <c r="AT2754" s="105" t="e">
        <f>#REF!*1.075</f>
        <v>#REF!</v>
      </c>
      <c r="AU2754" s="105">
        <f t="shared" si="637"/>
        <v>0</v>
      </c>
      <c r="AV2754" s="102" t="e">
        <f t="shared" si="629"/>
        <v>#REF!</v>
      </c>
      <c r="AW2754" s="132" t="s">
        <v>52</v>
      </c>
      <c r="AX2754" s="105" t="s">
        <v>51</v>
      </c>
      <c r="AY2754" s="106">
        <v>5.2</v>
      </c>
      <c r="AZ2754" s="108">
        <f t="shared" si="630"/>
        <v>1.3</v>
      </c>
      <c r="BA2754" s="1">
        <f t="shared" si="631"/>
        <v>6.5</v>
      </c>
      <c r="BB2754" s="106">
        <f t="shared" si="632"/>
        <v>7.02</v>
      </c>
      <c r="BD2754" s="105" t="s">
        <v>200</v>
      </c>
      <c r="BE2754" s="110"/>
      <c r="BF2754" s="110"/>
      <c r="BG2754" s="110"/>
    </row>
    <row r="2755" spans="1:59" ht="24.75" hidden="1" customHeight="1">
      <c r="A2755" s="9">
        <v>2753</v>
      </c>
      <c r="B2755" s="36">
        <v>5760</v>
      </c>
      <c r="C2755" s="36"/>
      <c r="D2755" s="131" t="s">
        <v>10900</v>
      </c>
      <c r="E2755" s="37" t="s">
        <v>10901</v>
      </c>
      <c r="F2755" s="37" t="s">
        <v>10902</v>
      </c>
      <c r="G2755" s="37" t="s">
        <v>66</v>
      </c>
      <c r="H2755" s="37" t="s">
        <v>10903</v>
      </c>
      <c r="I2755" s="37" t="s">
        <v>109</v>
      </c>
      <c r="J2755" s="37" t="s">
        <v>10904</v>
      </c>
      <c r="K2755" s="37">
        <v>200</v>
      </c>
      <c r="L2755" s="37" t="s">
        <v>91</v>
      </c>
      <c r="M2755" s="37">
        <v>1</v>
      </c>
      <c r="N2755" s="37" t="s">
        <v>46</v>
      </c>
      <c r="O2755" s="37" t="s">
        <v>10905</v>
      </c>
      <c r="P2755" s="37" t="s">
        <v>10906</v>
      </c>
      <c r="Q2755" s="37" t="s">
        <v>10907</v>
      </c>
      <c r="R2755" s="101">
        <v>6</v>
      </c>
      <c r="S2755" s="102">
        <v>5.4</v>
      </c>
      <c r="T2755" s="116">
        <v>4.83</v>
      </c>
      <c r="U2755" s="84">
        <v>6</v>
      </c>
      <c r="AF2755" s="105">
        <v>3.78</v>
      </c>
      <c r="AT2755" s="105" t="e">
        <f>#REF!*1.075</f>
        <v>#REF!</v>
      </c>
      <c r="AU2755" s="105">
        <f t="shared" si="637"/>
        <v>5.1922499999999996</v>
      </c>
      <c r="AV2755" s="102" t="e">
        <f t="shared" si="629"/>
        <v>#REF!</v>
      </c>
      <c r="AW2755" s="105" t="s">
        <v>172</v>
      </c>
      <c r="AX2755" s="105" t="s">
        <v>173</v>
      </c>
      <c r="AY2755" s="106">
        <v>5.19</v>
      </c>
      <c r="AZ2755" s="108">
        <f t="shared" si="630"/>
        <v>1.2975000000000001</v>
      </c>
      <c r="BA2755" s="1">
        <f t="shared" si="631"/>
        <v>6.4875000000000007</v>
      </c>
      <c r="BB2755" s="106">
        <f t="shared" si="632"/>
        <v>7.0065000000000008</v>
      </c>
      <c r="BD2755" s="105" t="s">
        <v>200</v>
      </c>
      <c r="BE2755" s="110"/>
      <c r="BF2755" s="110"/>
      <c r="BG2755" s="110"/>
    </row>
    <row r="2756" spans="1:59" ht="24.75" hidden="1" customHeight="1">
      <c r="A2756" s="9">
        <v>2754</v>
      </c>
      <c r="B2756" s="36">
        <v>14847</v>
      </c>
      <c r="C2756" s="36"/>
      <c r="D2756" s="131" t="s">
        <v>10900</v>
      </c>
      <c r="E2756" s="37" t="s">
        <v>10908</v>
      </c>
      <c r="F2756" s="37" t="s">
        <v>1942</v>
      </c>
      <c r="G2756" s="37" t="s">
        <v>1943</v>
      </c>
      <c r="H2756" s="37" t="s">
        <v>618</v>
      </c>
      <c r="I2756" s="37" t="s">
        <v>109</v>
      </c>
      <c r="J2756" s="37" t="s">
        <v>110</v>
      </c>
      <c r="K2756" s="37">
        <v>200</v>
      </c>
      <c r="L2756" s="37" t="s">
        <v>91</v>
      </c>
      <c r="M2756" s="37">
        <v>1</v>
      </c>
      <c r="N2756" s="37" t="s">
        <v>46</v>
      </c>
      <c r="O2756" s="37" t="s">
        <v>10905</v>
      </c>
      <c r="P2756" s="37" t="s">
        <v>10909</v>
      </c>
      <c r="Q2756" s="37" t="s">
        <v>10910</v>
      </c>
      <c r="R2756" s="101">
        <v>5.5</v>
      </c>
      <c r="S2756" s="102">
        <v>5.23</v>
      </c>
      <c r="T2756" s="116">
        <v>4.67</v>
      </c>
      <c r="AF2756" s="105">
        <v>5.14</v>
      </c>
      <c r="AT2756" s="105" t="e">
        <f>#REF!*1.075</f>
        <v>#REF!</v>
      </c>
      <c r="AU2756" s="105">
        <f t="shared" si="637"/>
        <v>5.0202499999999999</v>
      </c>
      <c r="AV2756" s="102" t="e">
        <f t="shared" si="629"/>
        <v>#REF!</v>
      </c>
      <c r="AW2756" s="105" t="s">
        <v>172</v>
      </c>
      <c r="AX2756" s="105" t="s">
        <v>173</v>
      </c>
      <c r="AY2756" s="106">
        <v>5.0199999999999996</v>
      </c>
      <c r="AZ2756" s="108">
        <f t="shared" si="630"/>
        <v>1.2549999999999999</v>
      </c>
      <c r="BA2756" s="1">
        <f t="shared" si="631"/>
        <v>6.2749999999999995</v>
      </c>
      <c r="BB2756" s="106">
        <f t="shared" si="632"/>
        <v>6.7769999999999992</v>
      </c>
      <c r="BD2756" s="105" t="s">
        <v>200</v>
      </c>
      <c r="BE2756" s="110"/>
      <c r="BF2756" s="110"/>
      <c r="BG2756" s="110"/>
    </row>
    <row r="2757" spans="1:59" ht="24.75" hidden="1" customHeight="1">
      <c r="A2757" s="9">
        <v>2755</v>
      </c>
      <c r="B2757" s="36">
        <v>3998</v>
      </c>
      <c r="C2757" s="36"/>
      <c r="E2757" s="37" t="s">
        <v>10911</v>
      </c>
      <c r="F2757" s="36" t="s">
        <v>7774</v>
      </c>
      <c r="G2757" s="36" t="s">
        <v>1816</v>
      </c>
      <c r="H2757" s="36" t="s">
        <v>10912</v>
      </c>
      <c r="I2757" s="36" t="s">
        <v>196</v>
      </c>
      <c r="J2757" s="37" t="s">
        <v>10913</v>
      </c>
      <c r="K2757" s="49">
        <v>150</v>
      </c>
      <c r="L2757" s="36" t="s">
        <v>91</v>
      </c>
      <c r="M2757" s="36">
        <v>1</v>
      </c>
      <c r="N2757" s="36" t="s">
        <v>46</v>
      </c>
      <c r="O2757" s="36" t="s">
        <v>10905</v>
      </c>
      <c r="P2757" s="36" t="s">
        <v>10914</v>
      </c>
      <c r="Q2757" s="36" t="s">
        <v>10915</v>
      </c>
      <c r="T2757" s="116"/>
      <c r="AT2757" s="105" t="e">
        <f>#REF!*1.075</f>
        <v>#REF!</v>
      </c>
      <c r="AU2757" s="105">
        <f t="shared" si="637"/>
        <v>0</v>
      </c>
      <c r="AV2757" s="102" t="e">
        <f t="shared" si="629"/>
        <v>#REF!</v>
      </c>
      <c r="AZ2757" s="108" t="b">
        <f t="shared" si="630"/>
        <v>0</v>
      </c>
      <c r="BA2757" s="1">
        <f t="shared" si="631"/>
        <v>0</v>
      </c>
      <c r="BB2757" s="106">
        <f t="shared" si="632"/>
        <v>0</v>
      </c>
      <c r="BE2757" s="110"/>
      <c r="BF2757" s="110"/>
      <c r="BG2757" s="110"/>
    </row>
    <row r="2758" spans="1:59" ht="24.75" hidden="1" customHeight="1">
      <c r="A2758" s="9">
        <v>2756</v>
      </c>
      <c r="B2758" s="36">
        <v>3846</v>
      </c>
      <c r="C2758" s="36"/>
      <c r="E2758" s="37" t="s">
        <v>10916</v>
      </c>
      <c r="F2758" s="36" t="s">
        <v>10917</v>
      </c>
      <c r="G2758" s="36" t="s">
        <v>2993</v>
      </c>
      <c r="H2758" s="36" t="s">
        <v>10918</v>
      </c>
      <c r="I2758" s="36" t="s">
        <v>551</v>
      </c>
      <c r="J2758" s="37" t="s">
        <v>10919</v>
      </c>
      <c r="K2758" s="49"/>
      <c r="L2758" s="36"/>
      <c r="M2758" s="36"/>
      <c r="N2758" s="36"/>
      <c r="O2758" s="36" t="s">
        <v>10905</v>
      </c>
      <c r="P2758" s="36" t="s">
        <v>10920</v>
      </c>
      <c r="Q2758" s="36" t="s">
        <v>10921</v>
      </c>
      <c r="T2758" s="116"/>
      <c r="AT2758" s="105" t="e">
        <f>#REF!*1.075</f>
        <v>#REF!</v>
      </c>
      <c r="AU2758" s="105">
        <f t="shared" si="637"/>
        <v>0</v>
      </c>
      <c r="AV2758" s="102" t="e">
        <f t="shared" si="629"/>
        <v>#REF!</v>
      </c>
      <c r="AZ2758" s="108" t="b">
        <f t="shared" si="630"/>
        <v>0</v>
      </c>
      <c r="BA2758" s="1">
        <f t="shared" si="631"/>
        <v>0</v>
      </c>
      <c r="BB2758" s="106">
        <f t="shared" si="632"/>
        <v>0</v>
      </c>
      <c r="BE2758" s="110"/>
      <c r="BF2758" s="110"/>
      <c r="BG2758" s="110"/>
    </row>
    <row r="2759" spans="1:59" ht="24.75" hidden="1" customHeight="1">
      <c r="A2759" s="9">
        <v>2757</v>
      </c>
      <c r="B2759" s="36">
        <v>17569</v>
      </c>
      <c r="C2759" s="36"/>
      <c r="D2759" s="131" t="s">
        <v>10900</v>
      </c>
      <c r="E2759" s="37" t="s">
        <v>10922</v>
      </c>
      <c r="F2759" s="36" t="s">
        <v>4406</v>
      </c>
      <c r="G2759" s="36" t="s">
        <v>3146</v>
      </c>
      <c r="H2759" s="36" t="s">
        <v>2169</v>
      </c>
      <c r="I2759" s="36" t="s">
        <v>3147</v>
      </c>
      <c r="J2759" s="37" t="s">
        <v>10923</v>
      </c>
      <c r="K2759" s="49">
        <v>50</v>
      </c>
      <c r="L2759" s="36" t="s">
        <v>80</v>
      </c>
      <c r="M2759" s="36">
        <v>1</v>
      </c>
      <c r="N2759" s="36" t="s">
        <v>46</v>
      </c>
      <c r="O2759" s="36" t="s">
        <v>10905</v>
      </c>
      <c r="P2759" s="36" t="s">
        <v>10924</v>
      </c>
      <c r="Q2759" s="36" t="s">
        <v>10925</v>
      </c>
      <c r="R2759" s="101">
        <v>6.2</v>
      </c>
      <c r="S2759" s="102">
        <v>5.83</v>
      </c>
      <c r="T2759" s="116">
        <v>5.23</v>
      </c>
      <c r="U2759" s="84">
        <v>6.2</v>
      </c>
      <c r="AF2759" s="105">
        <v>4.32</v>
      </c>
      <c r="AT2759" s="105" t="e">
        <f>#REF!*1.075</f>
        <v>#REF!</v>
      </c>
      <c r="AU2759" s="105">
        <f t="shared" si="637"/>
        <v>5.6222500000000002</v>
      </c>
      <c r="AV2759" s="102" t="e">
        <f t="shared" si="629"/>
        <v>#REF!</v>
      </c>
      <c r="AW2759" s="105" t="s">
        <v>172</v>
      </c>
      <c r="AX2759" s="105" t="s">
        <v>173</v>
      </c>
      <c r="AY2759" s="106">
        <v>5.6219999999999999</v>
      </c>
      <c r="AZ2759" s="108">
        <f t="shared" si="630"/>
        <v>1.4055</v>
      </c>
      <c r="BA2759" s="1">
        <f t="shared" si="631"/>
        <v>7.0274999999999999</v>
      </c>
      <c r="BB2759" s="106">
        <f t="shared" si="632"/>
        <v>7.5896999999999997</v>
      </c>
      <c r="BD2759" s="105" t="s">
        <v>200</v>
      </c>
      <c r="BE2759" s="110"/>
      <c r="BF2759" s="110"/>
      <c r="BG2759" s="110"/>
    </row>
    <row r="2760" spans="1:59" ht="24.75" hidden="1" customHeight="1">
      <c r="A2760" s="9">
        <v>2758</v>
      </c>
      <c r="B2760" s="36">
        <v>17565</v>
      </c>
      <c r="C2760" s="36"/>
      <c r="D2760" s="131" t="s">
        <v>10900</v>
      </c>
      <c r="E2760" s="37" t="s">
        <v>10922</v>
      </c>
      <c r="F2760" s="36" t="s">
        <v>4406</v>
      </c>
      <c r="G2760" s="36" t="s">
        <v>2139</v>
      </c>
      <c r="H2760" s="36" t="s">
        <v>2169</v>
      </c>
      <c r="I2760" s="36" t="s">
        <v>78</v>
      </c>
      <c r="J2760" s="37" t="s">
        <v>10926</v>
      </c>
      <c r="K2760" s="49">
        <v>20</v>
      </c>
      <c r="L2760" s="36" t="s">
        <v>80</v>
      </c>
      <c r="M2760" s="36">
        <v>1</v>
      </c>
      <c r="N2760" s="36" t="s">
        <v>46</v>
      </c>
      <c r="O2760" s="36" t="s">
        <v>10905</v>
      </c>
      <c r="P2760" s="36" t="s">
        <v>10924</v>
      </c>
      <c r="Q2760" s="36" t="s">
        <v>10927</v>
      </c>
      <c r="R2760" s="101">
        <v>2.42</v>
      </c>
      <c r="S2760" s="102">
        <v>1.76</v>
      </c>
      <c r="T2760" s="116">
        <v>1.57</v>
      </c>
      <c r="U2760" s="84">
        <v>2.42</v>
      </c>
      <c r="AT2760" s="105" t="e">
        <f>#REF!*1.075</f>
        <v>#REF!</v>
      </c>
      <c r="AU2760" s="105">
        <f t="shared" si="637"/>
        <v>1.6877500000000001</v>
      </c>
      <c r="AV2760" s="102" t="e">
        <f t="shared" si="629"/>
        <v>#REF!</v>
      </c>
      <c r="AW2760" s="105" t="s">
        <v>172</v>
      </c>
      <c r="AX2760" s="105" t="s">
        <v>173</v>
      </c>
      <c r="AY2760" s="106">
        <v>1.6870000000000001</v>
      </c>
      <c r="AZ2760" s="108">
        <f t="shared" si="630"/>
        <v>0.42175000000000001</v>
      </c>
      <c r="BA2760" s="1">
        <f t="shared" si="631"/>
        <v>2.1087500000000001</v>
      </c>
      <c r="BB2760" s="106">
        <f t="shared" si="632"/>
        <v>2.27745</v>
      </c>
      <c r="BD2760" s="105" t="s">
        <v>200</v>
      </c>
      <c r="BE2760" s="110"/>
      <c r="BF2760" s="110"/>
      <c r="BG2760" s="110"/>
    </row>
    <row r="2761" spans="1:59" ht="24.75" hidden="1" customHeight="1">
      <c r="A2761" s="9">
        <v>2759</v>
      </c>
      <c r="B2761" s="36">
        <v>5193</v>
      </c>
      <c r="C2761" s="36"/>
      <c r="D2761" s="131" t="s">
        <v>10900</v>
      </c>
      <c r="E2761" s="37" t="s">
        <v>10928</v>
      </c>
      <c r="F2761" s="36" t="s">
        <v>7774</v>
      </c>
      <c r="G2761" s="36" t="s">
        <v>1816</v>
      </c>
      <c r="H2761" s="36" t="s">
        <v>310</v>
      </c>
      <c r="I2761" s="36" t="s">
        <v>44</v>
      </c>
      <c r="J2761" s="37" t="s">
        <v>124</v>
      </c>
      <c r="K2761" s="49">
        <v>5</v>
      </c>
      <c r="L2761" s="36" t="s">
        <v>2122</v>
      </c>
      <c r="M2761" s="36">
        <v>20</v>
      </c>
      <c r="N2761" s="36" t="s">
        <v>46</v>
      </c>
      <c r="O2761" s="36" t="s">
        <v>10905</v>
      </c>
      <c r="P2761" s="36" t="s">
        <v>10929</v>
      </c>
      <c r="Q2761" s="36" t="s">
        <v>10930</v>
      </c>
      <c r="R2761" s="101">
        <v>3.2</v>
      </c>
      <c r="S2761" s="102">
        <v>2.88</v>
      </c>
      <c r="T2761" s="116">
        <v>2.58</v>
      </c>
      <c r="U2761" s="84">
        <v>2.09</v>
      </c>
      <c r="AF2761" s="105">
        <v>3.02</v>
      </c>
      <c r="AT2761" s="105" t="e">
        <f>#REF!*1.075</f>
        <v>#REF!</v>
      </c>
      <c r="AU2761" s="105">
        <f t="shared" si="637"/>
        <v>2.7734999999999999</v>
      </c>
      <c r="AV2761" s="102" t="e">
        <f t="shared" ref="AV2761:AV2792" si="638">MIN(AN2761,AT2761,AU2761)</f>
        <v>#REF!</v>
      </c>
      <c r="AW2761" s="105" t="s">
        <v>1543</v>
      </c>
      <c r="AX2761" s="105" t="s">
        <v>532</v>
      </c>
      <c r="AY2761" s="106">
        <v>2.09</v>
      </c>
      <c r="AZ2761" s="108">
        <f t="shared" ref="AZ2761:AZ2792" si="639">IF(AND(AY2761&gt;0,AY2761&lt;=10),AY2761*0.25,IF(AND(AY2761&gt;10,AY2761&lt;=50),AY2761*0.17,IF(AND(AY2761&gt;10,AY2761&lt;=100),AY2761*0.12,IF(AY2761&gt;100,AY2761*0.1))))</f>
        <v>0.52249999999999996</v>
      </c>
      <c r="BA2761" s="1">
        <f t="shared" ref="BA2761:BA2792" si="640">AZ2761+AY2761</f>
        <v>2.6124999999999998</v>
      </c>
      <c r="BB2761" s="106">
        <f t="shared" si="632"/>
        <v>2.8214999999999999</v>
      </c>
      <c r="BD2761" s="105" t="s">
        <v>200</v>
      </c>
      <c r="BE2761" s="110"/>
      <c r="BF2761" s="110"/>
      <c r="BG2761" s="110"/>
    </row>
    <row r="2762" spans="1:59" ht="24.75" hidden="1" customHeight="1">
      <c r="A2762" s="9">
        <v>2760</v>
      </c>
      <c r="B2762" s="36">
        <v>3958</v>
      </c>
      <c r="C2762" s="36"/>
      <c r="D2762" s="131" t="s">
        <v>10900</v>
      </c>
      <c r="E2762" s="37" t="s">
        <v>10931</v>
      </c>
      <c r="F2762" s="36" t="s">
        <v>10932</v>
      </c>
      <c r="G2762" s="36" t="s">
        <v>1978</v>
      </c>
      <c r="H2762" s="36" t="s">
        <v>1163</v>
      </c>
      <c r="I2762" s="36" t="s">
        <v>906</v>
      </c>
      <c r="J2762" s="37" t="s">
        <v>10933</v>
      </c>
      <c r="K2762" s="49">
        <v>5</v>
      </c>
      <c r="L2762" s="36" t="s">
        <v>91</v>
      </c>
      <c r="M2762" s="36">
        <v>10</v>
      </c>
      <c r="N2762" s="36" t="s">
        <v>46</v>
      </c>
      <c r="O2762" s="36" t="s">
        <v>10905</v>
      </c>
      <c r="P2762" s="36" t="s">
        <v>10934</v>
      </c>
      <c r="Q2762" s="36" t="s">
        <v>10935</v>
      </c>
      <c r="R2762" s="101">
        <v>21</v>
      </c>
      <c r="S2762" s="102">
        <v>16.79</v>
      </c>
      <c r="T2762" s="116"/>
      <c r="U2762" s="84">
        <v>21</v>
      </c>
      <c r="AT2762" s="105" t="e">
        <f>#REF!*1.075</f>
        <v>#REF!</v>
      </c>
      <c r="AV2762" s="102" t="e">
        <f t="shared" si="638"/>
        <v>#REF!</v>
      </c>
      <c r="AW2762" s="125" t="s">
        <v>52</v>
      </c>
      <c r="AX2762" s="105" t="s">
        <v>51</v>
      </c>
      <c r="AY2762" s="106">
        <v>21</v>
      </c>
      <c r="AZ2762" s="108">
        <f t="shared" si="639"/>
        <v>3.5700000000000003</v>
      </c>
      <c r="BA2762" s="1">
        <f t="shared" si="640"/>
        <v>24.57</v>
      </c>
      <c r="BB2762" s="106">
        <f t="shared" si="632"/>
        <v>26.535599999999999</v>
      </c>
      <c r="BD2762" s="105" t="s">
        <v>200</v>
      </c>
      <c r="BE2762" s="110"/>
      <c r="BF2762" s="110"/>
      <c r="BG2762" s="110"/>
    </row>
    <row r="2763" spans="1:59" ht="24.75" hidden="1" customHeight="1">
      <c r="A2763" s="9">
        <v>2761</v>
      </c>
      <c r="B2763" s="36">
        <v>4043</v>
      </c>
      <c r="C2763" s="36"/>
      <c r="D2763" s="131" t="s">
        <v>10886</v>
      </c>
      <c r="E2763" s="37" t="s">
        <v>10936</v>
      </c>
      <c r="F2763" s="36" t="s">
        <v>10937</v>
      </c>
      <c r="G2763" s="36" t="s">
        <v>3017</v>
      </c>
      <c r="H2763" s="36" t="s">
        <v>10938</v>
      </c>
      <c r="I2763" s="36" t="s">
        <v>551</v>
      </c>
      <c r="J2763" s="37" t="s">
        <v>10939</v>
      </c>
      <c r="K2763" s="49">
        <v>5</v>
      </c>
      <c r="L2763" s="36" t="s">
        <v>91</v>
      </c>
      <c r="M2763" s="36">
        <v>10</v>
      </c>
      <c r="N2763" s="36" t="s">
        <v>46</v>
      </c>
      <c r="O2763" s="36" t="s">
        <v>10905</v>
      </c>
      <c r="P2763" s="36" t="s">
        <v>10940</v>
      </c>
      <c r="Q2763" s="36" t="s">
        <v>10941</v>
      </c>
      <c r="R2763" s="101">
        <v>15</v>
      </c>
      <c r="S2763" s="102">
        <v>13</v>
      </c>
      <c r="T2763" s="116"/>
      <c r="U2763" s="84">
        <v>17</v>
      </c>
      <c r="V2763" s="102">
        <v>13.0077</v>
      </c>
      <c r="AF2763" s="105">
        <v>14.04</v>
      </c>
      <c r="AT2763" s="105" t="e">
        <f>#REF!*1.075</f>
        <v>#REF!</v>
      </c>
      <c r="AU2763" s="105">
        <f t="shared" ref="AU2763:AU2776" si="641">T2763*1.075</f>
        <v>0</v>
      </c>
      <c r="AV2763" s="102" t="e">
        <f t="shared" si="638"/>
        <v>#REF!</v>
      </c>
      <c r="AW2763" s="125" t="s">
        <v>52</v>
      </c>
      <c r="AX2763" s="105" t="s">
        <v>51</v>
      </c>
      <c r="AY2763" s="106">
        <v>15</v>
      </c>
      <c r="AZ2763" s="108">
        <f t="shared" si="639"/>
        <v>2.5500000000000003</v>
      </c>
      <c r="BA2763" s="1">
        <f t="shared" si="640"/>
        <v>17.55</v>
      </c>
      <c r="BB2763" s="106">
        <f t="shared" si="632"/>
        <v>18.954000000000001</v>
      </c>
      <c r="BD2763" s="105" t="s">
        <v>200</v>
      </c>
      <c r="BE2763" s="110"/>
      <c r="BF2763" s="110"/>
      <c r="BG2763" s="110"/>
    </row>
    <row r="2764" spans="1:59" ht="24.75" hidden="1" customHeight="1">
      <c r="A2764" s="9">
        <v>2762</v>
      </c>
      <c r="B2764" s="36">
        <v>4001</v>
      </c>
      <c r="C2764" s="36"/>
      <c r="D2764" s="131" t="s">
        <v>10886</v>
      </c>
      <c r="E2764" s="37" t="s">
        <v>10942</v>
      </c>
      <c r="F2764" s="36" t="s">
        <v>10943</v>
      </c>
      <c r="G2764" s="36" t="s">
        <v>2944</v>
      </c>
      <c r="H2764" s="36" t="s">
        <v>2986</v>
      </c>
      <c r="I2764" s="36" t="s">
        <v>906</v>
      </c>
      <c r="J2764" s="37" t="s">
        <v>10944</v>
      </c>
      <c r="K2764" s="49">
        <v>500</v>
      </c>
      <c r="L2764" s="36" t="s">
        <v>91</v>
      </c>
      <c r="M2764" s="36">
        <v>1</v>
      </c>
      <c r="N2764" s="36" t="s">
        <v>46</v>
      </c>
      <c r="O2764" s="36" t="s">
        <v>10905</v>
      </c>
      <c r="P2764" s="36" t="s">
        <v>10945</v>
      </c>
      <c r="Q2764" s="36" t="s">
        <v>10946</v>
      </c>
      <c r="R2764" s="101">
        <v>1.2</v>
      </c>
      <c r="S2764" s="102">
        <v>0.89</v>
      </c>
      <c r="T2764" s="116"/>
      <c r="U2764" s="84">
        <v>1.5</v>
      </c>
      <c r="V2764" s="102">
        <v>0.89</v>
      </c>
      <c r="AF2764" s="105">
        <v>0.96</v>
      </c>
      <c r="AT2764" s="105" t="e">
        <f>#REF!*1.075</f>
        <v>#REF!</v>
      </c>
      <c r="AU2764" s="105">
        <f t="shared" si="641"/>
        <v>0</v>
      </c>
      <c r="AV2764" s="102" t="e">
        <f t="shared" si="638"/>
        <v>#REF!</v>
      </c>
      <c r="AW2764" s="125" t="s">
        <v>52</v>
      </c>
      <c r="AX2764" s="105" t="s">
        <v>51</v>
      </c>
      <c r="AY2764" s="106">
        <v>1.2</v>
      </c>
      <c r="AZ2764" s="108">
        <f t="shared" si="639"/>
        <v>0.3</v>
      </c>
      <c r="BA2764" s="1">
        <f t="shared" si="640"/>
        <v>1.5</v>
      </c>
      <c r="BB2764" s="141">
        <f>BA2764</f>
        <v>1.5</v>
      </c>
      <c r="BD2764" s="105" t="s">
        <v>200</v>
      </c>
      <c r="BE2764" s="110"/>
      <c r="BF2764" s="110"/>
      <c r="BG2764" s="110"/>
    </row>
    <row r="2765" spans="1:59" ht="24.75" hidden="1" customHeight="1">
      <c r="A2765" s="9">
        <v>2763</v>
      </c>
      <c r="B2765" s="36">
        <v>3859</v>
      </c>
      <c r="C2765" s="36"/>
      <c r="D2765" s="131" t="s">
        <v>10886</v>
      </c>
      <c r="E2765" s="37" t="s">
        <v>10942</v>
      </c>
      <c r="F2765" s="36" t="s">
        <v>10943</v>
      </c>
      <c r="G2765" s="36" t="s">
        <v>2944</v>
      </c>
      <c r="H2765" s="36" t="s">
        <v>2986</v>
      </c>
      <c r="I2765" s="36" t="s">
        <v>906</v>
      </c>
      <c r="J2765" s="37" t="s">
        <v>10947</v>
      </c>
      <c r="K2765" s="49">
        <v>100</v>
      </c>
      <c r="L2765" s="36" t="s">
        <v>91</v>
      </c>
      <c r="M2765" s="36">
        <v>1</v>
      </c>
      <c r="N2765" s="36" t="s">
        <v>46</v>
      </c>
      <c r="O2765" s="36" t="s">
        <v>10905</v>
      </c>
      <c r="P2765" s="36" t="s">
        <v>10945</v>
      </c>
      <c r="Q2765" s="36" t="s">
        <v>10948</v>
      </c>
      <c r="R2765" s="101">
        <v>0.8</v>
      </c>
      <c r="S2765" s="102">
        <v>0.65</v>
      </c>
      <c r="T2765" s="116"/>
      <c r="U2765" s="84">
        <v>0.95</v>
      </c>
      <c r="V2765" s="102">
        <v>0.65</v>
      </c>
      <c r="AT2765" s="105" t="e">
        <f>#REF!*1.075</f>
        <v>#REF!</v>
      </c>
      <c r="AU2765" s="105">
        <f t="shared" si="641"/>
        <v>0</v>
      </c>
      <c r="AV2765" s="102" t="e">
        <f t="shared" si="638"/>
        <v>#REF!</v>
      </c>
      <c r="AW2765" s="125" t="s">
        <v>52</v>
      </c>
      <c r="AX2765" s="105" t="s">
        <v>51</v>
      </c>
      <c r="AY2765" s="106">
        <v>0.8</v>
      </c>
      <c r="AZ2765" s="108">
        <f t="shared" si="639"/>
        <v>0.2</v>
      </c>
      <c r="BA2765" s="1">
        <f t="shared" si="640"/>
        <v>1</v>
      </c>
      <c r="BB2765" s="141">
        <f>BA2765</f>
        <v>1</v>
      </c>
      <c r="BD2765" s="105" t="s">
        <v>200</v>
      </c>
      <c r="BE2765" s="110"/>
      <c r="BF2765" s="110"/>
      <c r="BG2765" s="110"/>
    </row>
    <row r="2766" spans="1:59" ht="24.75" hidden="1" customHeight="1">
      <c r="A2766" s="9">
        <v>2764</v>
      </c>
      <c r="B2766" s="36">
        <v>4000</v>
      </c>
      <c r="C2766" s="36"/>
      <c r="E2766" s="37" t="s">
        <v>10949</v>
      </c>
      <c r="F2766" s="36" t="s">
        <v>10950</v>
      </c>
      <c r="G2766" s="36" t="s">
        <v>2944</v>
      </c>
      <c r="H2766" s="36" t="s">
        <v>2986</v>
      </c>
      <c r="I2766" s="36" t="s">
        <v>906</v>
      </c>
      <c r="J2766" s="37" t="s">
        <v>10951</v>
      </c>
      <c r="K2766" s="49"/>
      <c r="L2766" s="36"/>
      <c r="M2766" s="36"/>
      <c r="N2766" s="36"/>
      <c r="O2766" s="36" t="s">
        <v>10905</v>
      </c>
      <c r="P2766" s="36" t="s">
        <v>10952</v>
      </c>
      <c r="Q2766" s="36" t="s">
        <v>10948</v>
      </c>
      <c r="T2766" s="116"/>
      <c r="AT2766" s="105" t="e">
        <f>#REF!*1.075</f>
        <v>#REF!</v>
      </c>
      <c r="AU2766" s="105">
        <f t="shared" si="641"/>
        <v>0</v>
      </c>
      <c r="AV2766" s="102" t="e">
        <f t="shared" si="638"/>
        <v>#REF!</v>
      </c>
      <c r="AZ2766" s="108" t="b">
        <f t="shared" si="639"/>
        <v>0</v>
      </c>
      <c r="BA2766" s="1">
        <f t="shared" si="640"/>
        <v>0</v>
      </c>
      <c r="BB2766" s="106">
        <f>BA2766+BA2766*0.08</f>
        <v>0</v>
      </c>
      <c r="BE2766" s="110"/>
      <c r="BF2766" s="110"/>
      <c r="BG2766" s="110"/>
    </row>
    <row r="2767" spans="1:59" ht="24.75" hidden="1" customHeight="1">
      <c r="A2767" s="9">
        <v>2765</v>
      </c>
      <c r="B2767" s="36">
        <v>3863</v>
      </c>
      <c r="C2767" s="36"/>
      <c r="D2767" s="131" t="s">
        <v>10886</v>
      </c>
      <c r="E2767" s="37" t="s">
        <v>10953</v>
      </c>
      <c r="F2767" s="36" t="s">
        <v>10954</v>
      </c>
      <c r="G2767" s="36" t="s">
        <v>10955</v>
      </c>
      <c r="H2767" s="36" t="s">
        <v>10956</v>
      </c>
      <c r="I2767" s="36" t="s">
        <v>177</v>
      </c>
      <c r="J2767" s="37" t="s">
        <v>10957</v>
      </c>
      <c r="K2767" s="49">
        <v>100</v>
      </c>
      <c r="L2767" s="36" t="s">
        <v>80</v>
      </c>
      <c r="M2767" s="36">
        <v>1</v>
      </c>
      <c r="N2767" s="36" t="s">
        <v>46</v>
      </c>
      <c r="O2767" s="36" t="s">
        <v>10905</v>
      </c>
      <c r="P2767" s="36" t="s">
        <v>10958</v>
      </c>
      <c r="Q2767" s="36" t="s">
        <v>10959</v>
      </c>
      <c r="R2767" s="101">
        <v>9</v>
      </c>
      <c r="S2767" s="102">
        <v>8.1</v>
      </c>
      <c r="T2767" s="116">
        <v>7.24</v>
      </c>
      <c r="U2767" s="84">
        <v>9</v>
      </c>
      <c r="AF2767" s="105">
        <v>7.02</v>
      </c>
      <c r="AT2767" s="105" t="e">
        <f>#REF!*1.075</f>
        <v>#REF!</v>
      </c>
      <c r="AU2767" s="105">
        <f t="shared" si="641"/>
        <v>7.7829999999999995</v>
      </c>
      <c r="AV2767" s="102" t="e">
        <f t="shared" si="638"/>
        <v>#REF!</v>
      </c>
      <c r="AW2767" s="105" t="s">
        <v>172</v>
      </c>
      <c r="AX2767" s="105" t="s">
        <v>173</v>
      </c>
      <c r="AY2767" s="106">
        <v>7.24</v>
      </c>
      <c r="AZ2767" s="108">
        <f t="shared" si="639"/>
        <v>1.81</v>
      </c>
      <c r="BA2767" s="1">
        <f t="shared" si="640"/>
        <v>9.0500000000000007</v>
      </c>
      <c r="BB2767" s="106">
        <f>BA2767+BA2767*0.08</f>
        <v>9.7740000000000009</v>
      </c>
      <c r="BD2767" s="105" t="s">
        <v>200</v>
      </c>
      <c r="BE2767" s="110"/>
      <c r="BF2767" s="110"/>
      <c r="BG2767" s="110"/>
    </row>
    <row r="2768" spans="1:59" ht="24.75" hidden="1" customHeight="1">
      <c r="A2768" s="9">
        <v>2766</v>
      </c>
      <c r="B2768" s="36">
        <v>3864</v>
      </c>
      <c r="C2768" s="36"/>
      <c r="D2768" s="131" t="s">
        <v>10886</v>
      </c>
      <c r="E2768" s="37" t="s">
        <v>10953</v>
      </c>
      <c r="F2768" s="36" t="s">
        <v>10954</v>
      </c>
      <c r="G2768" s="36" t="s">
        <v>10955</v>
      </c>
      <c r="H2768" s="36" t="s">
        <v>1140</v>
      </c>
      <c r="I2768" s="36" t="s">
        <v>177</v>
      </c>
      <c r="J2768" s="37" t="s">
        <v>10957</v>
      </c>
      <c r="K2768" s="49">
        <v>100</v>
      </c>
      <c r="L2768" s="36" t="s">
        <v>80</v>
      </c>
      <c r="M2768" s="36">
        <v>1</v>
      </c>
      <c r="N2768" s="36" t="s">
        <v>46</v>
      </c>
      <c r="O2768" s="34" t="s">
        <v>10905</v>
      </c>
      <c r="P2768" s="36" t="s">
        <v>10960</v>
      </c>
      <c r="Q2768" s="36" t="s">
        <v>10961</v>
      </c>
      <c r="R2768" s="101">
        <v>6.5</v>
      </c>
      <c r="T2768" s="116"/>
      <c r="U2768" s="84">
        <v>8</v>
      </c>
      <c r="V2768" s="102">
        <v>5.0925000000000002</v>
      </c>
      <c r="AF2768" s="105">
        <v>5.46</v>
      </c>
      <c r="AT2768" s="105" t="e">
        <f>#REF!*1.075</f>
        <v>#REF!</v>
      </c>
      <c r="AU2768" s="105">
        <f t="shared" si="641"/>
        <v>0</v>
      </c>
      <c r="AV2768" s="102" t="e">
        <f t="shared" si="638"/>
        <v>#REF!</v>
      </c>
      <c r="AW2768" s="125" t="s">
        <v>52</v>
      </c>
      <c r="AX2768" s="105" t="s">
        <v>51</v>
      </c>
      <c r="AY2768" s="106">
        <v>6.5</v>
      </c>
      <c r="AZ2768" s="108">
        <f t="shared" si="639"/>
        <v>1.625</v>
      </c>
      <c r="BA2768" s="1">
        <f t="shared" si="640"/>
        <v>8.125</v>
      </c>
      <c r="BB2768" s="106">
        <f>BA2768+BA2768*0.08</f>
        <v>8.7750000000000004</v>
      </c>
      <c r="BD2768" s="105" t="s">
        <v>200</v>
      </c>
      <c r="BE2768" s="110"/>
      <c r="BF2768" s="110"/>
      <c r="BG2768" s="110"/>
    </row>
    <row r="2769" spans="1:59" ht="24.75" hidden="1" customHeight="1">
      <c r="A2769" s="9">
        <v>2767</v>
      </c>
      <c r="B2769" s="36">
        <v>3885</v>
      </c>
      <c r="C2769" s="36"/>
      <c r="D2769" s="131" t="s">
        <v>10900</v>
      </c>
      <c r="E2769" s="37" t="s">
        <v>10962</v>
      </c>
      <c r="F2769" s="36" t="s">
        <v>10963</v>
      </c>
      <c r="G2769" s="36" t="s">
        <v>3010</v>
      </c>
      <c r="H2769" s="36" t="s">
        <v>10964</v>
      </c>
      <c r="I2769" s="36" t="s">
        <v>906</v>
      </c>
      <c r="J2769" s="37">
        <v>0</v>
      </c>
      <c r="K2769" s="49">
        <v>500</v>
      </c>
      <c r="L2769" s="36" t="s">
        <v>91</v>
      </c>
      <c r="M2769" s="36">
        <v>20</v>
      </c>
      <c r="N2769" s="36" t="s">
        <v>46</v>
      </c>
      <c r="O2769" s="36" t="s">
        <v>10905</v>
      </c>
      <c r="P2769" s="36" t="s">
        <v>10965</v>
      </c>
      <c r="Q2769" s="36" t="s">
        <v>10966</v>
      </c>
      <c r="S2769" s="102">
        <v>15.45</v>
      </c>
      <c r="T2769" s="116">
        <v>13.8</v>
      </c>
      <c r="U2769" s="84">
        <v>48</v>
      </c>
      <c r="AF2769" s="105">
        <v>17.28</v>
      </c>
      <c r="AT2769" s="105" t="e">
        <f>#REF!*1.075</f>
        <v>#REF!</v>
      </c>
      <c r="AU2769" s="105">
        <f t="shared" si="641"/>
        <v>14.835000000000001</v>
      </c>
      <c r="AV2769" s="102" t="e">
        <f t="shared" si="638"/>
        <v>#REF!</v>
      </c>
      <c r="AW2769" s="105" t="s">
        <v>172</v>
      </c>
      <c r="AX2769" s="105" t="s">
        <v>173</v>
      </c>
      <c r="AY2769" s="106">
        <v>14.835000000000001</v>
      </c>
      <c r="AZ2769" s="108">
        <f t="shared" si="639"/>
        <v>2.5219500000000004</v>
      </c>
      <c r="BA2769" s="1">
        <f t="shared" si="640"/>
        <v>17.356950000000001</v>
      </c>
      <c r="BB2769" s="141">
        <f>BA2769</f>
        <v>17.356950000000001</v>
      </c>
      <c r="BD2769" s="105" t="s">
        <v>200</v>
      </c>
      <c r="BE2769" s="110"/>
      <c r="BF2769" s="110"/>
      <c r="BG2769" s="110"/>
    </row>
    <row r="2770" spans="1:59" ht="24.75" hidden="1" customHeight="1">
      <c r="A2770" s="9">
        <v>2768</v>
      </c>
      <c r="B2770" s="36">
        <v>5070</v>
      </c>
      <c r="C2770" s="36"/>
      <c r="D2770" s="131" t="s">
        <v>10900</v>
      </c>
      <c r="E2770" s="37" t="s">
        <v>10967</v>
      </c>
      <c r="F2770" s="36" t="s">
        <v>10968</v>
      </c>
      <c r="G2770" s="36" t="s">
        <v>9117</v>
      </c>
      <c r="H2770" s="36" t="s">
        <v>10969</v>
      </c>
      <c r="I2770" s="36" t="s">
        <v>551</v>
      </c>
      <c r="J2770" s="37" t="s">
        <v>10951</v>
      </c>
      <c r="K2770" s="49">
        <v>100</v>
      </c>
      <c r="L2770" s="36" t="s">
        <v>91</v>
      </c>
      <c r="M2770" s="36">
        <v>1</v>
      </c>
      <c r="N2770" s="36" t="s">
        <v>46</v>
      </c>
      <c r="O2770" s="36" t="s">
        <v>10905</v>
      </c>
      <c r="P2770" s="36" t="s">
        <v>10970</v>
      </c>
      <c r="Q2770" s="36" t="s">
        <v>10971</v>
      </c>
      <c r="R2770" s="101">
        <v>2.2799999999999998</v>
      </c>
      <c r="S2770" s="102">
        <v>0.62</v>
      </c>
      <c r="T2770" s="116">
        <v>0.55000000000000004</v>
      </c>
      <c r="U2770" s="84">
        <v>2.2799999999999998</v>
      </c>
      <c r="AF2770" s="105">
        <v>0.79</v>
      </c>
      <c r="AT2770" s="105" t="e">
        <f>#REF!*1.075</f>
        <v>#REF!</v>
      </c>
      <c r="AU2770" s="105">
        <f t="shared" si="641"/>
        <v>0.59125000000000005</v>
      </c>
      <c r="AV2770" s="102" t="e">
        <f t="shared" si="638"/>
        <v>#REF!</v>
      </c>
      <c r="AW2770" s="105" t="s">
        <v>172</v>
      </c>
      <c r="AX2770" s="105" t="s">
        <v>173</v>
      </c>
      <c r="AY2770" s="106">
        <f>AU2770</f>
        <v>0.59125000000000005</v>
      </c>
      <c r="AZ2770" s="108">
        <f t="shared" si="639"/>
        <v>0.14781250000000001</v>
      </c>
      <c r="BA2770" s="1">
        <f t="shared" si="640"/>
        <v>0.73906250000000007</v>
      </c>
      <c r="BB2770" s="141">
        <f>BA2770</f>
        <v>0.73906250000000007</v>
      </c>
      <c r="BD2770" s="105" t="s">
        <v>200</v>
      </c>
      <c r="BE2770" s="110"/>
      <c r="BF2770" s="110"/>
      <c r="BG2770" s="110"/>
    </row>
    <row r="2771" spans="1:59" ht="24.75" hidden="1" customHeight="1">
      <c r="A2771" s="9">
        <v>2769</v>
      </c>
      <c r="B2771" s="36">
        <v>3981</v>
      </c>
      <c r="C2771" s="36"/>
      <c r="D2771" s="131" t="s">
        <v>10900</v>
      </c>
      <c r="E2771" s="37" t="s">
        <v>10967</v>
      </c>
      <c r="F2771" s="36" t="s">
        <v>10968</v>
      </c>
      <c r="G2771" s="36" t="s">
        <v>9117</v>
      </c>
      <c r="H2771" s="36" t="s">
        <v>10969</v>
      </c>
      <c r="I2771" s="36" t="s">
        <v>906</v>
      </c>
      <c r="J2771" s="37" t="s">
        <v>10972</v>
      </c>
      <c r="K2771" s="49">
        <v>500</v>
      </c>
      <c r="L2771" s="36" t="s">
        <v>91</v>
      </c>
      <c r="M2771" s="36">
        <v>20</v>
      </c>
      <c r="N2771" s="36" t="s">
        <v>46</v>
      </c>
      <c r="O2771" s="36" t="s">
        <v>10905</v>
      </c>
      <c r="P2771" s="36" t="s">
        <v>10970</v>
      </c>
      <c r="Q2771" s="36" t="s">
        <v>10973</v>
      </c>
      <c r="R2771" s="101">
        <v>47.6</v>
      </c>
      <c r="S2771" s="102">
        <v>13.43</v>
      </c>
      <c r="T2771" s="116">
        <v>12</v>
      </c>
      <c r="U2771" s="84">
        <v>47.6</v>
      </c>
      <c r="AF2771" s="105">
        <v>15.76</v>
      </c>
      <c r="AT2771" s="105" t="e">
        <f>#REF!*1.075</f>
        <v>#REF!</v>
      </c>
      <c r="AU2771" s="105">
        <f t="shared" si="641"/>
        <v>12.899999999999999</v>
      </c>
      <c r="AV2771" s="102" t="e">
        <f t="shared" si="638"/>
        <v>#REF!</v>
      </c>
      <c r="AW2771" s="105" t="s">
        <v>172</v>
      </c>
      <c r="AX2771" s="105" t="s">
        <v>173</v>
      </c>
      <c r="AY2771" s="106">
        <f>AU2771</f>
        <v>12.899999999999999</v>
      </c>
      <c r="AZ2771" s="108">
        <f t="shared" si="639"/>
        <v>2.1930000000000001</v>
      </c>
      <c r="BA2771" s="1">
        <f t="shared" si="640"/>
        <v>15.092999999999998</v>
      </c>
      <c r="BB2771" s="141">
        <f>BA2771</f>
        <v>15.092999999999998</v>
      </c>
      <c r="BD2771" s="105" t="s">
        <v>200</v>
      </c>
      <c r="BE2771" s="110"/>
      <c r="BF2771" s="110"/>
      <c r="BG2771" s="110"/>
    </row>
    <row r="2772" spans="1:59" ht="24.75" hidden="1" customHeight="1">
      <c r="A2772" s="9">
        <v>2770</v>
      </c>
      <c r="B2772" s="36">
        <v>902</v>
      </c>
      <c r="C2772" s="36"/>
      <c r="D2772" s="131" t="s">
        <v>10900</v>
      </c>
      <c r="E2772" s="37" t="s">
        <v>10974</v>
      </c>
      <c r="F2772" s="36" t="s">
        <v>491</v>
      </c>
      <c r="G2772" s="36" t="s">
        <v>492</v>
      </c>
      <c r="H2772" s="36" t="s">
        <v>149</v>
      </c>
      <c r="I2772" s="36" t="s">
        <v>2108</v>
      </c>
      <c r="J2772" s="37" t="s">
        <v>10975</v>
      </c>
      <c r="K2772" s="49">
        <v>250</v>
      </c>
      <c r="L2772" s="36" t="s">
        <v>2122</v>
      </c>
      <c r="M2772" s="36">
        <v>12</v>
      </c>
      <c r="N2772" s="36" t="s">
        <v>46</v>
      </c>
      <c r="O2772" s="36" t="s">
        <v>10905</v>
      </c>
      <c r="P2772" s="36" t="s">
        <v>10976</v>
      </c>
      <c r="Q2772" s="36" t="s">
        <v>10977</v>
      </c>
      <c r="R2772" s="101">
        <v>3</v>
      </c>
      <c r="S2772" s="102">
        <v>2.34</v>
      </c>
      <c r="T2772" s="116">
        <v>2.09</v>
      </c>
      <c r="U2772" s="84">
        <v>3</v>
      </c>
      <c r="AF2772" s="105">
        <v>2.7</v>
      </c>
      <c r="AT2772" s="105" t="e">
        <f>#REF!*1.075</f>
        <v>#REF!</v>
      </c>
      <c r="AU2772" s="105">
        <f t="shared" si="641"/>
        <v>2.2467499999999996</v>
      </c>
      <c r="AV2772" s="102" t="e">
        <f t="shared" si="638"/>
        <v>#REF!</v>
      </c>
      <c r="AW2772" s="105" t="s">
        <v>172</v>
      </c>
      <c r="AX2772" s="105" t="s">
        <v>173</v>
      </c>
      <c r="AY2772" s="106">
        <f>AU2772</f>
        <v>2.2467499999999996</v>
      </c>
      <c r="AZ2772" s="108">
        <f t="shared" si="639"/>
        <v>0.5616874999999999</v>
      </c>
      <c r="BA2772" s="1">
        <f t="shared" si="640"/>
        <v>2.8084374999999993</v>
      </c>
      <c r="BB2772" s="106">
        <f t="shared" ref="BB2772:BB2803" si="642">BA2772+BA2772*0.08</f>
        <v>3.0331124999999992</v>
      </c>
      <c r="BD2772" s="105" t="s">
        <v>200</v>
      </c>
      <c r="BE2772" s="110"/>
      <c r="BF2772" s="110"/>
      <c r="BG2772" s="110"/>
    </row>
    <row r="2773" spans="1:59" ht="24.75" hidden="1" customHeight="1">
      <c r="A2773" s="9">
        <v>2771</v>
      </c>
      <c r="B2773" s="36">
        <v>903</v>
      </c>
      <c r="C2773" s="36"/>
      <c r="D2773" s="131" t="s">
        <v>10900</v>
      </c>
      <c r="E2773" s="37" t="s">
        <v>10974</v>
      </c>
      <c r="F2773" s="36" t="s">
        <v>491</v>
      </c>
      <c r="G2773" s="36" t="s">
        <v>492</v>
      </c>
      <c r="H2773" s="36" t="s">
        <v>2900</v>
      </c>
      <c r="I2773" s="36" t="s">
        <v>2108</v>
      </c>
      <c r="J2773" s="37" t="s">
        <v>10978</v>
      </c>
      <c r="K2773" s="49">
        <v>125</v>
      </c>
      <c r="L2773" s="36" t="s">
        <v>2122</v>
      </c>
      <c r="M2773" s="36">
        <v>12</v>
      </c>
      <c r="N2773" s="36" t="s">
        <v>46</v>
      </c>
      <c r="O2773" s="36" t="s">
        <v>10905</v>
      </c>
      <c r="P2773" s="36" t="s">
        <v>10976</v>
      </c>
      <c r="Q2773" s="36" t="s">
        <v>10979</v>
      </c>
      <c r="R2773" s="101">
        <v>2.6</v>
      </c>
      <c r="S2773" s="102">
        <v>2.0699999999999998</v>
      </c>
      <c r="T2773" s="116">
        <v>1.85</v>
      </c>
      <c r="U2773" s="84">
        <v>2.6</v>
      </c>
      <c r="AF2773" s="105">
        <v>2.27</v>
      </c>
      <c r="AT2773" s="105" t="e">
        <f>#REF!*1.075</f>
        <v>#REF!</v>
      </c>
      <c r="AU2773" s="105">
        <f t="shared" si="641"/>
        <v>1.98875</v>
      </c>
      <c r="AV2773" s="102" t="e">
        <f t="shared" si="638"/>
        <v>#REF!</v>
      </c>
      <c r="AW2773" s="105" t="s">
        <v>172</v>
      </c>
      <c r="AX2773" s="105" t="s">
        <v>173</v>
      </c>
      <c r="AY2773" s="106">
        <f>AU2773</f>
        <v>1.98875</v>
      </c>
      <c r="AZ2773" s="108">
        <f t="shared" si="639"/>
        <v>0.4971875</v>
      </c>
      <c r="BA2773" s="1">
        <f t="shared" si="640"/>
        <v>2.4859374999999999</v>
      </c>
      <c r="BB2773" s="106">
        <f t="shared" si="642"/>
        <v>2.6848125</v>
      </c>
      <c r="BD2773" s="105" t="s">
        <v>200</v>
      </c>
      <c r="BE2773" s="110"/>
      <c r="BF2773" s="110"/>
      <c r="BG2773" s="110"/>
    </row>
    <row r="2774" spans="1:59" ht="24.75" hidden="1" customHeight="1">
      <c r="A2774" s="9">
        <v>2772</v>
      </c>
      <c r="B2774" s="36">
        <v>901</v>
      </c>
      <c r="C2774" s="36"/>
      <c r="D2774" s="131" t="s">
        <v>10900</v>
      </c>
      <c r="E2774" s="37" t="s">
        <v>10974</v>
      </c>
      <c r="F2774" s="36" t="s">
        <v>491</v>
      </c>
      <c r="G2774" s="36" t="s">
        <v>492</v>
      </c>
      <c r="H2774" s="36" t="s">
        <v>132</v>
      </c>
      <c r="I2774" s="36" t="s">
        <v>109</v>
      </c>
      <c r="J2774" s="37" t="s">
        <v>10980</v>
      </c>
      <c r="K2774" s="49">
        <v>85</v>
      </c>
      <c r="L2774" s="36" t="s">
        <v>91</v>
      </c>
      <c r="M2774" s="36">
        <v>1</v>
      </c>
      <c r="N2774" s="36" t="s">
        <v>46</v>
      </c>
      <c r="O2774" s="36" t="s">
        <v>10905</v>
      </c>
      <c r="P2774" s="36" t="s">
        <v>10976</v>
      </c>
      <c r="Q2774" s="36" t="s">
        <v>10981</v>
      </c>
      <c r="R2774" s="101">
        <v>3</v>
      </c>
      <c r="S2774" s="102">
        <v>2.4300000000000002</v>
      </c>
      <c r="T2774" s="116">
        <v>2.17</v>
      </c>
      <c r="U2774" s="84">
        <v>3</v>
      </c>
      <c r="AF2774" s="105">
        <v>1.4</v>
      </c>
      <c r="AT2774" s="105" t="e">
        <f>#REF!*1.075</f>
        <v>#REF!</v>
      </c>
      <c r="AU2774" s="105">
        <f t="shared" si="641"/>
        <v>2.3327499999999999</v>
      </c>
      <c r="AV2774" s="102" t="e">
        <f t="shared" si="638"/>
        <v>#REF!</v>
      </c>
      <c r="AW2774" s="105" t="s">
        <v>172</v>
      </c>
      <c r="AX2774" s="105" t="s">
        <v>173</v>
      </c>
      <c r="AY2774" s="106">
        <f>AU2774</f>
        <v>2.3327499999999999</v>
      </c>
      <c r="AZ2774" s="108">
        <f t="shared" si="639"/>
        <v>0.58318749999999997</v>
      </c>
      <c r="BA2774" s="1">
        <f t="shared" si="640"/>
        <v>2.9159375000000001</v>
      </c>
      <c r="BB2774" s="106">
        <f t="shared" si="642"/>
        <v>3.1492125</v>
      </c>
      <c r="BD2774" s="105" t="s">
        <v>200</v>
      </c>
      <c r="BE2774" s="110"/>
      <c r="BF2774" s="110"/>
      <c r="BG2774" s="110"/>
    </row>
    <row r="2775" spans="1:59" ht="24.75" hidden="1" customHeight="1">
      <c r="A2775" s="9">
        <v>2773</v>
      </c>
      <c r="B2775" s="36">
        <v>20614</v>
      </c>
      <c r="C2775" s="36"/>
      <c r="E2775" s="36" t="s">
        <v>10967</v>
      </c>
      <c r="F2775" s="36"/>
      <c r="G2775" s="36" t="s">
        <v>9117</v>
      </c>
      <c r="H2775" s="36" t="s">
        <v>10969</v>
      </c>
      <c r="I2775" s="36" t="s">
        <v>551</v>
      </c>
      <c r="J2775" s="36"/>
      <c r="K2775" s="49"/>
      <c r="L2775" s="36"/>
      <c r="M2775" s="36"/>
      <c r="N2775" s="36"/>
      <c r="O2775" s="36" t="s">
        <v>10905</v>
      </c>
      <c r="P2775" s="21"/>
      <c r="Q2775" s="21" t="s">
        <v>480</v>
      </c>
      <c r="T2775" s="116"/>
      <c r="AT2775" s="105" t="e">
        <f>#REF!*1.075</f>
        <v>#REF!</v>
      </c>
      <c r="AU2775" s="105">
        <f t="shared" si="641"/>
        <v>0</v>
      </c>
      <c r="AV2775" s="102" t="e">
        <f t="shared" si="638"/>
        <v>#REF!</v>
      </c>
      <c r="AZ2775" s="108" t="b">
        <f t="shared" si="639"/>
        <v>0</v>
      </c>
      <c r="BA2775" s="1">
        <f t="shared" si="640"/>
        <v>0</v>
      </c>
      <c r="BB2775" s="106">
        <f t="shared" si="642"/>
        <v>0</v>
      </c>
      <c r="BE2775" s="110"/>
      <c r="BF2775" s="110"/>
      <c r="BG2775" s="110"/>
    </row>
    <row r="2776" spans="1:59" ht="24.75" hidden="1" customHeight="1">
      <c r="A2776" s="9">
        <v>2774</v>
      </c>
      <c r="B2776" s="36">
        <v>20576</v>
      </c>
      <c r="C2776" s="36"/>
      <c r="E2776" s="36" t="s">
        <v>10967</v>
      </c>
      <c r="F2776" s="36"/>
      <c r="G2776" s="36" t="s">
        <v>9117</v>
      </c>
      <c r="H2776" s="36" t="s">
        <v>10969</v>
      </c>
      <c r="I2776" s="36" t="s">
        <v>551</v>
      </c>
      <c r="J2776" s="36"/>
      <c r="K2776" s="49"/>
      <c r="L2776" s="36"/>
      <c r="M2776" s="36"/>
      <c r="N2776" s="36"/>
      <c r="O2776" s="36" t="s">
        <v>10905</v>
      </c>
      <c r="P2776" s="21"/>
      <c r="Q2776" s="21" t="s">
        <v>480</v>
      </c>
      <c r="T2776" s="116"/>
      <c r="AT2776" s="105" t="e">
        <f>#REF!*1.075</f>
        <v>#REF!</v>
      </c>
      <c r="AU2776" s="105">
        <f t="shared" si="641"/>
        <v>0</v>
      </c>
      <c r="AV2776" s="102" t="e">
        <f t="shared" si="638"/>
        <v>#REF!</v>
      </c>
      <c r="AZ2776" s="108" t="b">
        <f t="shared" si="639"/>
        <v>0</v>
      </c>
      <c r="BA2776" s="1">
        <f t="shared" si="640"/>
        <v>0</v>
      </c>
      <c r="BB2776" s="106">
        <f t="shared" si="642"/>
        <v>0</v>
      </c>
      <c r="BE2776" s="110"/>
      <c r="BF2776" s="110"/>
      <c r="BG2776" s="110"/>
    </row>
    <row r="2777" spans="1:59" ht="24.75" hidden="1" customHeight="1">
      <c r="A2777" s="9">
        <v>5009</v>
      </c>
      <c r="B2777" s="20"/>
      <c r="C2777" s="20"/>
      <c r="D2777" s="5" t="s">
        <v>2801</v>
      </c>
      <c r="E2777" s="21" t="s">
        <v>10982</v>
      </c>
      <c r="F2777" s="21" t="s">
        <v>10983</v>
      </c>
      <c r="G2777" s="21" t="s">
        <v>6663</v>
      </c>
      <c r="H2777" s="22" t="s">
        <v>3645</v>
      </c>
      <c r="I2777" s="21" t="s">
        <v>68</v>
      </c>
      <c r="J2777" s="21" t="s">
        <v>3221</v>
      </c>
      <c r="K2777" s="23"/>
      <c r="L2777" s="21"/>
      <c r="M2777" s="20"/>
      <c r="N2777" s="21"/>
      <c r="O2777" s="21" t="s">
        <v>10984</v>
      </c>
      <c r="P2777" s="21"/>
      <c r="Q2777" s="21" t="s">
        <v>10985</v>
      </c>
      <c r="R2777" s="101">
        <v>3</v>
      </c>
      <c r="S2777" s="102">
        <v>2.5</v>
      </c>
      <c r="T2777" s="116"/>
      <c r="U2777" s="84">
        <v>2.5</v>
      </c>
      <c r="AC2777" s="102">
        <v>3.5</v>
      </c>
      <c r="AT2777" s="105" t="e">
        <f>#REF!*1.075</f>
        <v>#REF!</v>
      </c>
      <c r="AV2777" s="102" t="e">
        <f t="shared" si="638"/>
        <v>#REF!</v>
      </c>
      <c r="AZ2777" s="108" t="b">
        <f t="shared" si="639"/>
        <v>0</v>
      </c>
      <c r="BA2777" s="1">
        <f t="shared" si="640"/>
        <v>0</v>
      </c>
      <c r="BB2777" s="106">
        <f t="shared" si="642"/>
        <v>0</v>
      </c>
      <c r="BD2777" s="110" t="s">
        <v>200</v>
      </c>
      <c r="BE2777" s="110"/>
      <c r="BF2777" s="110"/>
      <c r="BG2777" s="110"/>
    </row>
    <row r="2778" spans="1:59" ht="24.75" hidden="1" customHeight="1">
      <c r="A2778" s="9">
        <v>2777</v>
      </c>
      <c r="B2778" s="17">
        <v>14729</v>
      </c>
      <c r="C2778" s="17"/>
      <c r="D2778" s="8"/>
      <c r="E2778" s="2" t="s">
        <v>10986</v>
      </c>
      <c r="F2778" s="2" t="s">
        <v>86</v>
      </c>
      <c r="G2778" s="2" t="s">
        <v>87</v>
      </c>
      <c r="H2778" s="18" t="s">
        <v>1460</v>
      </c>
      <c r="I2778" s="2" t="s">
        <v>814</v>
      </c>
      <c r="J2778" s="2" t="s">
        <v>10987</v>
      </c>
      <c r="K2778" s="19"/>
      <c r="L2778" s="2"/>
      <c r="M2778" s="17">
        <v>60</v>
      </c>
      <c r="N2778" s="2" t="s">
        <v>46</v>
      </c>
      <c r="O2778" s="2" t="s">
        <v>10988</v>
      </c>
      <c r="P2778" s="2" t="s">
        <v>10989</v>
      </c>
      <c r="Q2778" s="2" t="s">
        <v>10990</v>
      </c>
      <c r="R2778" s="101">
        <v>3.35</v>
      </c>
      <c r="T2778" s="116">
        <v>2.25</v>
      </c>
      <c r="U2778" s="84">
        <v>3.12</v>
      </c>
      <c r="AE2778" s="104">
        <v>3.12</v>
      </c>
      <c r="AN2778" s="106">
        <v>3.35</v>
      </c>
      <c r="AO2778" s="105" t="s">
        <v>50</v>
      </c>
      <c r="AP2778" s="104" t="s">
        <v>51</v>
      </c>
      <c r="AQ2778" s="105" t="e">
        <f t="shared" ref="AQ2778:AQ2801" si="643">AVERAGE(SMALL(AE2778:AI2778,1),SMALL(AE2778:AI2778,2))</f>
        <v>#NUM!</v>
      </c>
      <c r="AR2778" s="105" t="e">
        <f t="shared" ref="AR2778:AR2801" si="644">IF(R2778 &lt;=( AVERAGE(SMALL(AE2778:AI2778,1),SMALL(AE2778:AI2778,2))), R2778, "")</f>
        <v>#NUM!</v>
      </c>
      <c r="AS2778" s="105" t="e">
        <f t="shared" ref="AS2778:AS2801" si="645">AVERAGE(SMALL(AJ2778:AM2778,1),SMALL(AJ2778:AM2778,2))</f>
        <v>#NUM!</v>
      </c>
      <c r="AT2778" s="105" t="e">
        <f>#REF!*1.075</f>
        <v>#REF!</v>
      </c>
      <c r="AU2778" s="105">
        <f t="shared" ref="AU2778:AU2803" si="646">T2778*1.075</f>
        <v>2.4187499999999997</v>
      </c>
      <c r="AV2778" s="102" t="e">
        <f t="shared" si="638"/>
        <v>#REF!</v>
      </c>
      <c r="AW2778" s="105" t="s">
        <v>172</v>
      </c>
      <c r="AX2778" s="105" t="s">
        <v>173</v>
      </c>
      <c r="AY2778" s="106">
        <v>2.4180000000000001</v>
      </c>
      <c r="AZ2778" s="108">
        <f t="shared" si="639"/>
        <v>0.60450000000000004</v>
      </c>
      <c r="BA2778" s="1">
        <f t="shared" si="640"/>
        <v>3.0225</v>
      </c>
      <c r="BB2778" s="106">
        <f t="shared" si="642"/>
        <v>3.2643</v>
      </c>
      <c r="BC2778" s="105" t="s">
        <v>53</v>
      </c>
      <c r="BE2778" s="110"/>
      <c r="BF2778" s="110"/>
      <c r="BG2778" s="110"/>
    </row>
    <row r="2779" spans="1:59" ht="24.75" hidden="1" customHeight="1">
      <c r="A2779" s="9">
        <v>2778</v>
      </c>
      <c r="B2779" s="17">
        <v>3758</v>
      </c>
      <c r="C2779" s="17"/>
      <c r="D2779" s="8"/>
      <c r="E2779" s="2" t="s">
        <v>10991</v>
      </c>
      <c r="F2779" s="2" t="s">
        <v>10992</v>
      </c>
      <c r="G2779" s="2" t="s">
        <v>921</v>
      </c>
      <c r="H2779" s="18" t="s">
        <v>9167</v>
      </c>
      <c r="I2779" s="2" t="s">
        <v>1063</v>
      </c>
      <c r="J2779" s="2" t="s">
        <v>10993</v>
      </c>
      <c r="K2779" s="19">
        <v>120</v>
      </c>
      <c r="L2779" s="2" t="s">
        <v>91</v>
      </c>
      <c r="M2779" s="17">
        <v>1</v>
      </c>
      <c r="N2779" s="2" t="s">
        <v>46</v>
      </c>
      <c r="O2779" s="2" t="s">
        <v>10988</v>
      </c>
      <c r="P2779" s="2" t="s">
        <v>10994</v>
      </c>
      <c r="Q2779" s="2" t="s">
        <v>10995</v>
      </c>
      <c r="R2779" s="101">
        <v>5.29</v>
      </c>
      <c r="T2779" s="116">
        <v>5.3</v>
      </c>
      <c r="U2779" s="84">
        <v>4.92</v>
      </c>
      <c r="AE2779" s="104">
        <v>4.92</v>
      </c>
      <c r="AN2779" s="106">
        <v>4.92</v>
      </c>
      <c r="AO2779" s="105" t="s">
        <v>531</v>
      </c>
      <c r="AP2779" s="104" t="s">
        <v>532</v>
      </c>
      <c r="AQ2779" s="105" t="e">
        <f t="shared" si="643"/>
        <v>#NUM!</v>
      </c>
      <c r="AR2779" s="105" t="e">
        <f t="shared" si="644"/>
        <v>#NUM!</v>
      </c>
      <c r="AS2779" s="105" t="e">
        <f t="shared" si="645"/>
        <v>#NUM!</v>
      </c>
      <c r="AT2779" s="105" t="e">
        <f>#REF!*1.075</f>
        <v>#REF!</v>
      </c>
      <c r="AU2779" s="105">
        <f t="shared" si="646"/>
        <v>5.6974999999999998</v>
      </c>
      <c r="AV2779" s="102" t="e">
        <f t="shared" si="638"/>
        <v>#REF!</v>
      </c>
      <c r="AW2779" s="105" t="s">
        <v>1543</v>
      </c>
      <c r="AX2779" s="105" t="s">
        <v>532</v>
      </c>
      <c r="AY2779" s="106">
        <v>4.92</v>
      </c>
      <c r="AZ2779" s="108">
        <f t="shared" si="639"/>
        <v>1.23</v>
      </c>
      <c r="BA2779" s="1">
        <f t="shared" si="640"/>
        <v>6.15</v>
      </c>
      <c r="BB2779" s="106">
        <f t="shared" si="642"/>
        <v>6.6420000000000003</v>
      </c>
      <c r="BC2779" s="105" t="s">
        <v>53</v>
      </c>
      <c r="BE2779" s="110"/>
      <c r="BF2779" s="110"/>
      <c r="BG2779" s="110"/>
    </row>
    <row r="2780" spans="1:59" ht="24.75" hidden="1" customHeight="1">
      <c r="A2780" s="9">
        <v>2779</v>
      </c>
      <c r="B2780" s="17">
        <v>5863</v>
      </c>
      <c r="C2780" s="17"/>
      <c r="D2780" s="8"/>
      <c r="E2780" s="2" t="s">
        <v>10996</v>
      </c>
      <c r="F2780" s="2" t="s">
        <v>4540</v>
      </c>
      <c r="G2780" s="2" t="s">
        <v>921</v>
      </c>
      <c r="H2780" s="18" t="s">
        <v>10997</v>
      </c>
      <c r="I2780" s="2" t="s">
        <v>1063</v>
      </c>
      <c r="J2780" s="2" t="s">
        <v>1107</v>
      </c>
      <c r="K2780" s="19">
        <v>100</v>
      </c>
      <c r="L2780" s="2" t="s">
        <v>91</v>
      </c>
      <c r="M2780" s="17">
        <v>1</v>
      </c>
      <c r="N2780" s="2" t="s">
        <v>46</v>
      </c>
      <c r="O2780" s="2" t="s">
        <v>10988</v>
      </c>
      <c r="P2780" s="2" t="s">
        <v>10989</v>
      </c>
      <c r="Q2780" s="2" t="s">
        <v>10998</v>
      </c>
      <c r="R2780" s="101">
        <v>6.95</v>
      </c>
      <c r="T2780" s="116">
        <v>4.9000000000000004</v>
      </c>
      <c r="AN2780" s="106">
        <v>6.95</v>
      </c>
      <c r="AO2780" s="105" t="s">
        <v>50</v>
      </c>
      <c r="AP2780" s="104" t="s">
        <v>51</v>
      </c>
      <c r="AQ2780" s="105" t="e">
        <f t="shared" si="643"/>
        <v>#NUM!</v>
      </c>
      <c r="AR2780" s="105" t="e">
        <f t="shared" si="644"/>
        <v>#NUM!</v>
      </c>
      <c r="AS2780" s="105" t="e">
        <f t="shared" si="645"/>
        <v>#NUM!</v>
      </c>
      <c r="AT2780" s="105" t="e">
        <f>#REF!*1.075</f>
        <v>#REF!</v>
      </c>
      <c r="AU2780" s="105">
        <f t="shared" si="646"/>
        <v>5.2675000000000001</v>
      </c>
      <c r="AV2780" s="102" t="e">
        <f t="shared" si="638"/>
        <v>#REF!</v>
      </c>
      <c r="AW2780" s="105" t="s">
        <v>277</v>
      </c>
      <c r="AX2780" s="105" t="s">
        <v>278</v>
      </c>
      <c r="AY2780" s="106">
        <v>5.2670000000000003</v>
      </c>
      <c r="AZ2780" s="108">
        <f t="shared" si="639"/>
        <v>1.3167500000000001</v>
      </c>
      <c r="BA2780" s="1">
        <f t="shared" si="640"/>
        <v>6.5837500000000002</v>
      </c>
      <c r="BB2780" s="106">
        <f t="shared" si="642"/>
        <v>7.1104500000000002</v>
      </c>
      <c r="BC2780" s="105" t="s">
        <v>53</v>
      </c>
      <c r="BE2780" s="110"/>
      <c r="BF2780" s="110"/>
      <c r="BG2780" s="110"/>
    </row>
    <row r="2781" spans="1:59" ht="24.75" hidden="1" customHeight="1">
      <c r="A2781" s="9">
        <v>2780</v>
      </c>
      <c r="B2781" s="17">
        <v>5055</v>
      </c>
      <c r="C2781" s="17"/>
      <c r="D2781" s="8"/>
      <c r="E2781" s="2" t="s">
        <v>10999</v>
      </c>
      <c r="F2781" s="2" t="s">
        <v>11000</v>
      </c>
      <c r="G2781" s="2" t="s">
        <v>921</v>
      </c>
      <c r="H2781" s="18" t="s">
        <v>922</v>
      </c>
      <c r="I2781" s="2" t="s">
        <v>345</v>
      </c>
      <c r="J2781" s="2" t="s">
        <v>11001</v>
      </c>
      <c r="K2781" s="19"/>
      <c r="L2781" s="2"/>
      <c r="M2781" s="17">
        <v>16</v>
      </c>
      <c r="N2781" s="2" t="s">
        <v>46</v>
      </c>
      <c r="O2781" s="2" t="s">
        <v>10988</v>
      </c>
      <c r="P2781" s="2" t="s">
        <v>11002</v>
      </c>
      <c r="Q2781" s="2" t="s">
        <v>11003</v>
      </c>
      <c r="R2781" s="101">
        <v>6.9</v>
      </c>
      <c r="T2781" s="116">
        <v>4.9000000000000004</v>
      </c>
      <c r="V2781" s="102">
        <v>8.4529999999999994</v>
      </c>
      <c r="AN2781" s="106">
        <v>6.9</v>
      </c>
      <c r="AO2781" s="105" t="s">
        <v>50</v>
      </c>
      <c r="AP2781" s="104" t="s">
        <v>51</v>
      </c>
      <c r="AQ2781" s="105" t="e">
        <f t="shared" si="643"/>
        <v>#NUM!</v>
      </c>
      <c r="AR2781" s="105" t="e">
        <f t="shared" si="644"/>
        <v>#NUM!</v>
      </c>
      <c r="AS2781" s="105" t="e">
        <f t="shared" si="645"/>
        <v>#NUM!</v>
      </c>
      <c r="AT2781" s="105" t="e">
        <f>#REF!*1.075</f>
        <v>#REF!</v>
      </c>
      <c r="AU2781" s="105">
        <f t="shared" si="646"/>
        <v>5.2675000000000001</v>
      </c>
      <c r="AV2781" s="102" t="e">
        <f t="shared" si="638"/>
        <v>#REF!</v>
      </c>
      <c r="AW2781" s="105" t="s">
        <v>172</v>
      </c>
      <c r="AX2781" s="105" t="s">
        <v>173</v>
      </c>
      <c r="AY2781" s="106">
        <v>5.2670000000000003</v>
      </c>
      <c r="AZ2781" s="108">
        <f t="shared" si="639"/>
        <v>1.3167500000000001</v>
      </c>
      <c r="BA2781" s="1">
        <f t="shared" si="640"/>
        <v>6.5837500000000002</v>
      </c>
      <c r="BB2781" s="106">
        <f t="shared" si="642"/>
        <v>7.1104500000000002</v>
      </c>
      <c r="BC2781" s="105" t="s">
        <v>53</v>
      </c>
      <c r="BE2781" s="110"/>
      <c r="BF2781" s="110"/>
      <c r="BG2781" s="110"/>
    </row>
    <row r="2782" spans="1:59" ht="24.75" hidden="1" customHeight="1">
      <c r="A2782" s="9">
        <v>2781</v>
      </c>
      <c r="B2782" s="17">
        <v>3759</v>
      </c>
      <c r="C2782" s="17"/>
      <c r="D2782" s="8"/>
      <c r="E2782" s="2" t="s">
        <v>11004</v>
      </c>
      <c r="F2782" s="2" t="s">
        <v>11005</v>
      </c>
      <c r="G2782" s="2" t="s">
        <v>921</v>
      </c>
      <c r="H2782" s="18" t="s">
        <v>11006</v>
      </c>
      <c r="I2782" s="2" t="s">
        <v>1063</v>
      </c>
      <c r="J2782" s="2" t="s">
        <v>893</v>
      </c>
      <c r="K2782" s="19">
        <v>100</v>
      </c>
      <c r="L2782" s="2" t="s">
        <v>91</v>
      </c>
      <c r="M2782" s="17">
        <v>1</v>
      </c>
      <c r="N2782" s="2" t="s">
        <v>46</v>
      </c>
      <c r="O2782" s="2" t="s">
        <v>10988</v>
      </c>
      <c r="P2782" s="2" t="s">
        <v>11002</v>
      </c>
      <c r="Q2782" s="2" t="s">
        <v>11007</v>
      </c>
      <c r="R2782" s="101">
        <v>6.85</v>
      </c>
      <c r="T2782" s="116">
        <v>5.3</v>
      </c>
      <c r="V2782" s="102">
        <v>7.6669999999999998</v>
      </c>
      <c r="AN2782" s="106">
        <v>6.85</v>
      </c>
      <c r="AO2782" s="105" t="s">
        <v>50</v>
      </c>
      <c r="AP2782" s="104" t="s">
        <v>51</v>
      </c>
      <c r="AQ2782" s="105" t="e">
        <f t="shared" si="643"/>
        <v>#NUM!</v>
      </c>
      <c r="AR2782" s="105" t="e">
        <f t="shared" si="644"/>
        <v>#NUM!</v>
      </c>
      <c r="AS2782" s="105" t="e">
        <f t="shared" si="645"/>
        <v>#NUM!</v>
      </c>
      <c r="AT2782" s="105" t="e">
        <f>#REF!*1.075</f>
        <v>#REF!</v>
      </c>
      <c r="AU2782" s="105">
        <f t="shared" si="646"/>
        <v>5.6974999999999998</v>
      </c>
      <c r="AV2782" s="102" t="e">
        <f t="shared" si="638"/>
        <v>#REF!</v>
      </c>
      <c r="AW2782" s="105" t="s">
        <v>172</v>
      </c>
      <c r="AX2782" s="105" t="s">
        <v>173</v>
      </c>
      <c r="AY2782" s="106">
        <v>5.6970000000000001</v>
      </c>
      <c r="AZ2782" s="108">
        <f t="shared" si="639"/>
        <v>1.42425</v>
      </c>
      <c r="BA2782" s="1">
        <f t="shared" si="640"/>
        <v>7.1212499999999999</v>
      </c>
      <c r="BB2782" s="106">
        <f t="shared" si="642"/>
        <v>7.69095</v>
      </c>
      <c r="BC2782" s="105" t="s">
        <v>53</v>
      </c>
      <c r="BE2782" s="110"/>
      <c r="BF2782" s="110"/>
      <c r="BG2782" s="110"/>
    </row>
    <row r="2783" spans="1:59" ht="24.75" hidden="1" customHeight="1">
      <c r="A2783" s="9">
        <v>2782</v>
      </c>
      <c r="B2783" s="17">
        <v>16311</v>
      </c>
      <c r="C2783" s="17"/>
      <c r="D2783" s="8"/>
      <c r="E2783" s="2" t="s">
        <v>11008</v>
      </c>
      <c r="F2783" s="2" t="s">
        <v>3960</v>
      </c>
      <c r="G2783" s="2" t="s">
        <v>114</v>
      </c>
      <c r="H2783" s="18" t="s">
        <v>11009</v>
      </c>
      <c r="I2783" s="2" t="s">
        <v>116</v>
      </c>
      <c r="J2783" s="2" t="s">
        <v>11010</v>
      </c>
      <c r="K2783" s="19">
        <v>1</v>
      </c>
      <c r="L2783" s="2" t="s">
        <v>91</v>
      </c>
      <c r="M2783" s="17">
        <v>1</v>
      </c>
      <c r="N2783" s="2" t="s">
        <v>46</v>
      </c>
      <c r="O2783" s="2" t="s">
        <v>10988</v>
      </c>
      <c r="P2783" s="2" t="s">
        <v>10989</v>
      </c>
      <c r="Q2783" s="2" t="s">
        <v>11011</v>
      </c>
      <c r="R2783" s="101">
        <v>3.45</v>
      </c>
      <c r="T2783" s="116" t="s">
        <v>58</v>
      </c>
      <c r="U2783" s="84">
        <v>4.34</v>
      </c>
      <c r="V2783" s="102">
        <v>4.173</v>
      </c>
      <c r="AE2783" s="104">
        <v>4.34</v>
      </c>
      <c r="AN2783" s="106">
        <v>3.45</v>
      </c>
      <c r="AO2783" s="105" t="s">
        <v>50</v>
      </c>
      <c r="AP2783" s="104" t="s">
        <v>51</v>
      </c>
      <c r="AQ2783" s="105" t="e">
        <f t="shared" si="643"/>
        <v>#NUM!</v>
      </c>
      <c r="AR2783" s="105" t="e">
        <f t="shared" si="644"/>
        <v>#NUM!</v>
      </c>
      <c r="AS2783" s="105" t="e">
        <f t="shared" si="645"/>
        <v>#NUM!</v>
      </c>
      <c r="AT2783" s="105" t="e">
        <f>#REF!*1.075</f>
        <v>#REF!</v>
      </c>
      <c r="AU2783" s="105" t="e">
        <f t="shared" si="646"/>
        <v>#VALUE!</v>
      </c>
      <c r="AV2783" s="102" t="e">
        <f t="shared" si="638"/>
        <v>#REF!</v>
      </c>
      <c r="AW2783" s="125" t="s">
        <v>52</v>
      </c>
      <c r="AX2783" s="125" t="s">
        <v>51</v>
      </c>
      <c r="AY2783" s="106">
        <v>3.45</v>
      </c>
      <c r="AZ2783" s="108">
        <f t="shared" si="639"/>
        <v>0.86250000000000004</v>
      </c>
      <c r="BA2783" s="1">
        <f t="shared" si="640"/>
        <v>4.3125</v>
      </c>
      <c r="BB2783" s="106">
        <f t="shared" si="642"/>
        <v>4.6574999999999998</v>
      </c>
      <c r="BC2783" s="105" t="s">
        <v>53</v>
      </c>
      <c r="BE2783" s="110"/>
      <c r="BF2783" s="110"/>
      <c r="BG2783" s="110"/>
    </row>
    <row r="2784" spans="1:59" ht="24.75" hidden="1" customHeight="1">
      <c r="A2784" s="9">
        <v>2783</v>
      </c>
      <c r="B2784" s="17"/>
      <c r="C2784" s="17"/>
      <c r="D2784" s="8"/>
      <c r="E2784" s="2" t="s">
        <v>11012</v>
      </c>
      <c r="F2784" s="2" t="s">
        <v>7292</v>
      </c>
      <c r="G2784" s="2" t="s">
        <v>11013</v>
      </c>
      <c r="H2784" s="18" t="s">
        <v>105</v>
      </c>
      <c r="I2784" s="2" t="s">
        <v>345</v>
      </c>
      <c r="J2784" s="38" t="s">
        <v>11014</v>
      </c>
      <c r="K2784" s="19"/>
      <c r="L2784" s="2"/>
      <c r="M2784" s="17">
        <v>16</v>
      </c>
      <c r="N2784" s="2" t="s">
        <v>46</v>
      </c>
      <c r="O2784" s="18" t="s">
        <v>10988</v>
      </c>
      <c r="P2784" s="2"/>
      <c r="Q2784" s="2" t="s">
        <v>11015</v>
      </c>
      <c r="R2784" s="101">
        <v>7.46</v>
      </c>
      <c r="T2784" s="116" t="s">
        <v>58</v>
      </c>
      <c r="U2784" s="84">
        <v>7.46</v>
      </c>
      <c r="AE2784" s="104">
        <v>7.46</v>
      </c>
      <c r="AN2784" s="106">
        <v>7.46</v>
      </c>
      <c r="AO2784" s="105" t="s">
        <v>50</v>
      </c>
      <c r="AP2784" s="104" t="s">
        <v>51</v>
      </c>
      <c r="AQ2784" s="105" t="e">
        <f t="shared" si="643"/>
        <v>#NUM!</v>
      </c>
      <c r="AR2784" s="105" t="e">
        <f t="shared" si="644"/>
        <v>#NUM!</v>
      </c>
      <c r="AS2784" s="105" t="e">
        <f t="shared" si="645"/>
        <v>#NUM!</v>
      </c>
      <c r="AT2784" s="105" t="e">
        <f>#REF!*1.075</f>
        <v>#REF!</v>
      </c>
      <c r="AU2784" s="105" t="e">
        <f t="shared" si="646"/>
        <v>#VALUE!</v>
      </c>
      <c r="AV2784" s="102" t="e">
        <f t="shared" si="638"/>
        <v>#REF!</v>
      </c>
      <c r="AW2784" s="125" t="s">
        <v>52</v>
      </c>
      <c r="AX2784" s="105" t="s">
        <v>51</v>
      </c>
      <c r="AY2784" s="106">
        <v>7.46</v>
      </c>
      <c r="AZ2784" s="108">
        <f t="shared" si="639"/>
        <v>1.865</v>
      </c>
      <c r="BA2784" s="1">
        <f t="shared" si="640"/>
        <v>9.3249999999999993</v>
      </c>
      <c r="BB2784" s="106">
        <f t="shared" si="642"/>
        <v>10.071</v>
      </c>
      <c r="BC2784" s="105" t="s">
        <v>53</v>
      </c>
      <c r="BE2784" s="110"/>
      <c r="BF2784" s="110"/>
      <c r="BG2784" s="110"/>
    </row>
    <row r="2785" spans="1:59" ht="24.75" hidden="1" customHeight="1">
      <c r="A2785" s="9">
        <v>2784</v>
      </c>
      <c r="B2785" s="17">
        <v>8418</v>
      </c>
      <c r="C2785" s="17"/>
      <c r="D2785" s="8"/>
      <c r="E2785" s="2" t="s">
        <v>11016</v>
      </c>
      <c r="F2785" s="2" t="s">
        <v>11017</v>
      </c>
      <c r="G2785" s="2" t="s">
        <v>11018</v>
      </c>
      <c r="H2785" s="18" t="s">
        <v>1062</v>
      </c>
      <c r="I2785" s="2" t="s">
        <v>1063</v>
      </c>
      <c r="J2785" s="2" t="s">
        <v>11019</v>
      </c>
      <c r="K2785" s="19">
        <v>120</v>
      </c>
      <c r="L2785" s="2" t="s">
        <v>91</v>
      </c>
      <c r="M2785" s="17">
        <v>1</v>
      </c>
      <c r="N2785" s="2" t="s">
        <v>46</v>
      </c>
      <c r="O2785" s="1" t="s">
        <v>10988</v>
      </c>
      <c r="P2785" s="2" t="s">
        <v>10989</v>
      </c>
      <c r="Q2785" s="2" t="s">
        <v>11020</v>
      </c>
      <c r="R2785" s="101">
        <v>6.7</v>
      </c>
      <c r="T2785" s="116">
        <v>4.9000000000000004</v>
      </c>
      <c r="V2785" s="102">
        <v>7.55</v>
      </c>
      <c r="AN2785" s="106">
        <v>6.7</v>
      </c>
      <c r="AO2785" s="105" t="s">
        <v>50</v>
      </c>
      <c r="AP2785" s="104" t="s">
        <v>51</v>
      </c>
      <c r="AQ2785" s="105" t="e">
        <f t="shared" si="643"/>
        <v>#NUM!</v>
      </c>
      <c r="AR2785" s="105" t="e">
        <f t="shared" si="644"/>
        <v>#NUM!</v>
      </c>
      <c r="AS2785" s="105" t="e">
        <f t="shared" si="645"/>
        <v>#NUM!</v>
      </c>
      <c r="AT2785" s="105" t="e">
        <f>#REF!*1.075</f>
        <v>#REF!</v>
      </c>
      <c r="AU2785" s="105">
        <f t="shared" si="646"/>
        <v>5.2675000000000001</v>
      </c>
      <c r="AV2785" s="102" t="e">
        <f t="shared" si="638"/>
        <v>#REF!</v>
      </c>
      <c r="AW2785" s="105" t="s">
        <v>172</v>
      </c>
      <c r="AX2785" s="105" t="s">
        <v>173</v>
      </c>
      <c r="AY2785" s="106">
        <v>5.2670000000000003</v>
      </c>
      <c r="AZ2785" s="108">
        <f t="shared" si="639"/>
        <v>1.3167500000000001</v>
      </c>
      <c r="BA2785" s="1">
        <f t="shared" si="640"/>
        <v>6.5837500000000002</v>
      </c>
      <c r="BB2785" s="106">
        <f t="shared" si="642"/>
        <v>7.1104500000000002</v>
      </c>
      <c r="BC2785" s="105" t="s">
        <v>53</v>
      </c>
      <c r="BE2785" s="110"/>
      <c r="BF2785" s="110"/>
      <c r="BG2785" s="110"/>
    </row>
    <row r="2786" spans="1:59" ht="24.75" hidden="1" customHeight="1">
      <c r="A2786" s="9">
        <v>2785</v>
      </c>
      <c r="B2786" s="17">
        <v>5382</v>
      </c>
      <c r="C2786" s="17"/>
      <c r="D2786" s="8"/>
      <c r="E2786" s="2" t="s">
        <v>11016</v>
      </c>
      <c r="F2786" s="2" t="s">
        <v>11021</v>
      </c>
      <c r="G2786" s="2" t="s">
        <v>11018</v>
      </c>
      <c r="H2786" s="18" t="s">
        <v>1056</v>
      </c>
      <c r="I2786" s="2" t="s">
        <v>345</v>
      </c>
      <c r="J2786" s="2" t="s">
        <v>11022</v>
      </c>
      <c r="K2786" s="19"/>
      <c r="L2786" s="2"/>
      <c r="M2786" s="17">
        <v>16</v>
      </c>
      <c r="N2786" s="2" t="s">
        <v>46</v>
      </c>
      <c r="O2786" s="1" t="s">
        <v>10988</v>
      </c>
      <c r="P2786" s="2" t="s">
        <v>11023</v>
      </c>
      <c r="Q2786" s="2" t="s">
        <v>11024</v>
      </c>
      <c r="R2786" s="101">
        <v>6.9</v>
      </c>
      <c r="T2786" s="116">
        <v>3.8</v>
      </c>
      <c r="V2786" s="102">
        <v>8.4929000000000006</v>
      </c>
      <c r="AN2786" s="106">
        <v>6.9</v>
      </c>
      <c r="AO2786" s="105" t="s">
        <v>50</v>
      </c>
      <c r="AP2786" s="104" t="s">
        <v>51</v>
      </c>
      <c r="AQ2786" s="105" t="e">
        <f t="shared" si="643"/>
        <v>#NUM!</v>
      </c>
      <c r="AR2786" s="105" t="e">
        <f t="shared" si="644"/>
        <v>#NUM!</v>
      </c>
      <c r="AS2786" s="105" t="e">
        <f t="shared" si="645"/>
        <v>#NUM!</v>
      </c>
      <c r="AT2786" s="105" t="e">
        <f>#REF!*1.075</f>
        <v>#REF!</v>
      </c>
      <c r="AU2786" s="105">
        <f t="shared" si="646"/>
        <v>4.085</v>
      </c>
      <c r="AV2786" s="102" t="e">
        <f t="shared" si="638"/>
        <v>#REF!</v>
      </c>
      <c r="AW2786" s="105" t="s">
        <v>172</v>
      </c>
      <c r="AX2786" s="105" t="s">
        <v>173</v>
      </c>
      <c r="AY2786" s="106">
        <v>4.085</v>
      </c>
      <c r="AZ2786" s="108">
        <f t="shared" si="639"/>
        <v>1.02125</v>
      </c>
      <c r="BA2786" s="1">
        <f t="shared" si="640"/>
        <v>5.1062500000000002</v>
      </c>
      <c r="BB2786" s="106">
        <f t="shared" si="642"/>
        <v>5.5147500000000003</v>
      </c>
      <c r="BC2786" s="105" t="s">
        <v>53</v>
      </c>
      <c r="BE2786" s="110"/>
      <c r="BF2786" s="110"/>
      <c r="BG2786" s="110"/>
    </row>
    <row r="2787" spans="1:59" ht="24.75" hidden="1" customHeight="1">
      <c r="A2787" s="9">
        <v>2786</v>
      </c>
      <c r="B2787" s="17">
        <v>5470</v>
      </c>
      <c r="C2787" s="17"/>
      <c r="D2787" s="8"/>
      <c r="E2787" s="2" t="s">
        <v>11025</v>
      </c>
      <c r="F2787" s="2" t="s">
        <v>11026</v>
      </c>
      <c r="G2787" s="2" t="s">
        <v>96</v>
      </c>
      <c r="H2787" s="18" t="s">
        <v>1056</v>
      </c>
      <c r="I2787" s="2" t="s">
        <v>68</v>
      </c>
      <c r="J2787" s="2" t="s">
        <v>11022</v>
      </c>
      <c r="K2787" s="19"/>
      <c r="L2787" s="2"/>
      <c r="M2787" s="17">
        <v>16</v>
      </c>
      <c r="N2787" s="2" t="s">
        <v>46</v>
      </c>
      <c r="O2787" s="1" t="s">
        <v>10988</v>
      </c>
      <c r="P2787" s="2" t="s">
        <v>11023</v>
      </c>
      <c r="Q2787" s="2" t="s">
        <v>11027</v>
      </c>
      <c r="R2787" s="101">
        <v>3.99</v>
      </c>
      <c r="T2787" s="116">
        <v>3.15</v>
      </c>
      <c r="AN2787" s="106">
        <v>3.99</v>
      </c>
      <c r="AO2787" s="105" t="s">
        <v>50</v>
      </c>
      <c r="AP2787" s="104" t="s">
        <v>51</v>
      </c>
      <c r="AQ2787" s="105" t="e">
        <f t="shared" si="643"/>
        <v>#NUM!</v>
      </c>
      <c r="AR2787" s="105" t="e">
        <f t="shared" si="644"/>
        <v>#NUM!</v>
      </c>
      <c r="AS2787" s="105" t="e">
        <f t="shared" si="645"/>
        <v>#NUM!</v>
      </c>
      <c r="AT2787" s="105" t="e">
        <f>#REF!*1.075</f>
        <v>#REF!</v>
      </c>
      <c r="AU2787" s="105">
        <f t="shared" si="646"/>
        <v>3.38625</v>
      </c>
      <c r="AV2787" s="102" t="e">
        <f t="shared" si="638"/>
        <v>#REF!</v>
      </c>
      <c r="AW2787" s="105" t="s">
        <v>172</v>
      </c>
      <c r="AX2787" s="105" t="s">
        <v>173</v>
      </c>
      <c r="AY2787" s="106">
        <v>3.38</v>
      </c>
      <c r="AZ2787" s="108">
        <f t="shared" si="639"/>
        <v>0.84499999999999997</v>
      </c>
      <c r="BA2787" s="1">
        <f t="shared" si="640"/>
        <v>4.2249999999999996</v>
      </c>
      <c r="BB2787" s="106">
        <f t="shared" si="642"/>
        <v>4.5629999999999997</v>
      </c>
      <c r="BC2787" s="105" t="s">
        <v>53</v>
      </c>
      <c r="BE2787" s="110"/>
      <c r="BF2787" s="110"/>
      <c r="BG2787" s="110"/>
    </row>
    <row r="2788" spans="1:59" ht="24.75" hidden="1" customHeight="1">
      <c r="A2788" s="9">
        <v>2787</v>
      </c>
      <c r="B2788" s="17">
        <v>14727</v>
      </c>
      <c r="C2788" s="17"/>
      <c r="D2788" s="8"/>
      <c r="E2788" s="2" t="s">
        <v>11028</v>
      </c>
      <c r="F2788" s="2" t="s">
        <v>11029</v>
      </c>
      <c r="G2788" s="2" t="s">
        <v>11030</v>
      </c>
      <c r="H2788" s="18" t="s">
        <v>43</v>
      </c>
      <c r="I2788" s="2" t="s">
        <v>345</v>
      </c>
      <c r="J2788" s="2" t="s">
        <v>11031</v>
      </c>
      <c r="K2788" s="19"/>
      <c r="L2788" s="2"/>
      <c r="M2788" s="17">
        <v>16</v>
      </c>
      <c r="N2788" s="2" t="s">
        <v>46</v>
      </c>
      <c r="O2788" s="2" t="s">
        <v>10988</v>
      </c>
      <c r="P2788" s="2" t="s">
        <v>10989</v>
      </c>
      <c r="Q2788" s="2" t="s">
        <v>11032</v>
      </c>
      <c r="R2788" s="101">
        <v>8.59</v>
      </c>
      <c r="T2788" s="116">
        <v>6.8</v>
      </c>
      <c r="AN2788" s="106">
        <v>8.59</v>
      </c>
      <c r="AO2788" s="105" t="s">
        <v>50</v>
      </c>
      <c r="AP2788" s="104" t="s">
        <v>51</v>
      </c>
      <c r="AQ2788" s="105" t="e">
        <f t="shared" si="643"/>
        <v>#NUM!</v>
      </c>
      <c r="AR2788" s="105" t="e">
        <f t="shared" si="644"/>
        <v>#NUM!</v>
      </c>
      <c r="AS2788" s="105" t="e">
        <f t="shared" si="645"/>
        <v>#NUM!</v>
      </c>
      <c r="AT2788" s="105" t="e">
        <f>#REF!*1.075</f>
        <v>#REF!</v>
      </c>
      <c r="AU2788" s="105">
        <f t="shared" si="646"/>
        <v>7.31</v>
      </c>
      <c r="AV2788" s="102" t="e">
        <f t="shared" si="638"/>
        <v>#REF!</v>
      </c>
      <c r="AW2788" s="105" t="s">
        <v>172</v>
      </c>
      <c r="AX2788" s="105" t="s">
        <v>173</v>
      </c>
      <c r="AY2788" s="106">
        <v>7.31</v>
      </c>
      <c r="AZ2788" s="108">
        <f t="shared" si="639"/>
        <v>1.8274999999999999</v>
      </c>
      <c r="BA2788" s="1">
        <f t="shared" si="640"/>
        <v>9.1374999999999993</v>
      </c>
      <c r="BB2788" s="106">
        <f t="shared" si="642"/>
        <v>9.8684999999999992</v>
      </c>
      <c r="BC2788" s="105" t="s">
        <v>53</v>
      </c>
      <c r="BE2788" s="110"/>
      <c r="BF2788" s="110"/>
      <c r="BG2788" s="110"/>
    </row>
    <row r="2789" spans="1:59" ht="24.75" hidden="1" customHeight="1">
      <c r="A2789" s="9">
        <v>2788</v>
      </c>
      <c r="B2789" s="17">
        <v>5381</v>
      </c>
      <c r="C2789" s="17"/>
      <c r="D2789" s="8"/>
      <c r="E2789" s="2" t="s">
        <v>11033</v>
      </c>
      <c r="F2789" s="2" t="s">
        <v>11034</v>
      </c>
      <c r="G2789" s="2" t="s">
        <v>1258</v>
      </c>
      <c r="H2789" s="18" t="s">
        <v>251</v>
      </c>
      <c r="I2789" s="2" t="s">
        <v>44</v>
      </c>
      <c r="J2789" s="2" t="s">
        <v>11035</v>
      </c>
      <c r="K2789" s="19"/>
      <c r="L2789" s="2"/>
      <c r="M2789" s="17">
        <v>16</v>
      </c>
      <c r="N2789" s="2" t="s">
        <v>46</v>
      </c>
      <c r="O2789" s="2" t="s">
        <v>10988</v>
      </c>
      <c r="P2789" s="2" t="s">
        <v>10989</v>
      </c>
      <c r="Q2789" s="2" t="s">
        <v>11036</v>
      </c>
      <c r="R2789" s="101">
        <v>4.99</v>
      </c>
      <c r="T2789" s="116">
        <v>2.25</v>
      </c>
      <c r="U2789" s="84">
        <v>7.84</v>
      </c>
      <c r="AE2789" s="104">
        <v>7.84</v>
      </c>
      <c r="AN2789" s="106">
        <v>4.99</v>
      </c>
      <c r="AO2789" s="105" t="s">
        <v>50</v>
      </c>
      <c r="AP2789" s="104" t="s">
        <v>51</v>
      </c>
      <c r="AQ2789" s="105" t="e">
        <f t="shared" si="643"/>
        <v>#NUM!</v>
      </c>
      <c r="AR2789" s="105" t="e">
        <f t="shared" si="644"/>
        <v>#NUM!</v>
      </c>
      <c r="AS2789" s="105" t="e">
        <f t="shared" si="645"/>
        <v>#NUM!</v>
      </c>
      <c r="AT2789" s="105" t="e">
        <f>#REF!*1.075</f>
        <v>#REF!</v>
      </c>
      <c r="AU2789" s="105">
        <f t="shared" si="646"/>
        <v>2.4187499999999997</v>
      </c>
      <c r="AV2789" s="102" t="e">
        <f t="shared" si="638"/>
        <v>#REF!</v>
      </c>
      <c r="AW2789" s="105" t="s">
        <v>172</v>
      </c>
      <c r="AX2789" s="105" t="s">
        <v>173</v>
      </c>
      <c r="AY2789" s="106">
        <v>2.4180000000000001</v>
      </c>
      <c r="AZ2789" s="108">
        <f t="shared" si="639"/>
        <v>0.60450000000000004</v>
      </c>
      <c r="BA2789" s="1">
        <f t="shared" si="640"/>
        <v>3.0225</v>
      </c>
      <c r="BB2789" s="106">
        <f t="shared" si="642"/>
        <v>3.2643</v>
      </c>
      <c r="BC2789" s="105" t="s">
        <v>53</v>
      </c>
      <c r="BE2789" s="110"/>
      <c r="BF2789" s="110"/>
      <c r="BG2789" s="110"/>
    </row>
    <row r="2790" spans="1:59" ht="24.75" hidden="1" customHeight="1">
      <c r="A2790" s="9">
        <v>2789</v>
      </c>
      <c r="B2790" s="17">
        <v>12056</v>
      </c>
      <c r="C2790" s="17"/>
      <c r="D2790" s="8"/>
      <c r="E2790" s="2" t="s">
        <v>11037</v>
      </c>
      <c r="F2790" s="2" t="s">
        <v>11038</v>
      </c>
      <c r="G2790" s="2" t="s">
        <v>846</v>
      </c>
      <c r="H2790" s="18" t="s">
        <v>11039</v>
      </c>
      <c r="I2790" s="2" t="s">
        <v>4693</v>
      </c>
      <c r="J2790" s="2" t="s">
        <v>1107</v>
      </c>
      <c r="K2790" s="19">
        <v>100</v>
      </c>
      <c r="L2790" s="2" t="s">
        <v>91</v>
      </c>
      <c r="M2790" s="17">
        <v>1</v>
      </c>
      <c r="N2790" s="2" t="s">
        <v>46</v>
      </c>
      <c r="O2790" s="2" t="s">
        <v>10988</v>
      </c>
      <c r="P2790" s="2" t="s">
        <v>10989</v>
      </c>
      <c r="Q2790" s="2" t="s">
        <v>11040</v>
      </c>
      <c r="R2790" s="101">
        <v>4.8899999999999997</v>
      </c>
      <c r="T2790" s="116" t="s">
        <v>58</v>
      </c>
      <c r="U2790" s="84">
        <v>7.42</v>
      </c>
      <c r="AE2790" s="104">
        <v>7.42</v>
      </c>
      <c r="AN2790" s="106">
        <v>4.8899999999999997</v>
      </c>
      <c r="AO2790" s="105" t="s">
        <v>50</v>
      </c>
      <c r="AP2790" s="104" t="s">
        <v>51</v>
      </c>
      <c r="AQ2790" s="105" t="e">
        <f t="shared" si="643"/>
        <v>#NUM!</v>
      </c>
      <c r="AR2790" s="105" t="e">
        <f t="shared" si="644"/>
        <v>#NUM!</v>
      </c>
      <c r="AS2790" s="105" t="e">
        <f t="shared" si="645"/>
        <v>#NUM!</v>
      </c>
      <c r="AT2790" s="105" t="e">
        <f>#REF!*1.075</f>
        <v>#REF!</v>
      </c>
      <c r="AU2790" s="105" t="e">
        <f t="shared" si="646"/>
        <v>#VALUE!</v>
      </c>
      <c r="AV2790" s="102" t="e">
        <f t="shared" si="638"/>
        <v>#REF!</v>
      </c>
      <c r="AW2790" s="125" t="s">
        <v>52</v>
      </c>
      <c r="AX2790" s="125" t="s">
        <v>51</v>
      </c>
      <c r="AY2790" s="106">
        <v>4.8899999999999997</v>
      </c>
      <c r="AZ2790" s="108">
        <f t="shared" si="639"/>
        <v>1.2224999999999999</v>
      </c>
      <c r="BA2790" s="1">
        <f t="shared" si="640"/>
        <v>6.1124999999999998</v>
      </c>
      <c r="BB2790" s="106">
        <f t="shared" si="642"/>
        <v>6.6014999999999997</v>
      </c>
      <c r="BC2790" s="105" t="s">
        <v>53</v>
      </c>
      <c r="BE2790" s="110"/>
      <c r="BF2790" s="110"/>
      <c r="BG2790" s="110"/>
    </row>
    <row r="2791" spans="1:59" ht="24.75" hidden="1" customHeight="1">
      <c r="A2791" s="9">
        <v>2790</v>
      </c>
      <c r="B2791" s="17">
        <v>8524</v>
      </c>
      <c r="C2791" s="17"/>
      <c r="D2791" s="8"/>
      <c r="E2791" s="2" t="s">
        <v>11041</v>
      </c>
      <c r="F2791" s="2" t="s">
        <v>121</v>
      </c>
      <c r="G2791" s="2" t="s">
        <v>122</v>
      </c>
      <c r="H2791" s="18" t="s">
        <v>123</v>
      </c>
      <c r="I2791" s="2" t="s">
        <v>345</v>
      </c>
      <c r="J2791" s="2" t="s">
        <v>11042</v>
      </c>
      <c r="K2791" s="19"/>
      <c r="L2791" s="2"/>
      <c r="M2791" s="17">
        <v>20</v>
      </c>
      <c r="N2791" s="2" t="s">
        <v>46</v>
      </c>
      <c r="O2791" s="2" t="s">
        <v>10988</v>
      </c>
      <c r="P2791" s="2" t="s">
        <v>10989</v>
      </c>
      <c r="Q2791" s="2" t="s">
        <v>11043</v>
      </c>
      <c r="R2791" s="101">
        <v>4.99</v>
      </c>
      <c r="T2791" s="116">
        <v>3.45</v>
      </c>
      <c r="U2791" s="84">
        <v>5.09</v>
      </c>
      <c r="AE2791" s="104">
        <v>5.09</v>
      </c>
      <c r="AN2791" s="106">
        <v>4.99</v>
      </c>
      <c r="AO2791" s="105" t="s">
        <v>50</v>
      </c>
      <c r="AP2791" s="104" t="s">
        <v>51</v>
      </c>
      <c r="AQ2791" s="105" t="e">
        <f t="shared" si="643"/>
        <v>#NUM!</v>
      </c>
      <c r="AR2791" s="105" t="e">
        <f t="shared" si="644"/>
        <v>#NUM!</v>
      </c>
      <c r="AS2791" s="105" t="e">
        <f t="shared" si="645"/>
        <v>#NUM!</v>
      </c>
      <c r="AT2791" s="105" t="e">
        <f>#REF!*1.075</f>
        <v>#REF!</v>
      </c>
      <c r="AU2791" s="105">
        <f t="shared" si="646"/>
        <v>3.7087500000000002</v>
      </c>
      <c r="AV2791" s="102" t="e">
        <f t="shared" si="638"/>
        <v>#REF!</v>
      </c>
      <c r="AW2791" s="105" t="s">
        <v>172</v>
      </c>
      <c r="AX2791" s="105" t="s">
        <v>173</v>
      </c>
      <c r="AY2791" s="106">
        <v>3.7086999999999999</v>
      </c>
      <c r="AZ2791" s="108">
        <f t="shared" si="639"/>
        <v>0.92717499999999997</v>
      </c>
      <c r="BA2791" s="1">
        <f t="shared" si="640"/>
        <v>4.6358749999999995</v>
      </c>
      <c r="BB2791" s="106">
        <f t="shared" si="642"/>
        <v>5.0067449999999996</v>
      </c>
      <c r="BC2791" s="105" t="s">
        <v>53</v>
      </c>
      <c r="BE2791" s="110"/>
      <c r="BF2791" s="110"/>
      <c r="BG2791" s="110"/>
    </row>
    <row r="2792" spans="1:59" ht="24.75" hidden="1" customHeight="1">
      <c r="A2792" s="9">
        <v>2791</v>
      </c>
      <c r="B2792" s="17">
        <v>5256</v>
      </c>
      <c r="C2792" s="17"/>
      <c r="D2792" s="8"/>
      <c r="E2792" s="2" t="s">
        <v>11044</v>
      </c>
      <c r="F2792" s="2" t="s">
        <v>11045</v>
      </c>
      <c r="G2792" s="2" t="s">
        <v>3897</v>
      </c>
      <c r="H2792" s="18" t="s">
        <v>11046</v>
      </c>
      <c r="I2792" s="2" t="s">
        <v>5625</v>
      </c>
      <c r="J2792" s="2" t="s">
        <v>11047</v>
      </c>
      <c r="K2792" s="19"/>
      <c r="L2792" s="2"/>
      <c r="M2792" s="17">
        <v>1</v>
      </c>
      <c r="N2792" s="2" t="s">
        <v>46</v>
      </c>
      <c r="O2792" s="2" t="s">
        <v>10988</v>
      </c>
      <c r="P2792" s="2" t="s">
        <v>10994</v>
      </c>
      <c r="Q2792" s="2" t="s">
        <v>11048</v>
      </c>
      <c r="R2792" s="101">
        <v>4.32</v>
      </c>
      <c r="T2792" s="116">
        <v>4.75</v>
      </c>
      <c r="U2792" s="84">
        <v>4.0199999999999996</v>
      </c>
      <c r="AE2792" s="104">
        <v>4.0199999999999996</v>
      </c>
      <c r="AN2792" s="106">
        <v>4.0199999999999996</v>
      </c>
      <c r="AO2792" s="105" t="s">
        <v>531</v>
      </c>
      <c r="AP2792" s="104" t="s">
        <v>532</v>
      </c>
      <c r="AQ2792" s="105" t="e">
        <f t="shared" si="643"/>
        <v>#NUM!</v>
      </c>
      <c r="AR2792" s="105" t="e">
        <f t="shared" si="644"/>
        <v>#NUM!</v>
      </c>
      <c r="AS2792" s="105" t="e">
        <f t="shared" si="645"/>
        <v>#NUM!</v>
      </c>
      <c r="AT2792" s="105" t="e">
        <f>#REF!*1.075</f>
        <v>#REF!</v>
      </c>
      <c r="AU2792" s="105">
        <f t="shared" si="646"/>
        <v>5.1062500000000002</v>
      </c>
      <c r="AV2792" s="102" t="e">
        <f t="shared" si="638"/>
        <v>#REF!</v>
      </c>
      <c r="AW2792" s="105" t="s">
        <v>1543</v>
      </c>
      <c r="AX2792" s="105" t="s">
        <v>532</v>
      </c>
      <c r="AY2792" s="106">
        <v>4.0199999999999996</v>
      </c>
      <c r="AZ2792" s="108">
        <f t="shared" si="639"/>
        <v>1.0049999999999999</v>
      </c>
      <c r="BA2792" s="1">
        <f t="shared" si="640"/>
        <v>5.0249999999999995</v>
      </c>
      <c r="BB2792" s="106">
        <f t="shared" si="642"/>
        <v>5.4269999999999996</v>
      </c>
      <c r="BC2792" s="105" t="s">
        <v>53</v>
      </c>
      <c r="BE2792" s="110"/>
      <c r="BF2792" s="110"/>
      <c r="BG2792" s="110"/>
    </row>
    <row r="2793" spans="1:59" ht="24.75" hidden="1" customHeight="1">
      <c r="A2793" s="9">
        <v>2792</v>
      </c>
      <c r="B2793" s="17">
        <v>8417</v>
      </c>
      <c r="C2793" s="17"/>
      <c r="D2793" s="8"/>
      <c r="E2793" s="2" t="s">
        <v>11049</v>
      </c>
      <c r="F2793" s="2" t="s">
        <v>11050</v>
      </c>
      <c r="G2793" s="2" t="s">
        <v>66</v>
      </c>
      <c r="H2793" s="18" t="s">
        <v>2091</v>
      </c>
      <c r="I2793" s="2" t="s">
        <v>89</v>
      </c>
      <c r="J2793" s="2" t="s">
        <v>6038</v>
      </c>
      <c r="K2793" s="19">
        <v>15</v>
      </c>
      <c r="L2793" s="2" t="s">
        <v>91</v>
      </c>
      <c r="M2793" s="17">
        <v>1</v>
      </c>
      <c r="N2793" s="2" t="s">
        <v>46</v>
      </c>
      <c r="O2793" s="2" t="s">
        <v>10988</v>
      </c>
      <c r="P2793" s="2" t="s">
        <v>10989</v>
      </c>
      <c r="Q2793" s="2" t="s">
        <v>11051</v>
      </c>
      <c r="R2793" s="101">
        <v>5.0999999999999996</v>
      </c>
      <c r="T2793" s="116">
        <v>3.55</v>
      </c>
      <c r="U2793" s="84">
        <v>4.7300000000000004</v>
      </c>
      <c r="AE2793" s="104">
        <v>4.7300000000000004</v>
      </c>
      <c r="AN2793" s="106">
        <v>5.0999999999999996</v>
      </c>
      <c r="AO2793" s="105" t="s">
        <v>50</v>
      </c>
      <c r="AP2793" s="104" t="s">
        <v>51</v>
      </c>
      <c r="AQ2793" s="105" t="e">
        <f t="shared" si="643"/>
        <v>#NUM!</v>
      </c>
      <c r="AR2793" s="105" t="e">
        <f t="shared" si="644"/>
        <v>#NUM!</v>
      </c>
      <c r="AS2793" s="105" t="e">
        <f t="shared" si="645"/>
        <v>#NUM!</v>
      </c>
      <c r="AT2793" s="105" t="e">
        <f>#REF!*1.075</f>
        <v>#REF!</v>
      </c>
      <c r="AU2793" s="105">
        <f t="shared" si="646"/>
        <v>3.8162499999999997</v>
      </c>
      <c r="AV2793" s="102" t="e">
        <f t="shared" ref="AV2793:AV2824" si="647">MIN(AN2793,AT2793,AU2793)</f>
        <v>#REF!</v>
      </c>
      <c r="AW2793" s="105" t="s">
        <v>172</v>
      </c>
      <c r="AX2793" s="105" t="s">
        <v>173</v>
      </c>
      <c r="AY2793" s="106">
        <v>3</v>
      </c>
      <c r="AZ2793" s="108">
        <f t="shared" ref="AZ2793:AZ2824" si="648">IF(AND(AY2793&gt;0,AY2793&lt;=10),AY2793*0.25,IF(AND(AY2793&gt;10,AY2793&lt;=50),AY2793*0.17,IF(AND(AY2793&gt;10,AY2793&lt;=100),AY2793*0.12,IF(AY2793&gt;100,AY2793*0.1))))</f>
        <v>0.75</v>
      </c>
      <c r="BA2793" s="1">
        <f t="shared" ref="BA2793:BA2824" si="649">AZ2793+AY2793</f>
        <v>3.75</v>
      </c>
      <c r="BB2793" s="106">
        <f t="shared" si="642"/>
        <v>4.05</v>
      </c>
      <c r="BC2793" s="105" t="s">
        <v>53</v>
      </c>
      <c r="BE2793" s="110"/>
      <c r="BF2793" s="110"/>
      <c r="BG2793" s="110"/>
    </row>
    <row r="2794" spans="1:59" ht="24.75" hidden="1" customHeight="1">
      <c r="A2794" s="9">
        <v>2793</v>
      </c>
      <c r="B2794" s="17">
        <v>14726</v>
      </c>
      <c r="C2794" s="17"/>
      <c r="D2794" s="8"/>
      <c r="E2794" s="2" t="s">
        <v>11052</v>
      </c>
      <c r="F2794" s="2" t="s">
        <v>3343</v>
      </c>
      <c r="G2794" s="2" t="s">
        <v>3344</v>
      </c>
      <c r="H2794" s="18" t="s">
        <v>1590</v>
      </c>
      <c r="I2794" s="2" t="s">
        <v>345</v>
      </c>
      <c r="J2794" s="2" t="s">
        <v>11053</v>
      </c>
      <c r="K2794" s="19"/>
      <c r="L2794" s="2"/>
      <c r="M2794" s="17">
        <v>56</v>
      </c>
      <c r="N2794" s="2" t="s">
        <v>46</v>
      </c>
      <c r="O2794" s="2" t="s">
        <v>10988</v>
      </c>
      <c r="P2794" s="2" t="s">
        <v>10989</v>
      </c>
      <c r="Q2794" s="2" t="s">
        <v>11054</v>
      </c>
      <c r="R2794" s="101">
        <v>10.95</v>
      </c>
      <c r="T2794" s="116">
        <v>7.9</v>
      </c>
      <c r="U2794" s="84">
        <v>14.15</v>
      </c>
      <c r="AE2794" s="104">
        <v>14.15</v>
      </c>
      <c r="AN2794" s="106">
        <v>10.95</v>
      </c>
      <c r="AO2794" s="105" t="s">
        <v>50</v>
      </c>
      <c r="AP2794" s="104" t="s">
        <v>51</v>
      </c>
      <c r="AQ2794" s="105" t="e">
        <f t="shared" si="643"/>
        <v>#NUM!</v>
      </c>
      <c r="AR2794" s="105" t="e">
        <f t="shared" si="644"/>
        <v>#NUM!</v>
      </c>
      <c r="AS2794" s="105" t="e">
        <f t="shared" si="645"/>
        <v>#NUM!</v>
      </c>
      <c r="AT2794" s="105" t="e">
        <f>#REF!*1.075</f>
        <v>#REF!</v>
      </c>
      <c r="AU2794" s="105">
        <f t="shared" si="646"/>
        <v>8.4924999999999997</v>
      </c>
      <c r="AV2794" s="102" t="e">
        <f t="shared" si="647"/>
        <v>#REF!</v>
      </c>
      <c r="AW2794" s="105" t="s">
        <v>172</v>
      </c>
      <c r="AX2794" s="105" t="s">
        <v>173</v>
      </c>
      <c r="AY2794" s="106">
        <v>8.4924999999999997</v>
      </c>
      <c r="AZ2794" s="108">
        <f t="shared" si="648"/>
        <v>2.1231249999999999</v>
      </c>
      <c r="BA2794" s="1">
        <f t="shared" si="649"/>
        <v>10.615625</v>
      </c>
      <c r="BB2794" s="106">
        <f t="shared" si="642"/>
        <v>11.464874999999999</v>
      </c>
      <c r="BC2794" s="105" t="s">
        <v>53</v>
      </c>
      <c r="BE2794" s="110"/>
      <c r="BF2794" s="110"/>
      <c r="BG2794" s="110"/>
    </row>
    <row r="2795" spans="1:59" ht="24.75" hidden="1" customHeight="1">
      <c r="A2795" s="9">
        <v>2794</v>
      </c>
      <c r="B2795" s="17">
        <v>935</v>
      </c>
      <c r="C2795" s="17"/>
      <c r="D2795" s="8"/>
      <c r="E2795" s="2" t="s">
        <v>11055</v>
      </c>
      <c r="F2795" s="2" t="s">
        <v>11056</v>
      </c>
      <c r="G2795" s="2" t="s">
        <v>1567</v>
      </c>
      <c r="H2795" s="18" t="s">
        <v>105</v>
      </c>
      <c r="I2795" s="2" t="s">
        <v>345</v>
      </c>
      <c r="J2795" s="2" t="s">
        <v>11057</v>
      </c>
      <c r="K2795" s="19"/>
      <c r="L2795" s="2"/>
      <c r="M2795" s="17">
        <v>8</v>
      </c>
      <c r="N2795" s="2" t="s">
        <v>46</v>
      </c>
      <c r="O2795" s="2" t="s">
        <v>10988</v>
      </c>
      <c r="P2795" s="2" t="s">
        <v>11058</v>
      </c>
      <c r="Q2795" s="2" t="s">
        <v>11059</v>
      </c>
      <c r="R2795" s="101">
        <v>10.050000000000001</v>
      </c>
      <c r="T2795" s="116">
        <v>7.7</v>
      </c>
      <c r="U2795" s="84">
        <v>11.65</v>
      </c>
      <c r="V2795" s="102">
        <v>11.267799999999999</v>
      </c>
      <c r="AE2795" s="104">
        <v>11.65</v>
      </c>
      <c r="AG2795" s="105">
        <v>6.4225000000000003</v>
      </c>
      <c r="AN2795" s="106">
        <v>9.0361999999999991</v>
      </c>
      <c r="AO2795" s="105" t="s">
        <v>277</v>
      </c>
      <c r="AP2795" s="104" t="s">
        <v>278</v>
      </c>
      <c r="AQ2795" s="105">
        <f t="shared" si="643"/>
        <v>9.0362500000000008</v>
      </c>
      <c r="AR2795" s="105" t="str">
        <f t="shared" si="644"/>
        <v/>
      </c>
      <c r="AS2795" s="105" t="e">
        <f t="shared" si="645"/>
        <v>#NUM!</v>
      </c>
      <c r="AT2795" s="105" t="e">
        <f>#REF!*1.075</f>
        <v>#REF!</v>
      </c>
      <c r="AU2795" s="105">
        <f t="shared" si="646"/>
        <v>8.2774999999999999</v>
      </c>
      <c r="AV2795" s="102" t="e">
        <f t="shared" si="647"/>
        <v>#REF!</v>
      </c>
      <c r="AW2795" s="105" t="s">
        <v>172</v>
      </c>
      <c r="AX2795" s="105" t="s">
        <v>173</v>
      </c>
      <c r="AY2795" s="106">
        <v>8.2769999999999992</v>
      </c>
      <c r="AZ2795" s="108">
        <f t="shared" si="648"/>
        <v>2.0692499999999998</v>
      </c>
      <c r="BA2795" s="1">
        <f t="shared" si="649"/>
        <v>10.34625</v>
      </c>
      <c r="BB2795" s="106">
        <f t="shared" si="642"/>
        <v>11.17395</v>
      </c>
      <c r="BC2795" s="105" t="s">
        <v>53</v>
      </c>
      <c r="BE2795" s="110"/>
      <c r="BF2795" s="110"/>
      <c r="BG2795" s="110"/>
    </row>
    <row r="2796" spans="1:59" ht="24.75" hidden="1" customHeight="1">
      <c r="A2796" s="9">
        <v>2795</v>
      </c>
      <c r="B2796" s="17">
        <v>934</v>
      </c>
      <c r="C2796" s="17"/>
      <c r="D2796" s="8"/>
      <c r="E2796" s="2" t="s">
        <v>11055</v>
      </c>
      <c r="F2796" s="2" t="s">
        <v>11060</v>
      </c>
      <c r="G2796" s="2" t="s">
        <v>1567</v>
      </c>
      <c r="H2796" s="18" t="s">
        <v>1150</v>
      </c>
      <c r="I2796" s="2" t="s">
        <v>1063</v>
      </c>
      <c r="J2796" s="2" t="s">
        <v>11061</v>
      </c>
      <c r="K2796" s="19">
        <v>120</v>
      </c>
      <c r="L2796" s="2" t="s">
        <v>91</v>
      </c>
      <c r="M2796" s="17">
        <v>1</v>
      </c>
      <c r="N2796" s="2" t="s">
        <v>46</v>
      </c>
      <c r="O2796" s="2" t="s">
        <v>10988</v>
      </c>
      <c r="P2796" s="2" t="s">
        <v>11058</v>
      </c>
      <c r="Q2796" s="2" t="s">
        <v>11062</v>
      </c>
      <c r="R2796" s="101">
        <v>10.050000000000001</v>
      </c>
      <c r="T2796" s="116">
        <v>7.7</v>
      </c>
      <c r="V2796" s="102">
        <v>11.267799999999999</v>
      </c>
      <c r="AN2796" s="106">
        <v>10.050000000000001</v>
      </c>
      <c r="AO2796" s="105" t="s">
        <v>50</v>
      </c>
      <c r="AP2796" s="104" t="s">
        <v>51</v>
      </c>
      <c r="AQ2796" s="105" t="e">
        <f t="shared" si="643"/>
        <v>#NUM!</v>
      </c>
      <c r="AR2796" s="105" t="e">
        <f t="shared" si="644"/>
        <v>#NUM!</v>
      </c>
      <c r="AS2796" s="105" t="e">
        <f t="shared" si="645"/>
        <v>#NUM!</v>
      </c>
      <c r="AT2796" s="105" t="e">
        <f>#REF!*1.075</f>
        <v>#REF!</v>
      </c>
      <c r="AU2796" s="105">
        <f t="shared" si="646"/>
        <v>8.2774999999999999</v>
      </c>
      <c r="AV2796" s="102" t="e">
        <f t="shared" si="647"/>
        <v>#REF!</v>
      </c>
      <c r="AW2796" s="105" t="s">
        <v>172</v>
      </c>
      <c r="AX2796" s="105" t="s">
        <v>173</v>
      </c>
      <c r="AY2796" s="106">
        <v>8.2774999999999999</v>
      </c>
      <c r="AZ2796" s="108">
        <f t="shared" si="648"/>
        <v>2.069375</v>
      </c>
      <c r="BA2796" s="1">
        <f t="shared" si="649"/>
        <v>10.346875000000001</v>
      </c>
      <c r="BB2796" s="106">
        <f t="shared" si="642"/>
        <v>11.174625000000001</v>
      </c>
      <c r="BC2796" s="105" t="s">
        <v>53</v>
      </c>
      <c r="BE2796" s="110"/>
      <c r="BF2796" s="110"/>
      <c r="BG2796" s="110"/>
    </row>
    <row r="2797" spans="1:59" ht="24.75" hidden="1" customHeight="1">
      <c r="A2797" s="9">
        <v>2796</v>
      </c>
      <c r="B2797" s="17">
        <v>8651</v>
      </c>
      <c r="C2797" s="17"/>
      <c r="D2797" s="8"/>
      <c r="E2797" s="2" t="s">
        <v>11063</v>
      </c>
      <c r="F2797" s="2" t="s">
        <v>11064</v>
      </c>
      <c r="G2797" s="2" t="s">
        <v>11065</v>
      </c>
      <c r="H2797" s="18" t="s">
        <v>4604</v>
      </c>
      <c r="I2797" s="2" t="s">
        <v>78</v>
      </c>
      <c r="J2797" s="2" t="s">
        <v>11066</v>
      </c>
      <c r="K2797" s="19">
        <v>30</v>
      </c>
      <c r="L2797" s="2" t="s">
        <v>80</v>
      </c>
      <c r="M2797" s="17">
        <v>1</v>
      </c>
      <c r="N2797" s="2" t="s">
        <v>46</v>
      </c>
      <c r="O2797" s="2" t="s">
        <v>10988</v>
      </c>
      <c r="P2797" s="2" t="s">
        <v>10989</v>
      </c>
      <c r="Q2797" s="2" t="s">
        <v>11067</v>
      </c>
      <c r="R2797" s="101">
        <v>2.83</v>
      </c>
      <c r="T2797" s="116">
        <v>1.65</v>
      </c>
      <c r="AN2797" s="106">
        <v>2.83</v>
      </c>
      <c r="AO2797" s="105" t="s">
        <v>50</v>
      </c>
      <c r="AP2797" s="104" t="s">
        <v>51</v>
      </c>
      <c r="AQ2797" s="105" t="e">
        <f t="shared" si="643"/>
        <v>#NUM!</v>
      </c>
      <c r="AR2797" s="105" t="e">
        <f t="shared" si="644"/>
        <v>#NUM!</v>
      </c>
      <c r="AS2797" s="105" t="e">
        <f t="shared" si="645"/>
        <v>#NUM!</v>
      </c>
      <c r="AT2797" s="105" t="e">
        <f>#REF!*1.075</f>
        <v>#REF!</v>
      </c>
      <c r="AU2797" s="105">
        <f t="shared" si="646"/>
        <v>1.7737499999999999</v>
      </c>
      <c r="AV2797" s="102" t="e">
        <f t="shared" si="647"/>
        <v>#REF!</v>
      </c>
      <c r="AW2797" s="105" t="s">
        <v>172</v>
      </c>
      <c r="AX2797" s="105" t="s">
        <v>173</v>
      </c>
      <c r="AY2797" s="106">
        <v>1.7729999999999999</v>
      </c>
      <c r="AZ2797" s="108">
        <f t="shared" si="648"/>
        <v>0.44324999999999998</v>
      </c>
      <c r="BA2797" s="1">
        <f t="shared" si="649"/>
        <v>2.2162500000000001</v>
      </c>
      <c r="BB2797" s="106">
        <f t="shared" si="642"/>
        <v>2.3935500000000003</v>
      </c>
      <c r="BC2797" s="105" t="s">
        <v>53</v>
      </c>
      <c r="BE2797" s="110"/>
      <c r="BF2797" s="110"/>
      <c r="BG2797" s="110"/>
    </row>
    <row r="2798" spans="1:59" ht="24.75" hidden="1" customHeight="1">
      <c r="A2798" s="9">
        <v>2797</v>
      </c>
      <c r="B2798" s="17">
        <v>12165</v>
      </c>
      <c r="C2798" s="17"/>
      <c r="D2798" s="8"/>
      <c r="E2798" s="2" t="s">
        <v>11068</v>
      </c>
      <c r="F2798" s="2" t="s">
        <v>11069</v>
      </c>
      <c r="G2798" s="2" t="s">
        <v>11070</v>
      </c>
      <c r="H2798" s="18" t="s">
        <v>11071</v>
      </c>
      <c r="I2798" s="2" t="s">
        <v>78</v>
      </c>
      <c r="J2798" s="2" t="s">
        <v>11066</v>
      </c>
      <c r="K2798" s="19">
        <v>30</v>
      </c>
      <c r="L2798" s="2" t="s">
        <v>80</v>
      </c>
      <c r="M2798" s="17">
        <v>1</v>
      </c>
      <c r="N2798" s="2" t="s">
        <v>46</v>
      </c>
      <c r="O2798" s="2" t="s">
        <v>10988</v>
      </c>
      <c r="P2798" s="2" t="s">
        <v>10989</v>
      </c>
      <c r="Q2798" s="2" t="s">
        <v>11072</v>
      </c>
      <c r="R2798" s="101">
        <v>3.32</v>
      </c>
      <c r="T2798" s="116">
        <v>1.76</v>
      </c>
      <c r="AN2798" s="106">
        <v>3.32</v>
      </c>
      <c r="AO2798" s="105" t="s">
        <v>50</v>
      </c>
      <c r="AP2798" s="104" t="s">
        <v>51</v>
      </c>
      <c r="AQ2798" s="105" t="e">
        <f t="shared" si="643"/>
        <v>#NUM!</v>
      </c>
      <c r="AR2798" s="105" t="e">
        <f t="shared" si="644"/>
        <v>#NUM!</v>
      </c>
      <c r="AS2798" s="105" t="e">
        <f t="shared" si="645"/>
        <v>#NUM!</v>
      </c>
      <c r="AT2798" s="105" t="e">
        <f>#REF!*1.075</f>
        <v>#REF!</v>
      </c>
      <c r="AU2798" s="105">
        <f t="shared" si="646"/>
        <v>1.8919999999999999</v>
      </c>
      <c r="AV2798" s="102" t="e">
        <f t="shared" si="647"/>
        <v>#REF!</v>
      </c>
      <c r="AW2798" s="105" t="s">
        <v>172</v>
      </c>
      <c r="AX2798" s="105" t="s">
        <v>173</v>
      </c>
      <c r="AY2798" s="106">
        <v>1.8919999999999999</v>
      </c>
      <c r="AZ2798" s="108">
        <f t="shared" si="648"/>
        <v>0.47299999999999998</v>
      </c>
      <c r="BA2798" s="1">
        <f t="shared" si="649"/>
        <v>2.3649999999999998</v>
      </c>
      <c r="BB2798" s="106">
        <f t="shared" si="642"/>
        <v>2.5541999999999998</v>
      </c>
      <c r="BC2798" s="105" t="s">
        <v>53</v>
      </c>
      <c r="BE2798" s="110"/>
      <c r="BF2798" s="110"/>
      <c r="BG2798" s="110"/>
    </row>
    <row r="2799" spans="1:59" ht="24.75" hidden="1" customHeight="1">
      <c r="A2799" s="9">
        <v>2798</v>
      </c>
      <c r="B2799" s="17">
        <v>5714</v>
      </c>
      <c r="C2799" s="17"/>
      <c r="D2799" s="8"/>
      <c r="E2799" s="2" t="s">
        <v>11073</v>
      </c>
      <c r="F2799" s="2" t="s">
        <v>11074</v>
      </c>
      <c r="G2799" s="2" t="s">
        <v>3897</v>
      </c>
      <c r="H2799" s="18" t="s">
        <v>3898</v>
      </c>
      <c r="I2799" s="2" t="s">
        <v>5625</v>
      </c>
      <c r="J2799" s="2" t="s">
        <v>11075</v>
      </c>
      <c r="K2799" s="19"/>
      <c r="L2799" s="2"/>
      <c r="M2799" s="17">
        <v>1</v>
      </c>
      <c r="N2799" s="2" t="s">
        <v>46</v>
      </c>
      <c r="O2799" s="2" t="s">
        <v>11076</v>
      </c>
      <c r="P2799" s="2" t="s">
        <v>11077</v>
      </c>
      <c r="Q2799" s="2" t="s">
        <v>11078</v>
      </c>
      <c r="R2799" s="101">
        <v>8.5</v>
      </c>
      <c r="T2799" s="116">
        <v>5.4</v>
      </c>
      <c r="U2799" s="84">
        <v>8.25</v>
      </c>
      <c r="AC2799" s="102">
        <v>8.75</v>
      </c>
      <c r="AE2799" s="104">
        <v>8.25</v>
      </c>
      <c r="AN2799" s="106">
        <v>8.25</v>
      </c>
      <c r="AO2799" s="105" t="s">
        <v>531</v>
      </c>
      <c r="AP2799" s="104" t="s">
        <v>532</v>
      </c>
      <c r="AQ2799" s="105" t="e">
        <f t="shared" si="643"/>
        <v>#NUM!</v>
      </c>
      <c r="AR2799" s="105" t="e">
        <f t="shared" si="644"/>
        <v>#NUM!</v>
      </c>
      <c r="AS2799" s="105" t="e">
        <f t="shared" si="645"/>
        <v>#NUM!</v>
      </c>
      <c r="AT2799" s="105" t="e">
        <f>#REF!*1.075</f>
        <v>#REF!</v>
      </c>
      <c r="AU2799" s="105">
        <f t="shared" si="646"/>
        <v>5.8049999999999997</v>
      </c>
      <c r="AV2799" s="102" t="e">
        <f t="shared" si="647"/>
        <v>#REF!</v>
      </c>
      <c r="AW2799" s="105" t="s">
        <v>172</v>
      </c>
      <c r="AX2799" s="105" t="s">
        <v>173</v>
      </c>
      <c r="AY2799" s="106">
        <v>5.8049999999999997</v>
      </c>
      <c r="AZ2799" s="108">
        <f t="shared" si="648"/>
        <v>1.4512499999999999</v>
      </c>
      <c r="BA2799" s="1">
        <f t="shared" si="649"/>
        <v>7.2562499999999996</v>
      </c>
      <c r="BB2799" s="106">
        <f t="shared" si="642"/>
        <v>7.8367499999999994</v>
      </c>
      <c r="BC2799" s="105" t="s">
        <v>53</v>
      </c>
      <c r="BE2799" s="110"/>
      <c r="BF2799" s="110"/>
      <c r="BG2799" s="110"/>
    </row>
    <row r="2800" spans="1:59" ht="24.75" customHeight="1">
      <c r="A2800" s="9">
        <v>2799</v>
      </c>
      <c r="B2800" s="24">
        <v>5355</v>
      </c>
      <c r="C2800" s="24"/>
      <c r="D2800" s="127" t="s">
        <v>11079</v>
      </c>
      <c r="E2800" s="25" t="s">
        <v>11080</v>
      </c>
      <c r="F2800" s="25" t="s">
        <v>1257</v>
      </c>
      <c r="G2800" s="25" t="s">
        <v>11081</v>
      </c>
      <c r="H2800" s="26" t="s">
        <v>2091</v>
      </c>
      <c r="I2800" s="25" t="s">
        <v>741</v>
      </c>
      <c r="J2800" s="25" t="s">
        <v>11082</v>
      </c>
      <c r="K2800" s="27">
        <v>0.25</v>
      </c>
      <c r="L2800" s="25" t="s">
        <v>91</v>
      </c>
      <c r="M2800" s="24">
        <v>15</v>
      </c>
      <c r="N2800" s="25" t="s">
        <v>46</v>
      </c>
      <c r="O2800" s="25" t="s">
        <v>11083</v>
      </c>
      <c r="P2800" s="25" t="s">
        <v>11084</v>
      </c>
      <c r="Q2800" s="25" t="s">
        <v>11085</v>
      </c>
      <c r="S2800" s="102">
        <v>7</v>
      </c>
      <c r="T2800" s="116">
        <v>7</v>
      </c>
      <c r="AF2800" s="105">
        <v>5.51</v>
      </c>
      <c r="AM2800" s="105">
        <v>7.9</v>
      </c>
      <c r="AQ2800" s="105" t="e">
        <f t="shared" si="643"/>
        <v>#NUM!</v>
      </c>
      <c r="AR2800" s="105" t="e">
        <f t="shared" si="644"/>
        <v>#NUM!</v>
      </c>
      <c r="AS2800" s="105" t="e">
        <f t="shared" si="645"/>
        <v>#NUM!</v>
      </c>
      <c r="AT2800" s="105" t="e">
        <f>#REF!*1.075</f>
        <v>#REF!</v>
      </c>
      <c r="AU2800" s="105">
        <f t="shared" si="646"/>
        <v>7.5249999999999995</v>
      </c>
      <c r="AV2800" s="102" t="e">
        <f t="shared" si="647"/>
        <v>#REF!</v>
      </c>
      <c r="AW2800" s="105" t="s">
        <v>172</v>
      </c>
      <c r="AX2800" s="105" t="s">
        <v>11086</v>
      </c>
      <c r="AY2800" s="106">
        <v>7.5250000000000004</v>
      </c>
      <c r="AZ2800" s="108">
        <f t="shared" si="648"/>
        <v>1.8812500000000001</v>
      </c>
      <c r="BA2800" s="1">
        <f t="shared" si="649"/>
        <v>9.40625</v>
      </c>
      <c r="BB2800" s="106">
        <f t="shared" si="642"/>
        <v>10.15875</v>
      </c>
      <c r="BD2800" s="105" t="s">
        <v>885</v>
      </c>
      <c r="BE2800" s="110"/>
      <c r="BF2800" s="110"/>
      <c r="BG2800" s="110"/>
    </row>
    <row r="2801" spans="1:59" ht="24.75" customHeight="1">
      <c r="A2801" s="9">
        <v>2800</v>
      </c>
      <c r="B2801" s="24">
        <v>5356</v>
      </c>
      <c r="C2801" s="24"/>
      <c r="D2801" s="127" t="s">
        <v>11079</v>
      </c>
      <c r="E2801" s="25" t="s">
        <v>11087</v>
      </c>
      <c r="F2801" s="25" t="s">
        <v>11088</v>
      </c>
      <c r="G2801" s="25" t="s">
        <v>11089</v>
      </c>
      <c r="H2801" s="26" t="s">
        <v>11090</v>
      </c>
      <c r="I2801" s="25" t="s">
        <v>741</v>
      </c>
      <c r="J2801" s="25" t="s">
        <v>11091</v>
      </c>
      <c r="K2801" s="27">
        <v>10</v>
      </c>
      <c r="L2801" s="25" t="s">
        <v>91</v>
      </c>
      <c r="M2801" s="24">
        <v>1</v>
      </c>
      <c r="N2801" s="25" t="s">
        <v>46</v>
      </c>
      <c r="O2801" s="25" t="s">
        <v>11083</v>
      </c>
      <c r="P2801" s="25" t="s">
        <v>11092</v>
      </c>
      <c r="Q2801" s="25" t="s">
        <v>11093</v>
      </c>
      <c r="S2801" s="102">
        <v>6.81</v>
      </c>
      <c r="T2801" s="116">
        <v>6.81</v>
      </c>
      <c r="AQ2801" s="105" t="e">
        <f t="shared" si="643"/>
        <v>#NUM!</v>
      </c>
      <c r="AR2801" s="105" t="e">
        <f t="shared" si="644"/>
        <v>#NUM!</v>
      </c>
      <c r="AS2801" s="105" t="e">
        <f t="shared" si="645"/>
        <v>#NUM!</v>
      </c>
      <c r="AT2801" s="105" t="e">
        <f>#REF!*1.075</f>
        <v>#REF!</v>
      </c>
      <c r="AU2801" s="105">
        <f t="shared" si="646"/>
        <v>7.3207499999999994</v>
      </c>
      <c r="AV2801" s="102" t="e">
        <f t="shared" si="647"/>
        <v>#REF!</v>
      </c>
      <c r="AW2801" s="105" t="s">
        <v>172</v>
      </c>
      <c r="AX2801" s="105" t="s">
        <v>11086</v>
      </c>
      <c r="AY2801" s="106">
        <v>7.3207500000000003</v>
      </c>
      <c r="AZ2801" s="108">
        <f t="shared" si="648"/>
        <v>1.8301875000000001</v>
      </c>
      <c r="BA2801" s="1">
        <f t="shared" si="649"/>
        <v>9.1509375000000013</v>
      </c>
      <c r="BB2801" s="106">
        <f t="shared" si="642"/>
        <v>9.8830125000000013</v>
      </c>
      <c r="BD2801" s="105" t="s">
        <v>885</v>
      </c>
      <c r="BE2801" s="110"/>
      <c r="BF2801" s="110"/>
      <c r="BG2801" s="110"/>
    </row>
    <row r="2802" spans="1:59" ht="24.75" hidden="1" customHeight="1">
      <c r="A2802" s="9">
        <v>2775</v>
      </c>
      <c r="B2802" s="36">
        <v>20317</v>
      </c>
      <c r="C2802" s="36"/>
      <c r="D2802" s="126" t="s">
        <v>11094</v>
      </c>
      <c r="E2802" s="37" t="s">
        <v>11095</v>
      </c>
      <c r="F2802" s="36" t="s">
        <v>11096</v>
      </c>
      <c r="G2802" s="36" t="s">
        <v>1943</v>
      </c>
      <c r="H2802" s="36" t="s">
        <v>11097</v>
      </c>
      <c r="I2802" s="36" t="s">
        <v>11098</v>
      </c>
      <c r="J2802" s="37" t="s">
        <v>11099</v>
      </c>
      <c r="K2802" s="49"/>
      <c r="L2802" s="36"/>
      <c r="M2802" s="36">
        <v>3</v>
      </c>
      <c r="N2802" s="36" t="s">
        <v>46</v>
      </c>
      <c r="O2802" s="36" t="s">
        <v>11100</v>
      </c>
      <c r="P2802" s="36" t="s">
        <v>11101</v>
      </c>
      <c r="Q2802" s="36" t="s">
        <v>11102</v>
      </c>
      <c r="R2802" s="101">
        <v>12.5</v>
      </c>
      <c r="T2802" s="116" t="s">
        <v>58</v>
      </c>
      <c r="U2802" s="84">
        <v>12.43</v>
      </c>
      <c r="AT2802" s="105" t="e">
        <f>#REF!*1.075</f>
        <v>#REF!</v>
      </c>
      <c r="AU2802" s="105" t="e">
        <f t="shared" si="646"/>
        <v>#VALUE!</v>
      </c>
      <c r="AV2802" s="102" t="e">
        <f t="shared" si="647"/>
        <v>#REF!</v>
      </c>
      <c r="AW2802" s="125" t="s">
        <v>52</v>
      </c>
      <c r="AX2802" s="125" t="s">
        <v>51</v>
      </c>
      <c r="AY2802" s="106">
        <v>12.5</v>
      </c>
      <c r="AZ2802" s="108">
        <f t="shared" si="648"/>
        <v>2.125</v>
      </c>
      <c r="BA2802" s="1">
        <f t="shared" si="649"/>
        <v>14.625</v>
      </c>
      <c r="BB2802" s="106">
        <f t="shared" si="642"/>
        <v>15.795</v>
      </c>
      <c r="BD2802" s="105" t="s">
        <v>200</v>
      </c>
      <c r="BE2802" s="110"/>
      <c r="BF2802" s="110"/>
      <c r="BG2802" s="110"/>
    </row>
    <row r="2803" spans="1:59" ht="24.75" hidden="1" customHeight="1">
      <c r="A2803" s="9">
        <v>2776</v>
      </c>
      <c r="B2803" s="36">
        <v>20362</v>
      </c>
      <c r="C2803" s="36"/>
      <c r="D2803" s="126" t="s">
        <v>11094</v>
      </c>
      <c r="E2803" s="37" t="s">
        <v>11103</v>
      </c>
      <c r="F2803" s="36" t="s">
        <v>11104</v>
      </c>
      <c r="G2803" s="36" t="s">
        <v>690</v>
      </c>
      <c r="H2803" s="36" t="s">
        <v>11105</v>
      </c>
      <c r="I2803" s="36" t="s">
        <v>196</v>
      </c>
      <c r="J2803" s="37" t="s">
        <v>11106</v>
      </c>
      <c r="K2803" s="49">
        <v>125</v>
      </c>
      <c r="L2803" s="36" t="s">
        <v>91</v>
      </c>
      <c r="M2803" s="36">
        <v>1</v>
      </c>
      <c r="N2803" s="36" t="s">
        <v>46</v>
      </c>
      <c r="O2803" s="36" t="s">
        <v>11100</v>
      </c>
      <c r="P2803" s="36" t="s">
        <v>11107</v>
      </c>
      <c r="Q2803" s="36" t="s">
        <v>11108</v>
      </c>
      <c r="R2803" s="101">
        <v>11.5</v>
      </c>
      <c r="T2803" s="116" t="s">
        <v>58</v>
      </c>
      <c r="AT2803" s="105" t="e">
        <f>#REF!*1.075</f>
        <v>#REF!</v>
      </c>
      <c r="AU2803" s="105" t="e">
        <f t="shared" si="646"/>
        <v>#VALUE!</v>
      </c>
      <c r="AV2803" s="102" t="e">
        <f t="shared" si="647"/>
        <v>#REF!</v>
      </c>
      <c r="AW2803" s="125" t="s">
        <v>52</v>
      </c>
      <c r="AX2803" s="125" t="s">
        <v>51</v>
      </c>
      <c r="AY2803" s="106">
        <v>11.5</v>
      </c>
      <c r="AZ2803" s="108">
        <f t="shared" si="648"/>
        <v>1.9550000000000001</v>
      </c>
      <c r="BA2803" s="1">
        <f t="shared" si="649"/>
        <v>13.455</v>
      </c>
      <c r="BB2803" s="106">
        <f t="shared" si="642"/>
        <v>14.5314</v>
      </c>
      <c r="BD2803" s="105" t="s">
        <v>200</v>
      </c>
      <c r="BE2803" s="110"/>
      <c r="BF2803" s="110"/>
      <c r="BG2803" s="110"/>
    </row>
    <row r="2804" spans="1:59" ht="24.75" hidden="1" customHeight="1">
      <c r="A2804" s="9">
        <v>2801</v>
      </c>
      <c r="B2804" s="36">
        <v>20480</v>
      </c>
      <c r="C2804" s="36"/>
      <c r="D2804" s="126" t="s">
        <v>11094</v>
      </c>
      <c r="E2804" s="37" t="s">
        <v>11103</v>
      </c>
      <c r="F2804" s="36" t="s">
        <v>11104</v>
      </c>
      <c r="G2804" s="36" t="s">
        <v>690</v>
      </c>
      <c r="H2804" s="36" t="s">
        <v>11105</v>
      </c>
      <c r="I2804" s="36" t="s">
        <v>196</v>
      </c>
      <c r="J2804" s="37" t="s">
        <v>11109</v>
      </c>
      <c r="K2804" s="49">
        <v>50</v>
      </c>
      <c r="L2804" s="36" t="s">
        <v>91</v>
      </c>
      <c r="M2804" s="36">
        <v>1</v>
      </c>
      <c r="N2804" s="36" t="s">
        <v>46</v>
      </c>
      <c r="O2804" s="36" t="s">
        <v>11100</v>
      </c>
      <c r="P2804" s="36" t="s">
        <v>11107</v>
      </c>
      <c r="Q2804" s="36" t="s">
        <v>11110</v>
      </c>
      <c r="R2804" s="101">
        <v>7.6</v>
      </c>
      <c r="T2804" s="116" t="s">
        <v>58</v>
      </c>
      <c r="U2804" s="84">
        <v>8.6300000000000008</v>
      </c>
      <c r="AT2804" s="105" t="e">
        <f>#REF!*1.075</f>
        <v>#REF!</v>
      </c>
      <c r="AV2804" s="102" t="e">
        <f t="shared" si="647"/>
        <v>#REF!</v>
      </c>
      <c r="AW2804" s="125" t="s">
        <v>52</v>
      </c>
      <c r="AX2804" s="105" t="s">
        <v>51</v>
      </c>
      <c r="AY2804" s="106">
        <v>7.6</v>
      </c>
      <c r="AZ2804" s="108">
        <f t="shared" si="648"/>
        <v>1.9</v>
      </c>
      <c r="BA2804" s="1">
        <f t="shared" si="649"/>
        <v>9.5</v>
      </c>
      <c r="BB2804" s="106">
        <f t="shared" ref="BB2804:BB2835" si="650">BA2804+BA2804*0.08</f>
        <v>10.26</v>
      </c>
      <c r="BD2804" s="105" t="s">
        <v>200</v>
      </c>
      <c r="BE2804" s="110"/>
      <c r="BF2804" s="110"/>
      <c r="BG2804" s="110"/>
    </row>
    <row r="2805" spans="1:59" ht="24.75" hidden="1" customHeight="1">
      <c r="A2805" s="9">
        <v>2802</v>
      </c>
      <c r="B2805" s="17">
        <v>17941</v>
      </c>
      <c r="C2805" s="17"/>
      <c r="D2805" s="8"/>
      <c r="E2805" s="2" t="s">
        <v>11111</v>
      </c>
      <c r="F2805" s="2" t="s">
        <v>11112</v>
      </c>
      <c r="G2805" s="2" t="s">
        <v>11113</v>
      </c>
      <c r="H2805" s="18" t="s">
        <v>11114</v>
      </c>
      <c r="I2805" s="2" t="s">
        <v>6229</v>
      </c>
      <c r="J2805" s="2" t="s">
        <v>11115</v>
      </c>
      <c r="K2805" s="19">
        <v>1</v>
      </c>
      <c r="L2805" s="2" t="s">
        <v>91</v>
      </c>
      <c r="M2805" s="17">
        <v>20</v>
      </c>
      <c r="N2805" s="2" t="s">
        <v>46</v>
      </c>
      <c r="O2805" s="2" t="s">
        <v>11100</v>
      </c>
      <c r="P2805" s="2" t="s">
        <v>11116</v>
      </c>
      <c r="Q2805" s="2" t="s">
        <v>11117</v>
      </c>
      <c r="R2805" s="101">
        <v>8.85</v>
      </c>
      <c r="T2805" s="116">
        <v>8.1999999999999993</v>
      </c>
      <c r="U2805" s="84">
        <v>3.9</v>
      </c>
      <c r="AE2805" s="104">
        <v>3.9</v>
      </c>
      <c r="AN2805" s="106">
        <v>8.85</v>
      </c>
      <c r="AO2805" s="105" t="s">
        <v>50</v>
      </c>
      <c r="AP2805" s="104" t="s">
        <v>51</v>
      </c>
      <c r="AQ2805" s="105" t="e">
        <f t="shared" ref="AQ2805:AQ2814" si="651">AVERAGE(SMALL(AE2805:AI2805,1),SMALL(AE2805:AI2805,2))</f>
        <v>#NUM!</v>
      </c>
      <c r="AR2805" s="105" t="e">
        <f t="shared" ref="AR2805:AR2814" si="652">IF(R2805 &lt;=( AVERAGE(SMALL(AE2805:AI2805,1),SMALL(AE2805:AI2805,2))), R2805, "")</f>
        <v>#NUM!</v>
      </c>
      <c r="AS2805" s="105" t="e">
        <f t="shared" ref="AS2805:AS2814" si="653">AVERAGE(SMALL(AJ2805:AM2805,1),SMALL(AJ2805:AM2805,2))</f>
        <v>#NUM!</v>
      </c>
      <c r="AT2805" s="105" t="e">
        <f>#REF!*1.075</f>
        <v>#REF!</v>
      </c>
      <c r="AU2805" s="105">
        <f t="shared" ref="AU2805:AU2814" si="654">T2805*1.075</f>
        <v>8.8149999999999995</v>
      </c>
      <c r="AV2805" s="102" t="e">
        <f t="shared" si="647"/>
        <v>#REF!</v>
      </c>
      <c r="AW2805" s="105" t="s">
        <v>172</v>
      </c>
      <c r="AX2805" s="105" t="s">
        <v>173</v>
      </c>
      <c r="AY2805" s="106">
        <v>8.82</v>
      </c>
      <c r="AZ2805" s="108">
        <f t="shared" si="648"/>
        <v>2.2050000000000001</v>
      </c>
      <c r="BA2805" s="1">
        <f t="shared" si="649"/>
        <v>11.025</v>
      </c>
      <c r="BB2805" s="106">
        <f t="shared" si="650"/>
        <v>11.907</v>
      </c>
      <c r="BC2805" s="105" t="s">
        <v>53</v>
      </c>
      <c r="BE2805" s="110"/>
      <c r="BF2805" s="110"/>
      <c r="BG2805" s="110"/>
    </row>
    <row r="2806" spans="1:59" ht="24.75" hidden="1" customHeight="1">
      <c r="A2806" s="9">
        <v>2805</v>
      </c>
      <c r="B2806" s="17">
        <v>5249</v>
      </c>
      <c r="C2806" s="17"/>
      <c r="D2806" s="8"/>
      <c r="E2806" s="2" t="s">
        <v>11118</v>
      </c>
      <c r="F2806" s="2" t="s">
        <v>1138</v>
      </c>
      <c r="G2806" s="2" t="s">
        <v>1144</v>
      </c>
      <c r="H2806" s="18" t="s">
        <v>108</v>
      </c>
      <c r="I2806" s="2" t="s">
        <v>292</v>
      </c>
      <c r="J2806" s="2" t="s">
        <v>11119</v>
      </c>
      <c r="K2806" s="19">
        <v>200</v>
      </c>
      <c r="L2806" s="2" t="s">
        <v>91</v>
      </c>
      <c r="M2806" s="17">
        <v>1</v>
      </c>
      <c r="N2806" s="2" t="s">
        <v>46</v>
      </c>
      <c r="O2806" s="2" t="s">
        <v>11100</v>
      </c>
      <c r="P2806" s="2" t="s">
        <v>11120</v>
      </c>
      <c r="Q2806" s="2" t="s">
        <v>11121</v>
      </c>
      <c r="R2806" s="101">
        <v>2.2200000000000002</v>
      </c>
      <c r="T2806" s="116">
        <v>1.45</v>
      </c>
      <c r="U2806" s="84">
        <v>1.73</v>
      </c>
      <c r="V2806" s="102">
        <v>2.4249999999999998</v>
      </c>
      <c r="AE2806" s="104">
        <v>1.73</v>
      </c>
      <c r="AN2806" s="106">
        <v>2.08</v>
      </c>
      <c r="AO2806" s="105" t="s">
        <v>277</v>
      </c>
      <c r="AP2806" s="104" t="s">
        <v>278</v>
      </c>
      <c r="AQ2806" s="105" t="e">
        <f t="shared" si="651"/>
        <v>#NUM!</v>
      </c>
      <c r="AR2806" s="105" t="e">
        <f t="shared" si="652"/>
        <v>#NUM!</v>
      </c>
      <c r="AS2806" s="105" t="e">
        <f t="shared" si="653"/>
        <v>#NUM!</v>
      </c>
      <c r="AT2806" s="105" t="e">
        <f>#REF!*1.075</f>
        <v>#REF!</v>
      </c>
      <c r="AU2806" s="105">
        <f t="shared" si="654"/>
        <v>1.5587499999999999</v>
      </c>
      <c r="AV2806" s="102" t="e">
        <f t="shared" si="647"/>
        <v>#REF!</v>
      </c>
      <c r="AW2806" s="105" t="s">
        <v>172</v>
      </c>
      <c r="AX2806" s="105" t="s">
        <v>173</v>
      </c>
      <c r="AY2806" s="106">
        <v>1.5580000000000001</v>
      </c>
      <c r="AZ2806" s="108">
        <f t="shared" si="648"/>
        <v>0.38950000000000001</v>
      </c>
      <c r="BA2806" s="1">
        <f t="shared" si="649"/>
        <v>1.9475</v>
      </c>
      <c r="BB2806" s="106">
        <f t="shared" si="650"/>
        <v>2.1032999999999999</v>
      </c>
      <c r="BC2806" s="105" t="s">
        <v>53</v>
      </c>
      <c r="BE2806" s="110"/>
      <c r="BF2806" s="110"/>
      <c r="BG2806" s="110"/>
    </row>
    <row r="2807" spans="1:59" ht="24.75" hidden="1" customHeight="1">
      <c r="A2807" s="9">
        <v>2806</v>
      </c>
      <c r="B2807" s="17">
        <v>5176</v>
      </c>
      <c r="C2807" s="17"/>
      <c r="D2807" s="126" t="s">
        <v>11094</v>
      </c>
      <c r="E2807" s="2" t="s">
        <v>11122</v>
      </c>
      <c r="F2807" s="2" t="s">
        <v>11123</v>
      </c>
      <c r="G2807" s="2" t="s">
        <v>4729</v>
      </c>
      <c r="H2807" s="18" t="s">
        <v>11124</v>
      </c>
      <c r="I2807" s="2" t="s">
        <v>6229</v>
      </c>
      <c r="J2807" s="2" t="s">
        <v>11125</v>
      </c>
      <c r="K2807" s="19">
        <v>2.5</v>
      </c>
      <c r="L2807" s="2" t="s">
        <v>91</v>
      </c>
      <c r="M2807" s="17">
        <v>60</v>
      </c>
      <c r="N2807" s="2" t="s">
        <v>46</v>
      </c>
      <c r="O2807" s="2" t="s">
        <v>11100</v>
      </c>
      <c r="P2807" s="2" t="s">
        <v>11126</v>
      </c>
      <c r="Q2807" s="2" t="s">
        <v>11127</v>
      </c>
      <c r="R2807" s="101">
        <v>13.22</v>
      </c>
      <c r="S2807" s="102">
        <v>12.3</v>
      </c>
      <c r="T2807" s="116">
        <v>7</v>
      </c>
      <c r="U2807" s="84">
        <v>12.74</v>
      </c>
      <c r="AE2807" s="104">
        <v>12.74</v>
      </c>
      <c r="AN2807" s="106">
        <v>13.7</v>
      </c>
      <c r="AO2807" s="105" t="s">
        <v>50</v>
      </c>
      <c r="AP2807" s="104" t="s">
        <v>51</v>
      </c>
      <c r="AQ2807" s="105" t="e">
        <f t="shared" si="651"/>
        <v>#NUM!</v>
      </c>
      <c r="AR2807" s="105" t="e">
        <f t="shared" si="652"/>
        <v>#NUM!</v>
      </c>
      <c r="AS2807" s="105" t="e">
        <f t="shared" si="653"/>
        <v>#NUM!</v>
      </c>
      <c r="AT2807" s="105" t="e">
        <f>#REF!*1.075</f>
        <v>#REF!</v>
      </c>
      <c r="AU2807" s="105">
        <f t="shared" si="654"/>
        <v>7.5249999999999995</v>
      </c>
      <c r="AV2807" s="102" t="e">
        <f t="shared" si="647"/>
        <v>#REF!</v>
      </c>
      <c r="AW2807" s="105" t="s">
        <v>172</v>
      </c>
      <c r="AX2807" s="105" t="s">
        <v>173</v>
      </c>
      <c r="AY2807" s="106">
        <v>7.53</v>
      </c>
      <c r="AZ2807" s="108">
        <f t="shared" si="648"/>
        <v>1.8825000000000001</v>
      </c>
      <c r="BA2807" s="1">
        <f t="shared" si="649"/>
        <v>9.4124999999999996</v>
      </c>
      <c r="BB2807" s="106">
        <f t="shared" si="650"/>
        <v>10.1655</v>
      </c>
      <c r="BC2807" s="105" t="s">
        <v>53</v>
      </c>
      <c r="BD2807" s="110" t="s">
        <v>885</v>
      </c>
      <c r="BE2807" s="110"/>
      <c r="BF2807" s="110"/>
      <c r="BG2807" s="110"/>
    </row>
    <row r="2808" spans="1:59" ht="24.75" hidden="1" customHeight="1">
      <c r="A2808" s="9">
        <v>2807</v>
      </c>
      <c r="B2808" s="17">
        <v>3723</v>
      </c>
      <c r="C2808" s="17"/>
      <c r="D2808" s="8"/>
      <c r="E2808" s="2" t="s">
        <v>11128</v>
      </c>
      <c r="F2808" s="2" t="s">
        <v>11129</v>
      </c>
      <c r="G2808" s="2" t="s">
        <v>4729</v>
      </c>
      <c r="H2808" s="18" t="s">
        <v>8408</v>
      </c>
      <c r="I2808" s="2" t="s">
        <v>6091</v>
      </c>
      <c r="J2808" s="2" t="s">
        <v>11130</v>
      </c>
      <c r="K2808" s="19">
        <v>10</v>
      </c>
      <c r="L2808" s="2" t="s">
        <v>91</v>
      </c>
      <c r="M2808" s="17">
        <v>1</v>
      </c>
      <c r="N2808" s="2" t="s">
        <v>46</v>
      </c>
      <c r="O2808" s="2" t="s">
        <v>11100</v>
      </c>
      <c r="P2808" s="2" t="s">
        <v>11131</v>
      </c>
      <c r="Q2808" s="2" t="s">
        <v>11132</v>
      </c>
      <c r="R2808" s="101">
        <v>1.75</v>
      </c>
      <c r="T2808" s="116">
        <v>1.45</v>
      </c>
      <c r="U2808" s="84">
        <v>2.6</v>
      </c>
      <c r="V2808" s="102">
        <v>1.5662</v>
      </c>
      <c r="AE2808" s="104">
        <v>2.6</v>
      </c>
      <c r="AN2808" s="106">
        <v>1.75</v>
      </c>
      <c r="AO2808" s="105" t="s">
        <v>50</v>
      </c>
      <c r="AP2808" s="104" t="s">
        <v>51</v>
      </c>
      <c r="AQ2808" s="105" t="e">
        <f t="shared" si="651"/>
        <v>#NUM!</v>
      </c>
      <c r="AR2808" s="105" t="e">
        <f t="shared" si="652"/>
        <v>#NUM!</v>
      </c>
      <c r="AS2808" s="105" t="e">
        <f t="shared" si="653"/>
        <v>#NUM!</v>
      </c>
      <c r="AT2808" s="105" t="e">
        <f>#REF!*1.075</f>
        <v>#REF!</v>
      </c>
      <c r="AU2808" s="105">
        <f t="shared" si="654"/>
        <v>1.5587499999999999</v>
      </c>
      <c r="AV2808" s="102" t="e">
        <f t="shared" si="647"/>
        <v>#REF!</v>
      </c>
      <c r="AW2808" s="105" t="s">
        <v>172</v>
      </c>
      <c r="AX2808" s="105" t="s">
        <v>173</v>
      </c>
      <c r="AY2808" s="106">
        <v>1.51</v>
      </c>
      <c r="AZ2808" s="108">
        <f t="shared" si="648"/>
        <v>0.3775</v>
      </c>
      <c r="BA2808" s="1">
        <f t="shared" si="649"/>
        <v>1.8875</v>
      </c>
      <c r="BB2808" s="106">
        <f t="shared" si="650"/>
        <v>2.0385</v>
      </c>
      <c r="BC2808" s="105" t="s">
        <v>53</v>
      </c>
      <c r="BE2808" s="110"/>
      <c r="BF2808" s="110"/>
      <c r="BG2808" s="110"/>
    </row>
    <row r="2809" spans="1:59" ht="24.75" hidden="1" customHeight="1">
      <c r="A2809" s="9">
        <v>2808</v>
      </c>
      <c r="B2809" s="17">
        <v>17586</v>
      </c>
      <c r="C2809" s="17"/>
      <c r="D2809" s="8"/>
      <c r="E2809" s="2" t="s">
        <v>11133</v>
      </c>
      <c r="F2809" s="2" t="s">
        <v>11134</v>
      </c>
      <c r="G2809" s="2" t="s">
        <v>11135</v>
      </c>
      <c r="H2809" s="18" t="s">
        <v>11136</v>
      </c>
      <c r="I2809" s="2" t="s">
        <v>6091</v>
      </c>
      <c r="J2809" s="2" t="s">
        <v>11137</v>
      </c>
      <c r="K2809" s="19">
        <v>10</v>
      </c>
      <c r="L2809" s="2" t="s">
        <v>91</v>
      </c>
      <c r="M2809" s="17">
        <v>1</v>
      </c>
      <c r="N2809" s="2" t="s">
        <v>46</v>
      </c>
      <c r="O2809" s="2" t="s">
        <v>11100</v>
      </c>
      <c r="P2809" s="2" t="s">
        <v>11138</v>
      </c>
      <c r="Q2809" s="2" t="s">
        <v>11139</v>
      </c>
      <c r="R2809" s="101">
        <v>6.9</v>
      </c>
      <c r="T2809" s="116">
        <v>5.8</v>
      </c>
      <c r="U2809" s="84">
        <v>5.08</v>
      </c>
      <c r="V2809" s="102">
        <v>7.7988</v>
      </c>
      <c r="AE2809" s="104">
        <v>5.08</v>
      </c>
      <c r="AN2809" s="106">
        <v>6.44</v>
      </c>
      <c r="AO2809" s="105" t="s">
        <v>277</v>
      </c>
      <c r="AP2809" s="104" t="s">
        <v>278</v>
      </c>
      <c r="AQ2809" s="105" t="e">
        <f t="shared" si="651"/>
        <v>#NUM!</v>
      </c>
      <c r="AR2809" s="105" t="e">
        <f t="shared" si="652"/>
        <v>#NUM!</v>
      </c>
      <c r="AS2809" s="105" t="e">
        <f t="shared" si="653"/>
        <v>#NUM!</v>
      </c>
      <c r="AT2809" s="105" t="e">
        <f>#REF!*1.075</f>
        <v>#REF!</v>
      </c>
      <c r="AU2809" s="105">
        <f t="shared" si="654"/>
        <v>6.2349999999999994</v>
      </c>
      <c r="AV2809" s="102" t="e">
        <f t="shared" si="647"/>
        <v>#REF!</v>
      </c>
      <c r="AW2809" s="105" t="s">
        <v>172</v>
      </c>
      <c r="AX2809" s="105" t="s">
        <v>173</v>
      </c>
      <c r="AY2809" s="106">
        <v>6.2350000000000003</v>
      </c>
      <c r="AZ2809" s="108">
        <f t="shared" si="648"/>
        <v>1.5587500000000001</v>
      </c>
      <c r="BA2809" s="1">
        <f t="shared" si="649"/>
        <v>7.7937500000000002</v>
      </c>
      <c r="BB2809" s="106">
        <f t="shared" si="650"/>
        <v>8.417250000000001</v>
      </c>
      <c r="BC2809" s="105" t="s">
        <v>53</v>
      </c>
      <c r="BE2809" s="110"/>
      <c r="BF2809" s="110"/>
      <c r="BG2809" s="110"/>
    </row>
    <row r="2810" spans="1:59" ht="24.75" customHeight="1">
      <c r="A2810" s="9">
        <v>2809</v>
      </c>
      <c r="B2810" s="17">
        <v>14382</v>
      </c>
      <c r="C2810" s="17"/>
      <c r="D2810" s="127" t="s">
        <v>11140</v>
      </c>
      <c r="E2810" s="2" t="s">
        <v>11141</v>
      </c>
      <c r="F2810" s="2" t="s">
        <v>11142</v>
      </c>
      <c r="G2810" s="2" t="s">
        <v>4679</v>
      </c>
      <c r="H2810" s="18" t="s">
        <v>11143</v>
      </c>
      <c r="I2810" s="2" t="s">
        <v>6453</v>
      </c>
      <c r="J2810" s="2" t="s">
        <v>11144</v>
      </c>
      <c r="K2810" s="19">
        <v>200</v>
      </c>
      <c r="L2810" s="2" t="s">
        <v>80</v>
      </c>
      <c r="M2810" s="17">
        <v>1</v>
      </c>
      <c r="N2810" s="2" t="s">
        <v>46</v>
      </c>
      <c r="O2810" s="2" t="s">
        <v>11145</v>
      </c>
      <c r="P2810" s="2" t="s">
        <v>11146</v>
      </c>
      <c r="Q2810" s="2" t="s">
        <v>11147</v>
      </c>
      <c r="R2810" s="101">
        <v>3.99</v>
      </c>
      <c r="S2810" s="102">
        <v>3.59</v>
      </c>
      <c r="T2810" s="116">
        <v>3.59</v>
      </c>
      <c r="AN2810" s="106">
        <v>3.7</v>
      </c>
      <c r="AO2810" s="105" t="s">
        <v>50</v>
      </c>
      <c r="AP2810" s="104" t="s">
        <v>51</v>
      </c>
      <c r="AQ2810" s="105" t="e">
        <f t="shared" si="651"/>
        <v>#NUM!</v>
      </c>
      <c r="AR2810" s="105" t="e">
        <f t="shared" si="652"/>
        <v>#NUM!</v>
      </c>
      <c r="AS2810" s="105" t="e">
        <f t="shared" si="653"/>
        <v>#NUM!</v>
      </c>
      <c r="AT2810" s="105" t="e">
        <f>#REF!*1.075</f>
        <v>#REF!</v>
      </c>
      <c r="AU2810" s="105">
        <f t="shared" si="654"/>
        <v>3.8592499999999998</v>
      </c>
      <c r="AV2810" s="102" t="e">
        <f t="shared" si="647"/>
        <v>#REF!</v>
      </c>
      <c r="AW2810" s="105" t="s">
        <v>172</v>
      </c>
      <c r="AX2810" s="105" t="s">
        <v>173</v>
      </c>
      <c r="AY2810" s="106">
        <v>3.859</v>
      </c>
      <c r="AZ2810" s="108">
        <f t="shared" si="648"/>
        <v>0.96475</v>
      </c>
      <c r="BA2810" s="1">
        <f t="shared" si="649"/>
        <v>4.8237500000000004</v>
      </c>
      <c r="BB2810" s="106">
        <f t="shared" si="650"/>
        <v>5.2096500000000008</v>
      </c>
      <c r="BC2810" s="105" t="s">
        <v>53</v>
      </c>
      <c r="BD2810" s="105" t="s">
        <v>885</v>
      </c>
      <c r="BE2810" s="110"/>
      <c r="BF2810" s="110"/>
      <c r="BG2810" s="110"/>
    </row>
    <row r="2811" spans="1:59" ht="24.75" customHeight="1">
      <c r="A2811" s="9">
        <v>2810</v>
      </c>
      <c r="B2811" s="17">
        <v>17863</v>
      </c>
      <c r="C2811" s="17"/>
      <c r="D2811" s="127" t="s">
        <v>11140</v>
      </c>
      <c r="E2811" s="2" t="s">
        <v>11148</v>
      </c>
      <c r="F2811" s="2" t="s">
        <v>11149</v>
      </c>
      <c r="G2811" s="2" t="s">
        <v>8522</v>
      </c>
      <c r="H2811" s="18" t="s">
        <v>4009</v>
      </c>
      <c r="I2811" s="2" t="s">
        <v>78</v>
      </c>
      <c r="J2811" s="2" t="s">
        <v>11150</v>
      </c>
      <c r="K2811" s="19">
        <v>15</v>
      </c>
      <c r="L2811" s="2" t="s">
        <v>80</v>
      </c>
      <c r="M2811" s="17">
        <v>1</v>
      </c>
      <c r="N2811" s="2" t="s">
        <v>46</v>
      </c>
      <c r="O2811" s="2" t="s">
        <v>11145</v>
      </c>
      <c r="P2811" s="2" t="s">
        <v>11146</v>
      </c>
      <c r="Q2811" s="2" t="s">
        <v>11151</v>
      </c>
      <c r="R2811" s="101">
        <v>3.61</v>
      </c>
      <c r="S2811" s="102">
        <v>3.28</v>
      </c>
      <c r="T2811" s="116">
        <v>3.28</v>
      </c>
      <c r="AN2811" s="106">
        <v>4.62</v>
      </c>
      <c r="AO2811" s="105" t="s">
        <v>50</v>
      </c>
      <c r="AP2811" s="104" t="s">
        <v>51</v>
      </c>
      <c r="AQ2811" s="105" t="e">
        <f t="shared" si="651"/>
        <v>#NUM!</v>
      </c>
      <c r="AR2811" s="105" t="e">
        <f t="shared" si="652"/>
        <v>#NUM!</v>
      </c>
      <c r="AS2811" s="105" t="e">
        <f t="shared" si="653"/>
        <v>#NUM!</v>
      </c>
      <c r="AT2811" s="105" t="e">
        <f>#REF!*1.075</f>
        <v>#REF!</v>
      </c>
      <c r="AU2811" s="105">
        <f t="shared" si="654"/>
        <v>3.5259999999999998</v>
      </c>
      <c r="AV2811" s="102" t="e">
        <f t="shared" si="647"/>
        <v>#REF!</v>
      </c>
      <c r="AW2811" s="105" t="s">
        <v>172</v>
      </c>
      <c r="AX2811" s="105" t="s">
        <v>173</v>
      </c>
      <c r="AY2811" s="106">
        <v>3.5259999999999998</v>
      </c>
      <c r="AZ2811" s="108">
        <f t="shared" si="648"/>
        <v>0.88149999999999995</v>
      </c>
      <c r="BA2811" s="1">
        <f t="shared" si="649"/>
        <v>4.4074999999999998</v>
      </c>
      <c r="BB2811" s="106">
        <f t="shared" si="650"/>
        <v>4.7600999999999996</v>
      </c>
      <c r="BC2811" s="105" t="s">
        <v>53</v>
      </c>
      <c r="BD2811" s="105" t="s">
        <v>885</v>
      </c>
      <c r="BE2811" s="110"/>
      <c r="BF2811" s="110"/>
      <c r="BG2811" s="110"/>
    </row>
    <row r="2812" spans="1:59" ht="24.75" customHeight="1">
      <c r="A2812" s="9">
        <v>2811</v>
      </c>
      <c r="B2812" s="17">
        <v>15030</v>
      </c>
      <c r="C2812" s="17"/>
      <c r="D2812" s="127" t="s">
        <v>11140</v>
      </c>
      <c r="E2812" s="2" t="s">
        <v>11152</v>
      </c>
      <c r="F2812" s="2" t="s">
        <v>11153</v>
      </c>
      <c r="G2812" s="2" t="s">
        <v>2151</v>
      </c>
      <c r="H2812" s="18" t="s">
        <v>11154</v>
      </c>
      <c r="I2812" s="2" t="s">
        <v>4382</v>
      </c>
      <c r="J2812" s="2" t="s">
        <v>11155</v>
      </c>
      <c r="K2812" s="19">
        <v>30</v>
      </c>
      <c r="L2812" s="2" t="s">
        <v>80</v>
      </c>
      <c r="M2812" s="17">
        <v>1</v>
      </c>
      <c r="N2812" s="2" t="s">
        <v>46</v>
      </c>
      <c r="O2812" s="2" t="s">
        <v>11145</v>
      </c>
      <c r="P2812" s="2" t="s">
        <v>11146</v>
      </c>
      <c r="Q2812" s="2" t="s">
        <v>11156</v>
      </c>
      <c r="R2812" s="101">
        <v>5.19</v>
      </c>
      <c r="S2812" s="102">
        <v>4.68</v>
      </c>
      <c r="T2812" s="116">
        <v>4.68</v>
      </c>
      <c r="AN2812" s="106">
        <v>5.51</v>
      </c>
      <c r="AO2812" s="105" t="s">
        <v>50</v>
      </c>
      <c r="AP2812" s="104" t="s">
        <v>51</v>
      </c>
      <c r="AQ2812" s="105" t="e">
        <f t="shared" si="651"/>
        <v>#NUM!</v>
      </c>
      <c r="AR2812" s="105" t="e">
        <f t="shared" si="652"/>
        <v>#NUM!</v>
      </c>
      <c r="AS2812" s="105" t="e">
        <f t="shared" si="653"/>
        <v>#NUM!</v>
      </c>
      <c r="AT2812" s="105" t="e">
        <f>#REF!*1.075</f>
        <v>#REF!</v>
      </c>
      <c r="AU2812" s="105">
        <f t="shared" si="654"/>
        <v>5.0309999999999997</v>
      </c>
      <c r="AV2812" s="102" t="e">
        <f t="shared" si="647"/>
        <v>#REF!</v>
      </c>
      <c r="AW2812" s="105" t="s">
        <v>172</v>
      </c>
      <c r="AX2812" s="105" t="s">
        <v>173</v>
      </c>
      <c r="AY2812" s="106">
        <v>5.0309999999999997</v>
      </c>
      <c r="AZ2812" s="108">
        <f t="shared" si="648"/>
        <v>1.2577499999999999</v>
      </c>
      <c r="BA2812" s="1">
        <f t="shared" si="649"/>
        <v>6.2887499999999994</v>
      </c>
      <c r="BB2812" s="106">
        <f t="shared" si="650"/>
        <v>6.7918499999999993</v>
      </c>
      <c r="BC2812" s="105" t="s">
        <v>53</v>
      </c>
      <c r="BD2812" s="105" t="s">
        <v>885</v>
      </c>
      <c r="BE2812" s="110"/>
      <c r="BF2812" s="110"/>
      <c r="BG2812" s="110"/>
    </row>
    <row r="2813" spans="1:59" ht="24.75" customHeight="1">
      <c r="A2813" s="9">
        <v>2812</v>
      </c>
      <c r="B2813" s="17">
        <v>14294</v>
      </c>
      <c r="C2813" s="17"/>
      <c r="D2813" s="127" t="s">
        <v>11140</v>
      </c>
      <c r="E2813" s="2" t="s">
        <v>11157</v>
      </c>
      <c r="F2813" s="2" t="s">
        <v>1578</v>
      </c>
      <c r="G2813" s="2" t="s">
        <v>492</v>
      </c>
      <c r="H2813" s="18" t="s">
        <v>251</v>
      </c>
      <c r="I2813" s="2" t="s">
        <v>68</v>
      </c>
      <c r="J2813" s="2" t="s">
        <v>11158</v>
      </c>
      <c r="K2813" s="19"/>
      <c r="L2813" s="2"/>
      <c r="M2813" s="17">
        <v>30</v>
      </c>
      <c r="N2813" s="2" t="s">
        <v>46</v>
      </c>
      <c r="O2813" s="2" t="s">
        <v>11145</v>
      </c>
      <c r="P2813" s="2" t="s">
        <v>11146</v>
      </c>
      <c r="Q2813" s="2" t="s">
        <v>11159</v>
      </c>
      <c r="R2813" s="101">
        <v>1.72</v>
      </c>
      <c r="S2813" s="102">
        <v>1.59</v>
      </c>
      <c r="T2813" s="116">
        <v>1.59</v>
      </c>
      <c r="AN2813" s="106">
        <v>2.5499999999999998</v>
      </c>
      <c r="AO2813" s="105" t="s">
        <v>50</v>
      </c>
      <c r="AP2813" s="104" t="s">
        <v>51</v>
      </c>
      <c r="AQ2813" s="105" t="e">
        <f t="shared" si="651"/>
        <v>#NUM!</v>
      </c>
      <c r="AR2813" s="105" t="e">
        <f t="shared" si="652"/>
        <v>#NUM!</v>
      </c>
      <c r="AS2813" s="105" t="e">
        <f t="shared" si="653"/>
        <v>#NUM!</v>
      </c>
      <c r="AT2813" s="105" t="e">
        <f>#REF!*1.075</f>
        <v>#REF!</v>
      </c>
      <c r="AU2813" s="105">
        <f t="shared" si="654"/>
        <v>1.7092499999999999</v>
      </c>
      <c r="AV2813" s="102" t="e">
        <f t="shared" si="647"/>
        <v>#REF!</v>
      </c>
      <c r="AW2813" s="105" t="s">
        <v>172</v>
      </c>
      <c r="AX2813" s="105" t="s">
        <v>173</v>
      </c>
      <c r="AY2813" s="106">
        <v>1.7092499999999999</v>
      </c>
      <c r="AZ2813" s="108">
        <f t="shared" si="648"/>
        <v>0.42731249999999998</v>
      </c>
      <c r="BA2813" s="1">
        <f t="shared" si="649"/>
        <v>2.1365625000000001</v>
      </c>
      <c r="BB2813" s="106">
        <f t="shared" si="650"/>
        <v>2.3074875000000001</v>
      </c>
      <c r="BC2813" s="105" t="s">
        <v>53</v>
      </c>
      <c r="BD2813" s="105" t="s">
        <v>885</v>
      </c>
      <c r="BE2813" s="110"/>
      <c r="BF2813" s="110"/>
      <c r="BG2813" s="110"/>
    </row>
    <row r="2814" spans="1:59" ht="24.75" customHeight="1">
      <c r="A2814" s="9">
        <v>2813</v>
      </c>
      <c r="B2814" s="17">
        <v>14295</v>
      </c>
      <c r="C2814" s="17"/>
      <c r="D2814" s="127" t="s">
        <v>11140</v>
      </c>
      <c r="E2814" s="2" t="s">
        <v>11160</v>
      </c>
      <c r="F2814" s="2" t="s">
        <v>11161</v>
      </c>
      <c r="G2814" s="2" t="s">
        <v>11162</v>
      </c>
      <c r="H2814" s="18" t="s">
        <v>1105</v>
      </c>
      <c r="I2814" s="2" t="s">
        <v>109</v>
      </c>
      <c r="J2814" s="2" t="s">
        <v>11163</v>
      </c>
      <c r="K2814" s="19">
        <v>190</v>
      </c>
      <c r="L2814" s="2" t="s">
        <v>91</v>
      </c>
      <c r="M2814" s="17">
        <v>1</v>
      </c>
      <c r="N2814" s="2" t="s">
        <v>46</v>
      </c>
      <c r="O2814" s="2" t="s">
        <v>11145</v>
      </c>
      <c r="P2814" s="2" t="s">
        <v>11146</v>
      </c>
      <c r="Q2814" s="2" t="s">
        <v>11164</v>
      </c>
      <c r="R2814" s="101">
        <v>4.5599999999999996</v>
      </c>
      <c r="S2814" s="102">
        <v>4.1500000000000004</v>
      </c>
      <c r="T2814" s="116">
        <v>4.1500000000000004</v>
      </c>
      <c r="AN2814" s="106">
        <v>5.84</v>
      </c>
      <c r="AO2814" s="105" t="s">
        <v>50</v>
      </c>
      <c r="AP2814" s="104" t="s">
        <v>51</v>
      </c>
      <c r="AQ2814" s="105" t="e">
        <f t="shared" si="651"/>
        <v>#NUM!</v>
      </c>
      <c r="AR2814" s="105" t="e">
        <f t="shared" si="652"/>
        <v>#NUM!</v>
      </c>
      <c r="AS2814" s="105" t="e">
        <f t="shared" si="653"/>
        <v>#NUM!</v>
      </c>
      <c r="AT2814" s="105" t="e">
        <f>#REF!*1.075</f>
        <v>#REF!</v>
      </c>
      <c r="AU2814" s="105">
        <f t="shared" si="654"/>
        <v>4.4612500000000006</v>
      </c>
      <c r="AV2814" s="102" t="e">
        <f t="shared" si="647"/>
        <v>#REF!</v>
      </c>
      <c r="AW2814" s="105" t="s">
        <v>172</v>
      </c>
      <c r="AX2814" s="105" t="s">
        <v>173</v>
      </c>
      <c r="AY2814" s="106">
        <v>4.4612499999999997</v>
      </c>
      <c r="AZ2814" s="108">
        <f t="shared" si="648"/>
        <v>1.1153124999999999</v>
      </c>
      <c r="BA2814" s="1">
        <f t="shared" si="649"/>
        <v>5.5765624999999996</v>
      </c>
      <c r="BB2814" s="106">
        <f t="shared" si="650"/>
        <v>6.0226875</v>
      </c>
      <c r="BC2814" s="105" t="s">
        <v>53</v>
      </c>
      <c r="BD2814" s="105" t="s">
        <v>885</v>
      </c>
      <c r="BE2814" s="110"/>
      <c r="BF2814" s="110"/>
      <c r="BG2814" s="110"/>
    </row>
    <row r="2815" spans="1:59" ht="24.75" hidden="1" customHeight="1">
      <c r="A2815" s="9">
        <v>2803</v>
      </c>
      <c r="B2815" s="36">
        <v>14582</v>
      </c>
      <c r="C2815" s="36"/>
      <c r="E2815" s="37" t="s">
        <v>11165</v>
      </c>
      <c r="F2815" s="36" t="s">
        <v>11166</v>
      </c>
      <c r="G2815" s="36" t="s">
        <v>8385</v>
      </c>
      <c r="H2815" s="36" t="s">
        <v>126</v>
      </c>
      <c r="I2815" s="36" t="s">
        <v>983</v>
      </c>
      <c r="J2815" s="37" t="s">
        <v>1559</v>
      </c>
      <c r="K2815" s="49"/>
      <c r="L2815" s="36"/>
      <c r="M2815" s="36"/>
      <c r="N2815" s="36"/>
      <c r="O2815" s="36" t="s">
        <v>11167</v>
      </c>
      <c r="P2815" s="36" t="s">
        <v>11168</v>
      </c>
      <c r="Q2815" s="36" t="s">
        <v>11169</v>
      </c>
      <c r="T2815" s="116"/>
      <c r="AT2815" s="105" t="e">
        <f>#REF!*1.075</f>
        <v>#REF!</v>
      </c>
      <c r="AV2815" s="102" t="e">
        <f t="shared" si="647"/>
        <v>#REF!</v>
      </c>
      <c r="AZ2815" s="108" t="b">
        <f t="shared" si="648"/>
        <v>0</v>
      </c>
      <c r="BA2815" s="1">
        <f t="shared" si="649"/>
        <v>0</v>
      </c>
      <c r="BB2815" s="106">
        <f t="shared" si="650"/>
        <v>0</v>
      </c>
      <c r="BE2815" s="110"/>
      <c r="BF2815" s="110"/>
      <c r="BG2815" s="110"/>
    </row>
    <row r="2816" spans="1:59" ht="24.75" hidden="1" customHeight="1">
      <c r="A2816" s="9">
        <v>2804</v>
      </c>
      <c r="B2816" s="36">
        <v>14337</v>
      </c>
      <c r="C2816" s="36"/>
      <c r="E2816" s="37" t="s">
        <v>11170</v>
      </c>
      <c r="F2816" s="36" t="s">
        <v>11171</v>
      </c>
      <c r="G2816" s="36" t="s">
        <v>8098</v>
      </c>
      <c r="H2816" s="36" t="s">
        <v>611</v>
      </c>
      <c r="I2816" s="36" t="s">
        <v>983</v>
      </c>
      <c r="J2816" s="37" t="s">
        <v>1559</v>
      </c>
      <c r="K2816" s="49"/>
      <c r="L2816" s="36"/>
      <c r="M2816" s="36"/>
      <c r="N2816" s="36"/>
      <c r="O2816" s="36" t="s">
        <v>11167</v>
      </c>
      <c r="P2816" s="36" t="s">
        <v>11172</v>
      </c>
      <c r="Q2816" s="36" t="s">
        <v>11173</v>
      </c>
      <c r="T2816" s="116"/>
      <c r="AT2816" s="105" t="e">
        <f>#REF!*1.075</f>
        <v>#REF!</v>
      </c>
      <c r="AV2816" s="102" t="e">
        <f t="shared" si="647"/>
        <v>#REF!</v>
      </c>
      <c r="AZ2816" s="108" t="b">
        <f t="shared" si="648"/>
        <v>0</v>
      </c>
      <c r="BA2816" s="1">
        <f t="shared" si="649"/>
        <v>0</v>
      </c>
      <c r="BB2816" s="106">
        <f t="shared" si="650"/>
        <v>0</v>
      </c>
      <c r="BE2816" s="110"/>
      <c r="BF2816" s="110"/>
      <c r="BG2816" s="110"/>
    </row>
    <row r="2817" spans="1:59" ht="24.75" hidden="1" customHeight="1">
      <c r="A2817" s="9">
        <v>2814</v>
      </c>
      <c r="B2817" s="36">
        <v>20593</v>
      </c>
      <c r="C2817" s="36"/>
      <c r="E2817" s="36" t="s">
        <v>11174</v>
      </c>
      <c r="F2817" s="36"/>
      <c r="G2817" s="36" t="s">
        <v>8488</v>
      </c>
      <c r="H2817" s="36" t="s">
        <v>11175</v>
      </c>
      <c r="I2817" s="36" t="s">
        <v>734</v>
      </c>
      <c r="J2817" s="36"/>
      <c r="K2817" s="49"/>
      <c r="L2817" s="36"/>
      <c r="M2817" s="36"/>
      <c r="N2817" s="36"/>
      <c r="O2817" s="36" t="s">
        <v>11167</v>
      </c>
      <c r="P2817" s="21"/>
      <c r="Q2817" s="21" t="s">
        <v>480</v>
      </c>
      <c r="T2817" s="116"/>
      <c r="AT2817" s="105" t="e">
        <f>#REF!*1.075</f>
        <v>#REF!</v>
      </c>
      <c r="AV2817" s="102" t="e">
        <f t="shared" si="647"/>
        <v>#REF!</v>
      </c>
      <c r="AZ2817" s="108" t="b">
        <f t="shared" si="648"/>
        <v>0</v>
      </c>
      <c r="BA2817" s="1">
        <f t="shared" si="649"/>
        <v>0</v>
      </c>
      <c r="BB2817" s="106">
        <f t="shared" si="650"/>
        <v>0</v>
      </c>
      <c r="BE2817" s="110"/>
      <c r="BF2817" s="110"/>
      <c r="BG2817" s="110"/>
    </row>
    <row r="2818" spans="1:59" ht="24.75" hidden="1" customHeight="1">
      <c r="A2818" s="9">
        <v>2815</v>
      </c>
      <c r="B2818" s="20"/>
      <c r="C2818" s="20"/>
      <c r="E2818" s="21" t="s">
        <v>11174</v>
      </c>
      <c r="F2818" s="21" t="s">
        <v>10828</v>
      </c>
      <c r="G2818" s="21" t="s">
        <v>8488</v>
      </c>
      <c r="H2818" s="22" t="s">
        <v>108</v>
      </c>
      <c r="I2818" s="21" t="s">
        <v>734</v>
      </c>
      <c r="J2818" s="21" t="s">
        <v>1107</v>
      </c>
      <c r="K2818" s="23">
        <v>100</v>
      </c>
      <c r="L2818" s="21" t="s">
        <v>91</v>
      </c>
      <c r="M2818" s="20">
        <v>1</v>
      </c>
      <c r="N2818" s="21" t="s">
        <v>46</v>
      </c>
      <c r="O2818" s="21" t="s">
        <v>11167</v>
      </c>
      <c r="P2818" s="21" t="s">
        <v>11176</v>
      </c>
      <c r="Q2818" s="21" t="s">
        <v>11177</v>
      </c>
      <c r="R2818" s="101">
        <v>5.2</v>
      </c>
      <c r="T2818" s="116">
        <v>3</v>
      </c>
      <c r="U2818" s="84">
        <v>5.37</v>
      </c>
      <c r="AQ2818" s="105" t="e">
        <f t="shared" ref="AQ2818:AQ2844" si="655">AVERAGE(SMALL(AE2818:AI2818,1),SMALL(AE2818:AI2818,2))</f>
        <v>#NUM!</v>
      </c>
      <c r="AR2818" s="105" t="e">
        <f t="shared" ref="AR2818:AR2844" si="656">IF(R2818 &lt;=( AVERAGE(SMALL(AE2818:AI2818,1),SMALL(AE2818:AI2818,2))), R2818, "")</f>
        <v>#NUM!</v>
      </c>
      <c r="AS2818" s="105" t="e">
        <f t="shared" ref="AS2818:AS2844" si="657">AVERAGE(SMALL(AJ2818:AM2818,1),SMALL(AJ2818:AM2818,2))</f>
        <v>#NUM!</v>
      </c>
      <c r="AT2818" s="105" t="e">
        <f>#REF!*1.075</f>
        <v>#REF!</v>
      </c>
      <c r="AU2818" s="105">
        <f t="shared" ref="AU2818:AU2844" si="658">T2818*1.075</f>
        <v>3.2249999999999996</v>
      </c>
      <c r="AV2818" s="102" t="e">
        <f t="shared" si="647"/>
        <v>#REF!</v>
      </c>
      <c r="AW2818" s="105" t="s">
        <v>172</v>
      </c>
      <c r="AX2818" s="105" t="s">
        <v>173</v>
      </c>
      <c r="AY2818" s="106">
        <v>3.2250000000000001</v>
      </c>
      <c r="AZ2818" s="108">
        <f t="shared" si="648"/>
        <v>0.80625000000000002</v>
      </c>
      <c r="BA2818" s="1">
        <f t="shared" si="649"/>
        <v>4.03125</v>
      </c>
      <c r="BB2818" s="106">
        <f t="shared" si="650"/>
        <v>4.3537499999999998</v>
      </c>
      <c r="BC2818" s="105" t="s">
        <v>53</v>
      </c>
      <c r="BE2818" s="110"/>
      <c r="BF2818" s="110"/>
      <c r="BG2818" s="110"/>
    </row>
    <row r="2819" spans="1:59" ht="24.75" hidden="1" customHeight="1">
      <c r="A2819" s="9">
        <v>2816</v>
      </c>
      <c r="B2819" s="20">
        <v>16250</v>
      </c>
      <c r="C2819" s="20"/>
      <c r="E2819" s="21" t="s">
        <v>11178</v>
      </c>
      <c r="F2819" s="21" t="s">
        <v>1241</v>
      </c>
      <c r="G2819" s="21" t="s">
        <v>1242</v>
      </c>
      <c r="H2819" s="22" t="s">
        <v>2169</v>
      </c>
      <c r="I2819" s="21" t="s">
        <v>1025</v>
      </c>
      <c r="J2819" s="21" t="s">
        <v>11179</v>
      </c>
      <c r="K2819" s="23">
        <v>5</v>
      </c>
      <c r="L2819" s="21" t="s">
        <v>80</v>
      </c>
      <c r="M2819" s="20">
        <v>1</v>
      </c>
      <c r="N2819" s="21" t="s">
        <v>46</v>
      </c>
      <c r="O2819" s="21" t="s">
        <v>11167</v>
      </c>
      <c r="P2819" s="21" t="s">
        <v>11180</v>
      </c>
      <c r="Q2819" s="21" t="s">
        <v>11181</v>
      </c>
      <c r="R2819" s="101">
        <v>1.3</v>
      </c>
      <c r="T2819" s="116">
        <v>0.7</v>
      </c>
      <c r="U2819" s="84">
        <v>5</v>
      </c>
      <c r="AQ2819" s="105" t="e">
        <f t="shared" si="655"/>
        <v>#NUM!</v>
      </c>
      <c r="AR2819" s="105" t="e">
        <f t="shared" si="656"/>
        <v>#NUM!</v>
      </c>
      <c r="AS2819" s="105" t="e">
        <f t="shared" si="657"/>
        <v>#NUM!</v>
      </c>
      <c r="AT2819" s="105" t="e">
        <f>#REF!*1.075</f>
        <v>#REF!</v>
      </c>
      <c r="AU2819" s="105">
        <f t="shared" si="658"/>
        <v>0.75249999999999995</v>
      </c>
      <c r="AV2819" s="102" t="e">
        <f t="shared" si="647"/>
        <v>#REF!</v>
      </c>
      <c r="AW2819" s="105" t="s">
        <v>172</v>
      </c>
      <c r="AX2819" s="105" t="s">
        <v>173</v>
      </c>
      <c r="AY2819" s="106">
        <v>0.75</v>
      </c>
      <c r="AZ2819" s="108">
        <f t="shared" si="648"/>
        <v>0.1875</v>
      </c>
      <c r="BA2819" s="1">
        <f t="shared" si="649"/>
        <v>0.9375</v>
      </c>
      <c r="BB2819" s="106">
        <f t="shared" si="650"/>
        <v>1.0125</v>
      </c>
      <c r="BC2819" s="105" t="s">
        <v>53</v>
      </c>
      <c r="BE2819" s="110"/>
      <c r="BF2819" s="110"/>
      <c r="BG2819" s="110"/>
    </row>
    <row r="2820" spans="1:59" ht="24.75" hidden="1" customHeight="1">
      <c r="A2820" s="9">
        <v>2818</v>
      </c>
      <c r="B2820" s="20">
        <v>16277</v>
      </c>
      <c r="C2820" s="20"/>
      <c r="E2820" s="21" t="s">
        <v>11182</v>
      </c>
      <c r="F2820" s="21" t="s">
        <v>11183</v>
      </c>
      <c r="G2820" s="21" t="s">
        <v>2242</v>
      </c>
      <c r="H2820" s="22" t="s">
        <v>2254</v>
      </c>
      <c r="I2820" s="21" t="s">
        <v>983</v>
      </c>
      <c r="J2820" s="21" t="s">
        <v>11184</v>
      </c>
      <c r="K2820" s="23">
        <v>5</v>
      </c>
      <c r="L2820" s="21" t="s">
        <v>91</v>
      </c>
      <c r="M2820" s="20">
        <v>1</v>
      </c>
      <c r="N2820" s="21" t="s">
        <v>46</v>
      </c>
      <c r="O2820" s="21" t="s">
        <v>11167</v>
      </c>
      <c r="P2820" s="21" t="s">
        <v>11180</v>
      </c>
      <c r="Q2820" s="21" t="s">
        <v>11185</v>
      </c>
      <c r="R2820" s="101">
        <v>7.1</v>
      </c>
      <c r="T2820" s="116">
        <v>3</v>
      </c>
      <c r="U2820" s="84">
        <v>9.08</v>
      </c>
      <c r="AQ2820" s="105" t="e">
        <f t="shared" si="655"/>
        <v>#NUM!</v>
      </c>
      <c r="AR2820" s="105" t="e">
        <f t="shared" si="656"/>
        <v>#NUM!</v>
      </c>
      <c r="AS2820" s="105" t="e">
        <f t="shared" si="657"/>
        <v>#NUM!</v>
      </c>
      <c r="AT2820" s="105" t="e">
        <f>#REF!*1.075</f>
        <v>#REF!</v>
      </c>
      <c r="AU2820" s="105">
        <f t="shared" si="658"/>
        <v>3.2249999999999996</v>
      </c>
      <c r="AV2820" s="102" t="e">
        <f t="shared" si="647"/>
        <v>#REF!</v>
      </c>
      <c r="AW2820" s="105" t="s">
        <v>172</v>
      </c>
      <c r="AX2820" s="105" t="s">
        <v>173</v>
      </c>
      <c r="AY2820" s="106">
        <v>3.2250000000000001</v>
      </c>
      <c r="AZ2820" s="108">
        <f t="shared" si="648"/>
        <v>0.80625000000000002</v>
      </c>
      <c r="BA2820" s="1">
        <f t="shared" si="649"/>
        <v>4.03125</v>
      </c>
      <c r="BB2820" s="106">
        <f t="shared" si="650"/>
        <v>4.3537499999999998</v>
      </c>
      <c r="BC2820" s="105" t="s">
        <v>53</v>
      </c>
      <c r="BE2820" s="110"/>
      <c r="BF2820" s="110"/>
      <c r="BG2820" s="110"/>
    </row>
    <row r="2821" spans="1:59" ht="24.75" hidden="1" customHeight="1">
      <c r="A2821" s="9">
        <v>2819</v>
      </c>
      <c r="B2821" s="20">
        <v>18205</v>
      </c>
      <c r="C2821" s="20"/>
      <c r="E2821" s="21" t="s">
        <v>11186</v>
      </c>
      <c r="F2821" s="21" t="s">
        <v>7292</v>
      </c>
      <c r="G2821" s="21" t="s">
        <v>7293</v>
      </c>
      <c r="H2821" s="22" t="s">
        <v>6644</v>
      </c>
      <c r="I2821" s="21" t="s">
        <v>983</v>
      </c>
      <c r="J2821" s="21" t="s">
        <v>11187</v>
      </c>
      <c r="K2821" s="23">
        <v>10</v>
      </c>
      <c r="L2821" s="21" t="s">
        <v>91</v>
      </c>
      <c r="M2821" s="20">
        <v>1</v>
      </c>
      <c r="N2821" s="21" t="s">
        <v>46</v>
      </c>
      <c r="O2821" s="21" t="s">
        <v>11167</v>
      </c>
      <c r="P2821" s="21" t="s">
        <v>11188</v>
      </c>
      <c r="Q2821" s="21" t="s">
        <v>11189</v>
      </c>
      <c r="R2821" s="101">
        <v>3.1</v>
      </c>
      <c r="T2821" s="116">
        <v>1.5</v>
      </c>
      <c r="U2821" s="84">
        <v>5.01</v>
      </c>
      <c r="AQ2821" s="105" t="e">
        <f t="shared" si="655"/>
        <v>#NUM!</v>
      </c>
      <c r="AR2821" s="105" t="e">
        <f t="shared" si="656"/>
        <v>#NUM!</v>
      </c>
      <c r="AS2821" s="105" t="e">
        <f t="shared" si="657"/>
        <v>#NUM!</v>
      </c>
      <c r="AT2821" s="105" t="e">
        <f>#REF!*1.075</f>
        <v>#REF!</v>
      </c>
      <c r="AU2821" s="105">
        <f t="shared" si="658"/>
        <v>1.6124999999999998</v>
      </c>
      <c r="AV2821" s="102" t="e">
        <f t="shared" si="647"/>
        <v>#REF!</v>
      </c>
      <c r="AW2821" s="105" t="s">
        <v>172</v>
      </c>
      <c r="AX2821" s="105" t="s">
        <v>173</v>
      </c>
      <c r="AY2821" s="106">
        <v>1.61</v>
      </c>
      <c r="AZ2821" s="108">
        <f t="shared" si="648"/>
        <v>0.40250000000000002</v>
      </c>
      <c r="BA2821" s="1">
        <f t="shared" si="649"/>
        <v>2.0125000000000002</v>
      </c>
      <c r="BB2821" s="106">
        <f t="shared" si="650"/>
        <v>2.1735000000000002</v>
      </c>
      <c r="BC2821" s="105" t="s">
        <v>53</v>
      </c>
      <c r="BE2821" s="110"/>
      <c r="BF2821" s="110"/>
      <c r="BG2821" s="110"/>
    </row>
    <row r="2822" spans="1:59" ht="24.75" hidden="1" customHeight="1">
      <c r="A2822" s="9">
        <v>2820</v>
      </c>
      <c r="B2822" s="20">
        <v>16248</v>
      </c>
      <c r="C2822" s="20"/>
      <c r="E2822" s="21" t="s">
        <v>11190</v>
      </c>
      <c r="F2822" s="21" t="s">
        <v>11191</v>
      </c>
      <c r="G2822" s="21" t="s">
        <v>6643</v>
      </c>
      <c r="H2822" s="22" t="s">
        <v>11192</v>
      </c>
      <c r="I2822" s="21" t="s">
        <v>1025</v>
      </c>
      <c r="J2822" s="21" t="s">
        <v>11193</v>
      </c>
      <c r="K2822" s="23">
        <v>3.5</v>
      </c>
      <c r="L2822" s="21" t="s">
        <v>80</v>
      </c>
      <c r="M2822" s="20">
        <v>1</v>
      </c>
      <c r="N2822" s="21" t="s">
        <v>46</v>
      </c>
      <c r="O2822" s="21" t="s">
        <v>11167</v>
      </c>
      <c r="P2822" s="21" t="s">
        <v>11194</v>
      </c>
      <c r="Q2822" s="21" t="s">
        <v>11195</v>
      </c>
      <c r="R2822" s="101">
        <v>3.1</v>
      </c>
      <c r="T2822" s="116">
        <v>1.5</v>
      </c>
      <c r="U2822" s="84">
        <v>4.13</v>
      </c>
      <c r="AQ2822" s="105" t="e">
        <f t="shared" si="655"/>
        <v>#NUM!</v>
      </c>
      <c r="AR2822" s="105" t="e">
        <f t="shared" si="656"/>
        <v>#NUM!</v>
      </c>
      <c r="AS2822" s="105" t="e">
        <f t="shared" si="657"/>
        <v>#NUM!</v>
      </c>
      <c r="AT2822" s="105" t="e">
        <f>#REF!*1.075</f>
        <v>#REF!</v>
      </c>
      <c r="AU2822" s="105">
        <f t="shared" si="658"/>
        <v>1.6124999999999998</v>
      </c>
      <c r="AV2822" s="102" t="e">
        <f t="shared" si="647"/>
        <v>#REF!</v>
      </c>
      <c r="AW2822" s="105" t="s">
        <v>172</v>
      </c>
      <c r="AX2822" s="105" t="s">
        <v>173</v>
      </c>
      <c r="AY2822" s="106">
        <v>1.6125</v>
      </c>
      <c r="AZ2822" s="108">
        <f t="shared" si="648"/>
        <v>0.40312500000000001</v>
      </c>
      <c r="BA2822" s="1">
        <f t="shared" si="649"/>
        <v>2.015625</v>
      </c>
      <c r="BB2822" s="106">
        <f t="shared" si="650"/>
        <v>2.1768749999999999</v>
      </c>
      <c r="BC2822" s="105" t="s">
        <v>53</v>
      </c>
      <c r="BE2822" s="110"/>
      <c r="BF2822" s="110"/>
      <c r="BG2822" s="110"/>
    </row>
    <row r="2823" spans="1:59" ht="24.75" hidden="1" customHeight="1">
      <c r="A2823" s="9">
        <v>2821</v>
      </c>
      <c r="B2823" s="20">
        <v>16249</v>
      </c>
      <c r="C2823" s="20"/>
      <c r="E2823" s="21" t="s">
        <v>11190</v>
      </c>
      <c r="F2823" s="21" t="s">
        <v>11196</v>
      </c>
      <c r="G2823" s="21" t="s">
        <v>6643</v>
      </c>
      <c r="H2823" s="22" t="s">
        <v>1267</v>
      </c>
      <c r="I2823" s="21" t="s">
        <v>983</v>
      </c>
      <c r="J2823" s="21" t="s">
        <v>11184</v>
      </c>
      <c r="K2823" s="23">
        <v>5</v>
      </c>
      <c r="L2823" s="21" t="s">
        <v>91</v>
      </c>
      <c r="M2823" s="20">
        <v>1</v>
      </c>
      <c r="N2823" s="21" t="s">
        <v>46</v>
      </c>
      <c r="O2823" s="21" t="s">
        <v>11167</v>
      </c>
      <c r="P2823" s="21" t="s">
        <v>11197</v>
      </c>
      <c r="Q2823" s="21" t="s">
        <v>11198</v>
      </c>
      <c r="R2823" s="101">
        <v>3.1</v>
      </c>
      <c r="T2823" s="116">
        <v>1.5</v>
      </c>
      <c r="U2823" s="84">
        <v>4.41</v>
      </c>
      <c r="AQ2823" s="105" t="e">
        <f t="shared" si="655"/>
        <v>#NUM!</v>
      </c>
      <c r="AR2823" s="105" t="e">
        <f t="shared" si="656"/>
        <v>#NUM!</v>
      </c>
      <c r="AS2823" s="105" t="e">
        <f t="shared" si="657"/>
        <v>#NUM!</v>
      </c>
      <c r="AT2823" s="105" t="e">
        <f>#REF!*1.075</f>
        <v>#REF!</v>
      </c>
      <c r="AU2823" s="105">
        <f t="shared" si="658"/>
        <v>1.6124999999999998</v>
      </c>
      <c r="AV2823" s="102" t="e">
        <f t="shared" si="647"/>
        <v>#REF!</v>
      </c>
      <c r="AW2823" s="105" t="s">
        <v>172</v>
      </c>
      <c r="AX2823" s="105" t="s">
        <v>173</v>
      </c>
      <c r="AY2823" s="106">
        <v>1.6125</v>
      </c>
      <c r="AZ2823" s="108">
        <f t="shared" si="648"/>
        <v>0.40312500000000001</v>
      </c>
      <c r="BA2823" s="1">
        <f t="shared" si="649"/>
        <v>2.015625</v>
      </c>
      <c r="BB2823" s="106">
        <f t="shared" si="650"/>
        <v>2.1768749999999999</v>
      </c>
      <c r="BC2823" s="105" t="s">
        <v>53</v>
      </c>
      <c r="BE2823" s="110"/>
      <c r="BF2823" s="110"/>
      <c r="BG2823" s="110"/>
    </row>
    <row r="2824" spans="1:59" ht="24.75" hidden="1" customHeight="1">
      <c r="A2824" s="9">
        <v>2822</v>
      </c>
      <c r="B2824" s="20">
        <v>14666</v>
      </c>
      <c r="C2824" s="20"/>
      <c r="E2824" s="21" t="s">
        <v>11199</v>
      </c>
      <c r="F2824" s="21" t="s">
        <v>11200</v>
      </c>
      <c r="G2824" s="21" t="s">
        <v>7306</v>
      </c>
      <c r="H2824" s="22" t="s">
        <v>11201</v>
      </c>
      <c r="I2824" s="21" t="s">
        <v>1025</v>
      </c>
      <c r="J2824" s="21" t="s">
        <v>11202</v>
      </c>
      <c r="K2824" s="23">
        <v>5</v>
      </c>
      <c r="L2824" s="21" t="s">
        <v>80</v>
      </c>
      <c r="M2824" s="20">
        <v>1</v>
      </c>
      <c r="N2824" s="21" t="s">
        <v>46</v>
      </c>
      <c r="O2824" s="21" t="s">
        <v>11167</v>
      </c>
      <c r="P2824" s="21" t="s">
        <v>11176</v>
      </c>
      <c r="Q2824" s="21" t="s">
        <v>11203</v>
      </c>
      <c r="R2824" s="101">
        <v>7.1</v>
      </c>
      <c r="T2824" s="116">
        <v>2.5</v>
      </c>
      <c r="U2824" s="84">
        <v>9.4700000000000006</v>
      </c>
      <c r="AQ2824" s="105" t="e">
        <f t="shared" si="655"/>
        <v>#NUM!</v>
      </c>
      <c r="AR2824" s="105" t="e">
        <f t="shared" si="656"/>
        <v>#NUM!</v>
      </c>
      <c r="AS2824" s="105" t="e">
        <f t="shared" si="657"/>
        <v>#NUM!</v>
      </c>
      <c r="AT2824" s="105" t="e">
        <f>#REF!*1.075</f>
        <v>#REF!</v>
      </c>
      <c r="AU2824" s="105">
        <f t="shared" si="658"/>
        <v>2.6875</v>
      </c>
      <c r="AV2824" s="102" t="e">
        <f t="shared" si="647"/>
        <v>#REF!</v>
      </c>
      <c r="AW2824" s="105" t="s">
        <v>172</v>
      </c>
      <c r="AX2824" s="105" t="s">
        <v>173</v>
      </c>
      <c r="AY2824" s="106">
        <v>2.69</v>
      </c>
      <c r="AZ2824" s="108">
        <f t="shared" si="648"/>
        <v>0.67249999999999999</v>
      </c>
      <c r="BA2824" s="1">
        <f t="shared" si="649"/>
        <v>3.3624999999999998</v>
      </c>
      <c r="BB2824" s="106">
        <f t="shared" si="650"/>
        <v>3.6315</v>
      </c>
      <c r="BC2824" s="105" t="s">
        <v>53</v>
      </c>
      <c r="BE2824" s="110"/>
      <c r="BF2824" s="110"/>
      <c r="BG2824" s="110"/>
    </row>
    <row r="2825" spans="1:59" ht="24.75" hidden="1" customHeight="1">
      <c r="A2825" s="9">
        <v>2823</v>
      </c>
      <c r="B2825" s="20">
        <v>19741</v>
      </c>
      <c r="C2825" s="20"/>
      <c r="E2825" s="21" t="s">
        <v>11204</v>
      </c>
      <c r="F2825" s="21" t="s">
        <v>11183</v>
      </c>
      <c r="G2825" s="21" t="s">
        <v>11205</v>
      </c>
      <c r="H2825" s="22" t="s">
        <v>11206</v>
      </c>
      <c r="I2825" s="21" t="s">
        <v>741</v>
      </c>
      <c r="J2825" s="21" t="s">
        <v>11207</v>
      </c>
      <c r="K2825" s="23">
        <v>5</v>
      </c>
      <c r="L2825" s="21" t="s">
        <v>91</v>
      </c>
      <c r="M2825" s="20">
        <v>1</v>
      </c>
      <c r="N2825" s="21" t="s">
        <v>46</v>
      </c>
      <c r="O2825" s="21" t="s">
        <v>11167</v>
      </c>
      <c r="P2825" s="21" t="s">
        <v>11208</v>
      </c>
      <c r="Q2825" s="21" t="s">
        <v>11209</v>
      </c>
      <c r="R2825" s="101">
        <v>6.1</v>
      </c>
      <c r="T2825" s="116">
        <v>3</v>
      </c>
      <c r="U2825" s="84">
        <v>7.56</v>
      </c>
      <c r="AQ2825" s="105" t="e">
        <f t="shared" si="655"/>
        <v>#NUM!</v>
      </c>
      <c r="AR2825" s="105" t="e">
        <f t="shared" si="656"/>
        <v>#NUM!</v>
      </c>
      <c r="AS2825" s="105" t="e">
        <f t="shared" si="657"/>
        <v>#NUM!</v>
      </c>
      <c r="AT2825" s="105" t="e">
        <f>#REF!*1.075</f>
        <v>#REF!</v>
      </c>
      <c r="AU2825" s="105">
        <f t="shared" si="658"/>
        <v>3.2249999999999996</v>
      </c>
      <c r="AV2825" s="102" t="e">
        <f t="shared" ref="AV2825:AV2856" si="659">MIN(AN2825,AT2825,AU2825)</f>
        <v>#REF!</v>
      </c>
      <c r="AW2825" s="105" t="s">
        <v>172</v>
      </c>
      <c r="AX2825" s="105" t="s">
        <v>173</v>
      </c>
      <c r="AY2825" s="106">
        <v>3.23</v>
      </c>
      <c r="AZ2825" s="108">
        <f t="shared" ref="AZ2825:AZ2856" si="660">IF(AND(AY2825&gt;0,AY2825&lt;=10),AY2825*0.25,IF(AND(AY2825&gt;10,AY2825&lt;=50),AY2825*0.17,IF(AND(AY2825&gt;10,AY2825&lt;=100),AY2825*0.12,IF(AY2825&gt;100,AY2825*0.1))))</f>
        <v>0.8075</v>
      </c>
      <c r="BA2825" s="1">
        <f t="shared" ref="BA2825:BA2856" si="661">AZ2825+AY2825</f>
        <v>4.0374999999999996</v>
      </c>
      <c r="BB2825" s="106">
        <f t="shared" si="650"/>
        <v>4.3605</v>
      </c>
      <c r="BC2825" s="105" t="s">
        <v>53</v>
      </c>
      <c r="BE2825" s="110"/>
      <c r="BF2825" s="110"/>
      <c r="BG2825" s="110"/>
    </row>
    <row r="2826" spans="1:59" ht="24.75" hidden="1" customHeight="1">
      <c r="A2826" s="9">
        <v>2824</v>
      </c>
      <c r="B2826" s="20">
        <v>19749</v>
      </c>
      <c r="C2826" s="20"/>
      <c r="E2826" s="21" t="s">
        <v>11210</v>
      </c>
      <c r="F2826" s="21" t="s">
        <v>11211</v>
      </c>
      <c r="G2826" s="21" t="s">
        <v>5355</v>
      </c>
      <c r="H2826" s="22" t="s">
        <v>11212</v>
      </c>
      <c r="I2826" s="21" t="s">
        <v>983</v>
      </c>
      <c r="J2826" s="21" t="s">
        <v>11213</v>
      </c>
      <c r="K2826" s="23">
        <v>5</v>
      </c>
      <c r="L2826" s="21" t="s">
        <v>91</v>
      </c>
      <c r="M2826" s="20">
        <v>1</v>
      </c>
      <c r="N2826" s="21" t="s">
        <v>46</v>
      </c>
      <c r="O2826" s="21" t="s">
        <v>11167</v>
      </c>
      <c r="P2826" s="21" t="s">
        <v>11214</v>
      </c>
      <c r="Q2826" s="21" t="s">
        <v>11215</v>
      </c>
      <c r="R2826" s="101">
        <v>8.1999999999999993</v>
      </c>
      <c r="T2826" s="116">
        <v>4</v>
      </c>
      <c r="U2826" s="84">
        <v>9.92</v>
      </c>
      <c r="AQ2826" s="105" t="e">
        <f t="shared" si="655"/>
        <v>#NUM!</v>
      </c>
      <c r="AR2826" s="105" t="e">
        <f t="shared" si="656"/>
        <v>#NUM!</v>
      </c>
      <c r="AS2826" s="105" t="e">
        <f t="shared" si="657"/>
        <v>#NUM!</v>
      </c>
      <c r="AT2826" s="105" t="e">
        <f>#REF!*1.075</f>
        <v>#REF!</v>
      </c>
      <c r="AU2826" s="105">
        <f t="shared" si="658"/>
        <v>4.3</v>
      </c>
      <c r="AV2826" s="102" t="e">
        <f t="shared" si="659"/>
        <v>#REF!</v>
      </c>
      <c r="AW2826" s="105" t="s">
        <v>172</v>
      </c>
      <c r="AX2826" s="105" t="s">
        <v>173</v>
      </c>
      <c r="AY2826" s="106">
        <v>4.3</v>
      </c>
      <c r="AZ2826" s="108">
        <f t="shared" si="660"/>
        <v>1.075</v>
      </c>
      <c r="BA2826" s="1">
        <f t="shared" si="661"/>
        <v>5.375</v>
      </c>
      <c r="BB2826" s="106">
        <f t="shared" si="650"/>
        <v>5.8049999999999997</v>
      </c>
      <c r="BC2826" s="105" t="s">
        <v>53</v>
      </c>
      <c r="BE2826" s="110"/>
      <c r="BF2826" s="110"/>
      <c r="BG2826" s="110"/>
    </row>
    <row r="2827" spans="1:59" ht="24.75" hidden="1" customHeight="1">
      <c r="A2827" s="9">
        <v>2825</v>
      </c>
      <c r="B2827" s="20">
        <v>16364</v>
      </c>
      <c r="C2827" s="20"/>
      <c r="E2827" s="21" t="s">
        <v>11216</v>
      </c>
      <c r="F2827" s="21" t="s">
        <v>11217</v>
      </c>
      <c r="G2827" s="21" t="s">
        <v>8656</v>
      </c>
      <c r="H2827" s="22" t="s">
        <v>11218</v>
      </c>
      <c r="I2827" s="21" t="s">
        <v>734</v>
      </c>
      <c r="J2827" s="21" t="s">
        <v>11219</v>
      </c>
      <c r="K2827" s="23">
        <v>100</v>
      </c>
      <c r="L2827" s="21" t="s">
        <v>91</v>
      </c>
      <c r="M2827" s="20">
        <v>1</v>
      </c>
      <c r="N2827" s="21" t="s">
        <v>46</v>
      </c>
      <c r="O2827" s="21" t="s">
        <v>11167</v>
      </c>
      <c r="P2827" s="21" t="s">
        <v>11220</v>
      </c>
      <c r="Q2827" s="21" t="s">
        <v>11221</v>
      </c>
      <c r="R2827" s="101">
        <v>6.2</v>
      </c>
      <c r="T2827" s="116">
        <v>3.3</v>
      </c>
      <c r="U2827" s="84">
        <v>8.58</v>
      </c>
      <c r="AQ2827" s="105" t="e">
        <f t="shared" si="655"/>
        <v>#NUM!</v>
      </c>
      <c r="AR2827" s="105" t="e">
        <f t="shared" si="656"/>
        <v>#NUM!</v>
      </c>
      <c r="AS2827" s="105" t="e">
        <f t="shared" si="657"/>
        <v>#NUM!</v>
      </c>
      <c r="AT2827" s="105" t="e">
        <f>#REF!*1.075</f>
        <v>#REF!</v>
      </c>
      <c r="AU2827" s="105">
        <f t="shared" si="658"/>
        <v>3.5474999999999999</v>
      </c>
      <c r="AV2827" s="102" t="e">
        <f t="shared" si="659"/>
        <v>#REF!</v>
      </c>
      <c r="AW2827" s="105" t="s">
        <v>172</v>
      </c>
      <c r="AX2827" s="105" t="s">
        <v>173</v>
      </c>
      <c r="AY2827" s="106">
        <v>3.5470000000000002</v>
      </c>
      <c r="AZ2827" s="108">
        <f t="shared" si="660"/>
        <v>0.88675000000000004</v>
      </c>
      <c r="BA2827" s="1">
        <f t="shared" si="661"/>
        <v>4.4337499999999999</v>
      </c>
      <c r="BB2827" s="106">
        <f t="shared" si="650"/>
        <v>4.7884500000000001</v>
      </c>
      <c r="BC2827" s="105" t="s">
        <v>53</v>
      </c>
      <c r="BE2827" s="110"/>
      <c r="BF2827" s="110"/>
      <c r="BG2827" s="110"/>
    </row>
    <row r="2828" spans="1:59" ht="24.75" hidden="1" customHeight="1">
      <c r="A2828" s="9">
        <v>2826</v>
      </c>
      <c r="B2828" s="20"/>
      <c r="C2828" s="20"/>
      <c r="E2828" s="21" t="s">
        <v>11216</v>
      </c>
      <c r="F2828" s="21" t="s">
        <v>11217</v>
      </c>
      <c r="G2828" s="21" t="s">
        <v>8656</v>
      </c>
      <c r="H2828" s="22" t="s">
        <v>3325</v>
      </c>
      <c r="I2828" s="21" t="s">
        <v>702</v>
      </c>
      <c r="J2828" s="21" t="s">
        <v>11222</v>
      </c>
      <c r="K2828" s="23">
        <v>30</v>
      </c>
      <c r="L2828" s="21" t="s">
        <v>80</v>
      </c>
      <c r="M2828" s="20">
        <v>1</v>
      </c>
      <c r="N2828" s="21" t="s">
        <v>46</v>
      </c>
      <c r="O2828" s="21" t="s">
        <v>11167</v>
      </c>
      <c r="P2828" s="21" t="s">
        <v>11223</v>
      </c>
      <c r="Q2828" s="21" t="s">
        <v>11224</v>
      </c>
      <c r="R2828" s="101">
        <v>4.0999999999999996</v>
      </c>
      <c r="T2828" s="116">
        <v>3.3</v>
      </c>
      <c r="U2828" s="84">
        <v>5.38</v>
      </c>
      <c r="AQ2828" s="105" t="e">
        <f t="shared" si="655"/>
        <v>#NUM!</v>
      </c>
      <c r="AR2828" s="105" t="e">
        <f t="shared" si="656"/>
        <v>#NUM!</v>
      </c>
      <c r="AS2828" s="105" t="e">
        <f t="shared" si="657"/>
        <v>#NUM!</v>
      </c>
      <c r="AT2828" s="105" t="e">
        <f>#REF!*1.075</f>
        <v>#REF!</v>
      </c>
      <c r="AU2828" s="105">
        <f t="shared" si="658"/>
        <v>3.5474999999999999</v>
      </c>
      <c r="AV2828" s="102" t="e">
        <f t="shared" si="659"/>
        <v>#REF!</v>
      </c>
      <c r="AW2828" s="105" t="s">
        <v>172</v>
      </c>
      <c r="AX2828" s="105" t="s">
        <v>173</v>
      </c>
      <c r="AY2828" s="106">
        <v>3.5470000000000002</v>
      </c>
      <c r="AZ2828" s="108">
        <f t="shared" si="660"/>
        <v>0.88675000000000004</v>
      </c>
      <c r="BA2828" s="1">
        <f t="shared" si="661"/>
        <v>4.4337499999999999</v>
      </c>
      <c r="BB2828" s="106">
        <f t="shared" si="650"/>
        <v>4.7884500000000001</v>
      </c>
      <c r="BC2828" s="105" t="s">
        <v>53</v>
      </c>
      <c r="BE2828" s="110"/>
      <c r="BF2828" s="110"/>
      <c r="BG2828" s="110"/>
    </row>
    <row r="2829" spans="1:59" ht="24.75" hidden="1" customHeight="1">
      <c r="A2829" s="9">
        <v>2827</v>
      </c>
      <c r="B2829" s="20">
        <v>18208</v>
      </c>
      <c r="C2829" s="20"/>
      <c r="E2829" s="21" t="s">
        <v>11225</v>
      </c>
      <c r="F2829" s="21" t="s">
        <v>11226</v>
      </c>
      <c r="G2829" s="21" t="s">
        <v>11227</v>
      </c>
      <c r="H2829" s="22" t="s">
        <v>11228</v>
      </c>
      <c r="I2829" s="21" t="s">
        <v>1025</v>
      </c>
      <c r="J2829" s="21" t="s">
        <v>11229</v>
      </c>
      <c r="K2829" s="23">
        <v>5</v>
      </c>
      <c r="L2829" s="21" t="s">
        <v>80</v>
      </c>
      <c r="M2829" s="20">
        <v>1</v>
      </c>
      <c r="N2829" s="21" t="s">
        <v>46</v>
      </c>
      <c r="O2829" s="21" t="s">
        <v>11167</v>
      </c>
      <c r="P2829" s="21" t="s">
        <v>11230</v>
      </c>
      <c r="Q2829" s="21" t="s">
        <v>11231</v>
      </c>
      <c r="R2829" s="101">
        <v>4.0999999999999996</v>
      </c>
      <c r="T2829" s="116">
        <v>2.2000000000000002</v>
      </c>
      <c r="U2829" s="84">
        <v>5.7</v>
      </c>
      <c r="AQ2829" s="105" t="e">
        <f t="shared" si="655"/>
        <v>#NUM!</v>
      </c>
      <c r="AR2829" s="105" t="e">
        <f t="shared" si="656"/>
        <v>#NUM!</v>
      </c>
      <c r="AS2829" s="105" t="e">
        <f t="shared" si="657"/>
        <v>#NUM!</v>
      </c>
      <c r="AT2829" s="105" t="e">
        <f>#REF!*1.075</f>
        <v>#REF!</v>
      </c>
      <c r="AU2829" s="105">
        <f t="shared" si="658"/>
        <v>2.3650000000000002</v>
      </c>
      <c r="AV2829" s="102" t="e">
        <f t="shared" si="659"/>
        <v>#REF!</v>
      </c>
      <c r="AW2829" s="105" t="s">
        <v>172</v>
      </c>
      <c r="AX2829" s="105" t="s">
        <v>173</v>
      </c>
      <c r="AY2829" s="106">
        <v>2.3650000000000002</v>
      </c>
      <c r="AZ2829" s="108">
        <f t="shared" si="660"/>
        <v>0.59125000000000005</v>
      </c>
      <c r="BA2829" s="1">
        <f t="shared" si="661"/>
        <v>2.9562500000000003</v>
      </c>
      <c r="BB2829" s="106">
        <f t="shared" si="650"/>
        <v>3.1927500000000002</v>
      </c>
      <c r="BC2829" s="105" t="s">
        <v>53</v>
      </c>
      <c r="BE2829" s="110"/>
      <c r="BF2829" s="110"/>
      <c r="BG2829" s="110"/>
    </row>
    <row r="2830" spans="1:59" ht="24.75" hidden="1" customHeight="1">
      <c r="A2830" s="9">
        <v>2828</v>
      </c>
      <c r="B2830" s="20">
        <v>18210</v>
      </c>
      <c r="C2830" s="20"/>
      <c r="E2830" s="21" t="s">
        <v>11232</v>
      </c>
      <c r="F2830" s="21" t="s">
        <v>2307</v>
      </c>
      <c r="G2830" s="21" t="s">
        <v>2308</v>
      </c>
      <c r="H2830" s="22" t="s">
        <v>3068</v>
      </c>
      <c r="I2830" s="21" t="s">
        <v>983</v>
      </c>
      <c r="J2830" s="21" t="s">
        <v>11233</v>
      </c>
      <c r="K2830" s="23">
        <v>10</v>
      </c>
      <c r="L2830" s="21" t="s">
        <v>91</v>
      </c>
      <c r="M2830" s="20">
        <v>1</v>
      </c>
      <c r="N2830" s="21" t="s">
        <v>46</v>
      </c>
      <c r="O2830" s="21" t="s">
        <v>11167</v>
      </c>
      <c r="P2830" s="21" t="s">
        <v>11234</v>
      </c>
      <c r="Q2830" s="21" t="s">
        <v>11235</v>
      </c>
      <c r="R2830" s="101">
        <v>5.0999999999999996</v>
      </c>
      <c r="T2830" s="116">
        <v>2.5</v>
      </c>
      <c r="U2830" s="84">
        <v>6.41</v>
      </c>
      <c r="AQ2830" s="105" t="e">
        <f t="shared" si="655"/>
        <v>#NUM!</v>
      </c>
      <c r="AR2830" s="105" t="e">
        <f t="shared" si="656"/>
        <v>#NUM!</v>
      </c>
      <c r="AS2830" s="105" t="e">
        <f t="shared" si="657"/>
        <v>#NUM!</v>
      </c>
      <c r="AT2830" s="105" t="e">
        <f>#REF!*1.075</f>
        <v>#REF!</v>
      </c>
      <c r="AU2830" s="105">
        <f t="shared" si="658"/>
        <v>2.6875</v>
      </c>
      <c r="AV2830" s="102" t="e">
        <f t="shared" si="659"/>
        <v>#REF!</v>
      </c>
      <c r="AW2830" s="105" t="s">
        <v>172</v>
      </c>
      <c r="AX2830" s="105" t="s">
        <v>173</v>
      </c>
      <c r="AY2830" s="106">
        <v>2.69</v>
      </c>
      <c r="AZ2830" s="108">
        <f t="shared" si="660"/>
        <v>0.67249999999999999</v>
      </c>
      <c r="BA2830" s="1">
        <f t="shared" si="661"/>
        <v>3.3624999999999998</v>
      </c>
      <c r="BB2830" s="106">
        <f t="shared" si="650"/>
        <v>3.6315</v>
      </c>
      <c r="BC2830" s="105" t="s">
        <v>53</v>
      </c>
      <c r="BE2830" s="110"/>
      <c r="BF2830" s="110"/>
      <c r="BG2830" s="110"/>
    </row>
    <row r="2831" spans="1:59" ht="24.75" hidden="1" customHeight="1">
      <c r="A2831" s="9">
        <v>2829</v>
      </c>
      <c r="B2831" s="20">
        <v>18209</v>
      </c>
      <c r="C2831" s="20"/>
      <c r="E2831" s="21" t="s">
        <v>11236</v>
      </c>
      <c r="F2831" s="21" t="s">
        <v>2307</v>
      </c>
      <c r="G2831" s="21" t="s">
        <v>2308</v>
      </c>
      <c r="H2831" s="22" t="s">
        <v>11237</v>
      </c>
      <c r="I2831" s="21" t="s">
        <v>983</v>
      </c>
      <c r="J2831" s="21" t="s">
        <v>11233</v>
      </c>
      <c r="K2831" s="23">
        <v>10</v>
      </c>
      <c r="L2831" s="21" t="s">
        <v>91</v>
      </c>
      <c r="M2831" s="20">
        <v>1</v>
      </c>
      <c r="N2831" s="21" t="s">
        <v>46</v>
      </c>
      <c r="O2831" s="21" t="s">
        <v>11167</v>
      </c>
      <c r="P2831" s="21" t="s">
        <v>11234</v>
      </c>
      <c r="Q2831" s="21" t="s">
        <v>11238</v>
      </c>
      <c r="R2831" s="101">
        <v>5.0999999999999996</v>
      </c>
      <c r="T2831" s="116" t="s">
        <v>58</v>
      </c>
      <c r="U2831" s="84">
        <v>6.41</v>
      </c>
      <c r="AQ2831" s="105" t="e">
        <f t="shared" si="655"/>
        <v>#NUM!</v>
      </c>
      <c r="AR2831" s="105" t="e">
        <f t="shared" si="656"/>
        <v>#NUM!</v>
      </c>
      <c r="AS2831" s="105" t="e">
        <f t="shared" si="657"/>
        <v>#NUM!</v>
      </c>
      <c r="AT2831" s="105" t="e">
        <f>#REF!*1.075</f>
        <v>#REF!</v>
      </c>
      <c r="AU2831" s="105" t="e">
        <f t="shared" si="658"/>
        <v>#VALUE!</v>
      </c>
      <c r="AV2831" s="102" t="e">
        <f t="shared" si="659"/>
        <v>#REF!</v>
      </c>
      <c r="AW2831" s="125" t="s">
        <v>52</v>
      </c>
      <c r="AX2831" s="105" t="s">
        <v>51</v>
      </c>
      <c r="AY2831" s="106">
        <v>5.0999999999999996</v>
      </c>
      <c r="AZ2831" s="108">
        <f t="shared" si="660"/>
        <v>1.2749999999999999</v>
      </c>
      <c r="BA2831" s="1">
        <f t="shared" si="661"/>
        <v>6.375</v>
      </c>
      <c r="BB2831" s="106">
        <f t="shared" si="650"/>
        <v>6.8849999999999998</v>
      </c>
      <c r="BC2831" s="105" t="s">
        <v>53</v>
      </c>
      <c r="BE2831" s="110"/>
      <c r="BF2831" s="110"/>
      <c r="BG2831" s="110"/>
    </row>
    <row r="2832" spans="1:59" ht="24.75" hidden="1" customHeight="1">
      <c r="A2832" s="9">
        <v>2831</v>
      </c>
      <c r="B2832" s="17">
        <v>3705</v>
      </c>
      <c r="C2832" s="17"/>
      <c r="D2832" s="8"/>
      <c r="E2832" s="2" t="s">
        <v>11239</v>
      </c>
      <c r="F2832" s="2" t="s">
        <v>11240</v>
      </c>
      <c r="G2832" s="2" t="s">
        <v>114</v>
      </c>
      <c r="H2832" s="18" t="s">
        <v>115</v>
      </c>
      <c r="I2832" s="2" t="s">
        <v>116</v>
      </c>
      <c r="J2832" s="2" t="s">
        <v>11241</v>
      </c>
      <c r="K2832" s="19">
        <v>1</v>
      </c>
      <c r="L2832" s="2" t="s">
        <v>80</v>
      </c>
      <c r="M2832" s="17">
        <v>1</v>
      </c>
      <c r="N2832" s="2" t="s">
        <v>46</v>
      </c>
      <c r="O2832" s="2" t="s">
        <v>11242</v>
      </c>
      <c r="P2832" s="2" t="s">
        <v>11243</v>
      </c>
      <c r="Q2832" s="2" t="s">
        <v>11244</v>
      </c>
      <c r="R2832" s="101">
        <v>1.77</v>
      </c>
      <c r="T2832" s="116">
        <v>0.95</v>
      </c>
      <c r="U2832" s="84">
        <v>4.51</v>
      </c>
      <c r="V2832" s="102">
        <v>2.96</v>
      </c>
      <c r="AE2832" s="104">
        <v>4.51</v>
      </c>
      <c r="AN2832" s="106">
        <v>1.77</v>
      </c>
      <c r="AO2832" s="105" t="s">
        <v>50</v>
      </c>
      <c r="AP2832" s="104" t="s">
        <v>51</v>
      </c>
      <c r="AQ2832" s="105" t="e">
        <f t="shared" si="655"/>
        <v>#NUM!</v>
      </c>
      <c r="AR2832" s="105" t="e">
        <f t="shared" si="656"/>
        <v>#NUM!</v>
      </c>
      <c r="AS2832" s="105" t="e">
        <f t="shared" si="657"/>
        <v>#NUM!</v>
      </c>
      <c r="AT2832" s="105" t="e">
        <f>#REF!*1.075</f>
        <v>#REF!</v>
      </c>
      <c r="AU2832" s="105">
        <f t="shared" si="658"/>
        <v>1.02125</v>
      </c>
      <c r="AV2832" s="102" t="e">
        <f t="shared" si="659"/>
        <v>#REF!</v>
      </c>
      <c r="AW2832" s="105" t="s">
        <v>172</v>
      </c>
      <c r="AX2832" s="105" t="s">
        <v>173</v>
      </c>
      <c r="AY2832" s="106">
        <v>1.02</v>
      </c>
      <c r="AZ2832" s="108">
        <f t="shared" si="660"/>
        <v>0.255</v>
      </c>
      <c r="BA2832" s="1">
        <f t="shared" si="661"/>
        <v>1.2749999999999999</v>
      </c>
      <c r="BB2832" s="106">
        <f t="shared" si="650"/>
        <v>1.377</v>
      </c>
      <c r="BC2832" s="105" t="s">
        <v>53</v>
      </c>
      <c r="BE2832" s="110"/>
      <c r="BF2832" s="110"/>
      <c r="BG2832" s="110"/>
    </row>
    <row r="2833" spans="1:59" ht="24.75" hidden="1" customHeight="1">
      <c r="A2833" s="9">
        <v>2832</v>
      </c>
      <c r="B2833" s="17">
        <v>5561</v>
      </c>
      <c r="C2833" s="17"/>
      <c r="D2833" s="8"/>
      <c r="E2833" s="2" t="s">
        <v>11239</v>
      </c>
      <c r="F2833" s="2" t="s">
        <v>11245</v>
      </c>
      <c r="G2833" s="2" t="s">
        <v>114</v>
      </c>
      <c r="H2833" s="18" t="s">
        <v>2063</v>
      </c>
      <c r="I2833" s="2" t="s">
        <v>686</v>
      </c>
      <c r="J2833" s="2" t="s">
        <v>11246</v>
      </c>
      <c r="K2833" s="19"/>
      <c r="L2833" s="2"/>
      <c r="M2833" s="17">
        <v>1</v>
      </c>
      <c r="N2833" s="2" t="s">
        <v>46</v>
      </c>
      <c r="O2833" s="2" t="s">
        <v>11242</v>
      </c>
      <c r="P2833" s="2" t="s">
        <v>11247</v>
      </c>
      <c r="Q2833" s="2" t="s">
        <v>11248</v>
      </c>
      <c r="R2833" s="101">
        <v>2.52</v>
      </c>
      <c r="T2833" s="116">
        <v>1.42</v>
      </c>
      <c r="U2833" s="84">
        <v>13.59</v>
      </c>
      <c r="AE2833" s="104">
        <v>13.59</v>
      </c>
      <c r="AN2833" s="106">
        <v>2.52</v>
      </c>
      <c r="AO2833" s="105" t="s">
        <v>50</v>
      </c>
      <c r="AP2833" s="104" t="s">
        <v>51</v>
      </c>
      <c r="AQ2833" s="105" t="e">
        <f t="shared" si="655"/>
        <v>#NUM!</v>
      </c>
      <c r="AR2833" s="105" t="e">
        <f t="shared" si="656"/>
        <v>#NUM!</v>
      </c>
      <c r="AS2833" s="105" t="e">
        <f t="shared" si="657"/>
        <v>#NUM!</v>
      </c>
      <c r="AT2833" s="105" t="e">
        <f>#REF!*1.075</f>
        <v>#REF!</v>
      </c>
      <c r="AU2833" s="105">
        <f t="shared" si="658"/>
        <v>1.5265</v>
      </c>
      <c r="AV2833" s="102" t="e">
        <f t="shared" si="659"/>
        <v>#REF!</v>
      </c>
      <c r="AW2833" s="105" t="s">
        <v>172</v>
      </c>
      <c r="AX2833" s="105" t="s">
        <v>173</v>
      </c>
      <c r="AY2833" s="106">
        <v>1.526</v>
      </c>
      <c r="AZ2833" s="108">
        <f t="shared" si="660"/>
        <v>0.38150000000000001</v>
      </c>
      <c r="BA2833" s="1">
        <f t="shared" si="661"/>
        <v>1.9075</v>
      </c>
      <c r="BB2833" s="106">
        <f t="shared" si="650"/>
        <v>2.0600999999999998</v>
      </c>
      <c r="BC2833" s="105" t="s">
        <v>53</v>
      </c>
      <c r="BE2833" s="110"/>
      <c r="BF2833" s="110"/>
      <c r="BG2833" s="110"/>
    </row>
    <row r="2834" spans="1:59" ht="24.75" hidden="1" customHeight="1">
      <c r="A2834" s="9">
        <v>2833</v>
      </c>
      <c r="B2834" s="17">
        <v>5497</v>
      </c>
      <c r="C2834" s="17"/>
      <c r="D2834" s="8"/>
      <c r="E2834" s="2" t="s">
        <v>11239</v>
      </c>
      <c r="F2834" s="2" t="s">
        <v>11240</v>
      </c>
      <c r="G2834" s="2" t="s">
        <v>114</v>
      </c>
      <c r="H2834" s="18" t="s">
        <v>97</v>
      </c>
      <c r="I2834" s="2" t="s">
        <v>686</v>
      </c>
      <c r="J2834" s="2" t="s">
        <v>11249</v>
      </c>
      <c r="K2834" s="19"/>
      <c r="L2834" s="2"/>
      <c r="M2834" s="17">
        <v>10</v>
      </c>
      <c r="N2834" s="2" t="s">
        <v>46</v>
      </c>
      <c r="O2834" s="2" t="s">
        <v>11242</v>
      </c>
      <c r="P2834" s="2" t="s">
        <v>11250</v>
      </c>
      <c r="Q2834" s="2" t="s">
        <v>11251</v>
      </c>
      <c r="R2834" s="101">
        <v>13.82</v>
      </c>
      <c r="T2834" s="116">
        <v>7.15</v>
      </c>
      <c r="U2834" s="84">
        <v>42.82</v>
      </c>
      <c r="AE2834" s="104">
        <v>42.82</v>
      </c>
      <c r="AN2834" s="106">
        <v>13.82</v>
      </c>
      <c r="AO2834" s="105" t="s">
        <v>50</v>
      </c>
      <c r="AP2834" s="104" t="s">
        <v>51</v>
      </c>
      <c r="AQ2834" s="105" t="e">
        <f t="shared" si="655"/>
        <v>#NUM!</v>
      </c>
      <c r="AR2834" s="105" t="e">
        <f t="shared" si="656"/>
        <v>#NUM!</v>
      </c>
      <c r="AS2834" s="105" t="e">
        <f t="shared" si="657"/>
        <v>#NUM!</v>
      </c>
      <c r="AT2834" s="105" t="e">
        <f>#REF!*1.075</f>
        <v>#REF!</v>
      </c>
      <c r="AU2834" s="105">
        <f t="shared" si="658"/>
        <v>7.6862500000000002</v>
      </c>
      <c r="AV2834" s="102" t="e">
        <f t="shared" si="659"/>
        <v>#REF!</v>
      </c>
      <c r="AW2834" s="105" t="s">
        <v>172</v>
      </c>
      <c r="AX2834" s="105" t="s">
        <v>173</v>
      </c>
      <c r="AY2834" s="106">
        <v>7.69</v>
      </c>
      <c r="AZ2834" s="108">
        <f t="shared" si="660"/>
        <v>1.9225000000000001</v>
      </c>
      <c r="BA2834" s="1">
        <f t="shared" si="661"/>
        <v>9.6125000000000007</v>
      </c>
      <c r="BB2834" s="106">
        <f t="shared" si="650"/>
        <v>10.381500000000001</v>
      </c>
      <c r="BC2834" s="105" t="s">
        <v>53</v>
      </c>
      <c r="BE2834" s="110"/>
      <c r="BF2834" s="110"/>
      <c r="BG2834" s="110"/>
    </row>
    <row r="2835" spans="1:59" ht="24.75" hidden="1" customHeight="1">
      <c r="A2835" s="9">
        <v>2834</v>
      </c>
      <c r="B2835" s="17">
        <v>16111</v>
      </c>
      <c r="C2835" s="17"/>
      <c r="D2835" s="8"/>
      <c r="E2835" s="2" t="s">
        <v>11252</v>
      </c>
      <c r="F2835" s="2" t="s">
        <v>3960</v>
      </c>
      <c r="G2835" s="2" t="s">
        <v>114</v>
      </c>
      <c r="H2835" s="18" t="s">
        <v>2063</v>
      </c>
      <c r="I2835" s="2" t="s">
        <v>2004</v>
      </c>
      <c r="J2835" s="2" t="s">
        <v>11253</v>
      </c>
      <c r="K2835" s="19">
        <v>2</v>
      </c>
      <c r="L2835" s="2" t="s">
        <v>80</v>
      </c>
      <c r="M2835" s="17">
        <v>1</v>
      </c>
      <c r="N2835" s="2" t="s">
        <v>46</v>
      </c>
      <c r="O2835" s="2" t="s">
        <v>11242</v>
      </c>
      <c r="P2835" s="2" t="s">
        <v>11254</v>
      </c>
      <c r="Q2835" s="2" t="s">
        <v>11255</v>
      </c>
      <c r="R2835" s="101">
        <v>2.73</v>
      </c>
      <c r="T2835" s="116">
        <v>1.46</v>
      </c>
      <c r="AN2835" s="106">
        <v>2.73</v>
      </c>
      <c r="AO2835" s="105" t="s">
        <v>50</v>
      </c>
      <c r="AP2835" s="104" t="s">
        <v>51</v>
      </c>
      <c r="AQ2835" s="105" t="e">
        <f t="shared" si="655"/>
        <v>#NUM!</v>
      </c>
      <c r="AR2835" s="105" t="e">
        <f t="shared" si="656"/>
        <v>#NUM!</v>
      </c>
      <c r="AS2835" s="105" t="e">
        <f t="shared" si="657"/>
        <v>#NUM!</v>
      </c>
      <c r="AT2835" s="105" t="e">
        <f>#REF!*1.075</f>
        <v>#REF!</v>
      </c>
      <c r="AU2835" s="105">
        <f t="shared" si="658"/>
        <v>1.5694999999999999</v>
      </c>
      <c r="AV2835" s="102" t="e">
        <f t="shared" si="659"/>
        <v>#REF!</v>
      </c>
      <c r="AW2835" s="105" t="s">
        <v>172</v>
      </c>
      <c r="AX2835" s="105" t="s">
        <v>173</v>
      </c>
      <c r="AY2835" s="106">
        <v>1.569</v>
      </c>
      <c r="AZ2835" s="108">
        <f t="shared" si="660"/>
        <v>0.39224999999999999</v>
      </c>
      <c r="BA2835" s="1">
        <f t="shared" si="661"/>
        <v>1.9612499999999999</v>
      </c>
      <c r="BB2835" s="106">
        <f t="shared" si="650"/>
        <v>2.11815</v>
      </c>
      <c r="BC2835" s="105" t="s">
        <v>53</v>
      </c>
      <c r="BE2835" s="110"/>
      <c r="BF2835" s="110"/>
      <c r="BG2835" s="110"/>
    </row>
    <row r="2836" spans="1:59" ht="24.75" hidden="1" customHeight="1">
      <c r="A2836" s="9">
        <v>2835</v>
      </c>
      <c r="B2836" s="17">
        <v>16094</v>
      </c>
      <c r="C2836" s="17"/>
      <c r="D2836" s="8"/>
      <c r="E2836" s="2" t="s">
        <v>11252</v>
      </c>
      <c r="F2836" s="2" t="s">
        <v>3960</v>
      </c>
      <c r="G2836" s="2" t="s">
        <v>114</v>
      </c>
      <c r="H2836" s="18" t="s">
        <v>11256</v>
      </c>
      <c r="I2836" s="2" t="s">
        <v>116</v>
      </c>
      <c r="J2836" s="2" t="s">
        <v>11257</v>
      </c>
      <c r="K2836" s="19"/>
      <c r="L2836" s="2"/>
      <c r="M2836" s="17">
        <v>1</v>
      </c>
      <c r="N2836" s="2" t="s">
        <v>46</v>
      </c>
      <c r="O2836" s="2" t="s">
        <v>11242</v>
      </c>
      <c r="P2836" s="2" t="s">
        <v>11254</v>
      </c>
      <c r="Q2836" s="2" t="s">
        <v>11258</v>
      </c>
      <c r="R2836" s="101">
        <v>2.21</v>
      </c>
      <c r="T2836" s="116" t="s">
        <v>58</v>
      </c>
      <c r="AN2836" s="106">
        <v>2.21</v>
      </c>
      <c r="AO2836" s="105" t="s">
        <v>50</v>
      </c>
      <c r="AP2836" s="104" t="s">
        <v>51</v>
      </c>
      <c r="AQ2836" s="105" t="e">
        <f t="shared" si="655"/>
        <v>#NUM!</v>
      </c>
      <c r="AR2836" s="105" t="e">
        <f t="shared" si="656"/>
        <v>#NUM!</v>
      </c>
      <c r="AS2836" s="105" t="e">
        <f t="shared" si="657"/>
        <v>#NUM!</v>
      </c>
      <c r="AT2836" s="105" t="e">
        <f>#REF!*1.075</f>
        <v>#REF!</v>
      </c>
      <c r="AU2836" s="105" t="e">
        <f t="shared" si="658"/>
        <v>#VALUE!</v>
      </c>
      <c r="AV2836" s="102" t="e">
        <f t="shared" si="659"/>
        <v>#REF!</v>
      </c>
      <c r="AW2836" s="125" t="s">
        <v>52</v>
      </c>
      <c r="AX2836" s="125" t="s">
        <v>51</v>
      </c>
      <c r="AY2836" s="106">
        <v>2.21</v>
      </c>
      <c r="AZ2836" s="108">
        <f t="shared" si="660"/>
        <v>0.55249999999999999</v>
      </c>
      <c r="BA2836" s="1">
        <f t="shared" si="661"/>
        <v>2.7625000000000002</v>
      </c>
      <c r="BB2836" s="106">
        <f t="shared" ref="BB2836:BB2867" si="662">BA2836+BA2836*0.08</f>
        <v>2.9835000000000003</v>
      </c>
      <c r="BC2836" s="105" t="s">
        <v>53</v>
      </c>
      <c r="BE2836" s="110"/>
      <c r="BF2836" s="110"/>
      <c r="BG2836" s="110"/>
    </row>
    <row r="2837" spans="1:59" ht="24.75" hidden="1" customHeight="1">
      <c r="A2837" s="9">
        <v>2836</v>
      </c>
      <c r="B2837" s="17">
        <v>4014</v>
      </c>
      <c r="C2837" s="17"/>
      <c r="D2837" s="8"/>
      <c r="E2837" s="2" t="s">
        <v>11259</v>
      </c>
      <c r="F2837" s="2" t="s">
        <v>11260</v>
      </c>
      <c r="G2837" s="2" t="s">
        <v>11261</v>
      </c>
      <c r="H2837" s="18" t="s">
        <v>11262</v>
      </c>
      <c r="I2837" s="2" t="s">
        <v>551</v>
      </c>
      <c r="J2837" s="2" t="s">
        <v>11263</v>
      </c>
      <c r="K2837" s="19"/>
      <c r="L2837" s="2"/>
      <c r="M2837" s="17">
        <v>3</v>
      </c>
      <c r="N2837" s="2" t="s">
        <v>46</v>
      </c>
      <c r="O2837" s="2" t="s">
        <v>11264</v>
      </c>
      <c r="P2837" s="2" t="s">
        <v>11265</v>
      </c>
      <c r="Q2837" s="2" t="s">
        <v>11266</v>
      </c>
      <c r="R2837" s="101">
        <v>1.61</v>
      </c>
      <c r="T2837" s="116">
        <v>1.4</v>
      </c>
      <c r="U2837" s="84">
        <v>1.7250000000000001</v>
      </c>
      <c r="V2837" s="102">
        <v>1.492</v>
      </c>
      <c r="AE2837" s="104">
        <v>1.7250000000000001</v>
      </c>
      <c r="AM2837" s="105">
        <v>2.2999999999999998</v>
      </c>
      <c r="AN2837" s="106">
        <v>1.61</v>
      </c>
      <c r="AO2837" s="105" t="s">
        <v>50</v>
      </c>
      <c r="AP2837" s="104" t="s">
        <v>51</v>
      </c>
      <c r="AQ2837" s="105" t="e">
        <f t="shared" si="655"/>
        <v>#NUM!</v>
      </c>
      <c r="AR2837" s="105" t="e">
        <f t="shared" si="656"/>
        <v>#NUM!</v>
      </c>
      <c r="AS2837" s="105" t="e">
        <f t="shared" si="657"/>
        <v>#NUM!</v>
      </c>
      <c r="AT2837" s="105" t="e">
        <f>#REF!*1.075</f>
        <v>#REF!</v>
      </c>
      <c r="AU2837" s="105">
        <f t="shared" si="658"/>
        <v>1.5049999999999999</v>
      </c>
      <c r="AV2837" s="102" t="e">
        <f t="shared" si="659"/>
        <v>#REF!</v>
      </c>
      <c r="AW2837" s="105" t="s">
        <v>172</v>
      </c>
      <c r="AX2837" s="105" t="s">
        <v>173</v>
      </c>
      <c r="AY2837" s="106">
        <v>1.5049999999999999</v>
      </c>
      <c r="AZ2837" s="108">
        <f t="shared" si="660"/>
        <v>0.37624999999999997</v>
      </c>
      <c r="BA2837" s="1">
        <f t="shared" si="661"/>
        <v>1.8812499999999999</v>
      </c>
      <c r="BB2837" s="106">
        <f t="shared" si="662"/>
        <v>2.0317499999999997</v>
      </c>
      <c r="BC2837" s="105" t="s">
        <v>53</v>
      </c>
      <c r="BE2837" s="110"/>
      <c r="BF2837" s="110"/>
      <c r="BG2837" s="110"/>
    </row>
    <row r="2838" spans="1:59" ht="24.75" hidden="1" customHeight="1">
      <c r="A2838" s="9">
        <v>2837</v>
      </c>
      <c r="B2838" s="17">
        <v>3982</v>
      </c>
      <c r="C2838" s="17"/>
      <c r="D2838" s="8"/>
      <c r="E2838" s="2" t="s">
        <v>11267</v>
      </c>
      <c r="F2838" s="2" t="s">
        <v>11268</v>
      </c>
      <c r="G2838" s="2" t="s">
        <v>11269</v>
      </c>
      <c r="H2838" s="18" t="s">
        <v>1306</v>
      </c>
      <c r="I2838" s="2" t="s">
        <v>68</v>
      </c>
      <c r="J2838" s="2" t="s">
        <v>1078</v>
      </c>
      <c r="K2838" s="19"/>
      <c r="L2838" s="2"/>
      <c r="M2838" s="17">
        <v>30</v>
      </c>
      <c r="N2838" s="2" t="s">
        <v>46</v>
      </c>
      <c r="O2838" s="2" t="s">
        <v>11264</v>
      </c>
      <c r="P2838" s="2" t="s">
        <v>11265</v>
      </c>
      <c r="Q2838" s="2" t="s">
        <v>11270</v>
      </c>
      <c r="R2838" s="101">
        <v>3.786</v>
      </c>
      <c r="T2838" s="116">
        <v>1.32</v>
      </c>
      <c r="U2838" s="84">
        <v>6</v>
      </c>
      <c r="V2838" s="102">
        <v>1.5729</v>
      </c>
      <c r="AE2838" s="104">
        <v>6</v>
      </c>
      <c r="AN2838" s="106">
        <v>3.79</v>
      </c>
      <c r="AO2838" s="105" t="s">
        <v>50</v>
      </c>
      <c r="AP2838" s="104" t="s">
        <v>51</v>
      </c>
      <c r="AQ2838" s="105" t="e">
        <f t="shared" si="655"/>
        <v>#NUM!</v>
      </c>
      <c r="AR2838" s="105" t="e">
        <f t="shared" si="656"/>
        <v>#NUM!</v>
      </c>
      <c r="AS2838" s="105" t="e">
        <f t="shared" si="657"/>
        <v>#NUM!</v>
      </c>
      <c r="AT2838" s="105" t="e">
        <f>#REF!*1.075</f>
        <v>#REF!</v>
      </c>
      <c r="AU2838" s="105">
        <f t="shared" si="658"/>
        <v>1.419</v>
      </c>
      <c r="AV2838" s="102" t="e">
        <f t="shared" si="659"/>
        <v>#REF!</v>
      </c>
      <c r="AW2838" s="105" t="s">
        <v>172</v>
      </c>
      <c r="AX2838" s="105" t="s">
        <v>173</v>
      </c>
      <c r="AY2838" s="106">
        <v>1.419</v>
      </c>
      <c r="AZ2838" s="108">
        <f t="shared" si="660"/>
        <v>0.35475000000000001</v>
      </c>
      <c r="BA2838" s="1">
        <f t="shared" si="661"/>
        <v>1.7737500000000002</v>
      </c>
      <c r="BB2838" s="106">
        <f t="shared" si="662"/>
        <v>1.9156500000000003</v>
      </c>
      <c r="BC2838" s="105" t="s">
        <v>53</v>
      </c>
      <c r="BE2838" s="110"/>
      <c r="BF2838" s="110"/>
      <c r="BG2838" s="110"/>
    </row>
    <row r="2839" spans="1:59" ht="24.75" hidden="1" customHeight="1">
      <c r="A2839" s="9">
        <v>2838</v>
      </c>
      <c r="B2839" s="17">
        <v>18163</v>
      </c>
      <c r="C2839" s="17"/>
      <c r="D2839" s="8"/>
      <c r="E2839" s="2" t="s">
        <v>11271</v>
      </c>
      <c r="F2839" s="2" t="s">
        <v>11272</v>
      </c>
      <c r="G2839" s="2" t="s">
        <v>853</v>
      </c>
      <c r="H2839" s="18" t="s">
        <v>2219</v>
      </c>
      <c r="I2839" s="2" t="s">
        <v>78</v>
      </c>
      <c r="J2839" s="2" t="s">
        <v>11273</v>
      </c>
      <c r="K2839" s="19">
        <v>30</v>
      </c>
      <c r="L2839" s="2" t="s">
        <v>80</v>
      </c>
      <c r="M2839" s="17">
        <v>1</v>
      </c>
      <c r="N2839" s="2" t="s">
        <v>46</v>
      </c>
      <c r="O2839" s="2" t="s">
        <v>11264</v>
      </c>
      <c r="P2839" s="2" t="s">
        <v>11274</v>
      </c>
      <c r="Q2839" s="2" t="s">
        <v>11275</v>
      </c>
      <c r="R2839" s="101">
        <v>5.3742000000000001</v>
      </c>
      <c r="T2839" s="116">
        <v>3.36</v>
      </c>
      <c r="U2839" s="84">
        <v>3.9984000000000002</v>
      </c>
      <c r="V2839" s="102">
        <v>6.75</v>
      </c>
      <c r="AE2839" s="104">
        <v>3.9984000000000002</v>
      </c>
      <c r="AN2839" s="106">
        <v>4</v>
      </c>
      <c r="AO2839" s="105" t="s">
        <v>531</v>
      </c>
      <c r="AP2839" s="104" t="s">
        <v>532</v>
      </c>
      <c r="AQ2839" s="105" t="e">
        <f t="shared" si="655"/>
        <v>#NUM!</v>
      </c>
      <c r="AR2839" s="105" t="e">
        <f t="shared" si="656"/>
        <v>#NUM!</v>
      </c>
      <c r="AS2839" s="105" t="e">
        <f t="shared" si="657"/>
        <v>#NUM!</v>
      </c>
      <c r="AT2839" s="105" t="e">
        <f>#REF!*1.075</f>
        <v>#REF!</v>
      </c>
      <c r="AU2839" s="105">
        <f t="shared" si="658"/>
        <v>3.6119999999999997</v>
      </c>
      <c r="AV2839" s="102" t="e">
        <f t="shared" si="659"/>
        <v>#REF!</v>
      </c>
      <c r="AW2839" s="105" t="s">
        <v>172</v>
      </c>
      <c r="AX2839" s="105" t="s">
        <v>173</v>
      </c>
      <c r="AY2839" s="106">
        <v>3.6120000000000001</v>
      </c>
      <c r="AZ2839" s="108">
        <f t="shared" si="660"/>
        <v>0.90300000000000002</v>
      </c>
      <c r="BA2839" s="1">
        <f t="shared" si="661"/>
        <v>4.5150000000000006</v>
      </c>
      <c r="BB2839" s="106">
        <f t="shared" si="662"/>
        <v>4.8762000000000008</v>
      </c>
      <c r="BC2839" s="105" t="s">
        <v>53</v>
      </c>
      <c r="BE2839" s="110"/>
      <c r="BF2839" s="110"/>
      <c r="BG2839" s="110"/>
    </row>
    <row r="2840" spans="1:59" ht="24.75" hidden="1" customHeight="1">
      <c r="A2840" s="9">
        <v>2839</v>
      </c>
      <c r="B2840" s="17">
        <v>14236</v>
      </c>
      <c r="C2840" s="17"/>
      <c r="D2840" s="8"/>
      <c r="E2840" s="2" t="s">
        <v>11276</v>
      </c>
      <c r="F2840" s="2" t="s">
        <v>11277</v>
      </c>
      <c r="G2840" s="2" t="s">
        <v>4603</v>
      </c>
      <c r="H2840" s="18" t="s">
        <v>4025</v>
      </c>
      <c r="I2840" s="2" t="s">
        <v>78</v>
      </c>
      <c r="J2840" s="2" t="s">
        <v>11278</v>
      </c>
      <c r="K2840" s="19">
        <v>30</v>
      </c>
      <c r="L2840" s="2" t="s">
        <v>80</v>
      </c>
      <c r="M2840" s="17">
        <v>1</v>
      </c>
      <c r="N2840" s="2" t="s">
        <v>46</v>
      </c>
      <c r="O2840" s="2" t="s">
        <v>11264</v>
      </c>
      <c r="P2840" s="2" t="s">
        <v>11279</v>
      </c>
      <c r="Q2840" s="2" t="s">
        <v>11280</v>
      </c>
      <c r="R2840" s="101">
        <v>9</v>
      </c>
      <c r="T2840" s="116" t="s">
        <v>58</v>
      </c>
      <c r="U2840" s="84">
        <v>9</v>
      </c>
      <c r="AE2840" s="104">
        <v>9</v>
      </c>
      <c r="AN2840" s="106">
        <v>9</v>
      </c>
      <c r="AO2840" s="105" t="s">
        <v>50</v>
      </c>
      <c r="AP2840" s="104" t="s">
        <v>51</v>
      </c>
      <c r="AQ2840" s="105" t="e">
        <f t="shared" si="655"/>
        <v>#NUM!</v>
      </c>
      <c r="AR2840" s="105" t="e">
        <f t="shared" si="656"/>
        <v>#NUM!</v>
      </c>
      <c r="AS2840" s="105" t="e">
        <f t="shared" si="657"/>
        <v>#NUM!</v>
      </c>
      <c r="AT2840" s="105" t="e">
        <f>#REF!*1.075</f>
        <v>#REF!</v>
      </c>
      <c r="AU2840" s="105" t="e">
        <f t="shared" si="658"/>
        <v>#VALUE!</v>
      </c>
      <c r="AV2840" s="102" t="e">
        <f t="shared" si="659"/>
        <v>#REF!</v>
      </c>
      <c r="AW2840" s="125" t="s">
        <v>52</v>
      </c>
      <c r="AX2840" s="105" t="s">
        <v>51</v>
      </c>
      <c r="AY2840" s="106">
        <v>9</v>
      </c>
      <c r="AZ2840" s="108">
        <f t="shared" si="660"/>
        <v>2.25</v>
      </c>
      <c r="BA2840" s="1">
        <f t="shared" si="661"/>
        <v>11.25</v>
      </c>
      <c r="BB2840" s="106">
        <f t="shared" si="662"/>
        <v>12.15</v>
      </c>
      <c r="BC2840" s="105" t="s">
        <v>53</v>
      </c>
      <c r="BE2840" s="110"/>
      <c r="BF2840" s="110"/>
      <c r="BG2840" s="110"/>
    </row>
    <row r="2841" spans="1:59" ht="24.75" hidden="1" customHeight="1">
      <c r="A2841" s="9">
        <v>2840</v>
      </c>
      <c r="B2841" s="17">
        <v>3983</v>
      </c>
      <c r="C2841" s="17"/>
      <c r="D2841" s="8"/>
      <c r="E2841" s="2" t="s">
        <v>11281</v>
      </c>
      <c r="F2841" s="2" t="s">
        <v>11282</v>
      </c>
      <c r="G2841" s="2" t="s">
        <v>1397</v>
      </c>
      <c r="H2841" s="18" t="s">
        <v>1421</v>
      </c>
      <c r="I2841" s="2" t="s">
        <v>68</v>
      </c>
      <c r="J2841" s="2" t="s">
        <v>1078</v>
      </c>
      <c r="K2841" s="19"/>
      <c r="L2841" s="2"/>
      <c r="M2841" s="17">
        <v>30</v>
      </c>
      <c r="N2841" s="2" t="s">
        <v>46</v>
      </c>
      <c r="O2841" s="2" t="s">
        <v>11264</v>
      </c>
      <c r="P2841" s="2" t="s">
        <v>11283</v>
      </c>
      <c r="Q2841" s="2" t="s">
        <v>11284</v>
      </c>
      <c r="R2841" s="101">
        <v>1.1000000000000001</v>
      </c>
      <c r="T2841" s="116">
        <v>0.9</v>
      </c>
      <c r="U2841" s="84">
        <v>1.095</v>
      </c>
      <c r="V2841" s="102">
        <v>0.92800000000000005</v>
      </c>
      <c r="AE2841" s="104">
        <v>1.095</v>
      </c>
      <c r="AF2841" s="105">
        <v>1.226</v>
      </c>
      <c r="AN2841" s="106">
        <v>1.1000000000000001</v>
      </c>
      <c r="AO2841" s="105" t="s">
        <v>50</v>
      </c>
      <c r="AP2841" s="104" t="s">
        <v>51</v>
      </c>
      <c r="AQ2841" s="105">
        <f t="shared" si="655"/>
        <v>1.1604999999999999</v>
      </c>
      <c r="AR2841" s="105">
        <f t="shared" si="656"/>
        <v>1.1000000000000001</v>
      </c>
      <c r="AS2841" s="105" t="e">
        <f t="shared" si="657"/>
        <v>#NUM!</v>
      </c>
      <c r="AT2841" s="105" t="e">
        <f>#REF!*1.075</f>
        <v>#REF!</v>
      </c>
      <c r="AU2841" s="105">
        <f t="shared" si="658"/>
        <v>0.96750000000000003</v>
      </c>
      <c r="AV2841" s="102" t="e">
        <f t="shared" si="659"/>
        <v>#REF!</v>
      </c>
      <c r="AW2841" s="105" t="s">
        <v>172</v>
      </c>
      <c r="AX2841" s="105" t="s">
        <v>173</v>
      </c>
      <c r="AY2841" s="106">
        <v>0.96750000000000003</v>
      </c>
      <c r="AZ2841" s="108">
        <f t="shared" si="660"/>
        <v>0.24187500000000001</v>
      </c>
      <c r="BA2841" s="1">
        <f t="shared" si="661"/>
        <v>1.2093750000000001</v>
      </c>
      <c r="BB2841" s="106">
        <f t="shared" si="662"/>
        <v>1.3061250000000002</v>
      </c>
      <c r="BC2841" s="105" t="s">
        <v>53</v>
      </c>
      <c r="BE2841" s="110"/>
      <c r="BF2841" s="110"/>
      <c r="BG2841" s="110"/>
    </row>
    <row r="2842" spans="1:59" ht="24.75" hidden="1" customHeight="1">
      <c r="A2842" s="9">
        <v>2841</v>
      </c>
      <c r="B2842" s="17">
        <v>7213</v>
      </c>
      <c r="C2842" s="17"/>
      <c r="D2842" s="8"/>
      <c r="E2842" s="2" t="s">
        <v>11285</v>
      </c>
      <c r="F2842" s="2" t="s">
        <v>11286</v>
      </c>
      <c r="G2842" s="2" t="s">
        <v>6186</v>
      </c>
      <c r="H2842" s="18" t="s">
        <v>43</v>
      </c>
      <c r="I2842" s="2" t="s">
        <v>68</v>
      </c>
      <c r="J2842" s="2" t="s">
        <v>11287</v>
      </c>
      <c r="K2842" s="19"/>
      <c r="L2842" s="2"/>
      <c r="M2842" s="17">
        <v>10</v>
      </c>
      <c r="N2842" s="2" t="s">
        <v>46</v>
      </c>
      <c r="O2842" s="2" t="s">
        <v>11264</v>
      </c>
      <c r="P2842" s="2" t="s">
        <v>11288</v>
      </c>
      <c r="Q2842" s="2" t="s">
        <v>11289</v>
      </c>
      <c r="R2842" s="101">
        <v>2.1667000000000001</v>
      </c>
      <c r="T2842" s="116">
        <v>1.4</v>
      </c>
      <c r="U2842" s="84">
        <v>2.9325000000000001</v>
      </c>
      <c r="V2842" s="102">
        <v>1.4009100000000001</v>
      </c>
      <c r="AE2842" s="104">
        <v>2.9325000000000001</v>
      </c>
      <c r="AF2842" s="105">
        <v>1.8507</v>
      </c>
      <c r="AN2842" s="106">
        <v>2.17</v>
      </c>
      <c r="AO2842" s="105" t="s">
        <v>50</v>
      </c>
      <c r="AP2842" s="104" t="s">
        <v>51</v>
      </c>
      <c r="AQ2842" s="105">
        <f t="shared" si="655"/>
        <v>2.3915999999999999</v>
      </c>
      <c r="AR2842" s="105">
        <f t="shared" si="656"/>
        <v>2.1667000000000001</v>
      </c>
      <c r="AS2842" s="105" t="e">
        <f t="shared" si="657"/>
        <v>#NUM!</v>
      </c>
      <c r="AT2842" s="105" t="e">
        <f>#REF!*1.075</f>
        <v>#REF!</v>
      </c>
      <c r="AU2842" s="105">
        <f t="shared" si="658"/>
        <v>1.5049999999999999</v>
      </c>
      <c r="AV2842" s="102" t="e">
        <f t="shared" si="659"/>
        <v>#REF!</v>
      </c>
      <c r="AW2842" s="105" t="s">
        <v>172</v>
      </c>
      <c r="AX2842" s="105" t="s">
        <v>173</v>
      </c>
      <c r="AY2842" s="106">
        <v>1.5049999999999999</v>
      </c>
      <c r="AZ2842" s="108">
        <f t="shared" si="660"/>
        <v>0.37624999999999997</v>
      </c>
      <c r="BA2842" s="1">
        <f t="shared" si="661"/>
        <v>1.8812499999999999</v>
      </c>
      <c r="BB2842" s="106">
        <f t="shared" si="662"/>
        <v>2.0317499999999997</v>
      </c>
      <c r="BC2842" s="105" t="s">
        <v>53</v>
      </c>
      <c r="BE2842" s="110"/>
      <c r="BF2842" s="110"/>
      <c r="BG2842" s="110"/>
    </row>
    <row r="2843" spans="1:59" ht="24.75" hidden="1" customHeight="1">
      <c r="A2843" s="9">
        <v>2842</v>
      </c>
      <c r="B2843" s="17">
        <v>11940</v>
      </c>
      <c r="C2843" s="17"/>
      <c r="D2843" s="8"/>
      <c r="E2843" s="2" t="s">
        <v>11290</v>
      </c>
      <c r="F2843" s="2" t="s">
        <v>11291</v>
      </c>
      <c r="G2843" s="2" t="s">
        <v>4904</v>
      </c>
      <c r="H2843" s="18" t="s">
        <v>4905</v>
      </c>
      <c r="I2843" s="2" t="s">
        <v>551</v>
      </c>
      <c r="J2843" s="2" t="s">
        <v>11292</v>
      </c>
      <c r="K2843" s="19">
        <v>4</v>
      </c>
      <c r="L2843" s="2" t="s">
        <v>91</v>
      </c>
      <c r="M2843" s="17">
        <v>3</v>
      </c>
      <c r="N2843" s="2" t="s">
        <v>46</v>
      </c>
      <c r="O2843" s="2" t="s">
        <v>11264</v>
      </c>
      <c r="P2843" s="2" t="s">
        <v>11293</v>
      </c>
      <c r="Q2843" s="2" t="s">
        <v>11294</v>
      </c>
      <c r="R2843" s="101">
        <v>1.8184</v>
      </c>
      <c r="T2843" s="116">
        <v>1.5</v>
      </c>
      <c r="U2843" s="84">
        <v>2.0924999999999998</v>
      </c>
      <c r="V2843" s="102">
        <v>1.5443</v>
      </c>
      <c r="AE2843" s="104">
        <v>2.0924999999999998</v>
      </c>
      <c r="AF2843" s="105">
        <v>2.04</v>
      </c>
      <c r="AN2843" s="106">
        <v>1.82</v>
      </c>
      <c r="AO2843" s="105" t="s">
        <v>50</v>
      </c>
      <c r="AP2843" s="104" t="s">
        <v>51</v>
      </c>
      <c r="AQ2843" s="105">
        <f t="shared" si="655"/>
        <v>2.0662500000000001</v>
      </c>
      <c r="AR2843" s="105">
        <f t="shared" si="656"/>
        <v>1.8184</v>
      </c>
      <c r="AS2843" s="105" t="e">
        <f t="shared" si="657"/>
        <v>#NUM!</v>
      </c>
      <c r="AT2843" s="105" t="e">
        <f>#REF!*1.075</f>
        <v>#REF!</v>
      </c>
      <c r="AU2843" s="105">
        <f t="shared" si="658"/>
        <v>1.6124999999999998</v>
      </c>
      <c r="AV2843" s="102" t="e">
        <f t="shared" si="659"/>
        <v>#REF!</v>
      </c>
      <c r="AW2843" s="105" t="s">
        <v>172</v>
      </c>
      <c r="AX2843" s="105" t="s">
        <v>173</v>
      </c>
      <c r="AY2843" s="106">
        <v>1.6120000000000001</v>
      </c>
      <c r="AZ2843" s="108">
        <f t="shared" si="660"/>
        <v>0.40300000000000002</v>
      </c>
      <c r="BA2843" s="1">
        <f t="shared" si="661"/>
        <v>2.0150000000000001</v>
      </c>
      <c r="BB2843" s="106">
        <f t="shared" si="662"/>
        <v>2.1762000000000001</v>
      </c>
      <c r="BC2843" s="105" t="s">
        <v>53</v>
      </c>
      <c r="BE2843" s="110"/>
      <c r="BF2843" s="110"/>
      <c r="BG2843" s="110"/>
    </row>
    <row r="2844" spans="1:59" ht="24.75" hidden="1" customHeight="1">
      <c r="A2844" s="9">
        <v>2843</v>
      </c>
      <c r="B2844" s="17">
        <v>3918</v>
      </c>
      <c r="C2844" s="17"/>
      <c r="D2844" s="8"/>
      <c r="E2844" s="2" t="s">
        <v>11290</v>
      </c>
      <c r="F2844" s="2" t="s">
        <v>7298</v>
      </c>
      <c r="G2844" s="2" t="s">
        <v>4904</v>
      </c>
      <c r="H2844" s="18" t="s">
        <v>8608</v>
      </c>
      <c r="I2844" s="2" t="s">
        <v>89</v>
      </c>
      <c r="J2844" s="2" t="s">
        <v>11187</v>
      </c>
      <c r="K2844" s="19">
        <v>10</v>
      </c>
      <c r="L2844" s="2" t="s">
        <v>91</v>
      </c>
      <c r="M2844" s="17">
        <v>1</v>
      </c>
      <c r="N2844" s="2" t="s">
        <v>46</v>
      </c>
      <c r="O2844" s="2" t="s">
        <v>11264</v>
      </c>
      <c r="P2844" s="2" t="s">
        <v>11295</v>
      </c>
      <c r="Q2844" s="2" t="s">
        <v>11296</v>
      </c>
      <c r="R2844" s="101">
        <v>3.0333000000000001</v>
      </c>
      <c r="T2844" s="116">
        <v>2.96</v>
      </c>
      <c r="U2844" s="84">
        <v>3.1575000000000002</v>
      </c>
      <c r="V2844" s="102">
        <v>3.0476000000000001</v>
      </c>
      <c r="W2844" s="102">
        <v>2.895</v>
      </c>
      <c r="AF2844" s="105">
        <v>4.0262000000000002</v>
      </c>
      <c r="AN2844" s="106">
        <v>2.97</v>
      </c>
      <c r="AO2844" s="105" t="s">
        <v>277</v>
      </c>
      <c r="AP2844" s="104" t="s">
        <v>278</v>
      </c>
      <c r="AQ2844" s="105" t="e">
        <f t="shared" si="655"/>
        <v>#NUM!</v>
      </c>
      <c r="AR2844" s="105" t="e">
        <f t="shared" si="656"/>
        <v>#NUM!</v>
      </c>
      <c r="AS2844" s="105" t="e">
        <f t="shared" si="657"/>
        <v>#NUM!</v>
      </c>
      <c r="AT2844" s="105" t="e">
        <f>#REF!*1.075</f>
        <v>#REF!</v>
      </c>
      <c r="AU2844" s="105">
        <f t="shared" si="658"/>
        <v>3.1819999999999999</v>
      </c>
      <c r="AV2844" s="102" t="e">
        <f t="shared" si="659"/>
        <v>#REF!</v>
      </c>
      <c r="AW2844" s="105" t="s">
        <v>279</v>
      </c>
      <c r="AX2844" s="105" t="s">
        <v>278</v>
      </c>
      <c r="AY2844" s="106">
        <v>2.97</v>
      </c>
      <c r="AZ2844" s="108">
        <f t="shared" si="660"/>
        <v>0.74250000000000005</v>
      </c>
      <c r="BA2844" s="1">
        <f t="shared" si="661"/>
        <v>3.7125000000000004</v>
      </c>
      <c r="BB2844" s="106">
        <f t="shared" si="662"/>
        <v>4.0095000000000001</v>
      </c>
      <c r="BC2844" s="105" t="s">
        <v>53</v>
      </c>
      <c r="BE2844" s="110"/>
      <c r="BF2844" s="110"/>
      <c r="BG2844" s="110"/>
    </row>
    <row r="2845" spans="1:59" ht="24.75" hidden="1" customHeight="1">
      <c r="A2845" s="9">
        <v>2817</v>
      </c>
      <c r="B2845" s="36">
        <v>20313</v>
      </c>
      <c r="C2845" s="36"/>
      <c r="D2845" s="5" t="s">
        <v>489</v>
      </c>
      <c r="E2845" s="37" t="s">
        <v>11297</v>
      </c>
      <c r="F2845" s="36" t="s">
        <v>11298</v>
      </c>
      <c r="G2845" s="36" t="s">
        <v>5635</v>
      </c>
      <c r="H2845" s="36" t="s">
        <v>6359</v>
      </c>
      <c r="I2845" s="36" t="s">
        <v>68</v>
      </c>
      <c r="J2845" s="37" t="s">
        <v>11299</v>
      </c>
      <c r="K2845" s="49"/>
      <c r="L2845" s="36"/>
      <c r="M2845" s="36"/>
      <c r="N2845" s="36"/>
      <c r="O2845" s="36" t="s">
        <v>11300</v>
      </c>
      <c r="P2845" s="36" t="s">
        <v>11301</v>
      </c>
      <c r="Q2845" s="36" t="s">
        <v>11302</v>
      </c>
      <c r="R2845" s="101">
        <v>10.5</v>
      </c>
      <c r="S2845" s="102">
        <v>11.2</v>
      </c>
      <c r="T2845" s="116">
        <v>6.55</v>
      </c>
      <c r="AV2845" s="102"/>
      <c r="BA2845" s="1"/>
      <c r="BB2845" s="106"/>
      <c r="BD2845" s="110" t="s">
        <v>497</v>
      </c>
      <c r="BE2845" s="110"/>
      <c r="BF2845" s="110"/>
      <c r="BG2845" s="110"/>
    </row>
    <row r="2846" spans="1:59" ht="24.75" hidden="1" customHeight="1">
      <c r="A2846" s="9">
        <v>2830</v>
      </c>
      <c r="B2846" s="36">
        <v>18060</v>
      </c>
      <c r="C2846" s="36"/>
      <c r="E2846" s="37" t="s">
        <v>11303</v>
      </c>
      <c r="F2846" s="36" t="s">
        <v>8611</v>
      </c>
      <c r="G2846" s="36" t="s">
        <v>4734</v>
      </c>
      <c r="H2846" s="36" t="s">
        <v>108</v>
      </c>
      <c r="I2846" s="36" t="s">
        <v>734</v>
      </c>
      <c r="J2846" s="37" t="s">
        <v>11304</v>
      </c>
      <c r="K2846" s="49"/>
      <c r="L2846" s="36"/>
      <c r="M2846" s="36"/>
      <c r="N2846" s="36"/>
      <c r="O2846" s="36" t="s">
        <v>11300</v>
      </c>
      <c r="P2846" s="36" t="s">
        <v>11305</v>
      </c>
      <c r="Q2846" s="36" t="s">
        <v>11306</v>
      </c>
      <c r="T2846" s="116"/>
      <c r="AT2846" s="105" t="e">
        <f>#REF!*1.075</f>
        <v>#REF!</v>
      </c>
      <c r="AV2846" s="102" t="e">
        <f t="shared" ref="AV2846:AV2863" si="663">MIN(AN2846,AT2846,AU2846)</f>
        <v>#REF!</v>
      </c>
      <c r="AZ2846" s="108" t="b">
        <f t="shared" ref="AZ2846:AZ2863" si="664">IF(AND(AY2846&gt;0,AY2846&lt;=10),AY2846*0.25,IF(AND(AY2846&gt;10,AY2846&lt;=50),AY2846*0.17,IF(AND(AY2846&gt;10,AY2846&lt;=100),AY2846*0.12,IF(AY2846&gt;100,AY2846*0.1))))</f>
        <v>0</v>
      </c>
      <c r="BA2846" s="1">
        <f t="shared" ref="BA2846:BA2863" si="665">AZ2846+AY2846</f>
        <v>0</v>
      </c>
      <c r="BB2846" s="106">
        <f t="shared" ref="BB2846:BB2863" si="666">BA2846+BA2846*0.08</f>
        <v>0</v>
      </c>
      <c r="BE2846" s="110"/>
      <c r="BF2846" s="110"/>
      <c r="BG2846" s="110"/>
    </row>
    <row r="2847" spans="1:59" ht="24.75" hidden="1" customHeight="1">
      <c r="A2847" s="9">
        <v>2844</v>
      </c>
      <c r="B2847" s="36">
        <v>20541</v>
      </c>
      <c r="C2847" s="36"/>
      <c r="E2847" s="36" t="s">
        <v>11307</v>
      </c>
      <c r="F2847" s="36"/>
      <c r="G2847" s="36" t="s">
        <v>11308</v>
      </c>
      <c r="H2847" s="36" t="s">
        <v>11309</v>
      </c>
      <c r="I2847" s="36" t="s">
        <v>183</v>
      </c>
      <c r="J2847" s="36"/>
      <c r="K2847" s="49"/>
      <c r="L2847" s="36"/>
      <c r="M2847" s="36"/>
      <c r="N2847" s="36"/>
      <c r="O2847" s="36" t="s">
        <v>11300</v>
      </c>
      <c r="P2847" s="21"/>
      <c r="Q2847" s="21" t="s">
        <v>480</v>
      </c>
      <c r="T2847" s="116"/>
      <c r="AT2847" s="105" t="e">
        <f>#REF!*1.075</f>
        <v>#REF!</v>
      </c>
      <c r="AV2847" s="102" t="e">
        <f t="shared" si="663"/>
        <v>#REF!</v>
      </c>
      <c r="AZ2847" s="108" t="b">
        <f t="shared" si="664"/>
        <v>0</v>
      </c>
      <c r="BA2847" s="1">
        <f t="shared" si="665"/>
        <v>0</v>
      </c>
      <c r="BB2847" s="106">
        <f t="shared" si="666"/>
        <v>0</v>
      </c>
      <c r="BE2847" s="110"/>
      <c r="BF2847" s="110"/>
      <c r="BG2847" s="110"/>
    </row>
    <row r="2848" spans="1:59" ht="24.75" hidden="1" customHeight="1">
      <c r="A2848" s="9">
        <v>2845</v>
      </c>
      <c r="B2848" s="20">
        <v>17627</v>
      </c>
      <c r="C2848" s="20"/>
      <c r="E2848" s="21" t="s">
        <v>11310</v>
      </c>
      <c r="F2848" s="21" t="s">
        <v>11311</v>
      </c>
      <c r="G2848" s="21" t="s">
        <v>8505</v>
      </c>
      <c r="H2848" s="22" t="s">
        <v>5531</v>
      </c>
      <c r="I2848" s="21" t="s">
        <v>702</v>
      </c>
      <c r="J2848" s="21" t="s">
        <v>11312</v>
      </c>
      <c r="K2848" s="23">
        <v>15</v>
      </c>
      <c r="L2848" s="21" t="s">
        <v>80</v>
      </c>
      <c r="M2848" s="20">
        <v>1</v>
      </c>
      <c r="N2848" s="21" t="s">
        <v>46</v>
      </c>
      <c r="O2848" s="21" t="s">
        <v>11300</v>
      </c>
      <c r="P2848" s="21" t="s">
        <v>11313</v>
      </c>
      <c r="Q2848" s="21" t="s">
        <v>11314</v>
      </c>
      <c r="R2848" s="101">
        <v>4.2</v>
      </c>
      <c r="T2848" s="116">
        <v>1.1000000000000001</v>
      </c>
      <c r="U2848" s="84">
        <v>6.03</v>
      </c>
      <c r="AQ2848" s="105" t="e">
        <f>AVERAGE(SMALL(AE2848:AI2848,1),SMALL(AE2848:AI2848,2))</f>
        <v>#NUM!</v>
      </c>
      <c r="AR2848" s="105" t="e">
        <f>IF(R2848 &lt;=( AVERAGE(SMALL(AE2848:AI2848,1),SMALL(AE2848:AI2848,2))), R2848, "")</f>
        <v>#NUM!</v>
      </c>
      <c r="AS2848" s="105" t="e">
        <f>AVERAGE(SMALL(AJ2848:AM2848,1),SMALL(AJ2848:AM2848,2))</f>
        <v>#NUM!</v>
      </c>
      <c r="AT2848" s="105" t="e">
        <f>#REF!*1.075</f>
        <v>#REF!</v>
      </c>
      <c r="AU2848" s="105">
        <f>T2848*1.075</f>
        <v>1.1825000000000001</v>
      </c>
      <c r="AV2848" s="102" t="e">
        <f t="shared" si="663"/>
        <v>#REF!</v>
      </c>
      <c r="AW2848" s="105" t="s">
        <v>172</v>
      </c>
      <c r="AX2848" s="105" t="s">
        <v>173</v>
      </c>
      <c r="AY2848" s="106">
        <v>1.18</v>
      </c>
      <c r="AZ2848" s="108">
        <f t="shared" si="664"/>
        <v>0.29499999999999998</v>
      </c>
      <c r="BA2848" s="1">
        <f t="shared" si="665"/>
        <v>1.4749999999999999</v>
      </c>
      <c r="BB2848" s="106">
        <f t="shared" si="666"/>
        <v>1.593</v>
      </c>
      <c r="BC2848" s="105" t="s">
        <v>53</v>
      </c>
      <c r="BE2848" s="110"/>
      <c r="BF2848" s="110"/>
      <c r="BG2848" s="110"/>
    </row>
    <row r="2849" spans="1:59" ht="24.75" hidden="1" customHeight="1">
      <c r="A2849" s="9">
        <v>2846</v>
      </c>
      <c r="B2849" s="36">
        <v>19992</v>
      </c>
      <c r="C2849" s="36"/>
      <c r="E2849" s="37" t="s">
        <v>11315</v>
      </c>
      <c r="F2849" s="36" t="s">
        <v>11316</v>
      </c>
      <c r="G2849" s="36" t="s">
        <v>904</v>
      </c>
      <c r="H2849" s="36" t="s">
        <v>11317</v>
      </c>
      <c r="I2849" s="36" t="s">
        <v>68</v>
      </c>
      <c r="J2849" s="37" t="s">
        <v>545</v>
      </c>
      <c r="K2849" s="49"/>
      <c r="L2849" s="36"/>
      <c r="M2849" s="36"/>
      <c r="N2849" s="36"/>
      <c r="O2849" s="36" t="s">
        <v>11318</v>
      </c>
      <c r="P2849" s="36" t="s">
        <v>11319</v>
      </c>
      <c r="Q2849" s="36" t="s">
        <v>11320</v>
      </c>
      <c r="T2849" s="116"/>
      <c r="AT2849" s="105" t="e">
        <f>#REF!*1.075</f>
        <v>#REF!</v>
      </c>
      <c r="AV2849" s="102" t="e">
        <f t="shared" si="663"/>
        <v>#REF!</v>
      </c>
      <c r="AZ2849" s="108" t="b">
        <f t="shared" si="664"/>
        <v>0</v>
      </c>
      <c r="BA2849" s="1">
        <f t="shared" si="665"/>
        <v>0</v>
      </c>
      <c r="BB2849" s="106">
        <f t="shared" si="666"/>
        <v>0</v>
      </c>
      <c r="BE2849" s="110"/>
      <c r="BF2849" s="110"/>
      <c r="BG2849" s="110"/>
    </row>
    <row r="2850" spans="1:59" ht="24.75" customHeight="1">
      <c r="A2850" s="9">
        <v>2847</v>
      </c>
      <c r="B2850" s="36">
        <v>20460</v>
      </c>
      <c r="C2850" s="36"/>
      <c r="D2850" s="127" t="s">
        <v>11321</v>
      </c>
      <c r="E2850" s="37" t="s">
        <v>11322</v>
      </c>
      <c r="F2850" s="36" t="s">
        <v>4406</v>
      </c>
      <c r="G2850" s="36" t="s">
        <v>2139</v>
      </c>
      <c r="H2850" s="36" t="s">
        <v>967</v>
      </c>
      <c r="I2850" s="36" t="s">
        <v>734</v>
      </c>
      <c r="J2850" s="37" t="s">
        <v>4686</v>
      </c>
      <c r="K2850" s="49">
        <v>30</v>
      </c>
      <c r="L2850" s="36" t="s">
        <v>91</v>
      </c>
      <c r="M2850" s="36">
        <v>1</v>
      </c>
      <c r="N2850" s="36" t="s">
        <v>46</v>
      </c>
      <c r="O2850" s="36" t="s">
        <v>11318</v>
      </c>
      <c r="P2850" s="36" t="s">
        <v>11323</v>
      </c>
      <c r="Q2850" s="36" t="s">
        <v>11324</v>
      </c>
      <c r="R2850" s="101">
        <v>4.0599999999999996</v>
      </c>
      <c r="T2850" s="116" t="s">
        <v>58</v>
      </c>
      <c r="U2850" s="84">
        <v>4.0599999999999996</v>
      </c>
      <c r="AT2850" s="105" t="e">
        <f>#REF!*1.075</f>
        <v>#REF!</v>
      </c>
      <c r="AV2850" s="102" t="e">
        <f t="shared" si="663"/>
        <v>#REF!</v>
      </c>
      <c r="AW2850" s="125" t="s">
        <v>52</v>
      </c>
      <c r="AX2850" s="105" t="s">
        <v>51</v>
      </c>
      <c r="AY2850" s="106">
        <v>4.0599999999999996</v>
      </c>
      <c r="AZ2850" s="108">
        <f t="shared" si="664"/>
        <v>1.0149999999999999</v>
      </c>
      <c r="BA2850" s="1">
        <f t="shared" si="665"/>
        <v>5.0749999999999993</v>
      </c>
      <c r="BB2850" s="106">
        <f t="shared" si="666"/>
        <v>5.480999999999999</v>
      </c>
      <c r="BD2850" s="110" t="s">
        <v>497</v>
      </c>
      <c r="BE2850" s="110"/>
      <c r="BF2850" s="110"/>
      <c r="BG2850" s="110"/>
    </row>
    <row r="2851" spans="1:59" ht="24.75" hidden="1" customHeight="1">
      <c r="A2851" s="9">
        <v>2848</v>
      </c>
      <c r="B2851" s="36">
        <v>20442</v>
      </c>
      <c r="C2851" s="36"/>
      <c r="E2851" s="37" t="s">
        <v>11322</v>
      </c>
      <c r="F2851" s="36" t="s">
        <v>4406</v>
      </c>
      <c r="G2851" s="36" t="s">
        <v>2139</v>
      </c>
      <c r="H2851" s="36" t="s">
        <v>7808</v>
      </c>
      <c r="I2851" s="36" t="s">
        <v>78</v>
      </c>
      <c r="J2851" s="37" t="s">
        <v>8414</v>
      </c>
      <c r="K2851" s="49"/>
      <c r="L2851" s="36"/>
      <c r="M2851" s="36"/>
      <c r="N2851" s="36"/>
      <c r="O2851" s="36" t="s">
        <v>11318</v>
      </c>
      <c r="P2851" s="36" t="s">
        <v>11323</v>
      </c>
      <c r="Q2851" s="36" t="s">
        <v>11325</v>
      </c>
      <c r="T2851" s="116"/>
      <c r="AT2851" s="105" t="e">
        <f>#REF!*1.075</f>
        <v>#REF!</v>
      </c>
      <c r="AV2851" s="102" t="e">
        <f t="shared" si="663"/>
        <v>#REF!</v>
      </c>
      <c r="AZ2851" s="108" t="b">
        <f t="shared" si="664"/>
        <v>0</v>
      </c>
      <c r="BA2851" s="1">
        <f t="shared" si="665"/>
        <v>0</v>
      </c>
      <c r="BB2851" s="106">
        <f t="shared" si="666"/>
        <v>0</v>
      </c>
      <c r="BE2851" s="110"/>
      <c r="BF2851" s="110"/>
      <c r="BG2851" s="110"/>
    </row>
    <row r="2852" spans="1:59" ht="24.75" hidden="1" customHeight="1">
      <c r="A2852" s="9">
        <v>2849</v>
      </c>
      <c r="B2852" s="17">
        <v>19995</v>
      </c>
      <c r="C2852" s="17"/>
      <c r="D2852" s="8"/>
      <c r="E2852" s="2" t="s">
        <v>11326</v>
      </c>
      <c r="F2852" s="2" t="s">
        <v>11327</v>
      </c>
      <c r="G2852" s="2" t="s">
        <v>11328</v>
      </c>
      <c r="H2852" s="18" t="s">
        <v>11329</v>
      </c>
      <c r="I2852" s="2" t="s">
        <v>1811</v>
      </c>
      <c r="J2852" s="2" t="s">
        <v>11330</v>
      </c>
      <c r="K2852" s="19"/>
      <c r="L2852" s="2"/>
      <c r="M2852" s="17">
        <v>20</v>
      </c>
      <c r="N2852" s="2" t="s">
        <v>46</v>
      </c>
      <c r="O2852" s="2" t="s">
        <v>11318</v>
      </c>
      <c r="P2852" s="2" t="s">
        <v>11331</v>
      </c>
      <c r="Q2852" s="2" t="s">
        <v>11332</v>
      </c>
      <c r="R2852" s="101">
        <v>5.97</v>
      </c>
      <c r="T2852" s="116" t="s">
        <v>58</v>
      </c>
      <c r="AN2852" s="106">
        <v>5.97</v>
      </c>
      <c r="AO2852" s="105" t="s">
        <v>50</v>
      </c>
      <c r="AP2852" s="104" t="s">
        <v>51</v>
      </c>
      <c r="AQ2852" s="105" t="e">
        <f>AVERAGE(SMALL(AE2852:AI2852,1),SMALL(AE2852:AI2852,2))</f>
        <v>#NUM!</v>
      </c>
      <c r="AR2852" s="105" t="e">
        <f>IF(R2852 &lt;=( AVERAGE(SMALL(AE2852:AI2852,1),SMALL(AE2852:AI2852,2))), R2852, "")</f>
        <v>#NUM!</v>
      </c>
      <c r="AS2852" s="105" t="e">
        <f>AVERAGE(SMALL(AJ2852:AM2852,1),SMALL(AJ2852:AM2852,2))</f>
        <v>#NUM!</v>
      </c>
      <c r="AT2852" s="105" t="e">
        <f>#REF!*1.075</f>
        <v>#REF!</v>
      </c>
      <c r="AU2852" s="105" t="e">
        <f>T2852*1.075</f>
        <v>#VALUE!</v>
      </c>
      <c r="AV2852" s="102" t="e">
        <f t="shared" si="663"/>
        <v>#REF!</v>
      </c>
      <c r="AW2852" s="125" t="s">
        <v>52</v>
      </c>
      <c r="AX2852" s="125" t="s">
        <v>51</v>
      </c>
      <c r="AY2852" s="106">
        <v>5.97</v>
      </c>
      <c r="AZ2852" s="108">
        <f t="shared" si="664"/>
        <v>1.4924999999999999</v>
      </c>
      <c r="BA2852" s="1">
        <f t="shared" si="665"/>
        <v>7.4624999999999995</v>
      </c>
      <c r="BB2852" s="106">
        <f t="shared" si="666"/>
        <v>8.0594999999999999</v>
      </c>
      <c r="BC2852" s="105" t="s">
        <v>53</v>
      </c>
      <c r="BE2852" s="110"/>
      <c r="BF2852" s="110"/>
      <c r="BG2852" s="110"/>
    </row>
    <row r="2853" spans="1:59" ht="24.75" hidden="1" customHeight="1">
      <c r="A2853" s="9">
        <v>2850</v>
      </c>
      <c r="B2853" s="17">
        <v>19993</v>
      </c>
      <c r="C2853" s="17"/>
      <c r="D2853" s="8"/>
      <c r="E2853" s="2" t="s">
        <v>11322</v>
      </c>
      <c r="F2853" s="2" t="s">
        <v>2138</v>
      </c>
      <c r="G2853" s="2" t="s">
        <v>3146</v>
      </c>
      <c r="H2853" s="18" t="s">
        <v>43</v>
      </c>
      <c r="I2853" s="2" t="s">
        <v>335</v>
      </c>
      <c r="J2853" s="2" t="s">
        <v>11333</v>
      </c>
      <c r="K2853" s="19"/>
      <c r="L2853" s="2"/>
      <c r="M2853" s="17">
        <v>6</v>
      </c>
      <c r="N2853" s="2" t="s">
        <v>46</v>
      </c>
      <c r="O2853" s="2" t="s">
        <v>11318</v>
      </c>
      <c r="P2853" s="2" t="s">
        <v>11334</v>
      </c>
      <c r="Q2853" s="2" t="s">
        <v>11335</v>
      </c>
      <c r="R2853" s="101">
        <v>3.84</v>
      </c>
      <c r="T2853" s="116" t="s">
        <v>58</v>
      </c>
      <c r="U2853" s="84">
        <v>3.57</v>
      </c>
      <c r="AE2853" s="104">
        <v>3.57</v>
      </c>
      <c r="AN2853" s="106">
        <v>3.84</v>
      </c>
      <c r="AO2853" s="105" t="s">
        <v>50</v>
      </c>
      <c r="AP2853" s="104" t="s">
        <v>51</v>
      </c>
      <c r="AQ2853" s="105" t="e">
        <f>AVERAGE(SMALL(AE2853:AI2853,1),SMALL(AE2853:AI2853,2))</f>
        <v>#NUM!</v>
      </c>
      <c r="AR2853" s="105" t="e">
        <f>IF(R2853 &lt;=( AVERAGE(SMALL(AE2853:AI2853,1),SMALL(AE2853:AI2853,2))), R2853, "")</f>
        <v>#NUM!</v>
      </c>
      <c r="AS2853" s="105" t="e">
        <f>AVERAGE(SMALL(AJ2853:AM2853,1),SMALL(AJ2853:AM2853,2))</f>
        <v>#NUM!</v>
      </c>
      <c r="AT2853" s="105" t="e">
        <f>#REF!*1.075</f>
        <v>#REF!</v>
      </c>
      <c r="AU2853" s="105" t="e">
        <f>T2853*1.075</f>
        <v>#VALUE!</v>
      </c>
      <c r="AV2853" s="102" t="e">
        <f t="shared" si="663"/>
        <v>#REF!</v>
      </c>
      <c r="AW2853" s="125" t="s">
        <v>52</v>
      </c>
      <c r="AX2853" s="105" t="s">
        <v>51</v>
      </c>
      <c r="AY2853" s="106">
        <v>3.84</v>
      </c>
      <c r="AZ2853" s="108">
        <f t="shared" si="664"/>
        <v>0.96</v>
      </c>
      <c r="BA2853" s="1">
        <f t="shared" si="665"/>
        <v>4.8</v>
      </c>
      <c r="BB2853" s="106">
        <f t="shared" si="666"/>
        <v>5.1840000000000002</v>
      </c>
      <c r="BC2853" s="105" t="s">
        <v>53</v>
      </c>
      <c r="BE2853" s="110"/>
      <c r="BF2853" s="110"/>
      <c r="BG2853" s="110"/>
    </row>
    <row r="2854" spans="1:59" ht="24.75" hidden="1" customHeight="1">
      <c r="A2854" s="9">
        <v>2851</v>
      </c>
      <c r="B2854" s="36">
        <v>19994</v>
      </c>
      <c r="C2854" s="36"/>
      <c r="E2854" s="37" t="s">
        <v>11336</v>
      </c>
      <c r="F2854" s="36" t="s">
        <v>491</v>
      </c>
      <c r="G2854" s="36" t="s">
        <v>492</v>
      </c>
      <c r="H2854" s="36" t="s">
        <v>11337</v>
      </c>
      <c r="I2854" s="36" t="s">
        <v>196</v>
      </c>
      <c r="J2854" s="37" t="s">
        <v>11338</v>
      </c>
      <c r="K2854" s="49"/>
      <c r="L2854" s="36"/>
      <c r="M2854" s="36"/>
      <c r="N2854" s="36"/>
      <c r="O2854" s="36" t="s">
        <v>11318</v>
      </c>
      <c r="P2854" s="36" t="s">
        <v>11323</v>
      </c>
      <c r="Q2854" s="36" t="s">
        <v>11339</v>
      </c>
      <c r="T2854" s="116"/>
      <c r="AT2854" s="105" t="e">
        <f>#REF!*1.075</f>
        <v>#REF!</v>
      </c>
      <c r="AV2854" s="102" t="e">
        <f t="shared" si="663"/>
        <v>#REF!</v>
      </c>
      <c r="AZ2854" s="108" t="b">
        <f t="shared" si="664"/>
        <v>0</v>
      </c>
      <c r="BA2854" s="1">
        <f t="shared" si="665"/>
        <v>0</v>
      </c>
      <c r="BB2854" s="106">
        <f t="shared" si="666"/>
        <v>0</v>
      </c>
      <c r="BE2854" s="110"/>
      <c r="BF2854" s="110"/>
      <c r="BG2854" s="110"/>
    </row>
    <row r="2855" spans="1:59" ht="24.75" hidden="1" customHeight="1">
      <c r="A2855" s="9">
        <v>2852</v>
      </c>
      <c r="B2855" s="36">
        <v>19995</v>
      </c>
      <c r="C2855" s="36"/>
      <c r="E2855" s="36" t="s">
        <v>11340</v>
      </c>
      <c r="F2855" s="36"/>
      <c r="G2855" s="36" t="s">
        <v>11328</v>
      </c>
      <c r="H2855" s="36" t="s">
        <v>11329</v>
      </c>
      <c r="I2855" s="36" t="s">
        <v>1811</v>
      </c>
      <c r="J2855" s="36"/>
      <c r="K2855" s="49"/>
      <c r="L2855" s="36"/>
      <c r="M2855" s="36"/>
      <c r="N2855" s="36"/>
      <c r="O2855" s="36" t="s">
        <v>11318</v>
      </c>
      <c r="P2855" s="21"/>
      <c r="Q2855" s="21" t="s">
        <v>480</v>
      </c>
      <c r="T2855" s="116"/>
      <c r="AT2855" s="105" t="e">
        <f>#REF!*1.075</f>
        <v>#REF!</v>
      </c>
      <c r="AV2855" s="102" t="e">
        <f t="shared" si="663"/>
        <v>#REF!</v>
      </c>
      <c r="AZ2855" s="108" t="b">
        <f t="shared" si="664"/>
        <v>0</v>
      </c>
      <c r="BA2855" s="1">
        <f t="shared" si="665"/>
        <v>0</v>
      </c>
      <c r="BB2855" s="106">
        <f t="shared" si="666"/>
        <v>0</v>
      </c>
      <c r="BE2855" s="110"/>
      <c r="BF2855" s="110"/>
      <c r="BG2855" s="110"/>
    </row>
    <row r="2856" spans="1:59" ht="24.75" hidden="1" customHeight="1">
      <c r="A2856" s="9">
        <v>2853</v>
      </c>
      <c r="B2856" s="20">
        <v>3795</v>
      </c>
      <c r="C2856" s="20"/>
      <c r="E2856" s="21" t="s">
        <v>11341</v>
      </c>
      <c r="F2856" s="21" t="s">
        <v>11342</v>
      </c>
      <c r="G2856" s="21" t="s">
        <v>344</v>
      </c>
      <c r="H2856" s="22" t="s">
        <v>189</v>
      </c>
      <c r="I2856" s="21" t="s">
        <v>686</v>
      </c>
      <c r="J2856" s="21" t="s">
        <v>552</v>
      </c>
      <c r="K2856" s="23"/>
      <c r="L2856" s="21"/>
      <c r="M2856" s="20">
        <v>10</v>
      </c>
      <c r="N2856" s="21" t="s">
        <v>46</v>
      </c>
      <c r="O2856" s="21" t="s">
        <v>11318</v>
      </c>
      <c r="P2856" s="21" t="s">
        <v>11343</v>
      </c>
      <c r="Q2856" s="21" t="s">
        <v>11344</v>
      </c>
      <c r="R2856" s="101">
        <v>40</v>
      </c>
      <c r="T2856" s="116" t="s">
        <v>58</v>
      </c>
      <c r="U2856" s="84">
        <v>40</v>
      </c>
      <c r="AQ2856" s="105" t="e">
        <f>AVERAGE(SMALL(AE2856:AI2856,1),SMALL(AE2856:AI2856,2))</f>
        <v>#NUM!</v>
      </c>
      <c r="AR2856" s="105" t="e">
        <f>IF(R2856 &lt;=( AVERAGE(SMALL(AE2856:AI2856,1),SMALL(AE2856:AI2856,2))), R2856, "")</f>
        <v>#NUM!</v>
      </c>
      <c r="AS2856" s="105" t="e">
        <f>AVERAGE(SMALL(AJ2856:AM2856,1),SMALL(AJ2856:AM2856,2))</f>
        <v>#NUM!</v>
      </c>
      <c r="AT2856" s="105" t="e">
        <f>#REF!*1.075</f>
        <v>#REF!</v>
      </c>
      <c r="AU2856" s="105" t="e">
        <f>T2856*1.075</f>
        <v>#VALUE!</v>
      </c>
      <c r="AV2856" s="102" t="e">
        <f t="shared" si="663"/>
        <v>#REF!</v>
      </c>
      <c r="AW2856" s="125" t="s">
        <v>52</v>
      </c>
      <c r="AX2856" s="105" t="s">
        <v>51</v>
      </c>
      <c r="AY2856" s="106">
        <v>40</v>
      </c>
      <c r="AZ2856" s="108">
        <f t="shared" si="664"/>
        <v>6.8000000000000007</v>
      </c>
      <c r="BA2856" s="1">
        <f t="shared" si="665"/>
        <v>46.8</v>
      </c>
      <c r="BB2856" s="106">
        <f t="shared" si="666"/>
        <v>50.543999999999997</v>
      </c>
      <c r="BC2856" s="105" t="s">
        <v>53</v>
      </c>
      <c r="BE2856" s="110"/>
      <c r="BF2856" s="110"/>
      <c r="BG2856" s="110"/>
    </row>
    <row r="2857" spans="1:59" ht="24.75" hidden="1" customHeight="1">
      <c r="A2857" s="9">
        <v>2854</v>
      </c>
      <c r="B2857" s="36">
        <v>8473</v>
      </c>
      <c r="C2857" s="36"/>
      <c r="E2857" s="37" t="s">
        <v>11345</v>
      </c>
      <c r="F2857" s="36" t="s">
        <v>11346</v>
      </c>
      <c r="G2857" s="36" t="s">
        <v>11347</v>
      </c>
      <c r="H2857" s="36" t="s">
        <v>11348</v>
      </c>
      <c r="I2857" s="36" t="s">
        <v>551</v>
      </c>
      <c r="J2857" s="37" t="s">
        <v>11349</v>
      </c>
      <c r="K2857" s="49"/>
      <c r="L2857" s="36"/>
      <c r="M2857" s="36"/>
      <c r="N2857" s="36"/>
      <c r="O2857" s="36" t="s">
        <v>11350</v>
      </c>
      <c r="P2857" s="36" t="s">
        <v>11351</v>
      </c>
      <c r="Q2857" s="36" t="s">
        <v>11352</v>
      </c>
      <c r="T2857" s="116"/>
      <c r="AT2857" s="105" t="e">
        <f>#REF!*1.075</f>
        <v>#REF!</v>
      </c>
      <c r="AV2857" s="102" t="e">
        <f t="shared" si="663"/>
        <v>#REF!</v>
      </c>
      <c r="AZ2857" s="108" t="b">
        <f t="shared" si="664"/>
        <v>0</v>
      </c>
      <c r="BA2857" s="1">
        <f t="shared" si="665"/>
        <v>0</v>
      </c>
      <c r="BB2857" s="106">
        <f t="shared" si="666"/>
        <v>0</v>
      </c>
      <c r="BE2857" s="110"/>
      <c r="BF2857" s="110"/>
      <c r="BG2857" s="110"/>
    </row>
    <row r="2858" spans="1:59" ht="24.75" hidden="1" customHeight="1">
      <c r="A2858" s="9">
        <v>2855</v>
      </c>
      <c r="B2858" s="36">
        <v>8474</v>
      </c>
      <c r="C2858" s="36"/>
      <c r="E2858" s="37" t="s">
        <v>11353</v>
      </c>
      <c r="F2858" s="36" t="s">
        <v>11354</v>
      </c>
      <c r="G2858" s="36" t="s">
        <v>7984</v>
      </c>
      <c r="H2858" s="36" t="s">
        <v>11355</v>
      </c>
      <c r="I2858" s="36" t="s">
        <v>551</v>
      </c>
      <c r="J2858" s="37" t="s">
        <v>11356</v>
      </c>
      <c r="K2858" s="49"/>
      <c r="L2858" s="36"/>
      <c r="M2858" s="36"/>
      <c r="N2858" s="36"/>
      <c r="O2858" s="36" t="s">
        <v>11350</v>
      </c>
      <c r="P2858" s="36" t="s">
        <v>11357</v>
      </c>
      <c r="Q2858" s="36" t="s">
        <v>11358</v>
      </c>
      <c r="T2858" s="116"/>
      <c r="AT2858" s="105" t="e">
        <f>#REF!*1.075</f>
        <v>#REF!</v>
      </c>
      <c r="AV2858" s="102" t="e">
        <f t="shared" si="663"/>
        <v>#REF!</v>
      </c>
      <c r="AZ2858" s="108" t="b">
        <f t="shared" si="664"/>
        <v>0</v>
      </c>
      <c r="BA2858" s="1">
        <f t="shared" si="665"/>
        <v>0</v>
      </c>
      <c r="BB2858" s="106">
        <f t="shared" si="666"/>
        <v>0</v>
      </c>
      <c r="BE2858" s="110"/>
      <c r="BF2858" s="110"/>
      <c r="BG2858" s="110"/>
    </row>
    <row r="2859" spans="1:59" ht="24.75" hidden="1" customHeight="1">
      <c r="A2859" s="9">
        <v>2858</v>
      </c>
      <c r="B2859" s="17">
        <v>17574</v>
      </c>
      <c r="C2859" s="17"/>
      <c r="D2859" s="8"/>
      <c r="E2859" s="2" t="s">
        <v>11359</v>
      </c>
      <c r="F2859" s="2" t="s">
        <v>11360</v>
      </c>
      <c r="G2859" s="2" t="s">
        <v>11361</v>
      </c>
      <c r="H2859" s="18" t="s">
        <v>11362</v>
      </c>
      <c r="I2859" s="2" t="s">
        <v>551</v>
      </c>
      <c r="J2859" s="2" t="s">
        <v>11363</v>
      </c>
      <c r="K2859" s="19">
        <v>0.5</v>
      </c>
      <c r="L2859" s="2" t="s">
        <v>91</v>
      </c>
      <c r="M2859" s="17">
        <v>10</v>
      </c>
      <c r="N2859" s="2" t="s">
        <v>46</v>
      </c>
      <c r="O2859" s="2" t="s">
        <v>11364</v>
      </c>
      <c r="P2859" s="2" t="s">
        <v>11365</v>
      </c>
      <c r="Q2859" s="2" t="s">
        <v>11366</v>
      </c>
      <c r="R2859" s="101">
        <v>35.971299999999999</v>
      </c>
      <c r="T2859" s="116">
        <v>21.5</v>
      </c>
      <c r="U2859" s="84">
        <v>35.971299999999999</v>
      </c>
      <c r="AE2859" s="104">
        <v>35.971299999999999</v>
      </c>
      <c r="AN2859" s="106">
        <v>23.52</v>
      </c>
      <c r="AO2859" s="105" t="s">
        <v>372</v>
      </c>
      <c r="AP2859" s="104" t="s">
        <v>373</v>
      </c>
      <c r="AQ2859" s="105" t="e">
        <f>AVERAGE(SMALL(AE2859:AI2859,1),SMALL(AE2859:AI2859,2))</f>
        <v>#NUM!</v>
      </c>
      <c r="AR2859" s="105" t="e">
        <f>IF(R2859 &lt;=( AVERAGE(SMALL(AE2859:AI2859,1),SMALL(AE2859:AI2859,2))), R2859, "")</f>
        <v>#NUM!</v>
      </c>
      <c r="AS2859" s="105" t="e">
        <f>AVERAGE(SMALL(AJ2859:AM2859,1),SMALL(AJ2859:AM2859,2))</f>
        <v>#NUM!</v>
      </c>
      <c r="AT2859" s="105" t="e">
        <f>#REF!*1.075</f>
        <v>#REF!</v>
      </c>
      <c r="AU2859" s="105">
        <f>T2859*1.075</f>
        <v>23.112500000000001</v>
      </c>
      <c r="AV2859" s="102" t="e">
        <f t="shared" si="663"/>
        <v>#REF!</v>
      </c>
      <c r="AW2859" s="105" t="s">
        <v>172</v>
      </c>
      <c r="AX2859" s="105" t="s">
        <v>173</v>
      </c>
      <c r="AY2859" s="106">
        <v>23.112500000000001</v>
      </c>
      <c r="AZ2859" s="108">
        <f t="shared" si="664"/>
        <v>3.9291250000000004</v>
      </c>
      <c r="BA2859" s="1">
        <f t="shared" si="665"/>
        <v>27.041625</v>
      </c>
      <c r="BB2859" s="106">
        <f t="shared" si="666"/>
        <v>29.204954999999998</v>
      </c>
      <c r="BC2859" s="105" t="s">
        <v>53</v>
      </c>
      <c r="BE2859" s="110"/>
      <c r="BF2859" s="110"/>
      <c r="BG2859" s="110"/>
    </row>
    <row r="2860" spans="1:59" ht="24.75" hidden="1" customHeight="1">
      <c r="A2860" s="9">
        <v>2859</v>
      </c>
      <c r="B2860" s="17">
        <v>17570</v>
      </c>
      <c r="C2860" s="17"/>
      <c r="D2860" s="8"/>
      <c r="E2860" s="2" t="s">
        <v>11359</v>
      </c>
      <c r="F2860" s="2" t="s">
        <v>11360</v>
      </c>
      <c r="G2860" s="2" t="s">
        <v>11361</v>
      </c>
      <c r="H2860" s="18" t="s">
        <v>11367</v>
      </c>
      <c r="I2860" s="2" t="s">
        <v>551</v>
      </c>
      <c r="J2860" s="2" t="s">
        <v>11368</v>
      </c>
      <c r="K2860" s="19">
        <v>0.2</v>
      </c>
      <c r="L2860" s="2" t="s">
        <v>91</v>
      </c>
      <c r="M2860" s="17">
        <v>10</v>
      </c>
      <c r="N2860" s="2" t="s">
        <v>46</v>
      </c>
      <c r="O2860" s="2" t="s">
        <v>11364</v>
      </c>
      <c r="P2860" s="2" t="s">
        <v>11365</v>
      </c>
      <c r="Q2860" s="2" t="s">
        <v>11369</v>
      </c>
      <c r="R2860" s="101">
        <v>23.358000000000001</v>
      </c>
      <c r="T2860" s="116" t="s">
        <v>58</v>
      </c>
      <c r="U2860" s="106">
        <v>23.358000000000001</v>
      </c>
      <c r="V2860" s="150"/>
      <c r="W2860" s="150"/>
      <c r="X2860" s="150"/>
      <c r="Y2860" s="150"/>
      <c r="Z2860" s="150"/>
      <c r="AA2860" s="150"/>
      <c r="AB2860" s="150"/>
      <c r="AC2860" s="150"/>
      <c r="AD2860" s="150"/>
      <c r="AE2860" s="109">
        <v>23.358000000000001</v>
      </c>
      <c r="AF2860" s="151"/>
      <c r="AG2860" s="151"/>
      <c r="AH2860" s="151"/>
      <c r="AI2860" s="151"/>
      <c r="AJ2860" s="151"/>
      <c r="AK2860" s="151"/>
      <c r="AL2860" s="151"/>
      <c r="AM2860" s="151"/>
      <c r="AN2860" s="106">
        <v>23.36</v>
      </c>
      <c r="AO2860" s="105" t="s">
        <v>50</v>
      </c>
      <c r="AP2860" s="104" t="s">
        <v>51</v>
      </c>
      <c r="AQ2860" s="105" t="e">
        <f>AVERAGE(SMALL(AE2860:AI2860,1),SMALL(AE2860:AI2860,2))</f>
        <v>#NUM!</v>
      </c>
      <c r="AR2860" s="105" t="e">
        <f>IF(R2860 &lt;=( AVERAGE(SMALL(AE2860:AI2860,1),SMALL(AE2860:AI2860,2))), R2860, "")</f>
        <v>#NUM!</v>
      </c>
      <c r="AS2860" s="105" t="e">
        <f>AVERAGE(SMALL(AJ2860:AM2860,1),SMALL(AJ2860:AM2860,2))</f>
        <v>#NUM!</v>
      </c>
      <c r="AT2860" s="105" t="e">
        <f>#REF!*1.075</f>
        <v>#REF!</v>
      </c>
      <c r="AU2860" s="105" t="e">
        <f>T2860*1.075</f>
        <v>#VALUE!</v>
      </c>
      <c r="AV2860" s="102" t="e">
        <f t="shared" si="663"/>
        <v>#REF!</v>
      </c>
      <c r="AW2860" s="125" t="s">
        <v>52</v>
      </c>
      <c r="AX2860" s="105" t="s">
        <v>51</v>
      </c>
      <c r="AY2860" s="106">
        <v>23.36</v>
      </c>
      <c r="AZ2860" s="108">
        <f t="shared" si="664"/>
        <v>3.9712000000000001</v>
      </c>
      <c r="BA2860" s="1">
        <f t="shared" si="665"/>
        <v>27.331199999999999</v>
      </c>
      <c r="BB2860" s="106">
        <f t="shared" si="666"/>
        <v>29.517696000000001</v>
      </c>
      <c r="BC2860" s="105" t="s">
        <v>53</v>
      </c>
      <c r="BE2860" s="110"/>
      <c r="BF2860" s="110"/>
      <c r="BG2860" s="110"/>
    </row>
    <row r="2861" spans="1:59" ht="24.75" hidden="1" customHeight="1">
      <c r="A2861" s="9">
        <v>2860</v>
      </c>
      <c r="B2861" s="17">
        <v>17575</v>
      </c>
      <c r="C2861" s="17"/>
      <c r="D2861" s="8"/>
      <c r="E2861" s="2" t="s">
        <v>11359</v>
      </c>
      <c r="F2861" s="2" t="s">
        <v>11360</v>
      </c>
      <c r="G2861" s="2" t="s">
        <v>11361</v>
      </c>
      <c r="H2861" s="18" t="s">
        <v>11370</v>
      </c>
      <c r="I2861" s="2" t="s">
        <v>551</v>
      </c>
      <c r="J2861" s="2" t="s">
        <v>11371</v>
      </c>
      <c r="K2861" s="19">
        <v>0.6</v>
      </c>
      <c r="L2861" s="2" t="s">
        <v>91</v>
      </c>
      <c r="M2861" s="17">
        <v>10</v>
      </c>
      <c r="N2861" s="2" t="s">
        <v>46</v>
      </c>
      <c r="O2861" s="2" t="s">
        <v>11364</v>
      </c>
      <c r="P2861" s="2" t="s">
        <v>11365</v>
      </c>
      <c r="Q2861" s="2" t="s">
        <v>11372</v>
      </c>
      <c r="R2861" s="101">
        <v>50.336500000000001</v>
      </c>
      <c r="T2861" s="116" t="s">
        <v>58</v>
      </c>
      <c r="U2861" s="84">
        <v>50.336500000000001</v>
      </c>
      <c r="AE2861" s="104">
        <v>50.336500000000001</v>
      </c>
      <c r="AN2861" s="106">
        <v>26.6</v>
      </c>
      <c r="AO2861" s="105" t="s">
        <v>372</v>
      </c>
      <c r="AP2861" s="104" t="s">
        <v>373</v>
      </c>
      <c r="AQ2861" s="105" t="e">
        <f>AVERAGE(SMALL(AE2861:AI2861,1),SMALL(AE2861:AI2861,2))</f>
        <v>#NUM!</v>
      </c>
      <c r="AR2861" s="105" t="e">
        <f>IF(R2861 &lt;=( AVERAGE(SMALL(AE2861:AI2861,1),SMALL(AE2861:AI2861,2))), R2861, "")</f>
        <v>#NUM!</v>
      </c>
      <c r="AS2861" s="105" t="e">
        <f>AVERAGE(SMALL(AJ2861:AM2861,1),SMALL(AJ2861:AM2861,2))</f>
        <v>#NUM!</v>
      </c>
      <c r="AT2861" s="105" t="e">
        <f>#REF!*1.075</f>
        <v>#REF!</v>
      </c>
      <c r="AU2861" s="105" t="e">
        <f>T2861*1.075</f>
        <v>#VALUE!</v>
      </c>
      <c r="AV2861" s="102" t="e">
        <f t="shared" si="663"/>
        <v>#REF!</v>
      </c>
      <c r="AW2861" s="105" t="s">
        <v>372</v>
      </c>
      <c r="AX2861" s="105" t="s">
        <v>373</v>
      </c>
      <c r="AY2861" s="106">
        <v>26.66</v>
      </c>
      <c r="AZ2861" s="108">
        <f t="shared" si="664"/>
        <v>4.5322000000000005</v>
      </c>
      <c r="BA2861" s="1">
        <f t="shared" si="665"/>
        <v>31.1922</v>
      </c>
      <c r="BB2861" s="106">
        <f t="shared" si="666"/>
        <v>33.687576</v>
      </c>
      <c r="BC2861" s="105" t="s">
        <v>53</v>
      </c>
      <c r="BE2861" s="110"/>
      <c r="BF2861" s="110"/>
      <c r="BG2861" s="110"/>
    </row>
    <row r="2862" spans="1:59" ht="24.75" hidden="1" customHeight="1">
      <c r="A2862" s="9">
        <v>2861</v>
      </c>
      <c r="B2862" s="17">
        <v>17576</v>
      </c>
      <c r="C2862" s="17"/>
      <c r="D2862" s="8"/>
      <c r="E2862" s="2" t="s">
        <v>11359</v>
      </c>
      <c r="F2862" s="2" t="s">
        <v>11360</v>
      </c>
      <c r="G2862" s="2" t="s">
        <v>11361</v>
      </c>
      <c r="H2862" s="18" t="s">
        <v>11373</v>
      </c>
      <c r="I2862" s="2" t="s">
        <v>551</v>
      </c>
      <c r="J2862" s="2" t="s">
        <v>11374</v>
      </c>
      <c r="K2862" s="19">
        <v>0.8</v>
      </c>
      <c r="L2862" s="2" t="s">
        <v>91</v>
      </c>
      <c r="M2862" s="17">
        <v>10</v>
      </c>
      <c r="N2862" s="2" t="s">
        <v>46</v>
      </c>
      <c r="O2862" s="2" t="s">
        <v>11364</v>
      </c>
      <c r="P2862" s="2" t="s">
        <v>11365</v>
      </c>
      <c r="Q2862" s="2" t="s">
        <v>11375</v>
      </c>
      <c r="R2862" s="101">
        <v>63.884099999999997</v>
      </c>
      <c r="T2862" s="116" t="s">
        <v>58</v>
      </c>
      <c r="U2862" s="84">
        <v>63.884099999999997</v>
      </c>
      <c r="AE2862" s="104">
        <v>63.884099999999997</v>
      </c>
      <c r="AN2862" s="106">
        <v>63.88</v>
      </c>
      <c r="AO2862" s="105" t="s">
        <v>50</v>
      </c>
      <c r="AP2862" s="104" t="s">
        <v>51</v>
      </c>
      <c r="AQ2862" s="105" t="e">
        <f>AVERAGE(SMALL(AE2862:AI2862,1),SMALL(AE2862:AI2862,2))</f>
        <v>#NUM!</v>
      </c>
      <c r="AR2862" s="105" t="e">
        <f>IF(R2862 &lt;=( AVERAGE(SMALL(AE2862:AI2862,1),SMALL(AE2862:AI2862,2))), R2862, "")</f>
        <v>#NUM!</v>
      </c>
      <c r="AS2862" s="105" t="e">
        <f>AVERAGE(SMALL(AJ2862:AM2862,1),SMALL(AJ2862:AM2862,2))</f>
        <v>#NUM!</v>
      </c>
      <c r="AT2862" s="105" t="e">
        <f>#REF!*1.075</f>
        <v>#REF!</v>
      </c>
      <c r="AU2862" s="105" t="e">
        <f>T2862*1.075</f>
        <v>#VALUE!</v>
      </c>
      <c r="AV2862" s="102" t="e">
        <f t="shared" si="663"/>
        <v>#REF!</v>
      </c>
      <c r="AW2862" s="125" t="s">
        <v>52</v>
      </c>
      <c r="AX2862" s="105" t="s">
        <v>51</v>
      </c>
      <c r="AY2862" s="106">
        <v>63.88</v>
      </c>
      <c r="AZ2862" s="108">
        <f t="shared" si="664"/>
        <v>7.6656000000000004</v>
      </c>
      <c r="BA2862" s="1">
        <f t="shared" si="665"/>
        <v>71.545600000000007</v>
      </c>
      <c r="BB2862" s="106">
        <f t="shared" si="666"/>
        <v>77.269248000000005</v>
      </c>
      <c r="BC2862" s="105" t="s">
        <v>53</v>
      </c>
      <c r="BE2862" s="110"/>
      <c r="BF2862" s="110"/>
      <c r="BG2862" s="110"/>
    </row>
    <row r="2863" spans="1:59" ht="24.75" hidden="1" customHeight="1">
      <c r="A2863" s="9">
        <v>2862</v>
      </c>
      <c r="B2863" s="17">
        <v>17577</v>
      </c>
      <c r="C2863" s="17"/>
      <c r="D2863" s="8"/>
      <c r="E2863" s="2" t="s">
        <v>11359</v>
      </c>
      <c r="F2863" s="2" t="s">
        <v>11360</v>
      </c>
      <c r="G2863" s="2" t="s">
        <v>11361</v>
      </c>
      <c r="H2863" s="18" t="s">
        <v>11376</v>
      </c>
      <c r="I2863" s="2" t="s">
        <v>551</v>
      </c>
      <c r="J2863" s="2" t="s">
        <v>11377</v>
      </c>
      <c r="K2863" s="19">
        <v>1</v>
      </c>
      <c r="L2863" s="2" t="s">
        <v>91</v>
      </c>
      <c r="M2863" s="17">
        <v>10</v>
      </c>
      <c r="N2863" s="2" t="s">
        <v>46</v>
      </c>
      <c r="O2863" s="2" t="s">
        <v>11364</v>
      </c>
      <c r="P2863" s="2" t="s">
        <v>11365</v>
      </c>
      <c r="Q2863" s="2" t="s">
        <v>11378</v>
      </c>
      <c r="R2863" s="101">
        <v>79.767600000000002</v>
      </c>
      <c r="T2863" s="116" t="s">
        <v>58</v>
      </c>
      <c r="U2863" s="84">
        <v>79.767600000000002</v>
      </c>
      <c r="AE2863" s="104">
        <v>79.767600000000002</v>
      </c>
      <c r="AN2863" s="106">
        <v>79.77</v>
      </c>
      <c r="AO2863" s="105" t="s">
        <v>50</v>
      </c>
      <c r="AP2863" s="104" t="s">
        <v>51</v>
      </c>
      <c r="AQ2863" s="105" t="e">
        <f>AVERAGE(SMALL(AE2863:AI2863,1),SMALL(AE2863:AI2863,2))</f>
        <v>#NUM!</v>
      </c>
      <c r="AR2863" s="105" t="e">
        <f>IF(R2863 &lt;=( AVERAGE(SMALL(AE2863:AI2863,1),SMALL(AE2863:AI2863,2))), R2863, "")</f>
        <v>#NUM!</v>
      </c>
      <c r="AS2863" s="105" t="e">
        <f>AVERAGE(SMALL(AJ2863:AM2863,1),SMALL(AJ2863:AM2863,2))</f>
        <v>#NUM!</v>
      </c>
      <c r="AT2863" s="105" t="e">
        <f>#REF!*1.075</f>
        <v>#REF!</v>
      </c>
      <c r="AU2863" s="105" t="e">
        <f>T2863*1.075</f>
        <v>#VALUE!</v>
      </c>
      <c r="AV2863" s="102" t="e">
        <f t="shared" si="663"/>
        <v>#REF!</v>
      </c>
      <c r="AW2863" s="125" t="s">
        <v>52</v>
      </c>
      <c r="AX2863" s="105" t="s">
        <v>51</v>
      </c>
      <c r="AY2863" s="106">
        <v>79.77</v>
      </c>
      <c r="AZ2863" s="108">
        <f t="shared" si="664"/>
        <v>9.5724</v>
      </c>
      <c r="BA2863" s="1">
        <f t="shared" si="665"/>
        <v>89.342399999999998</v>
      </c>
      <c r="BB2863" s="106">
        <f t="shared" si="666"/>
        <v>96.489791999999994</v>
      </c>
      <c r="BC2863" s="105" t="s">
        <v>53</v>
      </c>
      <c r="BE2863" s="110"/>
      <c r="BF2863" s="110"/>
      <c r="BG2863" s="110"/>
    </row>
    <row r="2864" spans="1:59" ht="24.75" hidden="1" customHeight="1">
      <c r="A2864" s="9">
        <v>2856</v>
      </c>
      <c r="B2864" s="36">
        <v>20353</v>
      </c>
      <c r="C2864" s="36"/>
      <c r="D2864" s="5" t="s">
        <v>11379</v>
      </c>
      <c r="E2864" s="37" t="s">
        <v>11380</v>
      </c>
      <c r="F2864" s="36" t="s">
        <v>11381</v>
      </c>
      <c r="G2864" s="36" t="s">
        <v>11347</v>
      </c>
      <c r="H2864" s="36" t="s">
        <v>11382</v>
      </c>
      <c r="I2864" s="36" t="s">
        <v>551</v>
      </c>
      <c r="J2864" s="37" t="s">
        <v>11383</v>
      </c>
      <c r="K2864" s="49"/>
      <c r="L2864" s="36"/>
      <c r="M2864" s="36"/>
      <c r="N2864" s="36"/>
      <c r="O2864" s="36" t="s">
        <v>11384</v>
      </c>
      <c r="P2864" s="36" t="s">
        <v>11385</v>
      </c>
      <c r="Q2864" s="36" t="s">
        <v>11386</v>
      </c>
      <c r="R2864" s="101">
        <v>42.14</v>
      </c>
      <c r="S2864" s="102">
        <v>39.200000000000003</v>
      </c>
      <c r="T2864" s="116" t="s">
        <v>58</v>
      </c>
      <c r="V2864" s="102">
        <v>42.14</v>
      </c>
      <c r="AV2864" s="102"/>
      <c r="BA2864" s="1"/>
      <c r="BB2864" s="106"/>
      <c r="BD2864" s="110" t="s">
        <v>497</v>
      </c>
      <c r="BE2864" s="110"/>
      <c r="BF2864" s="110"/>
      <c r="BG2864" s="110"/>
    </row>
    <row r="2865" spans="1:59" ht="24.75" hidden="1" customHeight="1">
      <c r="A2865" s="9">
        <v>2857</v>
      </c>
      <c r="B2865" s="36">
        <v>20509</v>
      </c>
      <c r="C2865" s="36"/>
      <c r="D2865" s="5" t="s">
        <v>11379</v>
      </c>
      <c r="E2865" s="37" t="s">
        <v>11380</v>
      </c>
      <c r="F2865" s="36" t="s">
        <v>11381</v>
      </c>
      <c r="G2865" s="36" t="s">
        <v>11347</v>
      </c>
      <c r="H2865" s="36" t="s">
        <v>11387</v>
      </c>
      <c r="I2865" s="36" t="s">
        <v>551</v>
      </c>
      <c r="J2865" s="37" t="s">
        <v>11383</v>
      </c>
      <c r="K2865" s="49"/>
      <c r="L2865" s="36"/>
      <c r="M2865" s="36"/>
      <c r="N2865" s="36"/>
      <c r="O2865" s="36" t="s">
        <v>11384</v>
      </c>
      <c r="P2865" s="36" t="s">
        <v>11385</v>
      </c>
      <c r="Q2865" s="36" t="s">
        <v>11388</v>
      </c>
      <c r="R2865" s="101">
        <v>43.53</v>
      </c>
      <c r="S2865" s="102">
        <v>40.5</v>
      </c>
      <c r="T2865" s="116" t="s">
        <v>58</v>
      </c>
      <c r="V2865" s="102">
        <v>43.53</v>
      </c>
      <c r="AV2865" s="102"/>
      <c r="BA2865" s="1"/>
      <c r="BB2865" s="106"/>
      <c r="BD2865" s="110" t="s">
        <v>497</v>
      </c>
      <c r="BE2865" s="110"/>
      <c r="BF2865" s="110"/>
      <c r="BG2865" s="110"/>
    </row>
    <row r="2866" spans="1:59" ht="24.75" hidden="1" customHeight="1">
      <c r="A2866" s="9">
        <v>2863</v>
      </c>
      <c r="B2866" s="20">
        <v>19541</v>
      </c>
      <c r="C2866" s="20"/>
      <c r="D2866" s="5" t="s">
        <v>11389</v>
      </c>
      <c r="E2866" s="21" t="s">
        <v>11390</v>
      </c>
      <c r="F2866" s="21" t="s">
        <v>9298</v>
      </c>
      <c r="G2866" s="21" t="s">
        <v>2753</v>
      </c>
      <c r="H2866" s="22" t="s">
        <v>204</v>
      </c>
      <c r="I2866" s="21" t="s">
        <v>274</v>
      </c>
      <c r="J2866" s="21" t="s">
        <v>11391</v>
      </c>
      <c r="K2866" s="23"/>
      <c r="L2866" s="21"/>
      <c r="M2866" s="20">
        <v>20</v>
      </c>
      <c r="N2866" s="21" t="s">
        <v>46</v>
      </c>
      <c r="O2866" s="21" t="s">
        <v>11384</v>
      </c>
      <c r="P2866" s="21" t="s">
        <v>11392</v>
      </c>
      <c r="Q2866" s="21" t="s">
        <v>11393</v>
      </c>
      <c r="R2866" s="101">
        <v>4.3</v>
      </c>
      <c r="S2866" s="102">
        <v>4</v>
      </c>
      <c r="T2866" s="116">
        <v>1.4</v>
      </c>
      <c r="V2866" s="102">
        <v>4.3</v>
      </c>
      <c r="AV2866" s="102"/>
      <c r="BA2866" s="1"/>
      <c r="BB2866" s="106"/>
      <c r="BD2866" s="110" t="s">
        <v>84</v>
      </c>
      <c r="BE2866" s="110"/>
      <c r="BF2866" s="110"/>
      <c r="BG2866" s="110"/>
    </row>
    <row r="2867" spans="1:59" ht="24.75" hidden="1" customHeight="1">
      <c r="A2867" s="9">
        <v>2864</v>
      </c>
      <c r="B2867" s="20">
        <v>3833</v>
      </c>
      <c r="C2867" s="20"/>
      <c r="D2867" s="5" t="s">
        <v>11389</v>
      </c>
      <c r="E2867" s="21" t="s">
        <v>11394</v>
      </c>
      <c r="F2867" s="21" t="s">
        <v>11395</v>
      </c>
      <c r="G2867" s="21" t="s">
        <v>3295</v>
      </c>
      <c r="H2867" s="22" t="s">
        <v>310</v>
      </c>
      <c r="I2867" s="21" t="s">
        <v>68</v>
      </c>
      <c r="J2867" s="21" t="s">
        <v>11396</v>
      </c>
      <c r="K2867" s="23"/>
      <c r="L2867" s="21"/>
      <c r="M2867" s="20">
        <v>28</v>
      </c>
      <c r="N2867" s="21" t="s">
        <v>46</v>
      </c>
      <c r="O2867" s="21" t="s">
        <v>11384</v>
      </c>
      <c r="P2867" s="21" t="s">
        <v>11397</v>
      </c>
      <c r="Q2867" s="21" t="s">
        <v>11398</v>
      </c>
      <c r="R2867" s="101">
        <v>8.6</v>
      </c>
      <c r="S2867" s="102">
        <v>8</v>
      </c>
      <c r="T2867" s="116">
        <v>10.58</v>
      </c>
      <c r="V2867" s="102">
        <v>8.6</v>
      </c>
      <c r="AV2867" s="102"/>
      <c r="BA2867" s="1"/>
      <c r="BB2867" s="106"/>
      <c r="BD2867" s="110" t="s">
        <v>84</v>
      </c>
      <c r="BE2867" s="110"/>
      <c r="BF2867" s="110"/>
      <c r="BG2867" s="110"/>
    </row>
    <row r="2868" spans="1:59" ht="24.75" hidden="1" customHeight="1">
      <c r="A2868" s="9">
        <v>2865</v>
      </c>
      <c r="B2868" s="20">
        <v>3834</v>
      </c>
      <c r="C2868" s="20"/>
      <c r="D2868" s="5" t="s">
        <v>11389</v>
      </c>
      <c r="E2868" s="21" t="s">
        <v>11394</v>
      </c>
      <c r="F2868" s="21" t="s">
        <v>11395</v>
      </c>
      <c r="G2868" s="21" t="s">
        <v>3295</v>
      </c>
      <c r="H2868" s="22" t="s">
        <v>123</v>
      </c>
      <c r="I2868" s="21" t="s">
        <v>68</v>
      </c>
      <c r="J2868" s="21" t="s">
        <v>11396</v>
      </c>
      <c r="K2868" s="23"/>
      <c r="L2868" s="21"/>
      <c r="M2868" s="20">
        <v>28</v>
      </c>
      <c r="N2868" s="21" t="s">
        <v>46</v>
      </c>
      <c r="O2868" s="21" t="s">
        <v>11384</v>
      </c>
      <c r="P2868" s="21" t="s">
        <v>11397</v>
      </c>
      <c r="Q2868" s="21" t="s">
        <v>11399</v>
      </c>
      <c r="R2868" s="101">
        <v>11.91</v>
      </c>
      <c r="S2868" s="102">
        <v>11.08</v>
      </c>
      <c r="T2868" s="116">
        <v>11.08</v>
      </c>
      <c r="V2868" s="102">
        <v>11.91</v>
      </c>
      <c r="AV2868" s="102"/>
      <c r="BA2868" s="1"/>
      <c r="BB2868" s="106"/>
      <c r="BD2868" s="110" t="s">
        <v>84</v>
      </c>
      <c r="BE2868" s="110"/>
      <c r="BF2868" s="110"/>
      <c r="BG2868" s="110"/>
    </row>
    <row r="2869" spans="1:59" ht="24.75" hidden="1" customHeight="1">
      <c r="A2869" s="9">
        <v>2866</v>
      </c>
      <c r="B2869" s="36">
        <v>20164</v>
      </c>
      <c r="C2869" s="36"/>
      <c r="D2869" s="5" t="s">
        <v>11379</v>
      </c>
      <c r="E2869" s="37" t="s">
        <v>11400</v>
      </c>
      <c r="F2869" s="36" t="s">
        <v>11401</v>
      </c>
      <c r="G2869" s="36" t="s">
        <v>466</v>
      </c>
      <c r="H2869" s="36" t="s">
        <v>471</v>
      </c>
      <c r="I2869" s="36" t="s">
        <v>68</v>
      </c>
      <c r="J2869" s="37" t="s">
        <v>11402</v>
      </c>
      <c r="K2869" s="49"/>
      <c r="L2869" s="36"/>
      <c r="M2869" s="36"/>
      <c r="N2869" s="36"/>
      <c r="O2869" s="36" t="s">
        <v>11384</v>
      </c>
      <c r="P2869" s="36" t="s">
        <v>11385</v>
      </c>
      <c r="Q2869" s="36" t="s">
        <v>11403</v>
      </c>
      <c r="R2869" s="101">
        <v>4.7300000000000004</v>
      </c>
      <c r="S2869" s="102">
        <v>4.4000000000000004</v>
      </c>
      <c r="T2869" s="116" t="s">
        <v>58</v>
      </c>
      <c r="V2869" s="102">
        <v>4.7300000000000004</v>
      </c>
      <c r="AV2869" s="102"/>
      <c r="BA2869" s="1"/>
      <c r="BB2869" s="106"/>
      <c r="BD2869" s="110" t="s">
        <v>497</v>
      </c>
      <c r="BE2869" s="110"/>
      <c r="BF2869" s="110"/>
      <c r="BG2869" s="110"/>
    </row>
    <row r="2870" spans="1:59" ht="24.75" hidden="1" customHeight="1">
      <c r="A2870" s="9">
        <v>2867</v>
      </c>
      <c r="B2870" s="36">
        <v>20420</v>
      </c>
      <c r="C2870" s="36"/>
      <c r="D2870" s="5" t="s">
        <v>11379</v>
      </c>
      <c r="E2870" s="37" t="s">
        <v>11404</v>
      </c>
      <c r="F2870" s="36" t="s">
        <v>11405</v>
      </c>
      <c r="G2870" s="36" t="s">
        <v>2710</v>
      </c>
      <c r="H2870" s="36" t="s">
        <v>11406</v>
      </c>
      <c r="I2870" s="36" t="s">
        <v>626</v>
      </c>
      <c r="J2870" s="37" t="s">
        <v>11407</v>
      </c>
      <c r="K2870" s="49"/>
      <c r="L2870" s="36"/>
      <c r="M2870" s="36"/>
      <c r="N2870" s="36"/>
      <c r="O2870" s="36" t="s">
        <v>11384</v>
      </c>
      <c r="P2870" s="36" t="s">
        <v>11385</v>
      </c>
      <c r="Q2870" s="36" t="s">
        <v>11408</v>
      </c>
      <c r="R2870" s="101">
        <v>5.38</v>
      </c>
      <c r="S2870" s="102">
        <v>5</v>
      </c>
      <c r="T2870" s="116" t="s">
        <v>58</v>
      </c>
      <c r="V2870" s="102">
        <v>5.38</v>
      </c>
      <c r="AV2870" s="102"/>
      <c r="BA2870" s="1"/>
      <c r="BB2870" s="106"/>
      <c r="BD2870" s="110" t="s">
        <v>497</v>
      </c>
      <c r="BE2870" s="110"/>
      <c r="BF2870" s="110"/>
      <c r="BG2870" s="110"/>
    </row>
    <row r="2871" spans="1:59" ht="24.75" hidden="1" customHeight="1">
      <c r="A2871" s="9">
        <v>2868</v>
      </c>
      <c r="B2871" s="36">
        <v>20335</v>
      </c>
      <c r="C2871" s="36"/>
      <c r="D2871" s="5" t="s">
        <v>11379</v>
      </c>
      <c r="E2871" s="37" t="s">
        <v>11409</v>
      </c>
      <c r="F2871" s="36" t="s">
        <v>10256</v>
      </c>
      <c r="G2871" s="36" t="s">
        <v>8748</v>
      </c>
      <c r="H2871" s="36" t="s">
        <v>11410</v>
      </c>
      <c r="I2871" s="36" t="s">
        <v>44</v>
      </c>
      <c r="J2871" s="37" t="s">
        <v>11411</v>
      </c>
      <c r="K2871" s="49"/>
      <c r="L2871" s="36"/>
      <c r="M2871" s="36"/>
      <c r="N2871" s="36"/>
      <c r="O2871" s="36" t="s">
        <v>11384</v>
      </c>
      <c r="P2871" s="36" t="s">
        <v>11385</v>
      </c>
      <c r="Q2871" s="36" t="s">
        <v>11412</v>
      </c>
      <c r="R2871" s="101">
        <v>9.9</v>
      </c>
      <c r="S2871" s="102">
        <v>9.1999999999999993</v>
      </c>
      <c r="T2871" s="116" t="s">
        <v>58</v>
      </c>
      <c r="V2871" s="102">
        <v>9.9</v>
      </c>
      <c r="AV2871" s="102"/>
      <c r="BA2871" s="1"/>
      <c r="BB2871" s="106"/>
      <c r="BD2871" s="110" t="s">
        <v>497</v>
      </c>
      <c r="BE2871" s="110"/>
      <c r="BF2871" s="110"/>
      <c r="BG2871" s="110"/>
    </row>
    <row r="2872" spans="1:59" ht="24.75" hidden="1" customHeight="1">
      <c r="A2872" s="9">
        <v>2869</v>
      </c>
      <c r="B2872" s="20">
        <v>19488</v>
      </c>
      <c r="C2872" s="20"/>
      <c r="D2872" s="5" t="s">
        <v>11389</v>
      </c>
      <c r="E2872" s="21" t="s">
        <v>11413</v>
      </c>
      <c r="F2872" s="21" t="s">
        <v>11414</v>
      </c>
      <c r="G2872" s="21" t="s">
        <v>7196</v>
      </c>
      <c r="H2872" s="22" t="s">
        <v>60</v>
      </c>
      <c r="I2872" s="21" t="s">
        <v>68</v>
      </c>
      <c r="J2872" s="21" t="s">
        <v>11415</v>
      </c>
      <c r="K2872" s="23"/>
      <c r="L2872" s="21"/>
      <c r="M2872" s="20">
        <v>20</v>
      </c>
      <c r="N2872" s="21" t="s">
        <v>46</v>
      </c>
      <c r="O2872" s="21" t="s">
        <v>11384</v>
      </c>
      <c r="P2872" s="21" t="s">
        <v>11416</v>
      </c>
      <c r="Q2872" s="21" t="s">
        <v>11417</v>
      </c>
      <c r="R2872" s="101">
        <v>4.84</v>
      </c>
      <c r="S2872" s="102">
        <v>4.5</v>
      </c>
      <c r="T2872" s="116">
        <v>4.5</v>
      </c>
      <c r="V2872" s="102">
        <v>4.84</v>
      </c>
      <c r="AV2872" s="102"/>
      <c r="BA2872" s="1"/>
      <c r="BB2872" s="106"/>
      <c r="BD2872" s="110" t="s">
        <v>84</v>
      </c>
      <c r="BE2872" s="110"/>
      <c r="BF2872" s="110"/>
      <c r="BG2872" s="110"/>
    </row>
    <row r="2873" spans="1:59" ht="24.75" hidden="1" customHeight="1">
      <c r="A2873" s="9">
        <v>2870</v>
      </c>
      <c r="B2873" s="20">
        <v>19819</v>
      </c>
      <c r="C2873" s="20"/>
      <c r="D2873" s="5" t="s">
        <v>11389</v>
      </c>
      <c r="E2873" s="21" t="s">
        <v>11418</v>
      </c>
      <c r="F2873" s="21" t="s">
        <v>11419</v>
      </c>
      <c r="G2873" s="21" t="s">
        <v>4691</v>
      </c>
      <c r="H2873" s="22" t="s">
        <v>11420</v>
      </c>
      <c r="I2873" s="21" t="s">
        <v>760</v>
      </c>
      <c r="J2873" s="21" t="s">
        <v>11421</v>
      </c>
      <c r="K2873" s="23"/>
      <c r="L2873" s="21"/>
      <c r="M2873" s="20">
        <v>30</v>
      </c>
      <c r="N2873" s="21" t="s">
        <v>46</v>
      </c>
      <c r="O2873" s="21" t="s">
        <v>11384</v>
      </c>
      <c r="P2873" s="21" t="s">
        <v>11416</v>
      </c>
      <c r="Q2873" s="21" t="s">
        <v>11422</v>
      </c>
      <c r="R2873" s="101">
        <v>3.92</v>
      </c>
      <c r="S2873" s="102">
        <v>3.65</v>
      </c>
      <c r="T2873" s="116">
        <v>0.94</v>
      </c>
      <c r="V2873" s="102">
        <v>3.92</v>
      </c>
      <c r="AV2873" s="102"/>
      <c r="BA2873" s="1"/>
      <c r="BB2873" s="106"/>
      <c r="BD2873" s="110" t="s">
        <v>84</v>
      </c>
      <c r="BE2873" s="110"/>
      <c r="BF2873" s="110"/>
      <c r="BG2873" s="110"/>
    </row>
    <row r="2874" spans="1:59" ht="24.75" hidden="1" customHeight="1">
      <c r="A2874" s="9">
        <v>2871</v>
      </c>
      <c r="B2874" s="20">
        <v>19803</v>
      </c>
      <c r="C2874" s="20"/>
      <c r="D2874" s="5" t="s">
        <v>11389</v>
      </c>
      <c r="E2874" s="21" t="s">
        <v>11423</v>
      </c>
      <c r="F2874" s="21" t="s">
        <v>11424</v>
      </c>
      <c r="G2874" s="21" t="s">
        <v>4691</v>
      </c>
      <c r="H2874" s="22" t="s">
        <v>11420</v>
      </c>
      <c r="I2874" s="21" t="s">
        <v>760</v>
      </c>
      <c r="J2874" s="21" t="s">
        <v>11421</v>
      </c>
      <c r="K2874" s="23"/>
      <c r="L2874" s="21"/>
      <c r="M2874" s="20">
        <v>30</v>
      </c>
      <c r="N2874" s="21" t="s">
        <v>46</v>
      </c>
      <c r="O2874" s="21" t="s">
        <v>11384</v>
      </c>
      <c r="P2874" s="21" t="s">
        <v>11416</v>
      </c>
      <c r="Q2874" s="21" t="s">
        <v>11425</v>
      </c>
      <c r="R2874" s="101">
        <v>3.92</v>
      </c>
      <c r="S2874" s="102">
        <v>3.65</v>
      </c>
      <c r="T2874" s="116">
        <v>0.94</v>
      </c>
      <c r="V2874" s="102">
        <v>3.92</v>
      </c>
      <c r="AV2874" s="102"/>
      <c r="BA2874" s="1"/>
      <c r="BB2874" s="106"/>
      <c r="BD2874" s="110" t="s">
        <v>84</v>
      </c>
      <c r="BE2874" s="110"/>
      <c r="BF2874" s="110"/>
      <c r="BG2874" s="110"/>
    </row>
    <row r="2875" spans="1:59" ht="24.75" hidden="1" customHeight="1">
      <c r="A2875" s="9">
        <v>2872</v>
      </c>
      <c r="B2875" s="20">
        <v>7007</v>
      </c>
      <c r="C2875" s="20"/>
      <c r="D2875" s="5" t="s">
        <v>11389</v>
      </c>
      <c r="E2875" s="21" t="s">
        <v>11426</v>
      </c>
      <c r="F2875" s="21" t="s">
        <v>1815</v>
      </c>
      <c r="G2875" s="21" t="s">
        <v>1816</v>
      </c>
      <c r="H2875" s="22" t="s">
        <v>1552</v>
      </c>
      <c r="I2875" s="21" t="s">
        <v>196</v>
      </c>
      <c r="J2875" s="21" t="s">
        <v>11019</v>
      </c>
      <c r="K2875" s="23">
        <v>120</v>
      </c>
      <c r="L2875" s="21" t="s">
        <v>91</v>
      </c>
      <c r="M2875" s="20">
        <v>1</v>
      </c>
      <c r="N2875" s="21" t="s">
        <v>46</v>
      </c>
      <c r="O2875" s="21" t="s">
        <v>11384</v>
      </c>
      <c r="P2875" s="21" t="s">
        <v>11427</v>
      </c>
      <c r="Q2875" s="21" t="s">
        <v>11428</v>
      </c>
      <c r="R2875" s="101">
        <v>3.76</v>
      </c>
      <c r="S2875" s="102">
        <v>3.5</v>
      </c>
      <c r="T2875" s="116">
        <v>4.5199999999999996</v>
      </c>
      <c r="V2875" s="102">
        <v>3.76</v>
      </c>
      <c r="AV2875" s="102"/>
      <c r="BA2875" s="1"/>
      <c r="BB2875" s="106"/>
      <c r="BD2875" s="110" t="s">
        <v>84</v>
      </c>
      <c r="BE2875" s="110"/>
      <c r="BF2875" s="110"/>
      <c r="BG2875" s="110"/>
    </row>
    <row r="2876" spans="1:59" ht="24.75" hidden="1" customHeight="1">
      <c r="A2876" s="9">
        <v>2873</v>
      </c>
      <c r="B2876" s="36">
        <v>20390</v>
      </c>
      <c r="C2876" s="36"/>
      <c r="D2876" s="5" t="s">
        <v>11389</v>
      </c>
      <c r="E2876" s="37" t="s">
        <v>11409</v>
      </c>
      <c r="F2876" s="36" t="s">
        <v>10256</v>
      </c>
      <c r="G2876" s="36" t="s">
        <v>8748</v>
      </c>
      <c r="H2876" s="36" t="s">
        <v>8749</v>
      </c>
      <c r="I2876" s="36" t="s">
        <v>44</v>
      </c>
      <c r="J2876" s="37" t="s">
        <v>1357</v>
      </c>
      <c r="K2876" s="49"/>
      <c r="L2876" s="36"/>
      <c r="M2876" s="36"/>
      <c r="N2876" s="36"/>
      <c r="O2876" s="36" t="s">
        <v>11384</v>
      </c>
      <c r="P2876" s="36" t="s">
        <v>11385</v>
      </c>
      <c r="Q2876" s="36" t="s">
        <v>11429</v>
      </c>
      <c r="R2876" s="101">
        <v>18.7</v>
      </c>
      <c r="S2876" s="102">
        <v>17.399999999999999</v>
      </c>
      <c r="T2876" s="116" t="s">
        <v>58</v>
      </c>
      <c r="V2876" s="102">
        <v>18.7</v>
      </c>
      <c r="AV2876" s="102"/>
      <c r="BA2876" s="1"/>
      <c r="BB2876" s="106"/>
      <c r="BD2876" s="110" t="s">
        <v>497</v>
      </c>
      <c r="BE2876" s="110"/>
      <c r="BF2876" s="110"/>
      <c r="BG2876" s="110"/>
    </row>
    <row r="2877" spans="1:59" ht="24.75" hidden="1" customHeight="1">
      <c r="A2877" s="9">
        <v>2874</v>
      </c>
      <c r="B2877" s="20">
        <v>19921</v>
      </c>
      <c r="C2877" s="20"/>
      <c r="E2877" s="21" t="s">
        <v>11430</v>
      </c>
      <c r="F2877" s="21" t="s">
        <v>11431</v>
      </c>
      <c r="G2877" s="21" t="s">
        <v>1738</v>
      </c>
      <c r="H2877" s="22" t="s">
        <v>11432</v>
      </c>
      <c r="I2877" s="21" t="s">
        <v>150</v>
      </c>
      <c r="J2877" s="21" t="s">
        <v>11433</v>
      </c>
      <c r="K2877" s="23"/>
      <c r="L2877" s="21"/>
      <c r="M2877" s="20">
        <v>30</v>
      </c>
      <c r="N2877" s="21" t="s">
        <v>46</v>
      </c>
      <c r="O2877" s="21" t="s">
        <v>11384</v>
      </c>
      <c r="P2877" s="21" t="s">
        <v>11434</v>
      </c>
      <c r="Q2877" s="21" t="s">
        <v>11435</v>
      </c>
      <c r="R2877" s="101">
        <v>14.32</v>
      </c>
      <c r="S2877" s="102">
        <v>13.38</v>
      </c>
      <c r="T2877" s="116"/>
      <c r="U2877" s="84">
        <v>25</v>
      </c>
      <c r="AQ2877" s="105" t="e">
        <f>AVERAGE(SMALL(AE2877:AI2877,1),SMALL(AE2877:AI2877,2))</f>
        <v>#NUM!</v>
      </c>
      <c r="AR2877" s="105" t="e">
        <f>IF(R2877 &lt;=( AVERAGE(SMALL(AE2877:AI2877,1),SMALL(AE2877:AI2877,2))), R2877, "")</f>
        <v>#NUM!</v>
      </c>
      <c r="AS2877" s="105" t="e">
        <f>AVERAGE(SMALL(AJ2877:AM2877,1),SMALL(AJ2877:AM2877,2))</f>
        <v>#NUM!</v>
      </c>
      <c r="AT2877" s="105" t="e">
        <f>#REF!*1.075</f>
        <v>#REF!</v>
      </c>
      <c r="AU2877" s="105">
        <f>T2877*1.075</f>
        <v>0</v>
      </c>
      <c r="AV2877" s="102" t="e">
        <f>MIN(AN2877,AT2877,AU2877)</f>
        <v>#REF!</v>
      </c>
      <c r="AW2877" s="125" t="s">
        <v>52</v>
      </c>
      <c r="AX2877" s="105" t="s">
        <v>51</v>
      </c>
      <c r="AY2877" s="106">
        <v>15</v>
      </c>
      <c r="AZ2877" s="108">
        <f>IF(AND(AY2877&gt;0,AY2877&lt;=10),AY2877*0.25,IF(AND(AY2877&gt;10,AY2877&lt;=50),AY2877*0.17,IF(AND(AY2877&gt;10,AY2877&lt;=100),AY2877*0.12,IF(AY2877&gt;100,AY2877*0.1))))</f>
        <v>2.5500000000000003</v>
      </c>
      <c r="BA2877" s="1">
        <f>AZ2877+AY2877</f>
        <v>17.55</v>
      </c>
      <c r="BB2877" s="106">
        <f>BA2877+BA2877*0.08</f>
        <v>18.954000000000001</v>
      </c>
      <c r="BC2877" s="105" t="s">
        <v>53</v>
      </c>
      <c r="BD2877" s="110" t="s">
        <v>497</v>
      </c>
      <c r="BE2877" s="110"/>
      <c r="BF2877" s="110"/>
      <c r="BG2877" s="110"/>
    </row>
    <row r="2878" spans="1:59" ht="24.75" hidden="1" customHeight="1">
      <c r="A2878" s="9">
        <v>2875</v>
      </c>
      <c r="B2878" s="20">
        <v>7163</v>
      </c>
      <c r="C2878" s="20"/>
      <c r="D2878" s="5" t="s">
        <v>11389</v>
      </c>
      <c r="E2878" s="21" t="s">
        <v>11436</v>
      </c>
      <c r="F2878" s="21" t="s">
        <v>11437</v>
      </c>
      <c r="G2878" s="21" t="s">
        <v>11438</v>
      </c>
      <c r="H2878" s="22" t="s">
        <v>123</v>
      </c>
      <c r="I2878" s="21" t="s">
        <v>4662</v>
      </c>
      <c r="J2878" s="21" t="s">
        <v>11439</v>
      </c>
      <c r="K2878" s="23"/>
      <c r="L2878" s="21"/>
      <c r="M2878" s="20">
        <v>20</v>
      </c>
      <c r="N2878" s="21" t="s">
        <v>46</v>
      </c>
      <c r="O2878" s="21" t="s">
        <v>11384</v>
      </c>
      <c r="P2878" s="21" t="s">
        <v>11440</v>
      </c>
      <c r="Q2878" s="21" t="s">
        <v>11441</v>
      </c>
      <c r="R2878" s="101">
        <v>5.88</v>
      </c>
      <c r="S2878" s="102">
        <v>5.47</v>
      </c>
      <c r="T2878" s="116">
        <v>5.47</v>
      </c>
      <c r="V2878" s="102">
        <v>5.88</v>
      </c>
      <c r="AV2878" s="102"/>
      <c r="BA2878" s="1"/>
      <c r="BB2878" s="106"/>
      <c r="BD2878" s="110" t="s">
        <v>84</v>
      </c>
      <c r="BE2878" s="110"/>
      <c r="BF2878" s="110"/>
      <c r="BG2878" s="110"/>
    </row>
    <row r="2879" spans="1:59" ht="24.75" hidden="1" customHeight="1">
      <c r="A2879" s="9">
        <v>2876</v>
      </c>
      <c r="B2879" s="20">
        <v>7164</v>
      </c>
      <c r="C2879" s="20"/>
      <c r="D2879" s="5" t="s">
        <v>11389</v>
      </c>
      <c r="E2879" s="21" t="s">
        <v>11436</v>
      </c>
      <c r="F2879" s="21" t="s">
        <v>11437</v>
      </c>
      <c r="G2879" s="21" t="s">
        <v>11438</v>
      </c>
      <c r="H2879" s="22" t="s">
        <v>60</v>
      </c>
      <c r="I2879" s="21" t="s">
        <v>4662</v>
      </c>
      <c r="J2879" s="21" t="s">
        <v>11442</v>
      </c>
      <c r="K2879" s="23"/>
      <c r="L2879" s="21"/>
      <c r="M2879" s="20">
        <v>20</v>
      </c>
      <c r="N2879" s="21" t="s">
        <v>46</v>
      </c>
      <c r="O2879" s="21" t="s">
        <v>11384</v>
      </c>
      <c r="P2879" s="21" t="s">
        <v>11440</v>
      </c>
      <c r="Q2879" s="21" t="s">
        <v>11443</v>
      </c>
      <c r="R2879" s="101">
        <v>9.4499999999999993</v>
      </c>
      <c r="S2879" s="102">
        <v>8.7899999999999991</v>
      </c>
      <c r="T2879" s="116">
        <v>8.7899999999999991</v>
      </c>
      <c r="V2879" s="102">
        <v>9.4499999999999993</v>
      </c>
      <c r="AV2879" s="102"/>
      <c r="BA2879" s="1"/>
      <c r="BB2879" s="106"/>
      <c r="BD2879" s="110" t="s">
        <v>84</v>
      </c>
      <c r="BE2879" s="110"/>
      <c r="BF2879" s="110"/>
      <c r="BG2879" s="110"/>
    </row>
    <row r="2880" spans="1:59" ht="24.75" hidden="1" customHeight="1">
      <c r="A2880" s="9">
        <v>2877</v>
      </c>
      <c r="B2880" s="20">
        <v>3766</v>
      </c>
      <c r="C2880" s="20"/>
      <c r="D2880" s="5" t="s">
        <v>11389</v>
      </c>
      <c r="E2880" s="21" t="s">
        <v>11444</v>
      </c>
      <c r="F2880" s="21" t="s">
        <v>11445</v>
      </c>
      <c r="G2880" s="21" t="s">
        <v>223</v>
      </c>
      <c r="H2880" s="22" t="s">
        <v>123</v>
      </c>
      <c r="I2880" s="21" t="s">
        <v>44</v>
      </c>
      <c r="J2880" s="21" t="s">
        <v>1288</v>
      </c>
      <c r="K2880" s="23"/>
      <c r="L2880" s="21"/>
      <c r="M2880" s="20">
        <v>28</v>
      </c>
      <c r="N2880" s="21" t="s">
        <v>46</v>
      </c>
      <c r="O2880" s="21" t="s">
        <v>11384</v>
      </c>
      <c r="P2880" s="21" t="s">
        <v>11446</v>
      </c>
      <c r="Q2880" s="21" t="s">
        <v>11447</v>
      </c>
      <c r="R2880" s="101">
        <v>6.45</v>
      </c>
      <c r="S2880" s="102">
        <v>6</v>
      </c>
      <c r="T2880" s="116">
        <v>4</v>
      </c>
      <c r="V2880" s="102">
        <v>6.45</v>
      </c>
      <c r="AV2880" s="102"/>
      <c r="BA2880" s="1"/>
      <c r="BB2880" s="106"/>
      <c r="BD2880" s="110" t="s">
        <v>84</v>
      </c>
      <c r="BE2880" s="110"/>
      <c r="BF2880" s="110"/>
      <c r="BG2880" s="110"/>
    </row>
    <row r="2881" spans="1:59" ht="24.75" hidden="1" customHeight="1">
      <c r="A2881" s="9">
        <v>2878</v>
      </c>
      <c r="B2881" s="36">
        <v>20391</v>
      </c>
      <c r="C2881" s="36"/>
      <c r="D2881" s="5" t="s">
        <v>11379</v>
      </c>
      <c r="E2881" s="37" t="s">
        <v>11409</v>
      </c>
      <c r="F2881" s="36" t="s">
        <v>10256</v>
      </c>
      <c r="G2881" s="36" t="s">
        <v>8748</v>
      </c>
      <c r="H2881" s="36" t="s">
        <v>11448</v>
      </c>
      <c r="I2881" s="36" t="s">
        <v>44</v>
      </c>
      <c r="J2881" s="37" t="s">
        <v>1357</v>
      </c>
      <c r="K2881" s="49"/>
      <c r="L2881" s="36"/>
      <c r="M2881" s="36"/>
      <c r="N2881" s="36"/>
      <c r="O2881" s="36" t="s">
        <v>11384</v>
      </c>
      <c r="P2881" s="36" t="s">
        <v>11385</v>
      </c>
      <c r="Q2881" s="36" t="s">
        <v>11449</v>
      </c>
      <c r="R2881" s="101">
        <v>17.2</v>
      </c>
      <c r="S2881" s="102">
        <v>16</v>
      </c>
      <c r="T2881" s="116" t="s">
        <v>58</v>
      </c>
      <c r="V2881" s="102">
        <v>17.2</v>
      </c>
      <c r="AV2881" s="102"/>
      <c r="BA2881" s="1"/>
      <c r="BB2881" s="106"/>
      <c r="BD2881" s="110" t="s">
        <v>497</v>
      </c>
      <c r="BE2881" s="110"/>
      <c r="BF2881" s="110"/>
      <c r="BG2881" s="110"/>
    </row>
    <row r="2882" spans="1:59" ht="24.75" hidden="1" customHeight="1">
      <c r="A2882" s="9">
        <v>2879</v>
      </c>
      <c r="B2882" s="36">
        <v>20336</v>
      </c>
      <c r="C2882" s="36"/>
      <c r="D2882" s="5" t="s">
        <v>11379</v>
      </c>
      <c r="E2882" s="37" t="s">
        <v>11450</v>
      </c>
      <c r="F2882" s="36" t="s">
        <v>11451</v>
      </c>
      <c r="G2882" s="36" t="s">
        <v>7984</v>
      </c>
      <c r="H2882" s="36" t="s">
        <v>11452</v>
      </c>
      <c r="I2882" s="36" t="s">
        <v>551</v>
      </c>
      <c r="J2882" s="37" t="s">
        <v>11383</v>
      </c>
      <c r="K2882" s="49"/>
      <c r="L2882" s="36"/>
      <c r="M2882" s="36"/>
      <c r="N2882" s="36"/>
      <c r="O2882" s="36" t="s">
        <v>11384</v>
      </c>
      <c r="P2882" s="36" t="s">
        <v>11385</v>
      </c>
      <c r="Q2882" s="36" t="s">
        <v>11453</v>
      </c>
      <c r="R2882" s="101">
        <v>42.14</v>
      </c>
      <c r="S2882" s="102">
        <v>39.200000000000003</v>
      </c>
      <c r="T2882" s="116" t="s">
        <v>58</v>
      </c>
      <c r="V2882" s="102">
        <v>42.14</v>
      </c>
      <c r="AV2882" s="102"/>
      <c r="BA2882" s="1"/>
      <c r="BB2882" s="106"/>
      <c r="BD2882" s="110" t="s">
        <v>84</v>
      </c>
      <c r="BE2882" s="110"/>
      <c r="BF2882" s="110"/>
      <c r="BG2882" s="110"/>
    </row>
    <row r="2883" spans="1:59" ht="24.75" hidden="1" customHeight="1">
      <c r="A2883" s="9">
        <v>2880</v>
      </c>
      <c r="B2883" s="36">
        <v>20001</v>
      </c>
      <c r="C2883" s="36"/>
      <c r="D2883" s="5" t="s">
        <v>11389</v>
      </c>
      <c r="E2883" s="37" t="s">
        <v>11454</v>
      </c>
      <c r="F2883" s="36" t="s">
        <v>7855</v>
      </c>
      <c r="G2883" s="36" t="s">
        <v>5292</v>
      </c>
      <c r="H2883" s="36" t="s">
        <v>945</v>
      </c>
      <c r="I2883" s="36" t="s">
        <v>68</v>
      </c>
      <c r="J2883" s="37" t="s">
        <v>1201</v>
      </c>
      <c r="K2883" s="49"/>
      <c r="L2883" s="36"/>
      <c r="M2883" s="36"/>
      <c r="N2883" s="36"/>
      <c r="O2883" s="36" t="s">
        <v>11384</v>
      </c>
      <c r="P2883" s="36" t="s">
        <v>11385</v>
      </c>
      <c r="Q2883" s="36" t="s">
        <v>11455</v>
      </c>
      <c r="R2883" s="101">
        <v>2.69</v>
      </c>
      <c r="S2883" s="102">
        <v>2.5</v>
      </c>
      <c r="T2883" s="116">
        <v>1.3</v>
      </c>
      <c r="V2883" s="102">
        <v>2.69</v>
      </c>
      <c r="AV2883" s="102"/>
      <c r="BA2883" s="1"/>
      <c r="BB2883" s="106"/>
      <c r="BD2883" s="152" t="s">
        <v>84</v>
      </c>
      <c r="BE2883" s="110"/>
      <c r="BF2883" s="110"/>
      <c r="BG2883" s="110"/>
    </row>
    <row r="2884" spans="1:59" ht="24.75" hidden="1" customHeight="1">
      <c r="A2884" s="9">
        <v>2881</v>
      </c>
      <c r="B2884" s="20">
        <v>19968</v>
      </c>
      <c r="C2884" s="20"/>
      <c r="D2884" s="5" t="s">
        <v>11389</v>
      </c>
      <c r="E2884" s="21" t="s">
        <v>11456</v>
      </c>
      <c r="F2884" s="21" t="s">
        <v>11457</v>
      </c>
      <c r="G2884" s="21" t="s">
        <v>1374</v>
      </c>
      <c r="H2884" s="22" t="s">
        <v>11458</v>
      </c>
      <c r="I2884" s="21" t="s">
        <v>551</v>
      </c>
      <c r="J2884" s="21" t="s">
        <v>11459</v>
      </c>
      <c r="K2884" s="23">
        <v>100</v>
      </c>
      <c r="L2884" s="21" t="s">
        <v>91</v>
      </c>
      <c r="M2884" s="20">
        <v>20</v>
      </c>
      <c r="N2884" s="21" t="s">
        <v>46</v>
      </c>
      <c r="O2884" s="21" t="s">
        <v>11384</v>
      </c>
      <c r="P2884" s="21" t="s">
        <v>11392</v>
      </c>
      <c r="Q2884" s="21" t="s">
        <v>11460</v>
      </c>
      <c r="R2884" s="101">
        <v>53.76</v>
      </c>
      <c r="S2884" s="102">
        <v>50</v>
      </c>
      <c r="T2884" s="116">
        <v>25</v>
      </c>
      <c r="V2884" s="102">
        <v>53.76</v>
      </c>
      <c r="AV2884" s="102"/>
      <c r="BA2884" s="1"/>
      <c r="BB2884" s="106"/>
      <c r="BD2884" s="110" t="s">
        <v>84</v>
      </c>
      <c r="BE2884" s="110"/>
      <c r="BF2884" s="110"/>
      <c r="BG2884" s="110"/>
    </row>
    <row r="2885" spans="1:59" ht="24.75" hidden="1" customHeight="1">
      <c r="A2885" s="9">
        <v>2882</v>
      </c>
      <c r="B2885" s="36">
        <v>20360</v>
      </c>
      <c r="C2885" s="36"/>
      <c r="D2885" s="5" t="s">
        <v>11379</v>
      </c>
      <c r="E2885" s="37" t="s">
        <v>11461</v>
      </c>
      <c r="F2885" s="36" t="s">
        <v>10492</v>
      </c>
      <c r="G2885" s="36" t="s">
        <v>11462</v>
      </c>
      <c r="H2885" s="36" t="s">
        <v>1306</v>
      </c>
      <c r="I2885" s="36" t="s">
        <v>150</v>
      </c>
      <c r="J2885" s="37" t="s">
        <v>11463</v>
      </c>
      <c r="K2885" s="49"/>
      <c r="L2885" s="36"/>
      <c r="M2885" s="36"/>
      <c r="N2885" s="36"/>
      <c r="O2885" s="36" t="s">
        <v>11384</v>
      </c>
      <c r="P2885" s="36" t="s">
        <v>11464</v>
      </c>
      <c r="Q2885" s="36" t="s">
        <v>11465</v>
      </c>
      <c r="R2885" s="101">
        <v>7.52</v>
      </c>
      <c r="S2885" s="102">
        <v>7</v>
      </c>
      <c r="T2885" s="116" t="s">
        <v>58</v>
      </c>
      <c r="V2885" s="102">
        <v>7.52</v>
      </c>
      <c r="AV2885" s="102"/>
      <c r="BA2885" s="1"/>
      <c r="BB2885" s="106"/>
      <c r="BD2885" s="110" t="s">
        <v>497</v>
      </c>
      <c r="BE2885" s="110"/>
      <c r="BF2885" s="110"/>
      <c r="BG2885" s="110"/>
    </row>
    <row r="2886" spans="1:59" ht="24.75" hidden="1" customHeight="1">
      <c r="A2886" s="9">
        <v>2883</v>
      </c>
      <c r="B2886" s="20">
        <v>19261</v>
      </c>
      <c r="C2886" s="20"/>
      <c r="E2886" s="21" t="s">
        <v>11466</v>
      </c>
      <c r="F2886" s="21" t="s">
        <v>11467</v>
      </c>
      <c r="G2886" s="21" t="s">
        <v>7450</v>
      </c>
      <c r="H2886" s="22" t="s">
        <v>11468</v>
      </c>
      <c r="I2886" s="21" t="s">
        <v>89</v>
      </c>
      <c r="J2886" s="21" t="s">
        <v>11469</v>
      </c>
      <c r="K2886" s="23">
        <v>30</v>
      </c>
      <c r="L2886" s="21" t="s">
        <v>91</v>
      </c>
      <c r="M2886" s="20">
        <v>1</v>
      </c>
      <c r="N2886" s="21" t="s">
        <v>46</v>
      </c>
      <c r="O2886" s="21" t="s">
        <v>11384</v>
      </c>
      <c r="P2886" s="21" t="s">
        <v>11440</v>
      </c>
      <c r="Q2886" s="21" t="s">
        <v>11470</v>
      </c>
      <c r="R2886" s="101">
        <v>4.32</v>
      </c>
      <c r="S2886" s="102">
        <v>4.6399999999999997</v>
      </c>
      <c r="T2886" s="116" t="s">
        <v>58</v>
      </c>
      <c r="AQ2886" s="105" t="e">
        <f>AVERAGE(SMALL(AE2886:AI2886,1),SMALL(AE2886:AI2886,2))</f>
        <v>#NUM!</v>
      </c>
      <c r="AR2886" s="105" t="e">
        <f>IF(R2886 &lt;=( AVERAGE(SMALL(AE2886:AI2886,1),SMALL(AE2886:AI2886,2))), R2886, "")</f>
        <v>#NUM!</v>
      </c>
      <c r="AS2886" s="105" t="e">
        <f>AVERAGE(SMALL(AJ2886:AM2886,1),SMALL(AJ2886:AM2886,2))</f>
        <v>#NUM!</v>
      </c>
      <c r="AT2886" s="105" t="e">
        <f>#REF!*1.075</f>
        <v>#REF!</v>
      </c>
      <c r="AU2886" s="105" t="e">
        <f>T2886*1.075</f>
        <v>#VALUE!</v>
      </c>
      <c r="AV2886" s="102" t="e">
        <f>MIN(AN2886,AT2886,AU2886)</f>
        <v>#REF!</v>
      </c>
      <c r="AW2886" s="105" t="s">
        <v>172</v>
      </c>
      <c r="AX2886" s="105" t="s">
        <v>173</v>
      </c>
      <c r="AY2886" s="106">
        <v>3.2250000000000001</v>
      </c>
      <c r="AZ2886" s="108">
        <f>IF(AND(AY2886&gt;0,AY2886&lt;=10),AY2886*0.25,IF(AND(AY2886&gt;10,AY2886&lt;=50),AY2886*0.17,IF(AND(AY2886&gt;10,AY2886&lt;=100),AY2886*0.12,IF(AY2886&gt;100,AY2886*0.1))))</f>
        <v>0.80625000000000002</v>
      </c>
      <c r="BA2886" s="1">
        <f>AZ2886+AY2886</f>
        <v>4.03125</v>
      </c>
      <c r="BB2886" s="106">
        <f>BA2886+BA2886*0.08</f>
        <v>4.3537499999999998</v>
      </c>
      <c r="BC2886" s="105" t="s">
        <v>53</v>
      </c>
      <c r="BE2886" s="110"/>
      <c r="BF2886" s="110"/>
      <c r="BG2886" s="110"/>
    </row>
    <row r="2887" spans="1:59" ht="24.75" hidden="1" customHeight="1">
      <c r="A2887" s="9">
        <v>2884</v>
      </c>
      <c r="B2887" s="20">
        <v>19766</v>
      </c>
      <c r="C2887" s="20"/>
      <c r="D2887" s="5" t="s">
        <v>11389</v>
      </c>
      <c r="E2887" s="21" t="s">
        <v>11471</v>
      </c>
      <c r="F2887" s="21" t="s">
        <v>11472</v>
      </c>
      <c r="G2887" s="21" t="s">
        <v>11473</v>
      </c>
      <c r="H2887" s="22" t="s">
        <v>8099</v>
      </c>
      <c r="I2887" s="21" t="s">
        <v>551</v>
      </c>
      <c r="J2887" s="21" t="s">
        <v>11383</v>
      </c>
      <c r="K2887" s="23">
        <v>1.7</v>
      </c>
      <c r="L2887" s="21" t="s">
        <v>91</v>
      </c>
      <c r="M2887" s="20">
        <v>100</v>
      </c>
      <c r="N2887" s="21" t="s">
        <v>46</v>
      </c>
      <c r="O2887" s="21" t="s">
        <v>11384</v>
      </c>
      <c r="P2887" s="21" t="s">
        <v>11440</v>
      </c>
      <c r="Q2887" s="21" t="s">
        <v>11474</v>
      </c>
      <c r="R2887" s="101">
        <v>30.1</v>
      </c>
      <c r="S2887" s="102">
        <v>28</v>
      </c>
      <c r="T2887" s="116">
        <v>18.2</v>
      </c>
      <c r="V2887" s="102">
        <v>30.1</v>
      </c>
      <c r="AV2887" s="102"/>
      <c r="BA2887" s="1"/>
      <c r="BB2887" s="106"/>
      <c r="BD2887" s="110" t="s">
        <v>84</v>
      </c>
      <c r="BE2887" s="110"/>
      <c r="BF2887" s="110"/>
      <c r="BG2887" s="110"/>
    </row>
    <row r="2888" spans="1:59" ht="24.75" hidden="1" customHeight="1">
      <c r="A2888" s="9">
        <v>2885</v>
      </c>
      <c r="B2888" s="20">
        <v>5202</v>
      </c>
      <c r="C2888" s="20"/>
      <c r="D2888" s="5" t="s">
        <v>11389</v>
      </c>
      <c r="E2888" s="21" t="s">
        <v>11475</v>
      </c>
      <c r="F2888" s="21" t="s">
        <v>11476</v>
      </c>
      <c r="G2888" s="21" t="s">
        <v>964</v>
      </c>
      <c r="H2888" s="22" t="s">
        <v>189</v>
      </c>
      <c r="I2888" s="21" t="s">
        <v>116</v>
      </c>
      <c r="J2888" s="21" t="s">
        <v>11477</v>
      </c>
      <c r="K2888" s="23">
        <v>40</v>
      </c>
      <c r="L2888" s="21" t="s">
        <v>2122</v>
      </c>
      <c r="M2888" s="20">
        <v>1</v>
      </c>
      <c r="N2888" s="21" t="s">
        <v>46</v>
      </c>
      <c r="O2888" s="21" t="s">
        <v>11384</v>
      </c>
      <c r="P2888" s="21" t="s">
        <v>11440</v>
      </c>
      <c r="Q2888" s="21" t="s">
        <v>11478</v>
      </c>
      <c r="R2888" s="101">
        <v>1.05</v>
      </c>
      <c r="S2888" s="102">
        <v>0.98</v>
      </c>
      <c r="T2888" s="116">
        <v>0.98</v>
      </c>
      <c r="V2888" s="102">
        <v>1.05</v>
      </c>
      <c r="AV2888" s="102"/>
      <c r="BA2888" s="1"/>
      <c r="BB2888" s="106"/>
      <c r="BD2888" s="110" t="s">
        <v>84</v>
      </c>
      <c r="BE2888" s="110"/>
      <c r="BF2888" s="110"/>
      <c r="BG2888" s="110"/>
    </row>
    <row r="2889" spans="1:59" ht="24.75" hidden="1" customHeight="1">
      <c r="A2889" s="9">
        <v>2886</v>
      </c>
      <c r="B2889" s="20">
        <v>7162</v>
      </c>
      <c r="C2889" s="20"/>
      <c r="D2889" s="5" t="s">
        <v>11389</v>
      </c>
      <c r="E2889" s="21" t="s">
        <v>11479</v>
      </c>
      <c r="F2889" s="21" t="s">
        <v>2264</v>
      </c>
      <c r="G2889" s="21" t="s">
        <v>303</v>
      </c>
      <c r="H2889" s="22" t="s">
        <v>105</v>
      </c>
      <c r="I2889" s="21" t="s">
        <v>44</v>
      </c>
      <c r="J2889" s="21" t="s">
        <v>9705</v>
      </c>
      <c r="K2889" s="23"/>
      <c r="L2889" s="21"/>
      <c r="M2889" s="20">
        <v>5</v>
      </c>
      <c r="N2889" s="21" t="s">
        <v>46</v>
      </c>
      <c r="O2889" s="21" t="s">
        <v>11384</v>
      </c>
      <c r="P2889" s="21" t="s">
        <v>11440</v>
      </c>
      <c r="Q2889" s="21" t="s">
        <v>11480</v>
      </c>
      <c r="R2889" s="101">
        <v>5.38</v>
      </c>
      <c r="S2889" s="102">
        <v>5</v>
      </c>
      <c r="T2889" s="116" t="s">
        <v>58</v>
      </c>
      <c r="V2889" s="102">
        <v>5.38</v>
      </c>
      <c r="AV2889" s="102"/>
      <c r="BA2889" s="1"/>
      <c r="BB2889" s="106"/>
      <c r="BD2889" s="110" t="s">
        <v>84</v>
      </c>
      <c r="BE2889" s="110"/>
      <c r="BF2889" s="110"/>
      <c r="BG2889" s="110"/>
    </row>
    <row r="2890" spans="1:59" ht="24.75" hidden="1" customHeight="1">
      <c r="A2890" s="9">
        <v>2887</v>
      </c>
      <c r="B2890" s="20">
        <v>19260</v>
      </c>
      <c r="C2890" s="20"/>
      <c r="D2890" s="5" t="s">
        <v>11389</v>
      </c>
      <c r="E2890" s="21" t="s">
        <v>11481</v>
      </c>
      <c r="F2890" s="21" t="s">
        <v>6601</v>
      </c>
      <c r="G2890" s="21" t="s">
        <v>1943</v>
      </c>
      <c r="H2890" s="22" t="s">
        <v>1267</v>
      </c>
      <c r="I2890" s="21" t="s">
        <v>196</v>
      </c>
      <c r="J2890" s="21" t="s">
        <v>11482</v>
      </c>
      <c r="K2890" s="23">
        <v>200</v>
      </c>
      <c r="L2890" s="21" t="s">
        <v>91</v>
      </c>
      <c r="M2890" s="20">
        <v>1</v>
      </c>
      <c r="N2890" s="21" t="s">
        <v>46</v>
      </c>
      <c r="O2890" s="21" t="s">
        <v>11384</v>
      </c>
      <c r="P2890" s="21" t="s">
        <v>11392</v>
      </c>
      <c r="Q2890" s="21" t="s">
        <v>11483</v>
      </c>
      <c r="R2890" s="101">
        <v>4.3</v>
      </c>
      <c r="S2890" s="102">
        <v>4</v>
      </c>
      <c r="T2890" s="116">
        <v>2.5</v>
      </c>
      <c r="V2890" s="102">
        <v>4.3</v>
      </c>
      <c r="AV2890" s="102"/>
      <c r="BA2890" s="1"/>
      <c r="BB2890" s="106"/>
      <c r="BD2890" s="110" t="s">
        <v>84</v>
      </c>
      <c r="BE2890" s="110"/>
      <c r="BF2890" s="110"/>
      <c r="BG2890" s="110"/>
    </row>
    <row r="2891" spans="1:59" ht="24.75" hidden="1" customHeight="1">
      <c r="A2891" s="9">
        <v>2888</v>
      </c>
      <c r="B2891" s="20">
        <v>19540</v>
      </c>
      <c r="C2891" s="20"/>
      <c r="D2891" s="5" t="s">
        <v>11389</v>
      </c>
      <c r="E2891" s="21" t="s">
        <v>11484</v>
      </c>
      <c r="F2891" s="21" t="s">
        <v>6601</v>
      </c>
      <c r="G2891" s="21" t="s">
        <v>1943</v>
      </c>
      <c r="H2891" s="22" t="s">
        <v>618</v>
      </c>
      <c r="I2891" s="21" t="s">
        <v>196</v>
      </c>
      <c r="J2891" s="21" t="s">
        <v>11485</v>
      </c>
      <c r="K2891" s="23">
        <v>250</v>
      </c>
      <c r="L2891" s="21" t="s">
        <v>91</v>
      </c>
      <c r="M2891" s="20">
        <v>1</v>
      </c>
      <c r="N2891" s="21" t="s">
        <v>46</v>
      </c>
      <c r="O2891" s="21" t="s">
        <v>11384</v>
      </c>
      <c r="P2891" s="21" t="s">
        <v>11416</v>
      </c>
      <c r="Q2891" s="21" t="s">
        <v>11486</v>
      </c>
      <c r="R2891" s="101">
        <v>5.16</v>
      </c>
      <c r="S2891" s="102">
        <v>4.8</v>
      </c>
      <c r="T2891" s="116">
        <v>4</v>
      </c>
      <c r="V2891" s="102">
        <v>5.16</v>
      </c>
      <c r="AV2891" s="102"/>
      <c r="BA2891" s="1"/>
      <c r="BB2891" s="106"/>
      <c r="BD2891" s="110" t="s">
        <v>84</v>
      </c>
      <c r="BE2891" s="110"/>
      <c r="BF2891" s="110"/>
      <c r="BG2891" s="110"/>
    </row>
    <row r="2892" spans="1:59" ht="24.75" hidden="1" customHeight="1">
      <c r="A2892" s="9">
        <v>2889</v>
      </c>
      <c r="B2892" s="20">
        <v>20064</v>
      </c>
      <c r="C2892" s="20"/>
      <c r="D2892" s="5" t="s">
        <v>11389</v>
      </c>
      <c r="E2892" s="21" t="s">
        <v>11487</v>
      </c>
      <c r="F2892" s="21" t="s">
        <v>11488</v>
      </c>
      <c r="G2892" s="21" t="s">
        <v>11489</v>
      </c>
      <c r="H2892" s="22" t="s">
        <v>11490</v>
      </c>
      <c r="I2892" s="21" t="s">
        <v>11491</v>
      </c>
      <c r="J2892" s="21" t="s">
        <v>11492</v>
      </c>
      <c r="K2892" s="23">
        <v>5</v>
      </c>
      <c r="L2892" s="21" t="s">
        <v>91</v>
      </c>
      <c r="M2892" s="20">
        <v>1</v>
      </c>
      <c r="N2892" s="21" t="s">
        <v>46</v>
      </c>
      <c r="O2892" s="21" t="s">
        <v>11384</v>
      </c>
      <c r="P2892" s="21" t="s">
        <v>11392</v>
      </c>
      <c r="Q2892" s="21" t="s">
        <v>11493</v>
      </c>
      <c r="R2892" s="101">
        <v>3.23</v>
      </c>
      <c r="S2892" s="102">
        <v>3</v>
      </c>
      <c r="T2892" s="116">
        <v>1.35</v>
      </c>
      <c r="V2892" s="102">
        <v>3.23</v>
      </c>
      <c r="AV2892" s="102"/>
      <c r="BA2892" s="1"/>
      <c r="BB2892" s="106"/>
      <c r="BD2892" s="110" t="s">
        <v>84</v>
      </c>
      <c r="BE2892" s="110"/>
      <c r="BF2892" s="110"/>
      <c r="BG2892" s="110"/>
    </row>
    <row r="2893" spans="1:59" ht="24.75" hidden="1" customHeight="1">
      <c r="A2893" s="9">
        <v>2890</v>
      </c>
      <c r="B2893" s="20">
        <v>20063</v>
      </c>
      <c r="C2893" s="20"/>
      <c r="D2893" s="5" t="s">
        <v>11389</v>
      </c>
      <c r="E2893" s="21" t="s">
        <v>11487</v>
      </c>
      <c r="F2893" s="21" t="s">
        <v>11488</v>
      </c>
      <c r="G2893" s="21" t="s">
        <v>11489</v>
      </c>
      <c r="H2893" s="22" t="s">
        <v>11490</v>
      </c>
      <c r="I2893" s="21" t="s">
        <v>11491</v>
      </c>
      <c r="J2893" s="21" t="s">
        <v>11494</v>
      </c>
      <c r="K2893" s="23">
        <v>60</v>
      </c>
      <c r="L2893" s="21" t="s">
        <v>91</v>
      </c>
      <c r="M2893" s="20">
        <v>1</v>
      </c>
      <c r="N2893" s="21" t="s">
        <v>46</v>
      </c>
      <c r="O2893" s="21" t="s">
        <v>11384</v>
      </c>
      <c r="P2893" s="21" t="s">
        <v>11392</v>
      </c>
      <c r="Q2893" s="21" t="s">
        <v>11495</v>
      </c>
      <c r="R2893" s="101">
        <v>9.68</v>
      </c>
      <c r="S2893" s="102">
        <v>9</v>
      </c>
      <c r="T2893" s="116">
        <v>4</v>
      </c>
      <c r="V2893" s="102">
        <v>9.68</v>
      </c>
      <c r="AV2893" s="102"/>
      <c r="BA2893" s="1"/>
      <c r="BB2893" s="106"/>
      <c r="BD2893" s="110" t="s">
        <v>84</v>
      </c>
      <c r="BE2893" s="110"/>
      <c r="BF2893" s="110"/>
      <c r="BG2893" s="110"/>
    </row>
    <row r="2894" spans="1:59" ht="24.75" hidden="1" customHeight="1">
      <c r="A2894" s="9">
        <v>2891</v>
      </c>
      <c r="B2894" s="20">
        <v>19255</v>
      </c>
      <c r="C2894" s="20"/>
      <c r="D2894" s="5" t="s">
        <v>11389</v>
      </c>
      <c r="E2894" s="21" t="s">
        <v>11496</v>
      </c>
      <c r="F2894" s="21" t="s">
        <v>11497</v>
      </c>
      <c r="G2894" s="21" t="s">
        <v>1551</v>
      </c>
      <c r="H2894" s="22" t="s">
        <v>1552</v>
      </c>
      <c r="I2894" s="21" t="s">
        <v>2457</v>
      </c>
      <c r="J2894" s="21" t="s">
        <v>11498</v>
      </c>
      <c r="K2894" s="23">
        <v>15</v>
      </c>
      <c r="L2894" s="21" t="s">
        <v>91</v>
      </c>
      <c r="M2894" s="20">
        <v>1</v>
      </c>
      <c r="N2894" s="21" t="s">
        <v>46</v>
      </c>
      <c r="O2894" s="21" t="s">
        <v>11384</v>
      </c>
      <c r="P2894" s="21" t="s">
        <v>11392</v>
      </c>
      <c r="Q2894" s="21" t="s">
        <v>11499</v>
      </c>
      <c r="R2894" s="101">
        <v>3.23</v>
      </c>
      <c r="S2894" s="102">
        <v>3</v>
      </c>
      <c r="T2894" s="116">
        <v>1.1100000000000001</v>
      </c>
      <c r="V2894" s="102">
        <v>3.23</v>
      </c>
      <c r="AV2894" s="102"/>
      <c r="BA2894" s="1"/>
      <c r="BB2894" s="106"/>
      <c r="BD2894" s="110" t="s">
        <v>84</v>
      </c>
      <c r="BE2894" s="110"/>
      <c r="BF2894" s="110"/>
      <c r="BG2894" s="110"/>
    </row>
    <row r="2895" spans="1:59" ht="24.75" hidden="1" customHeight="1">
      <c r="A2895" s="9">
        <v>2892</v>
      </c>
      <c r="B2895" s="36">
        <v>20414</v>
      </c>
      <c r="C2895" s="36"/>
      <c r="D2895" s="5" t="s">
        <v>11379</v>
      </c>
      <c r="E2895" s="37" t="s">
        <v>11461</v>
      </c>
      <c r="F2895" s="36" t="s">
        <v>10492</v>
      </c>
      <c r="G2895" s="36" t="s">
        <v>11462</v>
      </c>
      <c r="H2895" s="36" t="s">
        <v>935</v>
      </c>
      <c r="I2895" s="36" t="s">
        <v>150</v>
      </c>
      <c r="J2895" s="37" t="s">
        <v>11463</v>
      </c>
      <c r="K2895" s="49"/>
      <c r="L2895" s="36"/>
      <c r="M2895" s="36"/>
      <c r="N2895" s="36"/>
      <c r="O2895" s="36" t="s">
        <v>11384</v>
      </c>
      <c r="P2895" s="36" t="s">
        <v>11464</v>
      </c>
      <c r="Q2895" s="36" t="s">
        <v>11500</v>
      </c>
      <c r="R2895" s="101">
        <v>11.82</v>
      </c>
      <c r="S2895" s="102">
        <v>11</v>
      </c>
      <c r="T2895" s="116" t="s">
        <v>58</v>
      </c>
      <c r="V2895" s="102">
        <v>11.82</v>
      </c>
      <c r="AV2895" s="102"/>
      <c r="BA2895" s="1"/>
      <c r="BB2895" s="106"/>
      <c r="BD2895" s="110" t="s">
        <v>497</v>
      </c>
      <c r="BE2895" s="110"/>
      <c r="BF2895" s="110"/>
      <c r="BG2895" s="110"/>
    </row>
    <row r="2896" spans="1:59" ht="24.75" hidden="1" customHeight="1">
      <c r="A2896" s="9">
        <v>2893</v>
      </c>
      <c r="B2896" s="20">
        <v>19259</v>
      </c>
      <c r="C2896" s="20"/>
      <c r="D2896" s="5" t="s">
        <v>11389</v>
      </c>
      <c r="E2896" s="21" t="s">
        <v>11501</v>
      </c>
      <c r="F2896" s="21" t="s">
        <v>9452</v>
      </c>
      <c r="G2896" s="21" t="s">
        <v>1111</v>
      </c>
      <c r="H2896" s="22" t="s">
        <v>2909</v>
      </c>
      <c r="I2896" s="21" t="s">
        <v>734</v>
      </c>
      <c r="J2896" s="21" t="s">
        <v>11502</v>
      </c>
      <c r="K2896" s="23">
        <v>50</v>
      </c>
      <c r="L2896" s="21" t="s">
        <v>91</v>
      </c>
      <c r="M2896" s="20">
        <v>1</v>
      </c>
      <c r="N2896" s="21" t="s">
        <v>46</v>
      </c>
      <c r="O2896" s="21" t="s">
        <v>11384</v>
      </c>
      <c r="P2896" s="21" t="s">
        <v>11440</v>
      </c>
      <c r="Q2896" s="21" t="s">
        <v>11503</v>
      </c>
      <c r="R2896" s="101">
        <v>2.15</v>
      </c>
      <c r="S2896" s="102">
        <v>2</v>
      </c>
      <c r="T2896" s="116">
        <v>0.92</v>
      </c>
      <c r="V2896" s="102">
        <v>2</v>
      </c>
      <c r="AV2896" s="102"/>
      <c r="BA2896" s="1"/>
      <c r="BB2896" s="106"/>
      <c r="BD2896" s="110" t="s">
        <v>84</v>
      </c>
      <c r="BE2896" s="110"/>
      <c r="BF2896" s="110"/>
      <c r="BG2896" s="110"/>
    </row>
    <row r="2897" spans="1:59" ht="24.75" hidden="1" customHeight="1">
      <c r="A2897" s="9">
        <v>2894</v>
      </c>
      <c r="B2897" s="20">
        <v>18016</v>
      </c>
      <c r="C2897" s="20"/>
      <c r="D2897" s="5" t="s">
        <v>11389</v>
      </c>
      <c r="E2897" s="21" t="s">
        <v>11504</v>
      </c>
      <c r="F2897" s="21" t="s">
        <v>11505</v>
      </c>
      <c r="G2897" s="21" t="s">
        <v>952</v>
      </c>
      <c r="H2897" s="22" t="s">
        <v>189</v>
      </c>
      <c r="I2897" s="21" t="s">
        <v>2004</v>
      </c>
      <c r="J2897" s="21" t="s">
        <v>11506</v>
      </c>
      <c r="K2897" s="23"/>
      <c r="L2897" s="21"/>
      <c r="M2897" s="20">
        <v>1</v>
      </c>
      <c r="N2897" s="21" t="s">
        <v>46</v>
      </c>
      <c r="O2897" s="21" t="s">
        <v>11384</v>
      </c>
      <c r="P2897" s="21" t="s">
        <v>11507</v>
      </c>
      <c r="Q2897" s="21" t="s">
        <v>11508</v>
      </c>
      <c r="R2897" s="101">
        <v>3.92</v>
      </c>
      <c r="S2897" s="102">
        <v>3.65</v>
      </c>
      <c r="T2897" s="116" t="s">
        <v>58</v>
      </c>
      <c r="V2897" s="102">
        <v>3.92</v>
      </c>
      <c r="AV2897" s="102"/>
      <c r="BA2897" s="1"/>
      <c r="BB2897" s="106"/>
      <c r="BD2897" s="110" t="s">
        <v>84</v>
      </c>
      <c r="BE2897" s="110"/>
      <c r="BF2897" s="110"/>
      <c r="BG2897" s="110"/>
    </row>
    <row r="2898" spans="1:59" ht="24.75" hidden="1" customHeight="1">
      <c r="A2898" s="9">
        <v>2895</v>
      </c>
      <c r="B2898" s="20">
        <v>19460</v>
      </c>
      <c r="C2898" s="20"/>
      <c r="E2898" s="21" t="s">
        <v>11504</v>
      </c>
      <c r="F2898" s="21" t="s">
        <v>11505</v>
      </c>
      <c r="G2898" s="21" t="s">
        <v>952</v>
      </c>
      <c r="H2898" s="22" t="s">
        <v>189</v>
      </c>
      <c r="I2898" s="21" t="s">
        <v>2004</v>
      </c>
      <c r="J2898" s="21" t="s">
        <v>11509</v>
      </c>
      <c r="K2898" s="23"/>
      <c r="L2898" s="21"/>
      <c r="M2898" s="20">
        <v>50</v>
      </c>
      <c r="N2898" s="21" t="s">
        <v>46</v>
      </c>
      <c r="O2898" s="21" t="s">
        <v>11384</v>
      </c>
      <c r="P2898" s="21" t="s">
        <v>11507</v>
      </c>
      <c r="Q2898" s="21" t="s">
        <v>11510</v>
      </c>
      <c r="R2898" s="101">
        <v>182.5</v>
      </c>
      <c r="S2898" s="102">
        <v>196.19</v>
      </c>
      <c r="T2898" s="116" t="s">
        <v>58</v>
      </c>
      <c r="V2898" s="102">
        <v>182.5</v>
      </c>
      <c r="AQ2898" s="105" t="e">
        <f>AVERAGE(SMALL(AE2898:AI2898,1),SMALL(AE2898:AI2898,2))</f>
        <v>#NUM!</v>
      </c>
      <c r="AR2898" s="105" t="e">
        <f>IF(R2898 &lt;=( AVERAGE(SMALL(AE2898:AI2898,1),SMALL(AE2898:AI2898,2))), R2898, "")</f>
        <v>#NUM!</v>
      </c>
      <c r="AS2898" s="105" t="e">
        <f>AVERAGE(SMALL(AJ2898:AM2898,1),SMALL(AJ2898:AM2898,2))</f>
        <v>#NUM!</v>
      </c>
      <c r="AT2898" s="105" t="e">
        <f>#REF!*1.075</f>
        <v>#REF!</v>
      </c>
      <c r="AU2898" s="105" t="e">
        <f>T2898*1.075</f>
        <v>#VALUE!</v>
      </c>
      <c r="AV2898" s="102" t="e">
        <f>MIN(AN2898,AT2898,AU2898)</f>
        <v>#REF!</v>
      </c>
      <c r="AW2898" s="105" t="s">
        <v>172</v>
      </c>
      <c r="AX2898" s="105" t="s">
        <v>173</v>
      </c>
      <c r="AY2898" s="106">
        <v>59.125</v>
      </c>
      <c r="AZ2898" s="108">
        <f>IF(AND(AY2898&gt;0,AY2898&lt;=10),AY2898*0.25,IF(AND(AY2898&gt;10,AY2898&lt;=50),AY2898*0.17,IF(AND(AY2898&gt;10,AY2898&lt;=100),AY2898*0.12,IF(AY2898&gt;100,AY2898*0.1))))</f>
        <v>7.0949999999999998</v>
      </c>
      <c r="BA2898" s="1">
        <f>AZ2898+AY2898</f>
        <v>66.22</v>
      </c>
      <c r="BB2898" s="106">
        <f>BA2898+BA2898*0.08</f>
        <v>71.517600000000002</v>
      </c>
      <c r="BC2898" s="105" t="s">
        <v>53</v>
      </c>
      <c r="BE2898" s="110"/>
      <c r="BF2898" s="110"/>
      <c r="BG2898" s="110"/>
    </row>
    <row r="2899" spans="1:59" ht="24.75" hidden="1" customHeight="1">
      <c r="A2899" s="9">
        <v>2896</v>
      </c>
      <c r="B2899" s="20">
        <v>19960</v>
      </c>
      <c r="C2899" s="20"/>
      <c r="D2899" s="5" t="s">
        <v>11389</v>
      </c>
      <c r="E2899" s="21" t="s">
        <v>11511</v>
      </c>
      <c r="F2899" s="21" t="s">
        <v>4061</v>
      </c>
      <c r="G2899" s="21" t="s">
        <v>344</v>
      </c>
      <c r="H2899" s="22" t="s">
        <v>189</v>
      </c>
      <c r="I2899" s="21" t="s">
        <v>686</v>
      </c>
      <c r="J2899" s="21" t="s">
        <v>11512</v>
      </c>
      <c r="K2899" s="23"/>
      <c r="L2899" s="21"/>
      <c r="M2899" s="20">
        <v>50</v>
      </c>
      <c r="N2899" s="21" t="s">
        <v>46</v>
      </c>
      <c r="O2899" s="21" t="s">
        <v>11384</v>
      </c>
      <c r="P2899" s="21" t="s">
        <v>11392</v>
      </c>
      <c r="Q2899" s="21" t="s">
        <v>11513</v>
      </c>
      <c r="R2899" s="101">
        <v>107.5</v>
      </c>
      <c r="S2899" s="102">
        <v>100</v>
      </c>
      <c r="T2899" s="116">
        <v>32.5</v>
      </c>
      <c r="V2899" s="102">
        <v>107.5</v>
      </c>
      <c r="AV2899" s="102"/>
      <c r="BA2899" s="1"/>
      <c r="BB2899" s="106"/>
      <c r="BD2899" s="110" t="s">
        <v>84</v>
      </c>
      <c r="BE2899" s="110"/>
      <c r="BF2899" s="110"/>
      <c r="BG2899" s="110"/>
    </row>
    <row r="2900" spans="1:59" ht="24.75" hidden="1" customHeight="1">
      <c r="A2900" s="9">
        <v>2897</v>
      </c>
      <c r="B2900" s="20">
        <v>14451</v>
      </c>
      <c r="C2900" s="20"/>
      <c r="D2900" s="5" t="s">
        <v>11389</v>
      </c>
      <c r="E2900" s="21" t="s">
        <v>11514</v>
      </c>
      <c r="F2900" s="21" t="s">
        <v>4061</v>
      </c>
      <c r="G2900" s="21" t="s">
        <v>344</v>
      </c>
      <c r="H2900" s="22" t="s">
        <v>60</v>
      </c>
      <c r="I2900" s="21" t="s">
        <v>488</v>
      </c>
      <c r="J2900" s="21" t="s">
        <v>11515</v>
      </c>
      <c r="K2900" s="23"/>
      <c r="L2900" s="21"/>
      <c r="M2900" s="20">
        <v>28</v>
      </c>
      <c r="N2900" s="21" t="s">
        <v>46</v>
      </c>
      <c r="O2900" s="21" t="s">
        <v>11384</v>
      </c>
      <c r="P2900" s="21" t="s">
        <v>11516</v>
      </c>
      <c r="Q2900" s="21" t="s">
        <v>11517</v>
      </c>
      <c r="R2900" s="101">
        <v>4.0599999999999996</v>
      </c>
      <c r="S2900" s="102">
        <v>3.78</v>
      </c>
      <c r="T2900" s="116">
        <v>1.4</v>
      </c>
      <c r="V2900" s="102">
        <v>4.0599999999999996</v>
      </c>
      <c r="AV2900" s="102"/>
      <c r="BA2900" s="1"/>
      <c r="BB2900" s="106"/>
      <c r="BD2900" s="110" t="s">
        <v>84</v>
      </c>
      <c r="BE2900" s="110"/>
      <c r="BF2900" s="110"/>
      <c r="BG2900" s="110"/>
    </row>
    <row r="2901" spans="1:59" ht="24.75" hidden="1" customHeight="1">
      <c r="A2901" s="9">
        <v>2898</v>
      </c>
      <c r="B2901" s="20">
        <v>19735</v>
      </c>
      <c r="C2901" s="20"/>
      <c r="D2901" s="5" t="s">
        <v>11389</v>
      </c>
      <c r="E2901" s="21" t="s">
        <v>11514</v>
      </c>
      <c r="F2901" s="21" t="s">
        <v>4061</v>
      </c>
      <c r="G2901" s="21" t="s">
        <v>344</v>
      </c>
      <c r="H2901" s="22" t="s">
        <v>189</v>
      </c>
      <c r="I2901" s="21" t="s">
        <v>488</v>
      </c>
      <c r="J2901" s="21" t="s">
        <v>11518</v>
      </c>
      <c r="K2901" s="23"/>
      <c r="L2901" s="21"/>
      <c r="M2901" s="20">
        <v>28</v>
      </c>
      <c r="N2901" s="21" t="s">
        <v>46</v>
      </c>
      <c r="O2901" s="21" t="s">
        <v>11384</v>
      </c>
      <c r="P2901" s="21" t="s">
        <v>11516</v>
      </c>
      <c r="Q2901" s="21" t="s">
        <v>11519</v>
      </c>
      <c r="R2901" s="101">
        <v>7.08</v>
      </c>
      <c r="S2901" s="102">
        <v>6.59</v>
      </c>
      <c r="T2901" s="116">
        <v>2.8</v>
      </c>
      <c r="V2901" s="102">
        <v>7.08</v>
      </c>
      <c r="AV2901" s="102"/>
      <c r="BA2901" s="1"/>
      <c r="BB2901" s="106"/>
      <c r="BD2901" s="110" t="s">
        <v>84</v>
      </c>
      <c r="BE2901" s="110"/>
      <c r="BF2901" s="110"/>
      <c r="BG2901" s="110"/>
    </row>
    <row r="2902" spans="1:59" ht="24.75" hidden="1" customHeight="1">
      <c r="A2902" s="9">
        <v>2899</v>
      </c>
      <c r="B2902" s="20">
        <v>14453</v>
      </c>
      <c r="C2902" s="20"/>
      <c r="E2902" s="21" t="s">
        <v>11514</v>
      </c>
      <c r="F2902" s="21" t="s">
        <v>4061</v>
      </c>
      <c r="G2902" s="21" t="s">
        <v>344</v>
      </c>
      <c r="H2902" s="22" t="s">
        <v>189</v>
      </c>
      <c r="I2902" s="21" t="s">
        <v>488</v>
      </c>
      <c r="J2902" s="21" t="s">
        <v>11520</v>
      </c>
      <c r="K2902" s="23"/>
      <c r="L2902" s="21"/>
      <c r="M2902" s="20">
        <v>14</v>
      </c>
      <c r="N2902" s="21" t="s">
        <v>46</v>
      </c>
      <c r="O2902" s="21" t="s">
        <v>11384</v>
      </c>
      <c r="P2902" s="21" t="s">
        <v>11516</v>
      </c>
      <c r="Q2902" s="21" t="s">
        <v>11521</v>
      </c>
      <c r="R2902" s="101">
        <v>3.3</v>
      </c>
      <c r="S2902" s="102">
        <v>3.55</v>
      </c>
      <c r="T2902" s="116" t="s">
        <v>58</v>
      </c>
      <c r="V2902" s="102">
        <v>3.3</v>
      </c>
      <c r="AQ2902" s="105" t="e">
        <f>AVERAGE(SMALL(AE2902:AI2902,1),SMALL(AE2902:AI2902,2))</f>
        <v>#NUM!</v>
      </c>
      <c r="AR2902" s="105" t="e">
        <f>IF(R2902 &lt;=( AVERAGE(SMALL(AE2902:AI2902,1),SMALL(AE2902:AI2902,2))), R2902, "")</f>
        <v>#NUM!</v>
      </c>
      <c r="AS2902" s="105" t="e">
        <f>AVERAGE(SMALL(AJ2902:AM2902,1),SMALL(AJ2902:AM2902,2))</f>
        <v>#NUM!</v>
      </c>
      <c r="AT2902" s="105" t="e">
        <f>#REF!*1.075</f>
        <v>#REF!</v>
      </c>
      <c r="AU2902" s="105" t="e">
        <f>T2902*1.075</f>
        <v>#VALUE!</v>
      </c>
      <c r="AV2902" s="102" t="e">
        <f>MIN(AN2902,AT2902,AU2902)</f>
        <v>#REF!</v>
      </c>
      <c r="AW2902" s="125" t="s">
        <v>52</v>
      </c>
      <c r="AX2902" s="105" t="s">
        <v>51</v>
      </c>
      <c r="AY2902" s="106">
        <v>3.3</v>
      </c>
      <c r="AZ2902" s="108">
        <f>IF(AND(AY2902&gt;0,AY2902&lt;=10),AY2902*0.25,IF(AND(AY2902&gt;10,AY2902&lt;=50),AY2902*0.17,IF(AND(AY2902&gt;10,AY2902&lt;=100),AY2902*0.12,IF(AY2902&gt;100,AY2902*0.1))))</f>
        <v>0.82499999999999996</v>
      </c>
      <c r="BA2902" s="1">
        <f>AZ2902+AY2902</f>
        <v>4.125</v>
      </c>
      <c r="BB2902" s="106">
        <f>BA2902+BA2902*0.08</f>
        <v>4.4550000000000001</v>
      </c>
      <c r="BC2902" s="105" t="s">
        <v>53</v>
      </c>
      <c r="BE2902" s="110"/>
      <c r="BF2902" s="110"/>
      <c r="BG2902" s="110"/>
    </row>
    <row r="2903" spans="1:59" ht="24.75" hidden="1" customHeight="1">
      <c r="A2903" s="9">
        <v>2900</v>
      </c>
      <c r="B2903" s="20">
        <v>19316</v>
      </c>
      <c r="C2903" s="20"/>
      <c r="D2903" s="5" t="s">
        <v>11389</v>
      </c>
      <c r="E2903" s="21" t="s">
        <v>11522</v>
      </c>
      <c r="F2903" s="21" t="s">
        <v>1578</v>
      </c>
      <c r="G2903" s="21" t="s">
        <v>492</v>
      </c>
      <c r="H2903" s="22" t="s">
        <v>251</v>
      </c>
      <c r="I2903" s="21" t="s">
        <v>68</v>
      </c>
      <c r="J2903" s="21" t="s">
        <v>11523</v>
      </c>
      <c r="K2903" s="23"/>
      <c r="L2903" s="21"/>
      <c r="M2903" s="20">
        <v>20</v>
      </c>
      <c r="N2903" s="21" t="s">
        <v>46</v>
      </c>
      <c r="O2903" s="21" t="s">
        <v>11384</v>
      </c>
      <c r="P2903" s="21" t="s">
        <v>11392</v>
      </c>
      <c r="Q2903" s="21" t="s">
        <v>11524</v>
      </c>
      <c r="R2903" s="101">
        <v>0.7</v>
      </c>
      <c r="S2903" s="102">
        <v>0.65</v>
      </c>
      <c r="T2903" s="116">
        <v>0.5</v>
      </c>
      <c r="V2903" s="102">
        <v>0.7</v>
      </c>
      <c r="AV2903" s="102"/>
      <c r="BA2903" s="1"/>
      <c r="BB2903" s="106"/>
      <c r="BD2903" s="110" t="s">
        <v>84</v>
      </c>
      <c r="BE2903" s="110"/>
      <c r="BF2903" s="110"/>
      <c r="BG2903" s="110"/>
    </row>
    <row r="2904" spans="1:59" ht="24.75" hidden="1" customHeight="1">
      <c r="A2904" s="9">
        <v>2901</v>
      </c>
      <c r="B2904" s="36">
        <v>20254</v>
      </c>
      <c r="C2904" s="36"/>
      <c r="D2904" s="5" t="s">
        <v>11379</v>
      </c>
      <c r="E2904" s="37" t="s">
        <v>11525</v>
      </c>
      <c r="F2904" s="36" t="s">
        <v>11526</v>
      </c>
      <c r="G2904" s="36" t="s">
        <v>1821</v>
      </c>
      <c r="H2904" s="36" t="s">
        <v>2499</v>
      </c>
      <c r="I2904" s="36" t="s">
        <v>68</v>
      </c>
      <c r="J2904" s="37" t="s">
        <v>11527</v>
      </c>
      <c r="K2904" s="49"/>
      <c r="L2904" s="36"/>
      <c r="M2904" s="36"/>
      <c r="N2904" s="36"/>
      <c r="O2904" s="36" t="s">
        <v>11384</v>
      </c>
      <c r="P2904" s="36" t="s">
        <v>11385</v>
      </c>
      <c r="Q2904" s="36" t="s">
        <v>11528</v>
      </c>
      <c r="R2904" s="101">
        <v>4.3</v>
      </c>
      <c r="S2904" s="102">
        <v>4</v>
      </c>
      <c r="T2904" s="116" t="s">
        <v>58</v>
      </c>
      <c r="V2904" s="102">
        <v>4.3</v>
      </c>
      <c r="AV2904" s="102"/>
      <c r="BA2904" s="1"/>
      <c r="BB2904" s="106"/>
      <c r="BD2904" s="110" t="s">
        <v>497</v>
      </c>
      <c r="BE2904" s="110"/>
      <c r="BF2904" s="110"/>
      <c r="BG2904" s="110"/>
    </row>
    <row r="2905" spans="1:59" ht="24.75" hidden="1" customHeight="1">
      <c r="A2905" s="9">
        <v>2902</v>
      </c>
      <c r="B2905" s="36">
        <v>20332</v>
      </c>
      <c r="C2905" s="36"/>
      <c r="D2905" s="5" t="s">
        <v>11379</v>
      </c>
      <c r="E2905" s="37" t="s">
        <v>11529</v>
      </c>
      <c r="F2905" s="36" t="s">
        <v>11530</v>
      </c>
      <c r="G2905" s="36" t="s">
        <v>3863</v>
      </c>
      <c r="H2905" s="36" t="s">
        <v>1827</v>
      </c>
      <c r="I2905" s="36" t="s">
        <v>44</v>
      </c>
      <c r="J2905" s="37" t="s">
        <v>11531</v>
      </c>
      <c r="K2905" s="49"/>
      <c r="L2905" s="36"/>
      <c r="M2905" s="36"/>
      <c r="N2905" s="36"/>
      <c r="O2905" s="36" t="s">
        <v>11384</v>
      </c>
      <c r="P2905" s="36" t="s">
        <v>11385</v>
      </c>
      <c r="Q2905" s="36" t="s">
        <v>11532</v>
      </c>
      <c r="R2905" s="101">
        <v>21.5</v>
      </c>
      <c r="S2905" s="102">
        <v>20</v>
      </c>
      <c r="T2905" s="116" t="s">
        <v>58</v>
      </c>
      <c r="V2905" s="102">
        <v>21.5</v>
      </c>
      <c r="AV2905" s="102"/>
      <c r="BA2905" s="1"/>
      <c r="BB2905" s="106"/>
      <c r="BD2905" s="110" t="s">
        <v>497</v>
      </c>
      <c r="BE2905" s="110"/>
      <c r="BF2905" s="110"/>
      <c r="BG2905" s="110"/>
    </row>
    <row r="2906" spans="1:59" ht="24.75" hidden="1" customHeight="1">
      <c r="A2906" s="9">
        <v>2903</v>
      </c>
      <c r="B2906" s="36">
        <v>20692</v>
      </c>
      <c r="C2906" s="36"/>
      <c r="E2906" s="36" t="s">
        <v>11426</v>
      </c>
      <c r="F2906" s="36"/>
      <c r="G2906" s="36" t="s">
        <v>1816</v>
      </c>
      <c r="H2906" s="36" t="s">
        <v>1131</v>
      </c>
      <c r="I2906" s="36" t="s">
        <v>44</v>
      </c>
      <c r="J2906" s="36"/>
      <c r="K2906" s="49"/>
      <c r="L2906" s="36"/>
      <c r="M2906" s="36"/>
      <c r="N2906" s="36"/>
      <c r="O2906" s="36" t="s">
        <v>11384</v>
      </c>
      <c r="P2906" s="21"/>
      <c r="Q2906" s="21" t="s">
        <v>480</v>
      </c>
      <c r="T2906" s="116"/>
      <c r="AT2906" s="105" t="e">
        <f>#REF!*1.075</f>
        <v>#REF!</v>
      </c>
      <c r="AV2906" s="102" t="e">
        <f>MIN(AN2906,AT2906,AU2906)</f>
        <v>#REF!</v>
      </c>
      <c r="AZ2906" s="108" t="b">
        <f>IF(AND(AY2906&gt;0,AY2906&lt;=10),AY2906*0.25,IF(AND(AY2906&gt;10,AY2906&lt;=50),AY2906*0.17,IF(AND(AY2906&gt;10,AY2906&lt;=100),AY2906*0.12,IF(AY2906&gt;100,AY2906*0.1))))</f>
        <v>0</v>
      </c>
      <c r="BA2906" s="1">
        <f>AZ2906+AY2906</f>
        <v>0</v>
      </c>
      <c r="BB2906" s="106">
        <f>BA2906+BA2906*0.08</f>
        <v>0</v>
      </c>
      <c r="BE2906" s="110"/>
      <c r="BF2906" s="110"/>
      <c r="BG2906" s="110"/>
    </row>
    <row r="2907" spans="1:59" ht="24.75" hidden="1" customHeight="1">
      <c r="A2907" s="9">
        <v>2904</v>
      </c>
      <c r="B2907" s="20">
        <v>5215</v>
      </c>
      <c r="C2907" s="20"/>
      <c r="D2907" s="5" t="s">
        <v>11389</v>
      </c>
      <c r="E2907" s="21" t="s">
        <v>11533</v>
      </c>
      <c r="F2907" s="21" t="s">
        <v>3714</v>
      </c>
      <c r="G2907" s="21" t="s">
        <v>3715</v>
      </c>
      <c r="H2907" s="22" t="s">
        <v>189</v>
      </c>
      <c r="I2907" s="21" t="s">
        <v>321</v>
      </c>
      <c r="J2907" s="21" t="s">
        <v>11534</v>
      </c>
      <c r="K2907" s="23"/>
      <c r="L2907" s="21"/>
      <c r="M2907" s="20">
        <v>30</v>
      </c>
      <c r="N2907" s="21" t="s">
        <v>46</v>
      </c>
      <c r="O2907" s="21" t="s">
        <v>11384</v>
      </c>
      <c r="P2907" s="21" t="s">
        <v>11535</v>
      </c>
      <c r="Q2907" s="21" t="s">
        <v>11536</v>
      </c>
      <c r="R2907" s="101">
        <v>2.58</v>
      </c>
      <c r="S2907" s="102">
        <v>2.4</v>
      </c>
      <c r="T2907" s="116">
        <v>2.4</v>
      </c>
      <c r="V2907" s="102">
        <v>2.58</v>
      </c>
      <c r="AV2907" s="102"/>
      <c r="BA2907" s="1"/>
      <c r="BB2907" s="106"/>
      <c r="BD2907" s="110" t="s">
        <v>84</v>
      </c>
      <c r="BE2907" s="110"/>
      <c r="BF2907" s="110"/>
      <c r="BG2907" s="110"/>
    </row>
    <row r="2908" spans="1:59" ht="24.75" hidden="1" customHeight="1">
      <c r="A2908" s="9">
        <v>2905</v>
      </c>
      <c r="B2908" s="36">
        <v>19775</v>
      </c>
      <c r="C2908" s="36"/>
      <c r="E2908" s="36" t="s">
        <v>11537</v>
      </c>
      <c r="F2908" s="36"/>
      <c r="G2908" s="36" t="s">
        <v>4189</v>
      </c>
      <c r="H2908" s="36" t="s">
        <v>1131</v>
      </c>
      <c r="I2908" s="36" t="s">
        <v>44</v>
      </c>
      <c r="J2908" s="36"/>
      <c r="K2908" s="49"/>
      <c r="L2908" s="36"/>
      <c r="M2908" s="36"/>
      <c r="N2908" s="36"/>
      <c r="O2908" s="36" t="s">
        <v>11384</v>
      </c>
      <c r="P2908" s="21"/>
      <c r="Q2908" s="21" t="s">
        <v>480</v>
      </c>
      <c r="T2908" s="116"/>
      <c r="AT2908" s="105" t="e">
        <f>#REF!*1.075</f>
        <v>#REF!</v>
      </c>
      <c r="AV2908" s="102" t="e">
        <f>MIN(AN2908,AT2908,AU2908)</f>
        <v>#REF!</v>
      </c>
      <c r="AZ2908" s="108" t="b">
        <f>IF(AND(AY2908&gt;0,AY2908&lt;=10),AY2908*0.25,IF(AND(AY2908&gt;10,AY2908&lt;=50),AY2908*0.17,IF(AND(AY2908&gt;10,AY2908&lt;=100),AY2908*0.12,IF(AY2908&gt;100,AY2908*0.1))))</f>
        <v>0</v>
      </c>
      <c r="BA2908" s="1">
        <f>AZ2908+AY2908</f>
        <v>0</v>
      </c>
      <c r="BB2908" s="106">
        <f>BA2908+BA2908*0.08</f>
        <v>0</v>
      </c>
      <c r="BE2908" s="110"/>
      <c r="BF2908" s="110"/>
      <c r="BG2908" s="110"/>
    </row>
    <row r="2909" spans="1:59" ht="24.75" hidden="1" customHeight="1">
      <c r="A2909" s="9">
        <v>2906</v>
      </c>
      <c r="B2909" s="20">
        <v>3867</v>
      </c>
      <c r="C2909" s="20"/>
      <c r="D2909" s="5" t="s">
        <v>11389</v>
      </c>
      <c r="E2909" s="21" t="s">
        <v>11538</v>
      </c>
      <c r="F2909" s="21" t="s">
        <v>5743</v>
      </c>
      <c r="G2909" s="21" t="s">
        <v>3537</v>
      </c>
      <c r="H2909" s="22" t="s">
        <v>3538</v>
      </c>
      <c r="I2909" s="21" t="s">
        <v>44</v>
      </c>
      <c r="J2909" s="21" t="s">
        <v>7771</v>
      </c>
      <c r="K2909" s="23"/>
      <c r="L2909" s="21"/>
      <c r="M2909" s="20">
        <v>20</v>
      </c>
      <c r="N2909" s="21" t="s">
        <v>46</v>
      </c>
      <c r="O2909" s="21" t="s">
        <v>11384</v>
      </c>
      <c r="P2909" s="21" t="s">
        <v>11440</v>
      </c>
      <c r="Q2909" s="21" t="s">
        <v>11539</v>
      </c>
      <c r="R2909" s="101">
        <v>3.63</v>
      </c>
      <c r="S2909" s="102">
        <v>3.38</v>
      </c>
      <c r="T2909" s="116">
        <v>1.43</v>
      </c>
      <c r="V2909" s="102">
        <v>3.63</v>
      </c>
      <c r="AV2909" s="102"/>
      <c r="BA2909" s="1"/>
      <c r="BB2909" s="106"/>
      <c r="BD2909" s="110" t="s">
        <v>84</v>
      </c>
      <c r="BE2909" s="110"/>
      <c r="BF2909" s="110"/>
      <c r="BG2909" s="110"/>
    </row>
    <row r="2910" spans="1:59" ht="24.75" hidden="1" customHeight="1">
      <c r="A2910" s="9">
        <v>2907</v>
      </c>
      <c r="B2910" s="20">
        <v>14387</v>
      </c>
      <c r="C2910" s="20"/>
      <c r="D2910" s="5" t="s">
        <v>11389</v>
      </c>
      <c r="E2910" s="21" t="s">
        <v>11540</v>
      </c>
      <c r="F2910" s="21" t="s">
        <v>2407</v>
      </c>
      <c r="G2910" s="21" t="s">
        <v>2408</v>
      </c>
      <c r="H2910" s="22" t="s">
        <v>60</v>
      </c>
      <c r="I2910" s="21" t="s">
        <v>44</v>
      </c>
      <c r="J2910" s="21" t="s">
        <v>11541</v>
      </c>
      <c r="K2910" s="23"/>
      <c r="L2910" s="21"/>
      <c r="M2910" s="20">
        <v>4</v>
      </c>
      <c r="N2910" s="21" t="s">
        <v>46</v>
      </c>
      <c r="O2910" s="21" t="s">
        <v>11384</v>
      </c>
      <c r="P2910" s="21" t="s">
        <v>11516</v>
      </c>
      <c r="Q2910" s="21" t="s">
        <v>11542</v>
      </c>
      <c r="R2910" s="101">
        <v>12.9</v>
      </c>
      <c r="S2910" s="102">
        <v>12</v>
      </c>
      <c r="T2910" s="116">
        <v>6</v>
      </c>
      <c r="V2910" s="102">
        <v>12.9</v>
      </c>
      <c r="AV2910" s="102"/>
      <c r="BA2910" s="1"/>
      <c r="BB2910" s="106"/>
      <c r="BD2910" s="110" t="s">
        <v>84</v>
      </c>
      <c r="BE2910" s="110"/>
      <c r="BF2910" s="110"/>
      <c r="BG2910" s="110"/>
    </row>
    <row r="2911" spans="1:59" ht="24.75" hidden="1" customHeight="1">
      <c r="A2911" s="9">
        <v>2908</v>
      </c>
      <c r="B2911" s="20">
        <v>14326</v>
      </c>
      <c r="C2911" s="20"/>
      <c r="E2911" s="21" t="s">
        <v>11540</v>
      </c>
      <c r="F2911" s="21" t="s">
        <v>2407</v>
      </c>
      <c r="G2911" s="21" t="s">
        <v>2408</v>
      </c>
      <c r="H2911" s="22" t="s">
        <v>123</v>
      </c>
      <c r="I2911" s="21" t="s">
        <v>44</v>
      </c>
      <c r="J2911" s="21" t="s">
        <v>11541</v>
      </c>
      <c r="K2911" s="23"/>
      <c r="L2911" s="21"/>
      <c r="M2911" s="20">
        <v>4</v>
      </c>
      <c r="N2911" s="21" t="s">
        <v>46</v>
      </c>
      <c r="O2911" s="21" t="s">
        <v>11384</v>
      </c>
      <c r="P2911" s="21" t="s">
        <v>11516</v>
      </c>
      <c r="Q2911" s="21" t="s">
        <v>11543</v>
      </c>
      <c r="R2911" s="101">
        <v>9</v>
      </c>
      <c r="S2911" s="102">
        <v>9.68</v>
      </c>
      <c r="T2911" s="116" t="s">
        <v>58</v>
      </c>
      <c r="V2911" s="102">
        <v>9</v>
      </c>
      <c r="AQ2911" s="105" t="e">
        <f>AVERAGE(SMALL(AE2911:AI2911,1),SMALL(AE2911:AI2911,2))</f>
        <v>#NUM!</v>
      </c>
      <c r="AR2911" s="105" t="e">
        <f>IF(R2911 &lt;=( AVERAGE(SMALL(AE2911:AI2911,1),SMALL(AE2911:AI2911,2))), R2911, "")</f>
        <v>#NUM!</v>
      </c>
      <c r="AS2911" s="105" t="e">
        <f>AVERAGE(SMALL(AJ2911:AM2911,1),SMALL(AJ2911:AM2911,2))</f>
        <v>#NUM!</v>
      </c>
      <c r="AT2911" s="105" t="e">
        <f>#REF!*1.075</f>
        <v>#REF!</v>
      </c>
      <c r="AU2911" s="105" t="e">
        <f>T2911*1.075</f>
        <v>#VALUE!</v>
      </c>
      <c r="AV2911" s="102" t="e">
        <f>MIN(AN2911,AT2911,AU2911)</f>
        <v>#REF!</v>
      </c>
      <c r="AW2911" s="125" t="s">
        <v>52</v>
      </c>
      <c r="AX2911" s="105" t="s">
        <v>51</v>
      </c>
      <c r="AY2911" s="106">
        <v>9</v>
      </c>
      <c r="AZ2911" s="108">
        <f>IF(AND(AY2911&gt;0,AY2911&lt;=10),AY2911*0.25,IF(AND(AY2911&gt;10,AY2911&lt;=50),AY2911*0.17,IF(AND(AY2911&gt;10,AY2911&lt;=100),AY2911*0.12,IF(AY2911&gt;100,AY2911*0.1))))</f>
        <v>2.25</v>
      </c>
      <c r="BA2911" s="1">
        <f>AZ2911+AY2911</f>
        <v>11.25</v>
      </c>
      <c r="BB2911" s="106">
        <f>BA2911+BA2911*0.08</f>
        <v>12.15</v>
      </c>
      <c r="BC2911" s="105" t="s">
        <v>53</v>
      </c>
      <c r="BE2911" s="110"/>
      <c r="BF2911" s="110"/>
      <c r="BG2911" s="110"/>
    </row>
    <row r="2912" spans="1:59" ht="24.75" hidden="1" customHeight="1">
      <c r="A2912" s="9">
        <v>2909</v>
      </c>
      <c r="B2912" s="20">
        <v>19321</v>
      </c>
      <c r="C2912" s="20"/>
      <c r="D2912" s="5" t="s">
        <v>11389</v>
      </c>
      <c r="E2912" s="21" t="s">
        <v>11544</v>
      </c>
      <c r="F2912" s="21" t="s">
        <v>11545</v>
      </c>
      <c r="G2912" s="21" t="s">
        <v>6482</v>
      </c>
      <c r="H2912" s="22" t="s">
        <v>11546</v>
      </c>
      <c r="I2912" s="21" t="s">
        <v>44</v>
      </c>
      <c r="J2912" s="21" t="s">
        <v>11547</v>
      </c>
      <c r="K2912" s="23"/>
      <c r="L2912" s="21"/>
      <c r="M2912" s="20">
        <v>30</v>
      </c>
      <c r="N2912" s="21" t="s">
        <v>46</v>
      </c>
      <c r="O2912" s="21" t="s">
        <v>11384</v>
      </c>
      <c r="P2912" s="21" t="s">
        <v>11392</v>
      </c>
      <c r="Q2912" s="21" t="s">
        <v>11548</v>
      </c>
      <c r="R2912" s="101">
        <v>7.74</v>
      </c>
      <c r="S2912" s="102">
        <v>7.2</v>
      </c>
      <c r="T2912" s="116">
        <v>3</v>
      </c>
      <c r="V2912" s="102">
        <v>7.74</v>
      </c>
      <c r="AV2912" s="102"/>
      <c r="BA2912" s="1"/>
      <c r="BB2912" s="106"/>
      <c r="BD2912" s="110" t="s">
        <v>885</v>
      </c>
      <c r="BE2912" s="110"/>
      <c r="BF2912" s="110"/>
      <c r="BG2912" s="110"/>
    </row>
    <row r="2913" spans="1:59" ht="24.75" hidden="1" customHeight="1">
      <c r="A2913" s="9">
        <v>2910</v>
      </c>
      <c r="B2913" s="36">
        <v>19764</v>
      </c>
      <c r="C2913" s="36"/>
      <c r="E2913" s="36" t="s">
        <v>11533</v>
      </c>
      <c r="F2913" s="36"/>
      <c r="G2913" s="36" t="s">
        <v>3715</v>
      </c>
      <c r="H2913" s="36" t="s">
        <v>3686</v>
      </c>
      <c r="I2913" s="36" t="s">
        <v>321</v>
      </c>
      <c r="J2913" s="36"/>
      <c r="K2913" s="49"/>
      <c r="L2913" s="36"/>
      <c r="M2913" s="36"/>
      <c r="N2913" s="36"/>
      <c r="O2913" s="36" t="s">
        <v>11384</v>
      </c>
      <c r="P2913" s="21"/>
      <c r="Q2913" s="21" t="s">
        <v>480</v>
      </c>
      <c r="T2913" s="116"/>
      <c r="AT2913" s="105" t="e">
        <f>#REF!*1.075</f>
        <v>#REF!</v>
      </c>
      <c r="AV2913" s="102" t="e">
        <f t="shared" ref="AV2913:AV2944" si="667">MIN(AN2913,AT2913,AU2913)</f>
        <v>#REF!</v>
      </c>
      <c r="AZ2913" s="108" t="b">
        <f t="shared" ref="AZ2913:AZ2944" si="668">IF(AND(AY2913&gt;0,AY2913&lt;=10),AY2913*0.25,IF(AND(AY2913&gt;10,AY2913&lt;=50),AY2913*0.17,IF(AND(AY2913&gt;10,AY2913&lt;=100),AY2913*0.12,IF(AY2913&gt;100,AY2913*0.1))))</f>
        <v>0</v>
      </c>
      <c r="BA2913" s="1">
        <f t="shared" ref="BA2913:BA2944" si="669">AZ2913+AY2913</f>
        <v>0</v>
      </c>
      <c r="BB2913" s="106">
        <f t="shared" ref="BB2913:BB2944" si="670">BA2913+BA2913*0.08</f>
        <v>0</v>
      </c>
      <c r="BE2913" s="110"/>
      <c r="BF2913" s="110"/>
      <c r="BG2913" s="110"/>
    </row>
    <row r="2914" spans="1:59" ht="24.75" hidden="1" customHeight="1">
      <c r="A2914" s="9">
        <v>5008</v>
      </c>
      <c r="B2914" s="20"/>
      <c r="C2914" s="20"/>
      <c r="D2914" s="5" t="s">
        <v>2801</v>
      </c>
      <c r="E2914" s="21" t="s">
        <v>11549</v>
      </c>
      <c r="F2914" s="21" t="s">
        <v>11550</v>
      </c>
      <c r="G2914" s="21" t="s">
        <v>11551</v>
      </c>
      <c r="H2914" s="22" t="s">
        <v>5227</v>
      </c>
      <c r="I2914" s="21" t="s">
        <v>44</v>
      </c>
      <c r="J2914" s="21" t="s">
        <v>3221</v>
      </c>
      <c r="K2914" s="23"/>
      <c r="L2914" s="21"/>
      <c r="M2914" s="20"/>
      <c r="N2914" s="21"/>
      <c r="O2914" s="21" t="s">
        <v>11552</v>
      </c>
      <c r="P2914" s="21"/>
      <c r="Q2914" s="21" t="s">
        <v>11553</v>
      </c>
      <c r="R2914" s="101">
        <v>14.324999999999999</v>
      </c>
      <c r="S2914" s="102">
        <v>11.25</v>
      </c>
      <c r="T2914" s="116"/>
      <c r="U2914" s="84">
        <v>11.25</v>
      </c>
      <c r="AC2914" s="102">
        <v>17.399999999999999</v>
      </c>
      <c r="AT2914" s="105" t="e">
        <f>#REF!*1.075</f>
        <v>#REF!</v>
      </c>
      <c r="AV2914" s="102" t="e">
        <f t="shared" si="667"/>
        <v>#REF!</v>
      </c>
      <c r="AZ2914" s="108" t="b">
        <f t="shared" si="668"/>
        <v>0</v>
      </c>
      <c r="BA2914" s="1">
        <f t="shared" si="669"/>
        <v>0</v>
      </c>
      <c r="BB2914" s="106">
        <f t="shared" si="670"/>
        <v>0</v>
      </c>
      <c r="BD2914" s="110" t="s">
        <v>200</v>
      </c>
      <c r="BE2914" s="110"/>
      <c r="BF2914" s="110"/>
      <c r="BG2914" s="110"/>
    </row>
    <row r="2915" spans="1:59" ht="24.75" hidden="1" customHeight="1">
      <c r="A2915" s="9">
        <v>2913</v>
      </c>
      <c r="B2915" s="17">
        <v>4020</v>
      </c>
      <c r="C2915" s="17"/>
      <c r="D2915" s="8"/>
      <c r="E2915" s="2" t="s">
        <v>11554</v>
      </c>
      <c r="F2915" s="2" t="s">
        <v>8256</v>
      </c>
      <c r="G2915" s="2" t="s">
        <v>8257</v>
      </c>
      <c r="H2915" s="18" t="s">
        <v>11555</v>
      </c>
      <c r="I2915" s="2" t="s">
        <v>183</v>
      </c>
      <c r="J2915" s="2" t="s">
        <v>11556</v>
      </c>
      <c r="K2915" s="19"/>
      <c r="L2915" s="2"/>
      <c r="M2915" s="17">
        <v>30</v>
      </c>
      <c r="N2915" s="2" t="s">
        <v>46</v>
      </c>
      <c r="O2915" s="2" t="s">
        <v>11557</v>
      </c>
      <c r="P2915" s="2" t="s">
        <v>11558</v>
      </c>
      <c r="Q2915" s="2" t="s">
        <v>11559</v>
      </c>
      <c r="R2915" s="101">
        <v>5.43</v>
      </c>
      <c r="T2915" s="116">
        <v>4</v>
      </c>
      <c r="V2915" s="102">
        <v>6.1050000000000004</v>
      </c>
      <c r="W2915" s="102">
        <v>4</v>
      </c>
      <c r="AF2915" s="105">
        <v>7.4820000000000002</v>
      </c>
      <c r="AG2915" s="105">
        <v>4.0425000000000004</v>
      </c>
      <c r="AN2915" s="106">
        <v>5.43</v>
      </c>
      <c r="AO2915" s="105" t="s">
        <v>50</v>
      </c>
      <c r="AP2915" s="104" t="s">
        <v>51</v>
      </c>
      <c r="AQ2915" s="105">
        <f t="shared" ref="AQ2915:AQ2923" si="671">AVERAGE(SMALL(AE2915:AI2915,1),SMALL(AE2915:AI2915,2))</f>
        <v>5.7622499999999999</v>
      </c>
      <c r="AR2915" s="105">
        <f t="shared" ref="AR2915:AR2923" si="672">IF(R2915 &lt;=( AVERAGE(SMALL(AE2915:AI2915,1),SMALL(AE2915:AI2915,2))), R2915, "")</f>
        <v>5.43</v>
      </c>
      <c r="AS2915" s="105" t="e">
        <f t="shared" ref="AS2915:AS2923" si="673">AVERAGE(SMALL(AJ2915:AM2915,1),SMALL(AJ2915:AM2915,2))</f>
        <v>#NUM!</v>
      </c>
      <c r="AT2915" s="105" t="e">
        <f>#REF!*1.075</f>
        <v>#REF!</v>
      </c>
      <c r="AU2915" s="105">
        <f t="shared" ref="AU2915:AU2923" si="674">T2915*1.075</f>
        <v>4.3</v>
      </c>
      <c r="AV2915" s="102" t="e">
        <f t="shared" si="667"/>
        <v>#REF!</v>
      </c>
      <c r="AW2915" s="105" t="s">
        <v>172</v>
      </c>
      <c r="AX2915" s="105" t="s">
        <v>173</v>
      </c>
      <c r="AY2915" s="106">
        <v>4.3</v>
      </c>
      <c r="AZ2915" s="108">
        <f t="shared" si="668"/>
        <v>1.075</v>
      </c>
      <c r="BA2915" s="1">
        <f t="shared" si="669"/>
        <v>5.375</v>
      </c>
      <c r="BB2915" s="106">
        <f t="shared" si="670"/>
        <v>5.8049999999999997</v>
      </c>
      <c r="BC2915" s="105" t="s">
        <v>53</v>
      </c>
      <c r="BE2915" s="110"/>
      <c r="BF2915" s="110"/>
      <c r="BG2915" s="110"/>
    </row>
    <row r="2916" spans="1:59" ht="24.75" hidden="1" customHeight="1">
      <c r="A2916" s="9">
        <v>2914</v>
      </c>
      <c r="B2916" s="17">
        <v>19530</v>
      </c>
      <c r="C2916" s="17"/>
      <c r="D2916" s="8"/>
      <c r="E2916" s="2" t="s">
        <v>11560</v>
      </c>
      <c r="F2916" s="2" t="s">
        <v>11561</v>
      </c>
      <c r="G2916" s="2" t="s">
        <v>114</v>
      </c>
      <c r="H2916" s="18" t="s">
        <v>251</v>
      </c>
      <c r="I2916" s="2" t="s">
        <v>686</v>
      </c>
      <c r="J2916" s="2" t="s">
        <v>11562</v>
      </c>
      <c r="K2916" s="19"/>
      <c r="L2916" s="2"/>
      <c r="M2916" s="17">
        <v>1</v>
      </c>
      <c r="N2916" s="2" t="s">
        <v>46</v>
      </c>
      <c r="O2916" s="2" t="s">
        <v>11563</v>
      </c>
      <c r="P2916" s="2" t="s">
        <v>11564</v>
      </c>
      <c r="Q2916" s="2" t="s">
        <v>11565</v>
      </c>
      <c r="R2916" s="101">
        <v>1.95</v>
      </c>
      <c r="T2916" s="116" t="s">
        <v>58</v>
      </c>
      <c r="U2916" s="84">
        <v>5.45</v>
      </c>
      <c r="AE2916" s="104">
        <v>5.45</v>
      </c>
      <c r="AN2916" s="106">
        <v>1.95</v>
      </c>
      <c r="AO2916" s="105" t="s">
        <v>50</v>
      </c>
      <c r="AP2916" s="104" t="s">
        <v>51</v>
      </c>
      <c r="AQ2916" s="105" t="e">
        <f t="shared" si="671"/>
        <v>#NUM!</v>
      </c>
      <c r="AR2916" s="105" t="e">
        <f t="shared" si="672"/>
        <v>#NUM!</v>
      </c>
      <c r="AS2916" s="105" t="e">
        <f t="shared" si="673"/>
        <v>#NUM!</v>
      </c>
      <c r="AT2916" s="105" t="e">
        <f>#REF!*1.075</f>
        <v>#REF!</v>
      </c>
      <c r="AU2916" s="105" t="e">
        <f t="shared" si="674"/>
        <v>#VALUE!</v>
      </c>
      <c r="AV2916" s="102" t="e">
        <f t="shared" si="667"/>
        <v>#REF!</v>
      </c>
      <c r="AW2916" s="125" t="s">
        <v>52</v>
      </c>
      <c r="AX2916" s="105" t="s">
        <v>51</v>
      </c>
      <c r="AY2916" s="106">
        <v>1.94</v>
      </c>
      <c r="AZ2916" s="108">
        <f t="shared" si="668"/>
        <v>0.48499999999999999</v>
      </c>
      <c r="BA2916" s="1">
        <f t="shared" si="669"/>
        <v>2.4249999999999998</v>
      </c>
      <c r="BB2916" s="106">
        <f t="shared" si="670"/>
        <v>2.6189999999999998</v>
      </c>
      <c r="BC2916" s="105" t="s">
        <v>53</v>
      </c>
      <c r="BE2916" s="110"/>
      <c r="BF2916" s="110"/>
      <c r="BG2916" s="110"/>
    </row>
    <row r="2917" spans="1:59" ht="24.75" hidden="1" customHeight="1">
      <c r="A2917" s="9">
        <v>2915</v>
      </c>
      <c r="B2917" s="17">
        <v>19532</v>
      </c>
      <c r="C2917" s="17"/>
      <c r="D2917" s="8"/>
      <c r="E2917" s="2" t="s">
        <v>11560</v>
      </c>
      <c r="F2917" s="2" t="s">
        <v>11561</v>
      </c>
      <c r="G2917" s="2" t="s">
        <v>114</v>
      </c>
      <c r="H2917" s="18" t="s">
        <v>1056</v>
      </c>
      <c r="I2917" s="2" t="s">
        <v>686</v>
      </c>
      <c r="J2917" s="2" t="s">
        <v>11562</v>
      </c>
      <c r="K2917" s="19"/>
      <c r="L2917" s="2"/>
      <c r="M2917" s="17">
        <v>1</v>
      </c>
      <c r="N2917" s="2" t="s">
        <v>46</v>
      </c>
      <c r="O2917" s="2" t="s">
        <v>11563</v>
      </c>
      <c r="P2917" s="2" t="s">
        <v>11564</v>
      </c>
      <c r="Q2917" s="2" t="s">
        <v>11566</v>
      </c>
      <c r="R2917" s="101">
        <v>2.42</v>
      </c>
      <c r="T2917" s="116" t="s">
        <v>58</v>
      </c>
      <c r="U2917" s="84">
        <v>6.15</v>
      </c>
      <c r="AE2917" s="104">
        <v>6.15</v>
      </c>
      <c r="AN2917" s="106">
        <v>2.42</v>
      </c>
      <c r="AO2917" s="105" t="s">
        <v>50</v>
      </c>
      <c r="AP2917" s="104" t="s">
        <v>51</v>
      </c>
      <c r="AQ2917" s="105" t="e">
        <f t="shared" si="671"/>
        <v>#NUM!</v>
      </c>
      <c r="AR2917" s="105" t="e">
        <f t="shared" si="672"/>
        <v>#NUM!</v>
      </c>
      <c r="AS2917" s="105" t="e">
        <f t="shared" si="673"/>
        <v>#NUM!</v>
      </c>
      <c r="AT2917" s="105" t="e">
        <f>#REF!*1.075</f>
        <v>#REF!</v>
      </c>
      <c r="AU2917" s="105" t="e">
        <f t="shared" si="674"/>
        <v>#VALUE!</v>
      </c>
      <c r="AV2917" s="102" t="e">
        <f t="shared" si="667"/>
        <v>#REF!</v>
      </c>
      <c r="AW2917" s="125" t="s">
        <v>52</v>
      </c>
      <c r="AX2917" s="105" t="s">
        <v>51</v>
      </c>
      <c r="AY2917" s="106">
        <v>2.4186999999999999</v>
      </c>
      <c r="AZ2917" s="108">
        <f t="shared" si="668"/>
        <v>0.60467499999999996</v>
      </c>
      <c r="BA2917" s="1">
        <f t="shared" si="669"/>
        <v>3.0233749999999997</v>
      </c>
      <c r="BB2917" s="106">
        <f t="shared" si="670"/>
        <v>3.2652449999999997</v>
      </c>
      <c r="BC2917" s="105" t="s">
        <v>53</v>
      </c>
      <c r="BE2917" s="110"/>
      <c r="BF2917" s="110"/>
      <c r="BG2917" s="110"/>
    </row>
    <row r="2918" spans="1:59" ht="24.75" hidden="1" customHeight="1">
      <c r="A2918" s="9">
        <v>2916</v>
      </c>
      <c r="B2918" s="17">
        <v>19534</v>
      </c>
      <c r="C2918" s="17"/>
      <c r="D2918" s="8"/>
      <c r="E2918" s="2" t="s">
        <v>11560</v>
      </c>
      <c r="F2918" s="2" t="s">
        <v>11561</v>
      </c>
      <c r="G2918" s="2" t="s">
        <v>114</v>
      </c>
      <c r="H2918" s="18" t="s">
        <v>11567</v>
      </c>
      <c r="I2918" s="2" t="s">
        <v>2004</v>
      </c>
      <c r="J2918" s="2" t="s">
        <v>11562</v>
      </c>
      <c r="K2918" s="19"/>
      <c r="L2918" s="2"/>
      <c r="M2918" s="17">
        <v>1</v>
      </c>
      <c r="N2918" s="2" t="s">
        <v>46</v>
      </c>
      <c r="O2918" s="2" t="s">
        <v>11563</v>
      </c>
      <c r="P2918" s="2" t="s">
        <v>11564</v>
      </c>
      <c r="Q2918" s="2" t="s">
        <v>11568</v>
      </c>
      <c r="R2918" s="101">
        <v>3.95</v>
      </c>
      <c r="T2918" s="116" t="s">
        <v>58</v>
      </c>
      <c r="U2918" s="84">
        <v>9.9</v>
      </c>
      <c r="AE2918" s="104">
        <v>9.9</v>
      </c>
      <c r="AN2918" s="106">
        <v>3.95</v>
      </c>
      <c r="AO2918" s="105" t="s">
        <v>50</v>
      </c>
      <c r="AP2918" s="104" t="s">
        <v>51</v>
      </c>
      <c r="AQ2918" s="105" t="e">
        <f t="shared" si="671"/>
        <v>#NUM!</v>
      </c>
      <c r="AR2918" s="105" t="e">
        <f t="shared" si="672"/>
        <v>#NUM!</v>
      </c>
      <c r="AS2918" s="105" t="e">
        <f t="shared" si="673"/>
        <v>#NUM!</v>
      </c>
      <c r="AT2918" s="105" t="e">
        <f>#REF!*1.075</f>
        <v>#REF!</v>
      </c>
      <c r="AU2918" s="105" t="e">
        <f t="shared" si="674"/>
        <v>#VALUE!</v>
      </c>
      <c r="AV2918" s="102" t="e">
        <f t="shared" si="667"/>
        <v>#REF!</v>
      </c>
      <c r="AW2918" s="125" t="s">
        <v>52</v>
      </c>
      <c r="AX2918" s="105" t="s">
        <v>51</v>
      </c>
      <c r="AY2918" s="106">
        <v>3.9449999999999998</v>
      </c>
      <c r="AZ2918" s="108">
        <f t="shared" si="668"/>
        <v>0.98624999999999996</v>
      </c>
      <c r="BA2918" s="1">
        <f t="shared" si="669"/>
        <v>4.9312499999999995</v>
      </c>
      <c r="BB2918" s="106">
        <f t="shared" si="670"/>
        <v>5.3257499999999993</v>
      </c>
      <c r="BC2918" s="105" t="s">
        <v>53</v>
      </c>
      <c r="BE2918" s="110"/>
      <c r="BF2918" s="110"/>
      <c r="BG2918" s="110"/>
    </row>
    <row r="2919" spans="1:59" ht="24.75" hidden="1" customHeight="1">
      <c r="A2919" s="9">
        <v>2917</v>
      </c>
      <c r="B2919" s="17">
        <v>19531</v>
      </c>
      <c r="C2919" s="17"/>
      <c r="D2919" s="8"/>
      <c r="E2919" s="2" t="s">
        <v>11560</v>
      </c>
      <c r="F2919" s="2" t="s">
        <v>11561</v>
      </c>
      <c r="G2919" s="2" t="s">
        <v>114</v>
      </c>
      <c r="H2919" s="18" t="s">
        <v>251</v>
      </c>
      <c r="I2919" s="2" t="s">
        <v>686</v>
      </c>
      <c r="J2919" s="2" t="s">
        <v>11569</v>
      </c>
      <c r="K2919" s="19"/>
      <c r="L2919" s="2"/>
      <c r="M2919" s="17">
        <v>10</v>
      </c>
      <c r="N2919" s="2" t="s">
        <v>46</v>
      </c>
      <c r="O2919" s="2" t="s">
        <v>11563</v>
      </c>
      <c r="P2919" s="2" t="s">
        <v>11564</v>
      </c>
      <c r="Q2919" s="2" t="s">
        <v>11570</v>
      </c>
      <c r="R2919" s="101">
        <v>18.5</v>
      </c>
      <c r="T2919" s="116" t="s">
        <v>58</v>
      </c>
      <c r="AN2919" s="106">
        <v>18.5</v>
      </c>
      <c r="AO2919" s="105" t="s">
        <v>50</v>
      </c>
      <c r="AP2919" s="104" t="s">
        <v>51</v>
      </c>
      <c r="AQ2919" s="105" t="e">
        <f t="shared" si="671"/>
        <v>#NUM!</v>
      </c>
      <c r="AR2919" s="105" t="e">
        <f t="shared" si="672"/>
        <v>#NUM!</v>
      </c>
      <c r="AS2919" s="105" t="e">
        <f t="shared" si="673"/>
        <v>#NUM!</v>
      </c>
      <c r="AT2919" s="105" t="e">
        <f>#REF!*1.075</f>
        <v>#REF!</v>
      </c>
      <c r="AU2919" s="105" t="e">
        <f t="shared" si="674"/>
        <v>#VALUE!</v>
      </c>
      <c r="AV2919" s="102" t="e">
        <f t="shared" si="667"/>
        <v>#REF!</v>
      </c>
      <c r="AW2919" s="125" t="s">
        <v>52</v>
      </c>
      <c r="AX2919" s="105" t="s">
        <v>51</v>
      </c>
      <c r="AY2919" s="106">
        <v>18.5</v>
      </c>
      <c r="AZ2919" s="108">
        <f t="shared" si="668"/>
        <v>3.145</v>
      </c>
      <c r="BA2919" s="1">
        <f t="shared" si="669"/>
        <v>21.645</v>
      </c>
      <c r="BB2919" s="106">
        <f t="shared" si="670"/>
        <v>23.3766</v>
      </c>
      <c r="BC2919" s="105" t="s">
        <v>53</v>
      </c>
      <c r="BE2919" s="110"/>
      <c r="BF2919" s="110"/>
      <c r="BG2919" s="110"/>
    </row>
    <row r="2920" spans="1:59" ht="24.75" hidden="1" customHeight="1">
      <c r="A2920" s="9">
        <v>2918</v>
      </c>
      <c r="B2920" s="17">
        <v>19533</v>
      </c>
      <c r="C2920" s="17"/>
      <c r="D2920" s="8"/>
      <c r="E2920" s="2" t="s">
        <v>11560</v>
      </c>
      <c r="F2920" s="2" t="s">
        <v>11561</v>
      </c>
      <c r="G2920" s="2" t="s">
        <v>114</v>
      </c>
      <c r="H2920" s="18" t="s">
        <v>1056</v>
      </c>
      <c r="I2920" s="2" t="s">
        <v>686</v>
      </c>
      <c r="J2920" s="2" t="s">
        <v>11571</v>
      </c>
      <c r="K2920" s="19"/>
      <c r="L2920" s="2"/>
      <c r="M2920" s="17">
        <v>10</v>
      </c>
      <c r="N2920" s="2" t="s">
        <v>46</v>
      </c>
      <c r="O2920" s="2" t="s">
        <v>11563</v>
      </c>
      <c r="P2920" s="2" t="s">
        <v>11564</v>
      </c>
      <c r="Q2920" s="2" t="s">
        <v>11572</v>
      </c>
      <c r="R2920" s="101">
        <v>23.5</v>
      </c>
      <c r="T2920" s="116" t="s">
        <v>58</v>
      </c>
      <c r="U2920" s="84">
        <v>52.25</v>
      </c>
      <c r="AE2920" s="104">
        <v>52.25</v>
      </c>
      <c r="AN2920" s="106">
        <v>23.5</v>
      </c>
      <c r="AO2920" s="105" t="s">
        <v>50</v>
      </c>
      <c r="AP2920" s="104" t="s">
        <v>51</v>
      </c>
      <c r="AQ2920" s="105" t="e">
        <f t="shared" si="671"/>
        <v>#NUM!</v>
      </c>
      <c r="AR2920" s="105" t="e">
        <f t="shared" si="672"/>
        <v>#NUM!</v>
      </c>
      <c r="AS2920" s="105" t="e">
        <f t="shared" si="673"/>
        <v>#NUM!</v>
      </c>
      <c r="AT2920" s="105" t="e">
        <f>#REF!*1.075</f>
        <v>#REF!</v>
      </c>
      <c r="AU2920" s="105" t="e">
        <f t="shared" si="674"/>
        <v>#VALUE!</v>
      </c>
      <c r="AV2920" s="102" t="e">
        <f t="shared" si="667"/>
        <v>#REF!</v>
      </c>
      <c r="AW2920" s="125" t="s">
        <v>52</v>
      </c>
      <c r="AX2920" s="105" t="s">
        <v>51</v>
      </c>
      <c r="AY2920" s="106">
        <v>23.498999999999999</v>
      </c>
      <c r="AZ2920" s="108">
        <f t="shared" si="668"/>
        <v>3.9948299999999999</v>
      </c>
      <c r="BA2920" s="1">
        <f t="shared" si="669"/>
        <v>27.493829999999999</v>
      </c>
      <c r="BB2920" s="106">
        <f t="shared" si="670"/>
        <v>29.6933364</v>
      </c>
      <c r="BC2920" s="105" t="s">
        <v>53</v>
      </c>
      <c r="BE2920" s="110"/>
      <c r="BF2920" s="110"/>
      <c r="BG2920" s="110"/>
    </row>
    <row r="2921" spans="1:59" ht="24.75" hidden="1" customHeight="1">
      <c r="A2921" s="9">
        <v>2919</v>
      </c>
      <c r="B2921" s="17">
        <v>19535</v>
      </c>
      <c r="C2921" s="17"/>
      <c r="D2921" s="8"/>
      <c r="E2921" s="2" t="s">
        <v>11560</v>
      </c>
      <c r="F2921" s="2" t="s">
        <v>11561</v>
      </c>
      <c r="G2921" s="2" t="s">
        <v>114</v>
      </c>
      <c r="H2921" s="18" t="s">
        <v>11567</v>
      </c>
      <c r="I2921" s="2" t="s">
        <v>2004</v>
      </c>
      <c r="J2921" s="2" t="s">
        <v>11571</v>
      </c>
      <c r="K2921" s="19"/>
      <c r="L2921" s="2"/>
      <c r="M2921" s="17">
        <v>10</v>
      </c>
      <c r="N2921" s="2" t="s">
        <v>46</v>
      </c>
      <c r="O2921" s="2" t="s">
        <v>11563</v>
      </c>
      <c r="P2921" s="2" t="s">
        <v>11564</v>
      </c>
      <c r="Q2921" s="2" t="s">
        <v>11573</v>
      </c>
      <c r="R2921" s="101">
        <v>38.25</v>
      </c>
      <c r="T2921" s="116" t="s">
        <v>58</v>
      </c>
      <c r="U2921" s="84">
        <v>84.15</v>
      </c>
      <c r="AE2921" s="104">
        <v>84.15</v>
      </c>
      <c r="AN2921" s="106">
        <v>38.25</v>
      </c>
      <c r="AO2921" s="105" t="s">
        <v>50</v>
      </c>
      <c r="AP2921" s="104" t="s">
        <v>51</v>
      </c>
      <c r="AQ2921" s="105" t="e">
        <f t="shared" si="671"/>
        <v>#NUM!</v>
      </c>
      <c r="AR2921" s="105" t="e">
        <f t="shared" si="672"/>
        <v>#NUM!</v>
      </c>
      <c r="AS2921" s="105" t="e">
        <f t="shared" si="673"/>
        <v>#NUM!</v>
      </c>
      <c r="AT2921" s="105" t="e">
        <f>#REF!*1.075</f>
        <v>#REF!</v>
      </c>
      <c r="AU2921" s="105" t="e">
        <f t="shared" si="674"/>
        <v>#VALUE!</v>
      </c>
      <c r="AV2921" s="102" t="e">
        <f t="shared" si="667"/>
        <v>#REF!</v>
      </c>
      <c r="AW2921" s="125" t="s">
        <v>52</v>
      </c>
      <c r="AX2921" s="105" t="s">
        <v>51</v>
      </c>
      <c r="AY2921" s="106">
        <v>38.247999999999998</v>
      </c>
      <c r="AZ2921" s="108">
        <f t="shared" si="668"/>
        <v>6.5021599999999999</v>
      </c>
      <c r="BA2921" s="1">
        <f t="shared" si="669"/>
        <v>44.750159999999994</v>
      </c>
      <c r="BB2921" s="106">
        <f t="shared" si="670"/>
        <v>48.330172799999993</v>
      </c>
      <c r="BC2921" s="105" t="s">
        <v>53</v>
      </c>
      <c r="BE2921" s="110"/>
      <c r="BF2921" s="110"/>
      <c r="BG2921" s="110"/>
    </row>
    <row r="2922" spans="1:59" ht="24.75" hidden="1" customHeight="1">
      <c r="A2922" s="9">
        <v>2911</v>
      </c>
      <c r="B2922" s="36">
        <v>17796</v>
      </c>
      <c r="C2922" s="36"/>
      <c r="D2922" s="5" t="s">
        <v>11574</v>
      </c>
      <c r="E2922" s="37" t="s">
        <v>11575</v>
      </c>
      <c r="F2922" s="36" t="s">
        <v>11576</v>
      </c>
      <c r="G2922" s="36" t="s">
        <v>114</v>
      </c>
      <c r="H2922" s="36" t="s">
        <v>115</v>
      </c>
      <c r="I2922" s="36" t="s">
        <v>116</v>
      </c>
      <c r="J2922" s="37" t="s">
        <v>11577</v>
      </c>
      <c r="K2922" s="49"/>
      <c r="L2922" s="36"/>
      <c r="M2922" s="36"/>
      <c r="N2922" s="36"/>
      <c r="O2922" s="36" t="s">
        <v>11578</v>
      </c>
      <c r="P2922" s="36" t="s">
        <v>11579</v>
      </c>
      <c r="Q2922" s="36" t="s">
        <v>11580</v>
      </c>
      <c r="R2922" s="101">
        <v>2.79</v>
      </c>
      <c r="S2922" s="102">
        <v>2.59</v>
      </c>
      <c r="T2922" s="116">
        <v>2.59</v>
      </c>
      <c r="V2922" s="102">
        <v>3.52</v>
      </c>
      <c r="AQ2922" s="105" t="e">
        <f t="shared" si="671"/>
        <v>#NUM!</v>
      </c>
      <c r="AR2922" s="105" t="e">
        <f t="shared" si="672"/>
        <v>#NUM!</v>
      </c>
      <c r="AS2922" s="105" t="e">
        <f t="shared" si="673"/>
        <v>#NUM!</v>
      </c>
      <c r="AT2922" s="105" t="e">
        <f>#REF!*1.075</f>
        <v>#REF!</v>
      </c>
      <c r="AU2922" s="105">
        <f t="shared" si="674"/>
        <v>2.7842499999999997</v>
      </c>
      <c r="AV2922" s="102" t="e">
        <f t="shared" si="667"/>
        <v>#REF!</v>
      </c>
      <c r="AZ2922" s="108" t="b">
        <f t="shared" si="668"/>
        <v>0</v>
      </c>
      <c r="BA2922" s="1">
        <f t="shared" si="669"/>
        <v>0</v>
      </c>
      <c r="BB2922" s="106">
        <f t="shared" si="670"/>
        <v>0</v>
      </c>
      <c r="BD2922" s="110" t="s">
        <v>497</v>
      </c>
      <c r="BE2922" s="110"/>
      <c r="BF2922" s="110"/>
      <c r="BG2922" s="110"/>
    </row>
    <row r="2923" spans="1:59" ht="24.75" customHeight="1">
      <c r="A2923" s="9">
        <v>2912</v>
      </c>
      <c r="B2923" s="36">
        <v>20296</v>
      </c>
      <c r="C2923" s="36"/>
      <c r="D2923" s="127" t="s">
        <v>11581</v>
      </c>
      <c r="E2923" s="37" t="s">
        <v>11582</v>
      </c>
      <c r="F2923" s="36" t="s">
        <v>1992</v>
      </c>
      <c r="G2923" s="36" t="s">
        <v>929</v>
      </c>
      <c r="H2923" s="36" t="s">
        <v>43</v>
      </c>
      <c r="I2923" s="36" t="s">
        <v>150</v>
      </c>
      <c r="J2923" s="37" t="s">
        <v>11583</v>
      </c>
      <c r="K2923" s="49"/>
      <c r="L2923" s="36"/>
      <c r="M2923" s="36">
        <v>10</v>
      </c>
      <c r="N2923" s="36" t="s">
        <v>46</v>
      </c>
      <c r="O2923" s="36" t="s">
        <v>11578</v>
      </c>
      <c r="P2923" s="36" t="s">
        <v>11584</v>
      </c>
      <c r="Q2923" s="36" t="s">
        <v>11585</v>
      </c>
      <c r="S2923" s="102">
        <v>7.26</v>
      </c>
      <c r="T2923" s="116" t="s">
        <v>58</v>
      </c>
      <c r="AE2923" s="104">
        <v>26.63</v>
      </c>
      <c r="AQ2923" s="105" t="e">
        <f t="shared" si="671"/>
        <v>#NUM!</v>
      </c>
      <c r="AR2923" s="105" t="e">
        <f t="shared" si="672"/>
        <v>#NUM!</v>
      </c>
      <c r="AS2923" s="105" t="e">
        <f t="shared" si="673"/>
        <v>#NUM!</v>
      </c>
      <c r="AT2923" s="105" t="e">
        <f>#REF!*1.075</f>
        <v>#REF!</v>
      </c>
      <c r="AU2923" s="105" t="e">
        <f t="shared" si="674"/>
        <v>#VALUE!</v>
      </c>
      <c r="AV2923" s="102" t="e">
        <f t="shared" si="667"/>
        <v>#REF!</v>
      </c>
      <c r="AW2923" s="105" t="s">
        <v>172</v>
      </c>
      <c r="AX2923" s="105" t="s">
        <v>173</v>
      </c>
      <c r="AY2923" s="106">
        <v>7.8045</v>
      </c>
      <c r="AZ2923" s="108">
        <f t="shared" si="668"/>
        <v>1.951125</v>
      </c>
      <c r="BA2923" s="1">
        <f t="shared" si="669"/>
        <v>9.7556250000000002</v>
      </c>
      <c r="BB2923" s="106">
        <f t="shared" si="670"/>
        <v>10.536075</v>
      </c>
      <c r="BD2923" s="110" t="s">
        <v>200</v>
      </c>
      <c r="BE2923" s="110"/>
      <c r="BF2923" s="110"/>
      <c r="BG2923" s="110"/>
    </row>
    <row r="2924" spans="1:59" ht="24.75" hidden="1" customHeight="1">
      <c r="A2924" s="9">
        <v>2920</v>
      </c>
      <c r="B2924" s="36">
        <v>17601</v>
      </c>
      <c r="C2924" s="36"/>
      <c r="E2924" s="37" t="s">
        <v>11586</v>
      </c>
      <c r="F2924" s="36" t="s">
        <v>11587</v>
      </c>
      <c r="G2924" s="36" t="s">
        <v>1888</v>
      </c>
      <c r="H2924" s="36" t="s">
        <v>2447</v>
      </c>
      <c r="I2924" s="36" t="s">
        <v>212</v>
      </c>
      <c r="J2924" s="37" t="s">
        <v>11588</v>
      </c>
      <c r="K2924" s="49"/>
      <c r="L2924" s="36"/>
      <c r="M2924" s="36"/>
      <c r="N2924" s="36"/>
      <c r="O2924" s="36" t="s">
        <v>11578</v>
      </c>
      <c r="P2924" s="36" t="s">
        <v>11589</v>
      </c>
      <c r="Q2924" s="36" t="s">
        <v>11590</v>
      </c>
      <c r="T2924" s="116"/>
      <c r="AT2924" s="105" t="e">
        <f>#REF!*1.075</f>
        <v>#REF!</v>
      </c>
      <c r="AV2924" s="102" t="e">
        <f t="shared" si="667"/>
        <v>#REF!</v>
      </c>
      <c r="AZ2924" s="108" t="b">
        <f t="shared" si="668"/>
        <v>0</v>
      </c>
      <c r="BA2924" s="1">
        <f t="shared" si="669"/>
        <v>0</v>
      </c>
      <c r="BB2924" s="106">
        <f t="shared" si="670"/>
        <v>0</v>
      </c>
      <c r="BE2924" s="110"/>
      <c r="BF2924" s="110"/>
      <c r="BG2924" s="110"/>
    </row>
    <row r="2925" spans="1:59" ht="24.75" customHeight="1">
      <c r="A2925" s="9">
        <v>2921</v>
      </c>
      <c r="B2925" s="36">
        <v>20307</v>
      </c>
      <c r="C2925" s="36"/>
      <c r="D2925" s="127" t="s">
        <v>11581</v>
      </c>
      <c r="E2925" s="37" t="s">
        <v>11591</v>
      </c>
      <c r="F2925" s="36" t="s">
        <v>11592</v>
      </c>
      <c r="G2925" s="36" t="s">
        <v>9312</v>
      </c>
      <c r="H2925" s="36" t="s">
        <v>1135</v>
      </c>
      <c r="I2925" s="36" t="s">
        <v>4662</v>
      </c>
      <c r="J2925" s="37" t="s">
        <v>11593</v>
      </c>
      <c r="K2925" s="49"/>
      <c r="L2925" s="36"/>
      <c r="M2925" s="36">
        <v>6</v>
      </c>
      <c r="N2925" s="36" t="s">
        <v>46</v>
      </c>
      <c r="O2925" s="36" t="s">
        <v>11578</v>
      </c>
      <c r="P2925" s="36" t="s">
        <v>11594</v>
      </c>
      <c r="Q2925" s="36" t="s">
        <v>11595</v>
      </c>
      <c r="S2925" s="102">
        <v>11.03</v>
      </c>
      <c r="T2925" s="116" t="s">
        <v>58</v>
      </c>
      <c r="AE2925" s="104">
        <v>13.59</v>
      </c>
      <c r="AQ2925" s="105" t="e">
        <f>AVERAGE(SMALL(AE2925:AI2925,1),SMALL(AE2925:AI2925,2))</f>
        <v>#NUM!</v>
      </c>
      <c r="AR2925" s="105" t="e">
        <f>IF(R2925 &lt;=( AVERAGE(SMALL(AE2925:AI2925,1),SMALL(AE2925:AI2925,2))), R2925, "")</f>
        <v>#NUM!</v>
      </c>
      <c r="AS2925" s="105" t="e">
        <f>AVERAGE(SMALL(AJ2925:AM2925,1),SMALL(AJ2925:AM2925,2))</f>
        <v>#NUM!</v>
      </c>
      <c r="AT2925" s="105" t="e">
        <f>#REF!*1.075</f>
        <v>#REF!</v>
      </c>
      <c r="AU2925" s="105" t="e">
        <f>T2925*1.075</f>
        <v>#VALUE!</v>
      </c>
      <c r="AV2925" s="102" t="e">
        <f t="shared" si="667"/>
        <v>#REF!</v>
      </c>
      <c r="AW2925" s="105" t="s">
        <v>172</v>
      </c>
      <c r="AX2925" s="105" t="s">
        <v>173</v>
      </c>
      <c r="AY2925" s="106">
        <v>11.856999999999999</v>
      </c>
      <c r="AZ2925" s="108">
        <f t="shared" si="668"/>
        <v>2.0156900000000002</v>
      </c>
      <c r="BA2925" s="1">
        <f t="shared" si="669"/>
        <v>13.872689999999999</v>
      </c>
      <c r="BB2925" s="106">
        <f t="shared" si="670"/>
        <v>14.982505199999999</v>
      </c>
      <c r="BD2925" s="110" t="s">
        <v>200</v>
      </c>
      <c r="BE2925" s="110"/>
      <c r="BF2925" s="110"/>
      <c r="BG2925" s="110"/>
    </row>
    <row r="2926" spans="1:59" ht="24.75" hidden="1" customHeight="1">
      <c r="A2926" s="9">
        <v>2922</v>
      </c>
      <c r="B2926" s="17">
        <v>16346</v>
      </c>
      <c r="C2926" s="17"/>
      <c r="D2926" s="8"/>
      <c r="E2926" s="2" t="s">
        <v>11596</v>
      </c>
      <c r="F2926" s="2" t="s">
        <v>11597</v>
      </c>
      <c r="G2926" s="2" t="s">
        <v>1374</v>
      </c>
      <c r="H2926" s="18" t="s">
        <v>251</v>
      </c>
      <c r="I2926" s="2" t="s">
        <v>44</v>
      </c>
      <c r="J2926" s="2" t="s">
        <v>11598</v>
      </c>
      <c r="K2926" s="19"/>
      <c r="L2926" s="2"/>
      <c r="M2926" s="17">
        <v>5</v>
      </c>
      <c r="N2926" s="2" t="s">
        <v>46</v>
      </c>
      <c r="O2926" s="2" t="s">
        <v>11578</v>
      </c>
      <c r="P2926" s="2" t="s">
        <v>1845</v>
      </c>
      <c r="Q2926" s="2" t="s">
        <v>11599</v>
      </c>
      <c r="R2926" s="101">
        <v>6.21</v>
      </c>
      <c r="T2926" s="116">
        <v>2.1</v>
      </c>
      <c r="U2926" s="84">
        <v>6.21</v>
      </c>
      <c r="AE2926" s="104">
        <v>6.21</v>
      </c>
      <c r="AN2926" s="106">
        <v>6.21</v>
      </c>
      <c r="AO2926" s="105" t="s">
        <v>50</v>
      </c>
      <c r="AP2926" s="104" t="s">
        <v>51</v>
      </c>
      <c r="AQ2926" s="105" t="e">
        <f>AVERAGE(SMALL(AE2926:AI2926,1),SMALL(AE2926:AI2926,2))</f>
        <v>#NUM!</v>
      </c>
      <c r="AR2926" s="105" t="e">
        <f>IF(R2926 &lt;=( AVERAGE(SMALL(AE2926:AI2926,1),SMALL(AE2926:AI2926,2))), R2926, "")</f>
        <v>#NUM!</v>
      </c>
      <c r="AS2926" s="105" t="e">
        <f>AVERAGE(SMALL(AJ2926:AM2926,1),SMALL(AJ2926:AM2926,2))</f>
        <v>#NUM!</v>
      </c>
      <c r="AT2926" s="105" t="e">
        <f>#REF!*1.075</f>
        <v>#REF!</v>
      </c>
      <c r="AU2926" s="105">
        <f>T2926*1.075</f>
        <v>2.2574999999999998</v>
      </c>
      <c r="AV2926" s="102" t="e">
        <f t="shared" si="667"/>
        <v>#REF!</v>
      </c>
      <c r="AW2926" s="105" t="s">
        <v>172</v>
      </c>
      <c r="AX2926" s="105" t="s">
        <v>173</v>
      </c>
      <c r="AY2926" s="106">
        <v>2.2574999999999998</v>
      </c>
      <c r="AZ2926" s="108">
        <f t="shared" si="668"/>
        <v>0.56437499999999996</v>
      </c>
      <c r="BA2926" s="1">
        <f t="shared" si="669"/>
        <v>2.8218749999999999</v>
      </c>
      <c r="BB2926" s="106">
        <f t="shared" si="670"/>
        <v>3.047625</v>
      </c>
      <c r="BC2926" s="105" t="s">
        <v>53</v>
      </c>
      <c r="BE2926" s="110"/>
      <c r="BF2926" s="110"/>
      <c r="BG2926" s="110"/>
    </row>
    <row r="2927" spans="1:59" ht="24.75" hidden="1" customHeight="1">
      <c r="A2927" s="9">
        <v>2923</v>
      </c>
      <c r="B2927" s="36">
        <v>20383</v>
      </c>
      <c r="C2927" s="36"/>
      <c r="E2927" s="37" t="s">
        <v>11600</v>
      </c>
      <c r="F2927" s="36" t="s">
        <v>10492</v>
      </c>
      <c r="G2927" s="36" t="s">
        <v>3857</v>
      </c>
      <c r="H2927" s="36" t="s">
        <v>935</v>
      </c>
      <c r="I2927" s="36" t="s">
        <v>150</v>
      </c>
      <c r="J2927" s="37" t="s">
        <v>11601</v>
      </c>
      <c r="K2927" s="49"/>
      <c r="L2927" s="36"/>
      <c r="M2927" s="36"/>
      <c r="N2927" s="36"/>
      <c r="O2927" s="36" t="s">
        <v>11578</v>
      </c>
      <c r="P2927" s="36" t="s">
        <v>11602</v>
      </c>
      <c r="Q2927" s="36" t="s">
        <v>11603</v>
      </c>
      <c r="T2927" s="116"/>
      <c r="AT2927" s="105" t="e">
        <f>#REF!*1.075</f>
        <v>#REF!</v>
      </c>
      <c r="AV2927" s="102" t="e">
        <f t="shared" si="667"/>
        <v>#REF!</v>
      </c>
      <c r="AZ2927" s="108" t="b">
        <f t="shared" si="668"/>
        <v>0</v>
      </c>
      <c r="BA2927" s="1">
        <f t="shared" si="669"/>
        <v>0</v>
      </c>
      <c r="BB2927" s="106">
        <f t="shared" si="670"/>
        <v>0</v>
      </c>
      <c r="BE2927" s="110"/>
      <c r="BF2927" s="110"/>
      <c r="BG2927" s="110"/>
    </row>
    <row r="2928" spans="1:59" ht="24.75" customHeight="1">
      <c r="A2928" s="9">
        <v>2924</v>
      </c>
      <c r="B2928" s="36">
        <v>20312</v>
      </c>
      <c r="C2928" s="36"/>
      <c r="D2928" s="127" t="s">
        <v>11581</v>
      </c>
      <c r="E2928" s="37" t="s">
        <v>11604</v>
      </c>
      <c r="F2928" s="36" t="s">
        <v>11605</v>
      </c>
      <c r="G2928" s="36" t="s">
        <v>6227</v>
      </c>
      <c r="H2928" s="36" t="s">
        <v>11606</v>
      </c>
      <c r="I2928" s="36" t="s">
        <v>6229</v>
      </c>
      <c r="J2928" s="37" t="s">
        <v>11607</v>
      </c>
      <c r="K2928" s="49">
        <v>15</v>
      </c>
      <c r="L2928" s="36" t="s">
        <v>91</v>
      </c>
      <c r="M2928" s="36">
        <v>1</v>
      </c>
      <c r="N2928" s="36" t="s">
        <v>46</v>
      </c>
      <c r="O2928" s="36" t="s">
        <v>11578</v>
      </c>
      <c r="P2928" s="36" t="s">
        <v>11608</v>
      </c>
      <c r="Q2928" s="36" t="s">
        <v>11609</v>
      </c>
      <c r="S2928" s="102">
        <v>5.1100000000000003</v>
      </c>
      <c r="T2928" s="116" t="s">
        <v>58</v>
      </c>
      <c r="AE2928" s="104">
        <v>6.8</v>
      </c>
      <c r="AQ2928" s="105" t="e">
        <f>AVERAGE(SMALL(AE2928:AI2928,1),SMALL(AE2928:AI2928,2))</f>
        <v>#NUM!</v>
      </c>
      <c r="AR2928" s="105" t="e">
        <f>IF(R2928 &lt;=( AVERAGE(SMALL(AE2928:AI2928,1),SMALL(AE2928:AI2928,2))), R2928, "")</f>
        <v>#NUM!</v>
      </c>
      <c r="AS2928" s="105" t="e">
        <f>AVERAGE(SMALL(AJ2928:AM2928,1),SMALL(AJ2928:AM2928,2))</f>
        <v>#NUM!</v>
      </c>
      <c r="AT2928" s="105" t="e">
        <f>#REF!*1.075</f>
        <v>#REF!</v>
      </c>
      <c r="AU2928" s="105" t="e">
        <f>T2928*1.075</f>
        <v>#VALUE!</v>
      </c>
      <c r="AV2928" s="102" t="e">
        <f t="shared" si="667"/>
        <v>#REF!</v>
      </c>
      <c r="AW2928" s="105" t="s">
        <v>172</v>
      </c>
      <c r="AX2928" s="105" t="s">
        <v>173</v>
      </c>
      <c r="AY2928" s="106">
        <v>5.49</v>
      </c>
      <c r="AZ2928" s="108">
        <f t="shared" si="668"/>
        <v>1.3725000000000001</v>
      </c>
      <c r="BA2928" s="1">
        <f t="shared" si="669"/>
        <v>6.8625000000000007</v>
      </c>
      <c r="BB2928" s="106">
        <f t="shared" si="670"/>
        <v>7.4115000000000011</v>
      </c>
      <c r="BD2928" s="110" t="s">
        <v>200</v>
      </c>
      <c r="BE2928" s="110"/>
      <c r="BF2928" s="110"/>
      <c r="BG2928" s="110"/>
    </row>
    <row r="2929" spans="1:59" ht="24.75" customHeight="1">
      <c r="A2929" s="9">
        <v>2925</v>
      </c>
      <c r="B2929" s="20">
        <v>17793</v>
      </c>
      <c r="C2929" s="20"/>
      <c r="D2929" s="127" t="s">
        <v>11610</v>
      </c>
      <c r="E2929" s="21" t="s">
        <v>11611</v>
      </c>
      <c r="F2929" s="21" t="s">
        <v>951</v>
      </c>
      <c r="G2929" s="21" t="s">
        <v>952</v>
      </c>
      <c r="H2929" s="22" t="s">
        <v>60</v>
      </c>
      <c r="I2929" s="21" t="s">
        <v>953</v>
      </c>
      <c r="J2929" s="21" t="s">
        <v>11612</v>
      </c>
      <c r="K2929" s="23"/>
      <c r="L2929" s="21"/>
      <c r="M2929" s="20">
        <v>28</v>
      </c>
      <c r="N2929" s="21" t="s">
        <v>46</v>
      </c>
      <c r="O2929" s="21" t="s">
        <v>11578</v>
      </c>
      <c r="P2929" s="21" t="s">
        <v>11613</v>
      </c>
      <c r="Q2929" s="21" t="s">
        <v>11614</v>
      </c>
      <c r="R2929" s="101">
        <v>8.4499999999999993</v>
      </c>
      <c r="S2929" s="102">
        <v>5.04</v>
      </c>
      <c r="T2929" s="116" t="s">
        <v>58</v>
      </c>
      <c r="U2929" s="84">
        <v>8.4499999999999993</v>
      </c>
      <c r="AE2929" s="104">
        <v>8.4499999999999993</v>
      </c>
      <c r="AQ2929" s="105" t="e">
        <f>AVERAGE(SMALL(AE2929:AI2929,1),SMALL(AE2929:AI2929,2))</f>
        <v>#NUM!</v>
      </c>
      <c r="AR2929" s="105" t="e">
        <f>IF(R2929 &lt;=( AVERAGE(SMALL(AE2929:AI2929,1),SMALL(AE2929:AI2929,2))), R2929, "")</f>
        <v>#NUM!</v>
      </c>
      <c r="AS2929" s="105" t="e">
        <f>AVERAGE(SMALL(AJ2929:AM2929,1),SMALL(AJ2929:AM2929,2))</f>
        <v>#NUM!</v>
      </c>
      <c r="AT2929" s="105" t="e">
        <f>#REF!*1.075</f>
        <v>#REF!</v>
      </c>
      <c r="AU2929" s="105" t="e">
        <f>T2929*1.075</f>
        <v>#VALUE!</v>
      </c>
      <c r="AV2929" s="102" t="e">
        <f t="shared" si="667"/>
        <v>#REF!</v>
      </c>
      <c r="AW2929" s="105" t="s">
        <v>172</v>
      </c>
      <c r="AX2929" s="105" t="s">
        <v>173</v>
      </c>
      <c r="AY2929" s="106">
        <v>5.4180000000000001</v>
      </c>
      <c r="AZ2929" s="108">
        <f t="shared" si="668"/>
        <v>1.3545</v>
      </c>
      <c r="BA2929" s="1">
        <f t="shared" si="669"/>
        <v>6.7725</v>
      </c>
      <c r="BB2929" s="106">
        <f t="shared" si="670"/>
        <v>7.3143000000000002</v>
      </c>
      <c r="BD2929" s="105" t="s">
        <v>885</v>
      </c>
      <c r="BE2929" s="110"/>
      <c r="BF2929" s="110"/>
      <c r="BG2929" s="110"/>
    </row>
    <row r="2930" spans="1:59" ht="24.75" hidden="1" customHeight="1">
      <c r="A2930" s="9">
        <v>2927</v>
      </c>
      <c r="B2930" s="36">
        <v>20297</v>
      </c>
      <c r="C2930" s="36"/>
      <c r="E2930" s="36" t="s">
        <v>11600</v>
      </c>
      <c r="F2930" s="36"/>
      <c r="G2930" s="36" t="s">
        <v>3857</v>
      </c>
      <c r="H2930" s="36" t="s">
        <v>1306</v>
      </c>
      <c r="I2930" s="36" t="s">
        <v>150</v>
      </c>
      <c r="J2930" s="36"/>
      <c r="K2930" s="49"/>
      <c r="L2930" s="36"/>
      <c r="M2930" s="36"/>
      <c r="N2930" s="36"/>
      <c r="O2930" s="36" t="s">
        <v>11578</v>
      </c>
      <c r="P2930" s="21"/>
      <c r="Q2930" s="21" t="s">
        <v>480</v>
      </c>
      <c r="T2930" s="116"/>
      <c r="AT2930" s="105" t="e">
        <f>#REF!*1.075</f>
        <v>#REF!</v>
      </c>
      <c r="AV2930" s="102" t="e">
        <f t="shared" si="667"/>
        <v>#REF!</v>
      </c>
      <c r="AZ2930" s="108" t="b">
        <f t="shared" si="668"/>
        <v>0</v>
      </c>
      <c r="BA2930" s="1">
        <f t="shared" si="669"/>
        <v>0</v>
      </c>
      <c r="BB2930" s="106">
        <f t="shared" si="670"/>
        <v>0</v>
      </c>
      <c r="BE2930" s="110"/>
      <c r="BF2930" s="110"/>
      <c r="BG2930" s="110"/>
    </row>
    <row r="2931" spans="1:59" ht="24.75" hidden="1" customHeight="1">
      <c r="A2931" s="9">
        <v>2929</v>
      </c>
      <c r="B2931" s="17">
        <v>17918</v>
      </c>
      <c r="C2931" s="17"/>
      <c r="D2931" s="8"/>
      <c r="E2931" s="2" t="s">
        <v>11615</v>
      </c>
      <c r="F2931" s="2" t="s">
        <v>11616</v>
      </c>
      <c r="G2931" s="2" t="s">
        <v>344</v>
      </c>
      <c r="H2931" s="18" t="s">
        <v>189</v>
      </c>
      <c r="I2931" s="2" t="s">
        <v>488</v>
      </c>
      <c r="J2931" s="2" t="s">
        <v>11617</v>
      </c>
      <c r="K2931" s="19"/>
      <c r="L2931" s="2"/>
      <c r="M2931" s="17">
        <v>14</v>
      </c>
      <c r="N2931" s="2" t="s">
        <v>46</v>
      </c>
      <c r="O2931" s="2" t="s">
        <v>11578</v>
      </c>
      <c r="P2931" s="2" t="s">
        <v>11618</v>
      </c>
      <c r="Q2931" s="2" t="s">
        <v>11619</v>
      </c>
      <c r="R2931" s="101">
        <v>3.94</v>
      </c>
      <c r="T2931" s="116">
        <v>1.9</v>
      </c>
      <c r="U2931" s="84">
        <v>3.94</v>
      </c>
      <c r="AE2931" s="104">
        <v>3.94</v>
      </c>
      <c r="AN2931" s="106">
        <v>3.94</v>
      </c>
      <c r="AO2931" s="105" t="s">
        <v>50</v>
      </c>
      <c r="AP2931" s="104" t="s">
        <v>51</v>
      </c>
      <c r="AQ2931" s="105" t="e">
        <f t="shared" ref="AQ2931:AQ2962" si="675">AVERAGE(SMALL(AE2931:AI2931,1),SMALL(AE2931:AI2931,2))</f>
        <v>#NUM!</v>
      </c>
      <c r="AR2931" s="105" t="e">
        <f t="shared" ref="AR2931:AR2962" si="676">IF(R2931 &lt;=( AVERAGE(SMALL(AE2931:AI2931,1),SMALL(AE2931:AI2931,2))), R2931, "")</f>
        <v>#NUM!</v>
      </c>
      <c r="AS2931" s="105" t="e">
        <f t="shared" ref="AS2931:AS2962" si="677">AVERAGE(SMALL(AJ2931:AM2931,1),SMALL(AJ2931:AM2931,2))</f>
        <v>#NUM!</v>
      </c>
      <c r="AT2931" s="105" t="e">
        <f>#REF!*1.075</f>
        <v>#REF!</v>
      </c>
      <c r="AU2931" s="105">
        <f t="shared" ref="AU2931:AU2962" si="678">T2931*1.075</f>
        <v>2.0425</v>
      </c>
      <c r="AV2931" s="102" t="e">
        <f t="shared" si="667"/>
        <v>#REF!</v>
      </c>
      <c r="AW2931" s="105" t="s">
        <v>172</v>
      </c>
      <c r="AX2931" s="105" t="s">
        <v>173</v>
      </c>
      <c r="AY2931" s="106">
        <v>2.0419999999999998</v>
      </c>
      <c r="AZ2931" s="108">
        <f t="shared" si="668"/>
        <v>0.51049999999999995</v>
      </c>
      <c r="BA2931" s="1">
        <f t="shared" si="669"/>
        <v>2.5524999999999998</v>
      </c>
      <c r="BB2931" s="106">
        <f t="shared" si="670"/>
        <v>2.7566999999999999</v>
      </c>
      <c r="BC2931" s="105" t="s">
        <v>53</v>
      </c>
      <c r="BE2931" s="110"/>
      <c r="BF2931" s="110"/>
      <c r="BG2931" s="110"/>
    </row>
    <row r="2932" spans="1:59" ht="24.75" customHeight="1">
      <c r="A2932" s="9">
        <v>2931</v>
      </c>
      <c r="B2932" s="20">
        <v>17744</v>
      </c>
      <c r="C2932" s="20"/>
      <c r="D2932" s="127" t="s">
        <v>11610</v>
      </c>
      <c r="E2932" s="21" t="s">
        <v>11620</v>
      </c>
      <c r="F2932" s="21" t="s">
        <v>11621</v>
      </c>
      <c r="G2932" s="21" t="s">
        <v>6394</v>
      </c>
      <c r="H2932" s="22" t="s">
        <v>191</v>
      </c>
      <c r="I2932" s="21" t="s">
        <v>788</v>
      </c>
      <c r="J2932" s="21" t="s">
        <v>11622</v>
      </c>
      <c r="K2932" s="23"/>
      <c r="L2932" s="21"/>
      <c r="M2932" s="20">
        <v>30</v>
      </c>
      <c r="N2932" s="21" t="s">
        <v>46</v>
      </c>
      <c r="O2932" s="21" t="s">
        <v>11623</v>
      </c>
      <c r="P2932" s="21" t="s">
        <v>11624</v>
      </c>
      <c r="Q2932" s="21" t="s">
        <v>11625</v>
      </c>
      <c r="S2932" s="102">
        <v>3.41</v>
      </c>
      <c r="T2932" s="116">
        <v>2.98</v>
      </c>
      <c r="AE2932" s="104">
        <v>3.43</v>
      </c>
      <c r="AF2932" s="105">
        <v>2.66</v>
      </c>
      <c r="AQ2932" s="105">
        <f t="shared" si="675"/>
        <v>3.0449999999999999</v>
      </c>
      <c r="AR2932" s="105">
        <f t="shared" si="676"/>
        <v>0</v>
      </c>
      <c r="AS2932" s="105" t="e">
        <f t="shared" si="677"/>
        <v>#NUM!</v>
      </c>
      <c r="AT2932" s="105" t="e">
        <f>#REF!*1.075</f>
        <v>#REF!</v>
      </c>
      <c r="AU2932" s="105">
        <f t="shared" si="678"/>
        <v>3.2035</v>
      </c>
      <c r="AV2932" s="102" t="e">
        <f t="shared" si="667"/>
        <v>#REF!</v>
      </c>
      <c r="AW2932" s="105" t="s">
        <v>1504</v>
      </c>
      <c r="AX2932" s="105" t="s">
        <v>278</v>
      </c>
      <c r="AY2932" s="106">
        <v>3.0449999999999999</v>
      </c>
      <c r="AZ2932" s="108">
        <f t="shared" si="668"/>
        <v>0.76124999999999998</v>
      </c>
      <c r="BA2932" s="1">
        <f t="shared" si="669"/>
        <v>3.8062499999999999</v>
      </c>
      <c r="BB2932" s="106">
        <f t="shared" si="670"/>
        <v>4.1107499999999995</v>
      </c>
      <c r="BD2932" s="105" t="s">
        <v>885</v>
      </c>
      <c r="BE2932" s="110"/>
      <c r="BF2932" s="110"/>
      <c r="BG2932" s="110"/>
    </row>
    <row r="2933" spans="1:59" ht="24.75" customHeight="1">
      <c r="A2933" s="9">
        <v>2933</v>
      </c>
      <c r="B2933" s="20">
        <v>17853</v>
      </c>
      <c r="C2933" s="20"/>
      <c r="D2933" s="127" t="s">
        <v>11610</v>
      </c>
      <c r="E2933" s="21" t="s">
        <v>11626</v>
      </c>
      <c r="F2933" s="21" t="s">
        <v>11627</v>
      </c>
      <c r="G2933" s="21" t="s">
        <v>921</v>
      </c>
      <c r="H2933" s="22" t="s">
        <v>922</v>
      </c>
      <c r="I2933" s="21" t="s">
        <v>44</v>
      </c>
      <c r="J2933" s="21" t="s">
        <v>11628</v>
      </c>
      <c r="K2933" s="23"/>
      <c r="L2933" s="21"/>
      <c r="M2933" s="20">
        <v>12</v>
      </c>
      <c r="N2933" s="21" t="s">
        <v>46</v>
      </c>
      <c r="O2933" s="21" t="s">
        <v>11623</v>
      </c>
      <c r="P2933" s="21" t="s">
        <v>11629</v>
      </c>
      <c r="Q2933" s="21" t="s">
        <v>11630</v>
      </c>
      <c r="S2933" s="102">
        <v>4.3600000000000003</v>
      </c>
      <c r="T2933" s="116">
        <v>3.78</v>
      </c>
      <c r="AE2933" s="104">
        <v>7.9</v>
      </c>
      <c r="AQ2933" s="105" t="e">
        <f t="shared" si="675"/>
        <v>#NUM!</v>
      </c>
      <c r="AR2933" s="105" t="e">
        <f t="shared" si="676"/>
        <v>#NUM!</v>
      </c>
      <c r="AS2933" s="105" t="e">
        <f t="shared" si="677"/>
        <v>#NUM!</v>
      </c>
      <c r="AT2933" s="105" t="e">
        <f>#REF!*1.075</f>
        <v>#REF!</v>
      </c>
      <c r="AU2933" s="105">
        <f t="shared" si="678"/>
        <v>4.0634999999999994</v>
      </c>
      <c r="AV2933" s="102" t="e">
        <f t="shared" si="667"/>
        <v>#REF!</v>
      </c>
      <c r="AW2933" s="105" t="s">
        <v>172</v>
      </c>
      <c r="AX2933" s="105" t="s">
        <v>173</v>
      </c>
      <c r="AY2933" s="106">
        <v>4.0635000000000003</v>
      </c>
      <c r="AZ2933" s="108">
        <f t="shared" si="668"/>
        <v>1.0158750000000001</v>
      </c>
      <c r="BA2933" s="1">
        <f t="shared" si="669"/>
        <v>5.0793750000000006</v>
      </c>
      <c r="BB2933" s="106">
        <f t="shared" si="670"/>
        <v>5.4857250000000004</v>
      </c>
      <c r="BC2933" s="105" t="s">
        <v>53</v>
      </c>
      <c r="BD2933" s="105" t="s">
        <v>885</v>
      </c>
    </row>
    <row r="2934" spans="1:59" ht="24.75" customHeight="1">
      <c r="A2934" s="9">
        <v>2934</v>
      </c>
      <c r="B2934" s="20">
        <v>17824</v>
      </c>
      <c r="C2934" s="20"/>
      <c r="D2934" s="127" t="s">
        <v>11610</v>
      </c>
      <c r="E2934" s="21" t="s">
        <v>11631</v>
      </c>
      <c r="F2934" s="21" t="s">
        <v>11632</v>
      </c>
      <c r="G2934" s="21" t="s">
        <v>3442</v>
      </c>
      <c r="H2934" s="22" t="s">
        <v>123</v>
      </c>
      <c r="I2934" s="21" t="s">
        <v>44</v>
      </c>
      <c r="J2934" s="21" t="s">
        <v>11633</v>
      </c>
      <c r="K2934" s="23"/>
      <c r="L2934" s="21"/>
      <c r="M2934" s="20">
        <v>28</v>
      </c>
      <c r="N2934" s="21" t="s">
        <v>46</v>
      </c>
      <c r="O2934" s="21" t="s">
        <v>11623</v>
      </c>
      <c r="P2934" s="21" t="s">
        <v>11634</v>
      </c>
      <c r="Q2934" s="21" t="s">
        <v>11635</v>
      </c>
      <c r="R2934" s="101">
        <v>9.1199999999999992</v>
      </c>
      <c r="S2934" s="102">
        <v>4.3600000000000003</v>
      </c>
      <c r="T2934" s="116">
        <v>3.78</v>
      </c>
      <c r="U2934" s="84">
        <v>9.1199999999999992</v>
      </c>
      <c r="AE2934" s="104">
        <v>5.63</v>
      </c>
      <c r="AQ2934" s="105" t="e">
        <f t="shared" si="675"/>
        <v>#NUM!</v>
      </c>
      <c r="AR2934" s="105" t="e">
        <f t="shared" si="676"/>
        <v>#NUM!</v>
      </c>
      <c r="AS2934" s="105" t="e">
        <f t="shared" si="677"/>
        <v>#NUM!</v>
      </c>
      <c r="AT2934" s="105" t="e">
        <f>#REF!*1.075</f>
        <v>#REF!</v>
      </c>
      <c r="AU2934" s="105">
        <f t="shared" si="678"/>
        <v>4.0634999999999994</v>
      </c>
      <c r="AV2934" s="102" t="e">
        <f t="shared" si="667"/>
        <v>#REF!</v>
      </c>
      <c r="AW2934" s="105" t="s">
        <v>172</v>
      </c>
      <c r="AX2934" s="105" t="s">
        <v>173</v>
      </c>
      <c r="AY2934" s="106">
        <v>4.0635000000000003</v>
      </c>
      <c r="AZ2934" s="108">
        <f t="shared" si="668"/>
        <v>1.0158750000000001</v>
      </c>
      <c r="BA2934" s="1">
        <f t="shared" si="669"/>
        <v>5.0793750000000006</v>
      </c>
      <c r="BB2934" s="106">
        <f t="shared" si="670"/>
        <v>5.4857250000000004</v>
      </c>
      <c r="BD2934" s="105" t="s">
        <v>885</v>
      </c>
      <c r="BE2934" s="110"/>
      <c r="BF2934" s="110"/>
      <c r="BG2934" s="110"/>
    </row>
    <row r="2935" spans="1:59" ht="24.75" customHeight="1">
      <c r="A2935" s="9">
        <v>2936</v>
      </c>
      <c r="B2935" s="20">
        <v>17804</v>
      </c>
      <c r="C2935" s="20"/>
      <c r="D2935" s="127" t="s">
        <v>11610</v>
      </c>
      <c r="E2935" s="21" t="s">
        <v>11636</v>
      </c>
      <c r="F2935" s="21" t="s">
        <v>11245</v>
      </c>
      <c r="G2935" s="21" t="s">
        <v>114</v>
      </c>
      <c r="H2935" s="22" t="s">
        <v>115</v>
      </c>
      <c r="I2935" s="21" t="s">
        <v>116</v>
      </c>
      <c r="J2935" s="21" t="s">
        <v>11577</v>
      </c>
      <c r="K2935" s="23">
        <v>1</v>
      </c>
      <c r="L2935" s="21" t="s">
        <v>80</v>
      </c>
      <c r="M2935" s="20">
        <v>1</v>
      </c>
      <c r="N2935" s="21" t="s">
        <v>46</v>
      </c>
      <c r="O2935" s="21" t="s">
        <v>11623</v>
      </c>
      <c r="P2935" s="21" t="s">
        <v>11637</v>
      </c>
      <c r="Q2935" s="21" t="s">
        <v>11638</v>
      </c>
      <c r="R2935" s="101">
        <v>4.96</v>
      </c>
      <c r="S2935" s="102">
        <v>1.41</v>
      </c>
      <c r="T2935" s="116">
        <v>1.22</v>
      </c>
      <c r="U2935" s="84">
        <v>4.96</v>
      </c>
      <c r="AE2935" s="104">
        <v>4.96</v>
      </c>
      <c r="AQ2935" s="105" t="e">
        <f t="shared" si="675"/>
        <v>#NUM!</v>
      </c>
      <c r="AR2935" s="105" t="e">
        <f t="shared" si="676"/>
        <v>#NUM!</v>
      </c>
      <c r="AS2935" s="105" t="e">
        <f t="shared" si="677"/>
        <v>#NUM!</v>
      </c>
      <c r="AT2935" s="105" t="e">
        <f>#REF!*1.075</f>
        <v>#REF!</v>
      </c>
      <c r="AU2935" s="105">
        <f t="shared" si="678"/>
        <v>1.3114999999999999</v>
      </c>
      <c r="AV2935" s="102" t="e">
        <f t="shared" si="667"/>
        <v>#REF!</v>
      </c>
      <c r="AW2935" s="105" t="s">
        <v>172</v>
      </c>
      <c r="AX2935" s="105" t="s">
        <v>173</v>
      </c>
      <c r="AY2935" s="106">
        <v>1.3115000000000001</v>
      </c>
      <c r="AZ2935" s="108">
        <f t="shared" si="668"/>
        <v>0.32787500000000003</v>
      </c>
      <c r="BA2935" s="1">
        <f t="shared" si="669"/>
        <v>1.6393750000000002</v>
      </c>
      <c r="BB2935" s="106">
        <f t="shared" si="670"/>
        <v>1.7705250000000003</v>
      </c>
      <c r="BD2935" s="105" t="s">
        <v>885</v>
      </c>
      <c r="BE2935" s="110"/>
      <c r="BF2935" s="110"/>
      <c r="BG2935" s="110"/>
    </row>
    <row r="2936" spans="1:59" ht="24.75" customHeight="1">
      <c r="A2936" s="9">
        <v>2938</v>
      </c>
      <c r="B2936" s="20">
        <v>17825</v>
      </c>
      <c r="C2936" s="20"/>
      <c r="D2936" s="127" t="s">
        <v>11610</v>
      </c>
      <c r="E2936" s="21" t="s">
        <v>11639</v>
      </c>
      <c r="F2936" s="21" t="s">
        <v>2346</v>
      </c>
      <c r="G2936" s="21" t="s">
        <v>2103</v>
      </c>
      <c r="H2936" s="22" t="s">
        <v>251</v>
      </c>
      <c r="I2936" s="21" t="s">
        <v>44</v>
      </c>
      <c r="J2936" s="21" t="s">
        <v>11640</v>
      </c>
      <c r="K2936" s="23"/>
      <c r="L2936" s="21"/>
      <c r="M2936" s="20">
        <v>3</v>
      </c>
      <c r="N2936" s="21" t="s">
        <v>46</v>
      </c>
      <c r="O2936" s="21" t="s">
        <v>11623</v>
      </c>
      <c r="P2936" s="21" t="s">
        <v>11641</v>
      </c>
      <c r="Q2936" s="21" t="s">
        <v>11642</v>
      </c>
      <c r="R2936" s="101">
        <v>6.32</v>
      </c>
      <c r="S2936" s="102">
        <v>3.62</v>
      </c>
      <c r="T2936" s="116">
        <v>3.14</v>
      </c>
      <c r="U2936" s="84">
        <v>6.32</v>
      </c>
      <c r="AE2936" s="104">
        <v>6.32</v>
      </c>
      <c r="AQ2936" s="105" t="e">
        <f t="shared" si="675"/>
        <v>#NUM!</v>
      </c>
      <c r="AR2936" s="105" t="e">
        <f t="shared" si="676"/>
        <v>#NUM!</v>
      </c>
      <c r="AS2936" s="105" t="e">
        <f t="shared" si="677"/>
        <v>#NUM!</v>
      </c>
      <c r="AT2936" s="105" t="e">
        <f>#REF!*1.075</f>
        <v>#REF!</v>
      </c>
      <c r="AU2936" s="105">
        <f t="shared" si="678"/>
        <v>3.3755000000000002</v>
      </c>
      <c r="AV2936" s="102" t="e">
        <f t="shared" si="667"/>
        <v>#REF!</v>
      </c>
      <c r="AW2936" s="105" t="s">
        <v>172</v>
      </c>
      <c r="AX2936" s="105" t="s">
        <v>173</v>
      </c>
      <c r="AY2936" s="106">
        <v>3.3755000000000002</v>
      </c>
      <c r="AZ2936" s="108">
        <f t="shared" si="668"/>
        <v>0.84387500000000004</v>
      </c>
      <c r="BA2936" s="1">
        <f t="shared" si="669"/>
        <v>4.2193750000000003</v>
      </c>
      <c r="BB2936" s="106">
        <f t="shared" si="670"/>
        <v>4.5569250000000006</v>
      </c>
      <c r="BD2936" s="105" t="s">
        <v>885</v>
      </c>
      <c r="BE2936" s="110"/>
      <c r="BF2936" s="110"/>
      <c r="BG2936" s="110"/>
    </row>
    <row r="2937" spans="1:59" ht="24.75" hidden="1" customHeight="1">
      <c r="A2937" s="9">
        <v>2940</v>
      </c>
      <c r="B2937" s="20">
        <v>5205</v>
      </c>
      <c r="C2937" s="20"/>
      <c r="E2937" s="21" t="s">
        <v>11643</v>
      </c>
      <c r="F2937" s="21" t="s">
        <v>11644</v>
      </c>
      <c r="G2937" s="21" t="s">
        <v>11645</v>
      </c>
      <c r="H2937" s="22" t="s">
        <v>11646</v>
      </c>
      <c r="I2937" s="21" t="s">
        <v>11647</v>
      </c>
      <c r="J2937" s="21" t="s">
        <v>11648</v>
      </c>
      <c r="K2937" s="23"/>
      <c r="L2937" s="21"/>
      <c r="M2937" s="20">
        <v>5</v>
      </c>
      <c r="N2937" s="21" t="s">
        <v>46</v>
      </c>
      <c r="O2937" s="21" t="s">
        <v>11649</v>
      </c>
      <c r="P2937" s="21" t="s">
        <v>11650</v>
      </c>
      <c r="Q2937" s="21" t="s">
        <v>11651</v>
      </c>
      <c r="R2937" s="101">
        <v>5.66</v>
      </c>
      <c r="T2937" s="116" t="s">
        <v>58</v>
      </c>
      <c r="U2937" s="84">
        <v>5.66</v>
      </c>
      <c r="AM2937" s="105">
        <v>5.66</v>
      </c>
      <c r="AQ2937" s="105" t="e">
        <f t="shared" si="675"/>
        <v>#NUM!</v>
      </c>
      <c r="AR2937" s="105" t="e">
        <f t="shared" si="676"/>
        <v>#NUM!</v>
      </c>
      <c r="AS2937" s="105" t="e">
        <f t="shared" si="677"/>
        <v>#NUM!</v>
      </c>
      <c r="AT2937" s="105" t="e">
        <f>#REF!*1.075</f>
        <v>#REF!</v>
      </c>
      <c r="AU2937" s="105" t="e">
        <f t="shared" si="678"/>
        <v>#VALUE!</v>
      </c>
      <c r="AV2937" s="102" t="e">
        <f t="shared" si="667"/>
        <v>#REF!</v>
      </c>
      <c r="AW2937" s="125" t="s">
        <v>52</v>
      </c>
      <c r="AX2937" s="105" t="s">
        <v>51</v>
      </c>
      <c r="AY2937" s="106">
        <v>5.66</v>
      </c>
      <c r="AZ2937" s="108">
        <f t="shared" si="668"/>
        <v>1.415</v>
      </c>
      <c r="BA2937" s="1">
        <f t="shared" si="669"/>
        <v>7.0750000000000002</v>
      </c>
      <c r="BB2937" s="106">
        <f t="shared" si="670"/>
        <v>7.641</v>
      </c>
      <c r="BC2937" s="105" t="s">
        <v>53</v>
      </c>
      <c r="BE2937" s="110"/>
      <c r="BF2937" s="110"/>
      <c r="BG2937" s="110"/>
    </row>
    <row r="2938" spans="1:59" ht="24.75" hidden="1" customHeight="1">
      <c r="A2938" s="9">
        <v>2941</v>
      </c>
      <c r="B2938" s="20">
        <v>5204</v>
      </c>
      <c r="C2938" s="20"/>
      <c r="E2938" s="21" t="s">
        <v>11643</v>
      </c>
      <c r="F2938" s="21" t="s">
        <v>3016</v>
      </c>
      <c r="G2938" s="21" t="s">
        <v>11645</v>
      </c>
      <c r="H2938" s="22" t="s">
        <v>11652</v>
      </c>
      <c r="I2938" s="21" t="s">
        <v>11647</v>
      </c>
      <c r="J2938" s="21" t="s">
        <v>11648</v>
      </c>
      <c r="K2938" s="23"/>
      <c r="L2938" s="21"/>
      <c r="M2938" s="20">
        <v>5</v>
      </c>
      <c r="N2938" s="21" t="s">
        <v>46</v>
      </c>
      <c r="O2938" s="21" t="s">
        <v>11649</v>
      </c>
      <c r="P2938" s="21" t="s">
        <v>11650</v>
      </c>
      <c r="Q2938" s="21" t="s">
        <v>11653</v>
      </c>
      <c r="R2938" s="101">
        <v>13.51</v>
      </c>
      <c r="T2938" s="116">
        <v>5.25</v>
      </c>
      <c r="U2938" s="84">
        <v>13.51</v>
      </c>
      <c r="AM2938" s="105">
        <v>8.51</v>
      </c>
      <c r="AQ2938" s="105" t="e">
        <f t="shared" si="675"/>
        <v>#NUM!</v>
      </c>
      <c r="AR2938" s="105" t="e">
        <f t="shared" si="676"/>
        <v>#NUM!</v>
      </c>
      <c r="AS2938" s="105" t="e">
        <f t="shared" si="677"/>
        <v>#NUM!</v>
      </c>
      <c r="AT2938" s="105" t="e">
        <f>#REF!*1.075</f>
        <v>#REF!</v>
      </c>
      <c r="AU2938" s="105">
        <f t="shared" si="678"/>
        <v>5.6437499999999998</v>
      </c>
      <c r="AV2938" s="102" t="e">
        <f t="shared" si="667"/>
        <v>#REF!</v>
      </c>
      <c r="AW2938" s="105" t="s">
        <v>172</v>
      </c>
      <c r="AX2938" s="105" t="s">
        <v>173</v>
      </c>
      <c r="AY2938" s="106">
        <v>5.64</v>
      </c>
      <c r="AZ2938" s="108">
        <f t="shared" si="668"/>
        <v>1.41</v>
      </c>
      <c r="BA2938" s="1">
        <f t="shared" si="669"/>
        <v>7.05</v>
      </c>
      <c r="BB2938" s="106">
        <f t="shared" si="670"/>
        <v>7.6139999999999999</v>
      </c>
      <c r="BC2938" s="105" t="s">
        <v>53</v>
      </c>
      <c r="BE2938" s="110"/>
      <c r="BF2938" s="110"/>
      <c r="BG2938" s="110"/>
    </row>
    <row r="2939" spans="1:59" ht="24.75" hidden="1" customHeight="1">
      <c r="A2939" s="9">
        <v>2942</v>
      </c>
      <c r="B2939" s="20">
        <v>5203</v>
      </c>
      <c r="C2939" s="20"/>
      <c r="E2939" s="21" t="s">
        <v>11643</v>
      </c>
      <c r="F2939" s="21" t="s">
        <v>3016</v>
      </c>
      <c r="G2939" s="21" t="s">
        <v>11645</v>
      </c>
      <c r="H2939" s="22" t="s">
        <v>11654</v>
      </c>
      <c r="I2939" s="21" t="s">
        <v>11647</v>
      </c>
      <c r="J2939" s="21" t="s">
        <v>11648</v>
      </c>
      <c r="K2939" s="23"/>
      <c r="L2939" s="21"/>
      <c r="M2939" s="20">
        <v>5</v>
      </c>
      <c r="N2939" s="21" t="s">
        <v>46</v>
      </c>
      <c r="O2939" s="21" t="s">
        <v>11649</v>
      </c>
      <c r="P2939" s="21" t="s">
        <v>11650</v>
      </c>
      <c r="Q2939" s="21" t="s">
        <v>11655</v>
      </c>
      <c r="R2939" s="101">
        <v>25.45</v>
      </c>
      <c r="T2939" s="116">
        <v>8.75</v>
      </c>
      <c r="U2939" s="84">
        <v>25.45</v>
      </c>
      <c r="AM2939" s="105">
        <v>14.55</v>
      </c>
      <c r="AQ2939" s="105" t="e">
        <f t="shared" si="675"/>
        <v>#NUM!</v>
      </c>
      <c r="AR2939" s="105" t="e">
        <f t="shared" si="676"/>
        <v>#NUM!</v>
      </c>
      <c r="AS2939" s="105" t="e">
        <f t="shared" si="677"/>
        <v>#NUM!</v>
      </c>
      <c r="AT2939" s="105" t="e">
        <f>#REF!*1.075</f>
        <v>#REF!</v>
      </c>
      <c r="AU2939" s="105">
        <f t="shared" si="678"/>
        <v>9.40625</v>
      </c>
      <c r="AV2939" s="102" t="e">
        <f t="shared" si="667"/>
        <v>#REF!</v>
      </c>
      <c r="AW2939" s="105" t="s">
        <v>172</v>
      </c>
      <c r="AX2939" s="105" t="s">
        <v>173</v>
      </c>
      <c r="AY2939" s="106">
        <v>9.41</v>
      </c>
      <c r="AZ2939" s="108">
        <f t="shared" si="668"/>
        <v>2.3525</v>
      </c>
      <c r="BA2939" s="1">
        <f t="shared" si="669"/>
        <v>11.762499999999999</v>
      </c>
      <c r="BB2939" s="106">
        <f t="shared" si="670"/>
        <v>12.7035</v>
      </c>
      <c r="BC2939" s="105" t="s">
        <v>53</v>
      </c>
      <c r="BE2939" s="110"/>
      <c r="BF2939" s="110"/>
      <c r="BG2939" s="110"/>
    </row>
    <row r="2940" spans="1:59" ht="24.75" hidden="1" customHeight="1">
      <c r="A2940" s="9">
        <v>2943</v>
      </c>
      <c r="B2940" s="20">
        <v>5207</v>
      </c>
      <c r="C2940" s="20"/>
      <c r="E2940" s="21" t="s">
        <v>11643</v>
      </c>
      <c r="F2940" s="21" t="s">
        <v>3016</v>
      </c>
      <c r="G2940" s="21" t="s">
        <v>11645</v>
      </c>
      <c r="H2940" s="22" t="s">
        <v>11656</v>
      </c>
      <c r="I2940" s="21" t="s">
        <v>11647</v>
      </c>
      <c r="J2940" s="21" t="s">
        <v>11648</v>
      </c>
      <c r="K2940" s="23"/>
      <c r="L2940" s="21"/>
      <c r="M2940" s="20">
        <v>5</v>
      </c>
      <c r="N2940" s="21" t="s">
        <v>46</v>
      </c>
      <c r="O2940" s="21" t="s">
        <v>11649</v>
      </c>
      <c r="P2940" s="21" t="s">
        <v>11650</v>
      </c>
      <c r="Q2940" s="21" t="s">
        <v>11657</v>
      </c>
      <c r="R2940" s="101">
        <v>35.950000000000003</v>
      </c>
      <c r="T2940" s="116">
        <v>12.25</v>
      </c>
      <c r="U2940" s="84">
        <v>35.950000000000003</v>
      </c>
      <c r="AM2940" s="105">
        <v>20.72</v>
      </c>
      <c r="AQ2940" s="105" t="e">
        <f t="shared" si="675"/>
        <v>#NUM!</v>
      </c>
      <c r="AR2940" s="105" t="e">
        <f t="shared" si="676"/>
        <v>#NUM!</v>
      </c>
      <c r="AS2940" s="105" t="e">
        <f t="shared" si="677"/>
        <v>#NUM!</v>
      </c>
      <c r="AT2940" s="105" t="e">
        <f>#REF!*1.075</f>
        <v>#REF!</v>
      </c>
      <c r="AU2940" s="105">
        <f t="shared" si="678"/>
        <v>13.168749999999999</v>
      </c>
      <c r="AV2940" s="102" t="e">
        <f t="shared" si="667"/>
        <v>#REF!</v>
      </c>
      <c r="AW2940" s="105" t="s">
        <v>172</v>
      </c>
      <c r="AX2940" s="105" t="s">
        <v>173</v>
      </c>
      <c r="AY2940" s="106">
        <v>13.17</v>
      </c>
      <c r="AZ2940" s="108">
        <f t="shared" si="668"/>
        <v>2.2389000000000001</v>
      </c>
      <c r="BA2940" s="1">
        <f t="shared" si="669"/>
        <v>15.408899999999999</v>
      </c>
      <c r="BB2940" s="106">
        <f t="shared" si="670"/>
        <v>16.641611999999999</v>
      </c>
      <c r="BC2940" s="105" t="s">
        <v>53</v>
      </c>
      <c r="BE2940" s="110"/>
      <c r="BF2940" s="110"/>
      <c r="BG2940" s="110"/>
    </row>
    <row r="2941" spans="1:59" ht="24.75" hidden="1" customHeight="1">
      <c r="A2941" s="9">
        <v>2944</v>
      </c>
      <c r="B2941" s="20">
        <v>5206</v>
      </c>
      <c r="C2941" s="20"/>
      <c r="E2941" s="21" t="s">
        <v>11643</v>
      </c>
      <c r="F2941" s="21" t="s">
        <v>3016</v>
      </c>
      <c r="G2941" s="21" t="s">
        <v>11645</v>
      </c>
      <c r="H2941" s="22" t="s">
        <v>11658</v>
      </c>
      <c r="I2941" s="21" t="s">
        <v>11647</v>
      </c>
      <c r="J2941" s="21" t="s">
        <v>11648</v>
      </c>
      <c r="K2941" s="23"/>
      <c r="L2941" s="21"/>
      <c r="M2941" s="20">
        <v>5</v>
      </c>
      <c r="N2941" s="21" t="s">
        <v>46</v>
      </c>
      <c r="O2941" s="21" t="s">
        <v>11649</v>
      </c>
      <c r="P2941" s="21" t="s">
        <v>11650</v>
      </c>
      <c r="Q2941" s="21" t="s">
        <v>11659</v>
      </c>
      <c r="R2941" s="101">
        <v>40.159999999999997</v>
      </c>
      <c r="T2941" s="116">
        <v>22.7</v>
      </c>
      <c r="U2941" s="84">
        <v>40.159999999999997</v>
      </c>
      <c r="AM2941" s="105">
        <v>26.16</v>
      </c>
      <c r="AQ2941" s="105" t="e">
        <f t="shared" si="675"/>
        <v>#NUM!</v>
      </c>
      <c r="AR2941" s="105" t="e">
        <f t="shared" si="676"/>
        <v>#NUM!</v>
      </c>
      <c r="AS2941" s="105" t="e">
        <f t="shared" si="677"/>
        <v>#NUM!</v>
      </c>
      <c r="AT2941" s="105" t="e">
        <f>#REF!*1.075</f>
        <v>#REF!</v>
      </c>
      <c r="AU2941" s="105">
        <f t="shared" si="678"/>
        <v>24.4025</v>
      </c>
      <c r="AV2941" s="102" t="e">
        <f t="shared" si="667"/>
        <v>#REF!</v>
      </c>
      <c r="AW2941" s="105" t="s">
        <v>172</v>
      </c>
      <c r="AX2941" s="105" t="s">
        <v>173</v>
      </c>
      <c r="AY2941" s="106">
        <v>24.4</v>
      </c>
      <c r="AZ2941" s="108">
        <f t="shared" si="668"/>
        <v>4.1479999999999997</v>
      </c>
      <c r="BA2941" s="1">
        <f t="shared" si="669"/>
        <v>28.547999999999998</v>
      </c>
      <c r="BB2941" s="106">
        <f t="shared" si="670"/>
        <v>30.83184</v>
      </c>
      <c r="BC2941" s="105" t="s">
        <v>53</v>
      </c>
      <c r="BE2941" s="110"/>
      <c r="BF2941" s="110"/>
      <c r="BG2941" s="110"/>
    </row>
    <row r="2942" spans="1:59" ht="24.75" hidden="1" customHeight="1">
      <c r="A2942" s="9">
        <v>2945</v>
      </c>
      <c r="B2942" s="17">
        <v>18121</v>
      </c>
      <c r="C2942" s="17"/>
      <c r="D2942" s="8"/>
      <c r="E2942" s="2" t="s">
        <v>11660</v>
      </c>
      <c r="F2942" s="2" t="s">
        <v>2167</v>
      </c>
      <c r="G2942" s="2" t="s">
        <v>2168</v>
      </c>
      <c r="H2942" s="18" t="s">
        <v>105</v>
      </c>
      <c r="I2942" s="2" t="s">
        <v>298</v>
      </c>
      <c r="J2942" s="2" t="s">
        <v>11661</v>
      </c>
      <c r="K2942" s="19"/>
      <c r="L2942" s="2"/>
      <c r="M2942" s="17">
        <v>15</v>
      </c>
      <c r="N2942" s="2" t="s">
        <v>46</v>
      </c>
      <c r="O2942" s="2" t="s">
        <v>11662</v>
      </c>
      <c r="P2942" s="2" t="s">
        <v>11663</v>
      </c>
      <c r="Q2942" s="2" t="s">
        <v>11664</v>
      </c>
      <c r="R2942" s="101">
        <v>26.918099999999999</v>
      </c>
      <c r="T2942" s="116" t="s">
        <v>58</v>
      </c>
      <c r="U2942" s="84">
        <v>25.040099999999999</v>
      </c>
      <c r="AE2942" s="104">
        <v>25.040099999999999</v>
      </c>
      <c r="AN2942" s="106">
        <v>26.92</v>
      </c>
      <c r="AO2942" s="105" t="s">
        <v>50</v>
      </c>
      <c r="AP2942" s="104" t="s">
        <v>51</v>
      </c>
      <c r="AQ2942" s="105" t="e">
        <f t="shared" si="675"/>
        <v>#NUM!</v>
      </c>
      <c r="AR2942" s="105" t="e">
        <f t="shared" si="676"/>
        <v>#NUM!</v>
      </c>
      <c r="AS2942" s="105" t="e">
        <f t="shared" si="677"/>
        <v>#NUM!</v>
      </c>
      <c r="AT2942" s="105" t="e">
        <f>#REF!*1.075</f>
        <v>#REF!</v>
      </c>
      <c r="AU2942" s="105" t="e">
        <f t="shared" si="678"/>
        <v>#VALUE!</v>
      </c>
      <c r="AV2942" s="102" t="e">
        <f t="shared" si="667"/>
        <v>#REF!</v>
      </c>
      <c r="AW2942" s="105" t="s">
        <v>279</v>
      </c>
      <c r="AX2942" s="105" t="s">
        <v>278</v>
      </c>
      <c r="AY2942" s="106">
        <v>37.32</v>
      </c>
      <c r="AZ2942" s="108">
        <f t="shared" si="668"/>
        <v>6.3444000000000003</v>
      </c>
      <c r="BA2942" s="1">
        <f t="shared" si="669"/>
        <v>43.664400000000001</v>
      </c>
      <c r="BB2942" s="106">
        <f t="shared" si="670"/>
        <v>47.157552000000003</v>
      </c>
      <c r="BC2942" s="105" t="s">
        <v>53</v>
      </c>
      <c r="BE2942" s="110"/>
      <c r="BF2942" s="110"/>
      <c r="BG2942" s="110"/>
    </row>
    <row r="2943" spans="1:59" ht="24.75" hidden="1" customHeight="1">
      <c r="A2943" s="9">
        <v>2928</v>
      </c>
      <c r="B2943" s="36">
        <v>19714</v>
      </c>
      <c r="C2943" s="36"/>
      <c r="E2943" s="37" t="s">
        <v>11665</v>
      </c>
      <c r="F2943" s="36" t="s">
        <v>5013</v>
      </c>
      <c r="G2943" s="36" t="s">
        <v>5014</v>
      </c>
      <c r="H2943" s="36" t="s">
        <v>1421</v>
      </c>
      <c r="I2943" s="36" t="s">
        <v>44</v>
      </c>
      <c r="J2943" s="37" t="s">
        <v>11666</v>
      </c>
      <c r="K2943" s="49"/>
      <c r="L2943" s="36"/>
      <c r="M2943" s="36"/>
      <c r="N2943" s="36"/>
      <c r="O2943" s="36" t="s">
        <v>11667</v>
      </c>
      <c r="P2943" s="36" t="s">
        <v>11668</v>
      </c>
      <c r="Q2943" s="36" t="s">
        <v>11669</v>
      </c>
      <c r="T2943" s="116"/>
      <c r="AQ2943" s="105" t="e">
        <f t="shared" si="675"/>
        <v>#NUM!</v>
      </c>
      <c r="AR2943" s="105" t="e">
        <f t="shared" si="676"/>
        <v>#NUM!</v>
      </c>
      <c r="AS2943" s="105" t="e">
        <f t="shared" si="677"/>
        <v>#NUM!</v>
      </c>
      <c r="AT2943" s="105" t="e">
        <f>#REF!*1.075</f>
        <v>#REF!</v>
      </c>
      <c r="AU2943" s="105">
        <f t="shared" si="678"/>
        <v>0</v>
      </c>
      <c r="AV2943" s="102" t="e">
        <f t="shared" si="667"/>
        <v>#REF!</v>
      </c>
      <c r="AZ2943" s="108" t="b">
        <f t="shared" si="668"/>
        <v>0</v>
      </c>
      <c r="BA2943" s="1">
        <f t="shared" si="669"/>
        <v>0</v>
      </c>
      <c r="BB2943" s="106">
        <f t="shared" si="670"/>
        <v>0</v>
      </c>
      <c r="BE2943" s="110"/>
      <c r="BF2943" s="110"/>
      <c r="BG2943" s="110"/>
    </row>
    <row r="2944" spans="1:59" ht="24.75" hidden="1" customHeight="1">
      <c r="A2944" s="9">
        <v>2930</v>
      </c>
      <c r="B2944" s="36">
        <v>320</v>
      </c>
      <c r="C2944" s="36"/>
      <c r="E2944" s="37" t="s">
        <v>11670</v>
      </c>
      <c r="F2944" s="36" t="s">
        <v>9088</v>
      </c>
      <c r="G2944" s="36" t="s">
        <v>8919</v>
      </c>
      <c r="H2944" s="36" t="s">
        <v>1135</v>
      </c>
      <c r="I2944" s="36" t="s">
        <v>68</v>
      </c>
      <c r="J2944" s="37" t="s">
        <v>1422</v>
      </c>
      <c r="K2944" s="49"/>
      <c r="L2944" s="36"/>
      <c r="M2944" s="36"/>
      <c r="N2944" s="36"/>
      <c r="O2944" s="36" t="s">
        <v>11667</v>
      </c>
      <c r="P2944" s="36" t="s">
        <v>11671</v>
      </c>
      <c r="Q2944" s="36" t="s">
        <v>11672</v>
      </c>
      <c r="T2944" s="116"/>
      <c r="AQ2944" s="105" t="e">
        <f t="shared" si="675"/>
        <v>#NUM!</v>
      </c>
      <c r="AR2944" s="105" t="e">
        <f t="shared" si="676"/>
        <v>#NUM!</v>
      </c>
      <c r="AS2944" s="105" t="e">
        <f t="shared" si="677"/>
        <v>#NUM!</v>
      </c>
      <c r="AT2944" s="105" t="e">
        <f>#REF!*1.075</f>
        <v>#REF!</v>
      </c>
      <c r="AU2944" s="105">
        <f t="shared" si="678"/>
        <v>0</v>
      </c>
      <c r="AV2944" s="102" t="e">
        <f t="shared" si="667"/>
        <v>#REF!</v>
      </c>
      <c r="AZ2944" s="108" t="b">
        <f t="shared" si="668"/>
        <v>0</v>
      </c>
      <c r="BA2944" s="1">
        <f t="shared" si="669"/>
        <v>0</v>
      </c>
      <c r="BB2944" s="106">
        <f t="shared" si="670"/>
        <v>0</v>
      </c>
      <c r="BE2944" s="110"/>
      <c r="BF2944" s="110"/>
      <c r="BG2944" s="110"/>
    </row>
    <row r="2945" spans="1:59" ht="24.75" customHeight="1">
      <c r="A2945" s="9">
        <v>2946</v>
      </c>
      <c r="B2945" s="17">
        <v>7137</v>
      </c>
      <c r="C2945" s="17"/>
      <c r="D2945" s="127" t="s">
        <v>9303</v>
      </c>
      <c r="E2945" s="2" t="s">
        <v>11673</v>
      </c>
      <c r="F2945" s="2" t="s">
        <v>9298</v>
      </c>
      <c r="G2945" s="2" t="s">
        <v>2753</v>
      </c>
      <c r="H2945" s="18" t="s">
        <v>204</v>
      </c>
      <c r="I2945" s="2" t="s">
        <v>484</v>
      </c>
      <c r="J2945" s="2" t="s">
        <v>11674</v>
      </c>
      <c r="K2945" s="19"/>
      <c r="L2945" s="2"/>
      <c r="M2945" s="17">
        <v>10</v>
      </c>
      <c r="N2945" s="2" t="s">
        <v>46</v>
      </c>
      <c r="O2945" s="2" t="s">
        <v>11667</v>
      </c>
      <c r="P2945" s="2" t="s">
        <v>11675</v>
      </c>
      <c r="Q2945" s="2" t="s">
        <v>11676</v>
      </c>
      <c r="R2945" s="101">
        <v>3.76</v>
      </c>
      <c r="S2945" s="102">
        <v>3.76</v>
      </c>
      <c r="T2945" s="116">
        <v>3.5</v>
      </c>
      <c r="AN2945" s="106">
        <v>3.36</v>
      </c>
      <c r="AO2945" s="105" t="s">
        <v>277</v>
      </c>
      <c r="AP2945" s="104" t="s">
        <v>278</v>
      </c>
      <c r="AQ2945" s="105" t="e">
        <f t="shared" si="675"/>
        <v>#NUM!</v>
      </c>
      <c r="AR2945" s="105" t="e">
        <f t="shared" si="676"/>
        <v>#NUM!</v>
      </c>
      <c r="AS2945" s="105" t="e">
        <f t="shared" si="677"/>
        <v>#NUM!</v>
      </c>
      <c r="AT2945" s="105" t="e">
        <f>#REF!*1.075</f>
        <v>#REF!</v>
      </c>
      <c r="AU2945" s="105">
        <f t="shared" si="678"/>
        <v>3.7624999999999997</v>
      </c>
      <c r="AV2945" s="102" t="e">
        <f t="shared" ref="AV2945:AV2976" si="679">MIN(AN2945,AT2945,AU2945)</f>
        <v>#REF!</v>
      </c>
      <c r="AW2945" s="125" t="s">
        <v>52</v>
      </c>
      <c r="AX2945" s="105" t="s">
        <v>51</v>
      </c>
      <c r="AY2945" s="106">
        <v>3.7625000000000002</v>
      </c>
      <c r="AZ2945" s="108">
        <f t="shared" ref="AZ2945:AZ2976" si="680">IF(AND(AY2945&gt;0,AY2945&lt;=10),AY2945*0.25,IF(AND(AY2945&gt;10,AY2945&lt;=50),AY2945*0.17,IF(AND(AY2945&gt;10,AY2945&lt;=100),AY2945*0.12,IF(AY2945&gt;100,AY2945*0.1))))</f>
        <v>0.94062500000000004</v>
      </c>
      <c r="BA2945" s="1">
        <f t="shared" ref="BA2945:BA2976" si="681">AZ2945+AY2945</f>
        <v>4.703125</v>
      </c>
      <c r="BB2945" s="106">
        <f t="shared" ref="BB2945:BB2976" si="682">BA2945+BA2945*0.08</f>
        <v>5.0793749999999998</v>
      </c>
      <c r="BC2945" s="105" t="s">
        <v>53</v>
      </c>
      <c r="BD2945" s="105" t="s">
        <v>885</v>
      </c>
      <c r="BE2945" s="110"/>
      <c r="BF2945" s="110"/>
      <c r="BG2945" s="110"/>
    </row>
    <row r="2946" spans="1:59" ht="24.75" hidden="1" customHeight="1">
      <c r="A2946" s="9">
        <v>2947</v>
      </c>
      <c r="B2946" s="17">
        <v>4</v>
      </c>
      <c r="C2946" s="17"/>
      <c r="D2946" s="8"/>
      <c r="E2946" s="18" t="s">
        <v>11673</v>
      </c>
      <c r="F2946" s="18" t="s">
        <v>9298</v>
      </c>
      <c r="G2946" s="18" t="s">
        <v>2753</v>
      </c>
      <c r="H2946" s="18" t="s">
        <v>204</v>
      </c>
      <c r="I2946" s="18" t="s">
        <v>484</v>
      </c>
      <c r="J2946" s="18" t="s">
        <v>11677</v>
      </c>
      <c r="K2946" s="19"/>
      <c r="L2946" s="18"/>
      <c r="M2946" s="17">
        <v>20</v>
      </c>
      <c r="N2946" s="18" t="s">
        <v>46</v>
      </c>
      <c r="O2946" s="18" t="s">
        <v>11667</v>
      </c>
      <c r="P2946" s="18" t="s">
        <v>11667</v>
      </c>
      <c r="Q2946" s="18" t="s">
        <v>11678</v>
      </c>
      <c r="R2946" s="101">
        <v>7.22</v>
      </c>
      <c r="T2946" s="116" t="s">
        <v>58</v>
      </c>
      <c r="W2946" s="102">
        <v>7.04</v>
      </c>
      <c r="X2946" s="102">
        <v>6.4</v>
      </c>
      <c r="AN2946" s="106">
        <v>6.72</v>
      </c>
      <c r="AO2946" s="105" t="s">
        <v>277</v>
      </c>
      <c r="AP2946" s="104" t="s">
        <v>278</v>
      </c>
      <c r="AQ2946" s="105" t="e">
        <f t="shared" si="675"/>
        <v>#NUM!</v>
      </c>
      <c r="AR2946" s="105" t="e">
        <f t="shared" si="676"/>
        <v>#NUM!</v>
      </c>
      <c r="AS2946" s="105" t="e">
        <f t="shared" si="677"/>
        <v>#NUM!</v>
      </c>
      <c r="AT2946" s="105" t="e">
        <f>#REF!*1.075</f>
        <v>#REF!</v>
      </c>
      <c r="AU2946" s="105" t="e">
        <f t="shared" si="678"/>
        <v>#VALUE!</v>
      </c>
      <c r="AV2946" s="102" t="e">
        <f t="shared" si="679"/>
        <v>#REF!</v>
      </c>
      <c r="AW2946" s="105" t="s">
        <v>279</v>
      </c>
      <c r="AX2946" s="105" t="s">
        <v>278</v>
      </c>
      <c r="AY2946" s="106">
        <v>6.718</v>
      </c>
      <c r="AZ2946" s="108">
        <f t="shared" si="680"/>
        <v>1.6795</v>
      </c>
      <c r="BA2946" s="1">
        <f t="shared" si="681"/>
        <v>8.3975000000000009</v>
      </c>
      <c r="BB2946" s="106">
        <f t="shared" si="682"/>
        <v>9.0693000000000001</v>
      </c>
      <c r="BC2946" s="105" t="s">
        <v>53</v>
      </c>
      <c r="BE2946" s="110"/>
      <c r="BF2946" s="110"/>
      <c r="BG2946" s="110"/>
    </row>
    <row r="2947" spans="1:59" ht="24.75" customHeight="1">
      <c r="A2947" s="9">
        <v>2948</v>
      </c>
      <c r="B2947" s="17">
        <v>936</v>
      </c>
      <c r="C2947" s="17"/>
      <c r="D2947" s="127" t="s">
        <v>9303</v>
      </c>
      <c r="E2947" s="2" t="s">
        <v>11679</v>
      </c>
      <c r="F2947" s="2" t="s">
        <v>4061</v>
      </c>
      <c r="G2947" s="2" t="s">
        <v>344</v>
      </c>
      <c r="H2947" s="18" t="s">
        <v>189</v>
      </c>
      <c r="I2947" s="2" t="s">
        <v>488</v>
      </c>
      <c r="J2947" s="82" t="s">
        <v>11680</v>
      </c>
      <c r="K2947" s="19"/>
      <c r="L2947" s="2"/>
      <c r="M2947" s="17">
        <v>14</v>
      </c>
      <c r="N2947" s="2" t="s">
        <v>46</v>
      </c>
      <c r="O2947" s="2" t="s">
        <v>11667</v>
      </c>
      <c r="P2947" s="2" t="s">
        <v>11681</v>
      </c>
      <c r="Q2947" s="2" t="s">
        <v>11682</v>
      </c>
      <c r="R2947" s="101">
        <v>2.58</v>
      </c>
      <c r="S2947" s="102">
        <v>2.58</v>
      </c>
      <c r="T2947" s="116">
        <v>2.4</v>
      </c>
      <c r="AF2947" s="105">
        <v>0.98</v>
      </c>
      <c r="AG2947" s="105">
        <v>2.4020000000000001</v>
      </c>
      <c r="AI2947" s="105">
        <v>3.41</v>
      </c>
      <c r="AN2947" s="106">
        <v>1.7549999999999999</v>
      </c>
      <c r="AO2947" s="105" t="s">
        <v>277</v>
      </c>
      <c r="AP2947" s="104" t="s">
        <v>278</v>
      </c>
      <c r="AQ2947" s="105">
        <f t="shared" si="675"/>
        <v>1.6910000000000001</v>
      </c>
      <c r="AR2947" s="105" t="str">
        <f t="shared" si="676"/>
        <v/>
      </c>
      <c r="AS2947" s="105" t="e">
        <f t="shared" si="677"/>
        <v>#NUM!</v>
      </c>
      <c r="AT2947" s="105" t="e">
        <f>#REF!*1.075</f>
        <v>#REF!</v>
      </c>
      <c r="AU2947" s="105">
        <f t="shared" si="678"/>
        <v>2.5799999999999996</v>
      </c>
      <c r="AV2947" s="102" t="e">
        <f t="shared" si="679"/>
        <v>#REF!</v>
      </c>
      <c r="AW2947" s="105" t="s">
        <v>279</v>
      </c>
      <c r="AX2947" s="105" t="s">
        <v>278</v>
      </c>
      <c r="AY2947" s="106">
        <v>1.6910000000000001</v>
      </c>
      <c r="AZ2947" s="108">
        <f t="shared" si="680"/>
        <v>0.42275000000000001</v>
      </c>
      <c r="BA2947" s="1">
        <f t="shared" si="681"/>
        <v>2.11375</v>
      </c>
      <c r="BB2947" s="106">
        <f t="shared" si="682"/>
        <v>2.2828499999999998</v>
      </c>
      <c r="BC2947" s="105" t="s">
        <v>53</v>
      </c>
      <c r="BD2947" s="105" t="s">
        <v>885</v>
      </c>
      <c r="BE2947" s="110"/>
      <c r="BF2947" s="110"/>
      <c r="BG2947" s="110"/>
    </row>
    <row r="2948" spans="1:59" ht="24.75" customHeight="1">
      <c r="A2948" s="9">
        <v>2949</v>
      </c>
      <c r="B2948" s="17">
        <v>939</v>
      </c>
      <c r="C2948" s="17"/>
      <c r="D2948" s="127" t="s">
        <v>9303</v>
      </c>
      <c r="E2948" s="2" t="s">
        <v>11679</v>
      </c>
      <c r="F2948" s="2" t="s">
        <v>11683</v>
      </c>
      <c r="G2948" s="2" t="s">
        <v>344</v>
      </c>
      <c r="H2948" s="18" t="s">
        <v>60</v>
      </c>
      <c r="I2948" s="2" t="s">
        <v>488</v>
      </c>
      <c r="J2948" s="82" t="s">
        <v>11684</v>
      </c>
      <c r="K2948" s="19"/>
      <c r="L2948" s="2"/>
      <c r="M2948" s="17">
        <v>14</v>
      </c>
      <c r="N2948" s="2" t="s">
        <v>46</v>
      </c>
      <c r="O2948" s="2" t="s">
        <v>11667</v>
      </c>
      <c r="P2948" s="2" t="s">
        <v>11685</v>
      </c>
      <c r="Q2948" s="2" t="s">
        <v>11686</v>
      </c>
      <c r="R2948" s="101">
        <v>1.83</v>
      </c>
      <c r="S2948" s="102">
        <v>1.83</v>
      </c>
      <c r="T2948" s="116">
        <v>1.7</v>
      </c>
      <c r="AG2948" s="105">
        <v>1.4833799999999999</v>
      </c>
      <c r="AI2948" s="105">
        <v>1.96</v>
      </c>
      <c r="AN2948" s="106">
        <v>1.0725</v>
      </c>
      <c r="AO2948" s="105" t="s">
        <v>277</v>
      </c>
      <c r="AP2948" s="104" t="s">
        <v>278</v>
      </c>
      <c r="AQ2948" s="105">
        <f t="shared" si="675"/>
        <v>1.7216899999999999</v>
      </c>
      <c r="AR2948" s="105" t="str">
        <f t="shared" si="676"/>
        <v/>
      </c>
      <c r="AS2948" s="105" t="e">
        <f t="shared" si="677"/>
        <v>#NUM!</v>
      </c>
      <c r="AT2948" s="105" t="e">
        <f>#REF!*1.075</f>
        <v>#REF!</v>
      </c>
      <c r="AU2948" s="105">
        <f t="shared" si="678"/>
        <v>1.8274999999999999</v>
      </c>
      <c r="AV2948" s="102" t="e">
        <f t="shared" si="679"/>
        <v>#REF!</v>
      </c>
      <c r="AW2948" s="105" t="s">
        <v>279</v>
      </c>
      <c r="AX2948" s="105" t="s">
        <v>278</v>
      </c>
      <c r="AY2948" s="106">
        <v>1.7216899999999999</v>
      </c>
      <c r="AZ2948" s="108">
        <f t="shared" si="680"/>
        <v>0.43042249999999999</v>
      </c>
      <c r="BA2948" s="1">
        <f t="shared" si="681"/>
        <v>2.1521124999999999</v>
      </c>
      <c r="BB2948" s="106">
        <f t="shared" si="682"/>
        <v>2.3242814999999997</v>
      </c>
      <c r="BC2948" s="105" t="s">
        <v>53</v>
      </c>
      <c r="BD2948" s="105" t="s">
        <v>885</v>
      </c>
      <c r="BE2948" s="110"/>
      <c r="BF2948" s="110"/>
      <c r="BG2948" s="110"/>
    </row>
    <row r="2949" spans="1:59" ht="24.75" customHeight="1">
      <c r="A2949" s="9">
        <v>2950</v>
      </c>
      <c r="B2949" s="17">
        <v>800</v>
      </c>
      <c r="C2949" s="17"/>
      <c r="D2949" s="127" t="s">
        <v>9303</v>
      </c>
      <c r="E2949" s="2" t="s">
        <v>11687</v>
      </c>
      <c r="F2949" s="2" t="s">
        <v>11688</v>
      </c>
      <c r="G2949" s="2" t="s">
        <v>521</v>
      </c>
      <c r="H2949" s="18" t="s">
        <v>123</v>
      </c>
      <c r="I2949" s="2" t="s">
        <v>68</v>
      </c>
      <c r="J2949" s="2" t="s">
        <v>11689</v>
      </c>
      <c r="K2949" s="19"/>
      <c r="L2949" s="2"/>
      <c r="M2949" s="17">
        <v>30</v>
      </c>
      <c r="N2949" s="2" t="s">
        <v>46</v>
      </c>
      <c r="O2949" s="2" t="s">
        <v>11667</v>
      </c>
      <c r="P2949" s="207" t="s">
        <v>11690</v>
      </c>
      <c r="Q2949" s="207" t="s">
        <v>11691</v>
      </c>
      <c r="R2949" s="101">
        <v>2.9</v>
      </c>
      <c r="T2949" s="116">
        <v>2.7</v>
      </c>
      <c r="AG2949" s="105">
        <v>2.1894399999999998</v>
      </c>
      <c r="AI2949" s="105">
        <v>3.1</v>
      </c>
      <c r="AN2949" s="106">
        <v>2.6240000000000001</v>
      </c>
      <c r="AO2949" s="105" t="s">
        <v>372</v>
      </c>
      <c r="AP2949" s="104" t="s">
        <v>373</v>
      </c>
      <c r="AQ2949" s="105">
        <f t="shared" si="675"/>
        <v>2.64472</v>
      </c>
      <c r="AR2949" s="105" t="str">
        <f t="shared" si="676"/>
        <v/>
      </c>
      <c r="AS2949" s="105" t="e">
        <f t="shared" si="677"/>
        <v>#NUM!</v>
      </c>
      <c r="AT2949" s="105" t="e">
        <f>#REF!*1.075</f>
        <v>#REF!</v>
      </c>
      <c r="AU2949" s="105">
        <f t="shared" si="678"/>
        <v>2.9024999999999999</v>
      </c>
      <c r="AV2949" s="102" t="e">
        <f t="shared" si="679"/>
        <v>#REF!</v>
      </c>
      <c r="AW2949" s="105" t="s">
        <v>372</v>
      </c>
      <c r="AX2949" s="105" t="s">
        <v>373</v>
      </c>
      <c r="AY2949" s="106">
        <v>2.496</v>
      </c>
      <c r="AZ2949" s="108">
        <f t="shared" si="680"/>
        <v>0.624</v>
      </c>
      <c r="BA2949" s="1">
        <f t="shared" si="681"/>
        <v>3.12</v>
      </c>
      <c r="BB2949" s="106">
        <f t="shared" si="682"/>
        <v>3.3696000000000002</v>
      </c>
      <c r="BC2949" s="105" t="s">
        <v>53</v>
      </c>
      <c r="BD2949" s="105" t="s">
        <v>885</v>
      </c>
      <c r="BE2949" s="110"/>
      <c r="BF2949" s="110"/>
      <c r="BG2949" s="110"/>
    </row>
    <row r="2950" spans="1:59" ht="24.75" hidden="1" customHeight="1">
      <c r="A2950" s="9">
        <v>2951</v>
      </c>
      <c r="B2950" s="17">
        <v>799</v>
      </c>
      <c r="C2950" s="17"/>
      <c r="D2950" s="8"/>
      <c r="E2950" s="2" t="s">
        <v>11692</v>
      </c>
      <c r="F2950" s="2" t="s">
        <v>11688</v>
      </c>
      <c r="G2950" s="2" t="s">
        <v>521</v>
      </c>
      <c r="H2950" s="18" t="s">
        <v>310</v>
      </c>
      <c r="I2950" s="2" t="s">
        <v>68</v>
      </c>
      <c r="J2950" s="2" t="s">
        <v>11689</v>
      </c>
      <c r="K2950" s="19"/>
      <c r="L2950" s="2"/>
      <c r="M2950" s="17">
        <v>30</v>
      </c>
      <c r="N2950" s="2" t="s">
        <v>46</v>
      </c>
      <c r="O2950" s="2" t="s">
        <v>11667</v>
      </c>
      <c r="P2950" s="2" t="s">
        <v>11693</v>
      </c>
      <c r="Q2950" s="2" t="s">
        <v>11694</v>
      </c>
      <c r="R2950" s="101">
        <v>1.67</v>
      </c>
      <c r="T2950" s="116">
        <v>1.55</v>
      </c>
      <c r="W2950" s="102">
        <v>1.55</v>
      </c>
      <c r="Y2950" s="102">
        <v>2.27</v>
      </c>
      <c r="AN2950" s="106">
        <v>1.67</v>
      </c>
      <c r="AO2950" s="105" t="s">
        <v>50</v>
      </c>
      <c r="AP2950" s="104" t="s">
        <v>51</v>
      </c>
      <c r="AQ2950" s="105" t="e">
        <f t="shared" si="675"/>
        <v>#NUM!</v>
      </c>
      <c r="AR2950" s="105" t="e">
        <f t="shared" si="676"/>
        <v>#NUM!</v>
      </c>
      <c r="AS2950" s="105" t="e">
        <f t="shared" si="677"/>
        <v>#NUM!</v>
      </c>
      <c r="AT2950" s="105" t="e">
        <f>#REF!*1.075</f>
        <v>#REF!</v>
      </c>
      <c r="AU2950" s="105">
        <f t="shared" si="678"/>
        <v>1.66625</v>
      </c>
      <c r="AV2950" s="102" t="e">
        <f t="shared" si="679"/>
        <v>#REF!</v>
      </c>
      <c r="AW2950" s="125" t="s">
        <v>52</v>
      </c>
      <c r="AX2950" s="125" t="s">
        <v>51</v>
      </c>
      <c r="AY2950" s="106">
        <v>1.66625</v>
      </c>
      <c r="AZ2950" s="108">
        <f t="shared" si="680"/>
        <v>0.4165625</v>
      </c>
      <c r="BA2950" s="1">
        <f t="shared" si="681"/>
        <v>2.0828125000000002</v>
      </c>
      <c r="BB2950" s="106">
        <f t="shared" si="682"/>
        <v>2.2494375</v>
      </c>
      <c r="BC2950" s="105" t="s">
        <v>53</v>
      </c>
      <c r="BE2950" s="110"/>
      <c r="BF2950" s="110"/>
      <c r="BG2950" s="110"/>
    </row>
    <row r="2951" spans="1:59" ht="24.75" customHeight="1">
      <c r="A2951" s="9">
        <v>2952</v>
      </c>
      <c r="B2951" s="17">
        <v>48</v>
      </c>
      <c r="C2951" s="17"/>
      <c r="D2951" s="127" t="s">
        <v>9303</v>
      </c>
      <c r="E2951" s="2" t="s">
        <v>11695</v>
      </c>
      <c r="F2951" s="2" t="s">
        <v>4540</v>
      </c>
      <c r="G2951" s="2" t="s">
        <v>921</v>
      </c>
      <c r="H2951" s="18" t="s">
        <v>922</v>
      </c>
      <c r="I2951" s="2" t="s">
        <v>44</v>
      </c>
      <c r="J2951" s="30" t="s">
        <v>1207</v>
      </c>
      <c r="K2951" s="19"/>
      <c r="L2951" s="2"/>
      <c r="M2951" s="17">
        <v>10</v>
      </c>
      <c r="N2951" s="2" t="s">
        <v>46</v>
      </c>
      <c r="O2951" s="2" t="s">
        <v>11667</v>
      </c>
      <c r="P2951" s="2" t="s">
        <v>11693</v>
      </c>
      <c r="Q2951" s="2" t="s">
        <v>11696</v>
      </c>
      <c r="R2951" s="101">
        <v>3.17</v>
      </c>
      <c r="S2951" s="102">
        <v>3.17</v>
      </c>
      <c r="T2951" s="116">
        <v>3.02</v>
      </c>
      <c r="AF2951" s="105">
        <v>3.13</v>
      </c>
      <c r="AG2951" s="105">
        <v>2.99675</v>
      </c>
      <c r="AN2951" s="106">
        <v>2.7928999999999999</v>
      </c>
      <c r="AO2951" s="105" t="s">
        <v>277</v>
      </c>
      <c r="AP2951" s="104" t="s">
        <v>278</v>
      </c>
      <c r="AQ2951" s="105">
        <f t="shared" si="675"/>
        <v>3.0633749999999997</v>
      </c>
      <c r="AR2951" s="105" t="str">
        <f t="shared" si="676"/>
        <v/>
      </c>
      <c r="AS2951" s="105" t="e">
        <f t="shared" si="677"/>
        <v>#NUM!</v>
      </c>
      <c r="AT2951" s="105" t="e">
        <f>#REF!*1.075</f>
        <v>#REF!</v>
      </c>
      <c r="AU2951" s="105">
        <f t="shared" si="678"/>
        <v>3.2464999999999997</v>
      </c>
      <c r="AV2951" s="102" t="e">
        <f t="shared" si="679"/>
        <v>#REF!</v>
      </c>
      <c r="AW2951" s="105" t="s">
        <v>277</v>
      </c>
      <c r="AX2951" s="105" t="s">
        <v>278</v>
      </c>
      <c r="AY2951" s="106">
        <v>3.0630000000000002</v>
      </c>
      <c r="AZ2951" s="108">
        <f t="shared" si="680"/>
        <v>0.76575000000000004</v>
      </c>
      <c r="BA2951" s="1">
        <f t="shared" si="681"/>
        <v>3.8287500000000003</v>
      </c>
      <c r="BB2951" s="106">
        <f t="shared" si="682"/>
        <v>4.1350500000000006</v>
      </c>
      <c r="BC2951" s="105" t="s">
        <v>53</v>
      </c>
      <c r="BD2951" s="105" t="s">
        <v>885</v>
      </c>
      <c r="BE2951" s="110"/>
      <c r="BF2951" s="110"/>
      <c r="BG2951" s="110"/>
    </row>
    <row r="2952" spans="1:59" ht="24.75" hidden="1" customHeight="1">
      <c r="A2952" s="9">
        <v>2953</v>
      </c>
      <c r="B2952" s="17">
        <v>44</v>
      </c>
      <c r="C2952" s="17"/>
      <c r="D2952" s="8"/>
      <c r="E2952" s="2" t="s">
        <v>11695</v>
      </c>
      <c r="F2952" s="2" t="s">
        <v>11697</v>
      </c>
      <c r="G2952" s="2" t="s">
        <v>921</v>
      </c>
      <c r="H2952" s="18" t="s">
        <v>11698</v>
      </c>
      <c r="I2952" s="2" t="s">
        <v>1063</v>
      </c>
      <c r="J2952" s="38" t="s">
        <v>11699</v>
      </c>
      <c r="K2952" s="19">
        <v>70</v>
      </c>
      <c r="L2952" s="2" t="s">
        <v>91</v>
      </c>
      <c r="M2952" s="17">
        <v>1</v>
      </c>
      <c r="N2952" s="2" t="s">
        <v>46</v>
      </c>
      <c r="O2952" s="2" t="s">
        <v>11667</v>
      </c>
      <c r="P2952" s="2" t="s">
        <v>11700</v>
      </c>
      <c r="Q2952" s="2" t="s">
        <v>11701</v>
      </c>
      <c r="R2952" s="101">
        <v>2.5299999999999998</v>
      </c>
      <c r="T2952" s="116">
        <v>2.35</v>
      </c>
      <c r="AF2952" s="105">
        <v>2.2307000000000001</v>
      </c>
      <c r="AG2952" s="105">
        <v>2.0219999999999998</v>
      </c>
      <c r="AN2952" s="106">
        <v>2.1259999999999999</v>
      </c>
      <c r="AO2952" s="105" t="s">
        <v>277</v>
      </c>
      <c r="AP2952" s="104" t="s">
        <v>278</v>
      </c>
      <c r="AQ2952" s="105">
        <f t="shared" si="675"/>
        <v>2.12635</v>
      </c>
      <c r="AR2952" s="105" t="str">
        <f t="shared" si="676"/>
        <v/>
      </c>
      <c r="AS2952" s="105" t="e">
        <f t="shared" si="677"/>
        <v>#NUM!</v>
      </c>
      <c r="AT2952" s="105" t="e">
        <f>#REF!*1.075</f>
        <v>#REF!</v>
      </c>
      <c r="AU2952" s="105">
        <f t="shared" si="678"/>
        <v>2.5262500000000001</v>
      </c>
      <c r="AV2952" s="102" t="e">
        <f t="shared" si="679"/>
        <v>#REF!</v>
      </c>
      <c r="AW2952" s="105" t="s">
        <v>277</v>
      </c>
      <c r="AX2952" s="105" t="s">
        <v>278</v>
      </c>
      <c r="AY2952" s="106">
        <v>2.13</v>
      </c>
      <c r="AZ2952" s="108">
        <f t="shared" si="680"/>
        <v>0.53249999999999997</v>
      </c>
      <c r="BA2952" s="1">
        <f t="shared" si="681"/>
        <v>2.6624999999999996</v>
      </c>
      <c r="BB2952" s="106">
        <f t="shared" si="682"/>
        <v>2.8754999999999997</v>
      </c>
      <c r="BC2952" s="105" t="s">
        <v>53</v>
      </c>
      <c r="BE2952" s="110"/>
      <c r="BF2952" s="110"/>
      <c r="BG2952" s="110"/>
    </row>
    <row r="2953" spans="1:59" ht="24.75" hidden="1" customHeight="1">
      <c r="A2953" s="9">
        <v>2954</v>
      </c>
      <c r="B2953" s="17">
        <v>49</v>
      </c>
      <c r="C2953" s="17"/>
      <c r="D2953" s="8"/>
      <c r="E2953" s="2" t="s">
        <v>11702</v>
      </c>
      <c r="F2953" s="2" t="s">
        <v>4540</v>
      </c>
      <c r="G2953" s="2" t="s">
        <v>921</v>
      </c>
      <c r="H2953" s="18" t="s">
        <v>4543</v>
      </c>
      <c r="I2953" s="2" t="s">
        <v>44</v>
      </c>
      <c r="J2953" s="30" t="s">
        <v>1207</v>
      </c>
      <c r="K2953" s="19"/>
      <c r="L2953" s="2"/>
      <c r="M2953" s="17">
        <v>10</v>
      </c>
      <c r="N2953" s="2" t="s">
        <v>46</v>
      </c>
      <c r="O2953" s="2" t="s">
        <v>11667</v>
      </c>
      <c r="P2953" s="2" t="s">
        <v>11703</v>
      </c>
      <c r="Q2953" s="2" t="s">
        <v>11704</v>
      </c>
      <c r="R2953" s="101">
        <v>2.36</v>
      </c>
      <c r="T2953" s="116">
        <v>2.21</v>
      </c>
      <c r="AF2953" s="105">
        <v>1.70119</v>
      </c>
      <c r="AG2953" s="105">
        <v>1.8977999999999999</v>
      </c>
      <c r="AN2953" s="106">
        <v>1.7995000000000001</v>
      </c>
      <c r="AO2953" s="105" t="s">
        <v>277</v>
      </c>
      <c r="AP2953" s="104" t="s">
        <v>278</v>
      </c>
      <c r="AQ2953" s="105">
        <f t="shared" si="675"/>
        <v>1.7994949999999998</v>
      </c>
      <c r="AR2953" s="105" t="str">
        <f t="shared" si="676"/>
        <v/>
      </c>
      <c r="AS2953" s="105" t="e">
        <f t="shared" si="677"/>
        <v>#NUM!</v>
      </c>
      <c r="AT2953" s="105" t="e">
        <f>#REF!*1.075</f>
        <v>#REF!</v>
      </c>
      <c r="AU2953" s="105">
        <f t="shared" si="678"/>
        <v>2.37575</v>
      </c>
      <c r="AV2953" s="102" t="e">
        <f t="shared" si="679"/>
        <v>#REF!</v>
      </c>
      <c r="AW2953" s="105" t="s">
        <v>277</v>
      </c>
      <c r="AX2953" s="105" t="s">
        <v>278</v>
      </c>
      <c r="AY2953" s="106">
        <v>1.8</v>
      </c>
      <c r="AZ2953" s="108">
        <f t="shared" si="680"/>
        <v>0.45</v>
      </c>
      <c r="BA2953" s="1">
        <f t="shared" si="681"/>
        <v>2.25</v>
      </c>
      <c r="BB2953" s="106">
        <f t="shared" si="682"/>
        <v>2.4300000000000002</v>
      </c>
      <c r="BC2953" s="105" t="s">
        <v>53</v>
      </c>
      <c r="BE2953" s="110"/>
      <c r="BF2953" s="110"/>
      <c r="BG2953" s="110"/>
    </row>
    <row r="2954" spans="1:59" ht="24.75" hidden="1" customHeight="1">
      <c r="A2954" s="9">
        <v>2955</v>
      </c>
      <c r="B2954" s="17">
        <v>19714</v>
      </c>
      <c r="C2954" s="17"/>
      <c r="D2954" s="8"/>
      <c r="E2954" s="2" t="s">
        <v>11665</v>
      </c>
      <c r="F2954" s="2" t="s">
        <v>11705</v>
      </c>
      <c r="G2954" s="2" t="s">
        <v>5014</v>
      </c>
      <c r="H2954" s="18" t="s">
        <v>1421</v>
      </c>
      <c r="I2954" s="2" t="s">
        <v>44</v>
      </c>
      <c r="J2954" s="2" t="s">
        <v>11666</v>
      </c>
      <c r="K2954" s="19"/>
      <c r="L2954" s="2"/>
      <c r="M2954" s="17">
        <v>25</v>
      </c>
      <c r="N2954" s="2" t="s">
        <v>46</v>
      </c>
      <c r="O2954" s="2" t="s">
        <v>11667</v>
      </c>
      <c r="P2954" s="2" t="s">
        <v>11706</v>
      </c>
      <c r="Q2954" s="2" t="s">
        <v>11669</v>
      </c>
      <c r="R2954" s="101">
        <v>1.88</v>
      </c>
      <c r="T2954" s="116" t="s">
        <v>58</v>
      </c>
      <c r="Y2954" s="102">
        <v>1.75</v>
      </c>
      <c r="AF2954" s="105">
        <v>0.83989999999999998</v>
      </c>
      <c r="AI2954" s="105">
        <v>1.96</v>
      </c>
      <c r="AN2954" s="106">
        <v>1.3998999999999999</v>
      </c>
      <c r="AO2954" s="105" t="s">
        <v>277</v>
      </c>
      <c r="AP2954" s="104" t="s">
        <v>278</v>
      </c>
      <c r="AQ2954" s="105">
        <f t="shared" si="675"/>
        <v>1.39995</v>
      </c>
      <c r="AR2954" s="105" t="str">
        <f t="shared" si="676"/>
        <v/>
      </c>
      <c r="AS2954" s="105" t="e">
        <f t="shared" si="677"/>
        <v>#NUM!</v>
      </c>
      <c r="AT2954" s="105" t="e">
        <f>#REF!*1.075</f>
        <v>#REF!</v>
      </c>
      <c r="AU2954" s="105" t="e">
        <f t="shared" si="678"/>
        <v>#VALUE!</v>
      </c>
      <c r="AV2954" s="102" t="e">
        <f t="shared" si="679"/>
        <v>#REF!</v>
      </c>
      <c r="AW2954" s="105" t="s">
        <v>279</v>
      </c>
      <c r="AX2954" s="105" t="s">
        <v>278</v>
      </c>
      <c r="AY2954" s="106">
        <v>1.4</v>
      </c>
      <c r="AZ2954" s="108">
        <f t="shared" si="680"/>
        <v>0.35</v>
      </c>
      <c r="BA2954" s="1">
        <f t="shared" si="681"/>
        <v>1.75</v>
      </c>
      <c r="BB2954" s="106">
        <f t="shared" si="682"/>
        <v>1.8900000000000001</v>
      </c>
      <c r="BC2954" s="105" t="s">
        <v>53</v>
      </c>
      <c r="BE2954" s="110"/>
      <c r="BF2954" s="110"/>
      <c r="BG2954" s="110"/>
    </row>
    <row r="2955" spans="1:59" ht="24.75" hidden="1" customHeight="1">
      <c r="A2955" s="9">
        <v>2956</v>
      </c>
      <c r="B2955" s="36">
        <v>206</v>
      </c>
      <c r="C2955" s="36"/>
      <c r="E2955" s="37" t="s">
        <v>11707</v>
      </c>
      <c r="F2955" s="36" t="s">
        <v>11708</v>
      </c>
      <c r="G2955" s="36" t="s">
        <v>11709</v>
      </c>
      <c r="H2955" s="36" t="s">
        <v>1466</v>
      </c>
      <c r="I2955" s="36" t="s">
        <v>68</v>
      </c>
      <c r="J2955" s="37" t="s">
        <v>124</v>
      </c>
      <c r="K2955" s="49"/>
      <c r="L2955" s="36"/>
      <c r="M2955" s="36"/>
      <c r="N2955" s="36"/>
      <c r="O2955" s="36" t="s">
        <v>11667</v>
      </c>
      <c r="P2955" s="36" t="s">
        <v>11710</v>
      </c>
      <c r="Q2955" s="36" t="s">
        <v>11711</v>
      </c>
      <c r="T2955" s="116"/>
      <c r="AQ2955" s="105" t="e">
        <f t="shared" si="675"/>
        <v>#NUM!</v>
      </c>
      <c r="AR2955" s="105" t="e">
        <f t="shared" si="676"/>
        <v>#NUM!</v>
      </c>
      <c r="AS2955" s="105" t="e">
        <f t="shared" si="677"/>
        <v>#NUM!</v>
      </c>
      <c r="AT2955" s="105" t="e">
        <f>#REF!*1.075</f>
        <v>#REF!</v>
      </c>
      <c r="AU2955" s="105">
        <f t="shared" si="678"/>
        <v>0</v>
      </c>
      <c r="AV2955" s="102" t="e">
        <f t="shared" si="679"/>
        <v>#REF!</v>
      </c>
      <c r="AZ2955" s="108" t="b">
        <f t="shared" si="680"/>
        <v>0</v>
      </c>
      <c r="BA2955" s="1">
        <f t="shared" si="681"/>
        <v>0</v>
      </c>
      <c r="BB2955" s="106">
        <f t="shared" si="682"/>
        <v>0</v>
      </c>
      <c r="BE2955" s="110"/>
      <c r="BF2955" s="110"/>
      <c r="BG2955" s="110"/>
    </row>
    <row r="2956" spans="1:59" ht="24.75" customHeight="1">
      <c r="A2956" s="9">
        <v>2957</v>
      </c>
      <c r="B2956" s="17">
        <v>24</v>
      </c>
      <c r="C2956" s="17"/>
      <c r="D2956" s="127" t="s">
        <v>9303</v>
      </c>
      <c r="E2956" s="2" t="s">
        <v>11712</v>
      </c>
      <c r="F2956" s="2" t="s">
        <v>11705</v>
      </c>
      <c r="G2956" s="2" t="s">
        <v>5014</v>
      </c>
      <c r="H2956" s="18" t="s">
        <v>123</v>
      </c>
      <c r="I2956" s="2" t="s">
        <v>44</v>
      </c>
      <c r="J2956" s="30" t="s">
        <v>11713</v>
      </c>
      <c r="K2956" s="19"/>
      <c r="L2956" s="2"/>
      <c r="M2956" s="17">
        <v>100</v>
      </c>
      <c r="N2956" s="2" t="s">
        <v>46</v>
      </c>
      <c r="O2956" s="2" t="s">
        <v>11667</v>
      </c>
      <c r="P2956" s="2" t="s">
        <v>11693</v>
      </c>
      <c r="Q2956" s="2" t="s">
        <v>11714</v>
      </c>
      <c r="R2956" s="101">
        <v>4.3</v>
      </c>
      <c r="S2956" s="102">
        <v>4.3</v>
      </c>
      <c r="T2956" s="116">
        <v>3.5</v>
      </c>
      <c r="AN2956" s="106">
        <v>4.5999999999999996</v>
      </c>
      <c r="AO2956" s="105" t="s">
        <v>531</v>
      </c>
      <c r="AP2956" s="104" t="s">
        <v>532</v>
      </c>
      <c r="AQ2956" s="105" t="e">
        <f t="shared" si="675"/>
        <v>#NUM!</v>
      </c>
      <c r="AR2956" s="105" t="e">
        <f t="shared" si="676"/>
        <v>#NUM!</v>
      </c>
      <c r="AS2956" s="105" t="e">
        <f t="shared" si="677"/>
        <v>#NUM!</v>
      </c>
      <c r="AT2956" s="105" t="e">
        <f>#REF!*1.075</f>
        <v>#REF!</v>
      </c>
      <c r="AU2956" s="105">
        <f t="shared" si="678"/>
        <v>3.7624999999999997</v>
      </c>
      <c r="AV2956" s="102" t="e">
        <f t="shared" si="679"/>
        <v>#REF!</v>
      </c>
      <c r="AW2956" s="105" t="s">
        <v>172</v>
      </c>
      <c r="AX2956" s="105" t="s">
        <v>173</v>
      </c>
      <c r="AY2956" s="106">
        <v>3.7625000000000002</v>
      </c>
      <c r="AZ2956" s="108">
        <f t="shared" si="680"/>
        <v>0.94062500000000004</v>
      </c>
      <c r="BA2956" s="1">
        <f t="shared" si="681"/>
        <v>4.703125</v>
      </c>
      <c r="BB2956" s="106">
        <f t="shared" si="682"/>
        <v>5.0793749999999998</v>
      </c>
      <c r="BC2956" s="105" t="s">
        <v>53</v>
      </c>
      <c r="BD2956" s="105" t="s">
        <v>885</v>
      </c>
      <c r="BE2956" s="110"/>
      <c r="BF2956" s="110"/>
      <c r="BG2956" s="110"/>
    </row>
    <row r="2957" spans="1:59" ht="24.75" customHeight="1">
      <c r="A2957" s="9">
        <v>2958</v>
      </c>
      <c r="B2957" s="17">
        <v>23</v>
      </c>
      <c r="C2957" s="17"/>
      <c r="D2957" s="127" t="s">
        <v>9303</v>
      </c>
      <c r="E2957" s="2" t="s">
        <v>11712</v>
      </c>
      <c r="F2957" s="2" t="s">
        <v>11715</v>
      </c>
      <c r="G2957" s="2" t="s">
        <v>5014</v>
      </c>
      <c r="H2957" s="18" t="s">
        <v>1421</v>
      </c>
      <c r="I2957" s="2" t="s">
        <v>44</v>
      </c>
      <c r="J2957" s="30" t="s">
        <v>418</v>
      </c>
      <c r="K2957" s="19"/>
      <c r="L2957" s="2"/>
      <c r="M2957" s="17">
        <v>30</v>
      </c>
      <c r="N2957" s="2" t="s">
        <v>46</v>
      </c>
      <c r="O2957" s="2" t="s">
        <v>11667</v>
      </c>
      <c r="P2957" s="2" t="s">
        <v>11716</v>
      </c>
      <c r="Q2957" s="2" t="s">
        <v>11717</v>
      </c>
      <c r="R2957" s="101">
        <v>1.83</v>
      </c>
      <c r="S2957" s="102">
        <v>1.83</v>
      </c>
      <c r="T2957" s="116">
        <v>1.7</v>
      </c>
      <c r="AN2957" s="106">
        <v>1.389</v>
      </c>
      <c r="AO2957" s="105" t="s">
        <v>277</v>
      </c>
      <c r="AP2957" s="104" t="s">
        <v>278</v>
      </c>
      <c r="AQ2957" s="105" t="e">
        <f t="shared" si="675"/>
        <v>#NUM!</v>
      </c>
      <c r="AR2957" s="105" t="e">
        <f t="shared" si="676"/>
        <v>#NUM!</v>
      </c>
      <c r="AS2957" s="105" t="e">
        <f t="shared" si="677"/>
        <v>#NUM!</v>
      </c>
      <c r="AT2957" s="105" t="e">
        <f>#REF!*1.075</f>
        <v>#REF!</v>
      </c>
      <c r="AU2957" s="105">
        <f t="shared" si="678"/>
        <v>1.8274999999999999</v>
      </c>
      <c r="AV2957" s="102" t="e">
        <f t="shared" si="679"/>
        <v>#REF!</v>
      </c>
      <c r="AW2957" s="125" t="s">
        <v>52</v>
      </c>
      <c r="AX2957" s="105" t="s">
        <v>51</v>
      </c>
      <c r="AY2957" s="106">
        <v>1.8274999999999999</v>
      </c>
      <c r="AZ2957" s="108">
        <f t="shared" si="680"/>
        <v>0.45687499999999998</v>
      </c>
      <c r="BA2957" s="1">
        <f t="shared" si="681"/>
        <v>2.2843749999999998</v>
      </c>
      <c r="BB2957" s="106">
        <f t="shared" si="682"/>
        <v>2.4671249999999998</v>
      </c>
      <c r="BC2957" s="105" t="s">
        <v>53</v>
      </c>
      <c r="BD2957" s="105" t="s">
        <v>885</v>
      </c>
      <c r="BE2957" s="110"/>
      <c r="BF2957" s="110"/>
      <c r="BG2957" s="110"/>
    </row>
    <row r="2958" spans="1:59" ht="24.75" hidden="1" customHeight="1">
      <c r="A2958" s="9">
        <v>2959</v>
      </c>
      <c r="B2958" s="17"/>
      <c r="C2958" s="17"/>
      <c r="D2958" s="8"/>
      <c r="E2958" s="18" t="s">
        <v>11718</v>
      </c>
      <c r="F2958" s="18" t="s">
        <v>11719</v>
      </c>
      <c r="G2958" s="18" t="s">
        <v>674</v>
      </c>
      <c r="H2958" s="18" t="s">
        <v>11720</v>
      </c>
      <c r="I2958" s="18" t="s">
        <v>702</v>
      </c>
      <c r="J2958" s="18" t="s">
        <v>11721</v>
      </c>
      <c r="K2958" s="19">
        <v>30</v>
      </c>
      <c r="L2958" s="18" t="s">
        <v>80</v>
      </c>
      <c r="M2958" s="17">
        <v>1</v>
      </c>
      <c r="N2958" s="18" t="s">
        <v>46</v>
      </c>
      <c r="O2958" s="18" t="s">
        <v>11667</v>
      </c>
      <c r="P2958" s="18" t="s">
        <v>11722</v>
      </c>
      <c r="Q2958" s="18" t="s">
        <v>11723</v>
      </c>
      <c r="R2958" s="101">
        <v>6.64</v>
      </c>
      <c r="T2958" s="116" t="s">
        <v>58</v>
      </c>
      <c r="Y2958" s="102">
        <v>6.64</v>
      </c>
      <c r="AF2958" s="105">
        <v>3.3689</v>
      </c>
      <c r="AI2958" s="105">
        <v>6.64</v>
      </c>
      <c r="AN2958" s="106">
        <v>5.0039999999999996</v>
      </c>
      <c r="AO2958" s="105" t="s">
        <v>277</v>
      </c>
      <c r="AP2958" s="104" t="s">
        <v>278</v>
      </c>
      <c r="AQ2958" s="105">
        <f t="shared" si="675"/>
        <v>5.0044500000000003</v>
      </c>
      <c r="AR2958" s="105" t="str">
        <f t="shared" si="676"/>
        <v/>
      </c>
      <c r="AS2958" s="105" t="e">
        <f t="shared" si="677"/>
        <v>#NUM!</v>
      </c>
      <c r="AT2958" s="105" t="e">
        <f>#REF!*1.075</f>
        <v>#REF!</v>
      </c>
      <c r="AU2958" s="105" t="e">
        <f t="shared" si="678"/>
        <v>#VALUE!</v>
      </c>
      <c r="AV2958" s="102" t="e">
        <f t="shared" si="679"/>
        <v>#REF!</v>
      </c>
      <c r="AW2958" s="105" t="s">
        <v>279</v>
      </c>
      <c r="AX2958" s="105" t="s">
        <v>278</v>
      </c>
      <c r="AY2958" s="106">
        <v>5.0039999999999996</v>
      </c>
      <c r="AZ2958" s="108">
        <f t="shared" si="680"/>
        <v>1.2509999999999999</v>
      </c>
      <c r="BA2958" s="1">
        <f t="shared" si="681"/>
        <v>6.254999999999999</v>
      </c>
      <c r="BB2958" s="106">
        <f t="shared" si="682"/>
        <v>6.755399999999999</v>
      </c>
      <c r="BC2958" s="105" t="s">
        <v>53</v>
      </c>
      <c r="BE2958" s="110"/>
      <c r="BF2958" s="110"/>
      <c r="BG2958" s="110"/>
    </row>
    <row r="2959" spans="1:59" ht="24.75" hidden="1" customHeight="1">
      <c r="A2959" s="9">
        <v>2960</v>
      </c>
      <c r="B2959" s="17">
        <v>722</v>
      </c>
      <c r="C2959" s="17"/>
      <c r="D2959" s="8"/>
      <c r="E2959" s="2" t="s">
        <v>11724</v>
      </c>
      <c r="F2959" s="2" t="s">
        <v>11725</v>
      </c>
      <c r="G2959" s="2" t="s">
        <v>1127</v>
      </c>
      <c r="H2959" s="18" t="s">
        <v>123</v>
      </c>
      <c r="I2959" s="2" t="s">
        <v>44</v>
      </c>
      <c r="J2959" s="2" t="s">
        <v>4745</v>
      </c>
      <c r="K2959" s="19"/>
      <c r="L2959" s="2"/>
      <c r="M2959" s="17">
        <v>30</v>
      </c>
      <c r="N2959" s="2" t="s">
        <v>46</v>
      </c>
      <c r="O2959" s="2" t="s">
        <v>11667</v>
      </c>
      <c r="P2959" s="2" t="s">
        <v>11726</v>
      </c>
      <c r="Q2959" s="2" t="s">
        <v>11727</v>
      </c>
      <c r="R2959" s="101">
        <v>2.4</v>
      </c>
      <c r="T2959" s="116" t="s">
        <v>58</v>
      </c>
      <c r="W2959" s="102">
        <v>1.6</v>
      </c>
      <c r="Y2959" s="102">
        <v>2.89</v>
      </c>
      <c r="AI2959" s="105">
        <v>2.89</v>
      </c>
      <c r="AN2959" s="106">
        <v>2.4</v>
      </c>
      <c r="AO2959" s="105" t="s">
        <v>50</v>
      </c>
      <c r="AP2959" s="104" t="s">
        <v>51</v>
      </c>
      <c r="AQ2959" s="105" t="e">
        <f t="shared" si="675"/>
        <v>#NUM!</v>
      </c>
      <c r="AR2959" s="105" t="e">
        <f t="shared" si="676"/>
        <v>#NUM!</v>
      </c>
      <c r="AS2959" s="105" t="e">
        <f t="shared" si="677"/>
        <v>#NUM!</v>
      </c>
      <c r="AT2959" s="105" t="e">
        <f>#REF!*1.075</f>
        <v>#REF!</v>
      </c>
      <c r="AU2959" s="105" t="e">
        <f t="shared" si="678"/>
        <v>#VALUE!</v>
      </c>
      <c r="AV2959" s="102" t="e">
        <f t="shared" si="679"/>
        <v>#REF!</v>
      </c>
      <c r="AW2959" s="125" t="s">
        <v>52</v>
      </c>
      <c r="AX2959" s="125" t="s">
        <v>51</v>
      </c>
      <c r="AY2959" s="106">
        <v>2.4</v>
      </c>
      <c r="AZ2959" s="108">
        <f t="shared" si="680"/>
        <v>0.6</v>
      </c>
      <c r="BA2959" s="1">
        <f t="shared" si="681"/>
        <v>3</v>
      </c>
      <c r="BB2959" s="106">
        <f t="shared" si="682"/>
        <v>3.24</v>
      </c>
      <c r="BC2959" s="105" t="s">
        <v>53</v>
      </c>
      <c r="BE2959" s="110"/>
      <c r="BF2959" s="110"/>
      <c r="BG2959" s="110"/>
    </row>
    <row r="2960" spans="1:59" ht="24.75" hidden="1" customHeight="1">
      <c r="A2960" s="9">
        <v>2961</v>
      </c>
      <c r="B2960" s="17">
        <v>625</v>
      </c>
      <c r="C2960" s="17"/>
      <c r="D2960" s="8"/>
      <c r="E2960" s="2" t="s">
        <v>11728</v>
      </c>
      <c r="F2960" s="2" t="s">
        <v>11729</v>
      </c>
      <c r="G2960" s="2" t="s">
        <v>1127</v>
      </c>
      <c r="H2960" s="18" t="s">
        <v>310</v>
      </c>
      <c r="I2960" s="2" t="s">
        <v>44</v>
      </c>
      <c r="J2960" s="2" t="s">
        <v>418</v>
      </c>
      <c r="K2960" s="19"/>
      <c r="L2960" s="2"/>
      <c r="M2960" s="17">
        <v>30</v>
      </c>
      <c r="N2960" s="2" t="s">
        <v>46</v>
      </c>
      <c r="O2960" s="2" t="s">
        <v>11667</v>
      </c>
      <c r="P2960" s="2" t="s">
        <v>11726</v>
      </c>
      <c r="Q2960" s="2" t="s">
        <v>11730</v>
      </c>
      <c r="R2960" s="101">
        <v>3.13</v>
      </c>
      <c r="T2960" s="116">
        <v>2.5</v>
      </c>
      <c r="V2960" s="102">
        <v>1.9</v>
      </c>
      <c r="Y2960" s="102">
        <v>3.92</v>
      </c>
      <c r="AN2960" s="106">
        <v>2.4820000000000002</v>
      </c>
      <c r="AO2960" s="105" t="s">
        <v>372</v>
      </c>
      <c r="AP2960" s="104" t="s">
        <v>373</v>
      </c>
      <c r="AQ2960" s="105" t="e">
        <f t="shared" si="675"/>
        <v>#NUM!</v>
      </c>
      <c r="AR2960" s="105" t="e">
        <f t="shared" si="676"/>
        <v>#NUM!</v>
      </c>
      <c r="AS2960" s="105" t="e">
        <f t="shared" si="677"/>
        <v>#NUM!</v>
      </c>
      <c r="AT2960" s="105" t="e">
        <f>#REF!*1.075</f>
        <v>#REF!</v>
      </c>
      <c r="AU2960" s="105">
        <f t="shared" si="678"/>
        <v>2.6875</v>
      </c>
      <c r="AV2960" s="102" t="e">
        <f t="shared" si="679"/>
        <v>#REF!</v>
      </c>
      <c r="AW2960" s="105" t="s">
        <v>372</v>
      </c>
      <c r="AX2960" s="105" t="s">
        <v>373</v>
      </c>
      <c r="AY2960" s="106">
        <v>2.48</v>
      </c>
      <c r="AZ2960" s="108">
        <f t="shared" si="680"/>
        <v>0.62</v>
      </c>
      <c r="BA2960" s="1">
        <f t="shared" si="681"/>
        <v>3.1</v>
      </c>
      <c r="BB2960" s="106">
        <f t="shared" si="682"/>
        <v>3.3480000000000003</v>
      </c>
      <c r="BC2960" s="105" t="s">
        <v>53</v>
      </c>
      <c r="BE2960" s="110"/>
      <c r="BF2960" s="110"/>
      <c r="BG2960" s="110"/>
    </row>
    <row r="2961" spans="1:59" ht="24.75" hidden="1" customHeight="1">
      <c r="A2961" s="9">
        <v>2962</v>
      </c>
      <c r="B2961" s="17">
        <v>814</v>
      </c>
      <c r="C2961" s="17"/>
      <c r="D2961" s="8"/>
      <c r="E2961" s="2" t="s">
        <v>11731</v>
      </c>
      <c r="F2961" s="2" t="s">
        <v>11732</v>
      </c>
      <c r="G2961" s="2" t="s">
        <v>380</v>
      </c>
      <c r="H2961" s="18" t="s">
        <v>189</v>
      </c>
      <c r="I2961" s="2" t="s">
        <v>44</v>
      </c>
      <c r="J2961" s="30" t="s">
        <v>1288</v>
      </c>
      <c r="K2961" s="19"/>
      <c r="L2961" s="2"/>
      <c r="M2961" s="17">
        <v>28</v>
      </c>
      <c r="N2961" s="2" t="s">
        <v>46</v>
      </c>
      <c r="O2961" s="2" t="s">
        <v>11667</v>
      </c>
      <c r="P2961" s="2" t="s">
        <v>11733</v>
      </c>
      <c r="Q2961" s="2" t="s">
        <v>11734</v>
      </c>
      <c r="R2961" s="101">
        <v>8.6</v>
      </c>
      <c r="T2961" s="116">
        <v>8</v>
      </c>
      <c r="W2961" s="102">
        <v>11.2</v>
      </c>
      <c r="Y2961" s="102">
        <v>9.0500000000000007</v>
      </c>
      <c r="AH2961" s="105">
        <v>9.0500000000000007</v>
      </c>
      <c r="AN2961" s="106">
        <v>8.6</v>
      </c>
      <c r="AO2961" s="105" t="s">
        <v>50</v>
      </c>
      <c r="AP2961" s="104" t="s">
        <v>51</v>
      </c>
      <c r="AQ2961" s="105" t="e">
        <f t="shared" si="675"/>
        <v>#NUM!</v>
      </c>
      <c r="AR2961" s="105" t="e">
        <f t="shared" si="676"/>
        <v>#NUM!</v>
      </c>
      <c r="AS2961" s="105" t="e">
        <f t="shared" si="677"/>
        <v>#NUM!</v>
      </c>
      <c r="AT2961" s="105" t="e">
        <f>#REF!*1.075</f>
        <v>#REF!</v>
      </c>
      <c r="AU2961" s="105">
        <f t="shared" si="678"/>
        <v>8.6</v>
      </c>
      <c r="AV2961" s="102" t="e">
        <f t="shared" si="679"/>
        <v>#REF!</v>
      </c>
      <c r="AW2961" s="125" t="s">
        <v>52</v>
      </c>
      <c r="AX2961" s="105" t="s">
        <v>51</v>
      </c>
      <c r="AY2961" s="106">
        <v>8.6</v>
      </c>
      <c r="AZ2961" s="108">
        <f t="shared" si="680"/>
        <v>2.15</v>
      </c>
      <c r="BA2961" s="1">
        <f t="shared" si="681"/>
        <v>10.75</v>
      </c>
      <c r="BB2961" s="106">
        <f t="shared" si="682"/>
        <v>11.61</v>
      </c>
      <c r="BC2961" s="105" t="s">
        <v>53</v>
      </c>
      <c r="BE2961" s="110"/>
      <c r="BF2961" s="110"/>
      <c r="BG2961" s="110"/>
    </row>
    <row r="2962" spans="1:59" ht="24.75" customHeight="1">
      <c r="A2962" s="9">
        <v>2963</v>
      </c>
      <c r="B2962" s="17">
        <v>816</v>
      </c>
      <c r="C2962" s="17"/>
      <c r="D2962" s="127" t="s">
        <v>9303</v>
      </c>
      <c r="E2962" s="2" t="s">
        <v>11731</v>
      </c>
      <c r="F2962" s="2" t="s">
        <v>11735</v>
      </c>
      <c r="G2962" s="2" t="s">
        <v>380</v>
      </c>
      <c r="H2962" s="18" t="s">
        <v>60</v>
      </c>
      <c r="I2962" s="2" t="s">
        <v>44</v>
      </c>
      <c r="J2962" s="30" t="s">
        <v>1288</v>
      </c>
      <c r="K2962" s="19"/>
      <c r="L2962" s="2"/>
      <c r="M2962" s="17">
        <v>28</v>
      </c>
      <c r="N2962" s="2" t="s">
        <v>46</v>
      </c>
      <c r="O2962" s="2" t="s">
        <v>11667</v>
      </c>
      <c r="P2962" s="2" t="s">
        <v>11733</v>
      </c>
      <c r="Q2962" s="2" t="s">
        <v>11736</v>
      </c>
      <c r="R2962" s="101">
        <v>6.99</v>
      </c>
      <c r="S2962" s="102">
        <v>6.99</v>
      </c>
      <c r="T2962" s="116">
        <v>6.5</v>
      </c>
      <c r="AF2962" s="105">
        <v>4.8099999999999996</v>
      </c>
      <c r="AG2962" s="105">
        <v>6.3366100000000003</v>
      </c>
      <c r="AN2962" s="106">
        <v>6.5</v>
      </c>
      <c r="AO2962" s="105" t="s">
        <v>50</v>
      </c>
      <c r="AP2962" s="104" t="s">
        <v>51</v>
      </c>
      <c r="AQ2962" s="105">
        <f t="shared" si="675"/>
        <v>5.5733049999999995</v>
      </c>
      <c r="AR2962" s="105" t="str">
        <f t="shared" si="676"/>
        <v/>
      </c>
      <c r="AS2962" s="105" t="e">
        <f t="shared" si="677"/>
        <v>#NUM!</v>
      </c>
      <c r="AT2962" s="105" t="e">
        <f>#REF!*1.075</f>
        <v>#REF!</v>
      </c>
      <c r="AU2962" s="105">
        <f t="shared" si="678"/>
        <v>6.9874999999999998</v>
      </c>
      <c r="AV2962" s="102" t="e">
        <f t="shared" si="679"/>
        <v>#REF!</v>
      </c>
      <c r="AW2962" s="105" t="s">
        <v>277</v>
      </c>
      <c r="AX2962" s="105" t="s">
        <v>278</v>
      </c>
      <c r="AY2962" s="106">
        <v>5.5732999999999997</v>
      </c>
      <c r="AZ2962" s="108">
        <f t="shared" si="680"/>
        <v>1.3933249999999999</v>
      </c>
      <c r="BA2962" s="1">
        <f t="shared" si="681"/>
        <v>6.9666249999999996</v>
      </c>
      <c r="BB2962" s="106">
        <f t="shared" si="682"/>
        <v>7.5239549999999999</v>
      </c>
      <c r="BC2962" s="105" t="s">
        <v>53</v>
      </c>
      <c r="BD2962" s="105" t="s">
        <v>885</v>
      </c>
      <c r="BE2962" s="110"/>
      <c r="BF2962" s="110"/>
      <c r="BG2962" s="110"/>
    </row>
    <row r="2963" spans="1:59" ht="24.75" hidden="1" customHeight="1">
      <c r="A2963" s="9">
        <v>2964</v>
      </c>
      <c r="B2963" s="17">
        <v>815</v>
      </c>
      <c r="C2963" s="17"/>
      <c r="D2963" s="8"/>
      <c r="E2963" s="2" t="s">
        <v>11731</v>
      </c>
      <c r="F2963" s="2" t="s">
        <v>11737</v>
      </c>
      <c r="G2963" s="2" t="s">
        <v>380</v>
      </c>
      <c r="H2963" s="18" t="s">
        <v>123</v>
      </c>
      <c r="I2963" s="2" t="s">
        <v>44</v>
      </c>
      <c r="J2963" s="30" t="s">
        <v>1288</v>
      </c>
      <c r="K2963" s="19"/>
      <c r="L2963" s="2"/>
      <c r="M2963" s="17">
        <v>28</v>
      </c>
      <c r="N2963" s="2" t="s">
        <v>46</v>
      </c>
      <c r="O2963" s="2" t="s">
        <v>11667</v>
      </c>
      <c r="P2963" s="2" t="s">
        <v>11733</v>
      </c>
      <c r="Q2963" s="2" t="s">
        <v>11738</v>
      </c>
      <c r="R2963" s="101">
        <v>4.4400000000000004</v>
      </c>
      <c r="T2963" s="116">
        <v>4</v>
      </c>
      <c r="W2963" s="102">
        <v>4.71</v>
      </c>
      <c r="Y2963" s="102">
        <v>4.71</v>
      </c>
      <c r="AH2963" s="105">
        <v>4.71</v>
      </c>
      <c r="AN2963" s="106">
        <v>4.4400000000000004</v>
      </c>
      <c r="AO2963" s="105" t="s">
        <v>50</v>
      </c>
      <c r="AP2963" s="104" t="s">
        <v>51</v>
      </c>
      <c r="AQ2963" s="105" t="e">
        <f t="shared" ref="AQ2963:AQ2994" si="683">AVERAGE(SMALL(AE2963:AI2963,1),SMALL(AE2963:AI2963,2))</f>
        <v>#NUM!</v>
      </c>
      <c r="AR2963" s="105" t="e">
        <f t="shared" ref="AR2963:AR2994" si="684">IF(R2963 &lt;=( AVERAGE(SMALL(AE2963:AI2963,1),SMALL(AE2963:AI2963,2))), R2963, "")</f>
        <v>#NUM!</v>
      </c>
      <c r="AS2963" s="105" t="e">
        <f t="shared" ref="AS2963:AS2994" si="685">AVERAGE(SMALL(AJ2963:AM2963,1),SMALL(AJ2963:AM2963,2))</f>
        <v>#NUM!</v>
      </c>
      <c r="AT2963" s="105" t="e">
        <f>#REF!*1.075</f>
        <v>#REF!</v>
      </c>
      <c r="AU2963" s="105">
        <f t="shared" ref="AU2963:AU2994" si="686">T2963*1.075</f>
        <v>4.3</v>
      </c>
      <c r="AV2963" s="102" t="e">
        <f t="shared" si="679"/>
        <v>#REF!</v>
      </c>
      <c r="AW2963" s="125" t="s">
        <v>52</v>
      </c>
      <c r="AX2963" s="105" t="s">
        <v>51</v>
      </c>
      <c r="AY2963" s="106">
        <v>4.3</v>
      </c>
      <c r="AZ2963" s="108">
        <f t="shared" si="680"/>
        <v>1.075</v>
      </c>
      <c r="BA2963" s="1">
        <f t="shared" si="681"/>
        <v>5.375</v>
      </c>
      <c r="BB2963" s="106">
        <f t="shared" si="682"/>
        <v>5.8049999999999997</v>
      </c>
      <c r="BC2963" s="105" t="s">
        <v>53</v>
      </c>
      <c r="BE2963" s="110"/>
      <c r="BF2963" s="110"/>
      <c r="BG2963" s="110"/>
    </row>
    <row r="2964" spans="1:59" ht="24.75" customHeight="1">
      <c r="A2964" s="9">
        <v>2965</v>
      </c>
      <c r="B2964" s="17">
        <v>627</v>
      </c>
      <c r="C2964" s="17"/>
      <c r="D2964" s="127" t="s">
        <v>9303</v>
      </c>
      <c r="E2964" s="2" t="s">
        <v>11739</v>
      </c>
      <c r="F2964" s="2" t="s">
        <v>11740</v>
      </c>
      <c r="G2964" s="2" t="s">
        <v>4489</v>
      </c>
      <c r="H2964" s="18" t="s">
        <v>1105</v>
      </c>
      <c r="I2964" s="2" t="s">
        <v>78</v>
      </c>
      <c r="J2964" s="2" t="s">
        <v>11741</v>
      </c>
      <c r="K2964" s="19">
        <v>50</v>
      </c>
      <c r="L2964" s="2" t="s">
        <v>80</v>
      </c>
      <c r="M2964" s="17">
        <v>1</v>
      </c>
      <c r="N2964" s="2" t="s">
        <v>46</v>
      </c>
      <c r="O2964" s="2" t="s">
        <v>11667</v>
      </c>
      <c r="P2964" s="2" t="s">
        <v>1900</v>
      </c>
      <c r="Q2964" s="2" t="s">
        <v>11742</v>
      </c>
      <c r="R2964" s="101">
        <v>2.69</v>
      </c>
      <c r="S2964" s="102">
        <v>2.69</v>
      </c>
      <c r="T2964" s="116">
        <v>2.5</v>
      </c>
      <c r="AF2964" s="105">
        <v>1.66</v>
      </c>
      <c r="AG2964" s="105">
        <v>1.69299</v>
      </c>
      <c r="AI2964" s="105">
        <v>6</v>
      </c>
      <c r="AN2964" s="106">
        <v>1.8959999999999999</v>
      </c>
      <c r="AO2964" s="105" t="s">
        <v>277</v>
      </c>
      <c r="AP2964" s="104" t="s">
        <v>278</v>
      </c>
      <c r="AQ2964" s="105">
        <f t="shared" si="683"/>
        <v>1.6764950000000001</v>
      </c>
      <c r="AR2964" s="105" t="str">
        <f t="shared" si="684"/>
        <v/>
      </c>
      <c r="AS2964" s="105" t="e">
        <f t="shared" si="685"/>
        <v>#NUM!</v>
      </c>
      <c r="AT2964" s="105" t="e">
        <f>#REF!*1.075</f>
        <v>#REF!</v>
      </c>
      <c r="AU2964" s="105">
        <f t="shared" si="686"/>
        <v>2.6875</v>
      </c>
      <c r="AV2964" s="102" t="e">
        <f t="shared" si="679"/>
        <v>#REF!</v>
      </c>
      <c r="AW2964" s="105" t="s">
        <v>277</v>
      </c>
      <c r="AX2964" s="105" t="s">
        <v>278</v>
      </c>
      <c r="AY2964" s="106">
        <v>1.67649</v>
      </c>
      <c r="AZ2964" s="108">
        <f t="shared" si="680"/>
        <v>0.41912250000000001</v>
      </c>
      <c r="BA2964" s="1">
        <f t="shared" si="681"/>
        <v>2.0956125000000001</v>
      </c>
      <c r="BB2964" s="106">
        <f t="shared" si="682"/>
        <v>2.2632615</v>
      </c>
      <c r="BC2964" s="105" t="s">
        <v>53</v>
      </c>
      <c r="BE2964" s="110"/>
      <c r="BF2964" s="110"/>
      <c r="BG2964" s="110"/>
    </row>
    <row r="2965" spans="1:59" ht="24.75" customHeight="1">
      <c r="A2965" s="9">
        <v>2966</v>
      </c>
      <c r="B2965" s="17">
        <v>95</v>
      </c>
      <c r="C2965" s="17"/>
      <c r="D2965" s="127" t="s">
        <v>9303</v>
      </c>
      <c r="E2965" s="2" t="s">
        <v>11743</v>
      </c>
      <c r="F2965" s="2" t="s">
        <v>11744</v>
      </c>
      <c r="G2965" s="2" t="s">
        <v>11745</v>
      </c>
      <c r="H2965" s="18" t="s">
        <v>251</v>
      </c>
      <c r="I2965" s="2" t="s">
        <v>150</v>
      </c>
      <c r="J2965" s="30" t="s">
        <v>1733</v>
      </c>
      <c r="K2965" s="19"/>
      <c r="L2965" s="2"/>
      <c r="M2965" s="17">
        <v>30</v>
      </c>
      <c r="N2965" s="2" t="s">
        <v>46</v>
      </c>
      <c r="O2965" s="2" t="s">
        <v>11667</v>
      </c>
      <c r="P2965" s="21" t="s">
        <v>11746</v>
      </c>
      <c r="Q2965" s="21" t="s">
        <v>11747</v>
      </c>
      <c r="R2965" s="101">
        <v>4.96</v>
      </c>
      <c r="S2965" s="102">
        <v>4.96</v>
      </c>
      <c r="T2965" s="116">
        <v>3.4</v>
      </c>
      <c r="AG2965" s="105">
        <v>2.9495100000000001</v>
      </c>
      <c r="AN2965" s="106">
        <v>3.19</v>
      </c>
      <c r="AO2965" s="105" t="s">
        <v>50</v>
      </c>
      <c r="AP2965" s="104" t="s">
        <v>51</v>
      </c>
      <c r="AQ2965" s="105" t="e">
        <f t="shared" si="683"/>
        <v>#NUM!</v>
      </c>
      <c r="AR2965" s="105" t="e">
        <f t="shared" si="684"/>
        <v>#NUM!</v>
      </c>
      <c r="AS2965" s="105" t="e">
        <f t="shared" si="685"/>
        <v>#NUM!</v>
      </c>
      <c r="AT2965" s="105" t="e">
        <f>#REF!*1.075</f>
        <v>#REF!</v>
      </c>
      <c r="AU2965" s="105">
        <f t="shared" si="686"/>
        <v>3.6549999999999998</v>
      </c>
      <c r="AV2965" s="102" t="e">
        <f t="shared" si="679"/>
        <v>#REF!</v>
      </c>
      <c r="AW2965" s="105" t="s">
        <v>172</v>
      </c>
      <c r="AX2965" s="105" t="s">
        <v>173</v>
      </c>
      <c r="AY2965" s="106">
        <v>3.6549999999999998</v>
      </c>
      <c r="AZ2965" s="108">
        <f t="shared" si="680"/>
        <v>0.91374999999999995</v>
      </c>
      <c r="BA2965" s="1">
        <f t="shared" si="681"/>
        <v>4.5687499999999996</v>
      </c>
      <c r="BB2965" s="106">
        <f t="shared" si="682"/>
        <v>4.9342499999999996</v>
      </c>
      <c r="BC2965" s="105" t="s">
        <v>53</v>
      </c>
      <c r="BD2965" s="105" t="s">
        <v>885</v>
      </c>
      <c r="BE2965" s="110"/>
      <c r="BF2965" s="110"/>
      <c r="BG2965" s="110"/>
    </row>
    <row r="2966" spans="1:59" ht="24.75" hidden="1" customHeight="1">
      <c r="A2966" s="9">
        <v>2967</v>
      </c>
      <c r="B2966" s="17">
        <v>5186</v>
      </c>
      <c r="C2966" s="17"/>
      <c r="D2966" s="8"/>
      <c r="E2966" s="2" t="s">
        <v>11748</v>
      </c>
      <c r="F2966" s="2" t="s">
        <v>11749</v>
      </c>
      <c r="G2966" s="2" t="s">
        <v>1397</v>
      </c>
      <c r="H2966" s="18" t="s">
        <v>251</v>
      </c>
      <c r="I2966" s="2" t="s">
        <v>68</v>
      </c>
      <c r="J2966" s="2" t="s">
        <v>1422</v>
      </c>
      <c r="K2966" s="19"/>
      <c r="L2966" s="2"/>
      <c r="M2966" s="17">
        <v>20</v>
      </c>
      <c r="N2966" s="2" t="s">
        <v>46</v>
      </c>
      <c r="O2966" s="2" t="s">
        <v>11667</v>
      </c>
      <c r="P2966" s="2" t="s">
        <v>1900</v>
      </c>
      <c r="Q2966" s="2" t="s">
        <v>11750</v>
      </c>
      <c r="R2966" s="101">
        <v>5.84</v>
      </c>
      <c r="T2966" s="116">
        <v>5.65</v>
      </c>
      <c r="W2966" s="102">
        <v>5.43</v>
      </c>
      <c r="AG2966" s="105">
        <v>5.4130000000000003</v>
      </c>
      <c r="AN2966" s="106">
        <v>5.84</v>
      </c>
      <c r="AO2966" s="105" t="s">
        <v>50</v>
      </c>
      <c r="AP2966" s="104" t="s">
        <v>51</v>
      </c>
      <c r="AQ2966" s="105" t="e">
        <f t="shared" si="683"/>
        <v>#NUM!</v>
      </c>
      <c r="AR2966" s="105" t="e">
        <f t="shared" si="684"/>
        <v>#NUM!</v>
      </c>
      <c r="AS2966" s="105" t="e">
        <f t="shared" si="685"/>
        <v>#NUM!</v>
      </c>
      <c r="AT2966" s="105" t="e">
        <f>#REF!*1.075</f>
        <v>#REF!</v>
      </c>
      <c r="AU2966" s="105">
        <f t="shared" si="686"/>
        <v>6.0737500000000004</v>
      </c>
      <c r="AV2966" s="102" t="e">
        <f t="shared" si="679"/>
        <v>#REF!</v>
      </c>
      <c r="AW2966" s="105" t="s">
        <v>172</v>
      </c>
      <c r="AX2966" s="105" t="s">
        <v>173</v>
      </c>
      <c r="AY2966" s="106">
        <v>5.84</v>
      </c>
      <c r="AZ2966" s="108">
        <f t="shared" si="680"/>
        <v>1.46</v>
      </c>
      <c r="BA2966" s="1">
        <f t="shared" si="681"/>
        <v>7.3</v>
      </c>
      <c r="BB2966" s="106">
        <f t="shared" si="682"/>
        <v>7.8839999999999995</v>
      </c>
      <c r="BC2966" s="105" t="s">
        <v>53</v>
      </c>
      <c r="BE2966" s="110"/>
      <c r="BF2966" s="110"/>
      <c r="BG2966" s="110"/>
    </row>
    <row r="2967" spans="1:59" ht="24.75" customHeight="1">
      <c r="A2967" s="9">
        <v>2968</v>
      </c>
      <c r="B2967" s="17">
        <v>7126</v>
      </c>
      <c r="C2967" s="17"/>
      <c r="D2967" s="127" t="s">
        <v>9303</v>
      </c>
      <c r="E2967" s="2" t="s">
        <v>11751</v>
      </c>
      <c r="F2967" s="2" t="s">
        <v>10241</v>
      </c>
      <c r="G2967" s="2" t="s">
        <v>10242</v>
      </c>
      <c r="H2967" s="18" t="s">
        <v>123</v>
      </c>
      <c r="I2967" s="2" t="s">
        <v>68</v>
      </c>
      <c r="J2967" s="2" t="s">
        <v>1422</v>
      </c>
      <c r="K2967" s="19"/>
      <c r="L2967" s="2"/>
      <c r="M2967" s="17">
        <v>20</v>
      </c>
      <c r="N2967" s="2" t="s">
        <v>46</v>
      </c>
      <c r="O2967" s="2" t="s">
        <v>11667</v>
      </c>
      <c r="P2967" s="2" t="s">
        <v>11752</v>
      </c>
      <c r="Q2967" s="2" t="s">
        <v>11753</v>
      </c>
      <c r="R2967" s="101">
        <v>1.34</v>
      </c>
      <c r="S2967" s="102">
        <v>1.34</v>
      </c>
      <c r="T2967" s="116">
        <v>1.25</v>
      </c>
      <c r="AG2967" s="105">
        <v>0.92130999999999996</v>
      </c>
      <c r="AN2967" s="106">
        <v>1</v>
      </c>
      <c r="AO2967" s="105" t="s">
        <v>50</v>
      </c>
      <c r="AP2967" s="104" t="s">
        <v>51</v>
      </c>
      <c r="AQ2967" s="105" t="e">
        <f t="shared" si="683"/>
        <v>#NUM!</v>
      </c>
      <c r="AR2967" s="105" t="e">
        <f t="shared" si="684"/>
        <v>#NUM!</v>
      </c>
      <c r="AS2967" s="105" t="e">
        <f t="shared" si="685"/>
        <v>#NUM!</v>
      </c>
      <c r="AT2967" s="105" t="e">
        <f>#REF!*1.075</f>
        <v>#REF!</v>
      </c>
      <c r="AU2967" s="105">
        <f t="shared" si="686"/>
        <v>1.34375</v>
      </c>
      <c r="AV2967" s="102" t="e">
        <f t="shared" si="679"/>
        <v>#REF!</v>
      </c>
      <c r="AW2967" s="125" t="s">
        <v>52</v>
      </c>
      <c r="AX2967" s="105" t="s">
        <v>51</v>
      </c>
      <c r="AY2967" s="106">
        <v>1.34</v>
      </c>
      <c r="AZ2967" s="108">
        <f t="shared" si="680"/>
        <v>0.33500000000000002</v>
      </c>
      <c r="BA2967" s="1">
        <f t="shared" si="681"/>
        <v>1.675</v>
      </c>
      <c r="BB2967" s="106">
        <f t="shared" si="682"/>
        <v>1.8090000000000002</v>
      </c>
      <c r="BC2967" s="105" t="s">
        <v>53</v>
      </c>
      <c r="BE2967" s="110"/>
      <c r="BF2967" s="110"/>
      <c r="BG2967" s="110"/>
    </row>
    <row r="2968" spans="1:59" ht="24.75" customHeight="1">
      <c r="A2968" s="9">
        <v>2969</v>
      </c>
      <c r="B2968" s="17">
        <v>7127</v>
      </c>
      <c r="C2968" s="17"/>
      <c r="D2968" s="127" t="s">
        <v>9303</v>
      </c>
      <c r="E2968" s="2" t="s">
        <v>11751</v>
      </c>
      <c r="F2968" s="2" t="s">
        <v>10241</v>
      </c>
      <c r="G2968" s="2" t="s">
        <v>10242</v>
      </c>
      <c r="H2968" s="18" t="s">
        <v>60</v>
      </c>
      <c r="I2968" s="2" t="s">
        <v>68</v>
      </c>
      <c r="J2968" s="2" t="s">
        <v>2666</v>
      </c>
      <c r="K2968" s="19"/>
      <c r="L2968" s="2"/>
      <c r="M2968" s="17">
        <v>20</v>
      </c>
      <c r="N2968" s="2" t="s">
        <v>46</v>
      </c>
      <c r="O2968" s="2" t="s">
        <v>11667</v>
      </c>
      <c r="P2968" s="2" t="s">
        <v>11752</v>
      </c>
      <c r="Q2968" s="2" t="s">
        <v>11754</v>
      </c>
      <c r="R2968" s="101">
        <v>1.43</v>
      </c>
      <c r="S2968" s="102">
        <v>1.43</v>
      </c>
      <c r="T2968" s="116">
        <v>1.33</v>
      </c>
      <c r="AG2968" s="105">
        <v>1.02579</v>
      </c>
      <c r="AN2968" s="106">
        <v>1.1100000000000001</v>
      </c>
      <c r="AO2968" s="105" t="s">
        <v>50</v>
      </c>
      <c r="AP2968" s="104" t="s">
        <v>51</v>
      </c>
      <c r="AQ2968" s="105" t="e">
        <f t="shared" si="683"/>
        <v>#NUM!</v>
      </c>
      <c r="AR2968" s="105" t="e">
        <f t="shared" si="684"/>
        <v>#NUM!</v>
      </c>
      <c r="AS2968" s="105" t="e">
        <f t="shared" si="685"/>
        <v>#NUM!</v>
      </c>
      <c r="AT2968" s="105" t="e">
        <f>#REF!*1.075</f>
        <v>#REF!</v>
      </c>
      <c r="AU2968" s="105">
        <f t="shared" si="686"/>
        <v>1.4297500000000001</v>
      </c>
      <c r="AV2968" s="102" t="e">
        <f t="shared" si="679"/>
        <v>#REF!</v>
      </c>
      <c r="AW2968" s="125" t="s">
        <v>52</v>
      </c>
      <c r="AX2968" s="105" t="s">
        <v>51</v>
      </c>
      <c r="AY2968" s="106">
        <v>1.43</v>
      </c>
      <c r="AZ2968" s="108">
        <f t="shared" si="680"/>
        <v>0.35749999999999998</v>
      </c>
      <c r="BA2968" s="1">
        <f t="shared" si="681"/>
        <v>1.7874999999999999</v>
      </c>
      <c r="BB2968" s="106">
        <f t="shared" si="682"/>
        <v>1.9304999999999999</v>
      </c>
      <c r="BC2968" s="105" t="s">
        <v>53</v>
      </c>
      <c r="BD2968" s="105" t="s">
        <v>885</v>
      </c>
      <c r="BE2968" s="110"/>
      <c r="BF2968" s="110"/>
      <c r="BG2968" s="110"/>
    </row>
    <row r="2969" spans="1:59" ht="24.75" customHeight="1">
      <c r="A2969" s="9">
        <v>2970</v>
      </c>
      <c r="B2969" s="17">
        <v>3649</v>
      </c>
      <c r="C2969" s="17"/>
      <c r="D2969" s="127" t="s">
        <v>9303</v>
      </c>
      <c r="E2969" s="2" t="s">
        <v>11755</v>
      </c>
      <c r="F2969" s="2" t="s">
        <v>11756</v>
      </c>
      <c r="G2969" s="2" t="s">
        <v>11757</v>
      </c>
      <c r="H2969" s="18" t="s">
        <v>1105</v>
      </c>
      <c r="I2969" s="2" t="s">
        <v>78</v>
      </c>
      <c r="J2969" s="2" t="s">
        <v>8081</v>
      </c>
      <c r="K2969" s="19">
        <v>15</v>
      </c>
      <c r="L2969" s="2" t="s">
        <v>80</v>
      </c>
      <c r="M2969" s="17">
        <v>1</v>
      </c>
      <c r="N2969" s="2" t="s">
        <v>46</v>
      </c>
      <c r="O2969" s="2" t="s">
        <v>11667</v>
      </c>
      <c r="P2969" s="2" t="s">
        <v>11758</v>
      </c>
      <c r="Q2969" s="2" t="s">
        <v>11759</v>
      </c>
      <c r="R2969" s="101">
        <v>4.68</v>
      </c>
      <c r="S2969" s="102">
        <v>4.68</v>
      </c>
      <c r="T2969" s="116">
        <v>4.3499999999999996</v>
      </c>
      <c r="AN2969" s="106">
        <v>4.3499999999999996</v>
      </c>
      <c r="AO2969" s="105" t="s">
        <v>50</v>
      </c>
      <c r="AP2969" s="104" t="s">
        <v>51</v>
      </c>
      <c r="AQ2969" s="105" t="e">
        <f t="shared" si="683"/>
        <v>#NUM!</v>
      </c>
      <c r="AR2969" s="105" t="e">
        <f t="shared" si="684"/>
        <v>#NUM!</v>
      </c>
      <c r="AS2969" s="105" t="e">
        <f t="shared" si="685"/>
        <v>#NUM!</v>
      </c>
      <c r="AT2969" s="105" t="e">
        <f>#REF!*1.075</f>
        <v>#REF!</v>
      </c>
      <c r="AU2969" s="105">
        <f t="shared" si="686"/>
        <v>4.6762499999999996</v>
      </c>
      <c r="AV2969" s="102" t="e">
        <f t="shared" si="679"/>
        <v>#REF!</v>
      </c>
      <c r="AW2969" s="132" t="s">
        <v>52</v>
      </c>
      <c r="AX2969" s="105" t="s">
        <v>51</v>
      </c>
      <c r="AY2969" s="106">
        <v>4.68</v>
      </c>
      <c r="AZ2969" s="108">
        <f t="shared" si="680"/>
        <v>1.17</v>
      </c>
      <c r="BA2969" s="1">
        <f t="shared" si="681"/>
        <v>5.85</v>
      </c>
      <c r="BB2969" s="106">
        <f t="shared" si="682"/>
        <v>6.3179999999999996</v>
      </c>
      <c r="BC2969" s="105" t="s">
        <v>53</v>
      </c>
      <c r="BD2969" s="105" t="s">
        <v>885</v>
      </c>
      <c r="BE2969" s="110"/>
      <c r="BF2969" s="110"/>
      <c r="BG2969" s="110"/>
    </row>
    <row r="2970" spans="1:59" ht="24.75" customHeight="1">
      <c r="A2970" s="9">
        <v>2971</v>
      </c>
      <c r="B2970" s="17">
        <v>3650</v>
      </c>
      <c r="C2970" s="17"/>
      <c r="D2970" s="127" t="s">
        <v>9303</v>
      </c>
      <c r="E2970" s="2" t="s">
        <v>11760</v>
      </c>
      <c r="F2970" s="2" t="s">
        <v>11761</v>
      </c>
      <c r="G2970" s="2" t="s">
        <v>11757</v>
      </c>
      <c r="H2970" s="18" t="s">
        <v>1105</v>
      </c>
      <c r="I2970" s="2" t="s">
        <v>4735</v>
      </c>
      <c r="J2970" s="2" t="s">
        <v>11762</v>
      </c>
      <c r="K2970" s="19">
        <v>10</v>
      </c>
      <c r="L2970" s="2" t="s">
        <v>91</v>
      </c>
      <c r="M2970" s="17">
        <v>1</v>
      </c>
      <c r="N2970" s="2" t="s">
        <v>46</v>
      </c>
      <c r="O2970" s="2" t="s">
        <v>11667</v>
      </c>
      <c r="P2970" s="2" t="s">
        <v>11763</v>
      </c>
      <c r="Q2970" s="2" t="s">
        <v>11764</v>
      </c>
      <c r="R2970" s="101">
        <v>4.68</v>
      </c>
      <c r="S2970" s="102">
        <v>4.68</v>
      </c>
      <c r="T2970" s="116">
        <v>4.3499999999999996</v>
      </c>
      <c r="AN2970" s="106">
        <v>4.3499999999999996</v>
      </c>
      <c r="AO2970" s="105" t="s">
        <v>50</v>
      </c>
      <c r="AP2970" s="104" t="s">
        <v>51</v>
      </c>
      <c r="AQ2970" s="105" t="e">
        <f t="shared" si="683"/>
        <v>#NUM!</v>
      </c>
      <c r="AR2970" s="105" t="e">
        <f t="shared" si="684"/>
        <v>#NUM!</v>
      </c>
      <c r="AS2970" s="105" t="e">
        <f t="shared" si="685"/>
        <v>#NUM!</v>
      </c>
      <c r="AT2970" s="105" t="e">
        <f>#REF!*1.075</f>
        <v>#REF!</v>
      </c>
      <c r="AU2970" s="105">
        <f t="shared" si="686"/>
        <v>4.6762499999999996</v>
      </c>
      <c r="AV2970" s="102" t="e">
        <f t="shared" si="679"/>
        <v>#REF!</v>
      </c>
      <c r="AW2970" s="125" t="s">
        <v>52</v>
      </c>
      <c r="AX2970" s="105" t="s">
        <v>51</v>
      </c>
      <c r="AY2970" s="106">
        <v>4.68</v>
      </c>
      <c r="AZ2970" s="108">
        <f t="shared" si="680"/>
        <v>1.17</v>
      </c>
      <c r="BA2970" s="1">
        <f t="shared" si="681"/>
        <v>5.85</v>
      </c>
      <c r="BB2970" s="106">
        <f t="shared" si="682"/>
        <v>6.3179999999999996</v>
      </c>
      <c r="BC2970" s="105" t="s">
        <v>53</v>
      </c>
      <c r="BD2970" s="105" t="s">
        <v>885</v>
      </c>
      <c r="BE2970" s="110"/>
      <c r="BF2970" s="110"/>
      <c r="BG2970" s="110"/>
    </row>
    <row r="2971" spans="1:59" ht="24.75" hidden="1" customHeight="1">
      <c r="A2971" s="9">
        <v>2972</v>
      </c>
      <c r="B2971" s="17"/>
      <c r="C2971" s="17"/>
      <c r="D2971" s="8"/>
      <c r="E2971" s="18" t="s">
        <v>11765</v>
      </c>
      <c r="F2971" s="18" t="s">
        <v>6823</v>
      </c>
      <c r="G2971" s="18" t="s">
        <v>1374</v>
      </c>
      <c r="H2971" s="18" t="s">
        <v>5227</v>
      </c>
      <c r="I2971" s="18" t="s">
        <v>44</v>
      </c>
      <c r="J2971" s="18" t="s">
        <v>1207</v>
      </c>
      <c r="K2971" s="19"/>
      <c r="L2971" s="18"/>
      <c r="M2971" s="17">
        <v>10</v>
      </c>
      <c r="N2971" s="18" t="s">
        <v>46</v>
      </c>
      <c r="O2971" s="18" t="s">
        <v>11667</v>
      </c>
      <c r="P2971" s="18" t="s">
        <v>11766</v>
      </c>
      <c r="Q2971" s="18" t="s">
        <v>11767</v>
      </c>
      <c r="R2971" s="101">
        <v>8.59</v>
      </c>
      <c r="T2971" s="116" t="s">
        <v>58</v>
      </c>
      <c r="W2971" s="102">
        <v>7.16</v>
      </c>
      <c r="Y2971" s="102">
        <v>10.02</v>
      </c>
      <c r="AG2971" s="105">
        <v>7.13</v>
      </c>
      <c r="AI2971" s="105">
        <v>10.199999999999999</v>
      </c>
      <c r="AN2971" s="106">
        <v>8.59</v>
      </c>
      <c r="AO2971" s="105" t="s">
        <v>50</v>
      </c>
      <c r="AP2971" s="104" t="s">
        <v>51</v>
      </c>
      <c r="AQ2971" s="105">
        <f t="shared" si="683"/>
        <v>8.6649999999999991</v>
      </c>
      <c r="AR2971" s="105">
        <f t="shared" si="684"/>
        <v>8.59</v>
      </c>
      <c r="AS2971" s="105" t="e">
        <f t="shared" si="685"/>
        <v>#NUM!</v>
      </c>
      <c r="AT2971" s="105" t="e">
        <f>#REF!*1.075</f>
        <v>#REF!</v>
      </c>
      <c r="AU2971" s="105" t="e">
        <f t="shared" si="686"/>
        <v>#VALUE!</v>
      </c>
      <c r="AV2971" s="102" t="e">
        <f t="shared" si="679"/>
        <v>#REF!</v>
      </c>
      <c r="AW2971" s="125" t="s">
        <v>52</v>
      </c>
      <c r="AX2971" s="105" t="s">
        <v>51</v>
      </c>
      <c r="AY2971" s="106">
        <v>8.6649999999999991</v>
      </c>
      <c r="AZ2971" s="108">
        <f t="shared" si="680"/>
        <v>2.1662499999999998</v>
      </c>
      <c r="BA2971" s="1">
        <f t="shared" si="681"/>
        <v>10.831249999999999</v>
      </c>
      <c r="BB2971" s="106">
        <f t="shared" si="682"/>
        <v>11.697749999999999</v>
      </c>
      <c r="BC2971" s="105" t="s">
        <v>53</v>
      </c>
      <c r="BE2971" s="110"/>
      <c r="BF2971" s="110"/>
      <c r="BG2971" s="110"/>
    </row>
    <row r="2972" spans="1:59" ht="24.75" customHeight="1">
      <c r="A2972" s="9">
        <v>2973</v>
      </c>
      <c r="B2972" s="17">
        <v>316</v>
      </c>
      <c r="C2972" s="17"/>
      <c r="D2972" s="127" t="s">
        <v>9303</v>
      </c>
      <c r="E2972" s="2" t="s">
        <v>11768</v>
      </c>
      <c r="F2972" s="2" t="s">
        <v>11769</v>
      </c>
      <c r="G2972" s="2" t="s">
        <v>1488</v>
      </c>
      <c r="H2972" s="18" t="s">
        <v>123</v>
      </c>
      <c r="I2972" s="2" t="s">
        <v>68</v>
      </c>
      <c r="J2972" s="30" t="s">
        <v>2785</v>
      </c>
      <c r="K2972" s="19"/>
      <c r="L2972" s="2"/>
      <c r="M2972" s="17">
        <v>10</v>
      </c>
      <c r="N2972" s="2" t="s">
        <v>46</v>
      </c>
      <c r="O2972" s="2" t="s">
        <v>11667</v>
      </c>
      <c r="P2972" s="2" t="s">
        <v>1079</v>
      </c>
      <c r="Q2972" s="2" t="s">
        <v>11770</v>
      </c>
      <c r="R2972" s="101">
        <v>1.2</v>
      </c>
      <c r="S2972" s="102">
        <v>1.2</v>
      </c>
      <c r="T2972" s="116">
        <v>1.1200000000000001</v>
      </c>
      <c r="AF2972" s="105">
        <v>0.86</v>
      </c>
      <c r="AG2972" s="105">
        <v>0.73346999999999996</v>
      </c>
      <c r="AI2972" s="105">
        <v>4</v>
      </c>
      <c r="AN2972" s="106">
        <v>0.82364000000000004</v>
      </c>
      <c r="AO2972" s="105" t="s">
        <v>277</v>
      </c>
      <c r="AP2972" s="104" t="s">
        <v>278</v>
      </c>
      <c r="AQ2972" s="105">
        <f t="shared" si="683"/>
        <v>0.79673499999999997</v>
      </c>
      <c r="AR2972" s="105" t="str">
        <f t="shared" si="684"/>
        <v/>
      </c>
      <c r="AS2972" s="105" t="e">
        <f t="shared" si="685"/>
        <v>#NUM!</v>
      </c>
      <c r="AT2972" s="105" t="e">
        <f>#REF!*1.075</f>
        <v>#REF!</v>
      </c>
      <c r="AU2972" s="105">
        <f t="shared" si="686"/>
        <v>1.204</v>
      </c>
      <c r="AV2972" s="102" t="e">
        <f t="shared" si="679"/>
        <v>#REF!</v>
      </c>
      <c r="AW2972" s="105" t="s">
        <v>279</v>
      </c>
      <c r="AX2972" s="105" t="s">
        <v>278</v>
      </c>
      <c r="AY2972" s="106">
        <v>0.79669999999999996</v>
      </c>
      <c r="AZ2972" s="108">
        <f t="shared" si="680"/>
        <v>0.19917499999999999</v>
      </c>
      <c r="BA2972" s="1">
        <f t="shared" si="681"/>
        <v>0.99587499999999995</v>
      </c>
      <c r="BB2972" s="106">
        <f t="shared" si="682"/>
        <v>1.075545</v>
      </c>
      <c r="BC2972" s="105" t="s">
        <v>53</v>
      </c>
      <c r="BD2972" s="105" t="s">
        <v>885</v>
      </c>
      <c r="BE2972" s="110"/>
      <c r="BF2972" s="110"/>
      <c r="BG2972" s="110"/>
    </row>
    <row r="2973" spans="1:59" ht="24.75" customHeight="1">
      <c r="A2973" s="9">
        <v>2974</v>
      </c>
      <c r="B2973" s="17">
        <v>315</v>
      </c>
      <c r="C2973" s="17"/>
      <c r="D2973" s="127" t="s">
        <v>9303</v>
      </c>
      <c r="E2973" s="2" t="s">
        <v>11768</v>
      </c>
      <c r="F2973" s="2" t="s">
        <v>1487</v>
      </c>
      <c r="G2973" s="2" t="s">
        <v>1488</v>
      </c>
      <c r="H2973" s="18" t="s">
        <v>2553</v>
      </c>
      <c r="I2973" s="2" t="s">
        <v>292</v>
      </c>
      <c r="J2973" s="30" t="s">
        <v>11771</v>
      </c>
      <c r="K2973" s="19">
        <v>120</v>
      </c>
      <c r="L2973" s="2" t="s">
        <v>91</v>
      </c>
      <c r="M2973" s="17">
        <v>1</v>
      </c>
      <c r="N2973" s="2" t="s">
        <v>46</v>
      </c>
      <c r="O2973" s="2" t="s">
        <v>11667</v>
      </c>
      <c r="P2973" s="2" t="s">
        <v>9314</v>
      </c>
      <c r="Q2973" s="2" t="s">
        <v>11772</v>
      </c>
      <c r="R2973" s="101">
        <v>2.86</v>
      </c>
      <c r="S2973" s="102">
        <v>2.86</v>
      </c>
      <c r="T2973" s="116">
        <v>2.0699999999999998</v>
      </c>
      <c r="AN2973" s="106">
        <v>2.23</v>
      </c>
      <c r="AO2973" s="105" t="s">
        <v>50</v>
      </c>
      <c r="AP2973" s="104" t="s">
        <v>51</v>
      </c>
      <c r="AQ2973" s="105" t="e">
        <f t="shared" si="683"/>
        <v>#NUM!</v>
      </c>
      <c r="AR2973" s="105" t="e">
        <f t="shared" si="684"/>
        <v>#NUM!</v>
      </c>
      <c r="AS2973" s="105" t="e">
        <f t="shared" si="685"/>
        <v>#NUM!</v>
      </c>
      <c r="AT2973" s="105" t="e">
        <f>#REF!*1.075</f>
        <v>#REF!</v>
      </c>
      <c r="AU2973" s="105">
        <f t="shared" si="686"/>
        <v>2.22525</v>
      </c>
      <c r="AV2973" s="102" t="e">
        <f t="shared" si="679"/>
        <v>#REF!</v>
      </c>
      <c r="AW2973" s="105" t="s">
        <v>172</v>
      </c>
      <c r="AX2973" s="105" t="s">
        <v>173</v>
      </c>
      <c r="AY2973" s="106">
        <v>2.2250000000000001</v>
      </c>
      <c r="AZ2973" s="108">
        <f t="shared" si="680"/>
        <v>0.55625000000000002</v>
      </c>
      <c r="BA2973" s="1">
        <f t="shared" si="681"/>
        <v>2.78125</v>
      </c>
      <c r="BB2973" s="106">
        <f t="shared" si="682"/>
        <v>3.0037500000000001</v>
      </c>
      <c r="BC2973" s="105" t="s">
        <v>53</v>
      </c>
      <c r="BD2973" s="105" t="s">
        <v>885</v>
      </c>
      <c r="BE2973" s="110"/>
      <c r="BF2973" s="110"/>
      <c r="BG2973" s="110"/>
    </row>
    <row r="2974" spans="1:59" ht="24.75" customHeight="1">
      <c r="A2974" s="9">
        <v>2975</v>
      </c>
      <c r="B2974" s="17">
        <v>273</v>
      </c>
      <c r="C2974" s="17"/>
      <c r="D2974" s="127" t="s">
        <v>9303</v>
      </c>
      <c r="E2974" s="2" t="s">
        <v>11773</v>
      </c>
      <c r="F2974" s="2" t="s">
        <v>11774</v>
      </c>
      <c r="G2974" s="2" t="s">
        <v>3728</v>
      </c>
      <c r="H2974" s="18" t="s">
        <v>43</v>
      </c>
      <c r="I2974" s="2" t="s">
        <v>2108</v>
      </c>
      <c r="J2974" s="30" t="s">
        <v>11775</v>
      </c>
      <c r="K2974" s="19"/>
      <c r="L2974" s="2"/>
      <c r="M2974" s="17">
        <v>12</v>
      </c>
      <c r="N2974" s="2" t="s">
        <v>46</v>
      </c>
      <c r="O2974" s="2" t="s">
        <v>11667</v>
      </c>
      <c r="P2974" s="2" t="s">
        <v>1900</v>
      </c>
      <c r="Q2974" s="2" t="s">
        <v>11776</v>
      </c>
      <c r="R2974" s="101">
        <v>2.85</v>
      </c>
      <c r="S2974" s="102">
        <v>2.85</v>
      </c>
      <c r="T2974" s="116">
        <v>2.3199999999999998</v>
      </c>
      <c r="AG2974" s="105">
        <v>1.5075700000000001</v>
      </c>
      <c r="AI2974" s="105">
        <v>4.24</v>
      </c>
      <c r="AN2974" s="106">
        <v>2.33</v>
      </c>
      <c r="AO2974" s="105" t="s">
        <v>277</v>
      </c>
      <c r="AP2974" s="104" t="s">
        <v>278</v>
      </c>
      <c r="AQ2974" s="105">
        <f t="shared" si="683"/>
        <v>2.8737850000000003</v>
      </c>
      <c r="AR2974" s="105">
        <f t="shared" si="684"/>
        <v>2.85</v>
      </c>
      <c r="AS2974" s="105" t="e">
        <f t="shared" si="685"/>
        <v>#NUM!</v>
      </c>
      <c r="AT2974" s="105" t="e">
        <f>#REF!*1.075</f>
        <v>#REF!</v>
      </c>
      <c r="AU2974" s="105">
        <f t="shared" si="686"/>
        <v>2.4939999999999998</v>
      </c>
      <c r="AV2974" s="102" t="e">
        <f t="shared" si="679"/>
        <v>#REF!</v>
      </c>
      <c r="AW2974" s="105" t="s">
        <v>172</v>
      </c>
      <c r="AX2974" s="105" t="s">
        <v>173</v>
      </c>
      <c r="AY2974" s="106">
        <v>2.4940000000000002</v>
      </c>
      <c r="AZ2974" s="108">
        <f t="shared" si="680"/>
        <v>0.62350000000000005</v>
      </c>
      <c r="BA2974" s="1">
        <f t="shared" si="681"/>
        <v>3.1175000000000002</v>
      </c>
      <c r="BB2974" s="106">
        <f t="shared" si="682"/>
        <v>3.3669000000000002</v>
      </c>
      <c r="BC2974" s="105" t="s">
        <v>53</v>
      </c>
      <c r="BD2974" s="105" t="s">
        <v>885</v>
      </c>
      <c r="BE2974" s="110"/>
      <c r="BF2974" s="110"/>
      <c r="BG2974" s="110"/>
    </row>
    <row r="2975" spans="1:59" ht="24.75" hidden="1" customHeight="1">
      <c r="A2975" s="9">
        <v>2976</v>
      </c>
      <c r="B2975" s="17">
        <v>274</v>
      </c>
      <c r="C2975" s="17"/>
      <c r="D2975" s="8"/>
      <c r="E2975" s="2" t="s">
        <v>11773</v>
      </c>
      <c r="F2975" s="2" t="s">
        <v>11774</v>
      </c>
      <c r="G2975" s="2" t="s">
        <v>3728</v>
      </c>
      <c r="H2975" s="18" t="s">
        <v>945</v>
      </c>
      <c r="I2975" s="2" t="s">
        <v>150</v>
      </c>
      <c r="J2975" s="38" t="s">
        <v>11777</v>
      </c>
      <c r="K2975" s="19"/>
      <c r="L2975" s="2"/>
      <c r="M2975" s="17">
        <v>25</v>
      </c>
      <c r="N2975" s="2" t="s">
        <v>46</v>
      </c>
      <c r="O2975" s="2" t="s">
        <v>11667</v>
      </c>
      <c r="P2975" s="2" t="s">
        <v>11693</v>
      </c>
      <c r="Q2975" s="2" t="s">
        <v>11778</v>
      </c>
      <c r="R2975" s="101">
        <v>1.34</v>
      </c>
      <c r="S2975" s="102">
        <v>1.25</v>
      </c>
      <c r="T2975" s="116">
        <v>1.25</v>
      </c>
      <c r="AN2975" s="106">
        <v>1.34</v>
      </c>
      <c r="AO2975" s="105" t="s">
        <v>50</v>
      </c>
      <c r="AP2975" s="104" t="s">
        <v>51</v>
      </c>
      <c r="AQ2975" s="105" t="e">
        <f t="shared" si="683"/>
        <v>#NUM!</v>
      </c>
      <c r="AR2975" s="105" t="e">
        <f t="shared" si="684"/>
        <v>#NUM!</v>
      </c>
      <c r="AS2975" s="105" t="e">
        <f t="shared" si="685"/>
        <v>#NUM!</v>
      </c>
      <c r="AT2975" s="105" t="e">
        <f>#REF!*1.075</f>
        <v>#REF!</v>
      </c>
      <c r="AU2975" s="105">
        <f t="shared" si="686"/>
        <v>1.34375</v>
      </c>
      <c r="AV2975" s="102" t="e">
        <f t="shared" si="679"/>
        <v>#REF!</v>
      </c>
      <c r="AW2975" s="125" t="s">
        <v>52</v>
      </c>
      <c r="AX2975" s="105" t="s">
        <v>51</v>
      </c>
      <c r="AY2975" s="106">
        <v>1.34</v>
      </c>
      <c r="AZ2975" s="108">
        <f t="shared" si="680"/>
        <v>0.33500000000000002</v>
      </c>
      <c r="BA2975" s="1">
        <f t="shared" si="681"/>
        <v>1.675</v>
      </c>
      <c r="BB2975" s="106">
        <f t="shared" si="682"/>
        <v>1.8090000000000002</v>
      </c>
      <c r="BC2975" s="105" t="s">
        <v>53</v>
      </c>
      <c r="BE2975" s="110"/>
      <c r="BF2975" s="110"/>
      <c r="BG2975" s="110"/>
    </row>
    <row r="2976" spans="1:59" ht="24.75" customHeight="1">
      <c r="A2976" s="9">
        <v>2977</v>
      </c>
      <c r="B2976" s="17">
        <v>272</v>
      </c>
      <c r="C2976" s="17"/>
      <c r="D2976" s="127" t="s">
        <v>9303</v>
      </c>
      <c r="E2976" s="2" t="s">
        <v>11773</v>
      </c>
      <c r="F2976" s="2" t="s">
        <v>11774</v>
      </c>
      <c r="G2976" s="2" t="s">
        <v>3728</v>
      </c>
      <c r="H2976" s="18" t="s">
        <v>5822</v>
      </c>
      <c r="I2976" s="2" t="s">
        <v>551</v>
      </c>
      <c r="J2976" s="30" t="s">
        <v>11779</v>
      </c>
      <c r="K2976" s="19">
        <v>2</v>
      </c>
      <c r="L2976" s="2" t="s">
        <v>91</v>
      </c>
      <c r="M2976" s="17">
        <v>10</v>
      </c>
      <c r="N2976" s="2" t="s">
        <v>46</v>
      </c>
      <c r="O2976" s="2" t="s">
        <v>11667</v>
      </c>
      <c r="P2976" s="2" t="s">
        <v>11693</v>
      </c>
      <c r="Q2976" s="2" t="s">
        <v>11780</v>
      </c>
      <c r="R2976" s="101">
        <v>3.95</v>
      </c>
      <c r="S2976" s="102">
        <v>3.95</v>
      </c>
      <c r="T2976" s="116">
        <v>1.96</v>
      </c>
      <c r="AG2976" s="105">
        <v>1.52369</v>
      </c>
      <c r="AH2976" s="105">
        <v>2.4</v>
      </c>
      <c r="AI2976" s="105">
        <v>5.18</v>
      </c>
      <c r="AN2976" s="106">
        <v>3.07</v>
      </c>
      <c r="AO2976" s="105" t="s">
        <v>50</v>
      </c>
      <c r="AP2976" s="104" t="s">
        <v>51</v>
      </c>
      <c r="AQ2976" s="105">
        <f t="shared" si="683"/>
        <v>1.9618449999999998</v>
      </c>
      <c r="AR2976" s="105" t="str">
        <f t="shared" si="684"/>
        <v/>
      </c>
      <c r="AS2976" s="105" t="e">
        <f t="shared" si="685"/>
        <v>#NUM!</v>
      </c>
      <c r="AT2976" s="105" t="e">
        <f>#REF!*1.075</f>
        <v>#REF!</v>
      </c>
      <c r="AU2976" s="105">
        <f t="shared" si="686"/>
        <v>2.1069999999999998</v>
      </c>
      <c r="AV2976" s="102" t="e">
        <f t="shared" si="679"/>
        <v>#REF!</v>
      </c>
      <c r="AW2976" s="125" t="s">
        <v>52</v>
      </c>
      <c r="AX2976" s="105" t="s">
        <v>51</v>
      </c>
      <c r="AY2976" s="106">
        <v>3.07</v>
      </c>
      <c r="AZ2976" s="108">
        <f t="shared" si="680"/>
        <v>0.76749999999999996</v>
      </c>
      <c r="BA2976" s="1">
        <f t="shared" si="681"/>
        <v>3.8374999999999999</v>
      </c>
      <c r="BB2976" s="106">
        <f t="shared" si="682"/>
        <v>4.1444999999999999</v>
      </c>
      <c r="BC2976" s="105" t="s">
        <v>53</v>
      </c>
      <c r="BD2976" s="105" t="s">
        <v>885</v>
      </c>
      <c r="BE2976" s="110"/>
      <c r="BF2976" s="110"/>
      <c r="BG2976" s="110"/>
    </row>
    <row r="2977" spans="1:59" ht="24.75" hidden="1" customHeight="1">
      <c r="A2977" s="9">
        <v>2978</v>
      </c>
      <c r="B2977" s="17">
        <v>8525</v>
      </c>
      <c r="C2977" s="17"/>
      <c r="D2977" s="8"/>
      <c r="E2977" s="2" t="s">
        <v>11781</v>
      </c>
      <c r="F2977" s="2" t="s">
        <v>11782</v>
      </c>
      <c r="G2977" s="2" t="s">
        <v>3728</v>
      </c>
      <c r="H2977" s="18" t="s">
        <v>11783</v>
      </c>
      <c r="I2977" s="2" t="s">
        <v>177</v>
      </c>
      <c r="J2977" s="2" t="s">
        <v>3730</v>
      </c>
      <c r="K2977" s="19">
        <v>50</v>
      </c>
      <c r="L2977" s="2" t="s">
        <v>80</v>
      </c>
      <c r="M2977" s="17">
        <v>1</v>
      </c>
      <c r="N2977" s="2" t="s">
        <v>46</v>
      </c>
      <c r="O2977" s="2" t="s">
        <v>11667</v>
      </c>
      <c r="P2977" s="2" t="s">
        <v>1079</v>
      </c>
      <c r="Q2977" s="2" t="s">
        <v>11784</v>
      </c>
      <c r="R2977" s="101">
        <v>3.21</v>
      </c>
      <c r="T2977" s="116">
        <v>3</v>
      </c>
      <c r="W2977" s="102">
        <v>3.19</v>
      </c>
      <c r="X2977" s="102">
        <v>3.22</v>
      </c>
      <c r="Y2977" s="102">
        <v>4.03</v>
      </c>
      <c r="AN2977" s="106">
        <v>3.21</v>
      </c>
      <c r="AO2977" s="105" t="s">
        <v>277</v>
      </c>
      <c r="AP2977" s="104" t="s">
        <v>278</v>
      </c>
      <c r="AQ2977" s="105" t="e">
        <f t="shared" si="683"/>
        <v>#NUM!</v>
      </c>
      <c r="AR2977" s="105" t="e">
        <f t="shared" si="684"/>
        <v>#NUM!</v>
      </c>
      <c r="AS2977" s="105" t="e">
        <f t="shared" si="685"/>
        <v>#NUM!</v>
      </c>
      <c r="AT2977" s="105" t="e">
        <f>#REF!*1.075</f>
        <v>#REF!</v>
      </c>
      <c r="AU2977" s="105">
        <f t="shared" si="686"/>
        <v>3.2249999999999996</v>
      </c>
      <c r="AV2977" s="102" t="e">
        <f t="shared" ref="AV2977:AV3008" si="687">MIN(AN2977,AT2977,AU2977)</f>
        <v>#REF!</v>
      </c>
      <c r="AW2977" s="125" t="s">
        <v>52</v>
      </c>
      <c r="AX2977" s="105" t="s">
        <v>51</v>
      </c>
      <c r="AY2977" s="106">
        <v>3.21</v>
      </c>
      <c r="AZ2977" s="108">
        <f t="shared" ref="AZ2977:AZ3008" si="688">IF(AND(AY2977&gt;0,AY2977&lt;=10),AY2977*0.25,IF(AND(AY2977&gt;10,AY2977&lt;=50),AY2977*0.17,IF(AND(AY2977&gt;10,AY2977&lt;=100),AY2977*0.12,IF(AY2977&gt;100,AY2977*0.1))))</f>
        <v>0.80249999999999999</v>
      </c>
      <c r="BA2977" s="1">
        <f t="shared" ref="BA2977:BA3008" si="689">AZ2977+AY2977</f>
        <v>4.0125000000000002</v>
      </c>
      <c r="BB2977" s="106">
        <f t="shared" ref="BB2977:BB3008" si="690">BA2977+BA2977*0.08</f>
        <v>4.3334999999999999</v>
      </c>
      <c r="BC2977" s="105" t="s">
        <v>53</v>
      </c>
      <c r="BE2977" s="110"/>
      <c r="BF2977" s="110"/>
      <c r="BG2977" s="110"/>
    </row>
    <row r="2978" spans="1:59" ht="24.75" customHeight="1">
      <c r="A2978" s="9">
        <v>2979</v>
      </c>
      <c r="B2978" s="17">
        <v>7125</v>
      </c>
      <c r="C2978" s="17"/>
      <c r="D2978" s="127" t="s">
        <v>9303</v>
      </c>
      <c r="E2978" s="2" t="s">
        <v>11785</v>
      </c>
      <c r="F2978" s="2" t="s">
        <v>3727</v>
      </c>
      <c r="G2978" s="2" t="s">
        <v>6394</v>
      </c>
      <c r="H2978" s="18" t="s">
        <v>43</v>
      </c>
      <c r="I2978" s="2" t="s">
        <v>44</v>
      </c>
      <c r="J2978" s="2" t="s">
        <v>11786</v>
      </c>
      <c r="K2978" s="19"/>
      <c r="L2978" s="2"/>
      <c r="M2978" s="17">
        <v>20</v>
      </c>
      <c r="N2978" s="2" t="s">
        <v>46</v>
      </c>
      <c r="O2978" s="2" t="s">
        <v>11667</v>
      </c>
      <c r="P2978" s="2" t="s">
        <v>9314</v>
      </c>
      <c r="Q2978" s="2" t="s">
        <v>11787</v>
      </c>
      <c r="R2978" s="101">
        <v>2.11</v>
      </c>
      <c r="S2978" s="102">
        <v>2.11</v>
      </c>
      <c r="T2978" s="116">
        <v>2.86</v>
      </c>
      <c r="AF2978" s="105">
        <v>1.85</v>
      </c>
      <c r="AG2978" s="105">
        <v>1.5037</v>
      </c>
      <c r="AH2978" s="105">
        <v>1.28</v>
      </c>
      <c r="AI2978" s="105">
        <v>1.87</v>
      </c>
      <c r="AN2978" s="106">
        <v>1.2490000000000001</v>
      </c>
      <c r="AO2978" s="105" t="s">
        <v>277</v>
      </c>
      <c r="AP2978" s="104" t="s">
        <v>278</v>
      </c>
      <c r="AQ2978" s="105">
        <f t="shared" si="683"/>
        <v>1.39185</v>
      </c>
      <c r="AR2978" s="105" t="str">
        <f t="shared" si="684"/>
        <v/>
      </c>
      <c r="AS2978" s="105" t="e">
        <f t="shared" si="685"/>
        <v>#NUM!</v>
      </c>
      <c r="AT2978" s="105" t="e">
        <f>#REF!*1.075</f>
        <v>#REF!</v>
      </c>
      <c r="AU2978" s="105">
        <f t="shared" si="686"/>
        <v>3.0744999999999996</v>
      </c>
      <c r="AV2978" s="102" t="e">
        <f t="shared" si="687"/>
        <v>#REF!</v>
      </c>
      <c r="AW2978" s="105" t="s">
        <v>279</v>
      </c>
      <c r="AX2978" s="105" t="s">
        <v>278</v>
      </c>
      <c r="AY2978" s="106">
        <v>1.39185</v>
      </c>
      <c r="AZ2978" s="108">
        <f t="shared" si="688"/>
        <v>0.34796250000000001</v>
      </c>
      <c r="BA2978" s="1">
        <f t="shared" si="689"/>
        <v>1.7398125</v>
      </c>
      <c r="BB2978" s="106">
        <f t="shared" si="690"/>
        <v>1.8789975000000001</v>
      </c>
      <c r="BC2978" s="105" t="s">
        <v>53</v>
      </c>
      <c r="BD2978" s="105" t="s">
        <v>885</v>
      </c>
      <c r="BE2978" s="110"/>
      <c r="BF2978" s="110"/>
      <c r="BG2978" s="110"/>
    </row>
    <row r="2979" spans="1:59" ht="24.75" hidden="1" customHeight="1">
      <c r="A2979" s="9">
        <v>2980</v>
      </c>
      <c r="B2979" s="17">
        <v>471</v>
      </c>
      <c r="C2979" s="17"/>
      <c r="D2979" s="8"/>
      <c r="E2979" s="2" t="s">
        <v>11788</v>
      </c>
      <c r="F2979" s="2" t="s">
        <v>11789</v>
      </c>
      <c r="G2979" s="2" t="s">
        <v>2494</v>
      </c>
      <c r="H2979" s="18" t="s">
        <v>1187</v>
      </c>
      <c r="I2979" s="2" t="s">
        <v>68</v>
      </c>
      <c r="J2979" s="38" t="s">
        <v>11790</v>
      </c>
      <c r="K2979" s="19"/>
      <c r="L2979" s="2"/>
      <c r="M2979" s="17">
        <v>30</v>
      </c>
      <c r="N2979" s="2" t="s">
        <v>46</v>
      </c>
      <c r="O2979" s="2" t="s">
        <v>11667</v>
      </c>
      <c r="P2979" s="2" t="s">
        <v>9314</v>
      </c>
      <c r="Q2979" s="2" t="s">
        <v>11791</v>
      </c>
      <c r="R2979" s="101">
        <v>3.35</v>
      </c>
      <c r="T2979" s="116" t="s">
        <v>58</v>
      </c>
      <c r="W2979" s="102">
        <v>3.35</v>
      </c>
      <c r="AG2979" s="105">
        <v>3.3368000000000002</v>
      </c>
      <c r="AH2979" s="105">
        <v>2.73</v>
      </c>
      <c r="AN2979" s="106">
        <v>3.0329999999999999</v>
      </c>
      <c r="AO2979" s="105" t="s">
        <v>277</v>
      </c>
      <c r="AP2979" s="104" t="s">
        <v>278</v>
      </c>
      <c r="AQ2979" s="105">
        <f t="shared" si="683"/>
        <v>3.0334000000000003</v>
      </c>
      <c r="AR2979" s="105" t="str">
        <f t="shared" si="684"/>
        <v/>
      </c>
      <c r="AS2979" s="105" t="e">
        <f t="shared" si="685"/>
        <v>#NUM!</v>
      </c>
      <c r="AT2979" s="105" t="e">
        <f>#REF!*1.075</f>
        <v>#REF!</v>
      </c>
      <c r="AU2979" s="105" t="e">
        <f t="shared" si="686"/>
        <v>#VALUE!</v>
      </c>
      <c r="AV2979" s="102" t="e">
        <f t="shared" si="687"/>
        <v>#REF!</v>
      </c>
      <c r="AW2979" s="105" t="s">
        <v>277</v>
      </c>
      <c r="AX2979" s="105" t="s">
        <v>278</v>
      </c>
      <c r="AY2979" s="106">
        <v>3.0333999999999999</v>
      </c>
      <c r="AZ2979" s="108">
        <f t="shared" si="688"/>
        <v>0.75834999999999997</v>
      </c>
      <c r="BA2979" s="1">
        <f t="shared" si="689"/>
        <v>3.79175</v>
      </c>
      <c r="BB2979" s="106">
        <f t="shared" si="690"/>
        <v>4.0950899999999999</v>
      </c>
      <c r="BC2979" s="105" t="s">
        <v>53</v>
      </c>
      <c r="BE2979" s="110"/>
      <c r="BF2979" s="110"/>
      <c r="BG2979" s="110"/>
    </row>
    <row r="2980" spans="1:59" ht="24.75" hidden="1" customHeight="1">
      <c r="A2980" s="9">
        <v>2981</v>
      </c>
      <c r="B2980" s="17">
        <v>472</v>
      </c>
      <c r="C2980" s="17"/>
      <c r="D2980" s="8"/>
      <c r="E2980" s="2" t="s">
        <v>11788</v>
      </c>
      <c r="F2980" s="2" t="s">
        <v>11789</v>
      </c>
      <c r="G2980" s="2" t="s">
        <v>2494</v>
      </c>
      <c r="H2980" s="18" t="s">
        <v>310</v>
      </c>
      <c r="I2980" s="2" t="s">
        <v>68</v>
      </c>
      <c r="J2980" s="38" t="s">
        <v>11790</v>
      </c>
      <c r="K2980" s="19"/>
      <c r="L2980" s="2"/>
      <c r="M2980" s="17">
        <v>30</v>
      </c>
      <c r="N2980" s="2" t="s">
        <v>46</v>
      </c>
      <c r="O2980" s="2" t="s">
        <v>11667</v>
      </c>
      <c r="P2980" s="2" t="s">
        <v>9314</v>
      </c>
      <c r="Q2980" s="2" t="s">
        <v>11792</v>
      </c>
      <c r="R2980" s="101">
        <v>5.01</v>
      </c>
      <c r="T2980" s="116" t="s">
        <v>58</v>
      </c>
      <c r="W2980" s="102">
        <v>5.01</v>
      </c>
      <c r="AG2980" s="105">
        <v>4.9930000000000003</v>
      </c>
      <c r="AH2980" s="105">
        <v>4.4249999999999998</v>
      </c>
      <c r="AN2980" s="106">
        <v>4.7089999999999996</v>
      </c>
      <c r="AO2980" s="105" t="s">
        <v>277</v>
      </c>
      <c r="AP2980" s="104" t="s">
        <v>278</v>
      </c>
      <c r="AQ2980" s="105">
        <f t="shared" si="683"/>
        <v>4.7089999999999996</v>
      </c>
      <c r="AR2980" s="105" t="str">
        <f t="shared" si="684"/>
        <v/>
      </c>
      <c r="AS2980" s="105" t="e">
        <f t="shared" si="685"/>
        <v>#NUM!</v>
      </c>
      <c r="AT2980" s="105" t="e">
        <f>#REF!*1.075</f>
        <v>#REF!</v>
      </c>
      <c r="AU2980" s="105" t="e">
        <f t="shared" si="686"/>
        <v>#VALUE!</v>
      </c>
      <c r="AV2980" s="102" t="e">
        <f t="shared" si="687"/>
        <v>#REF!</v>
      </c>
      <c r="AW2980" s="105" t="s">
        <v>277</v>
      </c>
      <c r="AX2980" s="105" t="s">
        <v>278</v>
      </c>
      <c r="AY2980" s="106">
        <v>4.7089999999999996</v>
      </c>
      <c r="AZ2980" s="108">
        <f t="shared" si="688"/>
        <v>1.1772499999999999</v>
      </c>
      <c r="BA2980" s="1">
        <f t="shared" si="689"/>
        <v>5.8862499999999995</v>
      </c>
      <c r="BB2980" s="106">
        <f t="shared" si="690"/>
        <v>6.3571499999999999</v>
      </c>
      <c r="BC2980" s="105" t="s">
        <v>53</v>
      </c>
      <c r="BE2980" s="110"/>
      <c r="BF2980" s="110"/>
      <c r="BG2980" s="110"/>
    </row>
    <row r="2981" spans="1:59" ht="24.75" hidden="1" customHeight="1">
      <c r="A2981" s="9">
        <v>2982</v>
      </c>
      <c r="B2981" s="17">
        <v>2421</v>
      </c>
      <c r="C2981" s="17"/>
      <c r="D2981" s="8"/>
      <c r="E2981" s="2" t="s">
        <v>11793</v>
      </c>
      <c r="F2981" s="2" t="s">
        <v>11794</v>
      </c>
      <c r="G2981" s="2" t="s">
        <v>2728</v>
      </c>
      <c r="H2981" s="18" t="s">
        <v>149</v>
      </c>
      <c r="I2981" s="2" t="s">
        <v>44</v>
      </c>
      <c r="J2981" s="38" t="s">
        <v>11795</v>
      </c>
      <c r="K2981" s="19"/>
      <c r="L2981" s="2"/>
      <c r="M2981" s="17">
        <v>14</v>
      </c>
      <c r="N2981" s="2" t="s">
        <v>46</v>
      </c>
      <c r="O2981" s="2" t="s">
        <v>11667</v>
      </c>
      <c r="P2981" s="2" t="s">
        <v>11796</v>
      </c>
      <c r="Q2981" s="2" t="s">
        <v>11797</v>
      </c>
      <c r="R2981" s="101">
        <v>3.23</v>
      </c>
      <c r="T2981" s="116">
        <v>3.5</v>
      </c>
      <c r="AG2981" s="105">
        <v>2.4256000000000002</v>
      </c>
      <c r="AK2981" s="105">
        <v>4.5190000000000001</v>
      </c>
      <c r="AN2981" s="106">
        <v>3.23</v>
      </c>
      <c r="AO2981" s="105" t="s">
        <v>50</v>
      </c>
      <c r="AP2981" s="104" t="s">
        <v>51</v>
      </c>
      <c r="AQ2981" s="105" t="e">
        <f t="shared" si="683"/>
        <v>#NUM!</v>
      </c>
      <c r="AR2981" s="105" t="e">
        <f t="shared" si="684"/>
        <v>#NUM!</v>
      </c>
      <c r="AS2981" s="105" t="e">
        <f t="shared" si="685"/>
        <v>#NUM!</v>
      </c>
      <c r="AT2981" s="105" t="e">
        <f>#REF!*1.075</f>
        <v>#REF!</v>
      </c>
      <c r="AU2981" s="105">
        <f t="shared" si="686"/>
        <v>3.7624999999999997</v>
      </c>
      <c r="AV2981" s="102" t="e">
        <f t="shared" si="687"/>
        <v>#REF!</v>
      </c>
      <c r="AW2981" s="125" t="s">
        <v>52</v>
      </c>
      <c r="AX2981" s="105" t="s">
        <v>51</v>
      </c>
      <c r="AY2981" s="106">
        <v>3.23</v>
      </c>
      <c r="AZ2981" s="108">
        <f t="shared" si="688"/>
        <v>0.8075</v>
      </c>
      <c r="BA2981" s="1">
        <f t="shared" si="689"/>
        <v>4.0374999999999996</v>
      </c>
      <c r="BB2981" s="106">
        <f t="shared" si="690"/>
        <v>4.3605</v>
      </c>
      <c r="BC2981" s="105" t="s">
        <v>53</v>
      </c>
      <c r="BE2981" s="110"/>
      <c r="BF2981" s="110"/>
      <c r="BG2981" s="110"/>
    </row>
    <row r="2982" spans="1:59" ht="24.75" hidden="1" customHeight="1">
      <c r="A2982" s="9">
        <v>2983</v>
      </c>
      <c r="B2982" s="17">
        <v>7270</v>
      </c>
      <c r="C2982" s="17"/>
      <c r="D2982" s="8"/>
      <c r="E2982" s="2" t="s">
        <v>11798</v>
      </c>
      <c r="F2982" s="2" t="s">
        <v>4714</v>
      </c>
      <c r="G2982" s="2" t="s">
        <v>2728</v>
      </c>
      <c r="H2982" s="18" t="s">
        <v>251</v>
      </c>
      <c r="I2982" s="2" t="s">
        <v>44</v>
      </c>
      <c r="J2982" s="30" t="s">
        <v>1274</v>
      </c>
      <c r="K2982" s="19"/>
      <c r="L2982" s="2"/>
      <c r="M2982" s="17">
        <v>14</v>
      </c>
      <c r="N2982" s="2" t="s">
        <v>46</v>
      </c>
      <c r="O2982" s="2" t="s">
        <v>11667</v>
      </c>
      <c r="P2982" s="2" t="s">
        <v>11799</v>
      </c>
      <c r="Q2982" s="2" t="s">
        <v>11800</v>
      </c>
      <c r="R2982" s="101">
        <v>6.5</v>
      </c>
      <c r="T2982" s="116">
        <v>6</v>
      </c>
      <c r="W2982" s="102">
        <v>4.3099999999999996</v>
      </c>
      <c r="Y2982" s="102">
        <v>13.31</v>
      </c>
      <c r="AN2982" s="106">
        <v>6.5</v>
      </c>
      <c r="AO2982" s="105" t="s">
        <v>50</v>
      </c>
      <c r="AP2982" s="104" t="s">
        <v>51</v>
      </c>
      <c r="AQ2982" s="105" t="e">
        <f t="shared" si="683"/>
        <v>#NUM!</v>
      </c>
      <c r="AR2982" s="105" t="e">
        <f t="shared" si="684"/>
        <v>#NUM!</v>
      </c>
      <c r="AS2982" s="105" t="e">
        <f t="shared" si="685"/>
        <v>#NUM!</v>
      </c>
      <c r="AT2982" s="105" t="e">
        <f>#REF!*1.075</f>
        <v>#REF!</v>
      </c>
      <c r="AU2982" s="105">
        <f t="shared" si="686"/>
        <v>6.4499999999999993</v>
      </c>
      <c r="AV2982" s="102" t="e">
        <f t="shared" si="687"/>
        <v>#REF!</v>
      </c>
      <c r="AW2982" s="105" t="s">
        <v>172</v>
      </c>
      <c r="AX2982" s="105" t="s">
        <v>173</v>
      </c>
      <c r="AY2982" s="106">
        <v>6.45</v>
      </c>
      <c r="AZ2982" s="108">
        <f t="shared" si="688"/>
        <v>1.6125</v>
      </c>
      <c r="BA2982" s="1">
        <f t="shared" si="689"/>
        <v>8.0625</v>
      </c>
      <c r="BB2982" s="106">
        <f t="shared" si="690"/>
        <v>8.7074999999999996</v>
      </c>
      <c r="BC2982" s="105" t="s">
        <v>53</v>
      </c>
      <c r="BE2982" s="110"/>
      <c r="BF2982" s="110"/>
      <c r="BG2982" s="110"/>
    </row>
    <row r="2983" spans="1:59" ht="24.75" customHeight="1">
      <c r="A2983" s="9">
        <v>2984</v>
      </c>
      <c r="B2983" s="17">
        <v>8693</v>
      </c>
      <c r="C2983" s="17"/>
      <c r="D2983" s="127" t="s">
        <v>9303</v>
      </c>
      <c r="E2983" s="2" t="s">
        <v>11801</v>
      </c>
      <c r="F2983" s="2" t="s">
        <v>6631</v>
      </c>
      <c r="G2983" s="2" t="s">
        <v>114</v>
      </c>
      <c r="H2983" s="18" t="s">
        <v>97</v>
      </c>
      <c r="I2983" s="2" t="s">
        <v>686</v>
      </c>
      <c r="J2983" s="82" t="s">
        <v>9187</v>
      </c>
      <c r="K2983" s="19"/>
      <c r="L2983" s="2"/>
      <c r="M2983" s="17">
        <v>10</v>
      </c>
      <c r="N2983" s="2" t="s">
        <v>46</v>
      </c>
      <c r="O2983" s="2" t="s">
        <v>11667</v>
      </c>
      <c r="P2983" s="2" t="s">
        <v>11802</v>
      </c>
      <c r="Q2983" s="2" t="s">
        <v>11803</v>
      </c>
      <c r="R2983" s="101">
        <v>13.93</v>
      </c>
      <c r="S2983" s="102">
        <v>13.93</v>
      </c>
      <c r="T2983" s="116">
        <v>12.1</v>
      </c>
      <c r="AG2983" s="105">
        <v>10.7842</v>
      </c>
      <c r="AH2983" s="105">
        <v>21.73</v>
      </c>
      <c r="AN2983" s="106">
        <v>12.157</v>
      </c>
      <c r="AO2983" s="105" t="s">
        <v>277</v>
      </c>
      <c r="AP2983" s="104" t="s">
        <v>278</v>
      </c>
      <c r="AQ2983" s="105">
        <f t="shared" si="683"/>
        <v>16.257100000000001</v>
      </c>
      <c r="AR2983" s="105">
        <f t="shared" si="684"/>
        <v>13.93</v>
      </c>
      <c r="AS2983" s="105" t="e">
        <f t="shared" si="685"/>
        <v>#NUM!</v>
      </c>
      <c r="AT2983" s="105" t="e">
        <f>#REF!*1.075</f>
        <v>#REF!</v>
      </c>
      <c r="AU2983" s="105">
        <f t="shared" si="686"/>
        <v>13.007499999999999</v>
      </c>
      <c r="AV2983" s="102" t="e">
        <f t="shared" si="687"/>
        <v>#REF!</v>
      </c>
      <c r="AW2983" s="105" t="s">
        <v>172</v>
      </c>
      <c r="AX2983" s="105" t="s">
        <v>173</v>
      </c>
      <c r="AY2983" s="106">
        <v>13.007</v>
      </c>
      <c r="AZ2983" s="108">
        <f t="shared" si="688"/>
        <v>2.2111900000000002</v>
      </c>
      <c r="BA2983" s="1">
        <f t="shared" si="689"/>
        <v>15.21819</v>
      </c>
      <c r="BB2983" s="106">
        <f t="shared" si="690"/>
        <v>16.4356452</v>
      </c>
      <c r="BC2983" s="105" t="s">
        <v>53</v>
      </c>
      <c r="BD2983" s="105" t="s">
        <v>885</v>
      </c>
      <c r="BE2983" s="110"/>
      <c r="BF2983" s="110"/>
      <c r="BG2983" s="110"/>
    </row>
    <row r="2984" spans="1:59" ht="24.75" hidden="1" customHeight="1">
      <c r="A2984" s="9">
        <v>2985</v>
      </c>
      <c r="B2984" s="17">
        <v>7089</v>
      </c>
      <c r="C2984" s="17"/>
      <c r="D2984" s="8"/>
      <c r="E2984" s="2" t="s">
        <v>11804</v>
      </c>
      <c r="F2984" s="2" t="s">
        <v>11805</v>
      </c>
      <c r="G2984" s="2" t="s">
        <v>4189</v>
      </c>
      <c r="H2984" s="18" t="s">
        <v>310</v>
      </c>
      <c r="I2984" s="2" t="s">
        <v>44</v>
      </c>
      <c r="J2984" s="30" t="s">
        <v>7771</v>
      </c>
      <c r="K2984" s="19"/>
      <c r="L2984" s="2"/>
      <c r="M2984" s="17">
        <v>20</v>
      </c>
      <c r="N2984" s="2" t="s">
        <v>46</v>
      </c>
      <c r="O2984" s="2" t="s">
        <v>11667</v>
      </c>
      <c r="P2984" s="2" t="s">
        <v>11806</v>
      </c>
      <c r="Q2984" s="2" t="s">
        <v>11807</v>
      </c>
      <c r="R2984" s="101">
        <v>3.76</v>
      </c>
      <c r="S2984" s="102">
        <v>3.5</v>
      </c>
      <c r="T2984" s="116">
        <v>3.5</v>
      </c>
      <c r="AN2984" s="106">
        <v>3.76</v>
      </c>
      <c r="AO2984" s="105" t="s">
        <v>50</v>
      </c>
      <c r="AP2984" s="104" t="s">
        <v>51</v>
      </c>
      <c r="AQ2984" s="105" t="e">
        <f t="shared" si="683"/>
        <v>#NUM!</v>
      </c>
      <c r="AR2984" s="105" t="e">
        <f t="shared" si="684"/>
        <v>#NUM!</v>
      </c>
      <c r="AS2984" s="105" t="e">
        <f t="shared" si="685"/>
        <v>#NUM!</v>
      </c>
      <c r="AT2984" s="105" t="e">
        <f>#REF!*1.075</f>
        <v>#REF!</v>
      </c>
      <c r="AU2984" s="105">
        <f t="shared" si="686"/>
        <v>3.7624999999999997</v>
      </c>
      <c r="AV2984" s="102" t="e">
        <f t="shared" si="687"/>
        <v>#REF!</v>
      </c>
      <c r="AW2984" s="105" t="s">
        <v>172</v>
      </c>
      <c r="AX2984" s="105" t="s">
        <v>173</v>
      </c>
      <c r="AY2984" s="106">
        <v>3.76</v>
      </c>
      <c r="AZ2984" s="108">
        <f t="shared" si="688"/>
        <v>0.94</v>
      </c>
      <c r="BA2984" s="1">
        <f t="shared" si="689"/>
        <v>4.6999999999999993</v>
      </c>
      <c r="BB2984" s="106">
        <f t="shared" si="690"/>
        <v>5.0759999999999996</v>
      </c>
      <c r="BC2984" s="105" t="s">
        <v>53</v>
      </c>
      <c r="BE2984" s="110"/>
      <c r="BF2984" s="110"/>
      <c r="BG2984" s="110"/>
    </row>
    <row r="2985" spans="1:59" ht="24.75" hidden="1" customHeight="1">
      <c r="A2985" s="9">
        <v>2986</v>
      </c>
      <c r="B2985" s="17"/>
      <c r="C2985" s="17"/>
      <c r="D2985" s="8"/>
      <c r="E2985" s="18" t="s">
        <v>11808</v>
      </c>
      <c r="F2985" s="18" t="s">
        <v>11809</v>
      </c>
      <c r="G2985" s="18" t="s">
        <v>11810</v>
      </c>
      <c r="H2985" s="18" t="s">
        <v>11811</v>
      </c>
      <c r="I2985" s="18" t="s">
        <v>11812</v>
      </c>
      <c r="J2985" s="68" t="s">
        <v>11813</v>
      </c>
      <c r="K2985" s="19"/>
      <c r="L2985" s="18"/>
      <c r="M2985" s="17">
        <v>16</v>
      </c>
      <c r="N2985" s="18" t="s">
        <v>46</v>
      </c>
      <c r="O2985" s="18" t="s">
        <v>11667</v>
      </c>
      <c r="P2985" s="18" t="s">
        <v>11814</v>
      </c>
      <c r="Q2985" s="18" t="s">
        <v>11815</v>
      </c>
      <c r="R2985" s="101">
        <v>3.65</v>
      </c>
      <c r="T2985" s="116" t="s">
        <v>58</v>
      </c>
      <c r="W2985" s="102">
        <v>3.67</v>
      </c>
      <c r="X2985" s="102">
        <v>3.1</v>
      </c>
      <c r="AN2985" s="106">
        <v>3.65</v>
      </c>
      <c r="AO2985" s="105" t="s">
        <v>277</v>
      </c>
      <c r="AP2985" s="104" t="s">
        <v>278</v>
      </c>
      <c r="AQ2985" s="105" t="e">
        <f t="shared" si="683"/>
        <v>#NUM!</v>
      </c>
      <c r="AR2985" s="105" t="e">
        <f t="shared" si="684"/>
        <v>#NUM!</v>
      </c>
      <c r="AS2985" s="105" t="e">
        <f t="shared" si="685"/>
        <v>#NUM!</v>
      </c>
      <c r="AT2985" s="105" t="e">
        <f>#REF!*1.075</f>
        <v>#REF!</v>
      </c>
      <c r="AU2985" s="105" t="e">
        <f t="shared" si="686"/>
        <v>#VALUE!</v>
      </c>
      <c r="AV2985" s="102" t="e">
        <f t="shared" si="687"/>
        <v>#REF!</v>
      </c>
      <c r="AW2985" s="125" t="s">
        <v>52</v>
      </c>
      <c r="AX2985" s="105" t="s">
        <v>51</v>
      </c>
      <c r="AY2985" s="106">
        <v>3.65</v>
      </c>
      <c r="AZ2985" s="108">
        <f t="shared" si="688"/>
        <v>0.91249999999999998</v>
      </c>
      <c r="BA2985" s="1">
        <f t="shared" si="689"/>
        <v>4.5625</v>
      </c>
      <c r="BB2985" s="106">
        <f t="shared" si="690"/>
        <v>4.9275000000000002</v>
      </c>
      <c r="BC2985" s="105" t="s">
        <v>53</v>
      </c>
      <c r="BE2985" s="110"/>
      <c r="BF2985" s="110"/>
      <c r="BG2985" s="110"/>
    </row>
    <row r="2986" spans="1:59" ht="24.75" hidden="1" customHeight="1">
      <c r="A2986" s="9">
        <v>2988</v>
      </c>
      <c r="B2986" s="17">
        <v>7128</v>
      </c>
      <c r="C2986" s="17"/>
      <c r="D2986" s="8"/>
      <c r="E2986" s="2" t="s">
        <v>11816</v>
      </c>
      <c r="F2986" s="2" t="s">
        <v>11817</v>
      </c>
      <c r="G2986" s="2" t="s">
        <v>11818</v>
      </c>
      <c r="H2986" s="18" t="s">
        <v>11819</v>
      </c>
      <c r="I2986" s="2" t="s">
        <v>702</v>
      </c>
      <c r="J2986" s="2" t="s">
        <v>11820</v>
      </c>
      <c r="K2986" s="19">
        <v>30</v>
      </c>
      <c r="L2986" s="2" t="s">
        <v>80</v>
      </c>
      <c r="M2986" s="17">
        <v>1</v>
      </c>
      <c r="N2986" s="2" t="s">
        <v>46</v>
      </c>
      <c r="O2986" s="2" t="s">
        <v>11667</v>
      </c>
      <c r="P2986" s="2" t="s">
        <v>11821</v>
      </c>
      <c r="Q2986" s="2" t="s">
        <v>11822</v>
      </c>
      <c r="R2986" s="101">
        <v>6.13</v>
      </c>
      <c r="S2986" s="102">
        <v>5.7</v>
      </c>
      <c r="T2986" s="116">
        <v>5.7</v>
      </c>
      <c r="AN2986" s="106">
        <v>6.13</v>
      </c>
      <c r="AO2986" s="105" t="s">
        <v>50</v>
      </c>
      <c r="AP2986" s="104" t="s">
        <v>51</v>
      </c>
      <c r="AQ2986" s="105" t="e">
        <f t="shared" si="683"/>
        <v>#NUM!</v>
      </c>
      <c r="AR2986" s="105" t="e">
        <f t="shared" si="684"/>
        <v>#NUM!</v>
      </c>
      <c r="AS2986" s="105" t="e">
        <f t="shared" si="685"/>
        <v>#NUM!</v>
      </c>
      <c r="AT2986" s="105" t="e">
        <f>#REF!*1.075</f>
        <v>#REF!</v>
      </c>
      <c r="AU2986" s="105">
        <f t="shared" si="686"/>
        <v>6.1274999999999995</v>
      </c>
      <c r="AV2986" s="102" t="e">
        <f t="shared" si="687"/>
        <v>#REF!</v>
      </c>
      <c r="AW2986" s="125" t="s">
        <v>52</v>
      </c>
      <c r="AX2986" s="125" t="s">
        <v>51</v>
      </c>
      <c r="AY2986" s="106">
        <v>6.13</v>
      </c>
      <c r="AZ2986" s="108">
        <f t="shared" si="688"/>
        <v>1.5325</v>
      </c>
      <c r="BA2986" s="1">
        <f t="shared" si="689"/>
        <v>7.6624999999999996</v>
      </c>
      <c r="BB2986" s="106">
        <f t="shared" si="690"/>
        <v>8.2754999999999992</v>
      </c>
      <c r="BC2986" s="105" t="s">
        <v>53</v>
      </c>
      <c r="BE2986" s="110"/>
      <c r="BF2986" s="110"/>
      <c r="BG2986" s="110"/>
    </row>
    <row r="2987" spans="1:59" ht="24.75" customHeight="1">
      <c r="A2987" s="9">
        <v>2989</v>
      </c>
      <c r="B2987" s="17">
        <v>5305</v>
      </c>
      <c r="C2987" s="17"/>
      <c r="D2987" s="127" t="s">
        <v>9303</v>
      </c>
      <c r="E2987" s="2" t="s">
        <v>11823</v>
      </c>
      <c r="F2987" s="2" t="s">
        <v>11824</v>
      </c>
      <c r="G2987" s="2" t="s">
        <v>362</v>
      </c>
      <c r="H2987" s="18" t="s">
        <v>11825</v>
      </c>
      <c r="I2987" s="2" t="s">
        <v>364</v>
      </c>
      <c r="J2987" s="2" t="s">
        <v>11826</v>
      </c>
      <c r="K2987" s="19"/>
      <c r="L2987" s="2"/>
      <c r="M2987" s="17">
        <v>1</v>
      </c>
      <c r="N2987" s="2" t="s">
        <v>46</v>
      </c>
      <c r="O2987" s="2" t="s">
        <v>11667</v>
      </c>
      <c r="P2987" s="2" t="s">
        <v>9314</v>
      </c>
      <c r="Q2987" s="2" t="s">
        <v>11827</v>
      </c>
      <c r="R2987" s="101">
        <v>4.84</v>
      </c>
      <c r="S2987" s="102">
        <v>4.84</v>
      </c>
      <c r="T2987" s="116">
        <v>4.5</v>
      </c>
      <c r="AF2987" s="105">
        <v>3.13</v>
      </c>
      <c r="AG2987" s="105">
        <v>5.07897</v>
      </c>
      <c r="AN2987" s="106">
        <v>4.01</v>
      </c>
      <c r="AO2987" s="105" t="s">
        <v>277</v>
      </c>
      <c r="AP2987" s="104" t="s">
        <v>278</v>
      </c>
      <c r="AQ2987" s="105">
        <f t="shared" si="683"/>
        <v>4.1044850000000004</v>
      </c>
      <c r="AR2987" s="105" t="str">
        <f t="shared" si="684"/>
        <v/>
      </c>
      <c r="AS2987" s="105" t="e">
        <f t="shared" si="685"/>
        <v>#NUM!</v>
      </c>
      <c r="AT2987" s="105" t="e">
        <f>#REF!*1.075</f>
        <v>#REF!</v>
      </c>
      <c r="AU2987" s="105">
        <f t="shared" si="686"/>
        <v>4.8374999999999995</v>
      </c>
      <c r="AV2987" s="102" t="e">
        <f t="shared" si="687"/>
        <v>#REF!</v>
      </c>
      <c r="AW2987" s="105" t="s">
        <v>279</v>
      </c>
      <c r="AX2987" s="105" t="s">
        <v>278</v>
      </c>
      <c r="AY2987" s="106">
        <v>4.1044799999999997</v>
      </c>
      <c r="AZ2987" s="108">
        <f t="shared" si="688"/>
        <v>1.0261199999999999</v>
      </c>
      <c r="BA2987" s="1">
        <f t="shared" si="689"/>
        <v>5.1305999999999994</v>
      </c>
      <c r="BB2987" s="106">
        <f t="shared" si="690"/>
        <v>5.5410479999999991</v>
      </c>
      <c r="BC2987" s="105" t="s">
        <v>53</v>
      </c>
      <c r="BD2987" s="105" t="s">
        <v>885</v>
      </c>
      <c r="BE2987" s="110"/>
      <c r="BF2987" s="110"/>
      <c r="BG2987" s="110"/>
    </row>
    <row r="2988" spans="1:59" ht="24.75" hidden="1" customHeight="1">
      <c r="A2988" s="9">
        <v>2990</v>
      </c>
      <c r="B2988" s="17">
        <v>381</v>
      </c>
      <c r="C2988" s="17"/>
      <c r="D2988" s="8"/>
      <c r="E2988" s="2" t="s">
        <v>11828</v>
      </c>
      <c r="F2988" s="2" t="s">
        <v>11829</v>
      </c>
      <c r="G2988" s="2" t="s">
        <v>952</v>
      </c>
      <c r="H2988" s="18" t="s">
        <v>60</v>
      </c>
      <c r="I2988" s="2" t="s">
        <v>183</v>
      </c>
      <c r="J2988" s="2" t="s">
        <v>454</v>
      </c>
      <c r="K2988" s="19"/>
      <c r="L2988" s="2"/>
      <c r="M2988" s="17">
        <v>14</v>
      </c>
      <c r="N2988" s="2" t="s">
        <v>46</v>
      </c>
      <c r="O2988" s="2" t="s">
        <v>11667</v>
      </c>
      <c r="P2988" s="2" t="s">
        <v>11830</v>
      </c>
      <c r="Q2988" s="2" t="s">
        <v>11831</v>
      </c>
      <c r="R2988" s="101">
        <v>1.66</v>
      </c>
      <c r="T2988" s="116" t="s">
        <v>58</v>
      </c>
      <c r="V2988" s="102">
        <v>1.66</v>
      </c>
      <c r="AF2988" s="105">
        <v>2.2582</v>
      </c>
      <c r="AI2988" s="105">
        <v>2.5</v>
      </c>
      <c r="AN2988" s="106">
        <v>1.66</v>
      </c>
      <c r="AO2988" s="105" t="s">
        <v>50</v>
      </c>
      <c r="AP2988" s="104" t="s">
        <v>51</v>
      </c>
      <c r="AQ2988" s="105">
        <f t="shared" si="683"/>
        <v>2.3791000000000002</v>
      </c>
      <c r="AR2988" s="105">
        <f t="shared" si="684"/>
        <v>1.66</v>
      </c>
      <c r="AS2988" s="105" t="e">
        <f t="shared" si="685"/>
        <v>#NUM!</v>
      </c>
      <c r="AT2988" s="105" t="e">
        <f>#REF!*1.075</f>
        <v>#REF!</v>
      </c>
      <c r="AU2988" s="105" t="e">
        <f t="shared" si="686"/>
        <v>#VALUE!</v>
      </c>
      <c r="AV2988" s="102" t="e">
        <f t="shared" si="687"/>
        <v>#REF!</v>
      </c>
      <c r="AW2988" s="125" t="s">
        <v>52</v>
      </c>
      <c r="AX2988" s="105" t="s">
        <v>51</v>
      </c>
      <c r="AY2988" s="106">
        <v>1.66</v>
      </c>
      <c r="AZ2988" s="108">
        <f t="shared" si="688"/>
        <v>0.41499999999999998</v>
      </c>
      <c r="BA2988" s="1">
        <f t="shared" si="689"/>
        <v>2.0749999999999997</v>
      </c>
      <c r="BB2988" s="106">
        <f t="shared" si="690"/>
        <v>2.2409999999999997</v>
      </c>
      <c r="BC2988" s="105" t="s">
        <v>53</v>
      </c>
      <c r="BE2988" s="110"/>
      <c r="BF2988" s="110"/>
      <c r="BG2988" s="110"/>
    </row>
    <row r="2989" spans="1:59" ht="24.75" hidden="1" customHeight="1">
      <c r="A2989" s="9">
        <v>2991</v>
      </c>
      <c r="B2989" s="17">
        <v>545</v>
      </c>
      <c r="C2989" s="17"/>
      <c r="D2989" s="8"/>
      <c r="E2989" s="2" t="s">
        <v>11832</v>
      </c>
      <c r="F2989" s="2" t="s">
        <v>11833</v>
      </c>
      <c r="G2989" s="2" t="s">
        <v>96</v>
      </c>
      <c r="H2989" s="18" t="s">
        <v>1056</v>
      </c>
      <c r="I2989" s="2" t="s">
        <v>484</v>
      </c>
      <c r="J2989" s="2" t="s">
        <v>11834</v>
      </c>
      <c r="K2989" s="19"/>
      <c r="L2989" s="2"/>
      <c r="M2989" s="17">
        <v>14</v>
      </c>
      <c r="N2989" s="2" t="s">
        <v>46</v>
      </c>
      <c r="O2989" s="2" t="s">
        <v>11667</v>
      </c>
      <c r="P2989" s="2" t="s">
        <v>11835</v>
      </c>
      <c r="Q2989" s="2" t="s">
        <v>11836</v>
      </c>
      <c r="R2989" s="101">
        <v>2.38</v>
      </c>
      <c r="T2989" s="116">
        <v>2.64</v>
      </c>
      <c r="W2989" s="102">
        <v>2.21</v>
      </c>
      <c r="AG2989" s="105">
        <v>2.202</v>
      </c>
      <c r="AH2989" s="105">
        <v>1.67</v>
      </c>
      <c r="AI2989" s="105">
        <v>2.99</v>
      </c>
      <c r="AN2989" s="106">
        <v>1.9359999999999999</v>
      </c>
      <c r="AO2989" s="105" t="s">
        <v>277</v>
      </c>
      <c r="AP2989" s="104" t="s">
        <v>278</v>
      </c>
      <c r="AQ2989" s="105">
        <f t="shared" si="683"/>
        <v>1.9359999999999999</v>
      </c>
      <c r="AR2989" s="105" t="str">
        <f t="shared" si="684"/>
        <v/>
      </c>
      <c r="AS2989" s="105" t="e">
        <f t="shared" si="685"/>
        <v>#NUM!</v>
      </c>
      <c r="AT2989" s="105" t="e">
        <f>#REF!*1.075</f>
        <v>#REF!</v>
      </c>
      <c r="AU2989" s="105">
        <f t="shared" si="686"/>
        <v>2.8380000000000001</v>
      </c>
      <c r="AV2989" s="102" t="e">
        <f t="shared" si="687"/>
        <v>#REF!</v>
      </c>
      <c r="AW2989" s="105" t="s">
        <v>277</v>
      </c>
      <c r="AX2989" s="105" t="s">
        <v>278</v>
      </c>
      <c r="AY2989" s="106">
        <v>1.9359999999999999</v>
      </c>
      <c r="AZ2989" s="108">
        <f t="shared" si="688"/>
        <v>0.48399999999999999</v>
      </c>
      <c r="BA2989" s="1">
        <f t="shared" si="689"/>
        <v>2.42</v>
      </c>
      <c r="BB2989" s="106">
        <f t="shared" si="690"/>
        <v>2.6135999999999999</v>
      </c>
      <c r="BC2989" s="105" t="s">
        <v>53</v>
      </c>
      <c r="BE2989" s="110"/>
      <c r="BF2989" s="110"/>
      <c r="BG2989" s="110"/>
    </row>
    <row r="2990" spans="1:59" ht="24.75" hidden="1" customHeight="1">
      <c r="A2990" s="9">
        <v>2992</v>
      </c>
      <c r="B2990" s="17">
        <v>546</v>
      </c>
      <c r="C2990" s="17"/>
      <c r="D2990" s="8"/>
      <c r="E2990" s="2" t="s">
        <v>11837</v>
      </c>
      <c r="F2990" s="2" t="s">
        <v>11838</v>
      </c>
      <c r="G2990" s="2" t="s">
        <v>96</v>
      </c>
      <c r="H2990" s="18" t="s">
        <v>251</v>
      </c>
      <c r="I2990" s="2" t="s">
        <v>484</v>
      </c>
      <c r="J2990" s="2" t="s">
        <v>11839</v>
      </c>
      <c r="K2990" s="19"/>
      <c r="L2990" s="2"/>
      <c r="M2990" s="17">
        <v>16</v>
      </c>
      <c r="N2990" s="2" t="s">
        <v>46</v>
      </c>
      <c r="O2990" s="2" t="s">
        <v>11667</v>
      </c>
      <c r="P2990" s="2" t="s">
        <v>11840</v>
      </c>
      <c r="Q2990" s="2" t="s">
        <v>11841</v>
      </c>
      <c r="R2990" s="101">
        <v>1.53</v>
      </c>
      <c r="T2990" s="116">
        <v>1.42</v>
      </c>
      <c r="AN2990" s="106">
        <v>1.53</v>
      </c>
      <c r="AO2990" s="105" t="s">
        <v>50</v>
      </c>
      <c r="AP2990" s="104" t="s">
        <v>51</v>
      </c>
      <c r="AQ2990" s="105" t="e">
        <f t="shared" si="683"/>
        <v>#NUM!</v>
      </c>
      <c r="AR2990" s="105" t="e">
        <f t="shared" si="684"/>
        <v>#NUM!</v>
      </c>
      <c r="AS2990" s="105" t="e">
        <f t="shared" si="685"/>
        <v>#NUM!</v>
      </c>
      <c r="AT2990" s="105" t="e">
        <f>#REF!*1.075</f>
        <v>#REF!</v>
      </c>
      <c r="AU2990" s="105">
        <f t="shared" si="686"/>
        <v>1.5265</v>
      </c>
      <c r="AV2990" s="102" t="e">
        <f t="shared" si="687"/>
        <v>#REF!</v>
      </c>
      <c r="AW2990" s="105" t="s">
        <v>277</v>
      </c>
      <c r="AX2990" s="105" t="s">
        <v>278</v>
      </c>
      <c r="AY2990" s="106">
        <v>1.53</v>
      </c>
      <c r="AZ2990" s="108">
        <f t="shared" si="688"/>
        <v>0.38250000000000001</v>
      </c>
      <c r="BA2990" s="1">
        <f t="shared" si="689"/>
        <v>1.9125000000000001</v>
      </c>
      <c r="BB2990" s="106">
        <f t="shared" si="690"/>
        <v>2.0655000000000001</v>
      </c>
      <c r="BC2990" s="105" t="s">
        <v>53</v>
      </c>
      <c r="BE2990" s="110"/>
      <c r="BF2990" s="110"/>
      <c r="BG2990" s="110"/>
    </row>
    <row r="2991" spans="1:59" ht="24.75" hidden="1" customHeight="1">
      <c r="A2991" s="9">
        <v>2993</v>
      </c>
      <c r="B2991" s="17">
        <v>409</v>
      </c>
      <c r="C2991" s="17"/>
      <c r="D2991" s="8"/>
      <c r="E2991" s="2" t="s">
        <v>11842</v>
      </c>
      <c r="F2991" s="2" t="s">
        <v>2795</v>
      </c>
      <c r="G2991" s="2" t="s">
        <v>2796</v>
      </c>
      <c r="H2991" s="18" t="s">
        <v>11843</v>
      </c>
      <c r="I2991" s="2" t="s">
        <v>44</v>
      </c>
      <c r="J2991" s="30" t="s">
        <v>418</v>
      </c>
      <c r="K2991" s="19"/>
      <c r="L2991" s="2"/>
      <c r="M2991" s="17">
        <v>30</v>
      </c>
      <c r="N2991" s="2" t="s">
        <v>46</v>
      </c>
      <c r="O2991" s="2" t="s">
        <v>11667</v>
      </c>
      <c r="P2991" s="2" t="s">
        <v>1079</v>
      </c>
      <c r="Q2991" s="2" t="s">
        <v>11844</v>
      </c>
      <c r="R2991" s="101">
        <v>8.34</v>
      </c>
      <c r="T2991" s="116">
        <v>7.14</v>
      </c>
      <c r="W2991" s="102">
        <v>7.83</v>
      </c>
      <c r="Y2991" s="102">
        <v>8.84</v>
      </c>
      <c r="AG2991" s="105">
        <v>5.9417</v>
      </c>
      <c r="AH2991" s="105">
        <v>5.12</v>
      </c>
      <c r="AN2991" s="106">
        <v>5.53085</v>
      </c>
      <c r="AO2991" s="105" t="s">
        <v>277</v>
      </c>
      <c r="AP2991" s="104" t="s">
        <v>278</v>
      </c>
      <c r="AQ2991" s="105">
        <f t="shared" si="683"/>
        <v>5.53085</v>
      </c>
      <c r="AR2991" s="105" t="str">
        <f t="shared" si="684"/>
        <v/>
      </c>
      <c r="AS2991" s="105" t="e">
        <f t="shared" si="685"/>
        <v>#NUM!</v>
      </c>
      <c r="AT2991" s="105" t="e">
        <f>#REF!*1.075</f>
        <v>#REF!</v>
      </c>
      <c r="AU2991" s="105">
        <f t="shared" si="686"/>
        <v>7.6754999999999995</v>
      </c>
      <c r="AV2991" s="102" t="e">
        <f t="shared" si="687"/>
        <v>#REF!</v>
      </c>
      <c r="AW2991" s="105" t="s">
        <v>172</v>
      </c>
      <c r="AX2991" s="105" t="s">
        <v>173</v>
      </c>
      <c r="AY2991" s="106">
        <v>5.53</v>
      </c>
      <c r="AZ2991" s="108">
        <f t="shared" si="688"/>
        <v>1.3825000000000001</v>
      </c>
      <c r="BA2991" s="1">
        <f t="shared" si="689"/>
        <v>6.9125000000000005</v>
      </c>
      <c r="BB2991" s="106">
        <f t="shared" si="690"/>
        <v>7.4655000000000005</v>
      </c>
      <c r="BC2991" s="105" t="s">
        <v>53</v>
      </c>
      <c r="BD2991" s="105"/>
      <c r="BF2991" s="110"/>
      <c r="BG2991" s="110"/>
    </row>
    <row r="2992" spans="1:59" ht="24.75" hidden="1" customHeight="1">
      <c r="A2992" s="9">
        <v>2994</v>
      </c>
      <c r="B2992" s="17">
        <v>408</v>
      </c>
      <c r="C2992" s="17"/>
      <c r="D2992" s="8"/>
      <c r="E2992" s="2" t="s">
        <v>11845</v>
      </c>
      <c r="F2992" s="2" t="s">
        <v>11846</v>
      </c>
      <c r="G2992" s="2" t="s">
        <v>2796</v>
      </c>
      <c r="H2992" s="18" t="s">
        <v>2187</v>
      </c>
      <c r="I2992" s="2" t="s">
        <v>44</v>
      </c>
      <c r="J2992" s="30" t="s">
        <v>4745</v>
      </c>
      <c r="K2992" s="19"/>
      <c r="L2992" s="2"/>
      <c r="M2992" s="17">
        <v>30</v>
      </c>
      <c r="N2992" s="2" t="s">
        <v>46</v>
      </c>
      <c r="O2992" s="2" t="s">
        <v>11667</v>
      </c>
      <c r="P2992" s="2" t="s">
        <v>1079</v>
      </c>
      <c r="Q2992" s="2" t="s">
        <v>11847</v>
      </c>
      <c r="R2992" s="101">
        <v>5.83</v>
      </c>
      <c r="T2992" s="116">
        <v>5</v>
      </c>
      <c r="W2992" s="102">
        <v>5.45</v>
      </c>
      <c r="Y2992" s="102">
        <v>6.21</v>
      </c>
      <c r="AG2992" s="105">
        <v>5.0065</v>
      </c>
      <c r="AH2992" s="105">
        <v>3.74</v>
      </c>
      <c r="AN2992" s="106">
        <v>4.3761999999999999</v>
      </c>
      <c r="AO2992" s="105" t="s">
        <v>277</v>
      </c>
      <c r="AP2992" s="104" t="s">
        <v>278</v>
      </c>
      <c r="AQ2992" s="105">
        <f t="shared" si="683"/>
        <v>4.3732500000000005</v>
      </c>
      <c r="AR2992" s="105" t="str">
        <f t="shared" si="684"/>
        <v/>
      </c>
      <c r="AS2992" s="105" t="e">
        <f t="shared" si="685"/>
        <v>#NUM!</v>
      </c>
      <c r="AT2992" s="105" t="e">
        <f>#REF!*1.075</f>
        <v>#REF!</v>
      </c>
      <c r="AU2992" s="105">
        <f t="shared" si="686"/>
        <v>5.375</v>
      </c>
      <c r="AV2992" s="102" t="e">
        <f t="shared" si="687"/>
        <v>#REF!</v>
      </c>
      <c r="AW2992" s="105" t="s">
        <v>279</v>
      </c>
      <c r="AX2992" s="105" t="s">
        <v>278</v>
      </c>
      <c r="AY2992" s="106">
        <v>4.38</v>
      </c>
      <c r="AZ2992" s="108">
        <f t="shared" si="688"/>
        <v>1.095</v>
      </c>
      <c r="BA2992" s="1">
        <f t="shared" si="689"/>
        <v>5.4749999999999996</v>
      </c>
      <c r="BB2992" s="106">
        <f t="shared" si="690"/>
        <v>5.9129999999999994</v>
      </c>
      <c r="BC2992" s="105" t="s">
        <v>53</v>
      </c>
      <c r="BD2992" s="105"/>
      <c r="BF2992" s="110"/>
      <c r="BG2992" s="110"/>
    </row>
    <row r="2993" spans="1:59" ht="24.75" hidden="1" customHeight="1">
      <c r="A2993" s="9">
        <v>2995</v>
      </c>
      <c r="B2993" s="17">
        <v>758</v>
      </c>
      <c r="C2993" s="17"/>
      <c r="D2993" s="8"/>
      <c r="E2993" s="2" t="s">
        <v>11848</v>
      </c>
      <c r="F2993" s="2" t="s">
        <v>11849</v>
      </c>
      <c r="G2993" s="2" t="s">
        <v>4812</v>
      </c>
      <c r="H2993" s="18" t="s">
        <v>310</v>
      </c>
      <c r="I2993" s="2" t="s">
        <v>68</v>
      </c>
      <c r="J2993" s="30" t="s">
        <v>425</v>
      </c>
      <c r="K2993" s="19"/>
      <c r="L2993" s="2"/>
      <c r="M2993" s="17">
        <v>28</v>
      </c>
      <c r="N2993" s="2" t="s">
        <v>46</v>
      </c>
      <c r="O2993" s="2" t="s">
        <v>11667</v>
      </c>
      <c r="P2993" s="2" t="s">
        <v>11850</v>
      </c>
      <c r="Q2993" s="2" t="s">
        <v>11851</v>
      </c>
      <c r="R2993" s="101">
        <v>2.46</v>
      </c>
      <c r="T2993" s="116" t="s">
        <v>58</v>
      </c>
      <c r="V2993" s="102">
        <v>2.57</v>
      </c>
      <c r="Y2993" s="102">
        <v>2.35</v>
      </c>
      <c r="AG2993" s="105">
        <v>2.5649999999999999</v>
      </c>
      <c r="AI2993" s="105">
        <v>2.35</v>
      </c>
      <c r="AN2993" s="106">
        <v>2.4575</v>
      </c>
      <c r="AO2993" s="105" t="s">
        <v>277</v>
      </c>
      <c r="AP2993" s="104" t="s">
        <v>278</v>
      </c>
      <c r="AQ2993" s="105">
        <f t="shared" si="683"/>
        <v>2.4575</v>
      </c>
      <c r="AR2993" s="105" t="str">
        <f t="shared" si="684"/>
        <v/>
      </c>
      <c r="AS2993" s="105" t="e">
        <f t="shared" si="685"/>
        <v>#NUM!</v>
      </c>
      <c r="AT2993" s="105" t="e">
        <f>#REF!*1.075</f>
        <v>#REF!</v>
      </c>
      <c r="AU2993" s="105" t="e">
        <f t="shared" si="686"/>
        <v>#VALUE!</v>
      </c>
      <c r="AV2993" s="102" t="e">
        <f t="shared" si="687"/>
        <v>#REF!</v>
      </c>
      <c r="AW2993" s="105" t="s">
        <v>279</v>
      </c>
      <c r="AX2993" s="105" t="s">
        <v>278</v>
      </c>
      <c r="AY2993" s="106">
        <v>2.4569999999999999</v>
      </c>
      <c r="AZ2993" s="108">
        <f t="shared" si="688"/>
        <v>0.61424999999999996</v>
      </c>
      <c r="BA2993" s="1">
        <f t="shared" si="689"/>
        <v>3.07125</v>
      </c>
      <c r="BB2993" s="106">
        <f t="shared" si="690"/>
        <v>3.3169499999999998</v>
      </c>
      <c r="BC2993" s="105" t="s">
        <v>53</v>
      </c>
      <c r="BE2993" s="110"/>
      <c r="BF2993" s="110"/>
      <c r="BG2993" s="110"/>
    </row>
    <row r="2994" spans="1:59" ht="24.75" hidden="1" customHeight="1">
      <c r="A2994" s="9">
        <v>2996</v>
      </c>
      <c r="B2994" s="17">
        <v>968</v>
      </c>
      <c r="C2994" s="17"/>
      <c r="D2994" s="8"/>
      <c r="E2994" s="2" t="s">
        <v>11848</v>
      </c>
      <c r="F2994" s="2" t="s">
        <v>9201</v>
      </c>
      <c r="G2994" s="2" t="s">
        <v>4812</v>
      </c>
      <c r="H2994" s="18" t="s">
        <v>123</v>
      </c>
      <c r="I2994" s="2" t="s">
        <v>68</v>
      </c>
      <c r="J2994" s="30" t="s">
        <v>11852</v>
      </c>
      <c r="K2994" s="19"/>
      <c r="L2994" s="2"/>
      <c r="M2994" s="17">
        <v>28</v>
      </c>
      <c r="N2994" s="2" t="s">
        <v>46</v>
      </c>
      <c r="O2994" s="2" t="s">
        <v>11667</v>
      </c>
      <c r="P2994" s="2" t="s">
        <v>11853</v>
      </c>
      <c r="Q2994" s="2" t="s">
        <v>11854</v>
      </c>
      <c r="R2994" s="101">
        <v>3.2</v>
      </c>
      <c r="T2994" s="116" t="s">
        <v>58</v>
      </c>
      <c r="W2994" s="102">
        <v>2.8</v>
      </c>
      <c r="Y2994" s="102">
        <v>3.6</v>
      </c>
      <c r="AG2994" s="105">
        <v>2.806</v>
      </c>
      <c r="AI2994" s="105">
        <v>3.6</v>
      </c>
      <c r="AN2994" s="106">
        <v>3.2</v>
      </c>
      <c r="AO2994" s="105" t="s">
        <v>50</v>
      </c>
      <c r="AP2994" s="104" t="s">
        <v>51</v>
      </c>
      <c r="AQ2994" s="105">
        <f t="shared" si="683"/>
        <v>3.2030000000000003</v>
      </c>
      <c r="AR2994" s="105">
        <f t="shared" si="684"/>
        <v>3.2</v>
      </c>
      <c r="AS2994" s="105" t="e">
        <f t="shared" si="685"/>
        <v>#NUM!</v>
      </c>
      <c r="AT2994" s="105" t="e">
        <f>#REF!*1.075</f>
        <v>#REF!</v>
      </c>
      <c r="AU2994" s="105" t="e">
        <f t="shared" si="686"/>
        <v>#VALUE!</v>
      </c>
      <c r="AV2994" s="102" t="e">
        <f t="shared" si="687"/>
        <v>#REF!</v>
      </c>
      <c r="AW2994" s="125" t="s">
        <v>52</v>
      </c>
      <c r="AX2994" s="105" t="s">
        <v>51</v>
      </c>
      <c r="AY2994" s="106">
        <v>3.2</v>
      </c>
      <c r="AZ2994" s="108">
        <f t="shared" si="688"/>
        <v>0.8</v>
      </c>
      <c r="BA2994" s="1">
        <f t="shared" si="689"/>
        <v>4</v>
      </c>
      <c r="BB2994" s="106">
        <f t="shared" si="690"/>
        <v>4.32</v>
      </c>
      <c r="BC2994" s="105" t="s">
        <v>53</v>
      </c>
      <c r="BE2994" s="110"/>
      <c r="BF2994" s="110"/>
      <c r="BG2994" s="110"/>
    </row>
    <row r="2995" spans="1:59" ht="24.75" hidden="1" customHeight="1">
      <c r="A2995" s="9">
        <v>2997</v>
      </c>
      <c r="B2995" s="17">
        <v>1095</v>
      </c>
      <c r="C2995" s="17"/>
      <c r="D2995" s="8"/>
      <c r="E2995" s="2" t="s">
        <v>11855</v>
      </c>
      <c r="F2995" s="2" t="s">
        <v>4818</v>
      </c>
      <c r="G2995" s="2" t="s">
        <v>4819</v>
      </c>
      <c r="H2995" s="18" t="s">
        <v>9210</v>
      </c>
      <c r="I2995" s="2" t="s">
        <v>68</v>
      </c>
      <c r="J2995" s="38" t="s">
        <v>425</v>
      </c>
      <c r="K2995" s="19"/>
      <c r="L2995" s="2"/>
      <c r="M2995" s="17">
        <v>28</v>
      </c>
      <c r="N2995" s="2" t="s">
        <v>46</v>
      </c>
      <c r="O2995" s="2" t="s">
        <v>11667</v>
      </c>
      <c r="P2995" s="2" t="s">
        <v>11856</v>
      </c>
      <c r="Q2995" s="2" t="s">
        <v>11857</v>
      </c>
      <c r="R2995" s="101">
        <v>2.02</v>
      </c>
      <c r="T2995" s="116" t="s">
        <v>58</v>
      </c>
      <c r="V2995" s="102">
        <v>1.93</v>
      </c>
      <c r="W2995" s="102">
        <v>2.1</v>
      </c>
      <c r="Y2995" s="102">
        <v>2.37</v>
      </c>
      <c r="AG2995" s="105">
        <v>2.13</v>
      </c>
      <c r="AI2995" s="105">
        <v>2.37</v>
      </c>
      <c r="AJ2995" s="105">
        <v>1.7</v>
      </c>
      <c r="AN2995" s="106">
        <v>2.02</v>
      </c>
      <c r="AO2995" s="105" t="s">
        <v>50</v>
      </c>
      <c r="AP2995" s="104" t="s">
        <v>51</v>
      </c>
      <c r="AQ2995" s="105">
        <f t="shared" ref="AQ2995:AQ3024" si="691">AVERAGE(SMALL(AE2995:AI2995,1),SMALL(AE2995:AI2995,2))</f>
        <v>2.25</v>
      </c>
      <c r="AR2995" s="105">
        <f t="shared" ref="AR2995:AR3024" si="692">IF(R2995 &lt;=( AVERAGE(SMALL(AE2995:AI2995,1),SMALL(AE2995:AI2995,2))), R2995, "")</f>
        <v>2.02</v>
      </c>
      <c r="AS2995" s="105" t="e">
        <f t="shared" ref="AS2995:AS3024" si="693">AVERAGE(SMALL(AJ2995:AM2995,1),SMALL(AJ2995:AM2995,2))</f>
        <v>#NUM!</v>
      </c>
      <c r="AT2995" s="105" t="e">
        <f>#REF!*1.075</f>
        <v>#REF!</v>
      </c>
      <c r="AU2995" s="105" t="e">
        <f t="shared" ref="AU2995:AU3024" si="694">T2995*1.075</f>
        <v>#VALUE!</v>
      </c>
      <c r="AV2995" s="102" t="e">
        <f t="shared" si="687"/>
        <v>#REF!</v>
      </c>
      <c r="AW2995" s="125" t="s">
        <v>52</v>
      </c>
      <c r="AX2995" s="105" t="s">
        <v>51</v>
      </c>
      <c r="AY2995" s="106">
        <v>2.02</v>
      </c>
      <c r="AZ2995" s="108">
        <f t="shared" si="688"/>
        <v>0.505</v>
      </c>
      <c r="BA2995" s="1">
        <f t="shared" si="689"/>
        <v>2.5249999999999999</v>
      </c>
      <c r="BB2995" s="106">
        <f t="shared" si="690"/>
        <v>2.7269999999999999</v>
      </c>
      <c r="BC2995" s="105" t="s">
        <v>53</v>
      </c>
      <c r="BE2995" s="110"/>
      <c r="BF2995" s="110"/>
      <c r="BG2995" s="110"/>
    </row>
    <row r="2996" spans="1:59" ht="24.75" hidden="1" customHeight="1">
      <c r="A2996" s="9">
        <v>2998</v>
      </c>
      <c r="B2996" s="17">
        <v>1226</v>
      </c>
      <c r="C2996" s="17"/>
      <c r="D2996" s="8"/>
      <c r="E2996" s="2" t="s">
        <v>11855</v>
      </c>
      <c r="F2996" s="2" t="s">
        <v>4818</v>
      </c>
      <c r="G2996" s="2" t="s">
        <v>4819</v>
      </c>
      <c r="H2996" s="18" t="s">
        <v>4823</v>
      </c>
      <c r="I2996" s="2" t="s">
        <v>68</v>
      </c>
      <c r="J2996" s="2" t="s">
        <v>425</v>
      </c>
      <c r="K2996" s="19"/>
      <c r="L2996" s="2"/>
      <c r="M2996" s="17">
        <v>28</v>
      </c>
      <c r="N2996" s="2" t="s">
        <v>46</v>
      </c>
      <c r="O2996" s="2" t="s">
        <v>11667</v>
      </c>
      <c r="P2996" s="2" t="s">
        <v>11856</v>
      </c>
      <c r="Q2996" s="2" t="s">
        <v>11858</v>
      </c>
      <c r="R2996" s="101">
        <v>4.97</v>
      </c>
      <c r="T2996" s="116" t="s">
        <v>58</v>
      </c>
      <c r="W2996" s="102">
        <v>3.24</v>
      </c>
      <c r="Y2996" s="102">
        <v>6.7</v>
      </c>
      <c r="AG2996" s="105">
        <v>3.234</v>
      </c>
      <c r="AI2996" s="105">
        <v>6.7</v>
      </c>
      <c r="AN2996" s="106">
        <v>4.9669999999999996</v>
      </c>
      <c r="AO2996" s="105" t="s">
        <v>277</v>
      </c>
      <c r="AP2996" s="104" t="s">
        <v>278</v>
      </c>
      <c r="AQ2996" s="105">
        <f t="shared" si="691"/>
        <v>4.9670000000000005</v>
      </c>
      <c r="AR2996" s="105" t="str">
        <f t="shared" si="692"/>
        <v/>
      </c>
      <c r="AS2996" s="105" t="e">
        <f t="shared" si="693"/>
        <v>#NUM!</v>
      </c>
      <c r="AT2996" s="105" t="e">
        <f>#REF!*1.075</f>
        <v>#REF!</v>
      </c>
      <c r="AU2996" s="105" t="e">
        <f t="shared" si="694"/>
        <v>#VALUE!</v>
      </c>
      <c r="AV2996" s="102" t="e">
        <f t="shared" si="687"/>
        <v>#REF!</v>
      </c>
      <c r="AW2996" s="105" t="s">
        <v>279</v>
      </c>
      <c r="AX2996" s="105" t="s">
        <v>278</v>
      </c>
      <c r="AY2996" s="106">
        <v>4.9669999999999996</v>
      </c>
      <c r="AZ2996" s="108">
        <f t="shared" si="688"/>
        <v>1.2417499999999999</v>
      </c>
      <c r="BA2996" s="1">
        <f t="shared" si="689"/>
        <v>6.2087499999999993</v>
      </c>
      <c r="BB2996" s="106">
        <f t="shared" si="690"/>
        <v>6.705449999999999</v>
      </c>
      <c r="BC2996" s="105" t="s">
        <v>53</v>
      </c>
      <c r="BE2996" s="110"/>
      <c r="BF2996" s="110"/>
      <c r="BG2996" s="110"/>
    </row>
    <row r="2997" spans="1:59" ht="24.75" customHeight="1">
      <c r="A2997" s="9">
        <v>3000</v>
      </c>
      <c r="B2997" s="17">
        <v>5266</v>
      </c>
      <c r="C2997" s="17"/>
      <c r="D2997" s="127" t="s">
        <v>9303</v>
      </c>
      <c r="E2997" s="2" t="s">
        <v>11859</v>
      </c>
      <c r="F2997" s="2" t="s">
        <v>11860</v>
      </c>
      <c r="G2997" s="2" t="s">
        <v>1867</v>
      </c>
      <c r="H2997" s="18" t="s">
        <v>189</v>
      </c>
      <c r="I2997" s="2" t="s">
        <v>68</v>
      </c>
      <c r="J2997" s="2" t="s">
        <v>425</v>
      </c>
      <c r="K2997" s="19"/>
      <c r="L2997" s="2"/>
      <c r="M2997" s="17">
        <v>28</v>
      </c>
      <c r="N2997" s="2" t="s">
        <v>46</v>
      </c>
      <c r="O2997" s="2" t="s">
        <v>11667</v>
      </c>
      <c r="P2997" s="2" t="s">
        <v>9314</v>
      </c>
      <c r="Q2997" s="2" t="s">
        <v>11861</v>
      </c>
      <c r="R2997" s="101">
        <v>4.3</v>
      </c>
      <c r="S2997" s="102">
        <v>4.3</v>
      </c>
      <c r="T2997" s="116">
        <v>4</v>
      </c>
      <c r="AF2997" s="105">
        <v>2.67</v>
      </c>
      <c r="AN2997" s="106">
        <v>3.05</v>
      </c>
      <c r="AO2997" s="105" t="s">
        <v>50</v>
      </c>
      <c r="AP2997" s="104" t="s">
        <v>51</v>
      </c>
      <c r="AQ2997" s="105" t="e">
        <f t="shared" si="691"/>
        <v>#NUM!</v>
      </c>
      <c r="AR2997" s="105" t="e">
        <f t="shared" si="692"/>
        <v>#NUM!</v>
      </c>
      <c r="AS2997" s="105" t="e">
        <f t="shared" si="693"/>
        <v>#NUM!</v>
      </c>
      <c r="AT2997" s="105" t="e">
        <f>#REF!*1.075</f>
        <v>#REF!</v>
      </c>
      <c r="AU2997" s="105">
        <f t="shared" si="694"/>
        <v>4.3</v>
      </c>
      <c r="AV2997" s="102" t="e">
        <f t="shared" si="687"/>
        <v>#REF!</v>
      </c>
      <c r="AW2997" s="125" t="s">
        <v>52</v>
      </c>
      <c r="AX2997" s="105" t="s">
        <v>51</v>
      </c>
      <c r="AY2997" s="106">
        <v>4.3</v>
      </c>
      <c r="AZ2997" s="108">
        <f t="shared" si="688"/>
        <v>1.075</v>
      </c>
      <c r="BA2997" s="1">
        <f t="shared" si="689"/>
        <v>5.375</v>
      </c>
      <c r="BB2997" s="106">
        <f t="shared" si="690"/>
        <v>5.8049999999999997</v>
      </c>
      <c r="BC2997" s="105" t="s">
        <v>53</v>
      </c>
      <c r="BD2997" s="105" t="s">
        <v>885</v>
      </c>
      <c r="BE2997" s="110"/>
      <c r="BF2997" s="110"/>
      <c r="BG2997" s="110"/>
    </row>
    <row r="2998" spans="1:59" ht="24.75" hidden="1" customHeight="1">
      <c r="A2998" s="9">
        <v>3001</v>
      </c>
      <c r="B2998" s="17">
        <v>5267</v>
      </c>
      <c r="C2998" s="17"/>
      <c r="D2998" s="8"/>
      <c r="E2998" s="2" t="s">
        <v>11859</v>
      </c>
      <c r="F2998" s="2" t="s">
        <v>11860</v>
      </c>
      <c r="G2998" s="2" t="s">
        <v>1867</v>
      </c>
      <c r="H2998" s="18" t="s">
        <v>191</v>
      </c>
      <c r="I2998" s="2" t="s">
        <v>68</v>
      </c>
      <c r="J2998" s="2" t="s">
        <v>425</v>
      </c>
      <c r="K2998" s="19"/>
      <c r="L2998" s="2"/>
      <c r="M2998" s="17">
        <v>28</v>
      </c>
      <c r="N2998" s="2" t="s">
        <v>46</v>
      </c>
      <c r="O2998" s="2" t="s">
        <v>11667</v>
      </c>
      <c r="P2998" s="2" t="s">
        <v>9314</v>
      </c>
      <c r="Q2998" s="2" t="s">
        <v>11862</v>
      </c>
      <c r="R2998" s="101">
        <v>5.38</v>
      </c>
      <c r="S2998" s="102">
        <v>5.38</v>
      </c>
      <c r="T2998" s="116"/>
      <c r="AF2998" s="105">
        <v>4.1020000000000003</v>
      </c>
      <c r="AN2998" s="106">
        <v>3.64</v>
      </c>
      <c r="AO2998" s="105" t="s">
        <v>50</v>
      </c>
      <c r="AP2998" s="104" t="s">
        <v>51</v>
      </c>
      <c r="AQ2998" s="105" t="e">
        <f t="shared" si="691"/>
        <v>#NUM!</v>
      </c>
      <c r="AR2998" s="105" t="e">
        <f t="shared" si="692"/>
        <v>#NUM!</v>
      </c>
      <c r="AS2998" s="105" t="e">
        <f t="shared" si="693"/>
        <v>#NUM!</v>
      </c>
      <c r="AT2998" s="105" t="e">
        <f>#REF!*1.075</f>
        <v>#REF!</v>
      </c>
      <c r="AU2998" s="105">
        <f t="shared" si="694"/>
        <v>0</v>
      </c>
      <c r="AV2998" s="102" t="e">
        <f t="shared" si="687"/>
        <v>#REF!</v>
      </c>
      <c r="AW2998" s="125" t="s">
        <v>52</v>
      </c>
      <c r="AX2998" s="105" t="s">
        <v>51</v>
      </c>
      <c r="AY2998" s="106">
        <v>3.64</v>
      </c>
      <c r="AZ2998" s="108">
        <f t="shared" si="688"/>
        <v>0.91</v>
      </c>
      <c r="BA2998" s="1">
        <f t="shared" si="689"/>
        <v>4.55</v>
      </c>
      <c r="BB2998" s="106">
        <f t="shared" si="690"/>
        <v>4.9139999999999997</v>
      </c>
      <c r="BC2998" s="105" t="s">
        <v>53</v>
      </c>
      <c r="BD2998" s="110" t="s">
        <v>84</v>
      </c>
      <c r="BE2998" s="110"/>
      <c r="BF2998" s="110"/>
      <c r="BG2998" s="110"/>
    </row>
    <row r="2999" spans="1:59" ht="24.75" hidden="1" customHeight="1">
      <c r="A2999" s="9">
        <v>3002</v>
      </c>
      <c r="B2999" s="17">
        <v>589</v>
      </c>
      <c r="C2999" s="17"/>
      <c r="D2999" s="8"/>
      <c r="E2999" s="2" t="s">
        <v>11863</v>
      </c>
      <c r="F2999" s="2" t="s">
        <v>11864</v>
      </c>
      <c r="G2999" s="2" t="s">
        <v>3791</v>
      </c>
      <c r="H2999" s="18" t="s">
        <v>310</v>
      </c>
      <c r="I2999" s="2" t="s">
        <v>68</v>
      </c>
      <c r="J2999" s="2" t="s">
        <v>1078</v>
      </c>
      <c r="K2999" s="19"/>
      <c r="L2999" s="2"/>
      <c r="M2999" s="17">
        <v>30</v>
      </c>
      <c r="N2999" s="2" t="s">
        <v>46</v>
      </c>
      <c r="O2999" s="2" t="s">
        <v>11667</v>
      </c>
      <c r="P2999" s="2" t="s">
        <v>11865</v>
      </c>
      <c r="Q2999" s="2" t="s">
        <v>11866</v>
      </c>
      <c r="R2999" s="101">
        <v>4.58</v>
      </c>
      <c r="S2999" s="102">
        <v>4.26</v>
      </c>
      <c r="T2999" s="116">
        <v>4.26</v>
      </c>
      <c r="AN2999" s="106">
        <v>4.58</v>
      </c>
      <c r="AO2999" s="105" t="s">
        <v>50</v>
      </c>
      <c r="AP2999" s="104" t="s">
        <v>51</v>
      </c>
      <c r="AQ2999" s="105" t="e">
        <f t="shared" si="691"/>
        <v>#NUM!</v>
      </c>
      <c r="AR2999" s="105" t="e">
        <f t="shared" si="692"/>
        <v>#NUM!</v>
      </c>
      <c r="AS2999" s="105" t="e">
        <f t="shared" si="693"/>
        <v>#NUM!</v>
      </c>
      <c r="AT2999" s="105" t="e">
        <f>#REF!*1.075</f>
        <v>#REF!</v>
      </c>
      <c r="AU2999" s="105">
        <f t="shared" si="694"/>
        <v>4.5794999999999995</v>
      </c>
      <c r="AV2999" s="102" t="e">
        <f t="shared" si="687"/>
        <v>#REF!</v>
      </c>
      <c r="AW2999" s="105" t="s">
        <v>172</v>
      </c>
      <c r="AX2999" s="105" t="s">
        <v>173</v>
      </c>
      <c r="AY2999" s="106">
        <v>4.5789999999999997</v>
      </c>
      <c r="AZ2999" s="108">
        <f t="shared" si="688"/>
        <v>1.1447499999999999</v>
      </c>
      <c r="BA2999" s="1">
        <f t="shared" si="689"/>
        <v>5.7237499999999999</v>
      </c>
      <c r="BB2999" s="106">
        <f t="shared" si="690"/>
        <v>6.1816499999999994</v>
      </c>
      <c r="BC2999" s="105" t="s">
        <v>53</v>
      </c>
      <c r="BE2999" s="110"/>
      <c r="BF2999" s="110"/>
      <c r="BG2999" s="110"/>
    </row>
    <row r="3000" spans="1:59" ht="24.75" hidden="1" customHeight="1">
      <c r="A3000" s="9">
        <v>3003</v>
      </c>
      <c r="B3000" s="17">
        <v>590</v>
      </c>
      <c r="C3000" s="17"/>
      <c r="D3000" s="8"/>
      <c r="E3000" s="2" t="s">
        <v>11863</v>
      </c>
      <c r="F3000" s="2" t="s">
        <v>11864</v>
      </c>
      <c r="G3000" s="2" t="s">
        <v>3791</v>
      </c>
      <c r="H3000" s="18" t="s">
        <v>123</v>
      </c>
      <c r="I3000" s="2" t="s">
        <v>68</v>
      </c>
      <c r="J3000" s="2" t="s">
        <v>1078</v>
      </c>
      <c r="K3000" s="19"/>
      <c r="L3000" s="2"/>
      <c r="M3000" s="17">
        <v>30</v>
      </c>
      <c r="N3000" s="2" t="s">
        <v>46</v>
      </c>
      <c r="O3000" s="2" t="s">
        <v>11667</v>
      </c>
      <c r="P3000" s="2" t="s">
        <v>11706</v>
      </c>
      <c r="Q3000" s="2" t="s">
        <v>11867</v>
      </c>
      <c r="R3000" s="101">
        <v>5.01</v>
      </c>
      <c r="S3000" s="102">
        <v>4.66</v>
      </c>
      <c r="T3000" s="116">
        <v>4.66</v>
      </c>
      <c r="AN3000" s="106">
        <v>5.01</v>
      </c>
      <c r="AO3000" s="105" t="s">
        <v>50</v>
      </c>
      <c r="AP3000" s="104" t="s">
        <v>51</v>
      </c>
      <c r="AQ3000" s="105" t="e">
        <f t="shared" si="691"/>
        <v>#NUM!</v>
      </c>
      <c r="AR3000" s="105" t="e">
        <f t="shared" si="692"/>
        <v>#NUM!</v>
      </c>
      <c r="AS3000" s="105" t="e">
        <f t="shared" si="693"/>
        <v>#NUM!</v>
      </c>
      <c r="AT3000" s="105" t="e">
        <f>#REF!*1.075</f>
        <v>#REF!</v>
      </c>
      <c r="AU3000" s="105">
        <f t="shared" si="694"/>
        <v>5.0095000000000001</v>
      </c>
      <c r="AV3000" s="102" t="e">
        <f t="shared" si="687"/>
        <v>#REF!</v>
      </c>
      <c r="AW3000" s="105" t="s">
        <v>172</v>
      </c>
      <c r="AX3000" s="105" t="s">
        <v>173</v>
      </c>
      <c r="AY3000" s="106">
        <v>5.0095000000000001</v>
      </c>
      <c r="AZ3000" s="108">
        <f t="shared" si="688"/>
        <v>1.252375</v>
      </c>
      <c r="BA3000" s="1">
        <f t="shared" si="689"/>
        <v>6.2618749999999999</v>
      </c>
      <c r="BB3000" s="106">
        <f t="shared" si="690"/>
        <v>6.7628249999999994</v>
      </c>
      <c r="BC3000" s="105" t="s">
        <v>53</v>
      </c>
      <c r="BE3000" s="110"/>
      <c r="BF3000" s="110"/>
      <c r="BG3000" s="110"/>
    </row>
    <row r="3001" spans="1:59" ht="24.75" hidden="1" customHeight="1">
      <c r="A3001" s="9">
        <v>3004</v>
      </c>
      <c r="B3001" s="17">
        <v>62</v>
      </c>
      <c r="C3001" s="17"/>
      <c r="D3001" s="8"/>
      <c r="E3001" s="2" t="s">
        <v>11868</v>
      </c>
      <c r="F3001" s="2" t="s">
        <v>11869</v>
      </c>
      <c r="G3001" s="2" t="s">
        <v>411</v>
      </c>
      <c r="H3001" s="18" t="s">
        <v>60</v>
      </c>
      <c r="I3001" s="2" t="s">
        <v>44</v>
      </c>
      <c r="J3001" s="30" t="s">
        <v>545</v>
      </c>
      <c r="K3001" s="19"/>
      <c r="L3001" s="2"/>
      <c r="M3001" s="17">
        <v>30</v>
      </c>
      <c r="N3001" s="2" t="s">
        <v>46</v>
      </c>
      <c r="O3001" s="2" t="s">
        <v>11667</v>
      </c>
      <c r="P3001" s="2" t="s">
        <v>1900</v>
      </c>
      <c r="Q3001" s="2" t="s">
        <v>11870</v>
      </c>
      <c r="R3001" s="101">
        <v>2.12</v>
      </c>
      <c r="T3001" s="116" t="s">
        <v>58</v>
      </c>
      <c r="V3001" s="102">
        <v>2.0099999999999998</v>
      </c>
      <c r="W3001" s="102">
        <v>2.2200000000000002</v>
      </c>
      <c r="Y3001" s="102">
        <v>4.21</v>
      </c>
      <c r="AF3001" s="105">
        <v>2.7360000000000002</v>
      </c>
      <c r="AG3001" s="105">
        <v>2.2189999999999999</v>
      </c>
      <c r="AI3001" s="105">
        <v>4.21</v>
      </c>
      <c r="AN3001" s="106">
        <v>2.12</v>
      </c>
      <c r="AO3001" s="105" t="s">
        <v>50</v>
      </c>
      <c r="AP3001" s="104" t="s">
        <v>51</v>
      </c>
      <c r="AQ3001" s="105">
        <f t="shared" si="691"/>
        <v>2.4775</v>
      </c>
      <c r="AR3001" s="105">
        <f t="shared" si="692"/>
        <v>2.12</v>
      </c>
      <c r="AS3001" s="105" t="e">
        <f t="shared" si="693"/>
        <v>#NUM!</v>
      </c>
      <c r="AT3001" s="105" t="e">
        <f>#REF!*1.075</f>
        <v>#REF!</v>
      </c>
      <c r="AU3001" s="105" t="e">
        <f t="shared" si="694"/>
        <v>#VALUE!</v>
      </c>
      <c r="AV3001" s="102" t="e">
        <f t="shared" si="687"/>
        <v>#REF!</v>
      </c>
      <c r="AW3001" s="125" t="s">
        <v>52</v>
      </c>
      <c r="AX3001" s="125" t="s">
        <v>51</v>
      </c>
      <c r="AY3001" s="106">
        <v>2.12</v>
      </c>
      <c r="AZ3001" s="108">
        <f t="shared" si="688"/>
        <v>0.53</v>
      </c>
      <c r="BA3001" s="1">
        <f t="shared" si="689"/>
        <v>2.6500000000000004</v>
      </c>
      <c r="BB3001" s="106">
        <f t="shared" si="690"/>
        <v>2.8620000000000005</v>
      </c>
      <c r="BC3001" s="105" t="s">
        <v>53</v>
      </c>
      <c r="BE3001" s="110"/>
      <c r="BF3001" s="110"/>
      <c r="BG3001" s="110"/>
    </row>
    <row r="3002" spans="1:59" ht="24.75" hidden="1" customHeight="1">
      <c r="A3002" s="9">
        <v>3005</v>
      </c>
      <c r="B3002" s="17">
        <v>63</v>
      </c>
      <c r="C3002" s="17"/>
      <c r="D3002" s="8"/>
      <c r="E3002" s="2" t="s">
        <v>11868</v>
      </c>
      <c r="F3002" s="2" t="s">
        <v>11871</v>
      </c>
      <c r="G3002" s="2" t="s">
        <v>411</v>
      </c>
      <c r="H3002" s="18" t="s">
        <v>189</v>
      </c>
      <c r="I3002" s="2" t="s">
        <v>44</v>
      </c>
      <c r="J3002" s="30" t="s">
        <v>11872</v>
      </c>
      <c r="K3002" s="19"/>
      <c r="L3002" s="2"/>
      <c r="M3002" s="17">
        <v>30</v>
      </c>
      <c r="N3002" s="2" t="s">
        <v>46</v>
      </c>
      <c r="O3002" s="2" t="s">
        <v>11667</v>
      </c>
      <c r="P3002" s="2" t="s">
        <v>11873</v>
      </c>
      <c r="Q3002" s="2" t="s">
        <v>11874</v>
      </c>
      <c r="R3002" s="101">
        <v>4.8899999999999997</v>
      </c>
      <c r="T3002" s="116" t="s">
        <v>58</v>
      </c>
      <c r="W3002" s="102">
        <v>4.43</v>
      </c>
      <c r="Y3002" s="102">
        <v>5.35</v>
      </c>
      <c r="AG3002" s="105">
        <v>4.4189999999999996</v>
      </c>
      <c r="AI3002" s="105">
        <v>5.35</v>
      </c>
      <c r="AN3002" s="106">
        <v>3.7879999999999998</v>
      </c>
      <c r="AO3002" s="105" t="s">
        <v>372</v>
      </c>
      <c r="AP3002" s="104" t="s">
        <v>373</v>
      </c>
      <c r="AQ3002" s="105">
        <f t="shared" si="691"/>
        <v>4.8844999999999992</v>
      </c>
      <c r="AR3002" s="105" t="str">
        <f t="shared" si="692"/>
        <v/>
      </c>
      <c r="AS3002" s="105" t="e">
        <f t="shared" si="693"/>
        <v>#NUM!</v>
      </c>
      <c r="AT3002" s="105" t="e">
        <f>#REF!*1.075</f>
        <v>#REF!</v>
      </c>
      <c r="AU3002" s="105" t="e">
        <f t="shared" si="694"/>
        <v>#VALUE!</v>
      </c>
      <c r="AV3002" s="102" t="e">
        <f t="shared" si="687"/>
        <v>#REF!</v>
      </c>
      <c r="AW3002" s="105" t="s">
        <v>372</v>
      </c>
      <c r="AX3002" s="105" t="s">
        <v>373</v>
      </c>
      <c r="AY3002" s="106">
        <v>3.7839999999999998</v>
      </c>
      <c r="AZ3002" s="108">
        <f t="shared" si="688"/>
        <v>0.94599999999999995</v>
      </c>
      <c r="BA3002" s="1">
        <f t="shared" si="689"/>
        <v>4.7299999999999995</v>
      </c>
      <c r="BB3002" s="106">
        <f t="shared" si="690"/>
        <v>5.1083999999999996</v>
      </c>
      <c r="BC3002" s="105" t="s">
        <v>53</v>
      </c>
      <c r="BE3002" s="110"/>
      <c r="BF3002" s="110"/>
      <c r="BG3002" s="110"/>
    </row>
    <row r="3003" spans="1:59" ht="24.75" hidden="1" customHeight="1">
      <c r="A3003" s="9">
        <v>3006</v>
      </c>
      <c r="B3003" s="17"/>
      <c r="C3003" s="17"/>
      <c r="D3003" s="8"/>
      <c r="E3003" s="18" t="s">
        <v>11875</v>
      </c>
      <c r="F3003" s="18" t="s">
        <v>11876</v>
      </c>
      <c r="G3003" s="18" t="s">
        <v>1640</v>
      </c>
      <c r="H3003" s="18" t="s">
        <v>11877</v>
      </c>
      <c r="I3003" s="18" t="s">
        <v>68</v>
      </c>
      <c r="J3003" s="18" t="s">
        <v>1078</v>
      </c>
      <c r="K3003" s="19"/>
      <c r="L3003" s="18"/>
      <c r="M3003" s="17">
        <v>30</v>
      </c>
      <c r="N3003" s="18" t="s">
        <v>46</v>
      </c>
      <c r="O3003" s="18" t="s">
        <v>11766</v>
      </c>
      <c r="P3003" s="18" t="s">
        <v>11766</v>
      </c>
      <c r="Q3003" s="18" t="s">
        <v>11878</v>
      </c>
      <c r="R3003" s="101">
        <v>3.44</v>
      </c>
      <c r="T3003" s="116" t="s">
        <v>58</v>
      </c>
      <c r="W3003" s="102">
        <v>3.2</v>
      </c>
      <c r="AG3003" s="105">
        <v>3.2010000000000001</v>
      </c>
      <c r="AN3003" s="106">
        <v>3.44</v>
      </c>
      <c r="AO3003" s="105" t="s">
        <v>50</v>
      </c>
      <c r="AP3003" s="104" t="s">
        <v>51</v>
      </c>
      <c r="AQ3003" s="105" t="e">
        <f t="shared" si="691"/>
        <v>#NUM!</v>
      </c>
      <c r="AR3003" s="105" t="e">
        <f t="shared" si="692"/>
        <v>#NUM!</v>
      </c>
      <c r="AS3003" s="105" t="e">
        <f t="shared" si="693"/>
        <v>#NUM!</v>
      </c>
      <c r="AT3003" s="105" t="e">
        <f>#REF!*1.075</f>
        <v>#REF!</v>
      </c>
      <c r="AU3003" s="105" t="e">
        <f t="shared" si="694"/>
        <v>#VALUE!</v>
      </c>
      <c r="AV3003" s="102" t="e">
        <f t="shared" si="687"/>
        <v>#REF!</v>
      </c>
      <c r="AW3003" s="125" t="s">
        <v>52</v>
      </c>
      <c r="AX3003" s="105" t="s">
        <v>51</v>
      </c>
      <c r="AY3003" s="106">
        <v>3.44</v>
      </c>
      <c r="AZ3003" s="108">
        <f t="shared" si="688"/>
        <v>0.86</v>
      </c>
      <c r="BA3003" s="1">
        <f t="shared" si="689"/>
        <v>4.3</v>
      </c>
      <c r="BB3003" s="106">
        <f t="shared" si="690"/>
        <v>4.6440000000000001</v>
      </c>
      <c r="BC3003" s="105" t="s">
        <v>53</v>
      </c>
      <c r="BE3003" s="110"/>
      <c r="BF3003" s="110"/>
      <c r="BG3003" s="110"/>
    </row>
    <row r="3004" spans="1:59" ht="24.75" hidden="1" customHeight="1">
      <c r="A3004" s="9">
        <v>3007</v>
      </c>
      <c r="B3004" s="17"/>
      <c r="C3004" s="17"/>
      <c r="D3004" s="8"/>
      <c r="E3004" s="18" t="s">
        <v>11875</v>
      </c>
      <c r="F3004" s="18" t="s">
        <v>11876</v>
      </c>
      <c r="G3004" s="18" t="s">
        <v>1640</v>
      </c>
      <c r="H3004" s="18" t="s">
        <v>11879</v>
      </c>
      <c r="I3004" s="18" t="s">
        <v>68</v>
      </c>
      <c r="J3004" s="18" t="s">
        <v>1078</v>
      </c>
      <c r="K3004" s="19"/>
      <c r="L3004" s="18"/>
      <c r="M3004" s="17">
        <v>30</v>
      </c>
      <c r="N3004" s="18" t="s">
        <v>46</v>
      </c>
      <c r="O3004" s="18" t="s">
        <v>11766</v>
      </c>
      <c r="P3004" s="18" t="s">
        <v>11766</v>
      </c>
      <c r="Q3004" s="18" t="s">
        <v>11880</v>
      </c>
      <c r="R3004" s="101">
        <v>6.24</v>
      </c>
      <c r="T3004" s="116" t="s">
        <v>58</v>
      </c>
      <c r="W3004" s="102">
        <v>5.8</v>
      </c>
      <c r="AG3004" s="105">
        <v>5.8049999999999997</v>
      </c>
      <c r="AN3004" s="106">
        <v>6.24</v>
      </c>
      <c r="AO3004" s="105" t="s">
        <v>50</v>
      </c>
      <c r="AP3004" s="104" t="s">
        <v>51</v>
      </c>
      <c r="AQ3004" s="105" t="e">
        <f t="shared" si="691"/>
        <v>#NUM!</v>
      </c>
      <c r="AR3004" s="105" t="e">
        <f t="shared" si="692"/>
        <v>#NUM!</v>
      </c>
      <c r="AS3004" s="105" t="e">
        <f t="shared" si="693"/>
        <v>#NUM!</v>
      </c>
      <c r="AT3004" s="105" t="e">
        <f>#REF!*1.075</f>
        <v>#REF!</v>
      </c>
      <c r="AU3004" s="105" t="e">
        <f t="shared" si="694"/>
        <v>#VALUE!</v>
      </c>
      <c r="AV3004" s="102" t="e">
        <f t="shared" si="687"/>
        <v>#REF!</v>
      </c>
      <c r="AW3004" s="125" t="s">
        <v>52</v>
      </c>
      <c r="AX3004" s="105" t="s">
        <v>51</v>
      </c>
      <c r="AY3004" s="106">
        <v>6.24</v>
      </c>
      <c r="AZ3004" s="108">
        <f t="shared" si="688"/>
        <v>1.56</v>
      </c>
      <c r="BA3004" s="1">
        <f t="shared" si="689"/>
        <v>7.8000000000000007</v>
      </c>
      <c r="BB3004" s="106">
        <f t="shared" si="690"/>
        <v>8.4240000000000013</v>
      </c>
      <c r="BC3004" s="105" t="s">
        <v>53</v>
      </c>
      <c r="BE3004" s="110"/>
      <c r="BF3004" s="110"/>
      <c r="BG3004" s="110"/>
    </row>
    <row r="3005" spans="1:59" ht="24.75" hidden="1" customHeight="1">
      <c r="A3005" s="9">
        <v>3008</v>
      </c>
      <c r="B3005" s="17"/>
      <c r="C3005" s="17"/>
      <c r="D3005" s="8"/>
      <c r="E3005" s="18" t="s">
        <v>11881</v>
      </c>
      <c r="F3005" s="18" t="s">
        <v>11882</v>
      </c>
      <c r="G3005" s="18" t="s">
        <v>4613</v>
      </c>
      <c r="H3005" s="18" t="s">
        <v>11883</v>
      </c>
      <c r="I3005" s="18" t="s">
        <v>68</v>
      </c>
      <c r="J3005" s="18" t="s">
        <v>1078</v>
      </c>
      <c r="K3005" s="19"/>
      <c r="L3005" s="18"/>
      <c r="M3005" s="17">
        <v>30</v>
      </c>
      <c r="N3005" s="18" t="s">
        <v>46</v>
      </c>
      <c r="O3005" s="18" t="s">
        <v>11766</v>
      </c>
      <c r="P3005" s="18" t="s">
        <v>11766</v>
      </c>
      <c r="Q3005" s="18" t="s">
        <v>11884</v>
      </c>
      <c r="R3005" s="101">
        <v>3.01</v>
      </c>
      <c r="T3005" s="116" t="s">
        <v>58</v>
      </c>
      <c r="W3005" s="102">
        <v>2.8</v>
      </c>
      <c r="AG3005" s="105">
        <v>2.7810000000000001</v>
      </c>
      <c r="AN3005" s="106">
        <v>3.01</v>
      </c>
      <c r="AO3005" s="105" t="s">
        <v>50</v>
      </c>
      <c r="AP3005" s="104" t="s">
        <v>51</v>
      </c>
      <c r="AQ3005" s="105" t="e">
        <f t="shared" si="691"/>
        <v>#NUM!</v>
      </c>
      <c r="AR3005" s="105" t="e">
        <f t="shared" si="692"/>
        <v>#NUM!</v>
      </c>
      <c r="AS3005" s="105" t="e">
        <f t="shared" si="693"/>
        <v>#NUM!</v>
      </c>
      <c r="AT3005" s="105" t="e">
        <f>#REF!*1.075</f>
        <v>#REF!</v>
      </c>
      <c r="AU3005" s="105" t="e">
        <f t="shared" si="694"/>
        <v>#VALUE!</v>
      </c>
      <c r="AV3005" s="102" t="e">
        <f t="shared" si="687"/>
        <v>#REF!</v>
      </c>
      <c r="AW3005" s="125" t="s">
        <v>52</v>
      </c>
      <c r="AX3005" s="105" t="s">
        <v>51</v>
      </c>
      <c r="AY3005" s="106">
        <v>3.01</v>
      </c>
      <c r="AZ3005" s="108">
        <f t="shared" si="688"/>
        <v>0.75249999999999995</v>
      </c>
      <c r="BA3005" s="1">
        <f t="shared" si="689"/>
        <v>3.7624999999999997</v>
      </c>
      <c r="BB3005" s="106">
        <f t="shared" si="690"/>
        <v>4.0634999999999994</v>
      </c>
      <c r="BC3005" s="105" t="s">
        <v>53</v>
      </c>
      <c r="BE3005" s="110"/>
      <c r="BF3005" s="110"/>
      <c r="BG3005" s="110"/>
    </row>
    <row r="3006" spans="1:59" ht="24.75" hidden="1" customHeight="1">
      <c r="A3006" s="9">
        <v>3009</v>
      </c>
      <c r="B3006" s="17"/>
      <c r="C3006" s="17"/>
      <c r="D3006" s="8"/>
      <c r="E3006" s="18" t="s">
        <v>11881</v>
      </c>
      <c r="F3006" s="18" t="s">
        <v>11882</v>
      </c>
      <c r="G3006" s="18" t="s">
        <v>4613</v>
      </c>
      <c r="H3006" s="18" t="s">
        <v>11885</v>
      </c>
      <c r="I3006" s="18" t="s">
        <v>68</v>
      </c>
      <c r="J3006" s="18" t="s">
        <v>1078</v>
      </c>
      <c r="K3006" s="19"/>
      <c r="L3006" s="18"/>
      <c r="M3006" s="17">
        <v>30</v>
      </c>
      <c r="N3006" s="18" t="s">
        <v>46</v>
      </c>
      <c r="O3006" s="18" t="s">
        <v>11766</v>
      </c>
      <c r="P3006" s="18" t="s">
        <v>11766</v>
      </c>
      <c r="Q3006" s="18" t="s">
        <v>11886</v>
      </c>
      <c r="R3006" s="101">
        <v>4.1900000000000004</v>
      </c>
      <c r="T3006" s="116" t="s">
        <v>58</v>
      </c>
      <c r="W3006" s="102">
        <v>3.9</v>
      </c>
      <c r="AG3006" s="105">
        <v>3.9420000000000002</v>
      </c>
      <c r="AN3006" s="106">
        <v>4.1900000000000004</v>
      </c>
      <c r="AO3006" s="105" t="s">
        <v>50</v>
      </c>
      <c r="AP3006" s="104" t="s">
        <v>51</v>
      </c>
      <c r="AQ3006" s="105" t="e">
        <f t="shared" si="691"/>
        <v>#NUM!</v>
      </c>
      <c r="AR3006" s="105" t="e">
        <f t="shared" si="692"/>
        <v>#NUM!</v>
      </c>
      <c r="AS3006" s="105" t="e">
        <f t="shared" si="693"/>
        <v>#NUM!</v>
      </c>
      <c r="AT3006" s="105" t="e">
        <f>#REF!*1.075</f>
        <v>#REF!</v>
      </c>
      <c r="AU3006" s="105" t="e">
        <f t="shared" si="694"/>
        <v>#VALUE!</v>
      </c>
      <c r="AV3006" s="102" t="e">
        <f t="shared" si="687"/>
        <v>#REF!</v>
      </c>
      <c r="AW3006" s="125" t="s">
        <v>52</v>
      </c>
      <c r="AX3006" s="105" t="s">
        <v>51</v>
      </c>
      <c r="AY3006" s="106">
        <v>4.1900000000000004</v>
      </c>
      <c r="AZ3006" s="108">
        <f t="shared" si="688"/>
        <v>1.0475000000000001</v>
      </c>
      <c r="BA3006" s="1">
        <f t="shared" si="689"/>
        <v>5.2375000000000007</v>
      </c>
      <c r="BB3006" s="106">
        <f t="shared" si="690"/>
        <v>5.6565000000000012</v>
      </c>
      <c r="BC3006" s="105" t="s">
        <v>53</v>
      </c>
      <c r="BE3006" s="110"/>
      <c r="BF3006" s="110"/>
      <c r="BG3006" s="110"/>
    </row>
    <row r="3007" spans="1:59" ht="24.75" hidden="1" customHeight="1">
      <c r="A3007" s="9">
        <v>2987</v>
      </c>
      <c r="B3007" s="36">
        <v>20337</v>
      </c>
      <c r="C3007" s="36"/>
      <c r="D3007" s="8"/>
      <c r="E3007" s="36" t="s">
        <v>11887</v>
      </c>
      <c r="F3007" s="36"/>
      <c r="G3007" s="36" t="s">
        <v>114</v>
      </c>
      <c r="H3007" s="36" t="s">
        <v>2063</v>
      </c>
      <c r="I3007" s="36" t="s">
        <v>1998</v>
      </c>
      <c r="J3007" s="36"/>
      <c r="K3007" s="49"/>
      <c r="L3007" s="36"/>
      <c r="M3007" s="36"/>
      <c r="N3007" s="36"/>
      <c r="O3007" s="36" t="s">
        <v>11888</v>
      </c>
      <c r="P3007" s="21"/>
      <c r="Q3007" s="21" t="s">
        <v>480</v>
      </c>
      <c r="T3007" s="116"/>
      <c r="AQ3007" s="105" t="e">
        <f t="shared" si="691"/>
        <v>#NUM!</v>
      </c>
      <c r="AR3007" s="105" t="e">
        <f t="shared" si="692"/>
        <v>#NUM!</v>
      </c>
      <c r="AS3007" s="105" t="e">
        <f t="shared" si="693"/>
        <v>#NUM!</v>
      </c>
      <c r="AT3007" s="105" t="e">
        <f>#REF!*1.075</f>
        <v>#REF!</v>
      </c>
      <c r="AU3007" s="105">
        <f t="shared" si="694"/>
        <v>0</v>
      </c>
      <c r="AV3007" s="102" t="e">
        <f t="shared" si="687"/>
        <v>#REF!</v>
      </c>
      <c r="AZ3007" s="108" t="b">
        <f t="shared" si="688"/>
        <v>0</v>
      </c>
      <c r="BA3007" s="1">
        <f t="shared" si="689"/>
        <v>0</v>
      </c>
      <c r="BB3007" s="106">
        <f t="shared" si="690"/>
        <v>0</v>
      </c>
      <c r="BE3007" s="110"/>
      <c r="BF3007" s="110"/>
      <c r="BG3007" s="110"/>
    </row>
    <row r="3008" spans="1:59" ht="24.75" hidden="1" customHeight="1">
      <c r="A3008" s="9">
        <v>2999</v>
      </c>
      <c r="B3008" s="36">
        <v>20345</v>
      </c>
      <c r="C3008" s="36"/>
      <c r="E3008" s="36" t="s">
        <v>11889</v>
      </c>
      <c r="F3008" s="36"/>
      <c r="G3008" s="36" t="s">
        <v>11890</v>
      </c>
      <c r="H3008" s="36" t="s">
        <v>149</v>
      </c>
      <c r="I3008" s="36" t="s">
        <v>150</v>
      </c>
      <c r="J3008" s="36"/>
      <c r="K3008" s="49"/>
      <c r="L3008" s="36"/>
      <c r="M3008" s="36"/>
      <c r="N3008" s="36"/>
      <c r="O3008" s="36" t="s">
        <v>11891</v>
      </c>
      <c r="P3008" s="21"/>
      <c r="Q3008" s="21" t="s">
        <v>480</v>
      </c>
      <c r="T3008" s="116"/>
      <c r="AQ3008" s="105" t="e">
        <f t="shared" si="691"/>
        <v>#NUM!</v>
      </c>
      <c r="AR3008" s="105" t="e">
        <f t="shared" si="692"/>
        <v>#NUM!</v>
      </c>
      <c r="AS3008" s="105" t="e">
        <f t="shared" si="693"/>
        <v>#NUM!</v>
      </c>
      <c r="AT3008" s="105" t="e">
        <f>#REF!*1.075</f>
        <v>#REF!</v>
      </c>
      <c r="AU3008" s="105">
        <f t="shared" si="694"/>
        <v>0</v>
      </c>
      <c r="AV3008" s="102" t="e">
        <f t="shared" si="687"/>
        <v>#REF!</v>
      </c>
      <c r="AZ3008" s="108" t="b">
        <f t="shared" si="688"/>
        <v>0</v>
      </c>
      <c r="BA3008" s="1">
        <f t="shared" si="689"/>
        <v>0</v>
      </c>
      <c r="BB3008" s="106">
        <f t="shared" si="690"/>
        <v>0</v>
      </c>
      <c r="BE3008" s="110"/>
      <c r="BF3008" s="110"/>
      <c r="BG3008" s="110"/>
    </row>
    <row r="3009" spans="1:59" ht="24.75" hidden="1" customHeight="1">
      <c r="A3009" s="9">
        <v>3010</v>
      </c>
      <c r="B3009" s="36">
        <v>20539</v>
      </c>
      <c r="C3009" s="36"/>
      <c r="E3009" s="36" t="s">
        <v>11892</v>
      </c>
      <c r="F3009" s="36"/>
      <c r="G3009" s="36" t="s">
        <v>2600</v>
      </c>
      <c r="H3009" s="36" t="s">
        <v>310</v>
      </c>
      <c r="I3009" s="36" t="s">
        <v>44</v>
      </c>
      <c r="J3009" s="36"/>
      <c r="K3009" s="49"/>
      <c r="L3009" s="36"/>
      <c r="M3009" s="36"/>
      <c r="N3009" s="36"/>
      <c r="O3009" s="36" t="s">
        <v>11891</v>
      </c>
      <c r="P3009" s="21"/>
      <c r="Q3009" s="21" t="s">
        <v>480</v>
      </c>
      <c r="T3009" s="116"/>
      <c r="AQ3009" s="105" t="e">
        <f t="shared" si="691"/>
        <v>#NUM!</v>
      </c>
      <c r="AR3009" s="105" t="e">
        <f t="shared" si="692"/>
        <v>#NUM!</v>
      </c>
      <c r="AS3009" s="105" t="e">
        <f t="shared" si="693"/>
        <v>#NUM!</v>
      </c>
      <c r="AT3009" s="105" t="e">
        <f>#REF!*1.075</f>
        <v>#REF!</v>
      </c>
      <c r="AU3009" s="105">
        <f t="shared" si="694"/>
        <v>0</v>
      </c>
      <c r="AV3009" s="102" t="e">
        <f t="shared" ref="AV3009:AV3040" si="695">MIN(AN3009,AT3009,AU3009)</f>
        <v>#REF!</v>
      </c>
      <c r="AZ3009" s="108" t="b">
        <f t="shared" ref="AZ3009:AZ3040" si="696">IF(AND(AY3009&gt;0,AY3009&lt;=10),AY3009*0.25,IF(AND(AY3009&gt;10,AY3009&lt;=50),AY3009*0.17,IF(AND(AY3009&gt;10,AY3009&lt;=100),AY3009*0.12,IF(AY3009&gt;100,AY3009*0.1))))</f>
        <v>0</v>
      </c>
      <c r="BA3009" s="1">
        <f t="shared" ref="BA3009:BA3040" si="697">AZ3009+AY3009</f>
        <v>0</v>
      </c>
      <c r="BB3009" s="106">
        <f t="shared" ref="BB3009:BB3040" si="698">BA3009+BA3009*0.08</f>
        <v>0</v>
      </c>
      <c r="BE3009" s="110"/>
      <c r="BF3009" s="110"/>
      <c r="BG3009" s="110"/>
    </row>
    <row r="3010" spans="1:59" ht="24.75" hidden="1" customHeight="1">
      <c r="A3010" s="9">
        <v>3011</v>
      </c>
      <c r="B3010" s="36">
        <v>20413</v>
      </c>
      <c r="C3010" s="36"/>
      <c r="E3010" s="36" t="s">
        <v>11892</v>
      </c>
      <c r="F3010" s="36"/>
      <c r="G3010" s="36" t="s">
        <v>2600</v>
      </c>
      <c r="H3010" s="36" t="s">
        <v>123</v>
      </c>
      <c r="I3010" s="36" t="s">
        <v>44</v>
      </c>
      <c r="J3010" s="36"/>
      <c r="K3010" s="49"/>
      <c r="L3010" s="36"/>
      <c r="M3010" s="36"/>
      <c r="N3010" s="36"/>
      <c r="O3010" s="36" t="s">
        <v>11891</v>
      </c>
      <c r="P3010" s="21"/>
      <c r="Q3010" s="21" t="s">
        <v>480</v>
      </c>
      <c r="T3010" s="116"/>
      <c r="AQ3010" s="105" t="e">
        <f t="shared" si="691"/>
        <v>#NUM!</v>
      </c>
      <c r="AR3010" s="105" t="e">
        <f t="shared" si="692"/>
        <v>#NUM!</v>
      </c>
      <c r="AS3010" s="105" t="e">
        <f t="shared" si="693"/>
        <v>#NUM!</v>
      </c>
      <c r="AT3010" s="105" t="e">
        <f>#REF!*1.075</f>
        <v>#REF!</v>
      </c>
      <c r="AU3010" s="105">
        <f t="shared" si="694"/>
        <v>0</v>
      </c>
      <c r="AV3010" s="102" t="e">
        <f t="shared" si="695"/>
        <v>#REF!</v>
      </c>
      <c r="AZ3010" s="108" t="b">
        <f t="shared" si="696"/>
        <v>0</v>
      </c>
      <c r="BA3010" s="1">
        <f t="shared" si="697"/>
        <v>0</v>
      </c>
      <c r="BB3010" s="106">
        <f t="shared" si="698"/>
        <v>0</v>
      </c>
      <c r="BE3010" s="110"/>
      <c r="BF3010" s="110"/>
      <c r="BG3010" s="110"/>
    </row>
    <row r="3011" spans="1:59" ht="24.75" hidden="1" customHeight="1">
      <c r="A3011" s="9">
        <v>3012</v>
      </c>
      <c r="B3011" s="36">
        <v>15025</v>
      </c>
      <c r="C3011" s="36"/>
      <c r="E3011" s="37" t="s">
        <v>11893</v>
      </c>
      <c r="F3011" s="36" t="s">
        <v>11894</v>
      </c>
      <c r="G3011" s="36" t="s">
        <v>11895</v>
      </c>
      <c r="H3011" s="36" t="s">
        <v>5629</v>
      </c>
      <c r="I3011" s="36" t="s">
        <v>11896</v>
      </c>
      <c r="J3011" s="37" t="s">
        <v>11897</v>
      </c>
      <c r="K3011" s="49"/>
      <c r="L3011" s="36"/>
      <c r="M3011" s="36"/>
      <c r="N3011" s="36"/>
      <c r="O3011" s="36" t="s">
        <v>11898</v>
      </c>
      <c r="P3011" s="36" t="s">
        <v>11899</v>
      </c>
      <c r="Q3011" s="36" t="s">
        <v>11900</v>
      </c>
      <c r="T3011" s="116"/>
      <c r="AQ3011" s="105" t="e">
        <f t="shared" si="691"/>
        <v>#NUM!</v>
      </c>
      <c r="AR3011" s="105" t="e">
        <f t="shared" si="692"/>
        <v>#NUM!</v>
      </c>
      <c r="AS3011" s="105" t="e">
        <f t="shared" si="693"/>
        <v>#NUM!</v>
      </c>
      <c r="AT3011" s="105" t="e">
        <f>#REF!*1.075</f>
        <v>#REF!</v>
      </c>
      <c r="AU3011" s="105">
        <f t="shared" si="694"/>
        <v>0</v>
      </c>
      <c r="AV3011" s="102" t="e">
        <f t="shared" si="695"/>
        <v>#REF!</v>
      </c>
      <c r="AZ3011" s="108" t="b">
        <f t="shared" si="696"/>
        <v>0</v>
      </c>
      <c r="BA3011" s="1">
        <f t="shared" si="697"/>
        <v>0</v>
      </c>
      <c r="BB3011" s="106">
        <f t="shared" si="698"/>
        <v>0</v>
      </c>
      <c r="BE3011" s="110"/>
      <c r="BF3011" s="110"/>
      <c r="BG3011" s="110"/>
    </row>
    <row r="3012" spans="1:59" ht="24.75" hidden="1" customHeight="1">
      <c r="A3012" s="9">
        <v>3013</v>
      </c>
      <c r="B3012" s="36">
        <v>15026</v>
      </c>
      <c r="C3012" s="36"/>
      <c r="E3012" s="37" t="s">
        <v>11893</v>
      </c>
      <c r="F3012" s="36" t="s">
        <v>11894</v>
      </c>
      <c r="G3012" s="36" t="s">
        <v>11895</v>
      </c>
      <c r="H3012" s="36" t="s">
        <v>5629</v>
      </c>
      <c r="I3012" s="36" t="s">
        <v>11896</v>
      </c>
      <c r="J3012" s="37" t="s">
        <v>11901</v>
      </c>
      <c r="K3012" s="49"/>
      <c r="L3012" s="36"/>
      <c r="M3012" s="36"/>
      <c r="N3012" s="36"/>
      <c r="O3012" s="36" t="s">
        <v>11898</v>
      </c>
      <c r="P3012" s="36" t="s">
        <v>11899</v>
      </c>
      <c r="Q3012" s="36" t="s">
        <v>11902</v>
      </c>
      <c r="T3012" s="116"/>
      <c r="AQ3012" s="105" t="e">
        <f t="shared" si="691"/>
        <v>#NUM!</v>
      </c>
      <c r="AR3012" s="105" t="e">
        <f t="shared" si="692"/>
        <v>#NUM!</v>
      </c>
      <c r="AS3012" s="105" t="e">
        <f t="shared" si="693"/>
        <v>#NUM!</v>
      </c>
      <c r="AT3012" s="105" t="e">
        <f>#REF!*1.075</f>
        <v>#REF!</v>
      </c>
      <c r="AU3012" s="105">
        <f t="shared" si="694"/>
        <v>0</v>
      </c>
      <c r="AV3012" s="102" t="e">
        <f t="shared" si="695"/>
        <v>#REF!</v>
      </c>
      <c r="AZ3012" s="108" t="b">
        <f t="shared" si="696"/>
        <v>0</v>
      </c>
      <c r="BA3012" s="1">
        <f t="shared" si="697"/>
        <v>0</v>
      </c>
      <c r="BB3012" s="106">
        <f t="shared" si="698"/>
        <v>0</v>
      </c>
      <c r="BE3012" s="110"/>
      <c r="BF3012" s="110"/>
      <c r="BG3012" s="110"/>
    </row>
    <row r="3013" spans="1:59" ht="24.75" hidden="1" customHeight="1">
      <c r="A3013" s="9">
        <v>3014</v>
      </c>
      <c r="B3013" s="36">
        <v>15027</v>
      </c>
      <c r="C3013" s="36"/>
      <c r="E3013" s="37" t="s">
        <v>11893</v>
      </c>
      <c r="F3013" s="36" t="s">
        <v>11894</v>
      </c>
      <c r="G3013" s="36" t="s">
        <v>11895</v>
      </c>
      <c r="H3013" s="36" t="s">
        <v>5629</v>
      </c>
      <c r="I3013" s="36" t="s">
        <v>11896</v>
      </c>
      <c r="J3013" s="37" t="s">
        <v>11903</v>
      </c>
      <c r="K3013" s="49"/>
      <c r="L3013" s="36"/>
      <c r="M3013" s="36"/>
      <c r="N3013" s="36"/>
      <c r="O3013" s="36" t="s">
        <v>11898</v>
      </c>
      <c r="P3013" s="36" t="s">
        <v>11899</v>
      </c>
      <c r="Q3013" s="36" t="s">
        <v>11904</v>
      </c>
      <c r="T3013" s="116"/>
      <c r="AQ3013" s="105" t="e">
        <f t="shared" si="691"/>
        <v>#NUM!</v>
      </c>
      <c r="AR3013" s="105" t="e">
        <f t="shared" si="692"/>
        <v>#NUM!</v>
      </c>
      <c r="AS3013" s="105" t="e">
        <f t="shared" si="693"/>
        <v>#NUM!</v>
      </c>
      <c r="AT3013" s="105" t="e">
        <f>#REF!*1.075</f>
        <v>#REF!</v>
      </c>
      <c r="AU3013" s="105">
        <f t="shared" si="694"/>
        <v>0</v>
      </c>
      <c r="AV3013" s="102" t="e">
        <f t="shared" si="695"/>
        <v>#REF!</v>
      </c>
      <c r="AZ3013" s="108" t="b">
        <f t="shared" si="696"/>
        <v>0</v>
      </c>
      <c r="BA3013" s="1">
        <f t="shared" si="697"/>
        <v>0</v>
      </c>
      <c r="BB3013" s="106">
        <f t="shared" si="698"/>
        <v>0</v>
      </c>
      <c r="BE3013" s="110"/>
      <c r="BF3013" s="110"/>
      <c r="BG3013" s="110"/>
    </row>
    <row r="3014" spans="1:59" ht="24.75" hidden="1" customHeight="1">
      <c r="A3014" s="9">
        <v>3015</v>
      </c>
      <c r="B3014" s="36">
        <v>15028</v>
      </c>
      <c r="C3014" s="36"/>
      <c r="E3014" s="37" t="s">
        <v>11893</v>
      </c>
      <c r="F3014" s="36" t="s">
        <v>11894</v>
      </c>
      <c r="G3014" s="36" t="s">
        <v>11895</v>
      </c>
      <c r="H3014" s="36" t="s">
        <v>5629</v>
      </c>
      <c r="I3014" s="36" t="s">
        <v>11896</v>
      </c>
      <c r="J3014" s="37" t="s">
        <v>11905</v>
      </c>
      <c r="K3014" s="49"/>
      <c r="L3014" s="36"/>
      <c r="M3014" s="36"/>
      <c r="N3014" s="36"/>
      <c r="O3014" s="36" t="s">
        <v>11898</v>
      </c>
      <c r="P3014" s="36" t="s">
        <v>11899</v>
      </c>
      <c r="Q3014" s="36" t="s">
        <v>11906</v>
      </c>
      <c r="T3014" s="116"/>
      <c r="AQ3014" s="105" t="e">
        <f t="shared" si="691"/>
        <v>#NUM!</v>
      </c>
      <c r="AR3014" s="105" t="e">
        <f t="shared" si="692"/>
        <v>#NUM!</v>
      </c>
      <c r="AS3014" s="105" t="e">
        <f t="shared" si="693"/>
        <v>#NUM!</v>
      </c>
      <c r="AT3014" s="105" t="e">
        <f>#REF!*1.075</f>
        <v>#REF!</v>
      </c>
      <c r="AU3014" s="105">
        <f t="shared" si="694"/>
        <v>0</v>
      </c>
      <c r="AV3014" s="102" t="e">
        <f t="shared" si="695"/>
        <v>#REF!</v>
      </c>
      <c r="AZ3014" s="108" t="b">
        <f t="shared" si="696"/>
        <v>0</v>
      </c>
      <c r="BA3014" s="1">
        <f t="shared" si="697"/>
        <v>0</v>
      </c>
      <c r="BB3014" s="106">
        <f t="shared" si="698"/>
        <v>0</v>
      </c>
      <c r="BE3014" s="110"/>
      <c r="BF3014" s="110"/>
      <c r="BG3014" s="110"/>
    </row>
    <row r="3015" spans="1:59" ht="24.75" hidden="1" customHeight="1">
      <c r="A3015" s="9">
        <v>3016</v>
      </c>
      <c r="B3015" s="36">
        <v>15029</v>
      </c>
      <c r="C3015" s="36"/>
      <c r="E3015" s="37" t="s">
        <v>11893</v>
      </c>
      <c r="F3015" s="36" t="s">
        <v>11894</v>
      </c>
      <c r="G3015" s="36" t="s">
        <v>11895</v>
      </c>
      <c r="H3015" s="36" t="s">
        <v>5629</v>
      </c>
      <c r="I3015" s="36" t="s">
        <v>11896</v>
      </c>
      <c r="J3015" s="37" t="s">
        <v>11907</v>
      </c>
      <c r="K3015" s="49"/>
      <c r="L3015" s="36"/>
      <c r="M3015" s="36"/>
      <c r="N3015" s="36"/>
      <c r="O3015" s="36" t="s">
        <v>11898</v>
      </c>
      <c r="P3015" s="36" t="s">
        <v>11899</v>
      </c>
      <c r="Q3015" s="36" t="s">
        <v>11908</v>
      </c>
      <c r="T3015" s="116"/>
      <c r="AQ3015" s="105" t="e">
        <f t="shared" si="691"/>
        <v>#NUM!</v>
      </c>
      <c r="AR3015" s="105" t="e">
        <f t="shared" si="692"/>
        <v>#NUM!</v>
      </c>
      <c r="AS3015" s="105" t="e">
        <f t="shared" si="693"/>
        <v>#NUM!</v>
      </c>
      <c r="AT3015" s="105" t="e">
        <f>#REF!*1.075</f>
        <v>#REF!</v>
      </c>
      <c r="AU3015" s="105">
        <f t="shared" si="694"/>
        <v>0</v>
      </c>
      <c r="AV3015" s="102" t="e">
        <f t="shared" si="695"/>
        <v>#REF!</v>
      </c>
      <c r="AZ3015" s="108" t="b">
        <f t="shared" si="696"/>
        <v>0</v>
      </c>
      <c r="BA3015" s="1">
        <f t="shared" si="697"/>
        <v>0</v>
      </c>
      <c r="BB3015" s="106">
        <f t="shared" si="698"/>
        <v>0</v>
      </c>
      <c r="BE3015" s="110"/>
      <c r="BF3015" s="110"/>
      <c r="BG3015" s="110"/>
    </row>
    <row r="3016" spans="1:59" ht="24.75" hidden="1" customHeight="1">
      <c r="A3016" s="9">
        <v>3017</v>
      </c>
      <c r="B3016" s="36">
        <v>5484</v>
      </c>
      <c r="C3016" s="36"/>
      <c r="E3016" s="37" t="s">
        <v>11909</v>
      </c>
      <c r="F3016" s="36" t="s">
        <v>11910</v>
      </c>
      <c r="G3016" s="36" t="s">
        <v>11911</v>
      </c>
      <c r="H3016" s="36" t="s">
        <v>11912</v>
      </c>
      <c r="I3016" s="36" t="s">
        <v>388</v>
      </c>
      <c r="J3016" s="37" t="s">
        <v>11913</v>
      </c>
      <c r="K3016" s="49"/>
      <c r="L3016" s="36"/>
      <c r="M3016" s="36"/>
      <c r="N3016" s="36"/>
      <c r="O3016" s="36" t="s">
        <v>11914</v>
      </c>
      <c r="P3016" s="36" t="s">
        <v>11915</v>
      </c>
      <c r="Q3016" s="36" t="s">
        <v>11916</v>
      </c>
      <c r="T3016" s="116"/>
      <c r="AQ3016" s="105" t="e">
        <f t="shared" si="691"/>
        <v>#NUM!</v>
      </c>
      <c r="AR3016" s="105" t="e">
        <f t="shared" si="692"/>
        <v>#NUM!</v>
      </c>
      <c r="AS3016" s="105" t="e">
        <f t="shared" si="693"/>
        <v>#NUM!</v>
      </c>
      <c r="AT3016" s="105" t="e">
        <f>#REF!*1.075</f>
        <v>#REF!</v>
      </c>
      <c r="AU3016" s="105">
        <f t="shared" si="694"/>
        <v>0</v>
      </c>
      <c r="AV3016" s="102" t="e">
        <f t="shared" si="695"/>
        <v>#REF!</v>
      </c>
      <c r="AZ3016" s="108" t="b">
        <f t="shared" si="696"/>
        <v>0</v>
      </c>
      <c r="BA3016" s="1">
        <f t="shared" si="697"/>
        <v>0</v>
      </c>
      <c r="BB3016" s="106">
        <f t="shared" si="698"/>
        <v>0</v>
      </c>
      <c r="BE3016" s="110"/>
      <c r="BF3016" s="110"/>
      <c r="BG3016" s="110"/>
    </row>
    <row r="3017" spans="1:59" ht="24.75" hidden="1" customHeight="1">
      <c r="A3017" s="9">
        <v>3018</v>
      </c>
      <c r="B3017" s="36">
        <v>5483</v>
      </c>
      <c r="C3017" s="36"/>
      <c r="E3017" s="37" t="s">
        <v>11909</v>
      </c>
      <c r="F3017" s="36" t="s">
        <v>11917</v>
      </c>
      <c r="G3017" s="36" t="s">
        <v>11911</v>
      </c>
      <c r="H3017" s="36" t="s">
        <v>11912</v>
      </c>
      <c r="I3017" s="36" t="s">
        <v>394</v>
      </c>
      <c r="J3017" s="37" t="s">
        <v>11918</v>
      </c>
      <c r="K3017" s="49"/>
      <c r="L3017" s="36"/>
      <c r="M3017" s="36"/>
      <c r="N3017" s="36"/>
      <c r="O3017" s="36" t="s">
        <v>11914</v>
      </c>
      <c r="P3017" s="36" t="s">
        <v>11919</v>
      </c>
      <c r="Q3017" s="36" t="s">
        <v>11920</v>
      </c>
      <c r="T3017" s="116"/>
      <c r="AQ3017" s="105" t="e">
        <f t="shared" si="691"/>
        <v>#NUM!</v>
      </c>
      <c r="AR3017" s="105" t="e">
        <f t="shared" si="692"/>
        <v>#NUM!</v>
      </c>
      <c r="AS3017" s="105" t="e">
        <f t="shared" si="693"/>
        <v>#NUM!</v>
      </c>
      <c r="AT3017" s="105" t="e">
        <f>#REF!*1.075</f>
        <v>#REF!</v>
      </c>
      <c r="AU3017" s="105">
        <f t="shared" si="694"/>
        <v>0</v>
      </c>
      <c r="AV3017" s="102" t="e">
        <f t="shared" si="695"/>
        <v>#REF!</v>
      </c>
      <c r="AZ3017" s="108" t="b">
        <f t="shared" si="696"/>
        <v>0</v>
      </c>
      <c r="BA3017" s="1">
        <f t="shared" si="697"/>
        <v>0</v>
      </c>
      <c r="BB3017" s="106">
        <f t="shared" si="698"/>
        <v>0</v>
      </c>
      <c r="BE3017" s="110"/>
      <c r="BF3017" s="110"/>
      <c r="BG3017" s="110"/>
    </row>
    <row r="3018" spans="1:59" ht="24.75" hidden="1" customHeight="1">
      <c r="A3018" s="9">
        <v>3021</v>
      </c>
      <c r="B3018" s="20">
        <v>17637</v>
      </c>
      <c r="C3018" s="20"/>
      <c r="E3018" s="21" t="s">
        <v>11921</v>
      </c>
      <c r="F3018" s="21" t="s">
        <v>11922</v>
      </c>
      <c r="G3018" s="21" t="s">
        <v>11923</v>
      </c>
      <c r="H3018" s="22" t="s">
        <v>1140</v>
      </c>
      <c r="I3018" s="21" t="s">
        <v>177</v>
      </c>
      <c r="J3018" s="21" t="s">
        <v>11924</v>
      </c>
      <c r="K3018" s="23">
        <v>30</v>
      </c>
      <c r="L3018" s="21" t="s">
        <v>80</v>
      </c>
      <c r="M3018" s="20">
        <v>1</v>
      </c>
      <c r="N3018" s="21" t="s">
        <v>46</v>
      </c>
      <c r="O3018" s="21" t="s">
        <v>11925</v>
      </c>
      <c r="P3018" s="21" t="s">
        <v>11926</v>
      </c>
      <c r="Q3018" s="21" t="s">
        <v>11927</v>
      </c>
      <c r="R3018" s="101">
        <v>8.1999999999999993</v>
      </c>
      <c r="T3018" s="116">
        <v>4.8</v>
      </c>
      <c r="U3018" s="84">
        <v>15.5</v>
      </c>
      <c r="AQ3018" s="105" t="e">
        <f t="shared" si="691"/>
        <v>#NUM!</v>
      </c>
      <c r="AR3018" s="105" t="e">
        <f t="shared" si="692"/>
        <v>#NUM!</v>
      </c>
      <c r="AS3018" s="105" t="e">
        <f t="shared" si="693"/>
        <v>#NUM!</v>
      </c>
      <c r="AT3018" s="105" t="e">
        <f>#REF!*1.075</f>
        <v>#REF!</v>
      </c>
      <c r="AU3018" s="105">
        <f t="shared" si="694"/>
        <v>5.1599999999999993</v>
      </c>
      <c r="AV3018" s="102" t="e">
        <f t="shared" si="695"/>
        <v>#REF!</v>
      </c>
      <c r="AW3018" s="105" t="s">
        <v>172</v>
      </c>
      <c r="AX3018" s="105" t="s">
        <v>173</v>
      </c>
      <c r="AY3018" s="106">
        <v>5.16</v>
      </c>
      <c r="AZ3018" s="108">
        <f t="shared" si="696"/>
        <v>1.29</v>
      </c>
      <c r="BA3018" s="1">
        <f t="shared" si="697"/>
        <v>6.45</v>
      </c>
      <c r="BB3018" s="106">
        <f t="shared" si="698"/>
        <v>6.9660000000000002</v>
      </c>
      <c r="BC3018" s="105" t="s">
        <v>53</v>
      </c>
      <c r="BE3018" s="110"/>
      <c r="BF3018" s="110"/>
      <c r="BG3018" s="110"/>
    </row>
    <row r="3019" spans="1:59" ht="24.75" hidden="1" customHeight="1">
      <c r="A3019" s="9">
        <v>3019</v>
      </c>
      <c r="B3019" s="36">
        <v>14975</v>
      </c>
      <c r="C3019" s="36"/>
      <c r="E3019" s="37" t="s">
        <v>11928</v>
      </c>
      <c r="F3019" s="36" t="s">
        <v>11929</v>
      </c>
      <c r="G3019" s="36" t="s">
        <v>500</v>
      </c>
      <c r="H3019" s="36" t="s">
        <v>11930</v>
      </c>
      <c r="I3019" s="36" t="s">
        <v>68</v>
      </c>
      <c r="J3019" s="37" t="s">
        <v>691</v>
      </c>
      <c r="K3019" s="49"/>
      <c r="L3019" s="36"/>
      <c r="M3019" s="36"/>
      <c r="N3019" s="36"/>
      <c r="O3019" s="36" t="s">
        <v>11931</v>
      </c>
      <c r="P3019" s="36" t="s">
        <v>11932</v>
      </c>
      <c r="Q3019" s="36" t="s">
        <v>11933</v>
      </c>
      <c r="T3019" s="116"/>
      <c r="AQ3019" s="105" t="e">
        <f t="shared" si="691"/>
        <v>#NUM!</v>
      </c>
      <c r="AR3019" s="105" t="e">
        <f t="shared" si="692"/>
        <v>#NUM!</v>
      </c>
      <c r="AS3019" s="105" t="e">
        <f t="shared" si="693"/>
        <v>#NUM!</v>
      </c>
      <c r="AT3019" s="105" t="e">
        <f>#REF!*1.075</f>
        <v>#REF!</v>
      </c>
      <c r="AU3019" s="105">
        <f t="shared" si="694"/>
        <v>0</v>
      </c>
      <c r="AV3019" s="102" t="e">
        <f t="shared" si="695"/>
        <v>#REF!</v>
      </c>
      <c r="AZ3019" s="108" t="b">
        <f t="shared" si="696"/>
        <v>0</v>
      </c>
      <c r="BA3019" s="1">
        <f t="shared" si="697"/>
        <v>0</v>
      </c>
      <c r="BB3019" s="106">
        <f t="shared" si="698"/>
        <v>0</v>
      </c>
      <c r="BE3019" s="110"/>
      <c r="BF3019" s="110"/>
      <c r="BG3019" s="110"/>
    </row>
    <row r="3020" spans="1:59" ht="24.75" hidden="1" customHeight="1">
      <c r="A3020" s="9">
        <v>3020</v>
      </c>
      <c r="B3020" s="36">
        <v>20305</v>
      </c>
      <c r="C3020" s="36"/>
      <c r="D3020" s="131" t="s">
        <v>11934</v>
      </c>
      <c r="E3020" s="37" t="s">
        <v>1440</v>
      </c>
      <c r="F3020" s="36" t="s">
        <v>1440</v>
      </c>
      <c r="G3020" s="36" t="s">
        <v>952</v>
      </c>
      <c r="H3020" s="36" t="s">
        <v>60</v>
      </c>
      <c r="I3020" s="36" t="s">
        <v>953</v>
      </c>
      <c r="J3020" s="37" t="s">
        <v>11935</v>
      </c>
      <c r="K3020" s="49"/>
      <c r="L3020" s="36"/>
      <c r="M3020" s="36">
        <v>14</v>
      </c>
      <c r="N3020" s="36" t="s">
        <v>46</v>
      </c>
      <c r="O3020" s="36" t="s">
        <v>11936</v>
      </c>
      <c r="P3020" s="36" t="s">
        <v>11937</v>
      </c>
      <c r="Q3020" s="36" t="s">
        <v>11938</v>
      </c>
      <c r="R3020" s="101">
        <v>1.6</v>
      </c>
      <c r="S3020" s="102">
        <v>1.08</v>
      </c>
      <c r="T3020" s="116">
        <v>1.08</v>
      </c>
      <c r="U3020" s="84">
        <v>2</v>
      </c>
      <c r="AQ3020" s="105" t="e">
        <f t="shared" si="691"/>
        <v>#NUM!</v>
      </c>
      <c r="AR3020" s="105" t="e">
        <f t="shared" si="692"/>
        <v>#NUM!</v>
      </c>
      <c r="AS3020" s="105" t="e">
        <f t="shared" si="693"/>
        <v>#NUM!</v>
      </c>
      <c r="AT3020" s="105" t="e">
        <f>#REF!*1.075</f>
        <v>#REF!</v>
      </c>
      <c r="AU3020" s="105">
        <f t="shared" si="694"/>
        <v>1.161</v>
      </c>
      <c r="AV3020" s="102" t="e">
        <f t="shared" si="695"/>
        <v>#REF!</v>
      </c>
      <c r="AW3020" s="105" t="s">
        <v>172</v>
      </c>
      <c r="AX3020" s="105" t="s">
        <v>173</v>
      </c>
      <c r="AY3020" s="106">
        <v>1.08</v>
      </c>
      <c r="AZ3020" s="108">
        <f t="shared" si="696"/>
        <v>0.27</v>
      </c>
      <c r="BA3020" s="1">
        <f t="shared" si="697"/>
        <v>1.35</v>
      </c>
      <c r="BB3020" s="106">
        <f t="shared" si="698"/>
        <v>1.4580000000000002</v>
      </c>
      <c r="BD3020" s="105" t="s">
        <v>200</v>
      </c>
      <c r="BE3020" s="110"/>
      <c r="BF3020" s="110"/>
      <c r="BG3020" s="110"/>
    </row>
    <row r="3021" spans="1:59" ht="24.75" hidden="1" customHeight="1">
      <c r="A3021" s="9">
        <v>3022</v>
      </c>
      <c r="B3021" s="36">
        <v>20421</v>
      </c>
      <c r="C3021" s="36"/>
      <c r="E3021" s="37" t="s">
        <v>11939</v>
      </c>
      <c r="F3021" s="36" t="s">
        <v>5154</v>
      </c>
      <c r="G3021" s="36" t="s">
        <v>344</v>
      </c>
      <c r="H3021" s="36" t="s">
        <v>11940</v>
      </c>
      <c r="I3021" s="36" t="s">
        <v>488</v>
      </c>
      <c r="J3021" s="37" t="s">
        <v>11941</v>
      </c>
      <c r="K3021" s="49"/>
      <c r="L3021" s="36"/>
      <c r="M3021" s="36"/>
      <c r="N3021" s="36"/>
      <c r="O3021" s="36" t="s">
        <v>11942</v>
      </c>
      <c r="P3021" s="36" t="s">
        <v>11943</v>
      </c>
      <c r="Q3021" s="36" t="s">
        <v>11944</v>
      </c>
      <c r="T3021" s="116"/>
      <c r="AQ3021" s="105" t="e">
        <f t="shared" si="691"/>
        <v>#NUM!</v>
      </c>
      <c r="AR3021" s="105" t="e">
        <f t="shared" si="692"/>
        <v>#NUM!</v>
      </c>
      <c r="AS3021" s="105" t="e">
        <f t="shared" si="693"/>
        <v>#NUM!</v>
      </c>
      <c r="AT3021" s="105" t="e">
        <f>#REF!*1.075</f>
        <v>#REF!</v>
      </c>
      <c r="AU3021" s="105">
        <f t="shared" si="694"/>
        <v>0</v>
      </c>
      <c r="AV3021" s="102" t="e">
        <f t="shared" si="695"/>
        <v>#REF!</v>
      </c>
      <c r="AZ3021" s="108" t="b">
        <f t="shared" si="696"/>
        <v>0</v>
      </c>
      <c r="BA3021" s="1">
        <f t="shared" si="697"/>
        <v>0</v>
      </c>
      <c r="BB3021" s="106">
        <f t="shared" si="698"/>
        <v>0</v>
      </c>
      <c r="BE3021" s="110"/>
      <c r="BF3021" s="110"/>
      <c r="BG3021" s="110"/>
    </row>
    <row r="3022" spans="1:59" ht="24.75" hidden="1" customHeight="1">
      <c r="A3022" s="9">
        <v>3023</v>
      </c>
      <c r="B3022" s="36">
        <v>20427</v>
      </c>
      <c r="C3022" s="36"/>
      <c r="E3022" s="37" t="s">
        <v>11939</v>
      </c>
      <c r="F3022" s="36" t="s">
        <v>5154</v>
      </c>
      <c r="G3022" s="36" t="s">
        <v>344</v>
      </c>
      <c r="H3022" s="36" t="s">
        <v>11945</v>
      </c>
      <c r="I3022" s="36" t="s">
        <v>488</v>
      </c>
      <c r="J3022" s="37" t="s">
        <v>11946</v>
      </c>
      <c r="K3022" s="49"/>
      <c r="L3022" s="36"/>
      <c r="M3022" s="36"/>
      <c r="N3022" s="36"/>
      <c r="O3022" s="36" t="s">
        <v>11942</v>
      </c>
      <c r="P3022" s="36" t="s">
        <v>11943</v>
      </c>
      <c r="Q3022" s="36" t="s">
        <v>11947</v>
      </c>
      <c r="T3022" s="116"/>
      <c r="AQ3022" s="105" t="e">
        <f t="shared" si="691"/>
        <v>#NUM!</v>
      </c>
      <c r="AR3022" s="105" t="e">
        <f t="shared" si="692"/>
        <v>#NUM!</v>
      </c>
      <c r="AS3022" s="105" t="e">
        <f t="shared" si="693"/>
        <v>#NUM!</v>
      </c>
      <c r="AT3022" s="105" t="e">
        <f>#REF!*1.075</f>
        <v>#REF!</v>
      </c>
      <c r="AU3022" s="105">
        <f t="shared" si="694"/>
        <v>0</v>
      </c>
      <c r="AV3022" s="102" t="e">
        <f t="shared" si="695"/>
        <v>#REF!</v>
      </c>
      <c r="AZ3022" s="108" t="b">
        <f t="shared" si="696"/>
        <v>0</v>
      </c>
      <c r="BA3022" s="1">
        <f t="shared" si="697"/>
        <v>0</v>
      </c>
      <c r="BB3022" s="106">
        <f t="shared" si="698"/>
        <v>0</v>
      </c>
      <c r="BE3022" s="110"/>
      <c r="BF3022" s="110"/>
      <c r="BG3022" s="110"/>
    </row>
    <row r="3023" spans="1:59" ht="24.75" hidden="1" customHeight="1">
      <c r="A3023" s="9">
        <v>3024</v>
      </c>
      <c r="B3023" s="20">
        <v>14402</v>
      </c>
      <c r="C3023" s="20"/>
      <c r="E3023" s="21" t="s">
        <v>11948</v>
      </c>
      <c r="F3023" s="21" t="s">
        <v>1304</v>
      </c>
      <c r="G3023" s="21" t="s">
        <v>1305</v>
      </c>
      <c r="H3023" s="22" t="s">
        <v>1306</v>
      </c>
      <c r="I3023" s="21" t="s">
        <v>183</v>
      </c>
      <c r="J3023" s="21" t="s">
        <v>11949</v>
      </c>
      <c r="K3023" s="23"/>
      <c r="L3023" s="21"/>
      <c r="M3023" s="20">
        <v>20</v>
      </c>
      <c r="N3023" s="21" t="s">
        <v>46</v>
      </c>
      <c r="O3023" s="21" t="s">
        <v>11942</v>
      </c>
      <c r="P3023" s="21" t="s">
        <v>11950</v>
      </c>
      <c r="Q3023" s="21" t="s">
        <v>11951</v>
      </c>
      <c r="R3023" s="101">
        <v>1.38</v>
      </c>
      <c r="S3023" s="102">
        <v>1.79</v>
      </c>
      <c r="T3023" s="116">
        <v>0.19</v>
      </c>
      <c r="AQ3023" s="105" t="e">
        <f t="shared" si="691"/>
        <v>#NUM!</v>
      </c>
      <c r="AR3023" s="105" t="e">
        <f t="shared" si="692"/>
        <v>#NUM!</v>
      </c>
      <c r="AS3023" s="105" t="e">
        <f t="shared" si="693"/>
        <v>#NUM!</v>
      </c>
      <c r="AT3023" s="105" t="e">
        <f>#REF!*1.075</f>
        <v>#REF!</v>
      </c>
      <c r="AU3023" s="105">
        <f t="shared" si="694"/>
        <v>0.20424999999999999</v>
      </c>
      <c r="AV3023" s="102" t="e">
        <f t="shared" si="695"/>
        <v>#REF!</v>
      </c>
      <c r="AW3023" s="105" t="s">
        <v>172</v>
      </c>
      <c r="AX3023" s="105" t="s">
        <v>173</v>
      </c>
      <c r="AY3023" s="106">
        <v>0.20399999999999999</v>
      </c>
      <c r="AZ3023" s="108">
        <f t="shared" si="696"/>
        <v>5.0999999999999997E-2</v>
      </c>
      <c r="BA3023" s="1">
        <f t="shared" si="697"/>
        <v>0.255</v>
      </c>
      <c r="BB3023" s="106">
        <f t="shared" si="698"/>
        <v>0.27539999999999998</v>
      </c>
      <c r="BC3023" s="105" t="s">
        <v>53</v>
      </c>
      <c r="BE3023" s="110"/>
      <c r="BF3023" s="110"/>
      <c r="BG3023" s="110"/>
    </row>
    <row r="3024" spans="1:59" ht="24.75" hidden="1" customHeight="1">
      <c r="A3024" s="9">
        <v>3025</v>
      </c>
      <c r="B3024" s="20">
        <v>16316</v>
      </c>
      <c r="C3024" s="20"/>
      <c r="E3024" s="21" t="s">
        <v>11952</v>
      </c>
      <c r="F3024" s="21" t="s">
        <v>5291</v>
      </c>
      <c r="G3024" s="21" t="s">
        <v>11953</v>
      </c>
      <c r="H3024" s="22" t="s">
        <v>945</v>
      </c>
      <c r="I3024" s="21" t="s">
        <v>68</v>
      </c>
      <c r="J3024" s="21" t="s">
        <v>11954</v>
      </c>
      <c r="K3024" s="23"/>
      <c r="L3024" s="21"/>
      <c r="M3024" s="20">
        <v>100</v>
      </c>
      <c r="N3024" s="21" t="s">
        <v>46</v>
      </c>
      <c r="O3024" s="21" t="s">
        <v>11942</v>
      </c>
      <c r="P3024" s="21" t="s">
        <v>11955</v>
      </c>
      <c r="Q3024" s="21" t="s">
        <v>11956</v>
      </c>
      <c r="R3024" s="101">
        <v>16.8</v>
      </c>
      <c r="S3024" s="102">
        <v>13</v>
      </c>
      <c r="T3024" s="116">
        <v>0.56999999999999995</v>
      </c>
      <c r="AQ3024" s="105" t="e">
        <f t="shared" si="691"/>
        <v>#NUM!</v>
      </c>
      <c r="AR3024" s="105" t="e">
        <f t="shared" si="692"/>
        <v>#NUM!</v>
      </c>
      <c r="AS3024" s="105" t="e">
        <f t="shared" si="693"/>
        <v>#NUM!</v>
      </c>
      <c r="AT3024" s="105" t="e">
        <f>#REF!*1.075</f>
        <v>#REF!</v>
      </c>
      <c r="AU3024" s="105">
        <f t="shared" si="694"/>
        <v>0.61274999999999991</v>
      </c>
      <c r="AV3024" s="102" t="e">
        <f t="shared" si="695"/>
        <v>#REF!</v>
      </c>
      <c r="AW3024" s="105" t="s">
        <v>172</v>
      </c>
      <c r="AX3024" s="105" t="s">
        <v>173</v>
      </c>
      <c r="AY3024" s="106">
        <v>0.61270000000000002</v>
      </c>
      <c r="AZ3024" s="108">
        <f t="shared" si="696"/>
        <v>0.15317500000000001</v>
      </c>
      <c r="BA3024" s="1">
        <f t="shared" si="697"/>
        <v>0.76587500000000008</v>
      </c>
      <c r="BB3024" s="106">
        <f t="shared" si="698"/>
        <v>0.82714500000000013</v>
      </c>
      <c r="BC3024" s="105" t="s">
        <v>53</v>
      </c>
      <c r="BE3024" s="110"/>
      <c r="BF3024" s="110"/>
      <c r="BG3024" s="110"/>
    </row>
    <row r="3025" spans="1:59" ht="24.75" hidden="1" customHeight="1">
      <c r="A3025" s="9">
        <v>3026</v>
      </c>
      <c r="B3025" s="36">
        <v>20228</v>
      </c>
      <c r="C3025" s="36"/>
      <c r="E3025" s="36" t="s">
        <v>11957</v>
      </c>
      <c r="F3025" s="36"/>
      <c r="G3025" s="36" t="s">
        <v>2050</v>
      </c>
      <c r="H3025" s="36" t="s">
        <v>11958</v>
      </c>
      <c r="I3025" s="36" t="s">
        <v>1798</v>
      </c>
      <c r="J3025" s="36"/>
      <c r="K3025" s="49"/>
      <c r="L3025" s="36"/>
      <c r="M3025" s="36"/>
      <c r="N3025" s="36"/>
      <c r="O3025" s="36" t="s">
        <v>11942</v>
      </c>
      <c r="P3025" s="21"/>
      <c r="Q3025" s="21" t="s">
        <v>480</v>
      </c>
      <c r="T3025" s="116"/>
      <c r="AT3025" s="105" t="e">
        <f>#REF!*1.075</f>
        <v>#REF!</v>
      </c>
      <c r="AV3025" s="102" t="e">
        <f t="shared" si="695"/>
        <v>#REF!</v>
      </c>
      <c r="AZ3025" s="108" t="b">
        <f t="shared" si="696"/>
        <v>0</v>
      </c>
      <c r="BA3025" s="1">
        <f t="shared" si="697"/>
        <v>0</v>
      </c>
      <c r="BB3025" s="106">
        <f t="shared" si="698"/>
        <v>0</v>
      </c>
      <c r="BE3025" s="110"/>
      <c r="BF3025" s="110"/>
      <c r="BG3025" s="110"/>
    </row>
    <row r="3026" spans="1:59" ht="24.75" hidden="1" customHeight="1">
      <c r="A3026" s="9">
        <v>3027</v>
      </c>
      <c r="B3026" s="36">
        <v>20207</v>
      </c>
      <c r="C3026" s="36"/>
      <c r="E3026" s="36" t="s">
        <v>11957</v>
      </c>
      <c r="F3026" s="36"/>
      <c r="G3026" s="36" t="s">
        <v>2050</v>
      </c>
      <c r="H3026" s="36" t="s">
        <v>11959</v>
      </c>
      <c r="I3026" s="36" t="s">
        <v>1798</v>
      </c>
      <c r="J3026" s="36"/>
      <c r="K3026" s="49"/>
      <c r="L3026" s="36"/>
      <c r="M3026" s="36"/>
      <c r="N3026" s="36"/>
      <c r="O3026" s="36" t="s">
        <v>11942</v>
      </c>
      <c r="P3026" s="21"/>
      <c r="Q3026" s="21" t="s">
        <v>480</v>
      </c>
      <c r="T3026" s="116"/>
      <c r="AT3026" s="105" t="e">
        <f>#REF!*1.075</f>
        <v>#REF!</v>
      </c>
      <c r="AV3026" s="102" t="e">
        <f t="shared" si="695"/>
        <v>#REF!</v>
      </c>
      <c r="AZ3026" s="108" t="b">
        <f t="shared" si="696"/>
        <v>0</v>
      </c>
      <c r="BA3026" s="1">
        <f t="shared" si="697"/>
        <v>0</v>
      </c>
      <c r="BB3026" s="106">
        <f t="shared" si="698"/>
        <v>0</v>
      </c>
      <c r="BE3026" s="110"/>
      <c r="BF3026" s="110"/>
      <c r="BG3026" s="110"/>
    </row>
    <row r="3027" spans="1:59" ht="24.75" hidden="1" customHeight="1">
      <c r="A3027" s="9">
        <v>3028</v>
      </c>
      <c r="B3027" s="36">
        <v>20188</v>
      </c>
      <c r="C3027" s="36"/>
      <c r="E3027" s="36" t="s">
        <v>11957</v>
      </c>
      <c r="F3027" s="36"/>
      <c r="G3027" s="36" t="s">
        <v>2050</v>
      </c>
      <c r="H3027" s="36" t="s">
        <v>11958</v>
      </c>
      <c r="I3027" s="36" t="s">
        <v>1798</v>
      </c>
      <c r="J3027" s="36"/>
      <c r="K3027" s="49"/>
      <c r="L3027" s="36"/>
      <c r="M3027" s="36"/>
      <c r="N3027" s="36"/>
      <c r="O3027" s="36" t="s">
        <v>11942</v>
      </c>
      <c r="P3027" s="21"/>
      <c r="Q3027" s="21" t="s">
        <v>480</v>
      </c>
      <c r="T3027" s="116"/>
      <c r="AT3027" s="105" t="e">
        <f>#REF!*1.075</f>
        <v>#REF!</v>
      </c>
      <c r="AV3027" s="102" t="e">
        <f t="shared" si="695"/>
        <v>#REF!</v>
      </c>
      <c r="AZ3027" s="108" t="b">
        <f t="shared" si="696"/>
        <v>0</v>
      </c>
      <c r="BA3027" s="1">
        <f t="shared" si="697"/>
        <v>0</v>
      </c>
      <c r="BB3027" s="106">
        <f t="shared" si="698"/>
        <v>0</v>
      </c>
      <c r="BE3027" s="110"/>
      <c r="BF3027" s="110"/>
      <c r="BG3027" s="110"/>
    </row>
    <row r="3028" spans="1:59" ht="24.75" hidden="1" customHeight="1">
      <c r="A3028" s="9">
        <v>3029</v>
      </c>
      <c r="B3028" s="36">
        <v>20232</v>
      </c>
      <c r="C3028" s="36"/>
      <c r="E3028" s="36" t="s">
        <v>8526</v>
      </c>
      <c r="F3028" s="36"/>
      <c r="G3028" s="36" t="s">
        <v>952</v>
      </c>
      <c r="H3028" s="36" t="s">
        <v>60</v>
      </c>
      <c r="I3028" s="36" t="s">
        <v>1798</v>
      </c>
      <c r="J3028" s="36"/>
      <c r="K3028" s="49"/>
      <c r="L3028" s="36"/>
      <c r="M3028" s="36"/>
      <c r="N3028" s="36"/>
      <c r="O3028" s="36" t="s">
        <v>11942</v>
      </c>
      <c r="P3028" s="21"/>
      <c r="Q3028" s="21" t="s">
        <v>480</v>
      </c>
      <c r="T3028" s="116"/>
      <c r="AT3028" s="105" t="e">
        <f>#REF!*1.075</f>
        <v>#REF!</v>
      </c>
      <c r="AV3028" s="102" t="e">
        <f t="shared" si="695"/>
        <v>#REF!</v>
      </c>
      <c r="AZ3028" s="108" t="b">
        <f t="shared" si="696"/>
        <v>0</v>
      </c>
      <c r="BA3028" s="1">
        <f t="shared" si="697"/>
        <v>0</v>
      </c>
      <c r="BB3028" s="106">
        <f t="shared" si="698"/>
        <v>0</v>
      </c>
      <c r="BE3028" s="110"/>
      <c r="BF3028" s="110"/>
      <c r="BG3028" s="110"/>
    </row>
    <row r="3029" spans="1:59" ht="24.75" hidden="1" customHeight="1">
      <c r="A3029" s="9">
        <v>3030</v>
      </c>
      <c r="B3029" s="36">
        <v>20452</v>
      </c>
      <c r="C3029" s="36"/>
      <c r="E3029" s="36" t="s">
        <v>11960</v>
      </c>
      <c r="F3029" s="36"/>
      <c r="G3029" s="36" t="s">
        <v>6667</v>
      </c>
      <c r="H3029" s="36" t="s">
        <v>11961</v>
      </c>
      <c r="I3029" s="36" t="s">
        <v>44</v>
      </c>
      <c r="J3029" s="36"/>
      <c r="K3029" s="49"/>
      <c r="L3029" s="36"/>
      <c r="M3029" s="36"/>
      <c r="N3029" s="36"/>
      <c r="O3029" s="36" t="s">
        <v>11942</v>
      </c>
      <c r="P3029" s="21"/>
      <c r="Q3029" s="21" t="s">
        <v>480</v>
      </c>
      <c r="T3029" s="116"/>
      <c r="AT3029" s="105" t="e">
        <f>#REF!*1.075</f>
        <v>#REF!</v>
      </c>
      <c r="AV3029" s="102" t="e">
        <f t="shared" si="695"/>
        <v>#REF!</v>
      </c>
      <c r="AZ3029" s="108" t="b">
        <f t="shared" si="696"/>
        <v>0</v>
      </c>
      <c r="BA3029" s="1">
        <f t="shared" si="697"/>
        <v>0</v>
      </c>
      <c r="BB3029" s="106">
        <f t="shared" si="698"/>
        <v>0</v>
      </c>
      <c r="BE3029" s="110"/>
      <c r="BF3029" s="110"/>
      <c r="BG3029" s="110"/>
    </row>
    <row r="3030" spans="1:59" ht="24.75" hidden="1" customHeight="1">
      <c r="A3030" s="9">
        <v>3031</v>
      </c>
      <c r="B3030" s="36">
        <v>20451</v>
      </c>
      <c r="C3030" s="36"/>
      <c r="E3030" s="36" t="s">
        <v>11962</v>
      </c>
      <c r="F3030" s="36"/>
      <c r="G3030" s="36" t="s">
        <v>1731</v>
      </c>
      <c r="H3030" s="36" t="s">
        <v>11963</v>
      </c>
      <c r="I3030" s="36" t="s">
        <v>150</v>
      </c>
      <c r="J3030" s="36"/>
      <c r="K3030" s="49"/>
      <c r="L3030" s="36"/>
      <c r="M3030" s="36"/>
      <c r="N3030" s="36"/>
      <c r="O3030" s="36" t="s">
        <v>11942</v>
      </c>
      <c r="P3030" s="21"/>
      <c r="Q3030" s="21" t="s">
        <v>480</v>
      </c>
      <c r="T3030" s="116"/>
      <c r="AT3030" s="105" t="e">
        <f>#REF!*1.075</f>
        <v>#REF!</v>
      </c>
      <c r="AV3030" s="102" t="e">
        <f t="shared" si="695"/>
        <v>#REF!</v>
      </c>
      <c r="AZ3030" s="108" t="b">
        <f t="shared" si="696"/>
        <v>0</v>
      </c>
      <c r="BA3030" s="1">
        <f t="shared" si="697"/>
        <v>0</v>
      </c>
      <c r="BB3030" s="106">
        <f t="shared" si="698"/>
        <v>0</v>
      </c>
      <c r="BE3030" s="110"/>
      <c r="BF3030" s="110"/>
      <c r="BG3030" s="110"/>
    </row>
    <row r="3031" spans="1:59" ht="24.75" hidden="1" customHeight="1">
      <c r="A3031" s="9">
        <v>3032</v>
      </c>
      <c r="B3031" s="36">
        <v>20450</v>
      </c>
      <c r="C3031" s="36"/>
      <c r="E3031" s="36" t="s">
        <v>11964</v>
      </c>
      <c r="F3031" s="36"/>
      <c r="G3031" s="36" t="s">
        <v>3791</v>
      </c>
      <c r="H3031" s="36" t="s">
        <v>3610</v>
      </c>
      <c r="I3031" s="36" t="s">
        <v>68</v>
      </c>
      <c r="J3031" s="36"/>
      <c r="K3031" s="49"/>
      <c r="L3031" s="36"/>
      <c r="M3031" s="36"/>
      <c r="N3031" s="36"/>
      <c r="O3031" s="36" t="s">
        <v>11942</v>
      </c>
      <c r="P3031" s="21"/>
      <c r="Q3031" s="21" t="s">
        <v>480</v>
      </c>
      <c r="T3031" s="116"/>
      <c r="AT3031" s="105" t="e">
        <f>#REF!*1.075</f>
        <v>#REF!</v>
      </c>
      <c r="AV3031" s="102" t="e">
        <f t="shared" si="695"/>
        <v>#REF!</v>
      </c>
      <c r="AZ3031" s="108" t="b">
        <f t="shared" si="696"/>
        <v>0</v>
      </c>
      <c r="BA3031" s="1">
        <f t="shared" si="697"/>
        <v>0</v>
      </c>
      <c r="BB3031" s="106">
        <f t="shared" si="698"/>
        <v>0</v>
      </c>
      <c r="BE3031" s="110"/>
      <c r="BF3031" s="110"/>
      <c r="BG3031" s="110"/>
    </row>
    <row r="3032" spans="1:59" ht="24.75" hidden="1" customHeight="1">
      <c r="A3032" s="9">
        <v>3033</v>
      </c>
      <c r="B3032" s="36">
        <v>20448</v>
      </c>
      <c r="C3032" s="36"/>
      <c r="E3032" s="36" t="s">
        <v>11964</v>
      </c>
      <c r="F3032" s="36"/>
      <c r="G3032" s="36" t="s">
        <v>3791</v>
      </c>
      <c r="H3032" s="36" t="s">
        <v>11965</v>
      </c>
      <c r="I3032" s="36" t="s">
        <v>68</v>
      </c>
      <c r="J3032" s="36"/>
      <c r="K3032" s="49"/>
      <c r="L3032" s="36"/>
      <c r="M3032" s="36"/>
      <c r="N3032" s="36"/>
      <c r="O3032" s="36" t="s">
        <v>11942</v>
      </c>
      <c r="P3032" s="21"/>
      <c r="Q3032" s="21" t="s">
        <v>480</v>
      </c>
      <c r="T3032" s="116"/>
      <c r="AT3032" s="105" t="e">
        <f>#REF!*1.075</f>
        <v>#REF!</v>
      </c>
      <c r="AV3032" s="102" t="e">
        <f t="shared" si="695"/>
        <v>#REF!</v>
      </c>
      <c r="AZ3032" s="108" t="b">
        <f t="shared" si="696"/>
        <v>0</v>
      </c>
      <c r="BA3032" s="1">
        <f t="shared" si="697"/>
        <v>0</v>
      </c>
      <c r="BB3032" s="106">
        <f t="shared" si="698"/>
        <v>0</v>
      </c>
      <c r="BE3032" s="110"/>
      <c r="BF3032" s="110"/>
      <c r="BG3032" s="110"/>
    </row>
    <row r="3033" spans="1:59" ht="24.75" hidden="1" customHeight="1">
      <c r="A3033" s="9">
        <v>3034</v>
      </c>
      <c r="B3033" s="36">
        <v>20210</v>
      </c>
      <c r="C3033" s="36"/>
      <c r="E3033" s="37" t="s">
        <v>11966</v>
      </c>
      <c r="F3033" s="36" t="s">
        <v>10645</v>
      </c>
      <c r="G3033" s="36" t="s">
        <v>1753</v>
      </c>
      <c r="H3033" s="36" t="s">
        <v>11967</v>
      </c>
      <c r="I3033" s="36" t="s">
        <v>551</v>
      </c>
      <c r="J3033" s="37" t="s">
        <v>11968</v>
      </c>
      <c r="K3033" s="49"/>
      <c r="L3033" s="36"/>
      <c r="M3033" s="36"/>
      <c r="N3033" s="36"/>
      <c r="O3033" s="36" t="s">
        <v>11969</v>
      </c>
      <c r="P3033" s="36" t="s">
        <v>11970</v>
      </c>
      <c r="Q3033" s="36" t="s">
        <v>11971</v>
      </c>
      <c r="T3033" s="116"/>
      <c r="AT3033" s="105" t="e">
        <f>#REF!*1.075</f>
        <v>#REF!</v>
      </c>
      <c r="AV3033" s="102" t="e">
        <f t="shared" si="695"/>
        <v>#REF!</v>
      </c>
      <c r="AZ3033" s="108" t="b">
        <f t="shared" si="696"/>
        <v>0</v>
      </c>
      <c r="BA3033" s="1">
        <f t="shared" si="697"/>
        <v>0</v>
      </c>
      <c r="BB3033" s="106">
        <f t="shared" si="698"/>
        <v>0</v>
      </c>
      <c r="BE3033" s="110"/>
      <c r="BF3033" s="110"/>
      <c r="BG3033" s="110"/>
    </row>
    <row r="3034" spans="1:59" ht="24.75" hidden="1" customHeight="1">
      <c r="A3034" s="9">
        <v>3035</v>
      </c>
      <c r="B3034" s="36">
        <v>20167</v>
      </c>
      <c r="C3034" s="36"/>
      <c r="E3034" s="37" t="s">
        <v>11972</v>
      </c>
      <c r="F3034" s="36" t="s">
        <v>11973</v>
      </c>
      <c r="G3034" s="36" t="s">
        <v>11551</v>
      </c>
      <c r="H3034" s="36" t="s">
        <v>11974</v>
      </c>
      <c r="I3034" s="36" t="s">
        <v>551</v>
      </c>
      <c r="J3034" s="37" t="s">
        <v>11975</v>
      </c>
      <c r="K3034" s="49"/>
      <c r="L3034" s="36"/>
      <c r="M3034" s="36"/>
      <c r="N3034" s="36"/>
      <c r="O3034" s="36" t="s">
        <v>11969</v>
      </c>
      <c r="P3034" s="36" t="s">
        <v>11970</v>
      </c>
      <c r="Q3034" s="36" t="s">
        <v>11976</v>
      </c>
      <c r="T3034" s="116"/>
      <c r="AT3034" s="105" t="e">
        <f>#REF!*1.075</f>
        <v>#REF!</v>
      </c>
      <c r="AV3034" s="102" t="e">
        <f t="shared" si="695"/>
        <v>#REF!</v>
      </c>
      <c r="AZ3034" s="108" t="b">
        <f t="shared" si="696"/>
        <v>0</v>
      </c>
      <c r="BA3034" s="1">
        <f t="shared" si="697"/>
        <v>0</v>
      </c>
      <c r="BB3034" s="106">
        <f t="shared" si="698"/>
        <v>0</v>
      </c>
      <c r="BE3034" s="110"/>
      <c r="BF3034" s="110"/>
      <c r="BG3034" s="110"/>
    </row>
    <row r="3035" spans="1:59" ht="24.75" hidden="1" customHeight="1">
      <c r="A3035" s="9">
        <v>3036</v>
      </c>
      <c r="B3035" s="17">
        <v>19398</v>
      </c>
      <c r="C3035" s="17"/>
      <c r="D3035" s="8"/>
      <c r="E3035" s="2" t="s">
        <v>11977</v>
      </c>
      <c r="F3035" s="2" t="s">
        <v>11978</v>
      </c>
      <c r="G3035" s="2" t="s">
        <v>11979</v>
      </c>
      <c r="H3035" s="18" t="s">
        <v>581</v>
      </c>
      <c r="I3035" s="2" t="s">
        <v>551</v>
      </c>
      <c r="J3035" s="2" t="s">
        <v>11980</v>
      </c>
      <c r="K3035" s="19">
        <v>10</v>
      </c>
      <c r="L3035" s="2" t="s">
        <v>91</v>
      </c>
      <c r="M3035" s="17">
        <v>1</v>
      </c>
      <c r="N3035" s="2" t="s">
        <v>46</v>
      </c>
      <c r="O3035" s="2" t="s">
        <v>11969</v>
      </c>
      <c r="P3035" s="2" t="s">
        <v>11981</v>
      </c>
      <c r="Q3035" s="2" t="s">
        <v>11982</v>
      </c>
      <c r="S3035" s="102">
        <v>2.5</v>
      </c>
      <c r="T3035" s="116" t="s">
        <v>58</v>
      </c>
      <c r="U3035" s="84">
        <v>2.5</v>
      </c>
      <c r="AE3035" s="104">
        <v>2.5</v>
      </c>
      <c r="AN3035" s="106">
        <v>2.5</v>
      </c>
      <c r="AO3035" s="105" t="s">
        <v>50</v>
      </c>
      <c r="AP3035" s="104" t="s">
        <v>51</v>
      </c>
      <c r="AQ3035" s="105" t="e">
        <f t="shared" ref="AQ3035:AQ3060" si="699">AVERAGE(SMALL(AE3035:AI3035,1),SMALL(AE3035:AI3035,2))</f>
        <v>#NUM!</v>
      </c>
      <c r="AR3035" s="105" t="e">
        <f t="shared" ref="AR3035:AR3060" si="700">IF(R3035 &lt;=( AVERAGE(SMALL(AE3035:AI3035,1),SMALL(AE3035:AI3035,2))), R3035, "")</f>
        <v>#NUM!</v>
      </c>
      <c r="AS3035" s="105" t="e">
        <f t="shared" ref="AS3035:AS3060" si="701">AVERAGE(SMALL(AJ3035:AM3035,1),SMALL(AJ3035:AM3035,2))</f>
        <v>#NUM!</v>
      </c>
      <c r="AT3035" s="105" t="e">
        <f>#REF!*1.075</f>
        <v>#REF!</v>
      </c>
      <c r="AU3035" s="105" t="e">
        <f t="shared" ref="AU3035:AU3060" si="702">T3035*1.075</f>
        <v>#VALUE!</v>
      </c>
      <c r="AV3035" s="102" t="e">
        <f t="shared" si="695"/>
        <v>#REF!</v>
      </c>
      <c r="AW3035" s="137" t="s">
        <v>172</v>
      </c>
      <c r="AX3035" s="105" t="s">
        <v>173</v>
      </c>
      <c r="AY3035" s="106">
        <v>1.1825000000000001</v>
      </c>
      <c r="AZ3035" s="108">
        <f t="shared" si="696"/>
        <v>0.29562500000000003</v>
      </c>
      <c r="BA3035" s="1">
        <f t="shared" si="697"/>
        <v>1.4781250000000001</v>
      </c>
      <c r="BB3035" s="106">
        <f t="shared" si="698"/>
        <v>1.5963750000000001</v>
      </c>
      <c r="BC3035" s="105" t="s">
        <v>53</v>
      </c>
      <c r="BE3035" s="110"/>
      <c r="BF3035" s="110"/>
      <c r="BG3035" s="110"/>
    </row>
    <row r="3036" spans="1:59" ht="24.75" hidden="1" customHeight="1">
      <c r="A3036" s="9">
        <v>3037</v>
      </c>
      <c r="B3036" s="17">
        <v>5846</v>
      </c>
      <c r="C3036" s="17"/>
      <c r="D3036" s="8"/>
      <c r="E3036" s="2" t="s">
        <v>11983</v>
      </c>
      <c r="F3036" s="2" t="s">
        <v>11984</v>
      </c>
      <c r="G3036" s="2" t="s">
        <v>1935</v>
      </c>
      <c r="H3036" s="18" t="s">
        <v>11985</v>
      </c>
      <c r="I3036" s="2" t="s">
        <v>551</v>
      </c>
      <c r="J3036" s="2" t="s">
        <v>11986</v>
      </c>
      <c r="K3036" s="19"/>
      <c r="L3036" s="2"/>
      <c r="M3036" s="17">
        <v>1</v>
      </c>
      <c r="N3036" s="2" t="s">
        <v>46</v>
      </c>
      <c r="O3036" s="2" t="s">
        <v>11969</v>
      </c>
      <c r="P3036" s="2" t="s">
        <v>11987</v>
      </c>
      <c r="Q3036" s="2" t="s">
        <v>11988</v>
      </c>
      <c r="S3036" s="102">
        <v>0.7</v>
      </c>
      <c r="T3036" s="116">
        <v>0.33</v>
      </c>
      <c r="U3036" s="84">
        <v>1.2</v>
      </c>
      <c r="AE3036" s="104">
        <v>1.2</v>
      </c>
      <c r="AN3036" s="106">
        <v>0.7</v>
      </c>
      <c r="AO3036" s="105" t="s">
        <v>50</v>
      </c>
      <c r="AP3036" s="104" t="s">
        <v>51</v>
      </c>
      <c r="AQ3036" s="105" t="e">
        <f t="shared" si="699"/>
        <v>#NUM!</v>
      </c>
      <c r="AR3036" s="105" t="e">
        <f t="shared" si="700"/>
        <v>#NUM!</v>
      </c>
      <c r="AS3036" s="105" t="e">
        <f t="shared" si="701"/>
        <v>#NUM!</v>
      </c>
      <c r="AT3036" s="105" t="e">
        <f>#REF!*1.075</f>
        <v>#REF!</v>
      </c>
      <c r="AU3036" s="105">
        <f t="shared" si="702"/>
        <v>0.35475000000000001</v>
      </c>
      <c r="AV3036" s="102" t="e">
        <f t="shared" si="695"/>
        <v>#REF!</v>
      </c>
      <c r="AW3036" s="105" t="s">
        <v>172</v>
      </c>
      <c r="AX3036" s="105" t="s">
        <v>173</v>
      </c>
      <c r="AY3036" s="106">
        <v>0.35</v>
      </c>
      <c r="AZ3036" s="108">
        <f t="shared" si="696"/>
        <v>8.7499999999999994E-2</v>
      </c>
      <c r="BA3036" s="1">
        <f t="shared" si="697"/>
        <v>0.4375</v>
      </c>
      <c r="BB3036" s="106">
        <f t="shared" si="698"/>
        <v>0.47250000000000003</v>
      </c>
      <c r="BC3036" s="105" t="s">
        <v>53</v>
      </c>
      <c r="BE3036" s="110"/>
      <c r="BF3036" s="110"/>
      <c r="BG3036" s="110"/>
    </row>
    <row r="3037" spans="1:59" ht="24.75" hidden="1" customHeight="1">
      <c r="A3037" s="9">
        <v>3038</v>
      </c>
      <c r="B3037" s="17">
        <v>5371</v>
      </c>
      <c r="C3037" s="17"/>
      <c r="D3037" s="8"/>
      <c r="E3037" s="2" t="s">
        <v>11989</v>
      </c>
      <c r="F3037" s="2" t="s">
        <v>11990</v>
      </c>
      <c r="G3037" s="2" t="s">
        <v>11991</v>
      </c>
      <c r="H3037" s="18" t="s">
        <v>5558</v>
      </c>
      <c r="I3037" s="2" t="s">
        <v>551</v>
      </c>
      <c r="J3037" s="2" t="s">
        <v>11992</v>
      </c>
      <c r="K3037" s="19">
        <v>10</v>
      </c>
      <c r="L3037" s="2" t="s">
        <v>91</v>
      </c>
      <c r="M3037" s="17">
        <v>5</v>
      </c>
      <c r="N3037" s="2" t="s">
        <v>46</v>
      </c>
      <c r="O3037" s="2" t="s">
        <v>11969</v>
      </c>
      <c r="P3037" s="2" t="s">
        <v>11993</v>
      </c>
      <c r="Q3037" s="2" t="s">
        <v>11994</v>
      </c>
      <c r="S3037" s="102">
        <v>1.2509999999999999</v>
      </c>
      <c r="T3037" s="116">
        <v>0.52</v>
      </c>
      <c r="U3037" s="84">
        <v>1.25</v>
      </c>
      <c r="AE3037" s="104">
        <v>1.25</v>
      </c>
      <c r="AN3037" s="106">
        <v>1.25</v>
      </c>
      <c r="AO3037" s="105" t="s">
        <v>50</v>
      </c>
      <c r="AP3037" s="104" t="s">
        <v>51</v>
      </c>
      <c r="AQ3037" s="105" t="e">
        <f t="shared" si="699"/>
        <v>#NUM!</v>
      </c>
      <c r="AR3037" s="105" t="e">
        <f t="shared" si="700"/>
        <v>#NUM!</v>
      </c>
      <c r="AS3037" s="105" t="e">
        <f t="shared" si="701"/>
        <v>#NUM!</v>
      </c>
      <c r="AT3037" s="105" t="e">
        <f>#REF!*1.075</f>
        <v>#REF!</v>
      </c>
      <c r="AU3037" s="105">
        <f t="shared" si="702"/>
        <v>0.55899999999999994</v>
      </c>
      <c r="AV3037" s="102" t="e">
        <f t="shared" si="695"/>
        <v>#REF!</v>
      </c>
      <c r="AW3037" s="105" t="s">
        <v>172</v>
      </c>
      <c r="AX3037" s="105" t="s">
        <v>173</v>
      </c>
      <c r="AY3037" s="106">
        <v>0.56000000000000005</v>
      </c>
      <c r="AZ3037" s="108">
        <f t="shared" si="696"/>
        <v>0.14000000000000001</v>
      </c>
      <c r="BA3037" s="1">
        <f t="shared" si="697"/>
        <v>0.70000000000000007</v>
      </c>
      <c r="BB3037" s="106">
        <f t="shared" si="698"/>
        <v>0.75600000000000012</v>
      </c>
      <c r="BC3037" s="105" t="s">
        <v>53</v>
      </c>
      <c r="BE3037" s="110"/>
      <c r="BF3037" s="110"/>
      <c r="BG3037" s="110"/>
    </row>
    <row r="3038" spans="1:59" ht="24.75" hidden="1" customHeight="1">
      <c r="A3038" s="9">
        <v>3039</v>
      </c>
      <c r="B3038" s="17">
        <v>14690</v>
      </c>
      <c r="C3038" s="17"/>
      <c r="D3038" s="8"/>
      <c r="E3038" s="2" t="s">
        <v>11995</v>
      </c>
      <c r="F3038" s="2" t="s">
        <v>11996</v>
      </c>
      <c r="G3038" s="2" t="s">
        <v>4286</v>
      </c>
      <c r="H3038" s="18" t="s">
        <v>2986</v>
      </c>
      <c r="I3038" s="2" t="s">
        <v>5755</v>
      </c>
      <c r="J3038" s="2" t="s">
        <v>11997</v>
      </c>
      <c r="K3038" s="19">
        <v>3</v>
      </c>
      <c r="L3038" s="2" t="s">
        <v>91</v>
      </c>
      <c r="M3038" s="17">
        <v>10</v>
      </c>
      <c r="N3038" s="2" t="s">
        <v>46</v>
      </c>
      <c r="O3038" s="2" t="s">
        <v>11969</v>
      </c>
      <c r="P3038" s="2" t="s">
        <v>11998</v>
      </c>
      <c r="Q3038" s="2" t="s">
        <v>11999</v>
      </c>
      <c r="S3038" s="102">
        <v>10</v>
      </c>
      <c r="T3038" s="116">
        <v>4.6500000000000004</v>
      </c>
      <c r="U3038" s="84">
        <v>12</v>
      </c>
      <c r="AE3038" s="104">
        <v>12</v>
      </c>
      <c r="AN3038" s="106">
        <v>10</v>
      </c>
      <c r="AO3038" s="105" t="s">
        <v>50</v>
      </c>
      <c r="AP3038" s="104" t="s">
        <v>51</v>
      </c>
      <c r="AQ3038" s="105" t="e">
        <f t="shared" si="699"/>
        <v>#NUM!</v>
      </c>
      <c r="AR3038" s="105" t="e">
        <f t="shared" si="700"/>
        <v>#NUM!</v>
      </c>
      <c r="AS3038" s="105" t="e">
        <f t="shared" si="701"/>
        <v>#NUM!</v>
      </c>
      <c r="AT3038" s="105" t="e">
        <f>#REF!*1.075</f>
        <v>#REF!</v>
      </c>
      <c r="AU3038" s="105">
        <f t="shared" si="702"/>
        <v>4.9987500000000002</v>
      </c>
      <c r="AV3038" s="102" t="e">
        <f t="shared" si="695"/>
        <v>#REF!</v>
      </c>
      <c r="AW3038" s="105" t="s">
        <v>172</v>
      </c>
      <c r="AX3038" s="105" t="s">
        <v>173</v>
      </c>
      <c r="AY3038" s="106">
        <v>4.8499999999999996</v>
      </c>
      <c r="AZ3038" s="108">
        <f t="shared" si="696"/>
        <v>1.2124999999999999</v>
      </c>
      <c r="BA3038" s="1">
        <f t="shared" si="697"/>
        <v>6.0625</v>
      </c>
      <c r="BB3038" s="106">
        <f t="shared" si="698"/>
        <v>6.5475000000000003</v>
      </c>
      <c r="BC3038" s="105" t="s">
        <v>53</v>
      </c>
      <c r="BE3038" s="110"/>
      <c r="BF3038" s="110"/>
      <c r="BG3038" s="110"/>
    </row>
    <row r="3039" spans="1:59" ht="24.75" hidden="1" customHeight="1">
      <c r="A3039" s="9">
        <v>3040</v>
      </c>
      <c r="B3039" s="17">
        <v>14807</v>
      </c>
      <c r="C3039" s="17"/>
      <c r="D3039" s="8"/>
      <c r="E3039" s="2" t="s">
        <v>12000</v>
      </c>
      <c r="F3039" s="2" t="s">
        <v>12001</v>
      </c>
      <c r="G3039" s="2" t="s">
        <v>3890</v>
      </c>
      <c r="H3039" s="18" t="s">
        <v>2521</v>
      </c>
      <c r="I3039" s="2" t="s">
        <v>551</v>
      </c>
      <c r="J3039" s="2" t="s">
        <v>12002</v>
      </c>
      <c r="K3039" s="19">
        <v>5</v>
      </c>
      <c r="L3039" s="2" t="s">
        <v>91</v>
      </c>
      <c r="M3039" s="17">
        <v>10</v>
      </c>
      <c r="N3039" s="2" t="s">
        <v>46</v>
      </c>
      <c r="O3039" s="2" t="s">
        <v>11969</v>
      </c>
      <c r="P3039" s="2" t="s">
        <v>12003</v>
      </c>
      <c r="Q3039" s="2" t="s">
        <v>12004</v>
      </c>
      <c r="S3039" s="102">
        <v>1.5</v>
      </c>
      <c r="T3039" s="116">
        <v>0.74</v>
      </c>
      <c r="U3039" s="84">
        <v>2.5</v>
      </c>
      <c r="AE3039" s="104">
        <v>2.5</v>
      </c>
      <c r="AN3039" s="106">
        <v>1.5</v>
      </c>
      <c r="AO3039" s="105" t="s">
        <v>50</v>
      </c>
      <c r="AP3039" s="104" t="s">
        <v>51</v>
      </c>
      <c r="AQ3039" s="105" t="e">
        <f t="shared" si="699"/>
        <v>#NUM!</v>
      </c>
      <c r="AR3039" s="105" t="e">
        <f t="shared" si="700"/>
        <v>#NUM!</v>
      </c>
      <c r="AS3039" s="105" t="e">
        <f t="shared" si="701"/>
        <v>#NUM!</v>
      </c>
      <c r="AT3039" s="105" t="e">
        <f>#REF!*1.075</f>
        <v>#REF!</v>
      </c>
      <c r="AU3039" s="105">
        <f t="shared" si="702"/>
        <v>0.79549999999999998</v>
      </c>
      <c r="AV3039" s="102" t="e">
        <f t="shared" si="695"/>
        <v>#REF!</v>
      </c>
      <c r="AW3039" s="105" t="s">
        <v>172</v>
      </c>
      <c r="AX3039" s="105" t="s">
        <v>173</v>
      </c>
      <c r="AY3039" s="106">
        <v>0.79500000000000004</v>
      </c>
      <c r="AZ3039" s="108">
        <f t="shared" si="696"/>
        <v>0.19875000000000001</v>
      </c>
      <c r="BA3039" s="1">
        <f t="shared" si="697"/>
        <v>0.99375000000000002</v>
      </c>
      <c r="BB3039" s="106">
        <f t="shared" si="698"/>
        <v>1.07325</v>
      </c>
      <c r="BC3039" s="105" t="s">
        <v>53</v>
      </c>
      <c r="BE3039" s="110"/>
      <c r="BF3039" s="110"/>
      <c r="BG3039" s="110"/>
    </row>
    <row r="3040" spans="1:59" ht="24.75" hidden="1" customHeight="1">
      <c r="A3040" s="9">
        <v>3041</v>
      </c>
      <c r="B3040" s="20">
        <v>5398</v>
      </c>
      <c r="C3040" s="20"/>
      <c r="E3040" s="21" t="s">
        <v>12005</v>
      </c>
      <c r="F3040" s="21" t="s">
        <v>12006</v>
      </c>
      <c r="G3040" s="21" t="s">
        <v>2408</v>
      </c>
      <c r="H3040" s="22" t="s">
        <v>60</v>
      </c>
      <c r="I3040" s="21" t="s">
        <v>44</v>
      </c>
      <c r="J3040" s="21" t="s">
        <v>12007</v>
      </c>
      <c r="K3040" s="23"/>
      <c r="L3040" s="21"/>
      <c r="M3040" s="20">
        <v>4</v>
      </c>
      <c r="N3040" s="21" t="s">
        <v>46</v>
      </c>
      <c r="O3040" s="21" t="s">
        <v>11969</v>
      </c>
      <c r="P3040" s="21" t="s">
        <v>12008</v>
      </c>
      <c r="Q3040" s="21" t="s">
        <v>12009</v>
      </c>
      <c r="R3040" s="101">
        <v>6</v>
      </c>
      <c r="T3040" s="116">
        <v>0.88</v>
      </c>
      <c r="U3040" s="84">
        <v>6</v>
      </c>
      <c r="AQ3040" s="105" t="e">
        <f t="shared" si="699"/>
        <v>#NUM!</v>
      </c>
      <c r="AR3040" s="105" t="e">
        <f t="shared" si="700"/>
        <v>#NUM!</v>
      </c>
      <c r="AS3040" s="105" t="e">
        <f t="shared" si="701"/>
        <v>#NUM!</v>
      </c>
      <c r="AT3040" s="105" t="e">
        <f>#REF!*1.075</f>
        <v>#REF!</v>
      </c>
      <c r="AU3040" s="105">
        <f t="shared" si="702"/>
        <v>0.94599999999999995</v>
      </c>
      <c r="AV3040" s="102" t="e">
        <f t="shared" si="695"/>
        <v>#REF!</v>
      </c>
      <c r="AW3040" s="105" t="s">
        <v>172</v>
      </c>
      <c r="AX3040" s="105" t="s">
        <v>173</v>
      </c>
      <c r="AY3040" s="106">
        <v>0.94599999999999995</v>
      </c>
      <c r="AZ3040" s="108">
        <f t="shared" si="696"/>
        <v>0.23649999999999999</v>
      </c>
      <c r="BA3040" s="1">
        <f t="shared" si="697"/>
        <v>1.1824999999999999</v>
      </c>
      <c r="BB3040" s="106">
        <f t="shared" si="698"/>
        <v>1.2770999999999999</v>
      </c>
      <c r="BC3040" s="105" t="s">
        <v>53</v>
      </c>
      <c r="BE3040" s="110"/>
      <c r="BF3040" s="110"/>
      <c r="BG3040" s="110"/>
    </row>
    <row r="3041" spans="1:59" ht="24.75" hidden="1" customHeight="1">
      <c r="A3041" s="9">
        <v>3042</v>
      </c>
      <c r="B3041" s="20">
        <v>19732</v>
      </c>
      <c r="C3041" s="20"/>
      <c r="E3041" s="21" t="s">
        <v>12010</v>
      </c>
      <c r="F3041" s="21" t="s">
        <v>12011</v>
      </c>
      <c r="G3041" s="21" t="s">
        <v>944</v>
      </c>
      <c r="H3041" s="22" t="s">
        <v>781</v>
      </c>
      <c r="I3041" s="21" t="s">
        <v>68</v>
      </c>
      <c r="J3041" s="21" t="s">
        <v>12012</v>
      </c>
      <c r="K3041" s="23"/>
      <c r="L3041" s="21"/>
      <c r="M3041" s="20">
        <v>4</v>
      </c>
      <c r="N3041" s="21" t="s">
        <v>46</v>
      </c>
      <c r="O3041" s="21" t="s">
        <v>11969</v>
      </c>
      <c r="P3041" s="21" t="s">
        <v>12013</v>
      </c>
      <c r="Q3041" s="21" t="s">
        <v>12014</v>
      </c>
      <c r="R3041" s="101">
        <v>6</v>
      </c>
      <c r="T3041" s="116">
        <v>0.49</v>
      </c>
      <c r="U3041" s="84">
        <v>6</v>
      </c>
      <c r="AQ3041" s="105" t="e">
        <f t="shared" si="699"/>
        <v>#NUM!</v>
      </c>
      <c r="AR3041" s="105" t="e">
        <f t="shared" si="700"/>
        <v>#NUM!</v>
      </c>
      <c r="AS3041" s="105" t="e">
        <f t="shared" si="701"/>
        <v>#NUM!</v>
      </c>
      <c r="AT3041" s="105" t="e">
        <f>#REF!*1.075</f>
        <v>#REF!</v>
      </c>
      <c r="AU3041" s="105">
        <f t="shared" si="702"/>
        <v>0.52674999999999994</v>
      </c>
      <c r="AV3041" s="102" t="e">
        <f t="shared" ref="AV3041:AV3072" si="703">MIN(AN3041,AT3041,AU3041)</f>
        <v>#REF!</v>
      </c>
      <c r="AW3041" s="105" t="s">
        <v>172</v>
      </c>
      <c r="AX3041" s="105" t="s">
        <v>173</v>
      </c>
      <c r="AY3041" s="106">
        <v>0.53</v>
      </c>
      <c r="AZ3041" s="108">
        <f t="shared" ref="AZ3041:AZ3072" si="704">IF(AND(AY3041&gt;0,AY3041&lt;=10),AY3041*0.25,IF(AND(AY3041&gt;10,AY3041&lt;=50),AY3041*0.17,IF(AND(AY3041&gt;10,AY3041&lt;=100),AY3041*0.12,IF(AY3041&gt;100,AY3041*0.1))))</f>
        <v>0.13250000000000001</v>
      </c>
      <c r="BA3041" s="1">
        <f t="shared" ref="BA3041:BA3072" si="705">AZ3041+AY3041</f>
        <v>0.66250000000000009</v>
      </c>
      <c r="BB3041" s="106">
        <f t="shared" ref="BB3041:BB3072" si="706">BA3041+BA3041*0.08</f>
        <v>0.71550000000000014</v>
      </c>
      <c r="BC3041" s="105" t="s">
        <v>53</v>
      </c>
      <c r="BE3041" s="110"/>
      <c r="BF3041" s="110"/>
      <c r="BG3041" s="110"/>
    </row>
    <row r="3042" spans="1:59" ht="24.75" hidden="1" customHeight="1">
      <c r="A3042" s="9">
        <v>3043</v>
      </c>
      <c r="B3042" s="20">
        <v>5516</v>
      </c>
      <c r="C3042" s="20"/>
      <c r="E3042" s="21" t="s">
        <v>12010</v>
      </c>
      <c r="F3042" s="21" t="s">
        <v>12006</v>
      </c>
      <c r="G3042" s="21" t="s">
        <v>2408</v>
      </c>
      <c r="H3042" s="22" t="s">
        <v>310</v>
      </c>
      <c r="I3042" s="21" t="s">
        <v>44</v>
      </c>
      <c r="J3042" s="21" t="s">
        <v>12015</v>
      </c>
      <c r="K3042" s="23"/>
      <c r="L3042" s="21"/>
      <c r="M3042" s="20">
        <v>4</v>
      </c>
      <c r="N3042" s="21" t="s">
        <v>46</v>
      </c>
      <c r="O3042" s="21" t="s">
        <v>11969</v>
      </c>
      <c r="P3042" s="21" t="s">
        <v>12016</v>
      </c>
      <c r="Q3042" s="21" t="s">
        <v>12017</v>
      </c>
      <c r="R3042" s="101">
        <v>4.8</v>
      </c>
      <c r="T3042" s="116" t="s">
        <v>58</v>
      </c>
      <c r="U3042" s="84">
        <v>4.8</v>
      </c>
      <c r="AQ3042" s="105" t="e">
        <f t="shared" si="699"/>
        <v>#NUM!</v>
      </c>
      <c r="AR3042" s="105" t="e">
        <f t="shared" si="700"/>
        <v>#NUM!</v>
      </c>
      <c r="AS3042" s="105" t="e">
        <f t="shared" si="701"/>
        <v>#NUM!</v>
      </c>
      <c r="AT3042" s="105" t="e">
        <f>#REF!*1.075</f>
        <v>#REF!</v>
      </c>
      <c r="AU3042" s="105" t="e">
        <f t="shared" si="702"/>
        <v>#VALUE!</v>
      </c>
      <c r="AV3042" s="102" t="e">
        <f t="shared" si="703"/>
        <v>#REF!</v>
      </c>
      <c r="AW3042" s="125" t="s">
        <v>52</v>
      </c>
      <c r="AX3042" s="105" t="s">
        <v>51</v>
      </c>
      <c r="AY3042" s="106">
        <v>4.8</v>
      </c>
      <c r="AZ3042" s="108">
        <f t="shared" si="704"/>
        <v>1.2</v>
      </c>
      <c r="BA3042" s="1">
        <f t="shared" si="705"/>
        <v>6</v>
      </c>
      <c r="BB3042" s="106">
        <f t="shared" si="706"/>
        <v>6.48</v>
      </c>
      <c r="BC3042" s="105" t="s">
        <v>53</v>
      </c>
      <c r="BE3042" s="110"/>
      <c r="BF3042" s="110"/>
      <c r="BG3042" s="110"/>
    </row>
    <row r="3043" spans="1:59" ht="24.75" hidden="1" customHeight="1">
      <c r="A3043" s="9">
        <v>3044</v>
      </c>
      <c r="B3043" s="17">
        <v>5843</v>
      </c>
      <c r="C3043" s="17"/>
      <c r="D3043" s="8"/>
      <c r="E3043" s="2" t="s">
        <v>12018</v>
      </c>
      <c r="F3043" s="2" t="s">
        <v>12019</v>
      </c>
      <c r="G3043" s="2" t="s">
        <v>5938</v>
      </c>
      <c r="H3043" s="18" t="s">
        <v>97</v>
      </c>
      <c r="I3043" s="2" t="s">
        <v>686</v>
      </c>
      <c r="J3043" s="2" t="s">
        <v>12020</v>
      </c>
      <c r="K3043" s="19"/>
      <c r="L3043" s="2"/>
      <c r="M3043" s="17">
        <v>1</v>
      </c>
      <c r="N3043" s="2" t="s">
        <v>46</v>
      </c>
      <c r="O3043" s="2" t="s">
        <v>11969</v>
      </c>
      <c r="P3043" s="2" t="s">
        <v>12021</v>
      </c>
      <c r="Q3043" s="2" t="s">
        <v>12022</v>
      </c>
      <c r="S3043" s="102">
        <v>0.5</v>
      </c>
      <c r="T3043" s="116" t="s">
        <v>58</v>
      </c>
      <c r="U3043" s="84">
        <v>0.8</v>
      </c>
      <c r="AE3043" s="104">
        <v>0.8</v>
      </c>
      <c r="AN3043" s="106">
        <v>0.5</v>
      </c>
      <c r="AO3043" s="105" t="s">
        <v>50</v>
      </c>
      <c r="AP3043" s="104" t="s">
        <v>51</v>
      </c>
      <c r="AQ3043" s="105" t="e">
        <f t="shared" si="699"/>
        <v>#NUM!</v>
      </c>
      <c r="AR3043" s="105" t="e">
        <f t="shared" si="700"/>
        <v>#NUM!</v>
      </c>
      <c r="AS3043" s="105" t="e">
        <f t="shared" si="701"/>
        <v>#NUM!</v>
      </c>
      <c r="AT3043" s="105" t="e">
        <f>#REF!*1.075</f>
        <v>#REF!</v>
      </c>
      <c r="AU3043" s="105" t="e">
        <f t="shared" si="702"/>
        <v>#VALUE!</v>
      </c>
      <c r="AV3043" s="102" t="e">
        <f t="shared" si="703"/>
        <v>#REF!</v>
      </c>
      <c r="AW3043" s="105" t="s">
        <v>172</v>
      </c>
      <c r="AX3043" s="105" t="s">
        <v>173</v>
      </c>
      <c r="AY3043" s="106">
        <v>0.69799999999999995</v>
      </c>
      <c r="AZ3043" s="108">
        <f t="shared" si="704"/>
        <v>0.17449999999999999</v>
      </c>
      <c r="BA3043" s="1">
        <f t="shared" si="705"/>
        <v>0.87249999999999994</v>
      </c>
      <c r="BB3043" s="106">
        <f t="shared" si="706"/>
        <v>0.94229999999999992</v>
      </c>
      <c r="BC3043" s="105" t="s">
        <v>53</v>
      </c>
      <c r="BE3043" s="110"/>
      <c r="BF3043" s="110"/>
      <c r="BG3043" s="110"/>
    </row>
    <row r="3044" spans="1:59" ht="24.75" hidden="1" customHeight="1">
      <c r="A3044" s="9">
        <v>3045</v>
      </c>
      <c r="B3044" s="17">
        <v>14525</v>
      </c>
      <c r="C3044" s="17"/>
      <c r="D3044" s="8"/>
      <c r="E3044" s="2" t="s">
        <v>12023</v>
      </c>
      <c r="F3044" s="2" t="s">
        <v>4526</v>
      </c>
      <c r="G3044" s="2" t="s">
        <v>1305</v>
      </c>
      <c r="H3044" s="18" t="s">
        <v>9101</v>
      </c>
      <c r="I3044" s="2" t="s">
        <v>551</v>
      </c>
      <c r="J3044" s="2" t="s">
        <v>12024</v>
      </c>
      <c r="K3044" s="19">
        <v>3</v>
      </c>
      <c r="L3044" s="2" t="s">
        <v>91</v>
      </c>
      <c r="M3044" s="17">
        <v>10</v>
      </c>
      <c r="N3044" s="2" t="s">
        <v>46</v>
      </c>
      <c r="O3044" s="2" t="s">
        <v>11969</v>
      </c>
      <c r="P3044" s="2" t="s">
        <v>12025</v>
      </c>
      <c r="Q3044" s="2" t="s">
        <v>12026</v>
      </c>
      <c r="S3044" s="102">
        <v>0.9</v>
      </c>
      <c r="T3044" s="116">
        <v>0.46</v>
      </c>
      <c r="U3044" s="84">
        <v>1.5</v>
      </c>
      <c r="AE3044" s="104">
        <v>1.5</v>
      </c>
      <c r="AN3044" s="106">
        <v>0.9</v>
      </c>
      <c r="AO3044" s="105" t="s">
        <v>50</v>
      </c>
      <c r="AP3044" s="104" t="s">
        <v>51</v>
      </c>
      <c r="AQ3044" s="105" t="e">
        <f t="shared" si="699"/>
        <v>#NUM!</v>
      </c>
      <c r="AR3044" s="105" t="e">
        <f t="shared" si="700"/>
        <v>#NUM!</v>
      </c>
      <c r="AS3044" s="105" t="e">
        <f t="shared" si="701"/>
        <v>#NUM!</v>
      </c>
      <c r="AT3044" s="105" t="e">
        <f>#REF!*1.075</f>
        <v>#REF!</v>
      </c>
      <c r="AU3044" s="105">
        <f t="shared" si="702"/>
        <v>0.4945</v>
      </c>
      <c r="AV3044" s="102" t="e">
        <f t="shared" si="703"/>
        <v>#REF!</v>
      </c>
      <c r="AW3044" s="105" t="s">
        <v>172</v>
      </c>
      <c r="AX3044" s="105" t="s">
        <v>173</v>
      </c>
      <c r="AY3044" s="106">
        <v>0.49</v>
      </c>
      <c r="AZ3044" s="108">
        <f t="shared" si="704"/>
        <v>0.1225</v>
      </c>
      <c r="BA3044" s="1">
        <f t="shared" si="705"/>
        <v>0.61250000000000004</v>
      </c>
      <c r="BB3044" s="106">
        <f t="shared" si="706"/>
        <v>0.66150000000000009</v>
      </c>
      <c r="BC3044" s="105" t="s">
        <v>53</v>
      </c>
      <c r="BE3044" s="110"/>
      <c r="BF3044" s="110"/>
      <c r="BG3044" s="110"/>
    </row>
    <row r="3045" spans="1:59" ht="24.75" hidden="1" customHeight="1">
      <c r="A3045" s="9">
        <v>3046</v>
      </c>
      <c r="B3045" s="17">
        <v>5143</v>
      </c>
      <c r="C3045" s="17"/>
      <c r="D3045" s="8"/>
      <c r="E3045" s="2" t="s">
        <v>12027</v>
      </c>
      <c r="F3045" s="2" t="s">
        <v>12028</v>
      </c>
      <c r="G3045" s="2" t="s">
        <v>964</v>
      </c>
      <c r="H3045" s="18" t="s">
        <v>189</v>
      </c>
      <c r="I3045" s="2" t="s">
        <v>116</v>
      </c>
      <c r="J3045" s="2" t="s">
        <v>12029</v>
      </c>
      <c r="K3045" s="19"/>
      <c r="L3045" s="2"/>
      <c r="M3045" s="17">
        <v>1</v>
      </c>
      <c r="N3045" s="2" t="s">
        <v>46</v>
      </c>
      <c r="O3045" s="2" t="s">
        <v>11969</v>
      </c>
      <c r="P3045" s="2" t="s">
        <v>12030</v>
      </c>
      <c r="Q3045" s="2" t="s">
        <v>12031</v>
      </c>
      <c r="S3045" s="102">
        <v>0.55000000000000004</v>
      </c>
      <c r="T3045" s="116">
        <v>0.27</v>
      </c>
      <c r="U3045" s="84">
        <v>0.7</v>
      </c>
      <c r="AE3045" s="104">
        <v>0.7</v>
      </c>
      <c r="AN3045" s="106">
        <v>0.55000000000000004</v>
      </c>
      <c r="AO3045" s="105" t="s">
        <v>50</v>
      </c>
      <c r="AP3045" s="104" t="s">
        <v>51</v>
      </c>
      <c r="AQ3045" s="105" t="e">
        <f t="shared" si="699"/>
        <v>#NUM!</v>
      </c>
      <c r="AR3045" s="105" t="e">
        <f t="shared" si="700"/>
        <v>#NUM!</v>
      </c>
      <c r="AS3045" s="105" t="e">
        <f t="shared" si="701"/>
        <v>#NUM!</v>
      </c>
      <c r="AT3045" s="105" t="e">
        <f>#REF!*1.075</f>
        <v>#REF!</v>
      </c>
      <c r="AU3045" s="105">
        <f t="shared" si="702"/>
        <v>0.29025000000000001</v>
      </c>
      <c r="AV3045" s="102" t="e">
        <f t="shared" si="703"/>
        <v>#REF!</v>
      </c>
      <c r="AW3045" s="105" t="s">
        <v>172</v>
      </c>
      <c r="AX3045" s="105" t="s">
        <v>173</v>
      </c>
      <c r="AY3045" s="106">
        <v>0.28999999999999998</v>
      </c>
      <c r="AZ3045" s="108">
        <f t="shared" si="704"/>
        <v>7.2499999999999995E-2</v>
      </c>
      <c r="BA3045" s="1">
        <f t="shared" si="705"/>
        <v>0.36249999999999999</v>
      </c>
      <c r="BB3045" s="106">
        <f t="shared" si="706"/>
        <v>0.39149999999999996</v>
      </c>
      <c r="BC3045" s="105" t="s">
        <v>53</v>
      </c>
      <c r="BE3045" s="110"/>
      <c r="BF3045" s="110"/>
      <c r="BG3045" s="110"/>
    </row>
    <row r="3046" spans="1:59" ht="24.75" hidden="1" customHeight="1">
      <c r="A3046" s="9">
        <v>3047</v>
      </c>
      <c r="B3046" s="17">
        <v>5844</v>
      </c>
      <c r="C3046" s="17"/>
      <c r="D3046" s="8"/>
      <c r="E3046" s="2" t="s">
        <v>12032</v>
      </c>
      <c r="F3046" s="2" t="s">
        <v>12033</v>
      </c>
      <c r="G3046" s="2" t="s">
        <v>961</v>
      </c>
      <c r="H3046" s="18" t="s">
        <v>962</v>
      </c>
      <c r="I3046" s="2" t="s">
        <v>551</v>
      </c>
      <c r="J3046" s="2" t="s">
        <v>12034</v>
      </c>
      <c r="K3046" s="19">
        <v>2</v>
      </c>
      <c r="L3046" s="2" t="s">
        <v>91</v>
      </c>
      <c r="M3046" s="17">
        <v>10</v>
      </c>
      <c r="N3046" s="2" t="s">
        <v>46</v>
      </c>
      <c r="O3046" s="2" t="s">
        <v>11969</v>
      </c>
      <c r="P3046" s="2" t="s">
        <v>12021</v>
      </c>
      <c r="Q3046" s="2" t="s">
        <v>12035</v>
      </c>
      <c r="S3046" s="102">
        <v>1.5</v>
      </c>
      <c r="T3046" s="116">
        <v>0.74</v>
      </c>
      <c r="U3046" s="84">
        <v>2.5</v>
      </c>
      <c r="AE3046" s="104">
        <v>2.5</v>
      </c>
      <c r="AN3046" s="106">
        <v>1.5</v>
      </c>
      <c r="AO3046" s="105" t="s">
        <v>50</v>
      </c>
      <c r="AP3046" s="104" t="s">
        <v>51</v>
      </c>
      <c r="AQ3046" s="105" t="e">
        <f t="shared" si="699"/>
        <v>#NUM!</v>
      </c>
      <c r="AR3046" s="105" t="e">
        <f t="shared" si="700"/>
        <v>#NUM!</v>
      </c>
      <c r="AS3046" s="105" t="e">
        <f t="shared" si="701"/>
        <v>#NUM!</v>
      </c>
      <c r="AT3046" s="105" t="e">
        <f>#REF!*1.075</f>
        <v>#REF!</v>
      </c>
      <c r="AU3046" s="105">
        <f t="shared" si="702"/>
        <v>0.79549999999999998</v>
      </c>
      <c r="AV3046" s="102" t="e">
        <f t="shared" si="703"/>
        <v>#REF!</v>
      </c>
      <c r="AW3046" s="105" t="s">
        <v>172</v>
      </c>
      <c r="AX3046" s="105" t="s">
        <v>173</v>
      </c>
      <c r="AY3046" s="106">
        <v>0.79549999999999998</v>
      </c>
      <c r="AZ3046" s="108">
        <f t="shared" si="704"/>
        <v>0.198875</v>
      </c>
      <c r="BA3046" s="1">
        <f t="shared" si="705"/>
        <v>0.99437500000000001</v>
      </c>
      <c r="BB3046" s="106">
        <f t="shared" si="706"/>
        <v>1.073925</v>
      </c>
      <c r="BC3046" s="105" t="s">
        <v>53</v>
      </c>
      <c r="BE3046" s="110"/>
      <c r="BF3046" s="110"/>
      <c r="BG3046" s="110"/>
    </row>
    <row r="3047" spans="1:59" ht="24.75" hidden="1" customHeight="1">
      <c r="A3047" s="9">
        <v>3048</v>
      </c>
      <c r="B3047" s="17">
        <v>16233</v>
      </c>
      <c r="C3047" s="17"/>
      <c r="D3047" s="8"/>
      <c r="E3047" s="2" t="s">
        <v>12036</v>
      </c>
      <c r="F3047" s="2" t="s">
        <v>12037</v>
      </c>
      <c r="G3047" s="2" t="s">
        <v>8607</v>
      </c>
      <c r="H3047" s="18" t="s">
        <v>611</v>
      </c>
      <c r="I3047" s="2" t="s">
        <v>551</v>
      </c>
      <c r="J3047" s="2" t="s">
        <v>12038</v>
      </c>
      <c r="K3047" s="19">
        <v>1</v>
      </c>
      <c r="L3047" s="2" t="s">
        <v>91</v>
      </c>
      <c r="M3047" s="17">
        <v>10</v>
      </c>
      <c r="N3047" s="2" t="s">
        <v>46</v>
      </c>
      <c r="O3047" s="2" t="s">
        <v>11969</v>
      </c>
      <c r="P3047" s="2" t="s">
        <v>12013</v>
      </c>
      <c r="Q3047" s="2" t="s">
        <v>12039</v>
      </c>
      <c r="S3047" s="102">
        <v>6</v>
      </c>
      <c r="T3047" s="116">
        <v>0.27</v>
      </c>
      <c r="U3047" s="84">
        <v>8</v>
      </c>
      <c r="AE3047" s="104">
        <v>8</v>
      </c>
      <c r="AN3047" s="106">
        <v>6</v>
      </c>
      <c r="AO3047" s="105" t="s">
        <v>50</v>
      </c>
      <c r="AP3047" s="104" t="s">
        <v>51</v>
      </c>
      <c r="AQ3047" s="105" t="e">
        <f t="shared" si="699"/>
        <v>#NUM!</v>
      </c>
      <c r="AR3047" s="105" t="e">
        <f t="shared" si="700"/>
        <v>#NUM!</v>
      </c>
      <c r="AS3047" s="105" t="e">
        <f t="shared" si="701"/>
        <v>#NUM!</v>
      </c>
      <c r="AT3047" s="105" t="e">
        <f>#REF!*1.075</f>
        <v>#REF!</v>
      </c>
      <c r="AU3047" s="105">
        <f t="shared" si="702"/>
        <v>0.29025000000000001</v>
      </c>
      <c r="AV3047" s="102" t="e">
        <f t="shared" si="703"/>
        <v>#REF!</v>
      </c>
      <c r="AW3047" s="105" t="s">
        <v>172</v>
      </c>
      <c r="AX3047" s="105" t="s">
        <v>173</v>
      </c>
      <c r="AY3047" s="106">
        <v>0.28999999999999998</v>
      </c>
      <c r="AZ3047" s="108">
        <f t="shared" si="704"/>
        <v>7.2499999999999995E-2</v>
      </c>
      <c r="BA3047" s="1">
        <f t="shared" si="705"/>
        <v>0.36249999999999999</v>
      </c>
      <c r="BB3047" s="106">
        <f t="shared" si="706"/>
        <v>0.39149999999999996</v>
      </c>
      <c r="BC3047" s="105" t="s">
        <v>53</v>
      </c>
      <c r="BE3047" s="110"/>
      <c r="BF3047" s="110"/>
      <c r="BG3047" s="110"/>
    </row>
    <row r="3048" spans="1:59" ht="24.75" hidden="1" customHeight="1">
      <c r="A3048" s="9">
        <v>3049</v>
      </c>
      <c r="B3048" s="17">
        <v>6989</v>
      </c>
      <c r="C3048" s="17"/>
      <c r="D3048" s="8"/>
      <c r="E3048" s="2" t="s">
        <v>12040</v>
      </c>
      <c r="F3048" s="2" t="s">
        <v>12041</v>
      </c>
      <c r="G3048" s="2" t="s">
        <v>8607</v>
      </c>
      <c r="H3048" s="18" t="s">
        <v>2986</v>
      </c>
      <c r="I3048" s="2" t="s">
        <v>551</v>
      </c>
      <c r="J3048" s="2" t="s">
        <v>12042</v>
      </c>
      <c r="K3048" s="19">
        <v>1</v>
      </c>
      <c r="L3048" s="2" t="s">
        <v>91</v>
      </c>
      <c r="M3048" s="17">
        <v>10</v>
      </c>
      <c r="N3048" s="2" t="s">
        <v>46</v>
      </c>
      <c r="O3048" s="2" t="s">
        <v>11969</v>
      </c>
      <c r="P3048" s="2" t="s">
        <v>12043</v>
      </c>
      <c r="Q3048" s="2" t="s">
        <v>12044</v>
      </c>
      <c r="S3048" s="102">
        <v>13</v>
      </c>
      <c r="T3048" s="116">
        <v>5.2</v>
      </c>
      <c r="U3048" s="84">
        <v>42</v>
      </c>
      <c r="AE3048" s="104">
        <v>42</v>
      </c>
      <c r="AN3048" s="106">
        <v>13</v>
      </c>
      <c r="AO3048" s="105" t="s">
        <v>50</v>
      </c>
      <c r="AP3048" s="104" t="s">
        <v>51</v>
      </c>
      <c r="AQ3048" s="105" t="e">
        <f t="shared" si="699"/>
        <v>#NUM!</v>
      </c>
      <c r="AR3048" s="105" t="e">
        <f t="shared" si="700"/>
        <v>#NUM!</v>
      </c>
      <c r="AS3048" s="105" t="e">
        <f t="shared" si="701"/>
        <v>#NUM!</v>
      </c>
      <c r="AT3048" s="105" t="e">
        <f>#REF!*1.075</f>
        <v>#REF!</v>
      </c>
      <c r="AU3048" s="105">
        <f t="shared" si="702"/>
        <v>5.59</v>
      </c>
      <c r="AV3048" s="102" t="e">
        <f t="shared" si="703"/>
        <v>#REF!</v>
      </c>
      <c r="AW3048" s="105" t="s">
        <v>172</v>
      </c>
      <c r="AX3048" s="105" t="s">
        <v>173</v>
      </c>
      <c r="AY3048" s="106">
        <v>5.375</v>
      </c>
      <c r="AZ3048" s="108">
        <f t="shared" si="704"/>
        <v>1.34375</v>
      </c>
      <c r="BA3048" s="1">
        <f t="shared" si="705"/>
        <v>6.71875</v>
      </c>
      <c r="BB3048" s="106">
        <f t="shared" si="706"/>
        <v>7.2562499999999996</v>
      </c>
      <c r="BC3048" s="105" t="s">
        <v>53</v>
      </c>
      <c r="BE3048" s="110"/>
      <c r="BF3048" s="110"/>
      <c r="BG3048" s="110"/>
    </row>
    <row r="3049" spans="1:59" ht="24.75" hidden="1" customHeight="1">
      <c r="A3049" s="9">
        <v>3050</v>
      </c>
      <c r="B3049" s="17">
        <v>14610</v>
      </c>
      <c r="C3049" s="17"/>
      <c r="D3049" s="8"/>
      <c r="E3049" s="2" t="s">
        <v>12045</v>
      </c>
      <c r="F3049" s="2" t="s">
        <v>12046</v>
      </c>
      <c r="G3049" s="2" t="s">
        <v>4880</v>
      </c>
      <c r="H3049" s="18" t="s">
        <v>108</v>
      </c>
      <c r="I3049" s="2" t="s">
        <v>551</v>
      </c>
      <c r="J3049" s="2" t="s">
        <v>12047</v>
      </c>
      <c r="K3049" s="19">
        <v>1</v>
      </c>
      <c r="L3049" s="2" t="s">
        <v>91</v>
      </c>
      <c r="M3049" s="17">
        <v>10</v>
      </c>
      <c r="N3049" s="2" t="s">
        <v>46</v>
      </c>
      <c r="O3049" s="2" t="s">
        <v>11969</v>
      </c>
      <c r="P3049" s="2" t="s">
        <v>12003</v>
      </c>
      <c r="Q3049" s="2" t="s">
        <v>12048</v>
      </c>
      <c r="S3049" s="102">
        <v>1.5</v>
      </c>
      <c r="T3049" s="116">
        <v>1.01</v>
      </c>
      <c r="U3049" s="84">
        <v>2.5</v>
      </c>
      <c r="AE3049" s="104">
        <v>2.5</v>
      </c>
      <c r="AN3049" s="106">
        <v>1.5</v>
      </c>
      <c r="AO3049" s="105" t="s">
        <v>50</v>
      </c>
      <c r="AP3049" s="104" t="s">
        <v>51</v>
      </c>
      <c r="AQ3049" s="105" t="e">
        <f t="shared" si="699"/>
        <v>#NUM!</v>
      </c>
      <c r="AR3049" s="105" t="e">
        <f t="shared" si="700"/>
        <v>#NUM!</v>
      </c>
      <c r="AS3049" s="105" t="e">
        <f t="shared" si="701"/>
        <v>#NUM!</v>
      </c>
      <c r="AT3049" s="105" t="e">
        <f>#REF!*1.075</f>
        <v>#REF!</v>
      </c>
      <c r="AU3049" s="105">
        <f t="shared" si="702"/>
        <v>1.08575</v>
      </c>
      <c r="AV3049" s="102" t="e">
        <f t="shared" si="703"/>
        <v>#REF!</v>
      </c>
      <c r="AW3049" s="105" t="s">
        <v>172</v>
      </c>
      <c r="AX3049" s="105" t="s">
        <v>173</v>
      </c>
      <c r="AY3049" s="106">
        <v>1.085</v>
      </c>
      <c r="AZ3049" s="108">
        <f t="shared" si="704"/>
        <v>0.27124999999999999</v>
      </c>
      <c r="BA3049" s="1">
        <f t="shared" si="705"/>
        <v>1.35625</v>
      </c>
      <c r="BB3049" s="106">
        <f t="shared" si="706"/>
        <v>1.46475</v>
      </c>
      <c r="BC3049" s="105" t="s">
        <v>53</v>
      </c>
      <c r="BE3049" s="110"/>
      <c r="BF3049" s="110"/>
      <c r="BG3049" s="110"/>
    </row>
    <row r="3050" spans="1:59" ht="24.75" hidden="1" customHeight="1">
      <c r="A3050" s="9">
        <v>3051</v>
      </c>
      <c r="B3050" s="20">
        <v>5118</v>
      </c>
      <c r="C3050" s="20"/>
      <c r="E3050" s="21" t="s">
        <v>12049</v>
      </c>
      <c r="F3050" s="21" t="s">
        <v>12050</v>
      </c>
      <c r="G3050" s="21" t="s">
        <v>5322</v>
      </c>
      <c r="H3050" s="22" t="s">
        <v>108</v>
      </c>
      <c r="I3050" s="21" t="s">
        <v>551</v>
      </c>
      <c r="J3050" s="21" t="s">
        <v>12051</v>
      </c>
      <c r="K3050" s="23">
        <v>5</v>
      </c>
      <c r="L3050" s="21" t="s">
        <v>91</v>
      </c>
      <c r="M3050" s="20">
        <v>5</v>
      </c>
      <c r="N3050" s="21" t="s">
        <v>46</v>
      </c>
      <c r="O3050" s="21" t="s">
        <v>11969</v>
      </c>
      <c r="P3050" s="21" t="s">
        <v>12052</v>
      </c>
      <c r="Q3050" s="21" t="s">
        <v>12053</v>
      </c>
      <c r="R3050" s="101">
        <v>9.6</v>
      </c>
      <c r="T3050" s="116">
        <v>4.1500000000000004</v>
      </c>
      <c r="U3050" s="84">
        <v>9.6</v>
      </c>
      <c r="AQ3050" s="105" t="e">
        <f t="shared" si="699"/>
        <v>#NUM!</v>
      </c>
      <c r="AR3050" s="105" t="e">
        <f t="shared" si="700"/>
        <v>#NUM!</v>
      </c>
      <c r="AS3050" s="105" t="e">
        <f t="shared" si="701"/>
        <v>#NUM!</v>
      </c>
      <c r="AT3050" s="105" t="e">
        <f>#REF!*1.075</f>
        <v>#REF!</v>
      </c>
      <c r="AU3050" s="105">
        <f t="shared" si="702"/>
        <v>4.4612500000000006</v>
      </c>
      <c r="AV3050" s="102" t="e">
        <f t="shared" si="703"/>
        <v>#REF!</v>
      </c>
      <c r="AW3050" s="105" t="s">
        <v>172</v>
      </c>
      <c r="AX3050" s="105" t="s">
        <v>173</v>
      </c>
      <c r="AY3050" s="106">
        <v>4.46</v>
      </c>
      <c r="AZ3050" s="108">
        <f t="shared" si="704"/>
        <v>1.115</v>
      </c>
      <c r="BA3050" s="1">
        <f t="shared" si="705"/>
        <v>5.5750000000000002</v>
      </c>
      <c r="BB3050" s="106">
        <f t="shared" si="706"/>
        <v>6.0209999999999999</v>
      </c>
      <c r="BC3050" s="105" t="s">
        <v>53</v>
      </c>
      <c r="BE3050" s="110"/>
      <c r="BF3050" s="110"/>
      <c r="BG3050" s="110"/>
    </row>
    <row r="3051" spans="1:59" ht="24.75" hidden="1" customHeight="1">
      <c r="A3051" s="9">
        <v>3052</v>
      </c>
      <c r="B3051" s="17">
        <v>16126</v>
      </c>
      <c r="C3051" s="17"/>
      <c r="D3051" s="8"/>
      <c r="E3051" s="2" t="s">
        <v>12054</v>
      </c>
      <c r="F3051" s="2" t="s">
        <v>2958</v>
      </c>
      <c r="G3051" s="2" t="s">
        <v>2951</v>
      </c>
      <c r="H3051" s="18" t="s">
        <v>1105</v>
      </c>
      <c r="I3051" s="2" t="s">
        <v>551</v>
      </c>
      <c r="J3051" s="2" t="s">
        <v>12055</v>
      </c>
      <c r="K3051" s="19">
        <v>3.5</v>
      </c>
      <c r="L3051" s="2" t="s">
        <v>91</v>
      </c>
      <c r="M3051" s="17">
        <v>10</v>
      </c>
      <c r="N3051" s="2" t="s">
        <v>46</v>
      </c>
      <c r="O3051" s="2" t="s">
        <v>11969</v>
      </c>
      <c r="P3051" s="2" t="s">
        <v>11981</v>
      </c>
      <c r="Q3051" s="2" t="s">
        <v>12056</v>
      </c>
      <c r="S3051" s="102">
        <v>1.5</v>
      </c>
      <c r="T3051" s="116">
        <v>2.4</v>
      </c>
      <c r="U3051" s="84">
        <v>2.5</v>
      </c>
      <c r="AE3051" s="104">
        <v>2.5</v>
      </c>
      <c r="AN3051" s="106">
        <v>1.6125</v>
      </c>
      <c r="AO3051" s="105" t="s">
        <v>50</v>
      </c>
      <c r="AP3051" s="104" t="s">
        <v>51</v>
      </c>
      <c r="AQ3051" s="105" t="e">
        <f t="shared" si="699"/>
        <v>#NUM!</v>
      </c>
      <c r="AR3051" s="105" t="e">
        <f t="shared" si="700"/>
        <v>#NUM!</v>
      </c>
      <c r="AS3051" s="105" t="e">
        <f t="shared" si="701"/>
        <v>#NUM!</v>
      </c>
      <c r="AT3051" s="105" t="e">
        <f>#REF!*1.075</f>
        <v>#REF!</v>
      </c>
      <c r="AU3051" s="105">
        <f t="shared" si="702"/>
        <v>2.5799999999999996</v>
      </c>
      <c r="AV3051" s="102" t="e">
        <f t="shared" si="703"/>
        <v>#REF!</v>
      </c>
      <c r="AW3051" s="125" t="s">
        <v>52</v>
      </c>
      <c r="AX3051" s="105" t="s">
        <v>51</v>
      </c>
      <c r="AY3051" s="106">
        <v>1.6125</v>
      </c>
      <c r="AZ3051" s="108">
        <f t="shared" si="704"/>
        <v>0.40312500000000001</v>
      </c>
      <c r="BA3051" s="1">
        <f t="shared" si="705"/>
        <v>2.015625</v>
      </c>
      <c r="BB3051" s="106">
        <f t="shared" si="706"/>
        <v>2.1768749999999999</v>
      </c>
      <c r="BC3051" s="105" t="s">
        <v>53</v>
      </c>
      <c r="BE3051" s="110"/>
      <c r="BF3051" s="110"/>
      <c r="BG3051" s="110"/>
    </row>
    <row r="3052" spans="1:59" ht="24.75" hidden="1" customHeight="1">
      <c r="A3052" s="9">
        <v>3053</v>
      </c>
      <c r="B3052" s="17">
        <v>18055</v>
      </c>
      <c r="C3052" s="17"/>
      <c r="D3052" s="8"/>
      <c r="E3052" s="2" t="s">
        <v>5253</v>
      </c>
      <c r="F3052" s="2" t="s">
        <v>1630</v>
      </c>
      <c r="G3052" s="2" t="s">
        <v>1631</v>
      </c>
      <c r="H3052" s="18" t="s">
        <v>611</v>
      </c>
      <c r="I3052" s="2" t="s">
        <v>551</v>
      </c>
      <c r="J3052" s="2" t="s">
        <v>12057</v>
      </c>
      <c r="K3052" s="19">
        <v>2</v>
      </c>
      <c r="L3052" s="2" t="s">
        <v>91</v>
      </c>
      <c r="M3052" s="17">
        <v>10</v>
      </c>
      <c r="N3052" s="2" t="s">
        <v>46</v>
      </c>
      <c r="O3052" s="2" t="s">
        <v>11969</v>
      </c>
      <c r="P3052" s="2" t="s">
        <v>11981</v>
      </c>
      <c r="Q3052" s="2" t="s">
        <v>12058</v>
      </c>
      <c r="S3052" s="102">
        <v>1.5</v>
      </c>
      <c r="T3052" s="116">
        <v>0.57999999999999996</v>
      </c>
      <c r="U3052" s="84">
        <v>1.5</v>
      </c>
      <c r="AE3052" s="104">
        <v>1.5</v>
      </c>
      <c r="AN3052" s="106">
        <v>1.5</v>
      </c>
      <c r="AO3052" s="105" t="s">
        <v>50</v>
      </c>
      <c r="AP3052" s="104" t="s">
        <v>51</v>
      </c>
      <c r="AQ3052" s="105" t="e">
        <f t="shared" si="699"/>
        <v>#NUM!</v>
      </c>
      <c r="AR3052" s="105" t="e">
        <f t="shared" si="700"/>
        <v>#NUM!</v>
      </c>
      <c r="AS3052" s="105" t="e">
        <f t="shared" si="701"/>
        <v>#NUM!</v>
      </c>
      <c r="AT3052" s="105" t="e">
        <f>#REF!*1.075</f>
        <v>#REF!</v>
      </c>
      <c r="AU3052" s="105">
        <f t="shared" si="702"/>
        <v>0.62349999999999994</v>
      </c>
      <c r="AV3052" s="102" t="e">
        <f t="shared" si="703"/>
        <v>#REF!</v>
      </c>
      <c r="AW3052" s="105" t="s">
        <v>172</v>
      </c>
      <c r="AX3052" s="105" t="s">
        <v>173</v>
      </c>
      <c r="AY3052" s="106">
        <v>0.62</v>
      </c>
      <c r="AZ3052" s="108">
        <f t="shared" si="704"/>
        <v>0.155</v>
      </c>
      <c r="BA3052" s="1">
        <f t="shared" si="705"/>
        <v>0.77500000000000002</v>
      </c>
      <c r="BB3052" s="106">
        <f t="shared" si="706"/>
        <v>0.83700000000000008</v>
      </c>
      <c r="BC3052" s="105" t="s">
        <v>53</v>
      </c>
      <c r="BE3052" s="110"/>
      <c r="BF3052" s="110"/>
      <c r="BG3052" s="110"/>
    </row>
    <row r="3053" spans="1:59" ht="24.75" hidden="1" customHeight="1">
      <c r="A3053" s="9">
        <v>3054</v>
      </c>
      <c r="B3053" s="17">
        <v>14743</v>
      </c>
      <c r="C3053" s="17"/>
      <c r="D3053" s="8"/>
      <c r="E3053" s="2" t="s">
        <v>12059</v>
      </c>
      <c r="F3053" s="2" t="s">
        <v>1534</v>
      </c>
      <c r="G3053" s="2" t="s">
        <v>776</v>
      </c>
      <c r="H3053" s="18" t="s">
        <v>2553</v>
      </c>
      <c r="I3053" s="2" t="s">
        <v>551</v>
      </c>
      <c r="J3053" s="2" t="s">
        <v>12060</v>
      </c>
      <c r="K3053" s="19">
        <v>5</v>
      </c>
      <c r="L3053" s="2" t="s">
        <v>91</v>
      </c>
      <c r="M3053" s="17">
        <v>5</v>
      </c>
      <c r="N3053" s="2" t="s">
        <v>46</v>
      </c>
      <c r="O3053" s="2" t="s">
        <v>11969</v>
      </c>
      <c r="P3053" s="2" t="s">
        <v>11998</v>
      </c>
      <c r="Q3053" s="2" t="s">
        <v>12061</v>
      </c>
      <c r="S3053" s="102">
        <v>5</v>
      </c>
      <c r="T3053" s="116">
        <v>2.0499999999999998</v>
      </c>
      <c r="U3053" s="84">
        <v>6</v>
      </c>
      <c r="AE3053" s="104">
        <v>6</v>
      </c>
      <c r="AN3053" s="106">
        <v>5</v>
      </c>
      <c r="AO3053" s="105" t="s">
        <v>50</v>
      </c>
      <c r="AP3053" s="104" t="s">
        <v>51</v>
      </c>
      <c r="AQ3053" s="105" t="e">
        <f t="shared" si="699"/>
        <v>#NUM!</v>
      </c>
      <c r="AR3053" s="105" t="e">
        <f t="shared" si="700"/>
        <v>#NUM!</v>
      </c>
      <c r="AS3053" s="105" t="e">
        <f t="shared" si="701"/>
        <v>#NUM!</v>
      </c>
      <c r="AT3053" s="105" t="e">
        <f>#REF!*1.075</f>
        <v>#REF!</v>
      </c>
      <c r="AU3053" s="105">
        <f t="shared" si="702"/>
        <v>2.2037499999999999</v>
      </c>
      <c r="AV3053" s="102" t="e">
        <f t="shared" si="703"/>
        <v>#REF!</v>
      </c>
      <c r="AW3053" s="105" t="s">
        <v>172</v>
      </c>
      <c r="AX3053" s="105" t="s">
        <v>173</v>
      </c>
      <c r="AY3053" s="106">
        <v>2.2000000000000002</v>
      </c>
      <c r="AZ3053" s="108">
        <f t="shared" si="704"/>
        <v>0.55000000000000004</v>
      </c>
      <c r="BA3053" s="1">
        <f t="shared" si="705"/>
        <v>2.75</v>
      </c>
      <c r="BB3053" s="106">
        <f t="shared" si="706"/>
        <v>2.97</v>
      </c>
      <c r="BC3053" s="105" t="s">
        <v>53</v>
      </c>
      <c r="BE3053" s="110"/>
      <c r="BF3053" s="110"/>
      <c r="BG3053" s="110"/>
    </row>
    <row r="3054" spans="1:59" ht="24.75" hidden="1" customHeight="1">
      <c r="A3054" s="9">
        <v>3055</v>
      </c>
      <c r="B3054" s="17">
        <v>14826</v>
      </c>
      <c r="C3054" s="17"/>
      <c r="D3054" s="8"/>
      <c r="E3054" s="2" t="s">
        <v>12062</v>
      </c>
      <c r="F3054" s="2" t="s">
        <v>12063</v>
      </c>
      <c r="G3054" s="2" t="s">
        <v>952</v>
      </c>
      <c r="H3054" s="18" t="s">
        <v>189</v>
      </c>
      <c r="I3054" s="2" t="s">
        <v>686</v>
      </c>
      <c r="J3054" s="2" t="s">
        <v>12064</v>
      </c>
      <c r="K3054" s="19">
        <v>40</v>
      </c>
      <c r="L3054" s="2" t="s">
        <v>2122</v>
      </c>
      <c r="M3054" s="17">
        <v>1</v>
      </c>
      <c r="N3054" s="2" t="s">
        <v>46</v>
      </c>
      <c r="O3054" s="2" t="s">
        <v>11969</v>
      </c>
      <c r="P3054" s="2" t="s">
        <v>11981</v>
      </c>
      <c r="Q3054" s="2" t="s">
        <v>12065</v>
      </c>
      <c r="S3054" s="102">
        <v>0.7</v>
      </c>
      <c r="T3054" s="116">
        <v>0.23</v>
      </c>
      <c r="U3054" s="84">
        <v>0.8</v>
      </c>
      <c r="AE3054" s="104">
        <v>0.8</v>
      </c>
      <c r="AN3054" s="106">
        <v>0.8</v>
      </c>
      <c r="AO3054" s="105" t="s">
        <v>50</v>
      </c>
      <c r="AP3054" s="104" t="s">
        <v>51</v>
      </c>
      <c r="AQ3054" s="105" t="e">
        <f t="shared" si="699"/>
        <v>#NUM!</v>
      </c>
      <c r="AR3054" s="105" t="e">
        <f t="shared" si="700"/>
        <v>#NUM!</v>
      </c>
      <c r="AS3054" s="105" t="e">
        <f t="shared" si="701"/>
        <v>#NUM!</v>
      </c>
      <c r="AT3054" s="105" t="e">
        <f>#REF!*1.075</f>
        <v>#REF!</v>
      </c>
      <c r="AU3054" s="105">
        <f t="shared" si="702"/>
        <v>0.24725</v>
      </c>
      <c r="AV3054" s="102" t="e">
        <f t="shared" si="703"/>
        <v>#REF!</v>
      </c>
      <c r="AW3054" s="105" t="s">
        <v>172</v>
      </c>
      <c r="AX3054" s="105" t="s">
        <v>173</v>
      </c>
      <c r="AY3054" s="106">
        <v>0.247</v>
      </c>
      <c r="AZ3054" s="108">
        <f t="shared" si="704"/>
        <v>6.1749999999999999E-2</v>
      </c>
      <c r="BA3054" s="1">
        <f t="shared" si="705"/>
        <v>0.30874999999999997</v>
      </c>
      <c r="BB3054" s="106">
        <f t="shared" si="706"/>
        <v>0.33344999999999997</v>
      </c>
      <c r="BC3054" s="105" t="s">
        <v>53</v>
      </c>
      <c r="BE3054" s="110"/>
      <c r="BF3054" s="110"/>
      <c r="BG3054" s="110"/>
    </row>
    <row r="3055" spans="1:59" ht="24.75" hidden="1" customHeight="1">
      <c r="A3055" s="9">
        <v>3056</v>
      </c>
      <c r="B3055" s="20">
        <v>5486</v>
      </c>
      <c r="C3055" s="20"/>
      <c r="E3055" s="21" t="s">
        <v>12066</v>
      </c>
      <c r="F3055" s="21" t="s">
        <v>12067</v>
      </c>
      <c r="G3055" s="21" t="s">
        <v>344</v>
      </c>
      <c r="H3055" s="22" t="s">
        <v>189</v>
      </c>
      <c r="I3055" s="21" t="s">
        <v>686</v>
      </c>
      <c r="J3055" s="21" t="s">
        <v>12068</v>
      </c>
      <c r="K3055" s="23">
        <v>5</v>
      </c>
      <c r="L3055" s="21" t="s">
        <v>91</v>
      </c>
      <c r="M3055" s="20">
        <v>1</v>
      </c>
      <c r="N3055" s="21" t="s">
        <v>46</v>
      </c>
      <c r="O3055" s="21" t="s">
        <v>11969</v>
      </c>
      <c r="P3055" s="21" t="s">
        <v>12069</v>
      </c>
      <c r="Q3055" s="21" t="s">
        <v>12070</v>
      </c>
      <c r="R3055" s="101">
        <v>1.8</v>
      </c>
      <c r="T3055" s="116">
        <v>0.6</v>
      </c>
      <c r="U3055" s="84">
        <v>1.8</v>
      </c>
      <c r="AQ3055" s="105" t="e">
        <f t="shared" si="699"/>
        <v>#NUM!</v>
      </c>
      <c r="AR3055" s="105" t="e">
        <f t="shared" si="700"/>
        <v>#NUM!</v>
      </c>
      <c r="AS3055" s="105" t="e">
        <f t="shared" si="701"/>
        <v>#NUM!</v>
      </c>
      <c r="AT3055" s="105" t="e">
        <f>#REF!*1.075</f>
        <v>#REF!</v>
      </c>
      <c r="AU3055" s="105">
        <f t="shared" si="702"/>
        <v>0.64499999999999991</v>
      </c>
      <c r="AV3055" s="102" t="e">
        <f t="shared" si="703"/>
        <v>#REF!</v>
      </c>
      <c r="AW3055" s="105" t="s">
        <v>172</v>
      </c>
      <c r="AX3055" s="105" t="s">
        <v>173</v>
      </c>
      <c r="AY3055" s="106">
        <v>0.64500000000000002</v>
      </c>
      <c r="AZ3055" s="108">
        <f t="shared" si="704"/>
        <v>0.16125</v>
      </c>
      <c r="BA3055" s="1">
        <f t="shared" si="705"/>
        <v>0.80625000000000002</v>
      </c>
      <c r="BB3055" s="106">
        <f t="shared" si="706"/>
        <v>0.87075000000000002</v>
      </c>
      <c r="BC3055" s="105" t="s">
        <v>53</v>
      </c>
      <c r="BE3055" s="110"/>
      <c r="BF3055" s="110"/>
      <c r="BG3055" s="110"/>
    </row>
    <row r="3056" spans="1:59" ht="24.75" hidden="1" customHeight="1">
      <c r="A3056" s="9">
        <v>3057</v>
      </c>
      <c r="B3056" s="20">
        <v>18088</v>
      </c>
      <c r="C3056" s="20"/>
      <c r="E3056" s="21" t="s">
        <v>12071</v>
      </c>
      <c r="F3056" s="21" t="s">
        <v>9348</v>
      </c>
      <c r="G3056" s="21" t="s">
        <v>9349</v>
      </c>
      <c r="H3056" s="22" t="s">
        <v>9101</v>
      </c>
      <c r="I3056" s="21" t="s">
        <v>551</v>
      </c>
      <c r="J3056" s="21" t="s">
        <v>12072</v>
      </c>
      <c r="K3056" s="23">
        <v>1</v>
      </c>
      <c r="L3056" s="21" t="s">
        <v>91</v>
      </c>
      <c r="M3056" s="20">
        <v>10</v>
      </c>
      <c r="N3056" s="21" t="s">
        <v>46</v>
      </c>
      <c r="O3056" s="21" t="s">
        <v>11969</v>
      </c>
      <c r="P3056" s="21" t="s">
        <v>12013</v>
      </c>
      <c r="Q3056" s="21" t="s">
        <v>12073</v>
      </c>
      <c r="R3056" s="101">
        <v>30</v>
      </c>
      <c r="T3056" s="116">
        <v>4.4000000000000004</v>
      </c>
      <c r="U3056" s="84">
        <v>30</v>
      </c>
      <c r="AQ3056" s="105" t="e">
        <f t="shared" si="699"/>
        <v>#NUM!</v>
      </c>
      <c r="AR3056" s="105" t="e">
        <f t="shared" si="700"/>
        <v>#NUM!</v>
      </c>
      <c r="AS3056" s="105" t="e">
        <f t="shared" si="701"/>
        <v>#NUM!</v>
      </c>
      <c r="AT3056" s="105" t="e">
        <f>#REF!*1.075</f>
        <v>#REF!</v>
      </c>
      <c r="AU3056" s="105">
        <f t="shared" si="702"/>
        <v>4.7300000000000004</v>
      </c>
      <c r="AV3056" s="102" t="e">
        <f t="shared" si="703"/>
        <v>#REF!</v>
      </c>
      <c r="AW3056" s="105" t="s">
        <v>172</v>
      </c>
      <c r="AX3056" s="105" t="s">
        <v>173</v>
      </c>
      <c r="AY3056" s="106">
        <v>4.7300000000000004</v>
      </c>
      <c r="AZ3056" s="108">
        <f t="shared" si="704"/>
        <v>1.1825000000000001</v>
      </c>
      <c r="BA3056" s="1">
        <f t="shared" si="705"/>
        <v>5.9125000000000005</v>
      </c>
      <c r="BB3056" s="106">
        <f t="shared" si="706"/>
        <v>6.3855000000000004</v>
      </c>
      <c r="BC3056" s="105" t="s">
        <v>53</v>
      </c>
      <c r="BE3056" s="110"/>
      <c r="BF3056" s="110"/>
      <c r="BG3056" s="110"/>
    </row>
    <row r="3057" spans="1:59" ht="24.75" hidden="1" customHeight="1">
      <c r="A3057" s="9">
        <v>3058</v>
      </c>
      <c r="B3057" s="20">
        <v>19765</v>
      </c>
      <c r="C3057" s="20"/>
      <c r="E3057" s="21" t="s">
        <v>12074</v>
      </c>
      <c r="F3057" s="21" t="s">
        <v>12075</v>
      </c>
      <c r="G3057" s="21" t="s">
        <v>12076</v>
      </c>
      <c r="H3057" s="22" t="s">
        <v>12077</v>
      </c>
      <c r="I3057" s="21" t="s">
        <v>12078</v>
      </c>
      <c r="J3057" s="21" t="s">
        <v>12079</v>
      </c>
      <c r="K3057" s="23">
        <v>250</v>
      </c>
      <c r="L3057" s="21" t="s">
        <v>91</v>
      </c>
      <c r="M3057" s="20">
        <v>1</v>
      </c>
      <c r="N3057" s="21" t="s">
        <v>46</v>
      </c>
      <c r="O3057" s="21" t="s">
        <v>11969</v>
      </c>
      <c r="P3057" s="210" t="s">
        <v>12013</v>
      </c>
      <c r="Q3057" s="210" t="s">
        <v>12080</v>
      </c>
      <c r="R3057" s="101">
        <v>144</v>
      </c>
      <c r="T3057" s="116">
        <v>60.72</v>
      </c>
      <c r="U3057" s="84">
        <v>144</v>
      </c>
      <c r="AQ3057" s="105" t="e">
        <f t="shared" si="699"/>
        <v>#NUM!</v>
      </c>
      <c r="AR3057" s="105" t="e">
        <f t="shared" si="700"/>
        <v>#NUM!</v>
      </c>
      <c r="AS3057" s="105" t="e">
        <f t="shared" si="701"/>
        <v>#NUM!</v>
      </c>
      <c r="AT3057" s="105" t="e">
        <f>#REF!*1.075</f>
        <v>#REF!</v>
      </c>
      <c r="AU3057" s="105">
        <f t="shared" si="702"/>
        <v>65.274000000000001</v>
      </c>
      <c r="AV3057" s="102" t="e">
        <f t="shared" si="703"/>
        <v>#REF!</v>
      </c>
      <c r="AW3057" s="105" t="s">
        <v>172</v>
      </c>
      <c r="AX3057" s="105" t="s">
        <v>173</v>
      </c>
      <c r="AY3057" s="106">
        <v>65.27</v>
      </c>
      <c r="AZ3057" s="108">
        <f t="shared" si="704"/>
        <v>7.8323999999999989</v>
      </c>
      <c r="BA3057" s="1">
        <f t="shared" si="705"/>
        <v>73.102399999999989</v>
      </c>
      <c r="BB3057" s="106">
        <f t="shared" si="706"/>
        <v>78.950591999999986</v>
      </c>
      <c r="BC3057" s="105" t="s">
        <v>53</v>
      </c>
      <c r="BE3057" s="110"/>
      <c r="BF3057" s="110"/>
      <c r="BG3057" s="110"/>
    </row>
    <row r="3058" spans="1:59" ht="24.75" hidden="1" customHeight="1">
      <c r="A3058" s="9">
        <v>3061</v>
      </c>
      <c r="B3058" s="17">
        <v>5835</v>
      </c>
      <c r="C3058" s="17"/>
      <c r="D3058" s="8"/>
      <c r="E3058" s="2" t="s">
        <v>12081</v>
      </c>
      <c r="F3058" s="2" t="s">
        <v>12082</v>
      </c>
      <c r="G3058" s="2" t="s">
        <v>2073</v>
      </c>
      <c r="H3058" s="18" t="s">
        <v>251</v>
      </c>
      <c r="I3058" s="2" t="s">
        <v>686</v>
      </c>
      <c r="J3058" s="2" t="s">
        <v>12083</v>
      </c>
      <c r="K3058" s="19">
        <v>10</v>
      </c>
      <c r="L3058" s="2" t="s">
        <v>91</v>
      </c>
      <c r="M3058" s="17">
        <v>1</v>
      </c>
      <c r="N3058" s="2" t="s">
        <v>46</v>
      </c>
      <c r="O3058" s="2" t="s">
        <v>11969</v>
      </c>
      <c r="P3058" s="2" t="s">
        <v>12021</v>
      </c>
      <c r="Q3058" s="2" t="s">
        <v>12084</v>
      </c>
      <c r="S3058" s="102">
        <v>1</v>
      </c>
      <c r="T3058" s="116">
        <v>0.51</v>
      </c>
      <c r="U3058" s="84">
        <v>1.2</v>
      </c>
      <c r="AE3058" s="104">
        <v>1.2</v>
      </c>
      <c r="AN3058" s="106">
        <v>1</v>
      </c>
      <c r="AO3058" s="105" t="s">
        <v>50</v>
      </c>
      <c r="AP3058" s="104" t="s">
        <v>51</v>
      </c>
      <c r="AQ3058" s="105" t="e">
        <f t="shared" si="699"/>
        <v>#NUM!</v>
      </c>
      <c r="AR3058" s="105" t="e">
        <f t="shared" si="700"/>
        <v>#NUM!</v>
      </c>
      <c r="AS3058" s="105" t="e">
        <f t="shared" si="701"/>
        <v>#NUM!</v>
      </c>
      <c r="AT3058" s="105" t="e">
        <f>#REF!*1.075</f>
        <v>#REF!</v>
      </c>
      <c r="AU3058" s="105">
        <f t="shared" si="702"/>
        <v>0.54825000000000002</v>
      </c>
      <c r="AV3058" s="102" t="e">
        <f t="shared" si="703"/>
        <v>#REF!</v>
      </c>
      <c r="AW3058" s="105" t="s">
        <v>172</v>
      </c>
      <c r="AX3058" s="105" t="s">
        <v>173</v>
      </c>
      <c r="AY3058" s="106">
        <v>0.54800000000000004</v>
      </c>
      <c r="AZ3058" s="108">
        <f t="shared" si="704"/>
        <v>0.13700000000000001</v>
      </c>
      <c r="BA3058" s="1">
        <f t="shared" si="705"/>
        <v>0.68500000000000005</v>
      </c>
      <c r="BB3058" s="106">
        <f t="shared" si="706"/>
        <v>0.73980000000000001</v>
      </c>
      <c r="BC3058" s="105" t="s">
        <v>53</v>
      </c>
      <c r="BE3058" s="110"/>
      <c r="BF3058" s="110"/>
      <c r="BG3058" s="110"/>
    </row>
    <row r="3059" spans="1:59" ht="24.75" hidden="1" customHeight="1">
      <c r="A3059" s="9">
        <v>3062</v>
      </c>
      <c r="B3059" s="17">
        <v>18069</v>
      </c>
      <c r="C3059" s="17"/>
      <c r="D3059" s="8"/>
      <c r="E3059" s="2" t="s">
        <v>12085</v>
      </c>
      <c r="F3059" s="2" t="s">
        <v>7014</v>
      </c>
      <c r="G3059" s="2" t="s">
        <v>7015</v>
      </c>
      <c r="H3059" s="18" t="s">
        <v>12086</v>
      </c>
      <c r="I3059" s="2" t="s">
        <v>574</v>
      </c>
      <c r="J3059" s="2" t="s">
        <v>12087</v>
      </c>
      <c r="K3059" s="19">
        <v>4</v>
      </c>
      <c r="L3059" s="2" t="s">
        <v>91</v>
      </c>
      <c r="M3059" s="17">
        <v>1</v>
      </c>
      <c r="N3059" s="2" t="s">
        <v>46</v>
      </c>
      <c r="O3059" s="2" t="s">
        <v>12088</v>
      </c>
      <c r="P3059" s="2" t="s">
        <v>12089</v>
      </c>
      <c r="Q3059" s="2" t="s">
        <v>12090</v>
      </c>
      <c r="R3059" s="101">
        <v>182.71</v>
      </c>
      <c r="T3059" s="116" t="s">
        <v>58</v>
      </c>
      <c r="V3059" s="102">
        <v>178.14</v>
      </c>
      <c r="W3059" s="102">
        <v>161.8006</v>
      </c>
      <c r="X3059" s="102">
        <v>204.14</v>
      </c>
      <c r="Y3059" s="102">
        <v>227.8</v>
      </c>
      <c r="AG3059" s="105">
        <v>198.1</v>
      </c>
      <c r="AH3059" s="105">
        <v>204.14</v>
      </c>
      <c r="AI3059" s="105">
        <v>227.8</v>
      </c>
      <c r="AN3059" s="106">
        <v>177.9</v>
      </c>
      <c r="AO3059" s="105" t="s">
        <v>372</v>
      </c>
      <c r="AP3059" s="104" t="s">
        <v>373</v>
      </c>
      <c r="AQ3059" s="105">
        <f t="shared" si="699"/>
        <v>201.12</v>
      </c>
      <c r="AR3059" s="105">
        <f t="shared" si="700"/>
        <v>182.71</v>
      </c>
      <c r="AS3059" s="105" t="e">
        <f t="shared" si="701"/>
        <v>#NUM!</v>
      </c>
      <c r="AT3059" s="105" t="e">
        <f>#REF!*1.075</f>
        <v>#REF!</v>
      </c>
      <c r="AU3059" s="105" t="e">
        <f t="shared" si="702"/>
        <v>#VALUE!</v>
      </c>
      <c r="AV3059" s="102" t="e">
        <f t="shared" si="703"/>
        <v>#REF!</v>
      </c>
      <c r="AW3059" s="105" t="s">
        <v>372</v>
      </c>
      <c r="AX3059" s="105" t="s">
        <v>373</v>
      </c>
      <c r="AY3059" s="106">
        <v>177.89599999999999</v>
      </c>
      <c r="AZ3059" s="108">
        <f t="shared" si="704"/>
        <v>17.7896</v>
      </c>
      <c r="BA3059" s="1">
        <f t="shared" si="705"/>
        <v>195.68559999999999</v>
      </c>
      <c r="BB3059" s="106">
        <f t="shared" si="706"/>
        <v>211.34044799999998</v>
      </c>
      <c r="BC3059" s="105" t="s">
        <v>53</v>
      </c>
      <c r="BE3059" s="110"/>
      <c r="BF3059" s="110"/>
      <c r="BG3059" s="110"/>
    </row>
    <row r="3060" spans="1:59" ht="24.75" hidden="1" customHeight="1">
      <c r="A3060" s="9">
        <v>3063</v>
      </c>
      <c r="B3060" s="17">
        <v>18074</v>
      </c>
      <c r="C3060" s="17"/>
      <c r="D3060" s="8"/>
      <c r="E3060" s="2" t="s">
        <v>12085</v>
      </c>
      <c r="F3060" s="2" t="s">
        <v>7014</v>
      </c>
      <c r="G3060" s="2" t="s">
        <v>7015</v>
      </c>
      <c r="H3060" s="18" t="s">
        <v>9101</v>
      </c>
      <c r="I3060" s="2" t="s">
        <v>574</v>
      </c>
      <c r="J3060" s="2" t="s">
        <v>12091</v>
      </c>
      <c r="K3060" s="19">
        <v>16</v>
      </c>
      <c r="L3060" s="2" t="s">
        <v>91</v>
      </c>
      <c r="M3060" s="17">
        <v>1</v>
      </c>
      <c r="N3060" s="2" t="s">
        <v>46</v>
      </c>
      <c r="O3060" s="2" t="s">
        <v>12088</v>
      </c>
      <c r="P3060" s="2" t="s">
        <v>12089</v>
      </c>
      <c r="Q3060" s="2" t="s">
        <v>12092</v>
      </c>
      <c r="R3060" s="101">
        <v>633.52</v>
      </c>
      <c r="T3060" s="116" t="s">
        <v>58</v>
      </c>
      <c r="V3060" s="102">
        <v>665.47</v>
      </c>
      <c r="W3060" s="102">
        <v>601.58879999999999</v>
      </c>
      <c r="X3060" s="102">
        <v>780.78</v>
      </c>
      <c r="Y3060" s="102">
        <v>859.23</v>
      </c>
      <c r="AG3060" s="105">
        <v>728.18</v>
      </c>
      <c r="AH3060" s="105">
        <v>780.78</v>
      </c>
      <c r="AI3060" s="105">
        <v>859.23</v>
      </c>
      <c r="AN3060" s="106">
        <v>633.52</v>
      </c>
      <c r="AO3060" s="105" t="s">
        <v>50</v>
      </c>
      <c r="AP3060" s="104" t="s">
        <v>51</v>
      </c>
      <c r="AQ3060" s="105">
        <f t="shared" si="699"/>
        <v>754.48</v>
      </c>
      <c r="AR3060" s="105">
        <f t="shared" si="700"/>
        <v>633.52</v>
      </c>
      <c r="AS3060" s="105" t="e">
        <f t="shared" si="701"/>
        <v>#NUM!</v>
      </c>
      <c r="AT3060" s="105" t="e">
        <f>#REF!*1.075</f>
        <v>#REF!</v>
      </c>
      <c r="AU3060" s="105" t="e">
        <f t="shared" si="702"/>
        <v>#VALUE!</v>
      </c>
      <c r="AV3060" s="102" t="e">
        <f t="shared" si="703"/>
        <v>#REF!</v>
      </c>
      <c r="AW3060" s="125" t="s">
        <v>52</v>
      </c>
      <c r="AX3060" s="125" t="s">
        <v>51</v>
      </c>
      <c r="AY3060" s="106">
        <v>633.52</v>
      </c>
      <c r="AZ3060" s="108">
        <f t="shared" si="704"/>
        <v>63.352000000000004</v>
      </c>
      <c r="BA3060" s="1">
        <f t="shared" si="705"/>
        <v>696.87199999999996</v>
      </c>
      <c r="BB3060" s="106">
        <f t="shared" si="706"/>
        <v>752.62175999999999</v>
      </c>
      <c r="BC3060" s="105" t="s">
        <v>53</v>
      </c>
      <c r="BE3060" s="110"/>
      <c r="BF3060" s="110"/>
      <c r="BG3060" s="110"/>
    </row>
    <row r="3061" spans="1:59" ht="24.75" hidden="1" customHeight="1">
      <c r="A3061" s="9">
        <v>3059</v>
      </c>
      <c r="B3061" s="36">
        <v>5906</v>
      </c>
      <c r="C3061" s="36"/>
      <c r="E3061" s="37" t="s">
        <v>12093</v>
      </c>
      <c r="F3061" s="36" t="s">
        <v>8397</v>
      </c>
      <c r="G3061" s="36" t="s">
        <v>8398</v>
      </c>
      <c r="H3061" s="36" t="s">
        <v>123</v>
      </c>
      <c r="I3061" s="36" t="s">
        <v>2108</v>
      </c>
      <c r="J3061" s="37" t="s">
        <v>7682</v>
      </c>
      <c r="K3061" s="49"/>
      <c r="L3061" s="36"/>
      <c r="M3061" s="36"/>
      <c r="N3061" s="36"/>
      <c r="O3061" s="36" t="s">
        <v>12094</v>
      </c>
      <c r="P3061" s="36" t="s">
        <v>12095</v>
      </c>
      <c r="Q3061" s="36" t="s">
        <v>12096</v>
      </c>
      <c r="T3061" s="116"/>
      <c r="AT3061" s="105" t="e">
        <f>#REF!*1.075</f>
        <v>#REF!</v>
      </c>
      <c r="AV3061" s="102" t="e">
        <f t="shared" si="703"/>
        <v>#REF!</v>
      </c>
      <c r="AZ3061" s="108" t="b">
        <f t="shared" si="704"/>
        <v>0</v>
      </c>
      <c r="BA3061" s="1">
        <f t="shared" si="705"/>
        <v>0</v>
      </c>
      <c r="BB3061" s="106">
        <f t="shared" si="706"/>
        <v>0</v>
      </c>
      <c r="BE3061" s="110"/>
      <c r="BF3061" s="110"/>
      <c r="BG3061" s="110"/>
    </row>
    <row r="3062" spans="1:59" ht="24.75" hidden="1" customHeight="1">
      <c r="A3062" s="9">
        <v>3060</v>
      </c>
      <c r="B3062" s="36">
        <v>14987</v>
      </c>
      <c r="C3062" s="36"/>
      <c r="E3062" s="37" t="s">
        <v>12097</v>
      </c>
      <c r="F3062" s="36" t="s">
        <v>12098</v>
      </c>
      <c r="G3062" s="36" t="s">
        <v>1397</v>
      </c>
      <c r="H3062" s="36" t="s">
        <v>189</v>
      </c>
      <c r="I3062" s="36" t="s">
        <v>68</v>
      </c>
      <c r="J3062" s="37" t="s">
        <v>1078</v>
      </c>
      <c r="K3062" s="49"/>
      <c r="L3062" s="36"/>
      <c r="M3062" s="36"/>
      <c r="N3062" s="36"/>
      <c r="O3062" s="36" t="s">
        <v>12094</v>
      </c>
      <c r="P3062" s="36" t="s">
        <v>12099</v>
      </c>
      <c r="Q3062" s="36" t="s">
        <v>12100</v>
      </c>
      <c r="T3062" s="116"/>
      <c r="AT3062" s="105" t="e">
        <f>#REF!*1.075</f>
        <v>#REF!</v>
      </c>
      <c r="AV3062" s="102" t="e">
        <f t="shared" si="703"/>
        <v>#REF!</v>
      </c>
      <c r="AZ3062" s="108" t="b">
        <f t="shared" si="704"/>
        <v>0</v>
      </c>
      <c r="BA3062" s="1">
        <f t="shared" si="705"/>
        <v>0</v>
      </c>
      <c r="BB3062" s="106">
        <f t="shared" si="706"/>
        <v>0</v>
      </c>
      <c r="BE3062" s="110"/>
      <c r="BF3062" s="110"/>
      <c r="BG3062" s="110"/>
    </row>
    <row r="3063" spans="1:59" ht="24.75" hidden="1" customHeight="1">
      <c r="A3063" s="9">
        <v>3064</v>
      </c>
      <c r="B3063" s="36">
        <v>5342</v>
      </c>
      <c r="C3063" s="36"/>
      <c r="E3063" s="37" t="s">
        <v>12101</v>
      </c>
      <c r="F3063" s="36" t="s">
        <v>775</v>
      </c>
      <c r="G3063" s="36" t="s">
        <v>776</v>
      </c>
      <c r="H3063" s="36" t="s">
        <v>945</v>
      </c>
      <c r="I3063" s="36" t="s">
        <v>68</v>
      </c>
      <c r="J3063" s="37" t="s">
        <v>10575</v>
      </c>
      <c r="K3063" s="49"/>
      <c r="L3063" s="36"/>
      <c r="M3063" s="36"/>
      <c r="N3063" s="36"/>
      <c r="O3063" s="36" t="s">
        <v>12094</v>
      </c>
      <c r="P3063" s="36" t="s">
        <v>12102</v>
      </c>
      <c r="Q3063" s="36" t="s">
        <v>12103</v>
      </c>
      <c r="T3063" s="116"/>
      <c r="AT3063" s="105" t="e">
        <f>#REF!*1.075</f>
        <v>#REF!</v>
      </c>
      <c r="AV3063" s="102" t="e">
        <f t="shared" si="703"/>
        <v>#REF!</v>
      </c>
      <c r="AZ3063" s="108" t="b">
        <f t="shared" si="704"/>
        <v>0</v>
      </c>
      <c r="BA3063" s="1">
        <f t="shared" si="705"/>
        <v>0</v>
      </c>
      <c r="BB3063" s="106">
        <f t="shared" si="706"/>
        <v>0</v>
      </c>
      <c r="BE3063" s="110"/>
      <c r="BF3063" s="110"/>
      <c r="BG3063" s="110"/>
    </row>
    <row r="3064" spans="1:59" ht="24.75" hidden="1" customHeight="1">
      <c r="A3064" s="9">
        <v>3065</v>
      </c>
      <c r="B3064" s="36">
        <v>3689</v>
      </c>
      <c r="C3064" s="36"/>
      <c r="E3064" s="37" t="s">
        <v>12104</v>
      </c>
      <c r="F3064" s="36" t="s">
        <v>12105</v>
      </c>
      <c r="G3064" s="36" t="s">
        <v>776</v>
      </c>
      <c r="H3064" s="36" t="s">
        <v>43</v>
      </c>
      <c r="I3064" s="36" t="s">
        <v>68</v>
      </c>
      <c r="J3064" s="37" t="s">
        <v>545</v>
      </c>
      <c r="K3064" s="49"/>
      <c r="L3064" s="36"/>
      <c r="M3064" s="36"/>
      <c r="N3064" s="36"/>
      <c r="O3064" s="36" t="s">
        <v>12094</v>
      </c>
      <c r="P3064" s="36" t="s">
        <v>12102</v>
      </c>
      <c r="Q3064" s="36" t="s">
        <v>12106</v>
      </c>
      <c r="T3064" s="116"/>
      <c r="AT3064" s="105" t="e">
        <f>#REF!*1.075</f>
        <v>#REF!</v>
      </c>
      <c r="AV3064" s="102" t="e">
        <f t="shared" si="703"/>
        <v>#REF!</v>
      </c>
      <c r="AZ3064" s="108" t="b">
        <f t="shared" si="704"/>
        <v>0</v>
      </c>
      <c r="BA3064" s="1">
        <f t="shared" si="705"/>
        <v>0</v>
      </c>
      <c r="BB3064" s="106">
        <f t="shared" si="706"/>
        <v>0</v>
      </c>
      <c r="BE3064" s="110"/>
      <c r="BF3064" s="110"/>
      <c r="BG3064" s="110"/>
    </row>
    <row r="3065" spans="1:59" ht="24.75" hidden="1" customHeight="1">
      <c r="A3065" s="9">
        <v>3066</v>
      </c>
      <c r="B3065" s="36">
        <v>17958</v>
      </c>
      <c r="C3065" s="36"/>
      <c r="E3065" s="37" t="s">
        <v>12107</v>
      </c>
      <c r="F3065" s="36" t="s">
        <v>9369</v>
      </c>
      <c r="G3065" s="36" t="s">
        <v>4419</v>
      </c>
      <c r="H3065" s="36" t="s">
        <v>9370</v>
      </c>
      <c r="I3065" s="36" t="s">
        <v>9371</v>
      </c>
      <c r="J3065" s="37" t="s">
        <v>12108</v>
      </c>
      <c r="K3065" s="49"/>
      <c r="L3065" s="36"/>
      <c r="M3065" s="36"/>
      <c r="N3065" s="36"/>
      <c r="O3065" s="36" t="s">
        <v>12109</v>
      </c>
      <c r="P3065" s="36" t="s">
        <v>12110</v>
      </c>
      <c r="Q3065" s="36" t="s">
        <v>12111</v>
      </c>
      <c r="T3065" s="116"/>
      <c r="AT3065" s="105" t="e">
        <f>#REF!*1.075</f>
        <v>#REF!</v>
      </c>
      <c r="AV3065" s="102" t="e">
        <f t="shared" si="703"/>
        <v>#REF!</v>
      </c>
      <c r="AZ3065" s="108" t="b">
        <f t="shared" si="704"/>
        <v>0</v>
      </c>
      <c r="BA3065" s="1">
        <f t="shared" si="705"/>
        <v>0</v>
      </c>
      <c r="BB3065" s="106">
        <f t="shared" si="706"/>
        <v>0</v>
      </c>
      <c r="BE3065" s="110"/>
      <c r="BF3065" s="110"/>
      <c r="BG3065" s="110"/>
    </row>
    <row r="3066" spans="1:59" ht="24.75" hidden="1" customHeight="1">
      <c r="A3066" s="9">
        <v>3069</v>
      </c>
      <c r="B3066" s="24">
        <v>19927</v>
      </c>
      <c r="C3066" s="24"/>
      <c r="D3066" s="15"/>
      <c r="E3066" s="25" t="s">
        <v>12112</v>
      </c>
      <c r="F3066" s="25" t="s">
        <v>12113</v>
      </c>
      <c r="G3066" s="25" t="s">
        <v>12114</v>
      </c>
      <c r="H3066" s="26" t="s">
        <v>1187</v>
      </c>
      <c r="I3066" s="25" t="s">
        <v>12115</v>
      </c>
      <c r="J3066" s="25" t="s">
        <v>12116</v>
      </c>
      <c r="K3066" s="27"/>
      <c r="L3066" s="25"/>
      <c r="M3066" s="24">
        <v>30</v>
      </c>
      <c r="N3066" s="25" t="s">
        <v>46</v>
      </c>
      <c r="O3066" s="25" t="s">
        <v>12117</v>
      </c>
      <c r="P3066" s="25" t="s">
        <v>12118</v>
      </c>
      <c r="Q3066" s="25" t="s">
        <v>12119</v>
      </c>
      <c r="R3066" s="101">
        <v>6.4320000000000004</v>
      </c>
      <c r="T3066" s="116" t="s">
        <v>161</v>
      </c>
      <c r="U3066" s="84">
        <v>4.4856299999999996</v>
      </c>
      <c r="W3066" s="102">
        <v>7.1139999999999999</v>
      </c>
      <c r="X3066" s="102">
        <v>7.33</v>
      </c>
      <c r="Y3066" s="102">
        <v>11.37</v>
      </c>
      <c r="AE3066" s="104">
        <v>4.4856299999999996</v>
      </c>
      <c r="AN3066" s="106">
        <v>6.43</v>
      </c>
      <c r="AO3066" s="105" t="s">
        <v>50</v>
      </c>
      <c r="AP3066" s="104" t="s">
        <v>51</v>
      </c>
      <c r="AQ3066" s="105" t="e">
        <f>AVERAGE(SMALL(AE3066:AI3066,1),SMALL(AE3066:AI3066,2))</f>
        <v>#NUM!</v>
      </c>
      <c r="AR3066" s="105" t="e">
        <f>IF(R3066 &lt;=( AVERAGE(SMALL(AE3066:AI3066,1),SMALL(AE3066:AI3066,2))), R3066, "")</f>
        <v>#NUM!</v>
      </c>
      <c r="AS3066" s="105" t="e">
        <f>AVERAGE(SMALL(AJ3066:AM3066,1),SMALL(AJ3066:AM3066,2))</f>
        <v>#NUM!</v>
      </c>
      <c r="AT3066" s="105" t="e">
        <f>#REF!*1.075</f>
        <v>#REF!</v>
      </c>
      <c r="AU3066" s="105" t="e">
        <f>T3066*1.075</f>
        <v>#VALUE!</v>
      </c>
      <c r="AV3066" s="102" t="e">
        <f t="shared" si="703"/>
        <v>#REF!</v>
      </c>
      <c r="AW3066" s="125" t="s">
        <v>52</v>
      </c>
      <c r="AX3066" s="105" t="s">
        <v>51</v>
      </c>
      <c r="AY3066" s="106">
        <v>6.43</v>
      </c>
      <c r="AZ3066" s="108">
        <f t="shared" si="704"/>
        <v>1.6074999999999999</v>
      </c>
      <c r="BA3066" s="1">
        <f t="shared" si="705"/>
        <v>8.0374999999999996</v>
      </c>
      <c r="BB3066" s="106">
        <f t="shared" si="706"/>
        <v>8.6805000000000003</v>
      </c>
      <c r="BC3066" s="105" t="s">
        <v>53</v>
      </c>
      <c r="BE3066" s="110"/>
      <c r="BF3066" s="110"/>
      <c r="BG3066" s="110"/>
    </row>
    <row r="3067" spans="1:59" ht="24.75" hidden="1" customHeight="1">
      <c r="A3067" s="9">
        <v>3070</v>
      </c>
      <c r="B3067" s="24">
        <v>19951</v>
      </c>
      <c r="C3067" s="24"/>
      <c r="D3067" s="15"/>
      <c r="E3067" s="25" t="s">
        <v>12112</v>
      </c>
      <c r="F3067" s="25" t="s">
        <v>12113</v>
      </c>
      <c r="G3067" s="25" t="s">
        <v>12114</v>
      </c>
      <c r="H3067" s="26" t="s">
        <v>320</v>
      </c>
      <c r="I3067" s="25" t="s">
        <v>12115</v>
      </c>
      <c r="J3067" s="25" t="s">
        <v>12116</v>
      </c>
      <c r="K3067" s="27"/>
      <c r="L3067" s="25"/>
      <c r="M3067" s="24">
        <v>30</v>
      </c>
      <c r="N3067" s="25" t="s">
        <v>46</v>
      </c>
      <c r="O3067" s="25" t="s">
        <v>12117</v>
      </c>
      <c r="P3067" s="25" t="s">
        <v>12118</v>
      </c>
      <c r="Q3067" s="25" t="s">
        <v>12120</v>
      </c>
      <c r="R3067" s="101">
        <v>7.4390000000000001</v>
      </c>
      <c r="T3067" s="116" t="s">
        <v>161</v>
      </c>
      <c r="U3067" s="84">
        <v>6.7225000000000001</v>
      </c>
      <c r="W3067" s="102">
        <v>7.1131000000000002</v>
      </c>
      <c r="X3067" s="102">
        <v>7.33</v>
      </c>
      <c r="Y3067" s="102">
        <v>11.37</v>
      </c>
      <c r="AE3067" s="104">
        <v>6.7225000000000001</v>
      </c>
      <c r="AN3067" s="106">
        <v>7.44</v>
      </c>
      <c r="AO3067" s="105" t="s">
        <v>50</v>
      </c>
      <c r="AP3067" s="104" t="s">
        <v>51</v>
      </c>
      <c r="AQ3067" s="105" t="e">
        <f>AVERAGE(SMALL(AE3067:AI3067,1),SMALL(AE3067:AI3067,2))</f>
        <v>#NUM!</v>
      </c>
      <c r="AR3067" s="105" t="e">
        <f>IF(R3067 &lt;=( AVERAGE(SMALL(AE3067:AI3067,1),SMALL(AE3067:AI3067,2))), R3067, "")</f>
        <v>#NUM!</v>
      </c>
      <c r="AS3067" s="105" t="e">
        <f>AVERAGE(SMALL(AJ3067:AM3067,1),SMALL(AJ3067:AM3067,2))</f>
        <v>#NUM!</v>
      </c>
      <c r="AT3067" s="105" t="e">
        <f>#REF!*1.075</f>
        <v>#REF!</v>
      </c>
      <c r="AU3067" s="105" t="e">
        <f>T3067*1.075</f>
        <v>#VALUE!</v>
      </c>
      <c r="AV3067" s="102" t="e">
        <f t="shared" si="703"/>
        <v>#REF!</v>
      </c>
      <c r="AW3067" s="125" t="s">
        <v>52</v>
      </c>
      <c r="AX3067" s="105" t="s">
        <v>51</v>
      </c>
      <c r="AY3067" s="106">
        <v>7.44</v>
      </c>
      <c r="AZ3067" s="108">
        <f t="shared" si="704"/>
        <v>1.86</v>
      </c>
      <c r="BA3067" s="1">
        <f t="shared" si="705"/>
        <v>9.3000000000000007</v>
      </c>
      <c r="BB3067" s="106">
        <f t="shared" si="706"/>
        <v>10.044</v>
      </c>
      <c r="BC3067" s="105" t="s">
        <v>53</v>
      </c>
      <c r="BE3067" s="110"/>
      <c r="BF3067" s="110"/>
      <c r="BG3067" s="110"/>
    </row>
    <row r="3068" spans="1:59" ht="24.75" hidden="1" customHeight="1">
      <c r="A3068" s="9">
        <v>3067</v>
      </c>
      <c r="B3068" s="36">
        <v>20513</v>
      </c>
      <c r="C3068" s="36"/>
      <c r="E3068" s="37" t="s">
        <v>12121</v>
      </c>
      <c r="F3068" s="36" t="s">
        <v>2451</v>
      </c>
      <c r="G3068" s="36" t="s">
        <v>2452</v>
      </c>
      <c r="H3068" s="36" t="s">
        <v>8590</v>
      </c>
      <c r="I3068" s="36" t="s">
        <v>2457</v>
      </c>
      <c r="J3068" s="37" t="s">
        <v>12122</v>
      </c>
      <c r="K3068" s="49"/>
      <c r="L3068" s="36"/>
      <c r="M3068" s="36"/>
      <c r="N3068" s="36"/>
      <c r="O3068" s="36" t="s">
        <v>12123</v>
      </c>
      <c r="P3068" s="36" t="s">
        <v>12124</v>
      </c>
      <c r="Q3068" s="36" t="s">
        <v>12125</v>
      </c>
      <c r="T3068" s="116"/>
      <c r="AT3068" s="105" t="e">
        <f>#REF!*1.075</f>
        <v>#REF!</v>
      </c>
      <c r="AV3068" s="102" t="e">
        <f t="shared" si="703"/>
        <v>#REF!</v>
      </c>
      <c r="AZ3068" s="108" t="b">
        <f t="shared" si="704"/>
        <v>0</v>
      </c>
      <c r="BA3068" s="1">
        <f t="shared" si="705"/>
        <v>0</v>
      </c>
      <c r="BB3068" s="106">
        <f t="shared" si="706"/>
        <v>0</v>
      </c>
      <c r="BE3068" s="110"/>
      <c r="BF3068" s="110"/>
      <c r="BG3068" s="110"/>
    </row>
    <row r="3069" spans="1:59" ht="24.75" hidden="1" customHeight="1">
      <c r="A3069" s="9">
        <v>3068</v>
      </c>
      <c r="B3069" s="36">
        <v>20514</v>
      </c>
      <c r="C3069" s="36"/>
      <c r="E3069" s="37" t="s">
        <v>12121</v>
      </c>
      <c r="F3069" s="36" t="s">
        <v>2451</v>
      </c>
      <c r="G3069" s="36" t="s">
        <v>2452</v>
      </c>
      <c r="H3069" s="36" t="s">
        <v>6478</v>
      </c>
      <c r="I3069" s="36" t="s">
        <v>2457</v>
      </c>
      <c r="J3069" s="37" t="s">
        <v>12122</v>
      </c>
      <c r="K3069" s="49"/>
      <c r="L3069" s="36"/>
      <c r="M3069" s="36"/>
      <c r="N3069" s="36"/>
      <c r="O3069" s="36" t="s">
        <v>12123</v>
      </c>
      <c r="P3069" s="36" t="s">
        <v>12124</v>
      </c>
      <c r="Q3069" s="36" t="s">
        <v>12126</v>
      </c>
      <c r="T3069" s="116"/>
      <c r="AT3069" s="105" t="e">
        <f>#REF!*1.075</f>
        <v>#REF!</v>
      </c>
      <c r="AV3069" s="102" t="e">
        <f t="shared" si="703"/>
        <v>#REF!</v>
      </c>
      <c r="AZ3069" s="108" t="b">
        <f t="shared" si="704"/>
        <v>0</v>
      </c>
      <c r="BA3069" s="1">
        <f t="shared" si="705"/>
        <v>0</v>
      </c>
      <c r="BB3069" s="106">
        <f t="shared" si="706"/>
        <v>0</v>
      </c>
      <c r="BE3069" s="110"/>
      <c r="BF3069" s="110"/>
      <c r="BG3069" s="110"/>
    </row>
    <row r="3070" spans="1:59" ht="24.75" hidden="1" customHeight="1">
      <c r="A3070" s="9">
        <v>3071</v>
      </c>
      <c r="B3070" s="36">
        <v>20516</v>
      </c>
      <c r="C3070" s="36"/>
      <c r="E3070" s="36" t="s">
        <v>12127</v>
      </c>
      <c r="F3070" s="36"/>
      <c r="G3070" s="36" t="s">
        <v>2452</v>
      </c>
      <c r="H3070" s="36" t="s">
        <v>6478</v>
      </c>
      <c r="I3070" s="36" t="s">
        <v>2457</v>
      </c>
      <c r="J3070" s="36"/>
      <c r="K3070" s="49"/>
      <c r="L3070" s="36"/>
      <c r="M3070" s="36"/>
      <c r="N3070" s="36"/>
      <c r="O3070" s="36" t="s">
        <v>12123</v>
      </c>
      <c r="P3070" s="21"/>
      <c r="Q3070" s="21" t="s">
        <v>480</v>
      </c>
      <c r="T3070" s="116"/>
      <c r="AT3070" s="105" t="e">
        <f>#REF!*1.075</f>
        <v>#REF!</v>
      </c>
      <c r="AV3070" s="102" t="e">
        <f t="shared" si="703"/>
        <v>#REF!</v>
      </c>
      <c r="AZ3070" s="108" t="b">
        <f t="shared" si="704"/>
        <v>0</v>
      </c>
      <c r="BA3070" s="1">
        <f t="shared" si="705"/>
        <v>0</v>
      </c>
      <c r="BB3070" s="106">
        <f t="shared" si="706"/>
        <v>0</v>
      </c>
      <c r="BE3070" s="110"/>
      <c r="BF3070" s="110"/>
      <c r="BG3070" s="110"/>
    </row>
    <row r="3071" spans="1:59" ht="24.75" hidden="1" customHeight="1">
      <c r="A3071" s="9">
        <v>3075</v>
      </c>
      <c r="B3071" s="36">
        <v>5313</v>
      </c>
      <c r="C3071" s="36"/>
      <c r="D3071" s="90" t="s">
        <v>12128</v>
      </c>
      <c r="E3071" s="97" t="s">
        <v>12129</v>
      </c>
      <c r="F3071" s="98" t="s">
        <v>12130</v>
      </c>
      <c r="G3071" s="98" t="s">
        <v>12131</v>
      </c>
      <c r="H3071" s="98" t="s">
        <v>12132</v>
      </c>
      <c r="I3071" s="98" t="s">
        <v>78</v>
      </c>
      <c r="J3071" s="97" t="s">
        <v>12133</v>
      </c>
      <c r="K3071" s="99"/>
      <c r="L3071" s="98"/>
      <c r="M3071" s="98">
        <v>12</v>
      </c>
      <c r="N3071" s="98" t="s">
        <v>46</v>
      </c>
      <c r="O3071" s="98" t="s">
        <v>12134</v>
      </c>
      <c r="P3071" s="98" t="s">
        <v>12135</v>
      </c>
      <c r="Q3071" s="98"/>
      <c r="R3071" s="101">
        <v>56.25</v>
      </c>
      <c r="S3071" s="102">
        <v>50</v>
      </c>
      <c r="T3071" s="116"/>
      <c r="AA3071" s="102">
        <v>50</v>
      </c>
      <c r="AF3071" s="105">
        <v>45.89</v>
      </c>
      <c r="AT3071" s="105" t="e">
        <f>#REF!*1.075</f>
        <v>#REF!</v>
      </c>
      <c r="AV3071" s="102" t="e">
        <f t="shared" si="703"/>
        <v>#REF!</v>
      </c>
      <c r="AW3071" s="105" t="s">
        <v>172</v>
      </c>
      <c r="AX3071" s="105" t="s">
        <v>173</v>
      </c>
      <c r="AY3071" s="106">
        <v>53.75</v>
      </c>
      <c r="AZ3071" s="108">
        <f t="shared" si="704"/>
        <v>6.45</v>
      </c>
      <c r="BA3071" s="1">
        <f t="shared" si="705"/>
        <v>60.2</v>
      </c>
      <c r="BB3071" s="106">
        <f t="shared" si="706"/>
        <v>65.016000000000005</v>
      </c>
      <c r="BD3071" s="110" t="s">
        <v>200</v>
      </c>
      <c r="BE3071" s="110"/>
      <c r="BF3071" s="110"/>
      <c r="BG3071" s="110"/>
    </row>
    <row r="3072" spans="1:59" ht="24.75" hidden="1" customHeight="1">
      <c r="A3072" s="9">
        <v>3076</v>
      </c>
      <c r="B3072" s="36"/>
      <c r="C3072" s="36"/>
      <c r="E3072" s="37" t="s">
        <v>12129</v>
      </c>
      <c r="F3072" s="36" t="s">
        <v>12130</v>
      </c>
      <c r="G3072" s="36" t="s">
        <v>12131</v>
      </c>
      <c r="H3072" s="47">
        <v>0.05</v>
      </c>
      <c r="I3072" s="36" t="s">
        <v>78</v>
      </c>
      <c r="J3072" s="37" t="s">
        <v>12133</v>
      </c>
      <c r="K3072" s="49"/>
      <c r="L3072" s="36"/>
      <c r="M3072" s="36">
        <v>12</v>
      </c>
      <c r="N3072" s="36" t="s">
        <v>46</v>
      </c>
      <c r="O3072" s="36" t="s">
        <v>12134</v>
      </c>
      <c r="P3072" s="36" t="s">
        <v>12135</v>
      </c>
      <c r="Q3072" s="36" t="s">
        <v>12136</v>
      </c>
      <c r="T3072" s="116"/>
      <c r="AV3072" s="102"/>
      <c r="AZ3072" s="108" t="b">
        <f t="shared" si="704"/>
        <v>0</v>
      </c>
      <c r="BA3072" s="1">
        <f t="shared" si="705"/>
        <v>0</v>
      </c>
      <c r="BB3072" s="106">
        <f t="shared" si="706"/>
        <v>0</v>
      </c>
      <c r="BE3072" s="110"/>
      <c r="BF3072" s="110"/>
      <c r="BG3072" s="110"/>
    </row>
    <row r="3073" spans="1:59" ht="24.75" hidden="1" customHeight="1">
      <c r="A3073" s="9">
        <v>3077</v>
      </c>
      <c r="B3073" s="36">
        <v>5240</v>
      </c>
      <c r="C3073" s="36"/>
      <c r="E3073" s="37" t="s">
        <v>12137</v>
      </c>
      <c r="F3073" s="36" t="s">
        <v>12138</v>
      </c>
      <c r="G3073" s="36" t="s">
        <v>12139</v>
      </c>
      <c r="H3073" s="36" t="s">
        <v>2169</v>
      </c>
      <c r="I3073" s="36" t="s">
        <v>78</v>
      </c>
      <c r="J3073" s="37" t="s">
        <v>12140</v>
      </c>
      <c r="K3073" s="49"/>
      <c r="L3073" s="36"/>
      <c r="M3073" s="36"/>
      <c r="N3073" s="36"/>
      <c r="O3073" s="36" t="s">
        <v>12141</v>
      </c>
      <c r="P3073" s="36" t="s">
        <v>12142</v>
      </c>
      <c r="Q3073" s="36" t="s">
        <v>12143</v>
      </c>
      <c r="T3073" s="116"/>
      <c r="AT3073" s="105" t="e">
        <f>#REF!*1.075</f>
        <v>#REF!</v>
      </c>
      <c r="AV3073" s="102" t="e">
        <f t="shared" ref="AV3073:AV3097" si="707">MIN(AN3073,AT3073,AU3073)</f>
        <v>#REF!</v>
      </c>
      <c r="AZ3073" s="108" t="b">
        <f t="shared" ref="AZ3073:AZ3104" si="708">IF(AND(AY3073&gt;0,AY3073&lt;=10),AY3073*0.25,IF(AND(AY3073&gt;10,AY3073&lt;=50),AY3073*0.17,IF(AND(AY3073&gt;10,AY3073&lt;=100),AY3073*0.12,IF(AY3073&gt;100,AY3073*0.1))))</f>
        <v>0</v>
      </c>
      <c r="BA3073" s="1">
        <f t="shared" ref="BA3073:BA3104" si="709">AZ3073+AY3073</f>
        <v>0</v>
      </c>
      <c r="BB3073" s="106">
        <f t="shared" ref="BB3073:BB3104" si="710">BA3073+BA3073*0.08</f>
        <v>0</v>
      </c>
      <c r="BE3073" s="110"/>
      <c r="BF3073" s="110"/>
      <c r="BG3073" s="110"/>
    </row>
    <row r="3074" spans="1:59" ht="24.75" hidden="1" customHeight="1">
      <c r="A3074" s="9">
        <v>3078</v>
      </c>
      <c r="B3074" s="36">
        <v>20134</v>
      </c>
      <c r="C3074" s="36"/>
      <c r="D3074" s="126" t="s">
        <v>12144</v>
      </c>
      <c r="E3074" s="37" t="s">
        <v>12145</v>
      </c>
      <c r="F3074" s="36" t="s">
        <v>12146</v>
      </c>
      <c r="G3074" s="36" t="s">
        <v>1620</v>
      </c>
      <c r="H3074" s="36" t="s">
        <v>12147</v>
      </c>
      <c r="I3074" s="36" t="s">
        <v>44</v>
      </c>
      <c r="J3074" s="37" t="s">
        <v>12148</v>
      </c>
      <c r="K3074" s="49"/>
      <c r="L3074" s="36"/>
      <c r="M3074" s="36">
        <v>30</v>
      </c>
      <c r="N3074" s="36" t="s">
        <v>46</v>
      </c>
      <c r="O3074" s="36" t="s">
        <v>12149</v>
      </c>
      <c r="P3074" s="36" t="s">
        <v>12150</v>
      </c>
      <c r="Q3074" s="36" t="s">
        <v>12151</v>
      </c>
      <c r="R3074" s="101">
        <v>20.5</v>
      </c>
      <c r="T3074" s="116" t="s">
        <v>58</v>
      </c>
      <c r="U3074" s="102">
        <v>20.5</v>
      </c>
      <c r="AT3074" s="105" t="e">
        <f>#REF!*1.075</f>
        <v>#REF!</v>
      </c>
      <c r="AV3074" s="102" t="e">
        <f t="shared" si="707"/>
        <v>#REF!</v>
      </c>
      <c r="AW3074" s="125" t="s">
        <v>52</v>
      </c>
      <c r="AX3074" s="105" t="s">
        <v>51</v>
      </c>
      <c r="AY3074" s="106">
        <v>20.5</v>
      </c>
      <c r="AZ3074" s="108">
        <f t="shared" si="708"/>
        <v>3.4850000000000003</v>
      </c>
      <c r="BA3074" s="1">
        <f t="shared" si="709"/>
        <v>23.984999999999999</v>
      </c>
      <c r="BB3074" s="106">
        <f t="shared" si="710"/>
        <v>25.9038</v>
      </c>
      <c r="BD3074" s="105" t="s">
        <v>200</v>
      </c>
      <c r="BE3074" s="110"/>
      <c r="BF3074" s="110"/>
      <c r="BG3074" s="110"/>
    </row>
    <row r="3075" spans="1:59" ht="24.75" hidden="1" customHeight="1">
      <c r="A3075" s="9">
        <v>3079</v>
      </c>
      <c r="B3075" s="36">
        <v>20138</v>
      </c>
      <c r="C3075" s="36"/>
      <c r="D3075" s="126" t="s">
        <v>12144</v>
      </c>
      <c r="E3075" s="37" t="s">
        <v>12145</v>
      </c>
      <c r="F3075" s="36" t="s">
        <v>12146</v>
      </c>
      <c r="G3075" s="36" t="s">
        <v>1620</v>
      </c>
      <c r="H3075" s="36" t="s">
        <v>12152</v>
      </c>
      <c r="I3075" s="36" t="s">
        <v>44</v>
      </c>
      <c r="J3075" s="37" t="s">
        <v>12148</v>
      </c>
      <c r="K3075" s="49"/>
      <c r="L3075" s="36"/>
      <c r="M3075" s="36">
        <v>30</v>
      </c>
      <c r="N3075" s="36" t="s">
        <v>46</v>
      </c>
      <c r="O3075" s="36" t="s">
        <v>12149</v>
      </c>
      <c r="P3075" s="36" t="s">
        <v>12150</v>
      </c>
      <c r="Q3075" s="36" t="s">
        <v>12153</v>
      </c>
      <c r="R3075" s="101">
        <v>21.8</v>
      </c>
      <c r="T3075" s="116" t="s">
        <v>58</v>
      </c>
      <c r="U3075" s="102">
        <v>21.8</v>
      </c>
      <c r="AT3075" s="105" t="e">
        <f>#REF!*1.075</f>
        <v>#REF!</v>
      </c>
      <c r="AV3075" s="102" t="e">
        <f t="shared" si="707"/>
        <v>#REF!</v>
      </c>
      <c r="AW3075" s="125" t="s">
        <v>52</v>
      </c>
      <c r="AX3075" s="105" t="s">
        <v>51</v>
      </c>
      <c r="AY3075" s="106">
        <v>21.8</v>
      </c>
      <c r="AZ3075" s="108">
        <f t="shared" si="708"/>
        <v>3.7060000000000004</v>
      </c>
      <c r="BA3075" s="1">
        <f t="shared" si="709"/>
        <v>25.506</v>
      </c>
      <c r="BB3075" s="106">
        <f t="shared" si="710"/>
        <v>27.546479999999999</v>
      </c>
      <c r="BD3075" s="105" t="s">
        <v>200</v>
      </c>
      <c r="BE3075" s="110"/>
      <c r="BF3075" s="110"/>
      <c r="BG3075" s="110"/>
    </row>
    <row r="3076" spans="1:59" ht="24.75" hidden="1" customHeight="1">
      <c r="A3076" s="9">
        <v>3080</v>
      </c>
      <c r="B3076" s="36">
        <v>20143</v>
      </c>
      <c r="C3076" s="36"/>
      <c r="D3076" s="126" t="s">
        <v>12144</v>
      </c>
      <c r="E3076" s="37" t="s">
        <v>12145</v>
      </c>
      <c r="F3076" s="36" t="s">
        <v>12146</v>
      </c>
      <c r="G3076" s="36" t="s">
        <v>1620</v>
      </c>
      <c r="H3076" s="36" t="s">
        <v>12154</v>
      </c>
      <c r="I3076" s="36" t="s">
        <v>44</v>
      </c>
      <c r="J3076" s="37" t="s">
        <v>12148</v>
      </c>
      <c r="K3076" s="49"/>
      <c r="L3076" s="36"/>
      <c r="M3076" s="36">
        <v>30</v>
      </c>
      <c r="N3076" s="36" t="s">
        <v>46</v>
      </c>
      <c r="O3076" s="36" t="s">
        <v>12149</v>
      </c>
      <c r="P3076" s="36" t="s">
        <v>12150</v>
      </c>
      <c r="Q3076" s="36" t="s">
        <v>12155</v>
      </c>
      <c r="R3076" s="101">
        <v>25.5</v>
      </c>
      <c r="T3076" s="116" t="s">
        <v>58</v>
      </c>
      <c r="U3076" s="102">
        <v>25.5</v>
      </c>
      <c r="AT3076" s="105" t="e">
        <f>#REF!*1.075</f>
        <v>#REF!</v>
      </c>
      <c r="AV3076" s="102" t="e">
        <f t="shared" si="707"/>
        <v>#REF!</v>
      </c>
      <c r="AW3076" s="125" t="s">
        <v>52</v>
      </c>
      <c r="AX3076" s="105" t="s">
        <v>51</v>
      </c>
      <c r="AY3076" s="106">
        <v>25.5</v>
      </c>
      <c r="AZ3076" s="108">
        <f t="shared" si="708"/>
        <v>4.335</v>
      </c>
      <c r="BA3076" s="1">
        <f t="shared" si="709"/>
        <v>29.835000000000001</v>
      </c>
      <c r="BB3076" s="106">
        <f t="shared" si="710"/>
        <v>32.221800000000002</v>
      </c>
      <c r="BD3076" s="105" t="s">
        <v>200</v>
      </c>
      <c r="BE3076" s="110"/>
      <c r="BF3076" s="110"/>
      <c r="BG3076" s="110"/>
    </row>
    <row r="3077" spans="1:59" ht="24.75" hidden="1" customHeight="1">
      <c r="A3077" s="9">
        <v>3081</v>
      </c>
      <c r="B3077" s="36">
        <v>20142</v>
      </c>
      <c r="C3077" s="36"/>
      <c r="D3077" s="126" t="s">
        <v>12144</v>
      </c>
      <c r="E3077" s="37" t="s">
        <v>12145</v>
      </c>
      <c r="F3077" s="36" t="s">
        <v>12156</v>
      </c>
      <c r="G3077" s="36" t="s">
        <v>1620</v>
      </c>
      <c r="H3077" s="36" t="s">
        <v>12157</v>
      </c>
      <c r="I3077" s="36" t="s">
        <v>44</v>
      </c>
      <c r="J3077" s="37" t="s">
        <v>12158</v>
      </c>
      <c r="K3077" s="49"/>
      <c r="L3077" s="36"/>
      <c r="M3077" s="36">
        <v>30</v>
      </c>
      <c r="N3077" s="36" t="s">
        <v>46</v>
      </c>
      <c r="O3077" s="36" t="s">
        <v>12149</v>
      </c>
      <c r="P3077" s="36" t="s">
        <v>12150</v>
      </c>
      <c r="Q3077" s="36" t="s">
        <v>12159</v>
      </c>
      <c r="R3077" s="101">
        <v>23.2</v>
      </c>
      <c r="T3077" s="116" t="s">
        <v>58</v>
      </c>
      <c r="U3077" s="102">
        <v>23.2</v>
      </c>
      <c r="AT3077" s="105" t="e">
        <f>#REF!*1.075</f>
        <v>#REF!</v>
      </c>
      <c r="AV3077" s="102" t="e">
        <f t="shared" si="707"/>
        <v>#REF!</v>
      </c>
      <c r="AW3077" s="125" t="s">
        <v>52</v>
      </c>
      <c r="AX3077" s="105" t="s">
        <v>51</v>
      </c>
      <c r="AY3077" s="106">
        <v>23.2</v>
      </c>
      <c r="AZ3077" s="108">
        <f t="shared" si="708"/>
        <v>3.944</v>
      </c>
      <c r="BA3077" s="1">
        <f t="shared" si="709"/>
        <v>27.143999999999998</v>
      </c>
      <c r="BB3077" s="106">
        <f t="shared" si="710"/>
        <v>29.315519999999999</v>
      </c>
      <c r="BD3077" s="105" t="s">
        <v>200</v>
      </c>
      <c r="BE3077" s="110"/>
      <c r="BF3077" s="110"/>
      <c r="BG3077" s="110"/>
    </row>
    <row r="3078" spans="1:59" ht="24.75" hidden="1" customHeight="1">
      <c r="A3078" s="9">
        <v>3084</v>
      </c>
      <c r="B3078" s="20">
        <v>16419</v>
      </c>
      <c r="C3078" s="20"/>
      <c r="E3078" s="21" t="s">
        <v>12160</v>
      </c>
      <c r="F3078" s="21" t="s">
        <v>12161</v>
      </c>
      <c r="G3078" s="21" t="s">
        <v>12162</v>
      </c>
      <c r="H3078" s="22" t="s">
        <v>12163</v>
      </c>
      <c r="I3078" s="21" t="s">
        <v>364</v>
      </c>
      <c r="J3078" s="21" t="s">
        <v>12164</v>
      </c>
      <c r="K3078" s="23"/>
      <c r="L3078" s="21"/>
      <c r="M3078" s="20">
        <v>1</v>
      </c>
      <c r="N3078" s="21" t="s">
        <v>46</v>
      </c>
      <c r="O3078" s="21" t="s">
        <v>12149</v>
      </c>
      <c r="P3078" s="21" t="s">
        <v>5525</v>
      </c>
      <c r="Q3078" s="21" t="s">
        <v>12165</v>
      </c>
      <c r="R3078" s="101">
        <v>7.95</v>
      </c>
      <c r="S3078" s="102">
        <v>7.53</v>
      </c>
      <c r="T3078" s="116">
        <v>7</v>
      </c>
      <c r="U3078" s="84">
        <v>7.95</v>
      </c>
      <c r="AQ3078" s="105" t="e">
        <f t="shared" ref="AQ3078:AQ3086" si="711">AVERAGE(SMALL(AE3078:AI3078,1),SMALL(AE3078:AI3078,2))</f>
        <v>#NUM!</v>
      </c>
      <c r="AR3078" s="105" t="e">
        <f t="shared" ref="AR3078:AR3086" si="712">IF(R3078 &lt;=( AVERAGE(SMALL(AE3078:AI3078,1),SMALL(AE3078:AI3078,2))), R3078, "")</f>
        <v>#NUM!</v>
      </c>
      <c r="AS3078" s="105" t="e">
        <f t="shared" ref="AS3078:AS3086" si="713">AVERAGE(SMALL(AJ3078:AM3078,1),SMALL(AJ3078:AM3078,2))</f>
        <v>#NUM!</v>
      </c>
      <c r="AT3078" s="105" t="e">
        <f>#REF!*1.075</f>
        <v>#REF!</v>
      </c>
      <c r="AU3078" s="105">
        <f t="shared" ref="AU3078:AU3086" si="714">T3078*1.075</f>
        <v>7.5249999999999995</v>
      </c>
      <c r="AV3078" s="102" t="e">
        <f t="shared" si="707"/>
        <v>#REF!</v>
      </c>
      <c r="AW3078" s="105" t="s">
        <v>172</v>
      </c>
      <c r="AX3078" s="105" t="s">
        <v>173</v>
      </c>
      <c r="AY3078" s="106">
        <v>7.53</v>
      </c>
      <c r="AZ3078" s="108">
        <f t="shared" si="708"/>
        <v>1.8825000000000001</v>
      </c>
      <c r="BA3078" s="1">
        <f t="shared" si="709"/>
        <v>9.4124999999999996</v>
      </c>
      <c r="BB3078" s="106">
        <f t="shared" si="710"/>
        <v>10.1655</v>
      </c>
      <c r="BC3078" s="105" t="s">
        <v>53</v>
      </c>
      <c r="BE3078" s="110"/>
      <c r="BF3078" s="110"/>
      <c r="BG3078" s="110"/>
    </row>
    <row r="3079" spans="1:59" ht="24.75" hidden="1" customHeight="1">
      <c r="A3079" s="9">
        <v>3085</v>
      </c>
      <c r="B3079" s="20">
        <v>19789</v>
      </c>
      <c r="C3079" s="20"/>
      <c r="E3079" s="21" t="s">
        <v>12166</v>
      </c>
      <c r="F3079" s="21" t="s">
        <v>12167</v>
      </c>
      <c r="G3079" s="21" t="s">
        <v>690</v>
      </c>
      <c r="H3079" s="22" t="s">
        <v>12168</v>
      </c>
      <c r="I3079" s="21" t="s">
        <v>196</v>
      </c>
      <c r="J3079" s="21" t="s">
        <v>12169</v>
      </c>
      <c r="K3079" s="23">
        <v>60</v>
      </c>
      <c r="L3079" s="21" t="s">
        <v>91</v>
      </c>
      <c r="M3079" s="20">
        <v>1</v>
      </c>
      <c r="N3079" s="21" t="s">
        <v>46</v>
      </c>
      <c r="O3079" s="21" t="s">
        <v>12149</v>
      </c>
      <c r="P3079" s="21" t="s">
        <v>5525</v>
      </c>
      <c r="Q3079" s="21" t="s">
        <v>12170</v>
      </c>
      <c r="R3079" s="101">
        <v>5.87</v>
      </c>
      <c r="T3079" s="116" t="s">
        <v>58</v>
      </c>
      <c r="U3079" s="84">
        <v>5.87</v>
      </c>
      <c r="AM3079" s="105">
        <v>4</v>
      </c>
      <c r="AQ3079" s="105" t="e">
        <f t="shared" si="711"/>
        <v>#NUM!</v>
      </c>
      <c r="AR3079" s="105" t="e">
        <f t="shared" si="712"/>
        <v>#NUM!</v>
      </c>
      <c r="AS3079" s="105" t="e">
        <f t="shared" si="713"/>
        <v>#NUM!</v>
      </c>
      <c r="AT3079" s="105" t="e">
        <f>#REF!*1.075</f>
        <v>#REF!</v>
      </c>
      <c r="AU3079" s="105" t="e">
        <f t="shared" si="714"/>
        <v>#VALUE!</v>
      </c>
      <c r="AV3079" s="102" t="e">
        <f t="shared" si="707"/>
        <v>#REF!</v>
      </c>
      <c r="AW3079" s="125" t="s">
        <v>52</v>
      </c>
      <c r="AX3079" s="105" t="s">
        <v>51</v>
      </c>
      <c r="AY3079" s="106">
        <v>5.0309999999999997</v>
      </c>
      <c r="AZ3079" s="108">
        <f t="shared" si="708"/>
        <v>1.2577499999999999</v>
      </c>
      <c r="BA3079" s="1">
        <f t="shared" si="709"/>
        <v>6.2887499999999994</v>
      </c>
      <c r="BB3079" s="106">
        <f t="shared" si="710"/>
        <v>6.7918499999999993</v>
      </c>
      <c r="BC3079" s="105" t="s">
        <v>53</v>
      </c>
      <c r="BE3079" s="110"/>
      <c r="BF3079" s="110"/>
      <c r="BG3079" s="110"/>
    </row>
    <row r="3080" spans="1:59" ht="24.75" hidden="1" customHeight="1">
      <c r="A3080" s="9">
        <v>3086</v>
      </c>
      <c r="B3080" s="20">
        <v>19791</v>
      </c>
      <c r="C3080" s="20"/>
      <c r="E3080" s="21" t="s">
        <v>12166</v>
      </c>
      <c r="F3080" s="21" t="s">
        <v>12167</v>
      </c>
      <c r="G3080" s="21" t="s">
        <v>690</v>
      </c>
      <c r="H3080" s="22" t="s">
        <v>6772</v>
      </c>
      <c r="I3080" s="21" t="s">
        <v>196</v>
      </c>
      <c r="J3080" s="21" t="s">
        <v>12171</v>
      </c>
      <c r="K3080" s="23">
        <v>30</v>
      </c>
      <c r="L3080" s="21" t="s">
        <v>91</v>
      </c>
      <c r="M3080" s="20">
        <v>1</v>
      </c>
      <c r="N3080" s="21" t="s">
        <v>46</v>
      </c>
      <c r="O3080" s="21" t="s">
        <v>12149</v>
      </c>
      <c r="P3080" s="21" t="s">
        <v>5525</v>
      </c>
      <c r="Q3080" s="21" t="s">
        <v>12172</v>
      </c>
      <c r="R3080" s="101">
        <v>10.83</v>
      </c>
      <c r="T3080" s="116" t="s">
        <v>58</v>
      </c>
      <c r="U3080" s="84">
        <v>10.86</v>
      </c>
      <c r="V3080" s="102">
        <v>10.8</v>
      </c>
      <c r="AQ3080" s="105" t="e">
        <f t="shared" si="711"/>
        <v>#NUM!</v>
      </c>
      <c r="AR3080" s="105" t="e">
        <f t="shared" si="712"/>
        <v>#NUM!</v>
      </c>
      <c r="AS3080" s="105" t="e">
        <f t="shared" si="713"/>
        <v>#NUM!</v>
      </c>
      <c r="AT3080" s="105" t="e">
        <f>#REF!*1.075</f>
        <v>#REF!</v>
      </c>
      <c r="AU3080" s="105" t="e">
        <f t="shared" si="714"/>
        <v>#VALUE!</v>
      </c>
      <c r="AV3080" s="102" t="e">
        <f t="shared" si="707"/>
        <v>#REF!</v>
      </c>
      <c r="AW3080" s="125" t="s">
        <v>52</v>
      </c>
      <c r="AX3080" s="105" t="s">
        <v>51</v>
      </c>
      <c r="AY3080" s="106">
        <v>10.83</v>
      </c>
      <c r="AZ3080" s="108">
        <f t="shared" si="708"/>
        <v>1.8411000000000002</v>
      </c>
      <c r="BA3080" s="1">
        <f t="shared" si="709"/>
        <v>12.671100000000001</v>
      </c>
      <c r="BB3080" s="106">
        <f t="shared" si="710"/>
        <v>13.684788000000001</v>
      </c>
      <c r="BC3080" s="105" t="s">
        <v>53</v>
      </c>
      <c r="BE3080" s="110"/>
      <c r="BF3080" s="110"/>
      <c r="BG3080" s="110"/>
    </row>
    <row r="3081" spans="1:59" ht="24.75" hidden="1" customHeight="1">
      <c r="A3081" s="9">
        <v>3087</v>
      </c>
      <c r="B3081" s="20">
        <v>14519</v>
      </c>
      <c r="C3081" s="20"/>
      <c r="E3081" s="21" t="s">
        <v>12173</v>
      </c>
      <c r="F3081" s="21" t="s">
        <v>12174</v>
      </c>
      <c r="G3081" s="21" t="s">
        <v>6667</v>
      </c>
      <c r="H3081" s="22" t="s">
        <v>1062</v>
      </c>
      <c r="I3081" s="21" t="s">
        <v>292</v>
      </c>
      <c r="J3081" s="21" t="s">
        <v>12175</v>
      </c>
      <c r="K3081" s="23">
        <v>150</v>
      </c>
      <c r="L3081" s="21" t="s">
        <v>91</v>
      </c>
      <c r="M3081" s="20">
        <v>1</v>
      </c>
      <c r="N3081" s="21" t="s">
        <v>46</v>
      </c>
      <c r="O3081" s="21" t="s">
        <v>12149</v>
      </c>
      <c r="P3081" s="21" t="s">
        <v>5525</v>
      </c>
      <c r="Q3081" s="21" t="s">
        <v>12176</v>
      </c>
      <c r="R3081" s="101">
        <v>6.47</v>
      </c>
      <c r="S3081" s="102">
        <v>5.92</v>
      </c>
      <c r="T3081" s="116">
        <v>5.5</v>
      </c>
      <c r="U3081" s="84">
        <v>6.47</v>
      </c>
      <c r="AM3081" s="105">
        <v>6.47</v>
      </c>
      <c r="AQ3081" s="105" t="e">
        <f t="shared" si="711"/>
        <v>#NUM!</v>
      </c>
      <c r="AR3081" s="105" t="e">
        <f t="shared" si="712"/>
        <v>#NUM!</v>
      </c>
      <c r="AS3081" s="105" t="e">
        <f t="shared" si="713"/>
        <v>#NUM!</v>
      </c>
      <c r="AT3081" s="105" t="e">
        <f>#REF!*1.075</f>
        <v>#REF!</v>
      </c>
      <c r="AU3081" s="105">
        <f t="shared" si="714"/>
        <v>5.9124999999999996</v>
      </c>
      <c r="AV3081" s="102" t="e">
        <f t="shared" si="707"/>
        <v>#REF!</v>
      </c>
      <c r="AW3081" s="105" t="s">
        <v>172</v>
      </c>
      <c r="AX3081" s="105" t="s">
        <v>173</v>
      </c>
      <c r="AY3081" s="106">
        <v>5.9119999999999999</v>
      </c>
      <c r="AZ3081" s="108">
        <f t="shared" si="708"/>
        <v>1.478</v>
      </c>
      <c r="BA3081" s="1">
        <f t="shared" si="709"/>
        <v>7.39</v>
      </c>
      <c r="BB3081" s="106">
        <f t="shared" si="710"/>
        <v>7.9811999999999994</v>
      </c>
      <c r="BC3081" s="105" t="s">
        <v>53</v>
      </c>
      <c r="BE3081" s="110"/>
      <c r="BF3081" s="110"/>
      <c r="BG3081" s="110"/>
    </row>
    <row r="3082" spans="1:59" ht="24.75" hidden="1" customHeight="1">
      <c r="A3082" s="9">
        <v>3088</v>
      </c>
      <c r="B3082" s="20">
        <v>19371</v>
      </c>
      <c r="C3082" s="20"/>
      <c r="E3082" s="21" t="s">
        <v>12177</v>
      </c>
      <c r="F3082" s="21" t="s">
        <v>12178</v>
      </c>
      <c r="G3082" s="21" t="s">
        <v>380</v>
      </c>
      <c r="H3082" s="22" t="s">
        <v>310</v>
      </c>
      <c r="I3082" s="21" t="s">
        <v>44</v>
      </c>
      <c r="J3082" s="21" t="s">
        <v>12179</v>
      </c>
      <c r="K3082" s="23"/>
      <c r="L3082" s="21"/>
      <c r="M3082" s="20">
        <v>30</v>
      </c>
      <c r="N3082" s="21" t="s">
        <v>46</v>
      </c>
      <c r="O3082" s="21" t="s">
        <v>12149</v>
      </c>
      <c r="P3082" s="21" t="s">
        <v>5525</v>
      </c>
      <c r="Q3082" s="21" t="s">
        <v>12180</v>
      </c>
      <c r="R3082" s="101">
        <v>4.4400000000000004</v>
      </c>
      <c r="T3082" s="116" t="s">
        <v>58</v>
      </c>
      <c r="U3082" s="84">
        <v>4.4400000000000004</v>
      </c>
      <c r="AM3082" s="105">
        <v>4.4400000000000004</v>
      </c>
      <c r="AQ3082" s="105" t="e">
        <f t="shared" si="711"/>
        <v>#NUM!</v>
      </c>
      <c r="AR3082" s="105" t="e">
        <f t="shared" si="712"/>
        <v>#NUM!</v>
      </c>
      <c r="AS3082" s="105" t="e">
        <f t="shared" si="713"/>
        <v>#NUM!</v>
      </c>
      <c r="AT3082" s="105" t="e">
        <f>#REF!*1.075</f>
        <v>#REF!</v>
      </c>
      <c r="AU3082" s="105" t="e">
        <f t="shared" si="714"/>
        <v>#VALUE!</v>
      </c>
      <c r="AV3082" s="102" t="e">
        <f t="shared" si="707"/>
        <v>#REF!</v>
      </c>
      <c r="AW3082" s="125" t="s">
        <v>52</v>
      </c>
      <c r="AX3082" s="105" t="s">
        <v>51</v>
      </c>
      <c r="AY3082" s="106">
        <v>4.4400000000000004</v>
      </c>
      <c r="AZ3082" s="108">
        <f t="shared" si="708"/>
        <v>1.1100000000000001</v>
      </c>
      <c r="BA3082" s="1">
        <f t="shared" si="709"/>
        <v>5.5500000000000007</v>
      </c>
      <c r="BB3082" s="106">
        <f t="shared" si="710"/>
        <v>5.9940000000000007</v>
      </c>
      <c r="BC3082" s="105" t="s">
        <v>53</v>
      </c>
      <c r="BE3082" s="110"/>
      <c r="BF3082" s="110"/>
      <c r="BG3082" s="110"/>
    </row>
    <row r="3083" spans="1:59" ht="24.75" hidden="1" customHeight="1">
      <c r="A3083" s="9">
        <v>3089</v>
      </c>
      <c r="B3083" s="20">
        <v>19370</v>
      </c>
      <c r="C3083" s="20"/>
      <c r="E3083" s="21" t="s">
        <v>12177</v>
      </c>
      <c r="F3083" s="21" t="s">
        <v>12178</v>
      </c>
      <c r="G3083" s="21" t="s">
        <v>380</v>
      </c>
      <c r="H3083" s="22" t="s">
        <v>123</v>
      </c>
      <c r="I3083" s="21" t="s">
        <v>44</v>
      </c>
      <c r="J3083" s="21" t="s">
        <v>12179</v>
      </c>
      <c r="K3083" s="23"/>
      <c r="L3083" s="21"/>
      <c r="M3083" s="20">
        <v>30</v>
      </c>
      <c r="N3083" s="21" t="s">
        <v>46</v>
      </c>
      <c r="O3083" s="21" t="s">
        <v>12149</v>
      </c>
      <c r="P3083" s="21" t="s">
        <v>5525</v>
      </c>
      <c r="Q3083" s="21" t="s">
        <v>12181</v>
      </c>
      <c r="R3083" s="101">
        <v>9.66</v>
      </c>
      <c r="S3083" s="102">
        <v>5.92</v>
      </c>
      <c r="T3083" s="116">
        <v>5.5</v>
      </c>
      <c r="U3083" s="84">
        <v>9.66</v>
      </c>
      <c r="AM3083" s="105">
        <v>9.66</v>
      </c>
      <c r="AQ3083" s="105" t="e">
        <f t="shared" si="711"/>
        <v>#NUM!</v>
      </c>
      <c r="AR3083" s="105" t="e">
        <f t="shared" si="712"/>
        <v>#NUM!</v>
      </c>
      <c r="AS3083" s="105" t="e">
        <f t="shared" si="713"/>
        <v>#NUM!</v>
      </c>
      <c r="AT3083" s="105" t="e">
        <f>#REF!*1.075</f>
        <v>#REF!</v>
      </c>
      <c r="AU3083" s="105">
        <f t="shared" si="714"/>
        <v>5.9124999999999996</v>
      </c>
      <c r="AV3083" s="102" t="e">
        <f t="shared" si="707"/>
        <v>#REF!</v>
      </c>
      <c r="AW3083" s="105" t="s">
        <v>172</v>
      </c>
      <c r="AX3083" s="105" t="s">
        <v>173</v>
      </c>
      <c r="AY3083" s="106">
        <v>5.91</v>
      </c>
      <c r="AZ3083" s="108">
        <f t="shared" si="708"/>
        <v>1.4775</v>
      </c>
      <c r="BA3083" s="1">
        <f t="shared" si="709"/>
        <v>7.3875000000000002</v>
      </c>
      <c r="BB3083" s="106">
        <f t="shared" si="710"/>
        <v>7.9785000000000004</v>
      </c>
      <c r="BC3083" s="105" t="s">
        <v>53</v>
      </c>
      <c r="BE3083" s="110"/>
      <c r="BF3083" s="110"/>
      <c r="BG3083" s="110"/>
    </row>
    <row r="3084" spans="1:59" ht="24.75" hidden="1" customHeight="1">
      <c r="A3084" s="9">
        <v>3090</v>
      </c>
      <c r="B3084" s="20">
        <v>19369</v>
      </c>
      <c r="C3084" s="20"/>
      <c r="E3084" s="21" t="s">
        <v>12177</v>
      </c>
      <c r="F3084" s="21" t="s">
        <v>12178</v>
      </c>
      <c r="G3084" s="21" t="s">
        <v>380</v>
      </c>
      <c r="H3084" s="22" t="s">
        <v>60</v>
      </c>
      <c r="I3084" s="21" t="s">
        <v>44</v>
      </c>
      <c r="J3084" s="21" t="s">
        <v>12179</v>
      </c>
      <c r="K3084" s="23"/>
      <c r="L3084" s="21"/>
      <c r="M3084" s="20">
        <v>30</v>
      </c>
      <c r="N3084" s="21" t="s">
        <v>46</v>
      </c>
      <c r="O3084" s="21" t="s">
        <v>12149</v>
      </c>
      <c r="P3084" s="21" t="s">
        <v>5525</v>
      </c>
      <c r="Q3084" s="21" t="s">
        <v>12182</v>
      </c>
      <c r="R3084" s="101">
        <v>13.61</v>
      </c>
      <c r="S3084" s="102">
        <v>6.45</v>
      </c>
      <c r="T3084" s="116">
        <v>6</v>
      </c>
      <c r="U3084" s="84">
        <v>13.61</v>
      </c>
      <c r="AM3084" s="105">
        <v>13.61</v>
      </c>
      <c r="AQ3084" s="105" t="e">
        <f t="shared" si="711"/>
        <v>#NUM!</v>
      </c>
      <c r="AR3084" s="105" t="e">
        <f t="shared" si="712"/>
        <v>#NUM!</v>
      </c>
      <c r="AS3084" s="105" t="e">
        <f t="shared" si="713"/>
        <v>#NUM!</v>
      </c>
      <c r="AT3084" s="105" t="e">
        <f>#REF!*1.075</f>
        <v>#REF!</v>
      </c>
      <c r="AU3084" s="105">
        <f t="shared" si="714"/>
        <v>6.4499999999999993</v>
      </c>
      <c r="AV3084" s="102" t="e">
        <f t="shared" si="707"/>
        <v>#REF!</v>
      </c>
      <c r="AW3084" s="105" t="s">
        <v>172</v>
      </c>
      <c r="AX3084" s="105" t="s">
        <v>173</v>
      </c>
      <c r="AY3084" s="106">
        <v>6.45</v>
      </c>
      <c r="AZ3084" s="108">
        <f t="shared" si="708"/>
        <v>1.6125</v>
      </c>
      <c r="BA3084" s="1">
        <f t="shared" si="709"/>
        <v>8.0625</v>
      </c>
      <c r="BB3084" s="106">
        <f t="shared" si="710"/>
        <v>8.7074999999999996</v>
      </c>
      <c r="BC3084" s="105" t="s">
        <v>53</v>
      </c>
      <c r="BE3084" s="110"/>
      <c r="BF3084" s="110"/>
      <c r="BG3084" s="110"/>
    </row>
    <row r="3085" spans="1:59" ht="24.75" hidden="1" customHeight="1">
      <c r="A3085" s="9">
        <v>3091</v>
      </c>
      <c r="B3085" s="20">
        <v>19372</v>
      </c>
      <c r="C3085" s="20"/>
      <c r="E3085" s="21" t="s">
        <v>12183</v>
      </c>
      <c r="F3085" s="21" t="s">
        <v>9411</v>
      </c>
      <c r="G3085" s="21" t="s">
        <v>4904</v>
      </c>
      <c r="H3085" s="22" t="s">
        <v>12184</v>
      </c>
      <c r="I3085" s="21" t="s">
        <v>196</v>
      </c>
      <c r="J3085" s="21" t="s">
        <v>12185</v>
      </c>
      <c r="K3085" s="23">
        <v>50</v>
      </c>
      <c r="L3085" s="21" t="s">
        <v>91</v>
      </c>
      <c r="M3085" s="20">
        <v>1</v>
      </c>
      <c r="N3085" s="21" t="s">
        <v>46</v>
      </c>
      <c r="O3085" s="21" t="s">
        <v>12149</v>
      </c>
      <c r="P3085" s="21" t="s">
        <v>5525</v>
      </c>
      <c r="Q3085" s="21" t="s">
        <v>12186</v>
      </c>
      <c r="R3085" s="101">
        <v>35.880000000000003</v>
      </c>
      <c r="S3085" s="102">
        <v>9.99</v>
      </c>
      <c r="T3085" s="116">
        <v>9.3000000000000007</v>
      </c>
      <c r="U3085" s="84">
        <v>35.880000000000003</v>
      </c>
      <c r="V3085" s="102">
        <v>35.880000000000003</v>
      </c>
      <c r="AM3085" s="105">
        <v>35.880000000000003</v>
      </c>
      <c r="AQ3085" s="105" t="e">
        <f t="shared" si="711"/>
        <v>#NUM!</v>
      </c>
      <c r="AR3085" s="105" t="e">
        <f t="shared" si="712"/>
        <v>#NUM!</v>
      </c>
      <c r="AS3085" s="105" t="e">
        <f t="shared" si="713"/>
        <v>#NUM!</v>
      </c>
      <c r="AT3085" s="105" t="e">
        <f>#REF!*1.075</f>
        <v>#REF!</v>
      </c>
      <c r="AU3085" s="105">
        <f t="shared" si="714"/>
        <v>9.9975000000000005</v>
      </c>
      <c r="AV3085" s="102" t="e">
        <f t="shared" si="707"/>
        <v>#REF!</v>
      </c>
      <c r="AW3085" s="105" t="s">
        <v>172</v>
      </c>
      <c r="AX3085" s="105" t="s">
        <v>173</v>
      </c>
      <c r="AY3085" s="106">
        <v>9.9969999999999999</v>
      </c>
      <c r="AZ3085" s="108">
        <f t="shared" si="708"/>
        <v>2.49925</v>
      </c>
      <c r="BA3085" s="1">
        <f t="shared" si="709"/>
        <v>12.49625</v>
      </c>
      <c r="BB3085" s="106">
        <f t="shared" si="710"/>
        <v>13.495950000000001</v>
      </c>
      <c r="BC3085" s="105" t="s">
        <v>53</v>
      </c>
      <c r="BE3085" s="110"/>
      <c r="BF3085" s="110"/>
      <c r="BG3085" s="110"/>
    </row>
    <row r="3086" spans="1:59" ht="24.75" hidden="1" customHeight="1">
      <c r="A3086" s="9">
        <v>3092</v>
      </c>
      <c r="B3086" s="20">
        <v>19373</v>
      </c>
      <c r="C3086" s="20"/>
      <c r="E3086" s="21" t="s">
        <v>12183</v>
      </c>
      <c r="F3086" s="21" t="s">
        <v>9411</v>
      </c>
      <c r="G3086" s="21" t="s">
        <v>4904</v>
      </c>
      <c r="H3086" s="22" t="s">
        <v>12187</v>
      </c>
      <c r="I3086" s="21" t="s">
        <v>196</v>
      </c>
      <c r="J3086" s="21" t="s">
        <v>12188</v>
      </c>
      <c r="K3086" s="23">
        <v>30</v>
      </c>
      <c r="L3086" s="21" t="s">
        <v>91</v>
      </c>
      <c r="M3086" s="20">
        <v>1</v>
      </c>
      <c r="N3086" s="21" t="s">
        <v>46</v>
      </c>
      <c r="O3086" s="21" t="s">
        <v>12149</v>
      </c>
      <c r="P3086" s="21" t="s">
        <v>5525</v>
      </c>
      <c r="Q3086" s="21" t="s">
        <v>12189</v>
      </c>
      <c r="R3086" s="101">
        <v>42.95</v>
      </c>
      <c r="S3086" s="102">
        <v>11.07</v>
      </c>
      <c r="T3086" s="116">
        <v>10.3</v>
      </c>
      <c r="U3086" s="84">
        <v>43.95</v>
      </c>
      <c r="V3086" s="102">
        <v>42.95</v>
      </c>
      <c r="AM3086" s="105">
        <v>42.95</v>
      </c>
      <c r="AQ3086" s="105" t="e">
        <f t="shared" si="711"/>
        <v>#NUM!</v>
      </c>
      <c r="AR3086" s="105" t="e">
        <f t="shared" si="712"/>
        <v>#NUM!</v>
      </c>
      <c r="AS3086" s="105" t="e">
        <f t="shared" si="713"/>
        <v>#NUM!</v>
      </c>
      <c r="AT3086" s="105" t="e">
        <f>#REF!*1.075</f>
        <v>#REF!</v>
      </c>
      <c r="AU3086" s="105">
        <f t="shared" si="714"/>
        <v>11.0725</v>
      </c>
      <c r="AV3086" s="102" t="e">
        <f t="shared" si="707"/>
        <v>#REF!</v>
      </c>
      <c r="AW3086" s="105" t="s">
        <v>172</v>
      </c>
      <c r="AX3086" s="105" t="s">
        <v>173</v>
      </c>
      <c r="AY3086" s="106">
        <v>11.07</v>
      </c>
      <c r="AZ3086" s="108">
        <f t="shared" si="708"/>
        <v>1.8819000000000001</v>
      </c>
      <c r="BA3086" s="1">
        <f t="shared" si="709"/>
        <v>12.9519</v>
      </c>
      <c r="BB3086" s="106">
        <f t="shared" si="710"/>
        <v>13.988052</v>
      </c>
      <c r="BC3086" s="105" t="s">
        <v>53</v>
      </c>
      <c r="BE3086" s="110"/>
      <c r="BF3086" s="110"/>
      <c r="BG3086" s="110"/>
    </row>
    <row r="3087" spans="1:59" ht="24.75" hidden="1" customHeight="1">
      <c r="A3087" s="9">
        <v>3082</v>
      </c>
      <c r="B3087" s="36">
        <v>20125</v>
      </c>
      <c r="C3087" s="36"/>
      <c r="E3087" s="37" t="s">
        <v>12190</v>
      </c>
      <c r="F3087" s="36" t="s">
        <v>12191</v>
      </c>
      <c r="G3087" s="36" t="s">
        <v>6482</v>
      </c>
      <c r="H3087" s="36" t="s">
        <v>12192</v>
      </c>
      <c r="I3087" s="36" t="s">
        <v>44</v>
      </c>
      <c r="J3087" s="37" t="s">
        <v>12179</v>
      </c>
      <c r="K3087" s="49"/>
      <c r="L3087" s="36"/>
      <c r="M3087" s="36"/>
      <c r="N3087" s="36"/>
      <c r="O3087" s="36" t="s">
        <v>12193</v>
      </c>
      <c r="P3087" s="36" t="s">
        <v>12150</v>
      </c>
      <c r="Q3087" s="36" t="s">
        <v>12194</v>
      </c>
      <c r="R3087" s="101">
        <v>15.9</v>
      </c>
      <c r="T3087" s="116"/>
      <c r="U3087" s="84">
        <v>15.9</v>
      </c>
      <c r="AT3087" s="105" t="e">
        <f>#REF!*1.075</f>
        <v>#REF!</v>
      </c>
      <c r="AV3087" s="102" t="e">
        <f t="shared" si="707"/>
        <v>#REF!</v>
      </c>
      <c r="AZ3087" s="108" t="b">
        <f t="shared" si="708"/>
        <v>0</v>
      </c>
      <c r="BA3087" s="1">
        <f t="shared" si="709"/>
        <v>0</v>
      </c>
      <c r="BB3087" s="106">
        <f t="shared" si="710"/>
        <v>0</v>
      </c>
      <c r="BD3087" s="110" t="s">
        <v>452</v>
      </c>
      <c r="BE3087" s="110"/>
      <c r="BF3087" s="110"/>
      <c r="BG3087" s="110"/>
    </row>
    <row r="3088" spans="1:59" ht="24.75" hidden="1" customHeight="1">
      <c r="A3088" s="9">
        <v>3083</v>
      </c>
      <c r="B3088" s="36">
        <v>20146</v>
      </c>
      <c r="C3088" s="36"/>
      <c r="D3088" s="126" t="s">
        <v>12144</v>
      </c>
      <c r="E3088" s="37" t="s">
        <v>12195</v>
      </c>
      <c r="F3088" s="36" t="s">
        <v>12196</v>
      </c>
      <c r="G3088" s="36" t="s">
        <v>507</v>
      </c>
      <c r="H3088" s="36" t="s">
        <v>12197</v>
      </c>
      <c r="I3088" s="36" t="s">
        <v>196</v>
      </c>
      <c r="J3088" s="37" t="s">
        <v>12198</v>
      </c>
      <c r="K3088" s="49"/>
      <c r="L3088" s="36"/>
      <c r="M3088" s="36">
        <v>3</v>
      </c>
      <c r="N3088" s="36" t="s">
        <v>46</v>
      </c>
      <c r="O3088" s="36" t="s">
        <v>12193</v>
      </c>
      <c r="P3088" s="36" t="s">
        <v>12150</v>
      </c>
      <c r="Q3088" s="36" t="s">
        <v>12199</v>
      </c>
      <c r="R3088" s="101">
        <v>12.02</v>
      </c>
      <c r="T3088" s="116" t="s">
        <v>58</v>
      </c>
      <c r="U3088" s="102">
        <v>12.02</v>
      </c>
      <c r="AE3088" s="104">
        <v>7.36</v>
      </c>
      <c r="AT3088" s="105" t="e">
        <f>#REF!*1.075</f>
        <v>#REF!</v>
      </c>
      <c r="AV3088" s="102" t="e">
        <f t="shared" si="707"/>
        <v>#REF!</v>
      </c>
      <c r="AW3088" s="105" t="s">
        <v>1543</v>
      </c>
      <c r="AX3088" s="105" t="s">
        <v>532</v>
      </c>
      <c r="AY3088" s="106">
        <v>7.36</v>
      </c>
      <c r="AZ3088" s="108">
        <f t="shared" si="708"/>
        <v>1.84</v>
      </c>
      <c r="BA3088" s="1">
        <f t="shared" si="709"/>
        <v>9.2000000000000011</v>
      </c>
      <c r="BB3088" s="106">
        <f t="shared" si="710"/>
        <v>9.9360000000000017</v>
      </c>
      <c r="BD3088" s="105" t="s">
        <v>200</v>
      </c>
      <c r="BE3088" s="110"/>
      <c r="BF3088" s="110"/>
      <c r="BG3088" s="110"/>
    </row>
    <row r="3089" spans="1:59" ht="24.75" hidden="1" customHeight="1">
      <c r="A3089" s="9">
        <v>3093</v>
      </c>
      <c r="B3089" s="36">
        <v>20147</v>
      </c>
      <c r="C3089" s="36"/>
      <c r="D3089" s="126" t="s">
        <v>12144</v>
      </c>
      <c r="E3089" s="37" t="s">
        <v>12195</v>
      </c>
      <c r="F3089" s="36" t="s">
        <v>12196</v>
      </c>
      <c r="G3089" s="36" t="s">
        <v>507</v>
      </c>
      <c r="H3089" s="36" t="s">
        <v>12200</v>
      </c>
      <c r="I3089" s="36" t="s">
        <v>196</v>
      </c>
      <c r="J3089" s="37" t="s">
        <v>12201</v>
      </c>
      <c r="K3089" s="49"/>
      <c r="L3089" s="36"/>
      <c r="M3089" s="36">
        <v>4</v>
      </c>
      <c r="N3089" s="36" t="s">
        <v>46</v>
      </c>
      <c r="O3089" s="36" t="s">
        <v>12193</v>
      </c>
      <c r="P3089" s="36" t="s">
        <v>12150</v>
      </c>
      <c r="Q3089" s="36" t="s">
        <v>12202</v>
      </c>
      <c r="R3089" s="101">
        <v>9.07</v>
      </c>
      <c r="T3089" s="116" t="s">
        <v>58</v>
      </c>
      <c r="U3089" s="102">
        <v>9.07</v>
      </c>
      <c r="AE3089" s="104">
        <v>6.44</v>
      </c>
      <c r="AF3089" s="105">
        <v>7.02</v>
      </c>
      <c r="AT3089" s="105" t="e">
        <f>#REF!*1.075</f>
        <v>#REF!</v>
      </c>
      <c r="AV3089" s="102" t="e">
        <f t="shared" si="707"/>
        <v>#REF!</v>
      </c>
      <c r="AW3089" s="105" t="s">
        <v>279</v>
      </c>
      <c r="AX3089" s="105" t="s">
        <v>278</v>
      </c>
      <c r="AY3089" s="106">
        <v>6.73</v>
      </c>
      <c r="AZ3089" s="108">
        <f t="shared" si="708"/>
        <v>1.6825000000000001</v>
      </c>
      <c r="BA3089" s="1">
        <f t="shared" si="709"/>
        <v>8.4125000000000014</v>
      </c>
      <c r="BB3089" s="106">
        <f t="shared" si="710"/>
        <v>9.0855000000000015</v>
      </c>
      <c r="BD3089" s="105" t="s">
        <v>200</v>
      </c>
      <c r="BE3089" s="110"/>
      <c r="BF3089" s="110"/>
      <c r="BG3089" s="110"/>
    </row>
    <row r="3090" spans="1:59" ht="24.75" hidden="1" customHeight="1">
      <c r="A3090" s="9">
        <v>3094</v>
      </c>
      <c r="B3090" s="20">
        <v>3836</v>
      </c>
      <c r="C3090" s="20"/>
      <c r="E3090" s="21" t="s">
        <v>12203</v>
      </c>
      <c r="F3090" s="21" t="s">
        <v>6552</v>
      </c>
      <c r="G3090" s="21" t="s">
        <v>6087</v>
      </c>
      <c r="H3090" s="22" t="s">
        <v>5536</v>
      </c>
      <c r="I3090" s="21" t="s">
        <v>6091</v>
      </c>
      <c r="J3090" s="21" t="s">
        <v>12204</v>
      </c>
      <c r="K3090" s="23"/>
      <c r="L3090" s="21"/>
      <c r="M3090" s="20">
        <v>1</v>
      </c>
      <c r="N3090" s="21" t="s">
        <v>46</v>
      </c>
      <c r="O3090" s="21" t="s">
        <v>12193</v>
      </c>
      <c r="P3090" s="21" t="s">
        <v>5538</v>
      </c>
      <c r="Q3090" s="21" t="s">
        <v>12205</v>
      </c>
      <c r="R3090" s="101">
        <v>10.55</v>
      </c>
      <c r="S3090" s="102">
        <v>11.28</v>
      </c>
      <c r="T3090" s="116">
        <v>10.5</v>
      </c>
      <c r="U3090" s="84">
        <v>10.65</v>
      </c>
      <c r="V3090" s="102">
        <v>10.45</v>
      </c>
      <c r="AF3090" s="105">
        <v>12.5769</v>
      </c>
      <c r="AQ3090" s="105" t="e">
        <f>AVERAGE(SMALL(AE3090:AI3090,1),SMALL(AE3090:AI3090,2))</f>
        <v>#NUM!</v>
      </c>
      <c r="AR3090" s="105" t="e">
        <f>IF(R3090 &lt;=( AVERAGE(SMALL(AE3090:AI3090,1),SMALL(AE3090:AI3090,2))), R3090, "")</f>
        <v>#NUM!</v>
      </c>
      <c r="AS3090" s="105" t="e">
        <f>AVERAGE(SMALL(AJ3090:AM3090,1),SMALL(AJ3090:AM3090,2))</f>
        <v>#NUM!</v>
      </c>
      <c r="AT3090" s="105" t="e">
        <f>#REF!*1.075</f>
        <v>#REF!</v>
      </c>
      <c r="AU3090" s="105">
        <f>T3090*1.075</f>
        <v>11.2875</v>
      </c>
      <c r="AV3090" s="102" t="e">
        <f t="shared" si="707"/>
        <v>#REF!</v>
      </c>
      <c r="AW3090" s="125" t="s">
        <v>52</v>
      </c>
      <c r="AX3090" s="105" t="s">
        <v>51</v>
      </c>
      <c r="AY3090" s="106">
        <v>10.55</v>
      </c>
      <c r="AZ3090" s="108">
        <f t="shared" si="708"/>
        <v>1.7935000000000003</v>
      </c>
      <c r="BA3090" s="1">
        <f t="shared" si="709"/>
        <v>12.343500000000001</v>
      </c>
      <c r="BB3090" s="106">
        <f t="shared" si="710"/>
        <v>13.33098</v>
      </c>
      <c r="BC3090" s="105" t="s">
        <v>53</v>
      </c>
      <c r="BE3090" s="110"/>
      <c r="BF3090" s="110"/>
      <c r="BG3090" s="110"/>
    </row>
    <row r="3091" spans="1:59" ht="24.75" customHeight="1">
      <c r="A3091" s="9">
        <v>3095</v>
      </c>
      <c r="B3091" s="20">
        <v>19329</v>
      </c>
      <c r="C3091" s="20"/>
      <c r="D3091" s="127" t="s">
        <v>5519</v>
      </c>
      <c r="E3091" s="21" t="s">
        <v>12206</v>
      </c>
      <c r="F3091" s="21" t="s">
        <v>7701</v>
      </c>
      <c r="G3091" s="21" t="s">
        <v>492</v>
      </c>
      <c r="H3091" s="22" t="s">
        <v>2521</v>
      </c>
      <c r="I3091" s="21" t="s">
        <v>196</v>
      </c>
      <c r="J3091" s="21" t="s">
        <v>12207</v>
      </c>
      <c r="K3091" s="23">
        <v>150</v>
      </c>
      <c r="L3091" s="21" t="s">
        <v>91</v>
      </c>
      <c r="M3091" s="20">
        <v>1</v>
      </c>
      <c r="N3091" s="21" t="s">
        <v>46</v>
      </c>
      <c r="O3091" s="21" t="s">
        <v>12193</v>
      </c>
      <c r="P3091" s="21" t="s">
        <v>5525</v>
      </c>
      <c r="Q3091" s="21" t="s">
        <v>12208</v>
      </c>
      <c r="R3091" s="101">
        <v>5.98</v>
      </c>
      <c r="T3091" s="116">
        <v>3.5</v>
      </c>
      <c r="U3091" s="84">
        <v>5.98</v>
      </c>
      <c r="AE3091" s="104">
        <v>5.9740000000000002</v>
      </c>
      <c r="AQ3091" s="105" t="e">
        <f>AVERAGE(SMALL(AE3091:AI3091,1),SMALL(AE3091:AI3091,2))</f>
        <v>#NUM!</v>
      </c>
      <c r="AR3091" s="105" t="e">
        <f>IF(R3091 &lt;=( AVERAGE(SMALL(AE3091:AI3091,1),SMALL(AE3091:AI3091,2))), R3091, "")</f>
        <v>#NUM!</v>
      </c>
      <c r="AS3091" s="105" t="e">
        <f>AVERAGE(SMALL(AJ3091:AM3091,1),SMALL(AJ3091:AM3091,2))</f>
        <v>#NUM!</v>
      </c>
      <c r="AT3091" s="105" t="e">
        <f>#REF!*1.075</f>
        <v>#REF!</v>
      </c>
      <c r="AU3091" s="105">
        <f>T3091*1.075</f>
        <v>3.7624999999999997</v>
      </c>
      <c r="AV3091" s="102" t="e">
        <f t="shared" si="707"/>
        <v>#REF!</v>
      </c>
      <c r="AW3091" s="105" t="s">
        <v>172</v>
      </c>
      <c r="AX3091" s="105" t="s">
        <v>173</v>
      </c>
      <c r="AY3091" s="106">
        <v>3.76</v>
      </c>
      <c r="AZ3091" s="108">
        <f t="shared" si="708"/>
        <v>0.94</v>
      </c>
      <c r="BA3091" s="1">
        <f t="shared" si="709"/>
        <v>4.6999999999999993</v>
      </c>
      <c r="BB3091" s="106">
        <f t="shared" si="710"/>
        <v>5.0759999999999996</v>
      </c>
      <c r="BC3091" s="105" t="s">
        <v>53</v>
      </c>
      <c r="BD3091" s="105" t="s">
        <v>885</v>
      </c>
      <c r="BE3091" s="110"/>
      <c r="BF3091" s="110"/>
      <c r="BG3091" s="110"/>
    </row>
    <row r="3092" spans="1:59" ht="24.75" hidden="1" customHeight="1">
      <c r="A3092" s="9">
        <v>3096</v>
      </c>
      <c r="B3092" s="20">
        <v>20002</v>
      </c>
      <c r="C3092" s="20"/>
      <c r="E3092" s="21" t="s">
        <v>12195</v>
      </c>
      <c r="F3092" s="21" t="s">
        <v>12209</v>
      </c>
      <c r="G3092" s="21" t="s">
        <v>507</v>
      </c>
      <c r="H3092" s="22" t="s">
        <v>12200</v>
      </c>
      <c r="I3092" s="21" t="s">
        <v>196</v>
      </c>
      <c r="J3092" s="21" t="s">
        <v>12210</v>
      </c>
      <c r="K3092" s="23"/>
      <c r="L3092" s="21"/>
      <c r="M3092" s="20">
        <v>1</v>
      </c>
      <c r="N3092" s="21" t="s">
        <v>46</v>
      </c>
      <c r="O3092" s="21" t="s">
        <v>12193</v>
      </c>
      <c r="P3092" s="21" t="s">
        <v>5525</v>
      </c>
      <c r="Q3092" s="21" t="s">
        <v>12211</v>
      </c>
      <c r="R3092" s="101">
        <v>3.6</v>
      </c>
      <c r="T3092" s="116" t="s">
        <v>58</v>
      </c>
      <c r="U3092" s="84">
        <v>3.6</v>
      </c>
      <c r="AQ3092" s="105" t="e">
        <f>AVERAGE(SMALL(AE3092:AI3092,1),SMALL(AE3092:AI3092,2))</f>
        <v>#NUM!</v>
      </c>
      <c r="AR3092" s="105" t="e">
        <f>IF(R3092 &lt;=( AVERAGE(SMALL(AE3092:AI3092,1),SMALL(AE3092:AI3092,2))), R3092, "")</f>
        <v>#NUM!</v>
      </c>
      <c r="AS3092" s="105" t="e">
        <f>AVERAGE(SMALL(AJ3092:AM3092,1),SMALL(AJ3092:AM3092,2))</f>
        <v>#NUM!</v>
      </c>
      <c r="AT3092" s="105" t="e">
        <f>#REF!*1.075</f>
        <v>#REF!</v>
      </c>
      <c r="AU3092" s="105" t="e">
        <f>T3092*1.075</f>
        <v>#VALUE!</v>
      </c>
      <c r="AV3092" s="102" t="e">
        <f t="shared" si="707"/>
        <v>#REF!</v>
      </c>
      <c r="AW3092" s="105" t="s">
        <v>172</v>
      </c>
      <c r="AX3092" s="105" t="s">
        <v>173</v>
      </c>
      <c r="AY3092" s="106">
        <v>2.3650000000000002</v>
      </c>
      <c r="AZ3092" s="108">
        <f t="shared" si="708"/>
        <v>0.59125000000000005</v>
      </c>
      <c r="BA3092" s="1">
        <f t="shared" si="709"/>
        <v>2.9562500000000003</v>
      </c>
      <c r="BB3092" s="106">
        <f t="shared" si="710"/>
        <v>3.1927500000000002</v>
      </c>
      <c r="BC3092" s="105" t="s">
        <v>53</v>
      </c>
      <c r="BE3092" s="110"/>
      <c r="BF3092" s="110"/>
      <c r="BG3092" s="110"/>
    </row>
    <row r="3093" spans="1:59" ht="24.75" hidden="1" customHeight="1">
      <c r="A3093" s="9">
        <v>3097</v>
      </c>
      <c r="B3093" s="36">
        <v>20152</v>
      </c>
      <c r="C3093" s="36"/>
      <c r="D3093" s="126" t="s">
        <v>12144</v>
      </c>
      <c r="E3093" s="37" t="s">
        <v>12195</v>
      </c>
      <c r="F3093" s="36" t="s">
        <v>12196</v>
      </c>
      <c r="G3093" s="36" t="s">
        <v>507</v>
      </c>
      <c r="H3093" s="36" t="s">
        <v>12197</v>
      </c>
      <c r="I3093" s="36" t="s">
        <v>196</v>
      </c>
      <c r="J3093" s="37" t="s">
        <v>12210</v>
      </c>
      <c r="K3093" s="49"/>
      <c r="L3093" s="36"/>
      <c r="M3093" s="36">
        <v>1</v>
      </c>
      <c r="N3093" s="36" t="s">
        <v>46</v>
      </c>
      <c r="O3093" s="36" t="s">
        <v>12193</v>
      </c>
      <c r="P3093" s="36" t="s">
        <v>12150</v>
      </c>
      <c r="Q3093" s="36" t="s">
        <v>12212</v>
      </c>
      <c r="R3093" s="101">
        <v>4.22</v>
      </c>
      <c r="T3093" s="116" t="s">
        <v>58</v>
      </c>
      <c r="U3093" s="102">
        <v>4.22</v>
      </c>
      <c r="AE3093" s="104">
        <v>7.34</v>
      </c>
      <c r="AT3093" s="105" t="e">
        <f>#REF!*1.075</f>
        <v>#REF!</v>
      </c>
      <c r="AV3093" s="102" t="e">
        <f t="shared" si="707"/>
        <v>#REF!</v>
      </c>
      <c r="AW3093" s="125" t="s">
        <v>52</v>
      </c>
      <c r="AX3093" s="105" t="s">
        <v>51</v>
      </c>
      <c r="AY3093" s="106">
        <v>4.22</v>
      </c>
      <c r="AZ3093" s="108">
        <f t="shared" si="708"/>
        <v>1.0549999999999999</v>
      </c>
      <c r="BA3093" s="1">
        <f t="shared" si="709"/>
        <v>5.2749999999999995</v>
      </c>
      <c r="BB3093" s="106">
        <f t="shared" si="710"/>
        <v>5.6969999999999992</v>
      </c>
      <c r="BD3093" s="105" t="s">
        <v>200</v>
      </c>
      <c r="BE3093" s="110"/>
      <c r="BF3093" s="110"/>
      <c r="BG3093" s="110"/>
    </row>
    <row r="3094" spans="1:59" ht="24.75" hidden="1" customHeight="1">
      <c r="A3094" s="9">
        <v>3098</v>
      </c>
      <c r="B3094" s="36">
        <v>20695</v>
      </c>
      <c r="C3094" s="36"/>
      <c r="E3094" s="36" t="s">
        <v>12213</v>
      </c>
      <c r="F3094" s="36"/>
      <c r="G3094" s="36" t="s">
        <v>4904</v>
      </c>
      <c r="H3094" s="36" t="s">
        <v>715</v>
      </c>
      <c r="I3094" s="36" t="s">
        <v>196</v>
      </c>
      <c r="J3094" s="36"/>
      <c r="K3094" s="49"/>
      <c r="L3094" s="36"/>
      <c r="M3094" s="36"/>
      <c r="N3094" s="36"/>
      <c r="O3094" s="36" t="s">
        <v>12214</v>
      </c>
      <c r="P3094" s="21"/>
      <c r="Q3094" s="21" t="s">
        <v>480</v>
      </c>
      <c r="T3094" s="116"/>
      <c r="AT3094" s="105" t="e">
        <f>#REF!*1.075</f>
        <v>#REF!</v>
      </c>
      <c r="AV3094" s="102" t="e">
        <f t="shared" si="707"/>
        <v>#REF!</v>
      </c>
      <c r="AZ3094" s="108" t="b">
        <f t="shared" si="708"/>
        <v>0</v>
      </c>
      <c r="BA3094" s="1">
        <f t="shared" si="709"/>
        <v>0</v>
      </c>
      <c r="BB3094" s="106">
        <f t="shared" si="710"/>
        <v>0</v>
      </c>
      <c r="BE3094" s="110"/>
      <c r="BF3094" s="110"/>
      <c r="BG3094" s="110"/>
    </row>
    <row r="3095" spans="1:59" ht="24.75" hidden="1" customHeight="1">
      <c r="A3095" s="9">
        <v>3099</v>
      </c>
      <c r="B3095" s="36">
        <v>16333</v>
      </c>
      <c r="C3095" s="36"/>
      <c r="E3095" s="37" t="s">
        <v>12215</v>
      </c>
      <c r="F3095" s="36" t="s">
        <v>12216</v>
      </c>
      <c r="G3095" s="36" t="s">
        <v>3897</v>
      </c>
      <c r="H3095" s="36" t="s">
        <v>3898</v>
      </c>
      <c r="I3095" s="36" t="s">
        <v>9146</v>
      </c>
      <c r="J3095" s="37" t="s">
        <v>12217</v>
      </c>
      <c r="K3095" s="49"/>
      <c r="L3095" s="36"/>
      <c r="M3095" s="36"/>
      <c r="N3095" s="36"/>
      <c r="O3095" s="36" t="s">
        <v>12218</v>
      </c>
      <c r="P3095" s="36" t="s">
        <v>12219</v>
      </c>
      <c r="Q3095" s="36" t="s">
        <v>12220</v>
      </c>
      <c r="T3095" s="116"/>
      <c r="AT3095" s="105" t="e">
        <f>#REF!*1.075</f>
        <v>#REF!</v>
      </c>
      <c r="AV3095" s="102" t="e">
        <f t="shared" si="707"/>
        <v>#REF!</v>
      </c>
      <c r="AZ3095" s="108" t="b">
        <f t="shared" si="708"/>
        <v>0</v>
      </c>
      <c r="BA3095" s="1">
        <f t="shared" si="709"/>
        <v>0</v>
      </c>
      <c r="BB3095" s="106">
        <f t="shared" si="710"/>
        <v>0</v>
      </c>
      <c r="BE3095" s="110"/>
      <c r="BF3095" s="110"/>
      <c r="BG3095" s="110"/>
    </row>
    <row r="3096" spans="1:59" ht="24.75" hidden="1" customHeight="1">
      <c r="A3096" s="9">
        <v>3100</v>
      </c>
      <c r="B3096" s="36">
        <v>16124</v>
      </c>
      <c r="C3096" s="36"/>
      <c r="E3096" s="37" t="s">
        <v>12221</v>
      </c>
      <c r="F3096" s="36" t="s">
        <v>12222</v>
      </c>
      <c r="G3096" s="36" t="s">
        <v>674</v>
      </c>
      <c r="H3096" s="36" t="s">
        <v>12223</v>
      </c>
      <c r="I3096" s="36" t="s">
        <v>676</v>
      </c>
      <c r="J3096" s="37" t="s">
        <v>12224</v>
      </c>
      <c r="K3096" s="49"/>
      <c r="L3096" s="36"/>
      <c r="M3096" s="36"/>
      <c r="N3096" s="36"/>
      <c r="O3096" s="36" t="s">
        <v>12218</v>
      </c>
      <c r="P3096" s="36" t="s">
        <v>12225</v>
      </c>
      <c r="Q3096" s="36" t="s">
        <v>12226</v>
      </c>
      <c r="T3096" s="116"/>
      <c r="AT3096" s="105" t="e">
        <f>#REF!*1.075</f>
        <v>#REF!</v>
      </c>
      <c r="AV3096" s="102" t="e">
        <f t="shared" si="707"/>
        <v>#REF!</v>
      </c>
      <c r="AZ3096" s="108" t="b">
        <f t="shared" si="708"/>
        <v>0</v>
      </c>
      <c r="BA3096" s="1">
        <f t="shared" si="709"/>
        <v>0</v>
      </c>
      <c r="BB3096" s="106">
        <f t="shared" si="710"/>
        <v>0</v>
      </c>
      <c r="BE3096" s="110"/>
      <c r="BF3096" s="110"/>
      <c r="BG3096" s="110"/>
    </row>
    <row r="3097" spans="1:59" ht="24.75" hidden="1" customHeight="1">
      <c r="A3097" s="9">
        <v>3101</v>
      </c>
      <c r="B3097" s="36">
        <v>14674</v>
      </c>
      <c r="C3097" s="36"/>
      <c r="E3097" s="37" t="s">
        <v>12227</v>
      </c>
      <c r="F3097" s="36" t="s">
        <v>8575</v>
      </c>
      <c r="G3097" s="36" t="s">
        <v>8048</v>
      </c>
      <c r="H3097" s="36" t="s">
        <v>4009</v>
      </c>
      <c r="I3097" s="36" t="s">
        <v>976</v>
      </c>
      <c r="J3097" s="37" t="s">
        <v>12228</v>
      </c>
      <c r="K3097" s="49"/>
      <c r="L3097" s="36"/>
      <c r="M3097" s="36"/>
      <c r="N3097" s="36"/>
      <c r="O3097" s="36" t="s">
        <v>12218</v>
      </c>
      <c r="P3097" s="36" t="s">
        <v>12229</v>
      </c>
      <c r="Q3097" s="36" t="s">
        <v>12230</v>
      </c>
      <c r="T3097" s="116"/>
      <c r="AT3097" s="105" t="e">
        <f>#REF!*1.075</f>
        <v>#REF!</v>
      </c>
      <c r="AV3097" s="102" t="e">
        <f t="shared" si="707"/>
        <v>#REF!</v>
      </c>
      <c r="AZ3097" s="108" t="b">
        <f t="shared" si="708"/>
        <v>0</v>
      </c>
      <c r="BA3097" s="1">
        <f t="shared" si="709"/>
        <v>0</v>
      </c>
      <c r="BB3097" s="106">
        <f t="shared" si="710"/>
        <v>0</v>
      </c>
      <c r="BE3097" s="110"/>
      <c r="BF3097" s="110"/>
      <c r="BG3097" s="110"/>
    </row>
    <row r="3098" spans="1:59" ht="24.75" hidden="1" customHeight="1">
      <c r="A3098" s="9">
        <v>3104</v>
      </c>
      <c r="B3098" s="17">
        <v>3789</v>
      </c>
      <c r="C3098" s="17"/>
      <c r="D3098" s="8" t="s">
        <v>8896</v>
      </c>
      <c r="E3098" s="2" t="s">
        <v>12231</v>
      </c>
      <c r="F3098" s="2" t="s">
        <v>12232</v>
      </c>
      <c r="G3098" s="2" t="s">
        <v>1935</v>
      </c>
      <c r="H3098" s="18" t="s">
        <v>1936</v>
      </c>
      <c r="I3098" s="2" t="s">
        <v>551</v>
      </c>
      <c r="J3098" s="2" t="s">
        <v>12233</v>
      </c>
      <c r="K3098" s="19">
        <v>2</v>
      </c>
      <c r="L3098" s="2" t="s">
        <v>91</v>
      </c>
      <c r="M3098" s="17">
        <v>1</v>
      </c>
      <c r="N3098" s="2" t="s">
        <v>46</v>
      </c>
      <c r="O3098" s="2" t="s">
        <v>12234</v>
      </c>
      <c r="P3098" s="2" t="s">
        <v>8901</v>
      </c>
      <c r="Q3098" s="2" t="s">
        <v>12235</v>
      </c>
      <c r="R3098" s="101">
        <v>1.02</v>
      </c>
      <c r="S3098" s="102">
        <v>0.95</v>
      </c>
      <c r="T3098" s="116" t="s">
        <v>58</v>
      </c>
      <c r="U3098" s="84">
        <v>2.76</v>
      </c>
      <c r="AE3098" s="104">
        <v>2.76</v>
      </c>
      <c r="AV3098" s="102"/>
      <c r="AZ3098" s="108" t="b">
        <f t="shared" si="708"/>
        <v>0</v>
      </c>
      <c r="BA3098" s="1">
        <f t="shared" si="709"/>
        <v>0</v>
      </c>
      <c r="BB3098" s="106">
        <f t="shared" si="710"/>
        <v>0</v>
      </c>
      <c r="BD3098" s="105" t="s">
        <v>885</v>
      </c>
    </row>
    <row r="3099" spans="1:59" ht="24.75" hidden="1" customHeight="1">
      <c r="A3099" s="9">
        <v>3102</v>
      </c>
      <c r="B3099" s="36">
        <v>18058</v>
      </c>
      <c r="C3099" s="36"/>
      <c r="E3099" s="37" t="s">
        <v>12236</v>
      </c>
      <c r="F3099" s="36" t="s">
        <v>12237</v>
      </c>
      <c r="G3099" s="36" t="s">
        <v>3890</v>
      </c>
      <c r="H3099" s="36" t="s">
        <v>1056</v>
      </c>
      <c r="I3099" s="36" t="s">
        <v>323</v>
      </c>
      <c r="J3099" s="37" t="s">
        <v>12238</v>
      </c>
      <c r="K3099" s="49"/>
      <c r="L3099" s="36"/>
      <c r="M3099" s="36"/>
      <c r="N3099" s="36"/>
      <c r="O3099" s="36" t="s">
        <v>12239</v>
      </c>
      <c r="P3099" s="36" t="s">
        <v>12240</v>
      </c>
      <c r="Q3099" s="36" t="s">
        <v>12241</v>
      </c>
      <c r="T3099" s="116"/>
      <c r="AT3099" s="105" t="e">
        <f>#REF!*1.075</f>
        <v>#REF!</v>
      </c>
      <c r="AV3099" s="102" t="e">
        <f>MIN(AN3099,AT3099,AU3099)</f>
        <v>#REF!</v>
      </c>
      <c r="AZ3099" s="108" t="b">
        <f t="shared" si="708"/>
        <v>0</v>
      </c>
      <c r="BA3099" s="1">
        <f t="shared" si="709"/>
        <v>0</v>
      </c>
      <c r="BB3099" s="106">
        <f t="shared" si="710"/>
        <v>0</v>
      </c>
      <c r="BE3099" s="110"/>
      <c r="BF3099" s="110"/>
      <c r="BG3099" s="110"/>
    </row>
    <row r="3100" spans="1:59" ht="24.75" hidden="1" customHeight="1">
      <c r="A3100" s="9">
        <v>3103</v>
      </c>
      <c r="B3100" s="36">
        <v>18004</v>
      </c>
      <c r="C3100" s="36"/>
      <c r="D3100" s="5" t="s">
        <v>489</v>
      </c>
      <c r="E3100" s="37" t="s">
        <v>12242</v>
      </c>
      <c r="F3100" s="36" t="s">
        <v>491</v>
      </c>
      <c r="G3100" s="36" t="s">
        <v>492</v>
      </c>
      <c r="H3100" s="36" t="s">
        <v>2900</v>
      </c>
      <c r="I3100" s="36" t="s">
        <v>2108</v>
      </c>
      <c r="J3100" s="37" t="s">
        <v>12243</v>
      </c>
      <c r="K3100" s="49"/>
      <c r="L3100" s="36"/>
      <c r="M3100" s="36"/>
      <c r="N3100" s="36"/>
      <c r="O3100" s="36" t="s">
        <v>12239</v>
      </c>
      <c r="P3100" s="36" t="s">
        <v>12244</v>
      </c>
      <c r="Q3100" s="36" t="s">
        <v>12245</v>
      </c>
      <c r="R3100" s="101">
        <v>0.82</v>
      </c>
      <c r="S3100" s="102">
        <v>0.9</v>
      </c>
      <c r="T3100" s="116">
        <v>0.82</v>
      </c>
      <c r="V3100" s="102">
        <v>2.9</v>
      </c>
      <c r="AV3100" s="102"/>
      <c r="BA3100" s="1"/>
      <c r="BB3100" s="106"/>
      <c r="BD3100" s="110" t="s">
        <v>497</v>
      </c>
      <c r="BE3100" s="110"/>
      <c r="BF3100" s="110"/>
      <c r="BG3100" s="110"/>
    </row>
    <row r="3101" spans="1:59" ht="24.75" hidden="1" customHeight="1">
      <c r="A3101" s="9">
        <v>3105</v>
      </c>
      <c r="B3101" s="20">
        <v>14673</v>
      </c>
      <c r="C3101" s="20"/>
      <c r="E3101" s="21" t="s">
        <v>11297</v>
      </c>
      <c r="F3101" s="21" t="s">
        <v>5641</v>
      </c>
      <c r="G3101" s="21" t="s">
        <v>76</v>
      </c>
      <c r="H3101" s="22" t="s">
        <v>1140</v>
      </c>
      <c r="I3101" s="21" t="s">
        <v>78</v>
      </c>
      <c r="J3101" s="21" t="s">
        <v>12246</v>
      </c>
      <c r="K3101" s="23">
        <v>10</v>
      </c>
      <c r="L3101" s="21" t="s">
        <v>80</v>
      </c>
      <c r="M3101" s="20">
        <v>1</v>
      </c>
      <c r="N3101" s="21" t="s">
        <v>46</v>
      </c>
      <c r="O3101" s="21" t="s">
        <v>12239</v>
      </c>
      <c r="P3101" s="21" t="s">
        <v>11313</v>
      </c>
      <c r="Q3101" s="21" t="s">
        <v>12247</v>
      </c>
      <c r="R3101" s="101">
        <v>1.5</v>
      </c>
      <c r="T3101" s="116">
        <v>0.6</v>
      </c>
      <c r="U3101" s="84">
        <v>6.77</v>
      </c>
      <c r="AQ3101" s="105" t="e">
        <f>AVERAGE(SMALL(AE3101:AI3101,1),SMALL(AE3101:AI3101,2))</f>
        <v>#NUM!</v>
      </c>
      <c r="AR3101" s="105" t="e">
        <f>IF(R3101 &lt;=( AVERAGE(SMALL(AE3101:AI3101,1),SMALL(AE3101:AI3101,2))), R3101, "")</f>
        <v>#NUM!</v>
      </c>
      <c r="AS3101" s="105" t="e">
        <f>AVERAGE(SMALL(AJ3101:AM3101,1),SMALL(AJ3101:AM3101,2))</f>
        <v>#NUM!</v>
      </c>
      <c r="AT3101" s="105" t="e">
        <f>#REF!*1.075</f>
        <v>#REF!</v>
      </c>
      <c r="AU3101" s="105">
        <f>T3101*1.075</f>
        <v>0.64499999999999991</v>
      </c>
      <c r="AV3101" s="102" t="e">
        <f>MIN(AN3101,AT3101,AU3101)</f>
        <v>#REF!</v>
      </c>
      <c r="AW3101" s="105" t="s">
        <v>172</v>
      </c>
      <c r="AX3101" s="105" t="s">
        <v>173</v>
      </c>
      <c r="AY3101" s="106">
        <v>0.65</v>
      </c>
      <c r="AZ3101" s="108">
        <f>IF(AND(AY3101&gt;0,AY3101&lt;=10),AY3101*0.25,IF(AND(AY3101&gt;10,AY3101&lt;=50),AY3101*0.17,IF(AND(AY3101&gt;10,AY3101&lt;=100),AY3101*0.12,IF(AY3101&gt;100,AY3101*0.1))))</f>
        <v>0.16250000000000001</v>
      </c>
      <c r="BA3101" s="1">
        <f>AZ3101+AY3101</f>
        <v>0.8125</v>
      </c>
      <c r="BB3101" s="106">
        <f>BA3101+BA3101*0.08</f>
        <v>0.87749999999999995</v>
      </c>
      <c r="BC3101" s="105" t="s">
        <v>53</v>
      </c>
      <c r="BE3101" s="110"/>
      <c r="BF3101" s="110"/>
      <c r="BG3101" s="110"/>
    </row>
    <row r="3102" spans="1:59" ht="24.75" hidden="1" customHeight="1">
      <c r="A3102" s="9">
        <v>3106</v>
      </c>
      <c r="B3102" s="36">
        <v>19278</v>
      </c>
      <c r="C3102" s="36"/>
      <c r="D3102" s="5" t="s">
        <v>489</v>
      </c>
      <c r="E3102" s="37" t="s">
        <v>12242</v>
      </c>
      <c r="F3102" s="36" t="s">
        <v>491</v>
      </c>
      <c r="G3102" s="36" t="s">
        <v>492</v>
      </c>
      <c r="H3102" s="36" t="s">
        <v>149</v>
      </c>
      <c r="I3102" s="36" t="s">
        <v>2108</v>
      </c>
      <c r="J3102" s="37" t="s">
        <v>12243</v>
      </c>
      <c r="K3102" s="49"/>
      <c r="L3102" s="36"/>
      <c r="M3102" s="36"/>
      <c r="N3102" s="36"/>
      <c r="O3102" s="36" t="s">
        <v>12239</v>
      </c>
      <c r="P3102" s="36" t="s">
        <v>12244</v>
      </c>
      <c r="Q3102" s="36" t="s">
        <v>12248</v>
      </c>
      <c r="R3102" s="101">
        <v>0.87</v>
      </c>
      <c r="S3102" s="102">
        <v>0.95</v>
      </c>
      <c r="T3102" s="116">
        <v>0.87</v>
      </c>
      <c r="V3102" s="102">
        <v>3.1</v>
      </c>
      <c r="AV3102" s="102"/>
      <c r="BA3102" s="1"/>
      <c r="BB3102" s="106"/>
      <c r="BD3102" s="110" t="s">
        <v>497</v>
      </c>
      <c r="BE3102" s="110"/>
      <c r="BF3102" s="110"/>
      <c r="BG3102" s="110"/>
    </row>
    <row r="3103" spans="1:59" ht="24.75" hidden="1" customHeight="1">
      <c r="A3103" s="9">
        <v>3107</v>
      </c>
      <c r="B3103" s="36">
        <v>19271</v>
      </c>
      <c r="C3103" s="36"/>
      <c r="D3103" s="5" t="s">
        <v>8876</v>
      </c>
      <c r="E3103" s="37" t="s">
        <v>12249</v>
      </c>
      <c r="F3103" s="36" t="s">
        <v>2674</v>
      </c>
      <c r="G3103" s="36" t="s">
        <v>1144</v>
      </c>
      <c r="H3103" s="36" t="s">
        <v>1037</v>
      </c>
      <c r="I3103" s="36" t="s">
        <v>274</v>
      </c>
      <c r="J3103" s="37" t="s">
        <v>12250</v>
      </c>
      <c r="K3103" s="49"/>
      <c r="L3103" s="36"/>
      <c r="M3103" s="36"/>
      <c r="N3103" s="36"/>
      <c r="O3103" s="36" t="s">
        <v>12239</v>
      </c>
      <c r="P3103" s="36" t="s">
        <v>12251</v>
      </c>
      <c r="Q3103" s="36" t="s">
        <v>12252</v>
      </c>
      <c r="R3103" s="101">
        <v>3.2</v>
      </c>
      <c r="S3103" s="102">
        <v>3.2</v>
      </c>
      <c r="T3103" s="116" t="s">
        <v>58</v>
      </c>
      <c r="V3103" s="102">
        <v>3.2</v>
      </c>
      <c r="AV3103" s="102"/>
      <c r="BA3103" s="1"/>
      <c r="BB3103" s="106"/>
      <c r="BD3103" s="110" t="s">
        <v>497</v>
      </c>
      <c r="BE3103" s="110"/>
      <c r="BF3103" s="110"/>
      <c r="BG3103" s="110"/>
    </row>
    <row r="3104" spans="1:59" ht="24.75" hidden="1" customHeight="1">
      <c r="A3104" s="9">
        <v>3109</v>
      </c>
      <c r="B3104" s="36">
        <v>19354</v>
      </c>
      <c r="C3104" s="36"/>
      <c r="E3104" s="36" t="s">
        <v>12253</v>
      </c>
      <c r="F3104" s="36"/>
      <c r="G3104" s="36" t="s">
        <v>1943</v>
      </c>
      <c r="H3104" s="36" t="s">
        <v>618</v>
      </c>
      <c r="I3104" s="36" t="s">
        <v>109</v>
      </c>
      <c r="J3104" s="36"/>
      <c r="K3104" s="49"/>
      <c r="L3104" s="36"/>
      <c r="M3104" s="36"/>
      <c r="N3104" s="36"/>
      <c r="O3104" s="36" t="s">
        <v>12239</v>
      </c>
      <c r="P3104" s="21"/>
      <c r="Q3104" s="21" t="s">
        <v>480</v>
      </c>
      <c r="T3104" s="116"/>
      <c r="AT3104" s="105" t="e">
        <f>#REF!*1.075</f>
        <v>#REF!</v>
      </c>
      <c r="AV3104" s="102" t="e">
        <f t="shared" ref="AV3104:AV3137" si="715">MIN(AN3104,AT3104,AU3104)</f>
        <v>#REF!</v>
      </c>
      <c r="AZ3104" s="108" t="b">
        <f t="shared" ref="AZ3104:AZ3135" si="716">IF(AND(AY3104&gt;0,AY3104&lt;=10),AY3104*0.25,IF(AND(AY3104&gt;10,AY3104&lt;=50),AY3104*0.17,IF(AND(AY3104&gt;10,AY3104&lt;=100),AY3104*0.12,IF(AY3104&gt;100,AY3104*0.1))))</f>
        <v>0</v>
      </c>
      <c r="BA3104" s="1">
        <f t="shared" ref="BA3104:BA3135" si="717">AZ3104+AY3104</f>
        <v>0</v>
      </c>
      <c r="BB3104" s="106">
        <f t="shared" ref="BB3104:BB3135" si="718">BA3104+BA3104*0.08</f>
        <v>0</v>
      </c>
      <c r="BE3104" s="110"/>
      <c r="BF3104" s="110"/>
      <c r="BG3104" s="110"/>
    </row>
    <row r="3105" spans="1:59" ht="24.75" hidden="1" customHeight="1">
      <c r="A3105" s="9">
        <v>3110</v>
      </c>
      <c r="B3105" s="36">
        <v>19348</v>
      </c>
      <c r="C3105" s="36"/>
      <c r="E3105" s="36" t="s">
        <v>12254</v>
      </c>
      <c r="F3105" s="36"/>
      <c r="G3105" s="36" t="s">
        <v>66</v>
      </c>
      <c r="H3105" s="36" t="s">
        <v>12255</v>
      </c>
      <c r="I3105" s="36" t="s">
        <v>109</v>
      </c>
      <c r="J3105" s="36"/>
      <c r="K3105" s="49"/>
      <c r="L3105" s="36"/>
      <c r="M3105" s="36"/>
      <c r="N3105" s="36"/>
      <c r="O3105" s="36" t="s">
        <v>12239</v>
      </c>
      <c r="P3105" s="21"/>
      <c r="Q3105" s="21" t="s">
        <v>480</v>
      </c>
      <c r="T3105" s="116"/>
      <c r="AT3105" s="105" t="e">
        <f>#REF!*1.075</f>
        <v>#REF!</v>
      </c>
      <c r="AV3105" s="102" t="e">
        <f t="shared" si="715"/>
        <v>#REF!</v>
      </c>
      <c r="AZ3105" s="108" t="b">
        <f t="shared" si="716"/>
        <v>0</v>
      </c>
      <c r="BA3105" s="1">
        <f t="shared" si="717"/>
        <v>0</v>
      </c>
      <c r="BB3105" s="106">
        <f t="shared" si="718"/>
        <v>0</v>
      </c>
      <c r="BE3105" s="110"/>
      <c r="BF3105" s="110"/>
      <c r="BG3105" s="110"/>
    </row>
    <row r="3106" spans="1:59" ht="24.75" hidden="1" customHeight="1">
      <c r="A3106" s="9">
        <v>3111</v>
      </c>
      <c r="B3106" s="36">
        <v>20673</v>
      </c>
      <c r="C3106" s="36"/>
      <c r="E3106" s="36" t="s">
        <v>12256</v>
      </c>
      <c r="F3106" s="36"/>
      <c r="G3106" s="36" t="s">
        <v>1050</v>
      </c>
      <c r="H3106" s="36" t="s">
        <v>1054</v>
      </c>
      <c r="I3106" s="36" t="s">
        <v>44</v>
      </c>
      <c r="J3106" s="36"/>
      <c r="K3106" s="49"/>
      <c r="L3106" s="36"/>
      <c r="M3106" s="36"/>
      <c r="N3106" s="36"/>
      <c r="O3106" s="36" t="s">
        <v>12257</v>
      </c>
      <c r="P3106" s="21"/>
      <c r="Q3106" s="21" t="s">
        <v>480</v>
      </c>
      <c r="T3106" s="116"/>
      <c r="AT3106" s="105" t="e">
        <f>#REF!*1.075</f>
        <v>#REF!</v>
      </c>
      <c r="AV3106" s="102" t="e">
        <f t="shared" si="715"/>
        <v>#REF!</v>
      </c>
      <c r="AZ3106" s="108" t="b">
        <f t="shared" si="716"/>
        <v>0</v>
      </c>
      <c r="BA3106" s="1">
        <f t="shared" si="717"/>
        <v>0</v>
      </c>
      <c r="BB3106" s="106">
        <f t="shared" si="718"/>
        <v>0</v>
      </c>
      <c r="BE3106" s="110"/>
      <c r="BF3106" s="110"/>
      <c r="BG3106" s="110"/>
    </row>
    <row r="3107" spans="1:59" ht="24.75" hidden="1" customHeight="1">
      <c r="A3107" s="9">
        <v>3113</v>
      </c>
      <c r="B3107" s="17">
        <v>975</v>
      </c>
      <c r="C3107" s="17"/>
      <c r="D3107" s="8"/>
      <c r="E3107" s="2" t="s">
        <v>12258</v>
      </c>
      <c r="F3107" s="2" t="s">
        <v>1304</v>
      </c>
      <c r="G3107" s="2" t="s">
        <v>1305</v>
      </c>
      <c r="H3107" s="18" t="s">
        <v>6052</v>
      </c>
      <c r="I3107" s="2" t="s">
        <v>551</v>
      </c>
      <c r="J3107" s="2" t="s">
        <v>12259</v>
      </c>
      <c r="K3107" s="19"/>
      <c r="L3107" s="2"/>
      <c r="M3107" s="17">
        <v>10</v>
      </c>
      <c r="N3107" s="2" t="s">
        <v>46</v>
      </c>
      <c r="O3107" s="2" t="s">
        <v>12257</v>
      </c>
      <c r="P3107" s="2" t="s">
        <v>12260</v>
      </c>
      <c r="Q3107" s="2" t="s">
        <v>12261</v>
      </c>
      <c r="R3107" s="101">
        <v>2.8</v>
      </c>
      <c r="T3107" s="116">
        <v>2.6</v>
      </c>
      <c r="U3107" s="84">
        <v>4.82</v>
      </c>
      <c r="AB3107" s="102">
        <v>2.6</v>
      </c>
      <c r="AE3107" s="104">
        <v>4.82</v>
      </c>
      <c r="AN3107" s="106">
        <v>2.8</v>
      </c>
      <c r="AO3107" s="105" t="s">
        <v>50</v>
      </c>
      <c r="AP3107" s="104" t="s">
        <v>51</v>
      </c>
      <c r="AQ3107" s="105" t="e">
        <f t="shared" ref="AQ3107:AQ3138" si="719">AVERAGE(SMALL(AE3107:AI3107,1),SMALL(AE3107:AI3107,2))</f>
        <v>#NUM!</v>
      </c>
      <c r="AR3107" s="105" t="e">
        <f t="shared" ref="AR3107:AR3138" si="720">IF(R3107 &lt;=( AVERAGE(SMALL(AE3107:AI3107,1),SMALL(AE3107:AI3107,2))), R3107, "")</f>
        <v>#NUM!</v>
      </c>
      <c r="AS3107" s="105" t="e">
        <f t="shared" ref="AS3107:AS3138" si="721">AVERAGE(SMALL(AJ3107:AM3107,1),SMALL(AJ3107:AM3107,2))</f>
        <v>#NUM!</v>
      </c>
      <c r="AT3107" s="105" t="e">
        <f>#REF!*1.075</f>
        <v>#REF!</v>
      </c>
      <c r="AU3107" s="105">
        <f t="shared" ref="AU3107:AU3124" si="722">T3107*1.075</f>
        <v>2.7949999999999999</v>
      </c>
      <c r="AV3107" s="102" t="e">
        <f t="shared" si="715"/>
        <v>#REF!</v>
      </c>
      <c r="AW3107" s="105" t="s">
        <v>372</v>
      </c>
      <c r="AX3107" s="105" t="s">
        <v>373</v>
      </c>
      <c r="AY3107" s="106">
        <v>2.3039999999999998</v>
      </c>
      <c r="AZ3107" s="108">
        <f t="shared" si="716"/>
        <v>0.57599999999999996</v>
      </c>
      <c r="BA3107" s="1">
        <f t="shared" si="717"/>
        <v>2.88</v>
      </c>
      <c r="BB3107" s="106">
        <f t="shared" si="718"/>
        <v>3.1103999999999998</v>
      </c>
      <c r="BC3107" s="105" t="s">
        <v>53</v>
      </c>
      <c r="BE3107" s="110"/>
      <c r="BF3107" s="110"/>
      <c r="BG3107" s="110"/>
    </row>
    <row r="3108" spans="1:59" ht="24.75" hidden="1" customHeight="1">
      <c r="A3108" s="9">
        <v>3114</v>
      </c>
      <c r="B3108" s="17">
        <v>975</v>
      </c>
      <c r="C3108" s="17"/>
      <c r="D3108" s="8"/>
      <c r="E3108" s="2" t="s">
        <v>12258</v>
      </c>
      <c r="F3108" s="2" t="s">
        <v>1304</v>
      </c>
      <c r="G3108" s="2" t="s">
        <v>1305</v>
      </c>
      <c r="H3108" s="18" t="s">
        <v>6052</v>
      </c>
      <c r="I3108" s="2" t="s">
        <v>551</v>
      </c>
      <c r="J3108" s="2" t="s">
        <v>12262</v>
      </c>
      <c r="K3108" s="19"/>
      <c r="L3108" s="2"/>
      <c r="M3108" s="17">
        <v>100</v>
      </c>
      <c r="N3108" s="2" t="s">
        <v>46</v>
      </c>
      <c r="O3108" s="2" t="s">
        <v>12257</v>
      </c>
      <c r="P3108" s="2" t="s">
        <v>12260</v>
      </c>
      <c r="Q3108" s="2" t="s">
        <v>12261</v>
      </c>
      <c r="R3108" s="101">
        <v>30</v>
      </c>
      <c r="T3108" s="116" t="s">
        <v>58</v>
      </c>
      <c r="U3108" s="84">
        <v>48.2</v>
      </c>
      <c r="AB3108" s="102">
        <v>26</v>
      </c>
      <c r="AE3108" s="104">
        <v>48.2</v>
      </c>
      <c r="AN3108" s="106">
        <v>30</v>
      </c>
      <c r="AO3108" s="105" t="s">
        <v>50</v>
      </c>
      <c r="AP3108" s="104" t="s">
        <v>51</v>
      </c>
      <c r="AQ3108" s="105" t="e">
        <f t="shared" si="719"/>
        <v>#NUM!</v>
      </c>
      <c r="AR3108" s="105" t="e">
        <f t="shared" si="720"/>
        <v>#NUM!</v>
      </c>
      <c r="AS3108" s="105" t="e">
        <f t="shared" si="721"/>
        <v>#NUM!</v>
      </c>
      <c r="AT3108" s="105" t="e">
        <f>#REF!*1.075</f>
        <v>#REF!</v>
      </c>
      <c r="AU3108" s="105" t="e">
        <f t="shared" si="722"/>
        <v>#VALUE!</v>
      </c>
      <c r="AV3108" s="102" t="e">
        <f t="shared" si="715"/>
        <v>#REF!</v>
      </c>
      <c r="AW3108" s="105" t="s">
        <v>372</v>
      </c>
      <c r="AX3108" s="105" t="s">
        <v>373</v>
      </c>
      <c r="AY3108" s="106">
        <v>23.04</v>
      </c>
      <c r="AZ3108" s="108">
        <f t="shared" si="716"/>
        <v>3.9168000000000003</v>
      </c>
      <c r="BA3108" s="1">
        <f t="shared" si="717"/>
        <v>26.956800000000001</v>
      </c>
      <c r="BB3108" s="106">
        <f t="shared" si="718"/>
        <v>29.113344000000001</v>
      </c>
      <c r="BC3108" s="105" t="s">
        <v>53</v>
      </c>
      <c r="BE3108" s="110"/>
      <c r="BF3108" s="110"/>
      <c r="BG3108" s="110"/>
    </row>
    <row r="3109" spans="1:59" ht="24.75" hidden="1" customHeight="1">
      <c r="A3109" s="9">
        <v>3115</v>
      </c>
      <c r="B3109" s="17">
        <v>3721</v>
      </c>
      <c r="C3109" s="17"/>
      <c r="D3109" s="8"/>
      <c r="E3109" s="2" t="s">
        <v>12263</v>
      </c>
      <c r="F3109" s="2" t="s">
        <v>6823</v>
      </c>
      <c r="G3109" s="2" t="s">
        <v>1374</v>
      </c>
      <c r="H3109" s="18" t="s">
        <v>251</v>
      </c>
      <c r="I3109" s="2" t="s">
        <v>44</v>
      </c>
      <c r="J3109" s="2" t="s">
        <v>12264</v>
      </c>
      <c r="K3109" s="19"/>
      <c r="L3109" s="2"/>
      <c r="M3109" s="17">
        <v>7</v>
      </c>
      <c r="N3109" s="2" t="s">
        <v>46</v>
      </c>
      <c r="O3109" s="2" t="s">
        <v>12257</v>
      </c>
      <c r="P3109" s="2" t="s">
        <v>12260</v>
      </c>
      <c r="Q3109" s="2" t="s">
        <v>12265</v>
      </c>
      <c r="R3109" s="101">
        <v>5.74</v>
      </c>
      <c r="T3109" s="116">
        <v>3.85</v>
      </c>
      <c r="U3109" s="84">
        <v>5.74</v>
      </c>
      <c r="AE3109" s="104">
        <v>5.74</v>
      </c>
      <c r="AN3109" s="106">
        <v>5.74</v>
      </c>
      <c r="AO3109" s="105" t="s">
        <v>50</v>
      </c>
      <c r="AP3109" s="104" t="s">
        <v>51</v>
      </c>
      <c r="AQ3109" s="105" t="e">
        <f t="shared" si="719"/>
        <v>#NUM!</v>
      </c>
      <c r="AR3109" s="105" t="e">
        <f t="shared" si="720"/>
        <v>#NUM!</v>
      </c>
      <c r="AS3109" s="105" t="e">
        <f t="shared" si="721"/>
        <v>#NUM!</v>
      </c>
      <c r="AT3109" s="105" t="e">
        <f>#REF!*1.075</f>
        <v>#REF!</v>
      </c>
      <c r="AU3109" s="105">
        <f t="shared" si="722"/>
        <v>4.1387499999999999</v>
      </c>
      <c r="AV3109" s="102" t="e">
        <f t="shared" si="715"/>
        <v>#REF!</v>
      </c>
      <c r="AW3109" s="105" t="s">
        <v>172</v>
      </c>
      <c r="AX3109" s="105" t="s">
        <v>173</v>
      </c>
      <c r="AY3109" s="106">
        <v>4.1399999999999997</v>
      </c>
      <c r="AZ3109" s="108">
        <f t="shared" si="716"/>
        <v>1.0349999999999999</v>
      </c>
      <c r="BA3109" s="1">
        <f t="shared" si="717"/>
        <v>5.1749999999999998</v>
      </c>
      <c r="BB3109" s="106">
        <f t="shared" si="718"/>
        <v>5.5889999999999995</v>
      </c>
      <c r="BC3109" s="105" t="s">
        <v>53</v>
      </c>
      <c r="BE3109" s="110"/>
      <c r="BF3109" s="110"/>
      <c r="BG3109" s="110"/>
    </row>
    <row r="3110" spans="1:59" ht="24.75" hidden="1" customHeight="1">
      <c r="A3110" s="9">
        <v>3116</v>
      </c>
      <c r="B3110" s="17">
        <v>6916</v>
      </c>
      <c r="C3110" s="17"/>
      <c r="D3110" s="8"/>
      <c r="E3110" s="2" t="s">
        <v>12266</v>
      </c>
      <c r="F3110" s="2" t="s">
        <v>12267</v>
      </c>
      <c r="G3110" s="2" t="s">
        <v>4286</v>
      </c>
      <c r="H3110" s="18" t="s">
        <v>1037</v>
      </c>
      <c r="I3110" s="2" t="s">
        <v>68</v>
      </c>
      <c r="J3110" s="30" t="s">
        <v>12268</v>
      </c>
      <c r="K3110" s="19"/>
      <c r="L3110" s="2"/>
      <c r="M3110" s="17">
        <v>30</v>
      </c>
      <c r="N3110" s="2" t="s">
        <v>46</v>
      </c>
      <c r="O3110" s="2" t="s">
        <v>12257</v>
      </c>
      <c r="P3110" s="2" t="s">
        <v>12269</v>
      </c>
      <c r="Q3110" s="2" t="s">
        <v>12270</v>
      </c>
      <c r="R3110" s="101">
        <v>5.3</v>
      </c>
      <c r="T3110" s="116">
        <v>4.3</v>
      </c>
      <c r="U3110" s="84">
        <v>5.5</v>
      </c>
      <c r="AE3110" s="104">
        <v>5.5</v>
      </c>
      <c r="AN3110" s="106">
        <v>5.3</v>
      </c>
      <c r="AO3110" s="105" t="s">
        <v>50</v>
      </c>
      <c r="AP3110" s="104" t="s">
        <v>51</v>
      </c>
      <c r="AQ3110" s="105" t="e">
        <f t="shared" si="719"/>
        <v>#NUM!</v>
      </c>
      <c r="AR3110" s="105" t="e">
        <f t="shared" si="720"/>
        <v>#NUM!</v>
      </c>
      <c r="AS3110" s="105" t="e">
        <f t="shared" si="721"/>
        <v>#NUM!</v>
      </c>
      <c r="AT3110" s="105" t="e">
        <f>#REF!*1.075</f>
        <v>#REF!</v>
      </c>
      <c r="AU3110" s="105">
        <f t="shared" si="722"/>
        <v>4.6224999999999996</v>
      </c>
      <c r="AV3110" s="102" t="e">
        <f t="shared" si="715"/>
        <v>#REF!</v>
      </c>
      <c r="AW3110" s="105" t="s">
        <v>172</v>
      </c>
      <c r="AX3110" s="105" t="s">
        <v>173</v>
      </c>
      <c r="AY3110" s="106">
        <v>4.6224999999999996</v>
      </c>
      <c r="AZ3110" s="108">
        <f t="shared" si="716"/>
        <v>1.1556249999999999</v>
      </c>
      <c r="BA3110" s="1">
        <f t="shared" si="717"/>
        <v>5.7781249999999993</v>
      </c>
      <c r="BB3110" s="106">
        <f t="shared" si="718"/>
        <v>6.2403749999999993</v>
      </c>
      <c r="BC3110" s="105" t="s">
        <v>53</v>
      </c>
      <c r="BE3110" s="110"/>
      <c r="BF3110" s="110"/>
      <c r="BG3110" s="110"/>
    </row>
    <row r="3111" spans="1:59" ht="24.75" hidden="1" customHeight="1">
      <c r="A3111" s="9">
        <v>3117</v>
      </c>
      <c r="B3111" s="17">
        <v>18028</v>
      </c>
      <c r="C3111" s="17"/>
      <c r="D3111" s="8"/>
      <c r="E3111" s="2" t="s">
        <v>12271</v>
      </c>
      <c r="F3111" s="2" t="s">
        <v>12272</v>
      </c>
      <c r="G3111" s="2" t="s">
        <v>685</v>
      </c>
      <c r="H3111" s="18" t="s">
        <v>97</v>
      </c>
      <c r="I3111" s="2" t="s">
        <v>1998</v>
      </c>
      <c r="J3111" s="2" t="s">
        <v>12273</v>
      </c>
      <c r="K3111" s="19">
        <v>30</v>
      </c>
      <c r="L3111" s="2" t="s">
        <v>91</v>
      </c>
      <c r="M3111" s="17">
        <v>10</v>
      </c>
      <c r="N3111" s="2" t="s">
        <v>46</v>
      </c>
      <c r="O3111" s="2" t="s">
        <v>12257</v>
      </c>
      <c r="P3111" s="2" t="s">
        <v>12274</v>
      </c>
      <c r="Q3111" s="2" t="s">
        <v>12275</v>
      </c>
      <c r="R3111" s="101">
        <v>54.25</v>
      </c>
      <c r="T3111" s="116" t="s">
        <v>58</v>
      </c>
      <c r="U3111" s="84">
        <v>175</v>
      </c>
      <c r="Z3111" s="102">
        <v>52.5</v>
      </c>
      <c r="AB3111" s="102">
        <v>56</v>
      </c>
      <c r="AE3111" s="104">
        <v>175</v>
      </c>
      <c r="AG3111" s="105">
        <v>100.18899999999999</v>
      </c>
      <c r="AI3111" s="105">
        <v>161.52000000000001</v>
      </c>
      <c r="AL3111" s="105" t="s">
        <v>12276</v>
      </c>
      <c r="AN3111" s="106">
        <v>54.25</v>
      </c>
      <c r="AO3111" s="105" t="s">
        <v>50</v>
      </c>
      <c r="AP3111" s="104" t="s">
        <v>51</v>
      </c>
      <c r="AQ3111" s="105">
        <f t="shared" si="719"/>
        <v>130.8545</v>
      </c>
      <c r="AR3111" s="105">
        <f t="shared" si="720"/>
        <v>54.25</v>
      </c>
      <c r="AS3111" s="105" t="e">
        <f t="shared" si="721"/>
        <v>#NUM!</v>
      </c>
      <c r="AT3111" s="105" t="e">
        <f>#REF!*1.075</f>
        <v>#REF!</v>
      </c>
      <c r="AU3111" s="105" t="e">
        <f t="shared" si="722"/>
        <v>#VALUE!</v>
      </c>
      <c r="AV3111" s="102" t="e">
        <f t="shared" si="715"/>
        <v>#REF!</v>
      </c>
      <c r="AW3111" s="125" t="s">
        <v>52</v>
      </c>
      <c r="AX3111" s="105" t="s">
        <v>51</v>
      </c>
      <c r="AY3111" s="106">
        <v>54.25</v>
      </c>
      <c r="AZ3111" s="108">
        <f t="shared" si="716"/>
        <v>6.51</v>
      </c>
      <c r="BA3111" s="1">
        <f t="shared" si="717"/>
        <v>60.76</v>
      </c>
      <c r="BB3111" s="106">
        <f t="shared" si="718"/>
        <v>65.620800000000003</v>
      </c>
      <c r="BC3111" s="105" t="s">
        <v>53</v>
      </c>
      <c r="BE3111" s="110"/>
      <c r="BF3111" s="110"/>
      <c r="BG3111" s="110"/>
    </row>
    <row r="3112" spans="1:59" ht="24.75" hidden="1" customHeight="1">
      <c r="A3112" s="9">
        <v>3118</v>
      </c>
      <c r="B3112" s="17">
        <v>18026</v>
      </c>
      <c r="C3112" s="17"/>
      <c r="D3112" s="8"/>
      <c r="E3112" s="2" t="s">
        <v>12271</v>
      </c>
      <c r="F3112" s="2" t="s">
        <v>12272</v>
      </c>
      <c r="G3112" s="2" t="s">
        <v>685</v>
      </c>
      <c r="H3112" s="18" t="s">
        <v>251</v>
      </c>
      <c r="I3112" s="2" t="s">
        <v>1998</v>
      </c>
      <c r="J3112" s="2" t="s">
        <v>12277</v>
      </c>
      <c r="K3112" s="19">
        <v>20</v>
      </c>
      <c r="L3112" s="2" t="s">
        <v>91</v>
      </c>
      <c r="M3112" s="17">
        <v>10</v>
      </c>
      <c r="N3112" s="2" t="s">
        <v>46</v>
      </c>
      <c r="O3112" s="2" t="s">
        <v>12257</v>
      </c>
      <c r="P3112" s="2" t="s">
        <v>12274</v>
      </c>
      <c r="Q3112" s="2" t="s">
        <v>12278</v>
      </c>
      <c r="R3112" s="101">
        <v>90.67</v>
      </c>
      <c r="T3112" s="116" t="s">
        <v>58</v>
      </c>
      <c r="Y3112" s="102">
        <v>90.67</v>
      </c>
      <c r="AC3112" s="102">
        <v>90.67</v>
      </c>
      <c r="AG3112" s="105">
        <v>55.408000000000001</v>
      </c>
      <c r="AI3112" s="105">
        <v>97.03</v>
      </c>
      <c r="AN3112" s="106">
        <v>76.218999999999994</v>
      </c>
      <c r="AO3112" s="105" t="s">
        <v>277</v>
      </c>
      <c r="AP3112" s="104" t="s">
        <v>278</v>
      </c>
      <c r="AQ3112" s="105">
        <f t="shared" si="719"/>
        <v>76.218999999999994</v>
      </c>
      <c r="AR3112" s="105" t="str">
        <f t="shared" si="720"/>
        <v/>
      </c>
      <c r="AS3112" s="105" t="e">
        <f t="shared" si="721"/>
        <v>#NUM!</v>
      </c>
      <c r="AT3112" s="105" t="e">
        <f>#REF!*1.075</f>
        <v>#REF!</v>
      </c>
      <c r="AU3112" s="105" t="e">
        <f t="shared" si="722"/>
        <v>#VALUE!</v>
      </c>
      <c r="AV3112" s="102" t="e">
        <f t="shared" si="715"/>
        <v>#REF!</v>
      </c>
      <c r="AW3112" s="105" t="s">
        <v>172</v>
      </c>
      <c r="AX3112" s="105" t="s">
        <v>173</v>
      </c>
      <c r="AY3112" s="106">
        <v>54.255000000000003</v>
      </c>
      <c r="AZ3112" s="108">
        <f t="shared" si="716"/>
        <v>6.5106000000000002</v>
      </c>
      <c r="BA3112" s="1">
        <f t="shared" si="717"/>
        <v>60.765600000000006</v>
      </c>
      <c r="BB3112" s="106">
        <f t="shared" si="718"/>
        <v>65.62684800000001</v>
      </c>
      <c r="BC3112" s="105" t="s">
        <v>53</v>
      </c>
      <c r="BE3112" s="110"/>
      <c r="BF3112" s="110"/>
      <c r="BG3112" s="110"/>
    </row>
    <row r="3113" spans="1:59" ht="24.75" hidden="1" customHeight="1">
      <c r="A3113" s="9">
        <v>3119</v>
      </c>
      <c r="B3113" s="17">
        <v>5902</v>
      </c>
      <c r="C3113" s="17"/>
      <c r="D3113" s="8"/>
      <c r="E3113" s="2" t="s">
        <v>12279</v>
      </c>
      <c r="F3113" s="2" t="s">
        <v>1578</v>
      </c>
      <c r="G3113" s="2" t="s">
        <v>492</v>
      </c>
      <c r="H3113" s="18" t="s">
        <v>149</v>
      </c>
      <c r="I3113" s="2" t="s">
        <v>2108</v>
      </c>
      <c r="J3113" s="2" t="s">
        <v>7684</v>
      </c>
      <c r="K3113" s="19"/>
      <c r="L3113" s="2"/>
      <c r="M3113" s="17">
        <v>10</v>
      </c>
      <c r="N3113" s="2" t="s">
        <v>46</v>
      </c>
      <c r="O3113" s="2" t="s">
        <v>12257</v>
      </c>
      <c r="P3113" s="2" t="s">
        <v>12280</v>
      </c>
      <c r="Q3113" s="2" t="s">
        <v>12281</v>
      </c>
      <c r="R3113" s="101">
        <v>2.2000000000000002</v>
      </c>
      <c r="T3113" s="116">
        <v>1.3</v>
      </c>
      <c r="V3113" s="102">
        <v>2.2000000000000002</v>
      </c>
      <c r="AN3113" s="106">
        <v>2.2000000000000002</v>
      </c>
      <c r="AO3113" s="105" t="s">
        <v>50</v>
      </c>
      <c r="AP3113" s="104" t="s">
        <v>51</v>
      </c>
      <c r="AQ3113" s="105" t="e">
        <f t="shared" si="719"/>
        <v>#NUM!</v>
      </c>
      <c r="AR3113" s="105" t="e">
        <f t="shared" si="720"/>
        <v>#NUM!</v>
      </c>
      <c r="AS3113" s="105" t="e">
        <f t="shared" si="721"/>
        <v>#NUM!</v>
      </c>
      <c r="AT3113" s="105" t="e">
        <f>#REF!*1.075</f>
        <v>#REF!</v>
      </c>
      <c r="AU3113" s="105">
        <f t="shared" si="722"/>
        <v>1.3975</v>
      </c>
      <c r="AV3113" s="102" t="e">
        <f t="shared" si="715"/>
        <v>#REF!</v>
      </c>
      <c r="AW3113" s="105" t="s">
        <v>172</v>
      </c>
      <c r="AX3113" s="105" t="s">
        <v>173</v>
      </c>
      <c r="AY3113" s="106">
        <v>1.397</v>
      </c>
      <c r="AZ3113" s="108">
        <f t="shared" si="716"/>
        <v>0.34925</v>
      </c>
      <c r="BA3113" s="1">
        <f t="shared" si="717"/>
        <v>1.7462500000000001</v>
      </c>
      <c r="BB3113" s="106">
        <f t="shared" si="718"/>
        <v>1.88595</v>
      </c>
      <c r="BC3113" s="105" t="s">
        <v>53</v>
      </c>
      <c r="BE3113" s="110"/>
      <c r="BF3113" s="110"/>
      <c r="BG3113" s="110"/>
    </row>
    <row r="3114" spans="1:59" ht="24.75" hidden="1" customHeight="1">
      <c r="A3114" s="9">
        <v>3120</v>
      </c>
      <c r="B3114" s="17">
        <v>5903</v>
      </c>
      <c r="C3114" s="17"/>
      <c r="D3114" s="8"/>
      <c r="E3114" s="2" t="s">
        <v>12279</v>
      </c>
      <c r="F3114" s="2" t="s">
        <v>1578</v>
      </c>
      <c r="G3114" s="2" t="s">
        <v>492</v>
      </c>
      <c r="H3114" s="18" t="s">
        <v>251</v>
      </c>
      <c r="I3114" s="2" t="s">
        <v>2108</v>
      </c>
      <c r="J3114" s="2" t="s">
        <v>7684</v>
      </c>
      <c r="K3114" s="19"/>
      <c r="L3114" s="2"/>
      <c r="M3114" s="17">
        <v>10</v>
      </c>
      <c r="N3114" s="2" t="s">
        <v>46</v>
      </c>
      <c r="O3114" s="1" t="s">
        <v>12257</v>
      </c>
      <c r="P3114" s="2" t="s">
        <v>12269</v>
      </c>
      <c r="Q3114" s="2" t="s">
        <v>12282</v>
      </c>
      <c r="R3114" s="101">
        <v>2.2000000000000002</v>
      </c>
      <c r="T3114" s="116">
        <v>1.3</v>
      </c>
      <c r="V3114" s="102">
        <v>2.2000000000000002</v>
      </c>
      <c r="AN3114" s="106">
        <v>2.2000000000000002</v>
      </c>
      <c r="AO3114" s="105" t="s">
        <v>50</v>
      </c>
      <c r="AP3114" s="104" t="s">
        <v>51</v>
      </c>
      <c r="AQ3114" s="105" t="e">
        <f t="shared" si="719"/>
        <v>#NUM!</v>
      </c>
      <c r="AR3114" s="105" t="e">
        <f t="shared" si="720"/>
        <v>#NUM!</v>
      </c>
      <c r="AS3114" s="105" t="e">
        <f t="shared" si="721"/>
        <v>#NUM!</v>
      </c>
      <c r="AT3114" s="105" t="e">
        <f>#REF!*1.075</f>
        <v>#REF!</v>
      </c>
      <c r="AU3114" s="105">
        <f t="shared" si="722"/>
        <v>1.3975</v>
      </c>
      <c r="AV3114" s="102" t="e">
        <f t="shared" si="715"/>
        <v>#REF!</v>
      </c>
      <c r="AW3114" s="105" t="s">
        <v>172</v>
      </c>
      <c r="AX3114" s="105" t="s">
        <v>173</v>
      </c>
      <c r="AY3114" s="106">
        <v>1.397</v>
      </c>
      <c r="AZ3114" s="108">
        <f t="shared" si="716"/>
        <v>0.34925</v>
      </c>
      <c r="BA3114" s="1">
        <f t="shared" si="717"/>
        <v>1.7462500000000001</v>
      </c>
      <c r="BB3114" s="106">
        <f t="shared" si="718"/>
        <v>1.88595</v>
      </c>
      <c r="BC3114" s="105" t="s">
        <v>53</v>
      </c>
      <c r="BE3114" s="110"/>
      <c r="BF3114" s="110"/>
      <c r="BG3114" s="110"/>
    </row>
    <row r="3115" spans="1:59" ht="24.75" hidden="1" customHeight="1">
      <c r="A3115" s="9">
        <v>3121</v>
      </c>
      <c r="B3115" s="17">
        <v>17581</v>
      </c>
      <c r="C3115" s="17"/>
      <c r="D3115" s="8"/>
      <c r="E3115" s="2" t="s">
        <v>12283</v>
      </c>
      <c r="F3115" s="2" t="s">
        <v>12284</v>
      </c>
      <c r="G3115" s="2" t="s">
        <v>12285</v>
      </c>
      <c r="H3115" s="18" t="s">
        <v>945</v>
      </c>
      <c r="I3115" s="2" t="s">
        <v>44</v>
      </c>
      <c r="J3115" s="2" t="s">
        <v>12286</v>
      </c>
      <c r="K3115" s="19"/>
      <c r="L3115" s="2"/>
      <c r="M3115" s="17">
        <v>40</v>
      </c>
      <c r="N3115" s="2" t="s">
        <v>46</v>
      </c>
      <c r="O3115" s="1" t="s">
        <v>12257</v>
      </c>
      <c r="P3115" s="2" t="s">
        <v>12287</v>
      </c>
      <c r="Q3115" s="2" t="s">
        <v>12288</v>
      </c>
      <c r="R3115" s="101">
        <v>8.14</v>
      </c>
      <c r="T3115" s="116">
        <v>7.65</v>
      </c>
      <c r="U3115" s="84">
        <v>11.67</v>
      </c>
      <c r="AA3115" s="102">
        <v>8.0399999999999991</v>
      </c>
      <c r="AE3115" s="104">
        <v>11.67</v>
      </c>
      <c r="AK3115" s="105">
        <v>8.0370000000000008</v>
      </c>
      <c r="AN3115" s="106">
        <v>8.0370000000000008</v>
      </c>
      <c r="AO3115" s="105" t="s">
        <v>531</v>
      </c>
      <c r="AP3115" s="104" t="s">
        <v>532</v>
      </c>
      <c r="AQ3115" s="105" t="e">
        <f t="shared" si="719"/>
        <v>#NUM!</v>
      </c>
      <c r="AR3115" s="105" t="e">
        <f t="shared" si="720"/>
        <v>#NUM!</v>
      </c>
      <c r="AS3115" s="105" t="e">
        <f t="shared" si="721"/>
        <v>#NUM!</v>
      </c>
      <c r="AT3115" s="105" t="e">
        <f>#REF!*1.075</f>
        <v>#REF!</v>
      </c>
      <c r="AU3115" s="105">
        <f t="shared" si="722"/>
        <v>8.2237500000000008</v>
      </c>
      <c r="AV3115" s="102" t="e">
        <f t="shared" si="715"/>
        <v>#REF!</v>
      </c>
      <c r="AW3115" s="105" t="s">
        <v>1543</v>
      </c>
      <c r="AX3115" s="105" t="s">
        <v>532</v>
      </c>
      <c r="AY3115" s="106">
        <v>8.0399999999999991</v>
      </c>
      <c r="AZ3115" s="108">
        <f t="shared" si="716"/>
        <v>2.0099999999999998</v>
      </c>
      <c r="BA3115" s="1">
        <f t="shared" si="717"/>
        <v>10.049999999999999</v>
      </c>
      <c r="BB3115" s="106">
        <f t="shared" si="718"/>
        <v>10.853999999999999</v>
      </c>
      <c r="BC3115" s="105" t="s">
        <v>53</v>
      </c>
      <c r="BE3115" s="110"/>
      <c r="BF3115" s="110"/>
      <c r="BG3115" s="110"/>
    </row>
    <row r="3116" spans="1:59" ht="24.75" hidden="1" customHeight="1">
      <c r="A3116" s="9">
        <v>3122</v>
      </c>
      <c r="B3116" s="17">
        <v>3811</v>
      </c>
      <c r="C3116" s="17"/>
      <c r="D3116" s="8"/>
      <c r="E3116" s="2" t="s">
        <v>12289</v>
      </c>
      <c r="F3116" s="2" t="s">
        <v>12290</v>
      </c>
      <c r="G3116" s="2" t="s">
        <v>1391</v>
      </c>
      <c r="H3116" s="18" t="s">
        <v>251</v>
      </c>
      <c r="I3116" s="2" t="s">
        <v>44</v>
      </c>
      <c r="J3116" s="2" t="s">
        <v>12291</v>
      </c>
      <c r="K3116" s="19"/>
      <c r="L3116" s="2"/>
      <c r="M3116" s="17">
        <v>14</v>
      </c>
      <c r="N3116" s="2" t="s">
        <v>46</v>
      </c>
      <c r="O3116" s="1" t="s">
        <v>12257</v>
      </c>
      <c r="P3116" s="2" t="s">
        <v>12292</v>
      </c>
      <c r="Q3116" s="2" t="s">
        <v>12293</v>
      </c>
      <c r="R3116" s="101">
        <v>6.12</v>
      </c>
      <c r="T3116" s="116" t="s">
        <v>58</v>
      </c>
      <c r="U3116" s="84">
        <v>6.12</v>
      </c>
      <c r="AB3116" s="102">
        <v>9.3000000000000007</v>
      </c>
      <c r="AC3116" s="102">
        <v>6.12</v>
      </c>
      <c r="AE3116" s="104">
        <v>6.12</v>
      </c>
      <c r="AN3116" s="106">
        <v>6.12</v>
      </c>
      <c r="AO3116" s="105" t="s">
        <v>50</v>
      </c>
      <c r="AP3116" s="104" t="s">
        <v>51</v>
      </c>
      <c r="AQ3116" s="105" t="e">
        <f t="shared" si="719"/>
        <v>#NUM!</v>
      </c>
      <c r="AR3116" s="105" t="e">
        <f t="shared" si="720"/>
        <v>#NUM!</v>
      </c>
      <c r="AS3116" s="105" t="e">
        <f t="shared" si="721"/>
        <v>#NUM!</v>
      </c>
      <c r="AT3116" s="105" t="e">
        <f>#REF!*1.075</f>
        <v>#REF!</v>
      </c>
      <c r="AU3116" s="105" t="e">
        <f t="shared" si="722"/>
        <v>#VALUE!</v>
      </c>
      <c r="AV3116" s="102" t="e">
        <f t="shared" si="715"/>
        <v>#REF!</v>
      </c>
      <c r="AW3116" s="125" t="s">
        <v>52</v>
      </c>
      <c r="AX3116" s="125" t="s">
        <v>51</v>
      </c>
      <c r="AY3116" s="106">
        <v>6.12</v>
      </c>
      <c r="AZ3116" s="108">
        <f t="shared" si="716"/>
        <v>1.53</v>
      </c>
      <c r="BA3116" s="1">
        <f t="shared" si="717"/>
        <v>7.65</v>
      </c>
      <c r="BB3116" s="106">
        <f t="shared" si="718"/>
        <v>8.2620000000000005</v>
      </c>
      <c r="BC3116" s="105" t="s">
        <v>53</v>
      </c>
      <c r="BE3116" s="110"/>
      <c r="BF3116" s="110"/>
      <c r="BG3116" s="110"/>
    </row>
    <row r="3117" spans="1:59" ht="24.75" hidden="1" customHeight="1">
      <c r="A3117" s="9">
        <v>3123</v>
      </c>
      <c r="B3117" s="17">
        <v>5901</v>
      </c>
      <c r="C3117" s="17"/>
      <c r="D3117" s="8"/>
      <c r="E3117" s="2" t="s">
        <v>12256</v>
      </c>
      <c r="F3117" s="2" t="s">
        <v>12294</v>
      </c>
      <c r="G3117" s="2" t="s">
        <v>1050</v>
      </c>
      <c r="H3117" s="18" t="s">
        <v>1054</v>
      </c>
      <c r="I3117" s="2" t="s">
        <v>44</v>
      </c>
      <c r="J3117" s="2" t="s">
        <v>545</v>
      </c>
      <c r="K3117" s="19"/>
      <c r="L3117" s="2"/>
      <c r="M3117" s="17">
        <v>30</v>
      </c>
      <c r="N3117" s="2" t="s">
        <v>46</v>
      </c>
      <c r="O3117" s="1" t="s">
        <v>12257</v>
      </c>
      <c r="P3117" s="2" t="s">
        <v>12280</v>
      </c>
      <c r="Q3117" s="2" t="s">
        <v>12295</v>
      </c>
      <c r="R3117" s="101">
        <v>1.56</v>
      </c>
      <c r="T3117" s="116">
        <v>1.45</v>
      </c>
      <c r="U3117" s="84">
        <v>2.29</v>
      </c>
      <c r="AE3117" s="104">
        <v>2.29</v>
      </c>
      <c r="AN3117" s="106">
        <v>1.208</v>
      </c>
      <c r="AO3117" s="105" t="s">
        <v>372</v>
      </c>
      <c r="AP3117" s="104" t="s">
        <v>373</v>
      </c>
      <c r="AQ3117" s="105" t="e">
        <f t="shared" si="719"/>
        <v>#NUM!</v>
      </c>
      <c r="AR3117" s="105" t="e">
        <f t="shared" si="720"/>
        <v>#NUM!</v>
      </c>
      <c r="AS3117" s="105" t="e">
        <f t="shared" si="721"/>
        <v>#NUM!</v>
      </c>
      <c r="AT3117" s="105" t="e">
        <f>#REF!*1.075</f>
        <v>#REF!</v>
      </c>
      <c r="AU3117" s="105">
        <f t="shared" si="722"/>
        <v>1.5587499999999999</v>
      </c>
      <c r="AV3117" s="102" t="e">
        <f t="shared" si="715"/>
        <v>#REF!</v>
      </c>
      <c r="AW3117" s="105" t="s">
        <v>372</v>
      </c>
      <c r="AX3117" s="105" t="s">
        <v>373</v>
      </c>
      <c r="AY3117" s="106">
        <v>1.208</v>
      </c>
      <c r="AZ3117" s="108">
        <f t="shared" si="716"/>
        <v>0.30199999999999999</v>
      </c>
      <c r="BA3117" s="1">
        <f t="shared" si="717"/>
        <v>1.51</v>
      </c>
      <c r="BB3117" s="106">
        <f t="shared" si="718"/>
        <v>1.6308</v>
      </c>
      <c r="BC3117" s="105" t="s">
        <v>53</v>
      </c>
      <c r="BE3117" s="110"/>
      <c r="BF3117" s="110"/>
      <c r="BG3117" s="110"/>
    </row>
    <row r="3118" spans="1:59" ht="24.75" hidden="1" customHeight="1">
      <c r="A3118" s="9">
        <v>3124</v>
      </c>
      <c r="B3118" s="17">
        <v>5167</v>
      </c>
      <c r="C3118" s="17"/>
      <c r="D3118" s="8"/>
      <c r="E3118" s="2" t="s">
        <v>12296</v>
      </c>
      <c r="F3118" s="2" t="s">
        <v>12297</v>
      </c>
      <c r="G3118" s="2" t="s">
        <v>8297</v>
      </c>
      <c r="H3118" s="18" t="s">
        <v>8303</v>
      </c>
      <c r="I3118" s="2" t="s">
        <v>68</v>
      </c>
      <c r="J3118" s="2" t="s">
        <v>545</v>
      </c>
      <c r="K3118" s="19"/>
      <c r="L3118" s="2"/>
      <c r="M3118" s="17">
        <v>30</v>
      </c>
      <c r="N3118" s="2" t="s">
        <v>46</v>
      </c>
      <c r="O3118" s="2" t="s">
        <v>12257</v>
      </c>
      <c r="P3118" s="2" t="s">
        <v>12260</v>
      </c>
      <c r="Q3118" s="2" t="s">
        <v>12298</v>
      </c>
      <c r="R3118" s="101">
        <v>5.8</v>
      </c>
      <c r="T3118" s="116">
        <v>5.8</v>
      </c>
      <c r="U3118" s="84">
        <v>6.8</v>
      </c>
      <c r="AA3118" s="102">
        <v>7.07</v>
      </c>
      <c r="AE3118" s="104">
        <v>6.8</v>
      </c>
      <c r="AN3118" s="106">
        <v>5.8</v>
      </c>
      <c r="AO3118" s="105" t="s">
        <v>50</v>
      </c>
      <c r="AP3118" s="104" t="s">
        <v>51</v>
      </c>
      <c r="AQ3118" s="105" t="e">
        <f t="shared" si="719"/>
        <v>#NUM!</v>
      </c>
      <c r="AR3118" s="105" t="e">
        <f t="shared" si="720"/>
        <v>#NUM!</v>
      </c>
      <c r="AS3118" s="105" t="e">
        <f t="shared" si="721"/>
        <v>#NUM!</v>
      </c>
      <c r="AT3118" s="105" t="e">
        <f>#REF!*1.075</f>
        <v>#REF!</v>
      </c>
      <c r="AU3118" s="105">
        <f t="shared" si="722"/>
        <v>6.2349999999999994</v>
      </c>
      <c r="AV3118" s="102" t="e">
        <f t="shared" si="715"/>
        <v>#REF!</v>
      </c>
      <c r="AW3118" s="125" t="s">
        <v>52</v>
      </c>
      <c r="AX3118" s="105" t="s">
        <v>51</v>
      </c>
      <c r="AY3118" s="106">
        <v>5.8</v>
      </c>
      <c r="AZ3118" s="108">
        <f t="shared" si="716"/>
        <v>1.45</v>
      </c>
      <c r="BA3118" s="1">
        <f t="shared" si="717"/>
        <v>7.25</v>
      </c>
      <c r="BB3118" s="106">
        <f t="shared" si="718"/>
        <v>7.83</v>
      </c>
      <c r="BC3118" s="105" t="s">
        <v>53</v>
      </c>
      <c r="BE3118" s="110"/>
      <c r="BF3118" s="110"/>
      <c r="BG3118" s="110"/>
    </row>
    <row r="3119" spans="1:59" ht="24.75" hidden="1" customHeight="1">
      <c r="A3119" s="9">
        <v>3125</v>
      </c>
      <c r="B3119" s="17">
        <v>5166</v>
      </c>
      <c r="C3119" s="17"/>
      <c r="D3119" s="8"/>
      <c r="E3119" s="2" t="s">
        <v>12296</v>
      </c>
      <c r="F3119" s="2" t="s">
        <v>12297</v>
      </c>
      <c r="G3119" s="2" t="s">
        <v>8297</v>
      </c>
      <c r="H3119" s="18" t="s">
        <v>12299</v>
      </c>
      <c r="I3119" s="2" t="s">
        <v>68</v>
      </c>
      <c r="J3119" s="2" t="s">
        <v>545</v>
      </c>
      <c r="K3119" s="19"/>
      <c r="L3119" s="2"/>
      <c r="M3119" s="17">
        <v>30</v>
      </c>
      <c r="N3119" s="2" t="s">
        <v>46</v>
      </c>
      <c r="O3119" s="2" t="s">
        <v>12257</v>
      </c>
      <c r="P3119" s="2" t="s">
        <v>12260</v>
      </c>
      <c r="Q3119" s="2" t="s">
        <v>12300</v>
      </c>
      <c r="R3119" s="101">
        <v>8.09</v>
      </c>
      <c r="T3119" s="116">
        <v>7.25</v>
      </c>
      <c r="U3119" s="84">
        <v>8.09</v>
      </c>
      <c r="AE3119" s="104">
        <v>8.09</v>
      </c>
      <c r="AN3119" s="106">
        <v>8.09</v>
      </c>
      <c r="AO3119" s="105" t="s">
        <v>50</v>
      </c>
      <c r="AP3119" s="104" t="s">
        <v>51</v>
      </c>
      <c r="AQ3119" s="105" t="e">
        <f t="shared" si="719"/>
        <v>#NUM!</v>
      </c>
      <c r="AR3119" s="105" t="e">
        <f t="shared" si="720"/>
        <v>#NUM!</v>
      </c>
      <c r="AS3119" s="105" t="e">
        <f t="shared" si="721"/>
        <v>#NUM!</v>
      </c>
      <c r="AT3119" s="105" t="e">
        <f>#REF!*1.075</f>
        <v>#REF!</v>
      </c>
      <c r="AU3119" s="105">
        <f t="shared" si="722"/>
        <v>7.7937499999999993</v>
      </c>
      <c r="AV3119" s="102" t="e">
        <f t="shared" si="715"/>
        <v>#REF!</v>
      </c>
      <c r="AW3119" s="105" t="s">
        <v>172</v>
      </c>
      <c r="AX3119" s="105" t="s">
        <v>173</v>
      </c>
      <c r="AY3119" s="106">
        <v>7.79</v>
      </c>
      <c r="AZ3119" s="108">
        <f t="shared" si="716"/>
        <v>1.9475</v>
      </c>
      <c r="BA3119" s="1">
        <f t="shared" si="717"/>
        <v>9.7375000000000007</v>
      </c>
      <c r="BB3119" s="106">
        <f t="shared" si="718"/>
        <v>10.516500000000001</v>
      </c>
      <c r="BC3119" s="105" t="s">
        <v>53</v>
      </c>
      <c r="BE3119" s="110"/>
      <c r="BF3119" s="110"/>
      <c r="BG3119" s="110"/>
    </row>
    <row r="3120" spans="1:59" ht="24.75" hidden="1" customHeight="1">
      <c r="A3120" s="9">
        <v>3126</v>
      </c>
      <c r="B3120" s="17">
        <v>7233</v>
      </c>
      <c r="C3120" s="17"/>
      <c r="D3120" s="8"/>
      <c r="E3120" s="2" t="s">
        <v>12301</v>
      </c>
      <c r="F3120" s="2" t="s">
        <v>9058</v>
      </c>
      <c r="G3120" s="2" t="s">
        <v>9055</v>
      </c>
      <c r="H3120" s="18" t="s">
        <v>935</v>
      </c>
      <c r="I3120" s="2" t="s">
        <v>68</v>
      </c>
      <c r="J3120" s="30" t="s">
        <v>1078</v>
      </c>
      <c r="K3120" s="19"/>
      <c r="L3120" s="2"/>
      <c r="M3120" s="17">
        <v>30</v>
      </c>
      <c r="N3120" s="2" t="s">
        <v>46</v>
      </c>
      <c r="O3120" s="2" t="s">
        <v>12257</v>
      </c>
      <c r="P3120" s="2" t="s">
        <v>12302</v>
      </c>
      <c r="Q3120" s="2" t="s">
        <v>12303</v>
      </c>
      <c r="R3120" s="101">
        <v>5.26</v>
      </c>
      <c r="T3120" s="116">
        <v>5.5</v>
      </c>
      <c r="U3120" s="84">
        <v>7.58</v>
      </c>
      <c r="AE3120" s="104">
        <v>7.58</v>
      </c>
      <c r="AN3120" s="106">
        <v>5.26</v>
      </c>
      <c r="AO3120" s="105" t="s">
        <v>50</v>
      </c>
      <c r="AP3120" s="104" t="s">
        <v>51</v>
      </c>
      <c r="AQ3120" s="105" t="e">
        <f t="shared" si="719"/>
        <v>#NUM!</v>
      </c>
      <c r="AR3120" s="105" t="e">
        <f t="shared" si="720"/>
        <v>#NUM!</v>
      </c>
      <c r="AS3120" s="105" t="e">
        <f t="shared" si="721"/>
        <v>#NUM!</v>
      </c>
      <c r="AT3120" s="105" t="e">
        <f>#REF!*1.075</f>
        <v>#REF!</v>
      </c>
      <c r="AU3120" s="105">
        <f t="shared" si="722"/>
        <v>5.9124999999999996</v>
      </c>
      <c r="AV3120" s="102" t="e">
        <f t="shared" si="715"/>
        <v>#REF!</v>
      </c>
      <c r="AW3120" s="125" t="s">
        <v>52</v>
      </c>
      <c r="AX3120" s="105" t="s">
        <v>51</v>
      </c>
      <c r="AY3120" s="106">
        <v>5.26</v>
      </c>
      <c r="AZ3120" s="108">
        <f t="shared" si="716"/>
        <v>1.3149999999999999</v>
      </c>
      <c r="BA3120" s="1">
        <f t="shared" si="717"/>
        <v>6.5749999999999993</v>
      </c>
      <c r="BB3120" s="106">
        <f t="shared" si="718"/>
        <v>7.1009999999999991</v>
      </c>
      <c r="BC3120" s="105" t="s">
        <v>53</v>
      </c>
      <c r="BE3120" s="110"/>
      <c r="BF3120" s="110"/>
      <c r="BG3120" s="110"/>
    </row>
    <row r="3121" spans="1:59" ht="24.75" hidden="1" customHeight="1">
      <c r="A3121" s="9">
        <v>3127</v>
      </c>
      <c r="B3121" s="17">
        <v>7234</v>
      </c>
      <c r="C3121" s="17"/>
      <c r="D3121" s="8"/>
      <c r="E3121" s="2" t="s">
        <v>12301</v>
      </c>
      <c r="F3121" s="2" t="s">
        <v>9058</v>
      </c>
      <c r="G3121" s="2" t="s">
        <v>9055</v>
      </c>
      <c r="H3121" s="18" t="s">
        <v>3388</v>
      </c>
      <c r="I3121" s="2" t="s">
        <v>68</v>
      </c>
      <c r="J3121" s="30" t="s">
        <v>1078</v>
      </c>
      <c r="K3121" s="19"/>
      <c r="L3121" s="2"/>
      <c r="M3121" s="17">
        <v>30</v>
      </c>
      <c r="N3121" s="2" t="s">
        <v>46</v>
      </c>
      <c r="O3121" s="2" t="s">
        <v>12257</v>
      </c>
      <c r="P3121" s="2" t="s">
        <v>12304</v>
      </c>
      <c r="Q3121" s="2" t="s">
        <v>12305</v>
      </c>
      <c r="R3121" s="101">
        <v>7.9</v>
      </c>
      <c r="T3121" s="116">
        <v>7.6</v>
      </c>
      <c r="U3121" s="84">
        <v>8.34</v>
      </c>
      <c r="AE3121" s="104">
        <v>8.34</v>
      </c>
      <c r="AN3121" s="106">
        <v>7.9</v>
      </c>
      <c r="AO3121" s="105" t="s">
        <v>50</v>
      </c>
      <c r="AP3121" s="104" t="s">
        <v>51</v>
      </c>
      <c r="AQ3121" s="105" t="e">
        <f t="shared" si="719"/>
        <v>#NUM!</v>
      </c>
      <c r="AR3121" s="105" t="e">
        <f t="shared" si="720"/>
        <v>#NUM!</v>
      </c>
      <c r="AS3121" s="105" t="e">
        <f t="shared" si="721"/>
        <v>#NUM!</v>
      </c>
      <c r="AT3121" s="105" t="e">
        <f>#REF!*1.075</f>
        <v>#REF!</v>
      </c>
      <c r="AU3121" s="105">
        <f t="shared" si="722"/>
        <v>8.17</v>
      </c>
      <c r="AV3121" s="102" t="e">
        <f t="shared" si="715"/>
        <v>#REF!</v>
      </c>
      <c r="AW3121" s="125" t="s">
        <v>52</v>
      </c>
      <c r="AX3121" s="105" t="s">
        <v>51</v>
      </c>
      <c r="AY3121" s="106">
        <v>7.9</v>
      </c>
      <c r="AZ3121" s="108">
        <f t="shared" si="716"/>
        <v>1.9750000000000001</v>
      </c>
      <c r="BA3121" s="1">
        <f t="shared" si="717"/>
        <v>9.875</v>
      </c>
      <c r="BB3121" s="106">
        <f t="shared" si="718"/>
        <v>10.664999999999999</v>
      </c>
      <c r="BC3121" s="105" t="s">
        <v>53</v>
      </c>
      <c r="BE3121" s="110"/>
      <c r="BF3121" s="110"/>
      <c r="BG3121" s="110"/>
    </row>
    <row r="3122" spans="1:59" ht="24.75" hidden="1" customHeight="1">
      <c r="A3122" s="9">
        <v>3128</v>
      </c>
      <c r="B3122" s="17">
        <v>515</v>
      </c>
      <c r="C3122" s="17"/>
      <c r="D3122" s="8"/>
      <c r="E3122" s="2" t="s">
        <v>12306</v>
      </c>
      <c r="F3122" s="2" t="s">
        <v>12307</v>
      </c>
      <c r="G3122" s="2" t="s">
        <v>137</v>
      </c>
      <c r="H3122" s="18" t="s">
        <v>123</v>
      </c>
      <c r="I3122" s="2" t="s">
        <v>68</v>
      </c>
      <c r="J3122" s="30" t="s">
        <v>1078</v>
      </c>
      <c r="K3122" s="19"/>
      <c r="L3122" s="2"/>
      <c r="M3122" s="17">
        <v>30</v>
      </c>
      <c r="N3122" s="2" t="s">
        <v>46</v>
      </c>
      <c r="O3122" s="2" t="s">
        <v>12257</v>
      </c>
      <c r="P3122" s="2" t="s">
        <v>12308</v>
      </c>
      <c r="Q3122" s="2" t="s">
        <v>12309</v>
      </c>
      <c r="R3122" s="101">
        <v>4.55</v>
      </c>
      <c r="T3122" s="116">
        <v>1.1000000000000001</v>
      </c>
      <c r="U3122" s="84">
        <v>5.93</v>
      </c>
      <c r="AA3122" s="102">
        <v>3.15</v>
      </c>
      <c r="AE3122" s="104">
        <v>5.93</v>
      </c>
      <c r="AG3122" s="105">
        <v>1.73</v>
      </c>
      <c r="AN3122" s="106">
        <v>3.15</v>
      </c>
      <c r="AO3122" s="105" t="s">
        <v>531</v>
      </c>
      <c r="AP3122" s="104" t="s">
        <v>532</v>
      </c>
      <c r="AQ3122" s="105">
        <f t="shared" si="719"/>
        <v>3.83</v>
      </c>
      <c r="AR3122" s="105" t="str">
        <f t="shared" si="720"/>
        <v/>
      </c>
      <c r="AS3122" s="105" t="e">
        <f t="shared" si="721"/>
        <v>#NUM!</v>
      </c>
      <c r="AT3122" s="105" t="e">
        <f>#REF!*1.075</f>
        <v>#REF!</v>
      </c>
      <c r="AU3122" s="105">
        <f t="shared" si="722"/>
        <v>1.1825000000000001</v>
      </c>
      <c r="AV3122" s="102" t="e">
        <f t="shared" si="715"/>
        <v>#REF!</v>
      </c>
      <c r="AW3122" s="105" t="s">
        <v>172</v>
      </c>
      <c r="AX3122" s="105" t="s">
        <v>173</v>
      </c>
      <c r="AY3122" s="106">
        <v>1.18</v>
      </c>
      <c r="AZ3122" s="108">
        <f t="shared" si="716"/>
        <v>0.29499999999999998</v>
      </c>
      <c r="BA3122" s="1">
        <f t="shared" si="717"/>
        <v>1.4749999999999999</v>
      </c>
      <c r="BB3122" s="106">
        <f t="shared" si="718"/>
        <v>1.593</v>
      </c>
      <c r="BC3122" s="105" t="s">
        <v>53</v>
      </c>
      <c r="BE3122" s="110"/>
      <c r="BF3122" s="110"/>
      <c r="BG3122" s="110"/>
    </row>
    <row r="3123" spans="1:59" ht="24.75" customHeight="1">
      <c r="A3123" s="9">
        <v>3129</v>
      </c>
      <c r="B3123" s="17">
        <v>515</v>
      </c>
      <c r="C3123" s="17"/>
      <c r="D3123" s="127" t="s">
        <v>12310</v>
      </c>
      <c r="E3123" s="2" t="s">
        <v>12306</v>
      </c>
      <c r="F3123" s="2" t="s">
        <v>12307</v>
      </c>
      <c r="G3123" s="2" t="s">
        <v>137</v>
      </c>
      <c r="H3123" s="18" t="s">
        <v>123</v>
      </c>
      <c r="I3123" s="2" t="s">
        <v>68</v>
      </c>
      <c r="J3123" s="30" t="s">
        <v>1422</v>
      </c>
      <c r="K3123" s="19"/>
      <c r="L3123" s="2"/>
      <c r="M3123" s="17">
        <v>20</v>
      </c>
      <c r="N3123" s="2" t="s">
        <v>46</v>
      </c>
      <c r="O3123" s="2" t="s">
        <v>12257</v>
      </c>
      <c r="P3123" s="2" t="s">
        <v>12308</v>
      </c>
      <c r="Q3123" s="2" t="s">
        <v>12309</v>
      </c>
      <c r="R3123" s="101">
        <v>3.11</v>
      </c>
      <c r="S3123" s="102">
        <v>3.11</v>
      </c>
      <c r="T3123" s="116">
        <v>2.9</v>
      </c>
      <c r="AG3123" s="105">
        <v>1.75</v>
      </c>
      <c r="AN3123" s="106">
        <v>2.1</v>
      </c>
      <c r="AO3123" s="105" t="s">
        <v>531</v>
      </c>
      <c r="AP3123" s="104" t="s">
        <v>532</v>
      </c>
      <c r="AQ3123" s="105" t="e">
        <f t="shared" si="719"/>
        <v>#NUM!</v>
      </c>
      <c r="AR3123" s="105" t="e">
        <f t="shared" si="720"/>
        <v>#NUM!</v>
      </c>
      <c r="AS3123" s="105" t="e">
        <f t="shared" si="721"/>
        <v>#NUM!</v>
      </c>
      <c r="AT3123" s="105" t="e">
        <f>#REF!*1.075</f>
        <v>#REF!</v>
      </c>
      <c r="AU3123" s="105">
        <f t="shared" si="722"/>
        <v>3.1174999999999997</v>
      </c>
      <c r="AV3123" s="102" t="e">
        <f t="shared" si="715"/>
        <v>#REF!</v>
      </c>
      <c r="AW3123" s="105" t="s">
        <v>50</v>
      </c>
      <c r="AX3123" s="105" t="s">
        <v>51</v>
      </c>
      <c r="AY3123" s="106">
        <v>3.11</v>
      </c>
      <c r="AZ3123" s="108">
        <f t="shared" si="716"/>
        <v>0.77749999999999997</v>
      </c>
      <c r="BA3123" s="1">
        <f t="shared" si="717"/>
        <v>3.8874999999999997</v>
      </c>
      <c r="BB3123" s="106">
        <f t="shared" si="718"/>
        <v>4.1985000000000001</v>
      </c>
      <c r="BC3123" s="105" t="s">
        <v>53</v>
      </c>
      <c r="BD3123" s="105" t="s">
        <v>885</v>
      </c>
      <c r="BE3123" s="110"/>
      <c r="BF3123" s="110"/>
      <c r="BG3123" s="110"/>
    </row>
    <row r="3124" spans="1:59" ht="24.75" hidden="1" customHeight="1">
      <c r="A3124" s="9">
        <v>3130</v>
      </c>
      <c r="B3124" s="17">
        <v>5781</v>
      </c>
      <c r="C3124" s="17"/>
      <c r="D3124" s="8"/>
      <c r="E3124" s="2" t="s">
        <v>12311</v>
      </c>
      <c r="F3124" s="2" t="s">
        <v>5830</v>
      </c>
      <c r="G3124" s="2" t="s">
        <v>5831</v>
      </c>
      <c r="H3124" s="18" t="s">
        <v>945</v>
      </c>
      <c r="I3124" s="2" t="s">
        <v>68</v>
      </c>
      <c r="J3124" s="2" t="s">
        <v>545</v>
      </c>
      <c r="K3124" s="19"/>
      <c r="L3124" s="2"/>
      <c r="M3124" s="17">
        <v>30</v>
      </c>
      <c r="N3124" s="2" t="s">
        <v>46</v>
      </c>
      <c r="O3124" s="2" t="s">
        <v>12257</v>
      </c>
      <c r="P3124" s="2" t="s">
        <v>12312</v>
      </c>
      <c r="Q3124" s="2" t="s">
        <v>12313</v>
      </c>
      <c r="R3124" s="101">
        <v>8.14</v>
      </c>
      <c r="T3124" s="116">
        <v>7.6</v>
      </c>
      <c r="U3124" s="84">
        <v>11.85</v>
      </c>
      <c r="AA3124" s="102">
        <v>10.34</v>
      </c>
      <c r="AB3124" s="102">
        <v>8.75</v>
      </c>
      <c r="AE3124" s="104">
        <v>11.85</v>
      </c>
      <c r="AN3124" s="106">
        <v>8.14</v>
      </c>
      <c r="AO3124" s="105" t="s">
        <v>50</v>
      </c>
      <c r="AP3124" s="104" t="s">
        <v>51</v>
      </c>
      <c r="AQ3124" s="105" t="e">
        <f t="shared" si="719"/>
        <v>#NUM!</v>
      </c>
      <c r="AR3124" s="105" t="e">
        <f t="shared" si="720"/>
        <v>#NUM!</v>
      </c>
      <c r="AS3124" s="105" t="e">
        <f t="shared" si="721"/>
        <v>#NUM!</v>
      </c>
      <c r="AT3124" s="105" t="e">
        <f>#REF!*1.075</f>
        <v>#REF!</v>
      </c>
      <c r="AU3124" s="105">
        <f t="shared" si="722"/>
        <v>8.17</v>
      </c>
      <c r="AV3124" s="102" t="e">
        <f t="shared" si="715"/>
        <v>#REF!</v>
      </c>
      <c r="AW3124" s="105" t="s">
        <v>172</v>
      </c>
      <c r="AX3124" s="105" t="s">
        <v>173</v>
      </c>
      <c r="AY3124" s="106">
        <v>8.14</v>
      </c>
      <c r="AZ3124" s="108">
        <f t="shared" si="716"/>
        <v>2.0350000000000001</v>
      </c>
      <c r="BA3124" s="1">
        <f t="shared" si="717"/>
        <v>10.175000000000001</v>
      </c>
      <c r="BB3124" s="106">
        <f t="shared" si="718"/>
        <v>10.989000000000001</v>
      </c>
      <c r="BC3124" s="105" t="s">
        <v>53</v>
      </c>
      <c r="BE3124" s="110"/>
      <c r="BF3124" s="110"/>
      <c r="BG3124" s="110"/>
    </row>
    <row r="3125" spans="1:59" ht="24.75" hidden="1" customHeight="1">
      <c r="A3125" s="9">
        <v>3131</v>
      </c>
      <c r="B3125" s="17">
        <v>8458</v>
      </c>
      <c r="C3125" s="17"/>
      <c r="D3125" s="8"/>
      <c r="E3125" s="2" t="s">
        <v>12314</v>
      </c>
      <c r="F3125" s="2" t="s">
        <v>12315</v>
      </c>
      <c r="G3125" s="2" t="s">
        <v>8074</v>
      </c>
      <c r="H3125" s="18" t="s">
        <v>12316</v>
      </c>
      <c r="I3125" s="2" t="s">
        <v>44</v>
      </c>
      <c r="J3125" s="2" t="s">
        <v>10271</v>
      </c>
      <c r="K3125" s="19"/>
      <c r="L3125" s="2"/>
      <c r="M3125" s="17">
        <v>60</v>
      </c>
      <c r="N3125" s="2" t="s">
        <v>46</v>
      </c>
      <c r="O3125" s="2" t="s">
        <v>12257</v>
      </c>
      <c r="P3125" s="2" t="s">
        <v>12317</v>
      </c>
      <c r="Q3125" s="2" t="s">
        <v>12318</v>
      </c>
      <c r="R3125" s="101">
        <v>18.12</v>
      </c>
      <c r="T3125" s="116">
        <v>17.8</v>
      </c>
      <c r="U3125" s="84">
        <v>21.44</v>
      </c>
      <c r="AA3125" s="102">
        <v>17.18</v>
      </c>
      <c r="AB3125" s="102">
        <v>25.3</v>
      </c>
      <c r="AE3125" s="104">
        <v>21.44</v>
      </c>
      <c r="AN3125" s="106">
        <v>14.603999999999999</v>
      </c>
      <c r="AO3125" s="105" t="s">
        <v>372</v>
      </c>
      <c r="AP3125" s="104" t="s">
        <v>373</v>
      </c>
      <c r="AQ3125" s="105" t="e">
        <f t="shared" si="719"/>
        <v>#NUM!</v>
      </c>
      <c r="AR3125" s="105" t="e">
        <f t="shared" si="720"/>
        <v>#NUM!</v>
      </c>
      <c r="AS3125" s="105" t="e">
        <f t="shared" si="721"/>
        <v>#NUM!</v>
      </c>
      <c r="AT3125" s="105" t="e">
        <f>#REF!*1.075</f>
        <v>#REF!</v>
      </c>
      <c r="AV3125" s="102" t="e">
        <f t="shared" si="715"/>
        <v>#REF!</v>
      </c>
      <c r="AW3125" s="105" t="s">
        <v>372</v>
      </c>
      <c r="AX3125" s="105" t="s">
        <v>373</v>
      </c>
      <c r="AY3125" s="106">
        <v>15.488</v>
      </c>
      <c r="AZ3125" s="108">
        <f t="shared" si="716"/>
        <v>2.6329600000000002</v>
      </c>
      <c r="BA3125" s="1">
        <f t="shared" si="717"/>
        <v>18.12096</v>
      </c>
      <c r="BB3125" s="106">
        <f t="shared" si="718"/>
        <v>19.570636799999999</v>
      </c>
      <c r="BC3125" s="105" t="s">
        <v>53</v>
      </c>
      <c r="BE3125" s="110"/>
      <c r="BF3125" s="110"/>
      <c r="BG3125" s="110"/>
    </row>
    <row r="3126" spans="1:59" ht="24.75" hidden="1" customHeight="1">
      <c r="A3126" s="9">
        <v>3132</v>
      </c>
      <c r="B3126" s="17">
        <v>8459</v>
      </c>
      <c r="C3126" s="17"/>
      <c r="D3126" s="8"/>
      <c r="E3126" s="2" t="s">
        <v>12314</v>
      </c>
      <c r="F3126" s="2" t="s">
        <v>12315</v>
      </c>
      <c r="G3126" s="2" t="s">
        <v>8074</v>
      </c>
      <c r="H3126" s="18" t="s">
        <v>12319</v>
      </c>
      <c r="I3126" s="2" t="s">
        <v>44</v>
      </c>
      <c r="J3126" s="2" t="s">
        <v>12320</v>
      </c>
      <c r="K3126" s="19"/>
      <c r="L3126" s="2"/>
      <c r="M3126" s="17">
        <v>60</v>
      </c>
      <c r="N3126" s="2" t="s">
        <v>46</v>
      </c>
      <c r="O3126" s="2" t="s">
        <v>12257</v>
      </c>
      <c r="P3126" s="2" t="s">
        <v>12317</v>
      </c>
      <c r="Q3126" s="2" t="s">
        <v>12321</v>
      </c>
      <c r="R3126" s="101">
        <v>18.149999999999999</v>
      </c>
      <c r="T3126" s="116">
        <v>18.3</v>
      </c>
      <c r="U3126" s="84">
        <v>20.34</v>
      </c>
      <c r="AA3126" s="102">
        <v>18.18</v>
      </c>
      <c r="AB3126" s="102">
        <v>25.3</v>
      </c>
      <c r="AE3126" s="104">
        <v>20.34</v>
      </c>
      <c r="AN3126" s="106">
        <v>18.149999999999999</v>
      </c>
      <c r="AO3126" s="105" t="s">
        <v>50</v>
      </c>
      <c r="AP3126" s="104" t="s">
        <v>51</v>
      </c>
      <c r="AQ3126" s="105" t="e">
        <f t="shared" si="719"/>
        <v>#NUM!</v>
      </c>
      <c r="AR3126" s="105" t="e">
        <f t="shared" si="720"/>
        <v>#NUM!</v>
      </c>
      <c r="AS3126" s="105" t="e">
        <f t="shared" si="721"/>
        <v>#NUM!</v>
      </c>
      <c r="AT3126" s="105" t="e">
        <f>#REF!*1.075</f>
        <v>#REF!</v>
      </c>
      <c r="AU3126" s="105">
        <f t="shared" ref="AU3126:AU3157" si="723">T3126*1.075</f>
        <v>19.672499999999999</v>
      </c>
      <c r="AV3126" s="102" t="e">
        <f t="shared" si="715"/>
        <v>#REF!</v>
      </c>
      <c r="AW3126" s="125" t="s">
        <v>52</v>
      </c>
      <c r="AX3126" s="105" t="s">
        <v>51</v>
      </c>
      <c r="AY3126" s="106">
        <v>18.149999999999999</v>
      </c>
      <c r="AZ3126" s="108">
        <f t="shared" si="716"/>
        <v>3.0855000000000001</v>
      </c>
      <c r="BA3126" s="1">
        <f t="shared" si="717"/>
        <v>21.235499999999998</v>
      </c>
      <c r="BB3126" s="106">
        <f t="shared" si="718"/>
        <v>22.934339999999999</v>
      </c>
      <c r="BC3126" s="105" t="s">
        <v>53</v>
      </c>
      <c r="BE3126" s="110"/>
      <c r="BF3126" s="110"/>
      <c r="BG3126" s="110"/>
    </row>
    <row r="3127" spans="1:59" ht="24.75" hidden="1" customHeight="1">
      <c r="A3127" s="9">
        <v>3133</v>
      </c>
      <c r="B3127" s="17">
        <v>2401</v>
      </c>
      <c r="C3127" s="17"/>
      <c r="D3127" s="8"/>
      <c r="E3127" s="2" t="s">
        <v>12322</v>
      </c>
      <c r="F3127" s="2" t="s">
        <v>12323</v>
      </c>
      <c r="G3127" s="2" t="s">
        <v>4904</v>
      </c>
      <c r="H3127" s="18" t="s">
        <v>4905</v>
      </c>
      <c r="I3127" s="2" t="s">
        <v>551</v>
      </c>
      <c r="J3127" s="30" t="s">
        <v>1301</v>
      </c>
      <c r="K3127" s="19"/>
      <c r="L3127" s="2"/>
      <c r="M3127" s="17">
        <v>10</v>
      </c>
      <c r="N3127" s="2" t="s">
        <v>46</v>
      </c>
      <c r="O3127" s="2" t="s">
        <v>12257</v>
      </c>
      <c r="P3127" s="2" t="s">
        <v>12324</v>
      </c>
      <c r="Q3127" s="2" t="s">
        <v>12325</v>
      </c>
      <c r="R3127" s="101">
        <v>3.2</v>
      </c>
      <c r="T3127" s="116">
        <v>3.15</v>
      </c>
      <c r="U3127" s="84">
        <v>7.67</v>
      </c>
      <c r="Z3127" s="102">
        <v>2.8</v>
      </c>
      <c r="AB3127" s="102">
        <v>3.6</v>
      </c>
      <c r="AE3127" s="104">
        <v>7.67</v>
      </c>
      <c r="AF3127" s="105">
        <v>2.7479300000000002</v>
      </c>
      <c r="AN3127" s="106">
        <v>5.2089699999999999</v>
      </c>
      <c r="AO3127" s="105" t="s">
        <v>50</v>
      </c>
      <c r="AP3127" s="104" t="s">
        <v>51</v>
      </c>
      <c r="AQ3127" s="105">
        <f t="shared" si="719"/>
        <v>5.2089650000000001</v>
      </c>
      <c r="AR3127" s="105">
        <f t="shared" si="720"/>
        <v>3.2</v>
      </c>
      <c r="AS3127" s="105" t="e">
        <f t="shared" si="721"/>
        <v>#NUM!</v>
      </c>
      <c r="AT3127" s="105" t="e">
        <f>#REF!*1.075</f>
        <v>#REF!</v>
      </c>
      <c r="AU3127" s="105">
        <f t="shared" si="723"/>
        <v>3.38625</v>
      </c>
      <c r="AV3127" s="102" t="e">
        <f t="shared" si="715"/>
        <v>#REF!</v>
      </c>
      <c r="AW3127" s="105" t="s">
        <v>172</v>
      </c>
      <c r="AX3127" s="105" t="s">
        <v>173</v>
      </c>
      <c r="AY3127" s="106">
        <v>3.3860000000000001</v>
      </c>
      <c r="AZ3127" s="108">
        <f t="shared" si="716"/>
        <v>0.84650000000000003</v>
      </c>
      <c r="BA3127" s="1">
        <f t="shared" si="717"/>
        <v>4.2324999999999999</v>
      </c>
      <c r="BB3127" s="106">
        <f t="shared" si="718"/>
        <v>4.5710999999999995</v>
      </c>
      <c r="BC3127" s="105" t="s">
        <v>53</v>
      </c>
      <c r="BE3127" s="110"/>
      <c r="BF3127" s="110"/>
      <c r="BG3127" s="110"/>
    </row>
    <row r="3128" spans="1:59" ht="24.75" hidden="1" customHeight="1">
      <c r="A3128" s="9">
        <v>3134</v>
      </c>
      <c r="B3128" s="17">
        <v>2401</v>
      </c>
      <c r="C3128" s="17"/>
      <c r="D3128" s="8"/>
      <c r="E3128" s="2" t="s">
        <v>12322</v>
      </c>
      <c r="F3128" s="2" t="s">
        <v>12323</v>
      </c>
      <c r="G3128" s="2" t="s">
        <v>4904</v>
      </c>
      <c r="H3128" s="18" t="s">
        <v>4905</v>
      </c>
      <c r="I3128" s="2" t="s">
        <v>551</v>
      </c>
      <c r="J3128" s="30" t="s">
        <v>12326</v>
      </c>
      <c r="K3128" s="19"/>
      <c r="L3128" s="2"/>
      <c r="M3128" s="17">
        <v>100</v>
      </c>
      <c r="N3128" s="2" t="s">
        <v>46</v>
      </c>
      <c r="O3128" s="2" t="s">
        <v>12257</v>
      </c>
      <c r="P3128" s="2" t="s">
        <v>12324</v>
      </c>
      <c r="Q3128" s="2" t="s">
        <v>12325</v>
      </c>
      <c r="R3128" s="101">
        <v>32</v>
      </c>
      <c r="T3128" s="116" t="s">
        <v>58</v>
      </c>
      <c r="U3128" s="84">
        <v>76.7</v>
      </c>
      <c r="Z3128" s="102">
        <v>28</v>
      </c>
      <c r="AB3128" s="102">
        <v>36</v>
      </c>
      <c r="AE3128" s="104">
        <v>76.7</v>
      </c>
      <c r="AF3128" s="105">
        <v>27.47</v>
      </c>
      <c r="AN3128" s="106">
        <v>32</v>
      </c>
      <c r="AO3128" s="105" t="s">
        <v>50</v>
      </c>
      <c r="AP3128" s="104" t="s">
        <v>51</v>
      </c>
      <c r="AQ3128" s="105">
        <f t="shared" si="719"/>
        <v>52.085000000000001</v>
      </c>
      <c r="AR3128" s="105">
        <f t="shared" si="720"/>
        <v>32</v>
      </c>
      <c r="AS3128" s="105" t="e">
        <f t="shared" si="721"/>
        <v>#NUM!</v>
      </c>
      <c r="AT3128" s="105" t="e">
        <f>#REF!*1.075</f>
        <v>#REF!</v>
      </c>
      <c r="AU3128" s="105" t="e">
        <f t="shared" si="723"/>
        <v>#VALUE!</v>
      </c>
      <c r="AV3128" s="102" t="e">
        <f t="shared" si="715"/>
        <v>#REF!</v>
      </c>
      <c r="AW3128" s="125" t="s">
        <v>52</v>
      </c>
      <c r="AX3128" s="125" t="s">
        <v>51</v>
      </c>
      <c r="AY3128" s="106">
        <v>32</v>
      </c>
      <c r="AZ3128" s="108">
        <f t="shared" si="716"/>
        <v>5.44</v>
      </c>
      <c r="BA3128" s="1">
        <f t="shared" si="717"/>
        <v>37.44</v>
      </c>
      <c r="BB3128" s="106">
        <f t="shared" si="718"/>
        <v>40.435199999999995</v>
      </c>
      <c r="BC3128" s="105" t="s">
        <v>53</v>
      </c>
      <c r="BE3128" s="110"/>
      <c r="BF3128" s="110"/>
      <c r="BG3128" s="110"/>
    </row>
    <row r="3129" spans="1:59" ht="24.75" hidden="1" customHeight="1">
      <c r="A3129" s="9">
        <v>3135</v>
      </c>
      <c r="B3129" s="17">
        <v>3719</v>
      </c>
      <c r="C3129" s="17"/>
      <c r="D3129" s="8"/>
      <c r="E3129" s="2" t="s">
        <v>12327</v>
      </c>
      <c r="F3129" s="2" t="s">
        <v>12328</v>
      </c>
      <c r="G3129" s="2" t="s">
        <v>223</v>
      </c>
      <c r="H3129" s="18" t="s">
        <v>224</v>
      </c>
      <c r="I3129" s="2" t="s">
        <v>44</v>
      </c>
      <c r="J3129" s="2" t="s">
        <v>12329</v>
      </c>
      <c r="K3129" s="19"/>
      <c r="L3129" s="2"/>
      <c r="M3129" s="17">
        <v>28</v>
      </c>
      <c r="N3129" s="2" t="s">
        <v>46</v>
      </c>
      <c r="O3129" s="2" t="s">
        <v>12257</v>
      </c>
      <c r="P3129" s="2" t="s">
        <v>12260</v>
      </c>
      <c r="Q3129" s="2" t="s">
        <v>12330</v>
      </c>
      <c r="R3129" s="101">
        <v>5.27</v>
      </c>
      <c r="T3129" s="116">
        <v>4.9000000000000004</v>
      </c>
      <c r="U3129" s="84">
        <v>10.74</v>
      </c>
      <c r="AB3129" s="102">
        <v>4</v>
      </c>
      <c r="AE3129" s="104">
        <v>10.74</v>
      </c>
      <c r="AN3129" s="106">
        <v>5.27</v>
      </c>
      <c r="AO3129" s="105" t="s">
        <v>50</v>
      </c>
      <c r="AP3129" s="104" t="s">
        <v>51</v>
      </c>
      <c r="AQ3129" s="105" t="e">
        <f t="shared" si="719"/>
        <v>#NUM!</v>
      </c>
      <c r="AR3129" s="105" t="e">
        <f t="shared" si="720"/>
        <v>#NUM!</v>
      </c>
      <c r="AS3129" s="105" t="e">
        <f t="shared" si="721"/>
        <v>#NUM!</v>
      </c>
      <c r="AT3129" s="105" t="e">
        <f>#REF!*1.075</f>
        <v>#REF!</v>
      </c>
      <c r="AU3129" s="105">
        <f t="shared" si="723"/>
        <v>5.2675000000000001</v>
      </c>
      <c r="AV3129" s="102" t="e">
        <f t="shared" si="715"/>
        <v>#REF!</v>
      </c>
      <c r="AW3129" s="105" t="s">
        <v>172</v>
      </c>
      <c r="AX3129" s="105" t="s">
        <v>173</v>
      </c>
      <c r="AY3129" s="106">
        <v>5.2670000000000003</v>
      </c>
      <c r="AZ3129" s="108">
        <f t="shared" si="716"/>
        <v>1.3167500000000001</v>
      </c>
      <c r="BA3129" s="1">
        <f t="shared" si="717"/>
        <v>6.5837500000000002</v>
      </c>
      <c r="BB3129" s="106">
        <f t="shared" si="718"/>
        <v>7.1104500000000002</v>
      </c>
      <c r="BC3129" s="105" t="s">
        <v>53</v>
      </c>
      <c r="BE3129" s="110"/>
      <c r="BF3129" s="110"/>
      <c r="BG3129" s="110"/>
    </row>
    <row r="3130" spans="1:59" ht="24.75" hidden="1" customHeight="1">
      <c r="A3130" s="9">
        <v>3136</v>
      </c>
      <c r="B3130" s="17">
        <v>3810</v>
      </c>
      <c r="C3130" s="17"/>
      <c r="D3130" s="8"/>
      <c r="E3130" s="2" t="s">
        <v>12331</v>
      </c>
      <c r="F3130" s="2" t="s">
        <v>12332</v>
      </c>
      <c r="G3130" s="2" t="s">
        <v>904</v>
      </c>
      <c r="H3130" s="18" t="s">
        <v>12333</v>
      </c>
      <c r="I3130" s="2" t="s">
        <v>68</v>
      </c>
      <c r="J3130" s="2" t="s">
        <v>12334</v>
      </c>
      <c r="K3130" s="19"/>
      <c r="L3130" s="2"/>
      <c r="M3130" s="17">
        <v>30</v>
      </c>
      <c r="N3130" s="2" t="s">
        <v>46</v>
      </c>
      <c r="O3130" s="2" t="s">
        <v>12257</v>
      </c>
      <c r="P3130" s="2" t="s">
        <v>12269</v>
      </c>
      <c r="Q3130" s="2" t="s">
        <v>12335</v>
      </c>
      <c r="R3130" s="101">
        <v>2.8</v>
      </c>
      <c r="T3130" s="116" t="s">
        <v>58</v>
      </c>
      <c r="U3130" s="84">
        <v>2.88</v>
      </c>
      <c r="AA3130" s="102">
        <v>2.76</v>
      </c>
      <c r="AC3130" s="102">
        <v>2.88</v>
      </c>
      <c r="AE3130" s="104">
        <v>2.88</v>
      </c>
      <c r="AN3130" s="106">
        <v>2.8</v>
      </c>
      <c r="AO3130" s="105" t="s">
        <v>50</v>
      </c>
      <c r="AP3130" s="104" t="s">
        <v>51</v>
      </c>
      <c r="AQ3130" s="105" t="e">
        <f t="shared" si="719"/>
        <v>#NUM!</v>
      </c>
      <c r="AR3130" s="105" t="e">
        <f t="shared" si="720"/>
        <v>#NUM!</v>
      </c>
      <c r="AS3130" s="105" t="e">
        <f t="shared" si="721"/>
        <v>#NUM!</v>
      </c>
      <c r="AT3130" s="105" t="e">
        <f>#REF!*1.075</f>
        <v>#REF!</v>
      </c>
      <c r="AU3130" s="105" t="e">
        <f t="shared" si="723"/>
        <v>#VALUE!</v>
      </c>
      <c r="AV3130" s="102" t="e">
        <f t="shared" si="715"/>
        <v>#REF!</v>
      </c>
      <c r="AW3130" s="125" t="s">
        <v>52</v>
      </c>
      <c r="AX3130" s="105" t="s">
        <v>51</v>
      </c>
      <c r="AY3130" s="106">
        <v>2.8</v>
      </c>
      <c r="AZ3130" s="108">
        <f t="shared" si="716"/>
        <v>0.7</v>
      </c>
      <c r="BA3130" s="1">
        <f t="shared" si="717"/>
        <v>3.5</v>
      </c>
      <c r="BB3130" s="106">
        <f t="shared" si="718"/>
        <v>3.7800000000000002</v>
      </c>
      <c r="BC3130" s="105" t="s">
        <v>53</v>
      </c>
      <c r="BE3130" s="110"/>
      <c r="BF3130" s="110"/>
      <c r="BG3130" s="110"/>
    </row>
    <row r="3131" spans="1:59" ht="24.75" hidden="1" customHeight="1">
      <c r="A3131" s="9">
        <v>3137</v>
      </c>
      <c r="B3131" s="17">
        <v>3734</v>
      </c>
      <c r="C3131" s="17"/>
      <c r="D3131" s="8"/>
      <c r="E3131" s="2" t="s">
        <v>12336</v>
      </c>
      <c r="F3131" s="2" t="s">
        <v>12337</v>
      </c>
      <c r="G3131" s="2" t="s">
        <v>2728</v>
      </c>
      <c r="H3131" s="18" t="s">
        <v>251</v>
      </c>
      <c r="I3131" s="2" t="s">
        <v>44</v>
      </c>
      <c r="J3131" s="2" t="s">
        <v>9656</v>
      </c>
      <c r="K3131" s="19"/>
      <c r="L3131" s="2"/>
      <c r="M3131" s="17">
        <v>14</v>
      </c>
      <c r="N3131" s="2" t="s">
        <v>46</v>
      </c>
      <c r="O3131" s="2" t="s">
        <v>12257</v>
      </c>
      <c r="P3131" s="2" t="s">
        <v>12269</v>
      </c>
      <c r="Q3131" s="2" t="s">
        <v>12338</v>
      </c>
      <c r="R3131" s="101">
        <v>5.7</v>
      </c>
      <c r="T3131" s="116">
        <v>5.85</v>
      </c>
      <c r="U3131" s="84">
        <v>9.5</v>
      </c>
      <c r="AA3131" s="102">
        <v>5.93</v>
      </c>
      <c r="AB3131" s="102">
        <v>5.47</v>
      </c>
      <c r="AE3131" s="104">
        <v>9.5</v>
      </c>
      <c r="AN3131" s="106">
        <v>5.7</v>
      </c>
      <c r="AO3131" s="105" t="s">
        <v>50</v>
      </c>
      <c r="AP3131" s="104" t="s">
        <v>51</v>
      </c>
      <c r="AQ3131" s="105" t="e">
        <f t="shared" si="719"/>
        <v>#NUM!</v>
      </c>
      <c r="AR3131" s="105" t="e">
        <f t="shared" si="720"/>
        <v>#NUM!</v>
      </c>
      <c r="AS3131" s="105" t="e">
        <f t="shared" si="721"/>
        <v>#NUM!</v>
      </c>
      <c r="AT3131" s="105" t="e">
        <f>#REF!*1.075</f>
        <v>#REF!</v>
      </c>
      <c r="AU3131" s="105">
        <f t="shared" si="723"/>
        <v>6.2887499999999994</v>
      </c>
      <c r="AV3131" s="102" t="e">
        <f t="shared" si="715"/>
        <v>#REF!</v>
      </c>
      <c r="AW3131" s="105" t="s">
        <v>172</v>
      </c>
      <c r="AX3131" s="105" t="s">
        <v>173</v>
      </c>
      <c r="AY3131" s="106">
        <v>5.7</v>
      </c>
      <c r="AZ3131" s="108">
        <f t="shared" si="716"/>
        <v>1.425</v>
      </c>
      <c r="BA3131" s="1">
        <f t="shared" si="717"/>
        <v>7.125</v>
      </c>
      <c r="BB3131" s="106">
        <f t="shared" si="718"/>
        <v>7.6950000000000003</v>
      </c>
      <c r="BC3131" s="105" t="s">
        <v>53</v>
      </c>
      <c r="BE3131" s="110"/>
      <c r="BF3131" s="110"/>
      <c r="BG3131" s="110"/>
    </row>
    <row r="3132" spans="1:59" ht="24.75" hidden="1" customHeight="1">
      <c r="A3132" s="9">
        <v>3138</v>
      </c>
      <c r="B3132" s="17">
        <v>3734</v>
      </c>
      <c r="C3132" s="17"/>
      <c r="D3132" s="8"/>
      <c r="E3132" s="2" t="s">
        <v>12336</v>
      </c>
      <c r="F3132" s="2" t="s">
        <v>12337</v>
      </c>
      <c r="G3132" s="2" t="s">
        <v>2728</v>
      </c>
      <c r="H3132" s="18" t="s">
        <v>251</v>
      </c>
      <c r="I3132" s="2" t="s">
        <v>44</v>
      </c>
      <c r="J3132" s="2" t="s">
        <v>4015</v>
      </c>
      <c r="K3132" s="19"/>
      <c r="L3132" s="2"/>
      <c r="M3132" s="17">
        <v>16</v>
      </c>
      <c r="N3132" s="2" t="s">
        <v>46</v>
      </c>
      <c r="O3132" s="2" t="s">
        <v>12257</v>
      </c>
      <c r="P3132" s="2" t="s">
        <v>12269</v>
      </c>
      <c r="Q3132" s="2" t="s">
        <v>12338</v>
      </c>
      <c r="R3132" s="101">
        <v>6.51</v>
      </c>
      <c r="T3132" s="116" t="s">
        <v>58</v>
      </c>
      <c r="U3132" s="84">
        <v>6.25</v>
      </c>
      <c r="AA3132" s="102">
        <v>6.78</v>
      </c>
      <c r="AC3132" s="102">
        <v>10.86</v>
      </c>
      <c r="AE3132" s="104">
        <v>6.25</v>
      </c>
      <c r="AN3132" s="106">
        <v>6.51</v>
      </c>
      <c r="AO3132" s="105" t="s">
        <v>50</v>
      </c>
      <c r="AP3132" s="104" t="s">
        <v>51</v>
      </c>
      <c r="AQ3132" s="105" t="e">
        <f t="shared" si="719"/>
        <v>#NUM!</v>
      </c>
      <c r="AR3132" s="105" t="e">
        <f t="shared" si="720"/>
        <v>#NUM!</v>
      </c>
      <c r="AS3132" s="105" t="e">
        <f t="shared" si="721"/>
        <v>#NUM!</v>
      </c>
      <c r="AT3132" s="105" t="e">
        <f>#REF!*1.075</f>
        <v>#REF!</v>
      </c>
      <c r="AU3132" s="105" t="e">
        <f t="shared" si="723"/>
        <v>#VALUE!</v>
      </c>
      <c r="AV3132" s="102" t="e">
        <f t="shared" si="715"/>
        <v>#REF!</v>
      </c>
      <c r="AW3132" s="125" t="s">
        <v>52</v>
      </c>
      <c r="AX3132" s="105" t="s">
        <v>51</v>
      </c>
      <c r="AY3132" s="106">
        <v>6.51</v>
      </c>
      <c r="AZ3132" s="108">
        <f t="shared" si="716"/>
        <v>1.6274999999999999</v>
      </c>
      <c r="BA3132" s="1">
        <f t="shared" si="717"/>
        <v>8.1374999999999993</v>
      </c>
      <c r="BB3132" s="106">
        <f t="shared" si="718"/>
        <v>8.7884999999999991</v>
      </c>
      <c r="BC3132" s="105" t="s">
        <v>53</v>
      </c>
      <c r="BE3132" s="110"/>
      <c r="BF3132" s="110"/>
      <c r="BG3132" s="110"/>
    </row>
    <row r="3133" spans="1:59" ht="24.75" hidden="1" customHeight="1">
      <c r="A3133" s="9">
        <v>3139</v>
      </c>
      <c r="B3133" s="17">
        <v>3734</v>
      </c>
      <c r="C3133" s="17"/>
      <c r="D3133" s="8"/>
      <c r="E3133" s="2" t="s">
        <v>12336</v>
      </c>
      <c r="F3133" s="2" t="s">
        <v>12337</v>
      </c>
      <c r="G3133" s="2" t="s">
        <v>2728</v>
      </c>
      <c r="H3133" s="18" t="s">
        <v>251</v>
      </c>
      <c r="I3133" s="2" t="s">
        <v>44</v>
      </c>
      <c r="J3133" s="2" t="s">
        <v>1422</v>
      </c>
      <c r="K3133" s="19"/>
      <c r="L3133" s="2"/>
      <c r="M3133" s="17">
        <v>20</v>
      </c>
      <c r="N3133" s="2" t="s">
        <v>46</v>
      </c>
      <c r="O3133" s="2" t="s">
        <v>12257</v>
      </c>
      <c r="P3133" s="2" t="s">
        <v>12269</v>
      </c>
      <c r="Q3133" s="2" t="s">
        <v>12338</v>
      </c>
      <c r="R3133" s="101">
        <v>8.14</v>
      </c>
      <c r="T3133" s="116" t="s">
        <v>58</v>
      </c>
      <c r="U3133" s="84">
        <v>13.57</v>
      </c>
      <c r="AA3133" s="102">
        <v>8.4700000000000006</v>
      </c>
      <c r="AB3133" s="102">
        <v>7.81</v>
      </c>
      <c r="AE3133" s="104">
        <v>13.57</v>
      </c>
      <c r="AN3133" s="106">
        <v>8.14</v>
      </c>
      <c r="AO3133" s="105" t="s">
        <v>50</v>
      </c>
      <c r="AP3133" s="104" t="s">
        <v>51</v>
      </c>
      <c r="AQ3133" s="105" t="e">
        <f t="shared" si="719"/>
        <v>#NUM!</v>
      </c>
      <c r="AR3133" s="105" t="e">
        <f t="shared" si="720"/>
        <v>#NUM!</v>
      </c>
      <c r="AS3133" s="105" t="e">
        <f t="shared" si="721"/>
        <v>#NUM!</v>
      </c>
      <c r="AT3133" s="105" t="e">
        <f>#REF!*1.075</f>
        <v>#REF!</v>
      </c>
      <c r="AU3133" s="105" t="e">
        <f t="shared" si="723"/>
        <v>#VALUE!</v>
      </c>
      <c r="AV3133" s="102" t="e">
        <f t="shared" si="715"/>
        <v>#REF!</v>
      </c>
      <c r="AW3133" s="125" t="s">
        <v>52</v>
      </c>
      <c r="AX3133" s="105" t="s">
        <v>51</v>
      </c>
      <c r="AY3133" s="106">
        <v>8.14</v>
      </c>
      <c r="AZ3133" s="108">
        <f t="shared" si="716"/>
        <v>2.0350000000000001</v>
      </c>
      <c r="BA3133" s="1">
        <f t="shared" si="717"/>
        <v>10.175000000000001</v>
      </c>
      <c r="BB3133" s="106">
        <f t="shared" si="718"/>
        <v>10.989000000000001</v>
      </c>
      <c r="BC3133" s="105" t="s">
        <v>53</v>
      </c>
      <c r="BE3133" s="110"/>
      <c r="BF3133" s="110"/>
      <c r="BG3133" s="110"/>
    </row>
    <row r="3134" spans="1:59" ht="24.75" hidden="1" customHeight="1">
      <c r="A3134" s="9">
        <v>3140</v>
      </c>
      <c r="B3134" s="17">
        <v>8539</v>
      </c>
      <c r="C3134" s="17"/>
      <c r="D3134" s="8"/>
      <c r="E3134" s="2" t="s">
        <v>12339</v>
      </c>
      <c r="F3134" s="2" t="s">
        <v>12340</v>
      </c>
      <c r="G3134" s="2" t="s">
        <v>12341</v>
      </c>
      <c r="H3134" s="18" t="s">
        <v>12342</v>
      </c>
      <c r="I3134" s="2" t="s">
        <v>68</v>
      </c>
      <c r="J3134" s="30" t="s">
        <v>1078</v>
      </c>
      <c r="K3134" s="19"/>
      <c r="L3134" s="2"/>
      <c r="M3134" s="17">
        <v>30</v>
      </c>
      <c r="N3134" s="2" t="s">
        <v>46</v>
      </c>
      <c r="O3134" s="2" t="s">
        <v>12257</v>
      </c>
      <c r="P3134" s="2" t="s">
        <v>12269</v>
      </c>
      <c r="Q3134" s="2" t="s">
        <v>12343</v>
      </c>
      <c r="R3134" s="101">
        <v>5.48</v>
      </c>
      <c r="T3134" s="116">
        <v>5.0999999999999996</v>
      </c>
      <c r="U3134" s="84">
        <v>9.89</v>
      </c>
      <c r="AE3134" s="104">
        <v>9.89</v>
      </c>
      <c r="AF3134" s="105">
        <v>4.3819999999999997</v>
      </c>
      <c r="AN3134" s="106">
        <v>5.48</v>
      </c>
      <c r="AO3134" s="105" t="s">
        <v>50</v>
      </c>
      <c r="AP3134" s="104" t="s">
        <v>51</v>
      </c>
      <c r="AQ3134" s="105">
        <f t="shared" si="719"/>
        <v>7.1360000000000001</v>
      </c>
      <c r="AR3134" s="105">
        <f t="shared" si="720"/>
        <v>5.48</v>
      </c>
      <c r="AS3134" s="105" t="e">
        <f t="shared" si="721"/>
        <v>#NUM!</v>
      </c>
      <c r="AT3134" s="105" t="e">
        <f>#REF!*1.075</f>
        <v>#REF!</v>
      </c>
      <c r="AU3134" s="105">
        <f t="shared" si="723"/>
        <v>5.482499999999999</v>
      </c>
      <c r="AV3134" s="102" t="e">
        <f t="shared" si="715"/>
        <v>#REF!</v>
      </c>
      <c r="AW3134" s="125" t="s">
        <v>52</v>
      </c>
      <c r="AX3134" s="105" t="s">
        <v>51</v>
      </c>
      <c r="AY3134" s="106">
        <v>5.48</v>
      </c>
      <c r="AZ3134" s="108">
        <f t="shared" si="716"/>
        <v>1.37</v>
      </c>
      <c r="BA3134" s="1">
        <f t="shared" si="717"/>
        <v>6.8500000000000005</v>
      </c>
      <c r="BB3134" s="106">
        <f t="shared" si="718"/>
        <v>7.3980000000000006</v>
      </c>
      <c r="BC3134" s="105" t="s">
        <v>53</v>
      </c>
      <c r="BE3134" s="110"/>
      <c r="BF3134" s="110"/>
      <c r="BG3134" s="110"/>
    </row>
    <row r="3135" spans="1:59" ht="24.75" hidden="1" customHeight="1">
      <c r="A3135" s="9">
        <v>3141</v>
      </c>
      <c r="B3135" s="17">
        <v>1274</v>
      </c>
      <c r="C3135" s="17"/>
      <c r="D3135" s="8"/>
      <c r="E3135" s="2" t="s">
        <v>12344</v>
      </c>
      <c r="F3135" s="2" t="s">
        <v>12345</v>
      </c>
      <c r="G3135" s="2" t="s">
        <v>6151</v>
      </c>
      <c r="H3135" s="18" t="s">
        <v>1187</v>
      </c>
      <c r="I3135" s="2" t="s">
        <v>183</v>
      </c>
      <c r="J3135" s="2" t="s">
        <v>8337</v>
      </c>
      <c r="K3135" s="19"/>
      <c r="L3135" s="2"/>
      <c r="M3135" s="17">
        <v>10</v>
      </c>
      <c r="N3135" s="2" t="s">
        <v>46</v>
      </c>
      <c r="O3135" s="2" t="s">
        <v>12257</v>
      </c>
      <c r="P3135" s="2" t="s">
        <v>12346</v>
      </c>
      <c r="Q3135" s="2" t="s">
        <v>12347</v>
      </c>
      <c r="R3135" s="101">
        <v>0.99</v>
      </c>
      <c r="T3135" s="116">
        <v>0.9</v>
      </c>
      <c r="U3135" s="84">
        <v>3.38</v>
      </c>
      <c r="AA3135" s="102">
        <v>2.73</v>
      </c>
      <c r="AE3135" s="104">
        <v>3.38</v>
      </c>
      <c r="AK3135" s="105">
        <v>4.1609999999999996</v>
      </c>
      <c r="AN3135" s="106">
        <v>0.99</v>
      </c>
      <c r="AO3135" s="105" t="s">
        <v>50</v>
      </c>
      <c r="AP3135" s="104" t="s">
        <v>51</v>
      </c>
      <c r="AQ3135" s="105" t="e">
        <f t="shared" si="719"/>
        <v>#NUM!</v>
      </c>
      <c r="AR3135" s="105" t="e">
        <f t="shared" si="720"/>
        <v>#NUM!</v>
      </c>
      <c r="AS3135" s="105" t="e">
        <f t="shared" si="721"/>
        <v>#NUM!</v>
      </c>
      <c r="AT3135" s="105" t="e">
        <f>#REF!*1.075</f>
        <v>#REF!</v>
      </c>
      <c r="AU3135" s="105">
        <f t="shared" si="723"/>
        <v>0.96750000000000003</v>
      </c>
      <c r="AV3135" s="102" t="e">
        <f t="shared" si="715"/>
        <v>#REF!</v>
      </c>
      <c r="AW3135" s="105" t="s">
        <v>172</v>
      </c>
      <c r="AX3135" s="105" t="s">
        <v>173</v>
      </c>
      <c r="AY3135" s="106">
        <v>0.96750000000000003</v>
      </c>
      <c r="AZ3135" s="108">
        <f t="shared" si="716"/>
        <v>0.24187500000000001</v>
      </c>
      <c r="BA3135" s="1">
        <f t="shared" si="717"/>
        <v>1.2093750000000001</v>
      </c>
      <c r="BB3135" s="106">
        <f t="shared" si="718"/>
        <v>1.3061250000000002</v>
      </c>
      <c r="BC3135" s="105" t="s">
        <v>53</v>
      </c>
      <c r="BE3135" s="110"/>
      <c r="BF3135" s="110"/>
      <c r="BG3135" s="110"/>
    </row>
    <row r="3136" spans="1:59" ht="24.75" hidden="1" customHeight="1">
      <c r="A3136" s="9">
        <v>3142</v>
      </c>
      <c r="B3136" s="17">
        <v>548</v>
      </c>
      <c r="C3136" s="17"/>
      <c r="D3136" s="8"/>
      <c r="E3136" s="2" t="s">
        <v>12348</v>
      </c>
      <c r="F3136" s="2" t="s">
        <v>12349</v>
      </c>
      <c r="G3136" s="2" t="s">
        <v>114</v>
      </c>
      <c r="H3136" s="18" t="s">
        <v>97</v>
      </c>
      <c r="I3136" s="2" t="s">
        <v>686</v>
      </c>
      <c r="J3136" s="2" t="s">
        <v>9187</v>
      </c>
      <c r="K3136" s="19"/>
      <c r="L3136" s="2"/>
      <c r="M3136" s="17">
        <v>10</v>
      </c>
      <c r="N3136" s="2" t="s">
        <v>46</v>
      </c>
      <c r="O3136" s="2" t="s">
        <v>12257</v>
      </c>
      <c r="P3136" s="2" t="s">
        <v>12350</v>
      </c>
      <c r="Q3136" s="2" t="s">
        <v>12351</v>
      </c>
      <c r="R3136" s="101">
        <v>9.89</v>
      </c>
      <c r="T3136" s="116">
        <v>9.1999999999999993</v>
      </c>
      <c r="U3136" s="84">
        <v>84.64</v>
      </c>
      <c r="Z3136" s="102">
        <v>10</v>
      </c>
      <c r="AA3136" s="102">
        <v>10</v>
      </c>
      <c r="AB3136" s="102">
        <v>10.8</v>
      </c>
      <c r="AE3136" s="104">
        <v>84.64</v>
      </c>
      <c r="AI3136" s="105">
        <v>48.82</v>
      </c>
      <c r="AN3136" s="106">
        <v>9.89</v>
      </c>
      <c r="AO3136" s="105" t="s">
        <v>50</v>
      </c>
      <c r="AP3136" s="104" t="s">
        <v>51</v>
      </c>
      <c r="AQ3136" s="105">
        <f t="shared" si="719"/>
        <v>66.73</v>
      </c>
      <c r="AR3136" s="105">
        <f t="shared" si="720"/>
        <v>9.89</v>
      </c>
      <c r="AS3136" s="105" t="e">
        <f t="shared" si="721"/>
        <v>#NUM!</v>
      </c>
      <c r="AT3136" s="105" t="e">
        <f>#REF!*1.075</f>
        <v>#REF!</v>
      </c>
      <c r="AU3136" s="105">
        <f t="shared" si="723"/>
        <v>9.8899999999999988</v>
      </c>
      <c r="AV3136" s="102" t="e">
        <f t="shared" si="715"/>
        <v>#REF!</v>
      </c>
      <c r="AW3136" s="105" t="s">
        <v>172</v>
      </c>
      <c r="AX3136" s="105" t="s">
        <v>173</v>
      </c>
      <c r="AY3136" s="106">
        <v>9.89</v>
      </c>
      <c r="AZ3136" s="108">
        <f t="shared" ref="AZ3136:AZ3167" si="724">IF(AND(AY3136&gt;0,AY3136&lt;=10),AY3136*0.25,IF(AND(AY3136&gt;10,AY3136&lt;=50),AY3136*0.17,IF(AND(AY3136&gt;10,AY3136&lt;=100),AY3136*0.12,IF(AY3136&gt;100,AY3136*0.1))))</f>
        <v>2.4725000000000001</v>
      </c>
      <c r="BA3136" s="1">
        <f t="shared" ref="BA3136:BA3167" si="725">AZ3136+AY3136</f>
        <v>12.362500000000001</v>
      </c>
      <c r="BB3136" s="106">
        <f t="shared" ref="BB3136:BB3167" si="726">BA3136+BA3136*0.08</f>
        <v>13.351500000000001</v>
      </c>
      <c r="BC3136" s="105" t="s">
        <v>53</v>
      </c>
      <c r="BE3136" s="110"/>
      <c r="BF3136" s="110"/>
      <c r="BG3136" s="110"/>
    </row>
    <row r="3137" spans="1:59" ht="24.75" hidden="1" customHeight="1">
      <c r="A3137" s="9">
        <v>3143</v>
      </c>
      <c r="B3137" s="17">
        <v>548</v>
      </c>
      <c r="C3137" s="17"/>
      <c r="D3137" s="8"/>
      <c r="E3137" s="2" t="s">
        <v>12348</v>
      </c>
      <c r="F3137" s="2" t="s">
        <v>12349</v>
      </c>
      <c r="G3137" s="2" t="s">
        <v>114</v>
      </c>
      <c r="H3137" s="18" t="s">
        <v>97</v>
      </c>
      <c r="I3137" s="2" t="s">
        <v>686</v>
      </c>
      <c r="J3137" s="2" t="s">
        <v>12352</v>
      </c>
      <c r="K3137" s="19"/>
      <c r="L3137" s="2"/>
      <c r="M3137" s="17">
        <v>100</v>
      </c>
      <c r="N3137" s="2" t="s">
        <v>46</v>
      </c>
      <c r="O3137" s="2" t="s">
        <v>12257</v>
      </c>
      <c r="P3137" s="2" t="s">
        <v>12350</v>
      </c>
      <c r="Q3137" s="2" t="s">
        <v>12351</v>
      </c>
      <c r="R3137" s="101">
        <v>98.9</v>
      </c>
      <c r="T3137" s="116" t="s">
        <v>58</v>
      </c>
      <c r="Z3137" s="102">
        <v>100</v>
      </c>
      <c r="AA3137" s="102">
        <v>100</v>
      </c>
      <c r="AB3137" s="102">
        <v>108</v>
      </c>
      <c r="AI3137" s="105">
        <v>488.2</v>
      </c>
      <c r="AK3137" s="105">
        <v>99.99</v>
      </c>
      <c r="AN3137" s="106">
        <v>98.9</v>
      </c>
      <c r="AO3137" s="105" t="s">
        <v>50</v>
      </c>
      <c r="AP3137" s="104" t="s">
        <v>51</v>
      </c>
      <c r="AQ3137" s="105" t="e">
        <f t="shared" si="719"/>
        <v>#NUM!</v>
      </c>
      <c r="AR3137" s="105" t="e">
        <f t="shared" si="720"/>
        <v>#NUM!</v>
      </c>
      <c r="AS3137" s="105" t="e">
        <f t="shared" si="721"/>
        <v>#NUM!</v>
      </c>
      <c r="AT3137" s="105" t="e">
        <f>#REF!*1.075</f>
        <v>#REF!</v>
      </c>
      <c r="AU3137" s="105" t="e">
        <f t="shared" si="723"/>
        <v>#VALUE!</v>
      </c>
      <c r="AV3137" s="102" t="e">
        <f t="shared" si="715"/>
        <v>#REF!</v>
      </c>
      <c r="AW3137" s="105" t="s">
        <v>172</v>
      </c>
      <c r="AX3137" s="105" t="s">
        <v>173</v>
      </c>
      <c r="AY3137" s="106">
        <v>98.9</v>
      </c>
      <c r="AZ3137" s="108">
        <f t="shared" si="724"/>
        <v>11.868</v>
      </c>
      <c r="BA3137" s="1">
        <f t="shared" si="725"/>
        <v>110.768</v>
      </c>
      <c r="BB3137" s="106">
        <f t="shared" si="726"/>
        <v>119.62944</v>
      </c>
      <c r="BC3137" s="105" t="s">
        <v>53</v>
      </c>
      <c r="BE3137" s="110"/>
      <c r="BF3137" s="110"/>
      <c r="BG3137" s="110"/>
    </row>
    <row r="3138" spans="1:59" ht="24.75" hidden="1" customHeight="1">
      <c r="A3138" s="9">
        <v>3144</v>
      </c>
      <c r="B3138" s="17">
        <v>871</v>
      </c>
      <c r="C3138" s="17"/>
      <c r="D3138" s="8"/>
      <c r="E3138" s="2" t="s">
        <v>12353</v>
      </c>
      <c r="F3138" s="2" t="s">
        <v>12354</v>
      </c>
      <c r="G3138" s="2" t="s">
        <v>921</v>
      </c>
      <c r="H3138" s="18" t="s">
        <v>9154</v>
      </c>
      <c r="I3138" s="2" t="s">
        <v>1063</v>
      </c>
      <c r="J3138" s="2" t="s">
        <v>12355</v>
      </c>
      <c r="K3138" s="19">
        <v>60</v>
      </c>
      <c r="L3138" s="2" t="s">
        <v>91</v>
      </c>
      <c r="M3138" s="17">
        <v>1</v>
      </c>
      <c r="N3138" s="2" t="s">
        <v>46</v>
      </c>
      <c r="O3138" s="2" t="s">
        <v>12257</v>
      </c>
      <c r="P3138" s="2" t="s">
        <v>12356</v>
      </c>
      <c r="Q3138" s="2" t="s">
        <v>12357</v>
      </c>
      <c r="R3138" s="101">
        <v>3.33</v>
      </c>
      <c r="T3138" s="116">
        <v>3.1</v>
      </c>
      <c r="U3138" s="84">
        <v>3.38</v>
      </c>
      <c r="AA3138" s="102">
        <v>3.1</v>
      </c>
      <c r="AE3138" s="104">
        <v>3.38</v>
      </c>
      <c r="AK3138" s="105">
        <v>1.236</v>
      </c>
      <c r="AN3138" s="106">
        <v>1.236</v>
      </c>
      <c r="AO3138" s="105" t="s">
        <v>531</v>
      </c>
      <c r="AP3138" s="104" t="s">
        <v>532</v>
      </c>
      <c r="AQ3138" s="105" t="e">
        <f t="shared" si="719"/>
        <v>#NUM!</v>
      </c>
      <c r="AR3138" s="105" t="e">
        <f t="shared" si="720"/>
        <v>#NUM!</v>
      </c>
      <c r="AS3138" s="105" t="e">
        <f t="shared" si="721"/>
        <v>#NUM!</v>
      </c>
      <c r="AT3138" s="105" t="e">
        <f>#REF!*1.075</f>
        <v>#REF!</v>
      </c>
      <c r="AU3138" s="105">
        <f t="shared" si="723"/>
        <v>3.3325</v>
      </c>
      <c r="AV3138" s="102">
        <v>2.3079999999999998</v>
      </c>
      <c r="AW3138" s="105" t="s">
        <v>12358</v>
      </c>
      <c r="AX3138" s="105" t="s">
        <v>1248</v>
      </c>
      <c r="AY3138" s="106">
        <v>1.24</v>
      </c>
      <c r="AZ3138" s="108">
        <f t="shared" si="724"/>
        <v>0.31</v>
      </c>
      <c r="BA3138" s="1">
        <f t="shared" si="725"/>
        <v>1.55</v>
      </c>
      <c r="BB3138" s="106">
        <f t="shared" si="726"/>
        <v>1.6740000000000002</v>
      </c>
      <c r="BC3138" s="105" t="s">
        <v>53</v>
      </c>
      <c r="BE3138" s="110"/>
      <c r="BF3138" s="110"/>
      <c r="BG3138" s="110"/>
    </row>
    <row r="3139" spans="1:59" ht="24.75" hidden="1" customHeight="1">
      <c r="A3139" s="9">
        <v>3145</v>
      </c>
      <c r="B3139" s="17">
        <v>871</v>
      </c>
      <c r="C3139" s="17"/>
      <c r="D3139" s="8"/>
      <c r="E3139" s="2" t="s">
        <v>12353</v>
      </c>
      <c r="F3139" s="2" t="s">
        <v>12354</v>
      </c>
      <c r="G3139" s="2" t="s">
        <v>921</v>
      </c>
      <c r="H3139" s="18" t="s">
        <v>9154</v>
      </c>
      <c r="I3139" s="2" t="s">
        <v>1063</v>
      </c>
      <c r="J3139" s="2" t="s">
        <v>12359</v>
      </c>
      <c r="K3139" s="19">
        <v>100</v>
      </c>
      <c r="L3139" s="2" t="s">
        <v>91</v>
      </c>
      <c r="M3139" s="17">
        <v>1</v>
      </c>
      <c r="N3139" s="2" t="s">
        <v>46</v>
      </c>
      <c r="O3139" s="2" t="s">
        <v>12257</v>
      </c>
      <c r="P3139" s="2" t="s">
        <v>12356</v>
      </c>
      <c r="Q3139" s="2" t="s">
        <v>12357</v>
      </c>
      <c r="R3139" s="101">
        <v>5.55</v>
      </c>
      <c r="T3139" s="116" t="s">
        <v>58</v>
      </c>
      <c r="U3139" s="84">
        <v>5.63</v>
      </c>
      <c r="AA3139" s="102">
        <v>5.17</v>
      </c>
      <c r="AE3139" s="104">
        <v>5.63</v>
      </c>
      <c r="AK3139" s="105">
        <v>2.06</v>
      </c>
      <c r="AN3139" s="106">
        <v>2.06</v>
      </c>
      <c r="AO3139" s="105" t="s">
        <v>531</v>
      </c>
      <c r="AP3139" s="104" t="s">
        <v>532</v>
      </c>
      <c r="AQ3139" s="105" t="e">
        <f t="shared" ref="AQ3139:AQ3170" si="727">AVERAGE(SMALL(AE3139:AI3139,1),SMALL(AE3139:AI3139,2))</f>
        <v>#NUM!</v>
      </c>
      <c r="AR3139" s="105" t="e">
        <f t="shared" ref="AR3139:AR3170" si="728">IF(R3139 &lt;=( AVERAGE(SMALL(AE3139:AI3139,1),SMALL(AE3139:AI3139,2))), R3139, "")</f>
        <v>#NUM!</v>
      </c>
      <c r="AS3139" s="105" t="e">
        <f t="shared" ref="AS3139:AS3170" si="729">AVERAGE(SMALL(AJ3139:AM3139,1),SMALL(AJ3139:AM3139,2))</f>
        <v>#NUM!</v>
      </c>
      <c r="AT3139" s="105" t="e">
        <f>#REF!*1.075</f>
        <v>#REF!</v>
      </c>
      <c r="AU3139" s="105" t="e">
        <f t="shared" si="723"/>
        <v>#VALUE!</v>
      </c>
      <c r="AV3139" s="102" t="e">
        <f t="shared" ref="AV3139:AV3170" si="730">MIN(AN3139,AT3139,AU3139)</f>
        <v>#REF!</v>
      </c>
      <c r="AW3139" s="105" t="s">
        <v>1543</v>
      </c>
      <c r="AX3139" s="105" t="s">
        <v>532</v>
      </c>
      <c r="AY3139" s="106">
        <v>2.06</v>
      </c>
      <c r="AZ3139" s="108">
        <f t="shared" si="724"/>
        <v>0.51500000000000001</v>
      </c>
      <c r="BA3139" s="1">
        <f t="shared" si="725"/>
        <v>2.5750000000000002</v>
      </c>
      <c r="BB3139" s="106">
        <f t="shared" si="726"/>
        <v>2.7810000000000001</v>
      </c>
      <c r="BC3139" s="105" t="s">
        <v>53</v>
      </c>
      <c r="BE3139" s="110"/>
      <c r="BF3139" s="110"/>
      <c r="BG3139" s="110"/>
    </row>
    <row r="3140" spans="1:59" ht="24.75" hidden="1" customHeight="1">
      <c r="A3140" s="9">
        <v>3146</v>
      </c>
      <c r="B3140" s="17">
        <v>3695</v>
      </c>
      <c r="C3140" s="17"/>
      <c r="D3140" s="8"/>
      <c r="E3140" s="2" t="s">
        <v>12353</v>
      </c>
      <c r="F3140" s="2" t="s">
        <v>12360</v>
      </c>
      <c r="G3140" s="2" t="s">
        <v>921</v>
      </c>
      <c r="H3140" s="18" t="s">
        <v>97</v>
      </c>
      <c r="I3140" s="2" t="s">
        <v>44</v>
      </c>
      <c r="J3140" s="2" t="s">
        <v>12361</v>
      </c>
      <c r="K3140" s="19"/>
      <c r="L3140" s="2"/>
      <c r="M3140" s="17">
        <v>10</v>
      </c>
      <c r="N3140" s="2" t="s">
        <v>46</v>
      </c>
      <c r="O3140" s="2" t="s">
        <v>12257</v>
      </c>
      <c r="P3140" s="2" t="s">
        <v>12362</v>
      </c>
      <c r="Q3140" s="2" t="s">
        <v>12363</v>
      </c>
      <c r="R3140" s="101">
        <v>5.17</v>
      </c>
      <c r="T3140" s="116">
        <v>2.8</v>
      </c>
      <c r="U3140" s="84">
        <v>5.17</v>
      </c>
      <c r="AA3140" s="102">
        <v>6.41</v>
      </c>
      <c r="AB3140" s="102">
        <v>5.17</v>
      </c>
      <c r="AE3140" s="104">
        <v>5.17</v>
      </c>
      <c r="AK3140" s="105">
        <v>4.58</v>
      </c>
      <c r="AN3140" s="106">
        <v>4.58</v>
      </c>
      <c r="AO3140" s="105" t="s">
        <v>531</v>
      </c>
      <c r="AP3140" s="104" t="s">
        <v>532</v>
      </c>
      <c r="AQ3140" s="105" t="e">
        <f t="shared" si="727"/>
        <v>#NUM!</v>
      </c>
      <c r="AR3140" s="105" t="e">
        <f t="shared" si="728"/>
        <v>#NUM!</v>
      </c>
      <c r="AS3140" s="105" t="e">
        <f t="shared" si="729"/>
        <v>#NUM!</v>
      </c>
      <c r="AT3140" s="105" t="e">
        <f>#REF!*1.075</f>
        <v>#REF!</v>
      </c>
      <c r="AU3140" s="105">
        <f t="shared" si="723"/>
        <v>3.01</v>
      </c>
      <c r="AV3140" s="102" t="e">
        <f t="shared" si="730"/>
        <v>#REF!</v>
      </c>
      <c r="AW3140" s="105" t="s">
        <v>1543</v>
      </c>
      <c r="AX3140" s="105" t="s">
        <v>532</v>
      </c>
      <c r="AY3140" s="106">
        <v>3.01</v>
      </c>
      <c r="AZ3140" s="108">
        <f t="shared" si="724"/>
        <v>0.75249999999999995</v>
      </c>
      <c r="BA3140" s="1">
        <f t="shared" si="725"/>
        <v>3.7624999999999997</v>
      </c>
      <c r="BB3140" s="106">
        <f t="shared" si="726"/>
        <v>4.0634999999999994</v>
      </c>
      <c r="BC3140" s="105" t="s">
        <v>53</v>
      </c>
      <c r="BE3140" s="110"/>
      <c r="BF3140" s="110"/>
      <c r="BG3140" s="110"/>
    </row>
    <row r="3141" spans="1:59" ht="24.75" hidden="1" customHeight="1">
      <c r="A3141" s="9">
        <v>3147</v>
      </c>
      <c r="B3141" s="17">
        <v>3695</v>
      </c>
      <c r="C3141" s="17"/>
      <c r="D3141" s="8"/>
      <c r="E3141" s="2" t="s">
        <v>12353</v>
      </c>
      <c r="F3141" s="2" t="s">
        <v>12360</v>
      </c>
      <c r="G3141" s="2" t="s">
        <v>921</v>
      </c>
      <c r="H3141" s="18" t="s">
        <v>97</v>
      </c>
      <c r="I3141" s="2" t="s">
        <v>44</v>
      </c>
      <c r="J3141" s="2" t="s">
        <v>12364</v>
      </c>
      <c r="K3141" s="19"/>
      <c r="L3141" s="2"/>
      <c r="M3141" s="17">
        <v>8</v>
      </c>
      <c r="N3141" s="2" t="s">
        <v>46</v>
      </c>
      <c r="O3141" s="2" t="s">
        <v>12257</v>
      </c>
      <c r="P3141" s="2" t="s">
        <v>12362</v>
      </c>
      <c r="Q3141" s="2" t="s">
        <v>12363</v>
      </c>
      <c r="R3141" s="101">
        <v>4.1399999999999997</v>
      </c>
      <c r="T3141" s="116" t="s">
        <v>58</v>
      </c>
      <c r="U3141" s="84">
        <v>4.1399999999999997</v>
      </c>
      <c r="AA3141" s="102">
        <v>5.13</v>
      </c>
      <c r="AB3141" s="102">
        <v>4.1399999999999997</v>
      </c>
      <c r="AE3141" s="104">
        <v>4.1399999999999997</v>
      </c>
      <c r="AK3141" s="105">
        <v>3.66</v>
      </c>
      <c r="AN3141" s="106">
        <v>3.66</v>
      </c>
      <c r="AO3141" s="105" t="s">
        <v>531</v>
      </c>
      <c r="AP3141" s="104" t="s">
        <v>532</v>
      </c>
      <c r="AQ3141" s="105" t="e">
        <f t="shared" si="727"/>
        <v>#NUM!</v>
      </c>
      <c r="AR3141" s="105" t="e">
        <f t="shared" si="728"/>
        <v>#NUM!</v>
      </c>
      <c r="AS3141" s="105" t="e">
        <f t="shared" si="729"/>
        <v>#NUM!</v>
      </c>
      <c r="AT3141" s="105" t="e">
        <f>#REF!*1.075</f>
        <v>#REF!</v>
      </c>
      <c r="AU3141" s="105" t="e">
        <f t="shared" si="723"/>
        <v>#VALUE!</v>
      </c>
      <c r="AV3141" s="102" t="e">
        <f t="shared" si="730"/>
        <v>#REF!</v>
      </c>
      <c r="AW3141" s="105" t="s">
        <v>1543</v>
      </c>
      <c r="AX3141" s="105" t="s">
        <v>532</v>
      </c>
      <c r="AY3141" s="106">
        <v>3.66</v>
      </c>
      <c r="AZ3141" s="108">
        <f t="shared" si="724"/>
        <v>0.91500000000000004</v>
      </c>
      <c r="BA3141" s="1">
        <f t="shared" si="725"/>
        <v>4.5750000000000002</v>
      </c>
      <c r="BB3141" s="106">
        <f t="shared" si="726"/>
        <v>4.9409999999999998</v>
      </c>
      <c r="BC3141" s="105" t="s">
        <v>53</v>
      </c>
      <c r="BE3141" s="110"/>
      <c r="BF3141" s="110"/>
      <c r="BG3141" s="110"/>
    </row>
    <row r="3142" spans="1:59" ht="24.75" hidden="1" customHeight="1">
      <c r="A3142" s="9">
        <v>3148</v>
      </c>
      <c r="B3142" s="17">
        <v>3695</v>
      </c>
      <c r="C3142" s="17"/>
      <c r="D3142" s="8"/>
      <c r="E3142" s="2" t="s">
        <v>12353</v>
      </c>
      <c r="F3142" s="2" t="s">
        <v>12360</v>
      </c>
      <c r="G3142" s="2" t="s">
        <v>921</v>
      </c>
      <c r="H3142" s="18" t="s">
        <v>97</v>
      </c>
      <c r="I3142" s="2" t="s">
        <v>44</v>
      </c>
      <c r="J3142" s="2" t="s">
        <v>6843</v>
      </c>
      <c r="K3142" s="19"/>
      <c r="L3142" s="2"/>
      <c r="M3142" s="17">
        <v>14</v>
      </c>
      <c r="N3142" s="2" t="s">
        <v>46</v>
      </c>
      <c r="O3142" s="2" t="s">
        <v>12257</v>
      </c>
      <c r="P3142" s="2" t="s">
        <v>12362</v>
      </c>
      <c r="Q3142" s="2" t="s">
        <v>12363</v>
      </c>
      <c r="R3142" s="101">
        <v>7.24</v>
      </c>
      <c r="T3142" s="116" t="s">
        <v>58</v>
      </c>
      <c r="U3142" s="84">
        <v>7.24</v>
      </c>
      <c r="AA3142" s="102">
        <v>8.9700000000000006</v>
      </c>
      <c r="AB3142" s="102">
        <v>7.24</v>
      </c>
      <c r="AE3142" s="104">
        <v>7.24</v>
      </c>
      <c r="AI3142" s="105">
        <v>8.99</v>
      </c>
      <c r="AK3142" s="105">
        <v>6.4116</v>
      </c>
      <c r="AN3142" s="106">
        <v>6.4116</v>
      </c>
      <c r="AO3142" s="105" t="s">
        <v>531</v>
      </c>
      <c r="AP3142" s="104" t="s">
        <v>532</v>
      </c>
      <c r="AQ3142" s="105">
        <f t="shared" si="727"/>
        <v>8.1150000000000002</v>
      </c>
      <c r="AR3142" s="105">
        <f t="shared" si="728"/>
        <v>7.24</v>
      </c>
      <c r="AS3142" s="105" t="e">
        <f t="shared" si="729"/>
        <v>#NUM!</v>
      </c>
      <c r="AT3142" s="105" t="e">
        <f>#REF!*1.075</f>
        <v>#REF!</v>
      </c>
      <c r="AU3142" s="105" t="e">
        <f t="shared" si="723"/>
        <v>#VALUE!</v>
      </c>
      <c r="AV3142" s="102" t="e">
        <f t="shared" si="730"/>
        <v>#REF!</v>
      </c>
      <c r="AW3142" s="105" t="s">
        <v>1543</v>
      </c>
      <c r="AX3142" s="105" t="s">
        <v>532</v>
      </c>
      <c r="AY3142" s="106">
        <v>6.41</v>
      </c>
      <c r="AZ3142" s="108">
        <f t="shared" si="724"/>
        <v>1.6025</v>
      </c>
      <c r="BA3142" s="1">
        <f t="shared" si="725"/>
        <v>8.0124999999999993</v>
      </c>
      <c r="BB3142" s="106">
        <f t="shared" si="726"/>
        <v>8.6534999999999993</v>
      </c>
      <c r="BC3142" s="105" t="s">
        <v>53</v>
      </c>
      <c r="BE3142" s="110"/>
      <c r="BF3142" s="110"/>
      <c r="BG3142" s="110"/>
    </row>
    <row r="3143" spans="1:59" ht="24.75" hidden="1" customHeight="1">
      <c r="A3143" s="9">
        <v>3149</v>
      </c>
      <c r="B3143" s="17">
        <v>3695</v>
      </c>
      <c r="C3143" s="17"/>
      <c r="D3143" s="8"/>
      <c r="E3143" s="2" t="s">
        <v>12353</v>
      </c>
      <c r="F3143" s="2" t="s">
        <v>12360</v>
      </c>
      <c r="G3143" s="2" t="s">
        <v>921</v>
      </c>
      <c r="H3143" s="18" t="s">
        <v>97</v>
      </c>
      <c r="I3143" s="2" t="s">
        <v>44</v>
      </c>
      <c r="J3143" s="2" t="s">
        <v>10875</v>
      </c>
      <c r="K3143" s="19"/>
      <c r="L3143" s="2"/>
      <c r="M3143" s="17">
        <v>20</v>
      </c>
      <c r="N3143" s="2" t="s">
        <v>46</v>
      </c>
      <c r="O3143" s="2" t="s">
        <v>12257</v>
      </c>
      <c r="P3143" s="2" t="s">
        <v>12362</v>
      </c>
      <c r="Q3143" s="2" t="s">
        <v>12363</v>
      </c>
      <c r="R3143" s="101">
        <v>10.34</v>
      </c>
      <c r="T3143" s="116" t="s">
        <v>58</v>
      </c>
      <c r="U3143" s="84">
        <v>10.34</v>
      </c>
      <c r="AA3143" s="102">
        <v>12.82</v>
      </c>
      <c r="AB3143" s="102">
        <v>10.34</v>
      </c>
      <c r="AE3143" s="104">
        <v>10.34</v>
      </c>
      <c r="AK3143" s="105">
        <v>9.16</v>
      </c>
      <c r="AN3143" s="106">
        <v>9.16</v>
      </c>
      <c r="AO3143" s="105" t="s">
        <v>531</v>
      </c>
      <c r="AP3143" s="104" t="s">
        <v>532</v>
      </c>
      <c r="AQ3143" s="105" t="e">
        <f t="shared" si="727"/>
        <v>#NUM!</v>
      </c>
      <c r="AR3143" s="105" t="e">
        <f t="shared" si="728"/>
        <v>#NUM!</v>
      </c>
      <c r="AS3143" s="105" t="e">
        <f t="shared" si="729"/>
        <v>#NUM!</v>
      </c>
      <c r="AT3143" s="105" t="e">
        <f>#REF!*1.075</f>
        <v>#REF!</v>
      </c>
      <c r="AU3143" s="105" t="e">
        <f t="shared" si="723"/>
        <v>#VALUE!</v>
      </c>
      <c r="AV3143" s="102" t="e">
        <f t="shared" si="730"/>
        <v>#REF!</v>
      </c>
      <c r="AW3143" s="105" t="s">
        <v>1543</v>
      </c>
      <c r="AX3143" s="105" t="s">
        <v>532</v>
      </c>
      <c r="AY3143" s="106">
        <v>9.16</v>
      </c>
      <c r="AZ3143" s="108">
        <f t="shared" si="724"/>
        <v>2.29</v>
      </c>
      <c r="BA3143" s="1">
        <f t="shared" si="725"/>
        <v>11.45</v>
      </c>
      <c r="BB3143" s="106">
        <f t="shared" si="726"/>
        <v>12.366</v>
      </c>
      <c r="BC3143" s="105" t="s">
        <v>53</v>
      </c>
      <c r="BE3143" s="110"/>
      <c r="BF3143" s="110"/>
      <c r="BG3143" s="110"/>
    </row>
    <row r="3144" spans="1:59" ht="24.75" hidden="1" customHeight="1">
      <c r="A3144" s="9">
        <v>3150</v>
      </c>
      <c r="B3144" s="17">
        <v>3696</v>
      </c>
      <c r="C3144" s="17"/>
      <c r="D3144" s="8"/>
      <c r="E3144" s="2" t="s">
        <v>12365</v>
      </c>
      <c r="F3144" s="2" t="s">
        <v>12366</v>
      </c>
      <c r="G3144" s="2" t="s">
        <v>921</v>
      </c>
      <c r="H3144" s="18" t="s">
        <v>12367</v>
      </c>
      <c r="I3144" s="2" t="s">
        <v>44</v>
      </c>
      <c r="J3144" s="2" t="s">
        <v>11022</v>
      </c>
      <c r="K3144" s="19"/>
      <c r="L3144" s="2"/>
      <c r="M3144" s="17">
        <v>16</v>
      </c>
      <c r="N3144" s="2" t="s">
        <v>46</v>
      </c>
      <c r="O3144" s="2" t="s">
        <v>12257</v>
      </c>
      <c r="P3144" s="2" t="s">
        <v>12269</v>
      </c>
      <c r="Q3144" s="2" t="s">
        <v>12368</v>
      </c>
      <c r="R3144" s="101">
        <v>4.05</v>
      </c>
      <c r="T3144" s="116" t="s">
        <v>58</v>
      </c>
      <c r="U3144" s="84">
        <v>3.2</v>
      </c>
      <c r="AA3144" s="102">
        <v>4.33</v>
      </c>
      <c r="AC3144" s="102">
        <v>3.2</v>
      </c>
      <c r="AE3144" s="104">
        <v>3.2</v>
      </c>
      <c r="AK3144" s="105">
        <v>4.3305999999999996</v>
      </c>
      <c r="AN3144" s="106">
        <v>4.05</v>
      </c>
      <c r="AO3144" s="105" t="s">
        <v>50</v>
      </c>
      <c r="AP3144" s="104" t="s">
        <v>51</v>
      </c>
      <c r="AQ3144" s="105" t="e">
        <f t="shared" si="727"/>
        <v>#NUM!</v>
      </c>
      <c r="AR3144" s="105" t="e">
        <f t="shared" si="728"/>
        <v>#NUM!</v>
      </c>
      <c r="AS3144" s="105" t="e">
        <f t="shared" si="729"/>
        <v>#NUM!</v>
      </c>
      <c r="AT3144" s="105" t="e">
        <f>#REF!*1.075</f>
        <v>#REF!</v>
      </c>
      <c r="AU3144" s="105" t="e">
        <f t="shared" si="723"/>
        <v>#VALUE!</v>
      </c>
      <c r="AV3144" s="102" t="e">
        <f t="shared" si="730"/>
        <v>#REF!</v>
      </c>
      <c r="AW3144" s="125" t="s">
        <v>52</v>
      </c>
      <c r="AX3144" s="125" t="s">
        <v>51</v>
      </c>
      <c r="AY3144" s="106">
        <v>4.05</v>
      </c>
      <c r="AZ3144" s="108">
        <f t="shared" si="724"/>
        <v>1.0125</v>
      </c>
      <c r="BA3144" s="1">
        <f t="shared" si="725"/>
        <v>5.0625</v>
      </c>
      <c r="BB3144" s="106">
        <f t="shared" si="726"/>
        <v>5.4675000000000002</v>
      </c>
      <c r="BC3144" s="105" t="s">
        <v>53</v>
      </c>
      <c r="BE3144" s="110"/>
      <c r="BF3144" s="110"/>
      <c r="BG3144" s="110"/>
    </row>
    <row r="3145" spans="1:59" ht="24.75" hidden="1" customHeight="1">
      <c r="A3145" s="9">
        <v>3151</v>
      </c>
      <c r="B3145" s="17">
        <v>3696</v>
      </c>
      <c r="C3145" s="17"/>
      <c r="D3145" s="8"/>
      <c r="E3145" s="2" t="s">
        <v>12365</v>
      </c>
      <c r="F3145" s="2" t="s">
        <v>12366</v>
      </c>
      <c r="G3145" s="2" t="s">
        <v>921</v>
      </c>
      <c r="H3145" s="18" t="s">
        <v>12367</v>
      </c>
      <c r="I3145" s="2" t="s">
        <v>44</v>
      </c>
      <c r="J3145" s="2" t="s">
        <v>124</v>
      </c>
      <c r="K3145" s="19"/>
      <c r="L3145" s="2"/>
      <c r="M3145" s="17">
        <v>20</v>
      </c>
      <c r="N3145" s="2" t="s">
        <v>46</v>
      </c>
      <c r="O3145" s="2" t="s">
        <v>12257</v>
      </c>
      <c r="P3145" s="2" t="s">
        <v>12269</v>
      </c>
      <c r="Q3145" s="2" t="s">
        <v>12368</v>
      </c>
      <c r="R3145" s="101">
        <v>5.0599999999999996</v>
      </c>
      <c r="T3145" s="116" t="s">
        <v>58</v>
      </c>
      <c r="U3145" s="84">
        <v>4</v>
      </c>
      <c r="AA3145" s="102">
        <v>5.41</v>
      </c>
      <c r="AC3145" s="102">
        <v>4</v>
      </c>
      <c r="AE3145" s="104">
        <v>4</v>
      </c>
      <c r="AK3145" s="105">
        <v>5.4130000000000003</v>
      </c>
      <c r="AN3145" s="106">
        <v>5.0599999999999996</v>
      </c>
      <c r="AO3145" s="105" t="s">
        <v>50</v>
      </c>
      <c r="AP3145" s="104" t="s">
        <v>51</v>
      </c>
      <c r="AQ3145" s="105" t="e">
        <f t="shared" si="727"/>
        <v>#NUM!</v>
      </c>
      <c r="AR3145" s="105" t="e">
        <f t="shared" si="728"/>
        <v>#NUM!</v>
      </c>
      <c r="AS3145" s="105" t="e">
        <f t="shared" si="729"/>
        <v>#NUM!</v>
      </c>
      <c r="AT3145" s="105" t="e">
        <f>#REF!*1.075</f>
        <v>#REF!</v>
      </c>
      <c r="AU3145" s="105" t="e">
        <f t="shared" si="723"/>
        <v>#VALUE!</v>
      </c>
      <c r="AV3145" s="102" t="e">
        <f t="shared" si="730"/>
        <v>#REF!</v>
      </c>
      <c r="AW3145" s="125" t="s">
        <v>52</v>
      </c>
      <c r="AX3145" s="125" t="s">
        <v>51</v>
      </c>
      <c r="AY3145" s="106">
        <v>5.0599999999999996</v>
      </c>
      <c r="AZ3145" s="108">
        <f t="shared" si="724"/>
        <v>1.2649999999999999</v>
      </c>
      <c r="BA3145" s="1">
        <f t="shared" si="725"/>
        <v>6.3249999999999993</v>
      </c>
      <c r="BB3145" s="106">
        <f t="shared" si="726"/>
        <v>6.8309999999999995</v>
      </c>
      <c r="BC3145" s="105" t="s">
        <v>53</v>
      </c>
      <c r="BE3145" s="110"/>
      <c r="BF3145" s="110"/>
      <c r="BG3145" s="110"/>
    </row>
    <row r="3146" spans="1:59" ht="24.75" hidden="1" customHeight="1">
      <c r="A3146" s="9">
        <v>3152</v>
      </c>
      <c r="B3146" s="17">
        <v>3696</v>
      </c>
      <c r="C3146" s="17"/>
      <c r="D3146" s="8"/>
      <c r="E3146" s="2" t="s">
        <v>12365</v>
      </c>
      <c r="F3146" s="2" t="s">
        <v>12366</v>
      </c>
      <c r="G3146" s="2" t="s">
        <v>921</v>
      </c>
      <c r="H3146" s="18" t="s">
        <v>12367</v>
      </c>
      <c r="I3146" s="2" t="s">
        <v>44</v>
      </c>
      <c r="J3146" s="2" t="s">
        <v>12369</v>
      </c>
      <c r="K3146" s="19"/>
      <c r="L3146" s="2"/>
      <c r="M3146" s="17">
        <v>21</v>
      </c>
      <c r="N3146" s="2" t="s">
        <v>46</v>
      </c>
      <c r="O3146" s="2" t="s">
        <v>12257</v>
      </c>
      <c r="P3146" s="2" t="s">
        <v>12269</v>
      </c>
      <c r="Q3146" s="2" t="s">
        <v>12368</v>
      </c>
      <c r="R3146" s="101">
        <v>5.32</v>
      </c>
      <c r="T3146" s="116" t="s">
        <v>58</v>
      </c>
      <c r="U3146" s="84">
        <v>4.2</v>
      </c>
      <c r="AA3146" s="102">
        <v>5.68</v>
      </c>
      <c r="AC3146" s="102">
        <v>4.2</v>
      </c>
      <c r="AE3146" s="104">
        <v>4.2</v>
      </c>
      <c r="AK3146" s="105">
        <v>5.6839000000000004</v>
      </c>
      <c r="AN3146" s="106">
        <v>5.32</v>
      </c>
      <c r="AO3146" s="105" t="s">
        <v>50</v>
      </c>
      <c r="AP3146" s="104" t="s">
        <v>51</v>
      </c>
      <c r="AQ3146" s="105" t="e">
        <f t="shared" si="727"/>
        <v>#NUM!</v>
      </c>
      <c r="AR3146" s="105" t="e">
        <f t="shared" si="728"/>
        <v>#NUM!</v>
      </c>
      <c r="AS3146" s="105" t="e">
        <f t="shared" si="729"/>
        <v>#NUM!</v>
      </c>
      <c r="AT3146" s="105" t="e">
        <f>#REF!*1.075</f>
        <v>#REF!</v>
      </c>
      <c r="AU3146" s="105" t="e">
        <f t="shared" si="723"/>
        <v>#VALUE!</v>
      </c>
      <c r="AV3146" s="102" t="e">
        <f t="shared" si="730"/>
        <v>#REF!</v>
      </c>
      <c r="AW3146" s="125" t="s">
        <v>52</v>
      </c>
      <c r="AX3146" s="125" t="s">
        <v>51</v>
      </c>
      <c r="AY3146" s="106">
        <v>5.32</v>
      </c>
      <c r="AZ3146" s="108">
        <f t="shared" si="724"/>
        <v>1.33</v>
      </c>
      <c r="BA3146" s="1">
        <f t="shared" si="725"/>
        <v>6.65</v>
      </c>
      <c r="BB3146" s="106">
        <f t="shared" si="726"/>
        <v>7.1820000000000004</v>
      </c>
      <c r="BC3146" s="105" t="s">
        <v>53</v>
      </c>
      <c r="BE3146" s="110"/>
      <c r="BF3146" s="110"/>
      <c r="BG3146" s="110"/>
    </row>
    <row r="3147" spans="1:59" ht="24.75" hidden="1" customHeight="1">
      <c r="A3147" s="9">
        <v>3153</v>
      </c>
      <c r="B3147" s="17">
        <v>3696</v>
      </c>
      <c r="C3147" s="17"/>
      <c r="D3147" s="8"/>
      <c r="E3147" s="2" t="s">
        <v>12365</v>
      </c>
      <c r="F3147" s="2" t="s">
        <v>12366</v>
      </c>
      <c r="G3147" s="2" t="s">
        <v>921</v>
      </c>
      <c r="H3147" s="18" t="s">
        <v>12367</v>
      </c>
      <c r="I3147" s="2" t="s">
        <v>44</v>
      </c>
      <c r="J3147" s="2" t="s">
        <v>3513</v>
      </c>
      <c r="K3147" s="19"/>
      <c r="L3147" s="2"/>
      <c r="M3147" s="17">
        <v>100</v>
      </c>
      <c r="N3147" s="2" t="s">
        <v>46</v>
      </c>
      <c r="O3147" s="2" t="s">
        <v>12257</v>
      </c>
      <c r="P3147" s="2" t="s">
        <v>12269</v>
      </c>
      <c r="Q3147" s="2" t="s">
        <v>12368</v>
      </c>
      <c r="R3147" s="101">
        <v>25.31</v>
      </c>
      <c r="T3147" s="116" t="s">
        <v>58</v>
      </c>
      <c r="U3147" s="84">
        <v>20</v>
      </c>
      <c r="AA3147" s="102">
        <v>26.88</v>
      </c>
      <c r="AC3147" s="102">
        <v>20</v>
      </c>
      <c r="AE3147" s="104">
        <v>20</v>
      </c>
      <c r="AK3147" s="105">
        <v>27.065999999999999</v>
      </c>
      <c r="AN3147" s="106">
        <v>25.31</v>
      </c>
      <c r="AO3147" s="105" t="s">
        <v>50</v>
      </c>
      <c r="AP3147" s="104" t="s">
        <v>51</v>
      </c>
      <c r="AQ3147" s="105" t="e">
        <f t="shared" si="727"/>
        <v>#NUM!</v>
      </c>
      <c r="AR3147" s="105" t="e">
        <f t="shared" si="728"/>
        <v>#NUM!</v>
      </c>
      <c r="AS3147" s="105" t="e">
        <f t="shared" si="729"/>
        <v>#NUM!</v>
      </c>
      <c r="AT3147" s="105" t="e">
        <f>#REF!*1.075</f>
        <v>#REF!</v>
      </c>
      <c r="AU3147" s="105" t="e">
        <f t="shared" si="723"/>
        <v>#VALUE!</v>
      </c>
      <c r="AV3147" s="102" t="e">
        <f t="shared" si="730"/>
        <v>#REF!</v>
      </c>
      <c r="AW3147" s="125" t="s">
        <v>52</v>
      </c>
      <c r="AX3147" s="125" t="s">
        <v>51</v>
      </c>
      <c r="AY3147" s="106">
        <v>25.31</v>
      </c>
      <c r="AZ3147" s="108">
        <f t="shared" si="724"/>
        <v>4.3026999999999997</v>
      </c>
      <c r="BA3147" s="1">
        <f t="shared" si="725"/>
        <v>29.612699999999997</v>
      </c>
      <c r="BB3147" s="106">
        <f t="shared" si="726"/>
        <v>31.981715999999995</v>
      </c>
      <c r="BC3147" s="105" t="s">
        <v>53</v>
      </c>
      <c r="BE3147" s="110"/>
      <c r="BF3147" s="110"/>
      <c r="BG3147" s="110"/>
    </row>
    <row r="3148" spans="1:59" ht="24.75" hidden="1" customHeight="1">
      <c r="A3148" s="9">
        <v>3154</v>
      </c>
      <c r="B3148" s="17">
        <v>3697</v>
      </c>
      <c r="C3148" s="17"/>
      <c r="D3148" s="8"/>
      <c r="E3148" s="2" t="s">
        <v>12370</v>
      </c>
      <c r="F3148" s="2" t="s">
        <v>12371</v>
      </c>
      <c r="G3148" s="2" t="s">
        <v>921</v>
      </c>
      <c r="H3148" s="18" t="s">
        <v>4543</v>
      </c>
      <c r="I3148" s="2" t="s">
        <v>44</v>
      </c>
      <c r="J3148" s="2" t="s">
        <v>12372</v>
      </c>
      <c r="K3148" s="19"/>
      <c r="L3148" s="2"/>
      <c r="M3148" s="17">
        <v>7</v>
      </c>
      <c r="N3148" s="2" t="s">
        <v>46</v>
      </c>
      <c r="O3148" s="2" t="s">
        <v>12257</v>
      </c>
      <c r="P3148" s="2" t="s">
        <v>12260</v>
      </c>
      <c r="Q3148" s="2" t="s">
        <v>12373</v>
      </c>
      <c r="R3148" s="101">
        <v>3.49</v>
      </c>
      <c r="T3148" s="116" t="s">
        <v>58</v>
      </c>
      <c r="U3148" s="84">
        <v>3.77</v>
      </c>
      <c r="AA3148" s="102">
        <v>3.21</v>
      </c>
      <c r="AE3148" s="104">
        <v>3.77</v>
      </c>
      <c r="AK3148" s="105">
        <v>2.004</v>
      </c>
      <c r="AN3148" s="106">
        <v>2.004</v>
      </c>
      <c r="AO3148" s="105" t="s">
        <v>531</v>
      </c>
      <c r="AP3148" s="104" t="s">
        <v>532</v>
      </c>
      <c r="AQ3148" s="105" t="e">
        <f t="shared" si="727"/>
        <v>#NUM!</v>
      </c>
      <c r="AR3148" s="105" t="e">
        <f t="shared" si="728"/>
        <v>#NUM!</v>
      </c>
      <c r="AS3148" s="105" t="e">
        <f t="shared" si="729"/>
        <v>#NUM!</v>
      </c>
      <c r="AT3148" s="105" t="e">
        <f>#REF!*1.075</f>
        <v>#REF!</v>
      </c>
      <c r="AU3148" s="105" t="e">
        <f t="shared" si="723"/>
        <v>#VALUE!</v>
      </c>
      <c r="AV3148" s="102" t="e">
        <f t="shared" si="730"/>
        <v>#REF!</v>
      </c>
      <c r="AW3148" s="105" t="s">
        <v>1543</v>
      </c>
      <c r="AX3148" s="105" t="s">
        <v>532</v>
      </c>
      <c r="AY3148" s="106">
        <v>2</v>
      </c>
      <c r="AZ3148" s="108">
        <f t="shared" si="724"/>
        <v>0.5</v>
      </c>
      <c r="BA3148" s="1">
        <f t="shared" si="725"/>
        <v>2.5</v>
      </c>
      <c r="BB3148" s="106">
        <f t="shared" si="726"/>
        <v>2.7</v>
      </c>
      <c r="BC3148" s="105" t="s">
        <v>53</v>
      </c>
      <c r="BE3148" s="110"/>
      <c r="BF3148" s="110"/>
      <c r="BG3148" s="110"/>
    </row>
    <row r="3149" spans="1:59" ht="24.75" hidden="1" customHeight="1">
      <c r="A3149" s="9">
        <v>3155</v>
      </c>
      <c r="B3149" s="17">
        <v>3697</v>
      </c>
      <c r="C3149" s="17"/>
      <c r="D3149" s="8"/>
      <c r="E3149" s="2" t="s">
        <v>12370</v>
      </c>
      <c r="F3149" s="2" t="s">
        <v>12371</v>
      </c>
      <c r="G3149" s="2" t="s">
        <v>921</v>
      </c>
      <c r="H3149" s="18" t="s">
        <v>4543</v>
      </c>
      <c r="I3149" s="2" t="s">
        <v>44</v>
      </c>
      <c r="J3149" s="2" t="s">
        <v>12374</v>
      </c>
      <c r="K3149" s="19"/>
      <c r="L3149" s="2"/>
      <c r="M3149" s="17">
        <v>10</v>
      </c>
      <c r="N3149" s="2" t="s">
        <v>46</v>
      </c>
      <c r="O3149" s="2" t="s">
        <v>12257</v>
      </c>
      <c r="P3149" s="2" t="s">
        <v>12260</v>
      </c>
      <c r="Q3149" s="2" t="s">
        <v>12373</v>
      </c>
      <c r="R3149" s="101">
        <v>4.9800000000000004</v>
      </c>
      <c r="T3149" s="116" t="s">
        <v>58</v>
      </c>
      <c r="U3149" s="84">
        <v>5.38</v>
      </c>
      <c r="AA3149" s="102">
        <v>4.58</v>
      </c>
      <c r="AE3149" s="104">
        <v>5.38</v>
      </c>
      <c r="AK3149" s="105">
        <v>2.863</v>
      </c>
      <c r="AN3149" s="106">
        <v>2.863</v>
      </c>
      <c r="AO3149" s="105" t="s">
        <v>531</v>
      </c>
      <c r="AP3149" s="104" t="s">
        <v>532</v>
      </c>
      <c r="AQ3149" s="105" t="e">
        <f t="shared" si="727"/>
        <v>#NUM!</v>
      </c>
      <c r="AR3149" s="105" t="e">
        <f t="shared" si="728"/>
        <v>#NUM!</v>
      </c>
      <c r="AS3149" s="105" t="e">
        <f t="shared" si="729"/>
        <v>#NUM!</v>
      </c>
      <c r="AT3149" s="105" t="e">
        <f>#REF!*1.075</f>
        <v>#REF!</v>
      </c>
      <c r="AU3149" s="105" t="e">
        <f t="shared" si="723"/>
        <v>#VALUE!</v>
      </c>
      <c r="AV3149" s="102" t="e">
        <f t="shared" si="730"/>
        <v>#REF!</v>
      </c>
      <c r="AW3149" s="105" t="s">
        <v>1543</v>
      </c>
      <c r="AX3149" s="105" t="s">
        <v>532</v>
      </c>
      <c r="AY3149" s="106">
        <v>2.86</v>
      </c>
      <c r="AZ3149" s="108">
        <f t="shared" si="724"/>
        <v>0.71499999999999997</v>
      </c>
      <c r="BA3149" s="1">
        <f t="shared" si="725"/>
        <v>3.5749999999999997</v>
      </c>
      <c r="BB3149" s="106">
        <f t="shared" si="726"/>
        <v>3.8609999999999998</v>
      </c>
      <c r="BC3149" s="105" t="s">
        <v>53</v>
      </c>
      <c r="BE3149" s="110"/>
      <c r="BF3149" s="110"/>
      <c r="BG3149" s="110"/>
    </row>
    <row r="3150" spans="1:59" ht="24.75" hidden="1" customHeight="1">
      <c r="A3150" s="9">
        <v>3156</v>
      </c>
      <c r="B3150" s="17">
        <v>3697</v>
      </c>
      <c r="C3150" s="17"/>
      <c r="D3150" s="8"/>
      <c r="E3150" s="2" t="s">
        <v>12370</v>
      </c>
      <c r="F3150" s="2" t="s">
        <v>12371</v>
      </c>
      <c r="G3150" s="2" t="s">
        <v>921</v>
      </c>
      <c r="H3150" s="18" t="s">
        <v>4543</v>
      </c>
      <c r="I3150" s="2" t="s">
        <v>44</v>
      </c>
      <c r="J3150" s="2" t="s">
        <v>12375</v>
      </c>
      <c r="K3150" s="19"/>
      <c r="L3150" s="2"/>
      <c r="M3150" s="17">
        <v>14</v>
      </c>
      <c r="N3150" s="2" t="s">
        <v>46</v>
      </c>
      <c r="O3150" s="2" t="s">
        <v>12257</v>
      </c>
      <c r="P3150" s="2" t="s">
        <v>12260</v>
      </c>
      <c r="Q3150" s="2" t="s">
        <v>12373</v>
      </c>
      <c r="R3150" s="101">
        <v>6.97</v>
      </c>
      <c r="T3150" s="116" t="s">
        <v>58</v>
      </c>
      <c r="U3150" s="84">
        <v>7.53</v>
      </c>
      <c r="AA3150" s="102">
        <v>6.41</v>
      </c>
      <c r="AE3150" s="104">
        <v>7.53</v>
      </c>
      <c r="AK3150" s="105">
        <v>4.0084999999999997</v>
      </c>
      <c r="AN3150" s="106">
        <v>4.0084999999999997</v>
      </c>
      <c r="AO3150" s="105" t="s">
        <v>531</v>
      </c>
      <c r="AP3150" s="104" t="s">
        <v>532</v>
      </c>
      <c r="AQ3150" s="105" t="e">
        <f t="shared" si="727"/>
        <v>#NUM!</v>
      </c>
      <c r="AR3150" s="105" t="e">
        <f t="shared" si="728"/>
        <v>#NUM!</v>
      </c>
      <c r="AS3150" s="105" t="e">
        <f t="shared" si="729"/>
        <v>#NUM!</v>
      </c>
      <c r="AT3150" s="105" t="e">
        <f>#REF!*1.075</f>
        <v>#REF!</v>
      </c>
      <c r="AU3150" s="105" t="e">
        <f t="shared" si="723"/>
        <v>#VALUE!</v>
      </c>
      <c r="AV3150" s="102" t="e">
        <f t="shared" si="730"/>
        <v>#REF!</v>
      </c>
      <c r="AW3150" s="105" t="s">
        <v>1543</v>
      </c>
      <c r="AX3150" s="105" t="s">
        <v>532</v>
      </c>
      <c r="AY3150" s="106">
        <v>4.01</v>
      </c>
      <c r="AZ3150" s="108">
        <f t="shared" si="724"/>
        <v>1.0024999999999999</v>
      </c>
      <c r="BA3150" s="1">
        <f t="shared" si="725"/>
        <v>5.0124999999999993</v>
      </c>
      <c r="BB3150" s="106">
        <f t="shared" si="726"/>
        <v>5.4134999999999991</v>
      </c>
      <c r="BC3150" s="105" t="s">
        <v>53</v>
      </c>
      <c r="BE3150" s="110"/>
      <c r="BF3150" s="110"/>
      <c r="BG3150" s="110"/>
    </row>
    <row r="3151" spans="1:59" ht="24.75" hidden="1" customHeight="1">
      <c r="A3151" s="9">
        <v>3157</v>
      </c>
      <c r="B3151" s="17">
        <v>3697</v>
      </c>
      <c r="C3151" s="17"/>
      <c r="D3151" s="8"/>
      <c r="E3151" s="2" t="s">
        <v>12370</v>
      </c>
      <c r="F3151" s="2" t="s">
        <v>12371</v>
      </c>
      <c r="G3151" s="2" t="s">
        <v>921</v>
      </c>
      <c r="H3151" s="18" t="s">
        <v>4543</v>
      </c>
      <c r="I3151" s="2" t="s">
        <v>44</v>
      </c>
      <c r="J3151" s="2" t="s">
        <v>12376</v>
      </c>
      <c r="K3151" s="19"/>
      <c r="L3151" s="2"/>
      <c r="M3151" s="17">
        <v>20</v>
      </c>
      <c r="N3151" s="2" t="s">
        <v>46</v>
      </c>
      <c r="O3151" s="2" t="s">
        <v>12257</v>
      </c>
      <c r="P3151" s="2" t="s">
        <v>12260</v>
      </c>
      <c r="Q3151" s="2" t="s">
        <v>12373</v>
      </c>
      <c r="R3151" s="101">
        <v>9.9600000000000009</v>
      </c>
      <c r="T3151" s="116" t="s">
        <v>58</v>
      </c>
      <c r="U3151" s="84">
        <v>10.76</v>
      </c>
      <c r="AA3151" s="102">
        <v>9.16</v>
      </c>
      <c r="AE3151" s="104">
        <v>10.76</v>
      </c>
      <c r="AK3151" s="105">
        <v>5.726</v>
      </c>
      <c r="AN3151" s="106">
        <v>5.726</v>
      </c>
      <c r="AO3151" s="105" t="s">
        <v>531</v>
      </c>
      <c r="AP3151" s="104" t="s">
        <v>532</v>
      </c>
      <c r="AQ3151" s="105" t="e">
        <f t="shared" si="727"/>
        <v>#NUM!</v>
      </c>
      <c r="AR3151" s="105" t="e">
        <f t="shared" si="728"/>
        <v>#NUM!</v>
      </c>
      <c r="AS3151" s="105" t="e">
        <f t="shared" si="729"/>
        <v>#NUM!</v>
      </c>
      <c r="AT3151" s="105" t="e">
        <f>#REF!*1.075</f>
        <v>#REF!</v>
      </c>
      <c r="AU3151" s="105" t="e">
        <f t="shared" si="723"/>
        <v>#VALUE!</v>
      </c>
      <c r="AV3151" s="102" t="e">
        <f t="shared" si="730"/>
        <v>#REF!</v>
      </c>
      <c r="AW3151" s="105" t="s">
        <v>1543</v>
      </c>
      <c r="AX3151" s="105" t="s">
        <v>532</v>
      </c>
      <c r="AY3151" s="106">
        <v>5.73</v>
      </c>
      <c r="AZ3151" s="108">
        <f t="shared" si="724"/>
        <v>1.4325000000000001</v>
      </c>
      <c r="BA3151" s="1">
        <f t="shared" si="725"/>
        <v>7.1625000000000005</v>
      </c>
      <c r="BB3151" s="106">
        <f t="shared" si="726"/>
        <v>7.7355000000000009</v>
      </c>
      <c r="BC3151" s="105" t="s">
        <v>53</v>
      </c>
      <c r="BE3151" s="110"/>
      <c r="BF3151" s="110"/>
      <c r="BG3151" s="110"/>
    </row>
    <row r="3152" spans="1:59" ht="24.75" hidden="1" customHeight="1">
      <c r="A3152" s="9">
        <v>3158</v>
      </c>
      <c r="B3152" s="17">
        <v>872</v>
      </c>
      <c r="C3152" s="17"/>
      <c r="D3152" s="8"/>
      <c r="E3152" s="2" t="s">
        <v>12377</v>
      </c>
      <c r="F3152" s="2" t="s">
        <v>12378</v>
      </c>
      <c r="G3152" s="2" t="s">
        <v>921</v>
      </c>
      <c r="H3152" s="18" t="s">
        <v>9167</v>
      </c>
      <c r="I3152" s="2" t="s">
        <v>1063</v>
      </c>
      <c r="J3152" s="2" t="s">
        <v>12355</v>
      </c>
      <c r="K3152" s="19">
        <v>60</v>
      </c>
      <c r="L3152" s="2" t="s">
        <v>91</v>
      </c>
      <c r="M3152" s="17">
        <v>1</v>
      </c>
      <c r="N3152" s="2" t="s">
        <v>46</v>
      </c>
      <c r="O3152" s="2" t="s">
        <v>12257</v>
      </c>
      <c r="P3152" s="2" t="s">
        <v>12379</v>
      </c>
      <c r="Q3152" s="2" t="s">
        <v>12380</v>
      </c>
      <c r="R3152" s="101">
        <v>3.44</v>
      </c>
      <c r="T3152" s="116">
        <v>3.2</v>
      </c>
      <c r="U3152" s="84">
        <v>6.06</v>
      </c>
      <c r="AA3152" s="102">
        <v>3.44</v>
      </c>
      <c r="AE3152" s="104">
        <v>6.06</v>
      </c>
      <c r="AK3152" s="105">
        <v>4.9187000000000003</v>
      </c>
      <c r="AN3152" s="106">
        <v>3.44</v>
      </c>
      <c r="AO3152" s="105" t="s">
        <v>50</v>
      </c>
      <c r="AP3152" s="104" t="s">
        <v>51</v>
      </c>
      <c r="AQ3152" s="105" t="e">
        <f t="shared" si="727"/>
        <v>#NUM!</v>
      </c>
      <c r="AR3152" s="105" t="e">
        <f t="shared" si="728"/>
        <v>#NUM!</v>
      </c>
      <c r="AS3152" s="105" t="e">
        <f t="shared" si="729"/>
        <v>#NUM!</v>
      </c>
      <c r="AT3152" s="105" t="e">
        <f>#REF!*1.075</f>
        <v>#REF!</v>
      </c>
      <c r="AU3152" s="105">
        <f t="shared" si="723"/>
        <v>3.44</v>
      </c>
      <c r="AV3152" s="102" t="e">
        <f t="shared" si="730"/>
        <v>#REF!</v>
      </c>
      <c r="AW3152" s="125" t="s">
        <v>52</v>
      </c>
      <c r="AX3152" s="125" t="s">
        <v>51</v>
      </c>
      <c r="AY3152" s="106">
        <v>3.44</v>
      </c>
      <c r="AZ3152" s="108">
        <f t="shared" si="724"/>
        <v>0.86</v>
      </c>
      <c r="BA3152" s="1">
        <f t="shared" si="725"/>
        <v>4.3</v>
      </c>
      <c r="BB3152" s="106">
        <f t="shared" si="726"/>
        <v>4.6440000000000001</v>
      </c>
      <c r="BC3152" s="105" t="s">
        <v>53</v>
      </c>
      <c r="BE3152" s="110"/>
      <c r="BF3152" s="110"/>
      <c r="BG3152" s="110"/>
    </row>
    <row r="3153" spans="1:59" ht="24.75" hidden="1" customHeight="1">
      <c r="A3153" s="9">
        <v>3159</v>
      </c>
      <c r="B3153" s="17">
        <v>872</v>
      </c>
      <c r="C3153" s="17"/>
      <c r="D3153" s="8"/>
      <c r="E3153" s="2" t="s">
        <v>12377</v>
      </c>
      <c r="F3153" s="2" t="s">
        <v>12378</v>
      </c>
      <c r="G3153" s="2" t="s">
        <v>921</v>
      </c>
      <c r="H3153" s="18" t="s">
        <v>9167</v>
      </c>
      <c r="I3153" s="2" t="s">
        <v>1063</v>
      </c>
      <c r="J3153" s="2" t="s">
        <v>12381</v>
      </c>
      <c r="K3153" s="19">
        <v>100</v>
      </c>
      <c r="L3153" s="2" t="s">
        <v>91</v>
      </c>
      <c r="M3153" s="17">
        <v>1</v>
      </c>
      <c r="N3153" s="2" t="s">
        <v>46</v>
      </c>
      <c r="O3153" s="2" t="s">
        <v>12257</v>
      </c>
      <c r="P3153" s="2" t="s">
        <v>12379</v>
      </c>
      <c r="Q3153" s="2" t="s">
        <v>12380</v>
      </c>
      <c r="R3153" s="101">
        <v>5.73</v>
      </c>
      <c r="T3153" s="116" t="s">
        <v>58</v>
      </c>
      <c r="U3153" s="84">
        <v>10.1</v>
      </c>
      <c r="AA3153" s="102">
        <v>5.73</v>
      </c>
      <c r="AE3153" s="104">
        <v>10.1</v>
      </c>
      <c r="AK3153" s="105">
        <v>8.8190000000000008</v>
      </c>
      <c r="AN3153" s="106">
        <v>5.73</v>
      </c>
      <c r="AO3153" s="105" t="s">
        <v>50</v>
      </c>
      <c r="AP3153" s="104" t="s">
        <v>51</v>
      </c>
      <c r="AQ3153" s="105" t="e">
        <f t="shared" si="727"/>
        <v>#NUM!</v>
      </c>
      <c r="AR3153" s="105" t="e">
        <f t="shared" si="728"/>
        <v>#NUM!</v>
      </c>
      <c r="AS3153" s="105" t="e">
        <f t="shared" si="729"/>
        <v>#NUM!</v>
      </c>
      <c r="AT3153" s="105" t="e">
        <f>#REF!*1.075</f>
        <v>#REF!</v>
      </c>
      <c r="AU3153" s="105" t="e">
        <f t="shared" si="723"/>
        <v>#VALUE!</v>
      </c>
      <c r="AV3153" s="102" t="e">
        <f t="shared" si="730"/>
        <v>#REF!</v>
      </c>
      <c r="AW3153" s="125" t="s">
        <v>52</v>
      </c>
      <c r="AX3153" s="125" t="s">
        <v>51</v>
      </c>
      <c r="AY3153" s="106">
        <v>5.73</v>
      </c>
      <c r="AZ3153" s="108">
        <f t="shared" si="724"/>
        <v>1.4325000000000001</v>
      </c>
      <c r="BA3153" s="1">
        <f t="shared" si="725"/>
        <v>7.1625000000000005</v>
      </c>
      <c r="BB3153" s="106">
        <f t="shared" si="726"/>
        <v>7.7355000000000009</v>
      </c>
      <c r="BC3153" s="105" t="s">
        <v>53</v>
      </c>
      <c r="BE3153" s="110"/>
      <c r="BF3153" s="110"/>
      <c r="BG3153" s="110"/>
    </row>
    <row r="3154" spans="1:59" ht="24.75" hidden="1" customHeight="1">
      <c r="A3154" s="9">
        <v>3160</v>
      </c>
      <c r="B3154" s="17">
        <v>3618</v>
      </c>
      <c r="C3154" s="17"/>
      <c r="D3154" s="8"/>
      <c r="E3154" s="2" t="s">
        <v>12382</v>
      </c>
      <c r="F3154" s="2" t="s">
        <v>12383</v>
      </c>
      <c r="G3154" s="2" t="s">
        <v>12384</v>
      </c>
      <c r="H3154" s="18" t="s">
        <v>60</v>
      </c>
      <c r="I3154" s="2" t="s">
        <v>68</v>
      </c>
      <c r="J3154" s="2" t="s">
        <v>2785</v>
      </c>
      <c r="K3154" s="19"/>
      <c r="L3154" s="2"/>
      <c r="M3154" s="17">
        <v>10</v>
      </c>
      <c r="N3154" s="2" t="s">
        <v>46</v>
      </c>
      <c r="O3154" s="2" t="s">
        <v>12257</v>
      </c>
      <c r="P3154" s="2" t="s">
        <v>12269</v>
      </c>
      <c r="Q3154" s="2" t="s">
        <v>12385</v>
      </c>
      <c r="R3154" s="101">
        <v>2.31</v>
      </c>
      <c r="T3154" s="116" t="s">
        <v>58</v>
      </c>
      <c r="U3154" s="84">
        <v>2.31</v>
      </c>
      <c r="AE3154" s="104">
        <v>2.31</v>
      </c>
      <c r="AN3154" s="106">
        <v>2.31</v>
      </c>
      <c r="AO3154" s="105" t="s">
        <v>50</v>
      </c>
      <c r="AP3154" s="104" t="s">
        <v>51</v>
      </c>
      <c r="AQ3154" s="105" t="e">
        <f t="shared" si="727"/>
        <v>#NUM!</v>
      </c>
      <c r="AR3154" s="105" t="e">
        <f t="shared" si="728"/>
        <v>#NUM!</v>
      </c>
      <c r="AS3154" s="105" t="e">
        <f t="shared" si="729"/>
        <v>#NUM!</v>
      </c>
      <c r="AT3154" s="105" t="e">
        <f>#REF!*1.075</f>
        <v>#REF!</v>
      </c>
      <c r="AU3154" s="105" t="e">
        <f t="shared" si="723"/>
        <v>#VALUE!</v>
      </c>
      <c r="AV3154" s="102" t="e">
        <f t="shared" si="730"/>
        <v>#REF!</v>
      </c>
      <c r="AW3154" s="125" t="s">
        <v>52</v>
      </c>
      <c r="AX3154" s="105" t="s">
        <v>51</v>
      </c>
      <c r="AY3154" s="106">
        <v>2.31</v>
      </c>
      <c r="AZ3154" s="108">
        <f t="shared" si="724"/>
        <v>0.57750000000000001</v>
      </c>
      <c r="BA3154" s="1">
        <f t="shared" si="725"/>
        <v>2.8875000000000002</v>
      </c>
      <c r="BB3154" s="106">
        <f t="shared" si="726"/>
        <v>3.1185</v>
      </c>
      <c r="BC3154" s="105" t="s">
        <v>53</v>
      </c>
      <c r="BE3154" s="110"/>
      <c r="BF3154" s="110"/>
      <c r="BG3154" s="110"/>
    </row>
    <row r="3155" spans="1:59" ht="24.75" hidden="1" customHeight="1">
      <c r="A3155" s="9">
        <v>3161</v>
      </c>
      <c r="B3155" s="17">
        <v>3617</v>
      </c>
      <c r="C3155" s="17"/>
      <c r="D3155" s="8"/>
      <c r="E3155" s="2" t="s">
        <v>12382</v>
      </c>
      <c r="F3155" s="2" t="s">
        <v>12386</v>
      </c>
      <c r="G3155" s="2" t="s">
        <v>12384</v>
      </c>
      <c r="H3155" s="18" t="s">
        <v>189</v>
      </c>
      <c r="I3155" s="2" t="s">
        <v>68</v>
      </c>
      <c r="J3155" s="2" t="s">
        <v>2785</v>
      </c>
      <c r="K3155" s="19"/>
      <c r="L3155" s="2"/>
      <c r="M3155" s="17">
        <v>10</v>
      </c>
      <c r="N3155" s="2" t="s">
        <v>46</v>
      </c>
      <c r="O3155" s="2" t="s">
        <v>12257</v>
      </c>
      <c r="P3155" s="2" t="s">
        <v>12269</v>
      </c>
      <c r="Q3155" s="2" t="s">
        <v>12387</v>
      </c>
      <c r="R3155" s="101">
        <v>3.58</v>
      </c>
      <c r="T3155" s="116" t="s">
        <v>58</v>
      </c>
      <c r="U3155" s="84">
        <v>3.58</v>
      </c>
      <c r="AE3155" s="104">
        <v>3.58</v>
      </c>
      <c r="AN3155" s="106">
        <v>3.58</v>
      </c>
      <c r="AO3155" s="105" t="s">
        <v>50</v>
      </c>
      <c r="AP3155" s="104" t="s">
        <v>51</v>
      </c>
      <c r="AQ3155" s="105" t="e">
        <f t="shared" si="727"/>
        <v>#NUM!</v>
      </c>
      <c r="AR3155" s="105" t="e">
        <f t="shared" si="728"/>
        <v>#NUM!</v>
      </c>
      <c r="AS3155" s="105" t="e">
        <f t="shared" si="729"/>
        <v>#NUM!</v>
      </c>
      <c r="AT3155" s="105" t="e">
        <f>#REF!*1.075</f>
        <v>#REF!</v>
      </c>
      <c r="AU3155" s="105" t="e">
        <f t="shared" si="723"/>
        <v>#VALUE!</v>
      </c>
      <c r="AV3155" s="102" t="e">
        <f t="shared" si="730"/>
        <v>#REF!</v>
      </c>
      <c r="AW3155" s="125" t="s">
        <v>52</v>
      </c>
      <c r="AX3155" s="105" t="s">
        <v>51</v>
      </c>
      <c r="AY3155" s="106">
        <v>3.58</v>
      </c>
      <c r="AZ3155" s="108">
        <f t="shared" si="724"/>
        <v>0.89500000000000002</v>
      </c>
      <c r="BA3155" s="1">
        <f t="shared" si="725"/>
        <v>4.4749999999999996</v>
      </c>
      <c r="BB3155" s="106">
        <f t="shared" si="726"/>
        <v>4.8329999999999993</v>
      </c>
      <c r="BC3155" s="105" t="s">
        <v>53</v>
      </c>
      <c r="BE3155" s="110"/>
      <c r="BF3155" s="110"/>
      <c r="BG3155" s="110"/>
    </row>
    <row r="3156" spans="1:59" ht="24.75" hidden="1" customHeight="1">
      <c r="A3156" s="9">
        <v>3162</v>
      </c>
      <c r="B3156" s="17">
        <v>3618</v>
      </c>
      <c r="C3156" s="17"/>
      <c r="D3156" s="8"/>
      <c r="E3156" s="2" t="s">
        <v>12382</v>
      </c>
      <c r="F3156" s="2" t="s">
        <v>12383</v>
      </c>
      <c r="G3156" s="2" t="s">
        <v>12384</v>
      </c>
      <c r="H3156" s="18" t="s">
        <v>60</v>
      </c>
      <c r="I3156" s="2" t="s">
        <v>68</v>
      </c>
      <c r="J3156" s="2" t="s">
        <v>1078</v>
      </c>
      <c r="K3156" s="19"/>
      <c r="L3156" s="2"/>
      <c r="M3156" s="17">
        <v>30</v>
      </c>
      <c r="N3156" s="2" t="s">
        <v>46</v>
      </c>
      <c r="O3156" s="2" t="s">
        <v>12257</v>
      </c>
      <c r="P3156" s="2" t="s">
        <v>12269</v>
      </c>
      <c r="Q3156" s="2" t="s">
        <v>12385</v>
      </c>
      <c r="R3156" s="101">
        <v>5.38</v>
      </c>
      <c r="T3156" s="116">
        <v>5</v>
      </c>
      <c r="U3156" s="84">
        <v>6.94</v>
      </c>
      <c r="AE3156" s="104">
        <v>6.94</v>
      </c>
      <c r="AN3156" s="106">
        <v>5.38</v>
      </c>
      <c r="AO3156" s="105" t="s">
        <v>50</v>
      </c>
      <c r="AP3156" s="104" t="s">
        <v>51</v>
      </c>
      <c r="AQ3156" s="105" t="e">
        <f t="shared" si="727"/>
        <v>#NUM!</v>
      </c>
      <c r="AR3156" s="105" t="e">
        <f t="shared" si="728"/>
        <v>#NUM!</v>
      </c>
      <c r="AS3156" s="105" t="e">
        <f t="shared" si="729"/>
        <v>#NUM!</v>
      </c>
      <c r="AT3156" s="105" t="e">
        <f>#REF!*1.075</f>
        <v>#REF!</v>
      </c>
      <c r="AU3156" s="105">
        <f t="shared" si="723"/>
        <v>5.375</v>
      </c>
      <c r="AV3156" s="102" t="e">
        <f t="shared" si="730"/>
        <v>#REF!</v>
      </c>
      <c r="AW3156" s="125" t="s">
        <v>52</v>
      </c>
      <c r="AX3156" s="105" t="s">
        <v>51</v>
      </c>
      <c r="AY3156" s="106">
        <v>5.38</v>
      </c>
      <c r="AZ3156" s="108">
        <f t="shared" si="724"/>
        <v>1.345</v>
      </c>
      <c r="BA3156" s="1">
        <f t="shared" si="725"/>
        <v>6.7249999999999996</v>
      </c>
      <c r="BB3156" s="106">
        <f t="shared" si="726"/>
        <v>7.2629999999999999</v>
      </c>
      <c r="BC3156" s="105" t="s">
        <v>53</v>
      </c>
      <c r="BE3156" s="110"/>
      <c r="BF3156" s="110"/>
      <c r="BG3156" s="110"/>
    </row>
    <row r="3157" spans="1:59" ht="24.75" hidden="1" customHeight="1">
      <c r="A3157" s="9">
        <v>3163</v>
      </c>
      <c r="B3157" s="17">
        <v>3617</v>
      </c>
      <c r="C3157" s="17"/>
      <c r="D3157" s="8"/>
      <c r="E3157" s="2" t="s">
        <v>12382</v>
      </c>
      <c r="F3157" s="2" t="s">
        <v>12386</v>
      </c>
      <c r="G3157" s="2" t="s">
        <v>12384</v>
      </c>
      <c r="H3157" s="18" t="s">
        <v>189</v>
      </c>
      <c r="I3157" s="2" t="s">
        <v>68</v>
      </c>
      <c r="J3157" s="2" t="s">
        <v>12388</v>
      </c>
      <c r="K3157" s="19"/>
      <c r="L3157" s="2"/>
      <c r="M3157" s="17">
        <v>30</v>
      </c>
      <c r="N3157" s="2" t="s">
        <v>46</v>
      </c>
      <c r="O3157" s="2" t="s">
        <v>12257</v>
      </c>
      <c r="P3157" s="2" t="s">
        <v>12269</v>
      </c>
      <c r="Q3157" s="2" t="s">
        <v>12387</v>
      </c>
      <c r="R3157" s="101">
        <v>6.24</v>
      </c>
      <c r="T3157" s="116">
        <v>5.8</v>
      </c>
      <c r="U3157" s="84">
        <v>10.74</v>
      </c>
      <c r="AE3157" s="104">
        <v>10.74</v>
      </c>
      <c r="AN3157" s="106">
        <v>6.24</v>
      </c>
      <c r="AO3157" s="105" t="s">
        <v>50</v>
      </c>
      <c r="AP3157" s="104" t="s">
        <v>51</v>
      </c>
      <c r="AQ3157" s="105" t="e">
        <f t="shared" si="727"/>
        <v>#NUM!</v>
      </c>
      <c r="AR3157" s="105" t="e">
        <f t="shared" si="728"/>
        <v>#NUM!</v>
      </c>
      <c r="AS3157" s="105" t="e">
        <f t="shared" si="729"/>
        <v>#NUM!</v>
      </c>
      <c r="AT3157" s="105" t="e">
        <f>#REF!*1.075</f>
        <v>#REF!</v>
      </c>
      <c r="AU3157" s="105">
        <f t="shared" si="723"/>
        <v>6.2349999999999994</v>
      </c>
      <c r="AV3157" s="102" t="e">
        <f t="shared" si="730"/>
        <v>#REF!</v>
      </c>
      <c r="AW3157" s="125" t="s">
        <v>52</v>
      </c>
      <c r="AX3157" s="105" t="s">
        <v>51</v>
      </c>
      <c r="AY3157" s="106">
        <v>6.24</v>
      </c>
      <c r="AZ3157" s="108">
        <f t="shared" si="724"/>
        <v>1.56</v>
      </c>
      <c r="BA3157" s="1">
        <f t="shared" si="725"/>
        <v>7.8000000000000007</v>
      </c>
      <c r="BB3157" s="106">
        <f t="shared" si="726"/>
        <v>8.4240000000000013</v>
      </c>
      <c r="BC3157" s="105" t="s">
        <v>53</v>
      </c>
      <c r="BE3157" s="110"/>
      <c r="BF3157" s="110"/>
      <c r="BG3157" s="110"/>
    </row>
    <row r="3158" spans="1:59" ht="24.75" hidden="1" customHeight="1">
      <c r="A3158" s="9">
        <v>3164</v>
      </c>
      <c r="B3158" s="17">
        <v>3618</v>
      </c>
      <c r="C3158" s="17"/>
      <c r="D3158" s="8"/>
      <c r="E3158" s="2" t="s">
        <v>12382</v>
      </c>
      <c r="F3158" s="2" t="s">
        <v>12383</v>
      </c>
      <c r="G3158" s="2" t="s">
        <v>12384</v>
      </c>
      <c r="H3158" s="18" t="s">
        <v>60</v>
      </c>
      <c r="I3158" s="2" t="s">
        <v>68</v>
      </c>
      <c r="J3158" s="2" t="s">
        <v>12389</v>
      </c>
      <c r="K3158" s="19"/>
      <c r="L3158" s="2"/>
      <c r="M3158" s="17">
        <v>100</v>
      </c>
      <c r="N3158" s="2" t="s">
        <v>46</v>
      </c>
      <c r="O3158" s="2" t="s">
        <v>12257</v>
      </c>
      <c r="P3158" s="2" t="s">
        <v>12269</v>
      </c>
      <c r="Q3158" s="2" t="s">
        <v>12385</v>
      </c>
      <c r="R3158" s="101">
        <v>23.13</v>
      </c>
      <c r="T3158" s="116" t="s">
        <v>58</v>
      </c>
      <c r="U3158" s="84">
        <v>23.13</v>
      </c>
      <c r="AE3158" s="104">
        <v>23.13</v>
      </c>
      <c r="AN3158" s="106">
        <v>23.13</v>
      </c>
      <c r="AO3158" s="105" t="s">
        <v>50</v>
      </c>
      <c r="AP3158" s="104" t="s">
        <v>51</v>
      </c>
      <c r="AQ3158" s="105" t="e">
        <f t="shared" si="727"/>
        <v>#NUM!</v>
      </c>
      <c r="AR3158" s="105" t="e">
        <f t="shared" si="728"/>
        <v>#NUM!</v>
      </c>
      <c r="AS3158" s="105" t="e">
        <f t="shared" si="729"/>
        <v>#NUM!</v>
      </c>
      <c r="AT3158" s="105" t="e">
        <f>#REF!*1.075</f>
        <v>#REF!</v>
      </c>
      <c r="AU3158" s="105" t="e">
        <f t="shared" ref="AU3158:AU3190" si="731">T3158*1.075</f>
        <v>#VALUE!</v>
      </c>
      <c r="AV3158" s="102" t="e">
        <f t="shared" si="730"/>
        <v>#REF!</v>
      </c>
      <c r="AW3158" s="125" t="s">
        <v>52</v>
      </c>
      <c r="AX3158" s="105" t="s">
        <v>51</v>
      </c>
      <c r="AY3158" s="106">
        <v>23.13</v>
      </c>
      <c r="AZ3158" s="108">
        <f t="shared" si="724"/>
        <v>3.9321000000000002</v>
      </c>
      <c r="BA3158" s="1">
        <f t="shared" si="725"/>
        <v>27.062100000000001</v>
      </c>
      <c r="BB3158" s="106">
        <f t="shared" si="726"/>
        <v>29.227068000000003</v>
      </c>
      <c r="BC3158" s="105" t="s">
        <v>53</v>
      </c>
      <c r="BE3158" s="110"/>
      <c r="BF3158" s="110"/>
      <c r="BG3158" s="110"/>
    </row>
    <row r="3159" spans="1:59" ht="24.75" hidden="1" customHeight="1">
      <c r="A3159" s="9">
        <v>3165</v>
      </c>
      <c r="B3159" s="17">
        <v>3617</v>
      </c>
      <c r="C3159" s="17"/>
      <c r="D3159" s="8"/>
      <c r="E3159" s="2" t="s">
        <v>12382</v>
      </c>
      <c r="F3159" s="2" t="s">
        <v>12386</v>
      </c>
      <c r="G3159" s="2" t="s">
        <v>12384</v>
      </c>
      <c r="H3159" s="18" t="s">
        <v>189</v>
      </c>
      <c r="I3159" s="2" t="s">
        <v>68</v>
      </c>
      <c r="J3159" s="2" t="s">
        <v>12389</v>
      </c>
      <c r="K3159" s="19"/>
      <c r="L3159" s="2"/>
      <c r="M3159" s="17">
        <v>100</v>
      </c>
      <c r="N3159" s="2" t="s">
        <v>46</v>
      </c>
      <c r="O3159" s="2" t="s">
        <v>12257</v>
      </c>
      <c r="P3159" s="2" t="s">
        <v>12269</v>
      </c>
      <c r="Q3159" s="2" t="s">
        <v>12387</v>
      </c>
      <c r="R3159" s="101">
        <v>35.799999999999997</v>
      </c>
      <c r="T3159" s="116" t="s">
        <v>58</v>
      </c>
      <c r="U3159" s="84">
        <v>35.799999999999997</v>
      </c>
      <c r="AE3159" s="104">
        <v>35.799999999999997</v>
      </c>
      <c r="AN3159" s="106">
        <v>35.799999999999997</v>
      </c>
      <c r="AO3159" s="105" t="s">
        <v>50</v>
      </c>
      <c r="AP3159" s="104" t="s">
        <v>51</v>
      </c>
      <c r="AQ3159" s="105" t="e">
        <f t="shared" si="727"/>
        <v>#NUM!</v>
      </c>
      <c r="AR3159" s="105" t="e">
        <f t="shared" si="728"/>
        <v>#NUM!</v>
      </c>
      <c r="AS3159" s="105" t="e">
        <f t="shared" si="729"/>
        <v>#NUM!</v>
      </c>
      <c r="AT3159" s="105" t="e">
        <f>#REF!*1.075</f>
        <v>#REF!</v>
      </c>
      <c r="AU3159" s="105" t="e">
        <f t="shared" si="731"/>
        <v>#VALUE!</v>
      </c>
      <c r="AV3159" s="102" t="e">
        <f t="shared" si="730"/>
        <v>#REF!</v>
      </c>
      <c r="AW3159" s="125" t="s">
        <v>52</v>
      </c>
      <c r="AX3159" s="105" t="s">
        <v>51</v>
      </c>
      <c r="AY3159" s="106">
        <v>35.799999999999997</v>
      </c>
      <c r="AZ3159" s="108">
        <f t="shared" si="724"/>
        <v>6.0860000000000003</v>
      </c>
      <c r="BA3159" s="1">
        <f t="shared" si="725"/>
        <v>41.885999999999996</v>
      </c>
      <c r="BB3159" s="106">
        <f t="shared" si="726"/>
        <v>45.236879999999992</v>
      </c>
      <c r="BC3159" s="105" t="s">
        <v>53</v>
      </c>
      <c r="BE3159" s="110"/>
      <c r="BF3159" s="110"/>
      <c r="BG3159" s="110"/>
    </row>
    <row r="3160" spans="1:59" ht="24.75" hidden="1" customHeight="1">
      <c r="A3160" s="9">
        <v>3166</v>
      </c>
      <c r="B3160" s="17">
        <v>834</v>
      </c>
      <c r="C3160" s="17"/>
      <c r="D3160" s="8"/>
      <c r="E3160" s="2" t="s">
        <v>12390</v>
      </c>
      <c r="F3160" s="2" t="s">
        <v>12391</v>
      </c>
      <c r="G3160" s="2" t="s">
        <v>12392</v>
      </c>
      <c r="H3160" s="18" t="s">
        <v>251</v>
      </c>
      <c r="I3160" s="2" t="s">
        <v>686</v>
      </c>
      <c r="J3160" s="2" t="s">
        <v>12393</v>
      </c>
      <c r="K3160" s="19"/>
      <c r="L3160" s="2"/>
      <c r="M3160" s="17">
        <v>10</v>
      </c>
      <c r="N3160" s="2" t="s">
        <v>46</v>
      </c>
      <c r="O3160" s="2" t="s">
        <v>12257</v>
      </c>
      <c r="P3160" s="2" t="s">
        <v>12269</v>
      </c>
      <c r="Q3160" s="2" t="s">
        <v>12394</v>
      </c>
      <c r="R3160" s="101">
        <v>19.71</v>
      </c>
      <c r="T3160" s="116" t="s">
        <v>58</v>
      </c>
      <c r="U3160" s="84">
        <v>19.71</v>
      </c>
      <c r="AC3160" s="102">
        <v>19.71</v>
      </c>
      <c r="AE3160" s="104">
        <v>19.71</v>
      </c>
      <c r="AN3160" s="106">
        <v>19.71</v>
      </c>
      <c r="AO3160" s="105" t="s">
        <v>50</v>
      </c>
      <c r="AP3160" s="104" t="s">
        <v>51</v>
      </c>
      <c r="AQ3160" s="105" t="e">
        <f t="shared" si="727"/>
        <v>#NUM!</v>
      </c>
      <c r="AR3160" s="105" t="e">
        <f t="shared" si="728"/>
        <v>#NUM!</v>
      </c>
      <c r="AS3160" s="105" t="e">
        <f t="shared" si="729"/>
        <v>#NUM!</v>
      </c>
      <c r="AT3160" s="105" t="e">
        <f>#REF!*1.075</f>
        <v>#REF!</v>
      </c>
      <c r="AU3160" s="105" t="e">
        <f t="shared" si="731"/>
        <v>#VALUE!</v>
      </c>
      <c r="AV3160" s="102" t="e">
        <f t="shared" si="730"/>
        <v>#REF!</v>
      </c>
      <c r="AW3160" s="105" t="s">
        <v>172</v>
      </c>
      <c r="AX3160" s="105" t="s">
        <v>173</v>
      </c>
      <c r="AY3160" s="106">
        <v>19.71</v>
      </c>
      <c r="AZ3160" s="108">
        <f t="shared" si="724"/>
        <v>3.3507000000000002</v>
      </c>
      <c r="BA3160" s="1">
        <f t="shared" si="725"/>
        <v>23.060700000000001</v>
      </c>
      <c r="BB3160" s="106">
        <f t="shared" si="726"/>
        <v>24.905556000000001</v>
      </c>
      <c r="BC3160" s="105" t="s">
        <v>53</v>
      </c>
      <c r="BE3160" s="110"/>
      <c r="BF3160" s="110"/>
      <c r="BG3160" s="110"/>
    </row>
    <row r="3161" spans="1:59" ht="24.75" customHeight="1">
      <c r="A3161" s="9">
        <v>3167</v>
      </c>
      <c r="B3161" s="17">
        <v>1216</v>
      </c>
      <c r="C3161" s="17"/>
      <c r="D3161" s="127" t="s">
        <v>12395</v>
      </c>
      <c r="E3161" s="2" t="s">
        <v>12396</v>
      </c>
      <c r="F3161" s="2" t="s">
        <v>1059</v>
      </c>
      <c r="G3161" s="2" t="s">
        <v>96</v>
      </c>
      <c r="H3161" s="18" t="s">
        <v>251</v>
      </c>
      <c r="I3161" s="2" t="s">
        <v>183</v>
      </c>
      <c r="J3161" s="2" t="s">
        <v>3358</v>
      </c>
      <c r="K3161" s="19"/>
      <c r="L3161" s="2"/>
      <c r="M3161" s="17">
        <v>16</v>
      </c>
      <c r="N3161" s="2" t="s">
        <v>46</v>
      </c>
      <c r="O3161" s="2" t="s">
        <v>12257</v>
      </c>
      <c r="P3161" s="2" t="s">
        <v>12350</v>
      </c>
      <c r="Q3161" s="2" t="s">
        <v>12397</v>
      </c>
      <c r="R3161" s="101">
        <v>2.84</v>
      </c>
      <c r="S3161" s="102">
        <v>2.84</v>
      </c>
      <c r="T3161" s="116">
        <v>2.2599999999999998</v>
      </c>
      <c r="AA3161" s="102">
        <v>2.31</v>
      </c>
      <c r="AF3161" s="105">
        <v>3.3759999999999999</v>
      </c>
      <c r="AG3161" s="105">
        <v>1.23346</v>
      </c>
      <c r="AN3161" s="106">
        <v>1.1185</v>
      </c>
      <c r="AO3161" s="105" t="s">
        <v>277</v>
      </c>
      <c r="AP3161" s="104" t="s">
        <v>278</v>
      </c>
      <c r="AQ3161" s="105">
        <f t="shared" si="727"/>
        <v>2.3047300000000002</v>
      </c>
      <c r="AR3161" s="105" t="str">
        <f t="shared" si="728"/>
        <v/>
      </c>
      <c r="AS3161" s="105" t="e">
        <f t="shared" si="729"/>
        <v>#NUM!</v>
      </c>
      <c r="AT3161" s="105" t="e">
        <f>#REF!*1.075</f>
        <v>#REF!</v>
      </c>
      <c r="AU3161" s="105">
        <f t="shared" si="731"/>
        <v>2.4294999999999995</v>
      </c>
      <c r="AV3161" s="102" t="e">
        <f t="shared" si="730"/>
        <v>#REF!</v>
      </c>
      <c r="AW3161" s="105" t="s">
        <v>277</v>
      </c>
      <c r="AX3161" s="105" t="s">
        <v>278</v>
      </c>
      <c r="AY3161" s="106">
        <v>2.3039999999999998</v>
      </c>
      <c r="AZ3161" s="108">
        <f t="shared" si="724"/>
        <v>0.57599999999999996</v>
      </c>
      <c r="BA3161" s="1">
        <f t="shared" si="725"/>
        <v>2.88</v>
      </c>
      <c r="BB3161" s="106">
        <f t="shared" si="726"/>
        <v>3.1103999999999998</v>
      </c>
      <c r="BC3161" s="105" t="s">
        <v>53</v>
      </c>
      <c r="BD3161" s="105" t="s">
        <v>885</v>
      </c>
      <c r="BE3161" s="110"/>
      <c r="BF3161" s="110"/>
      <c r="BG3161" s="110"/>
    </row>
    <row r="3162" spans="1:59" ht="24.75" hidden="1" customHeight="1">
      <c r="A3162" s="9">
        <v>3168</v>
      </c>
      <c r="B3162" s="17">
        <v>1216</v>
      </c>
      <c r="C3162" s="17"/>
      <c r="D3162" s="8"/>
      <c r="E3162" s="2" t="s">
        <v>12396</v>
      </c>
      <c r="F3162" s="2" t="s">
        <v>1059</v>
      </c>
      <c r="G3162" s="2" t="s">
        <v>96</v>
      </c>
      <c r="H3162" s="18" t="s">
        <v>251</v>
      </c>
      <c r="I3162" s="2" t="s">
        <v>183</v>
      </c>
      <c r="J3162" s="2" t="s">
        <v>9806</v>
      </c>
      <c r="K3162" s="19"/>
      <c r="L3162" s="2"/>
      <c r="M3162" s="17">
        <v>20</v>
      </c>
      <c r="N3162" s="2" t="s">
        <v>46</v>
      </c>
      <c r="O3162" s="2" t="s">
        <v>12257</v>
      </c>
      <c r="P3162" s="2" t="s">
        <v>12350</v>
      </c>
      <c r="Q3162" s="2" t="s">
        <v>12397</v>
      </c>
      <c r="R3162" s="101">
        <v>3.13</v>
      </c>
      <c r="T3162" s="116" t="s">
        <v>58</v>
      </c>
      <c r="U3162" s="84">
        <v>3.43</v>
      </c>
      <c r="AA3162" s="102">
        <v>2.89</v>
      </c>
      <c r="AE3162" s="104">
        <v>3.43</v>
      </c>
      <c r="AF3162" s="105">
        <v>1.903</v>
      </c>
      <c r="AN3162" s="106">
        <v>2.6665000000000001</v>
      </c>
      <c r="AO3162" s="105" t="s">
        <v>277</v>
      </c>
      <c r="AP3162" s="104" t="s">
        <v>278</v>
      </c>
      <c r="AQ3162" s="105">
        <f t="shared" si="727"/>
        <v>2.6665000000000001</v>
      </c>
      <c r="AR3162" s="105" t="str">
        <f t="shared" si="728"/>
        <v/>
      </c>
      <c r="AS3162" s="105" t="e">
        <f t="shared" si="729"/>
        <v>#NUM!</v>
      </c>
      <c r="AT3162" s="105" t="e">
        <f>#REF!*1.075</f>
        <v>#REF!</v>
      </c>
      <c r="AU3162" s="105" t="e">
        <f t="shared" si="731"/>
        <v>#VALUE!</v>
      </c>
      <c r="AV3162" s="102" t="e">
        <f t="shared" si="730"/>
        <v>#REF!</v>
      </c>
      <c r="AW3162" s="105" t="s">
        <v>277</v>
      </c>
      <c r="AX3162" s="105" t="s">
        <v>278</v>
      </c>
      <c r="AY3162" s="106">
        <v>2.66</v>
      </c>
      <c r="AZ3162" s="108">
        <f t="shared" si="724"/>
        <v>0.66500000000000004</v>
      </c>
      <c r="BA3162" s="1">
        <f t="shared" si="725"/>
        <v>3.3250000000000002</v>
      </c>
      <c r="BB3162" s="106">
        <f t="shared" si="726"/>
        <v>3.5910000000000002</v>
      </c>
      <c r="BC3162" s="105" t="s">
        <v>53</v>
      </c>
      <c r="BE3162" s="110"/>
      <c r="BF3162" s="110"/>
      <c r="BG3162" s="110"/>
    </row>
    <row r="3163" spans="1:59" ht="24.75" hidden="1" customHeight="1">
      <c r="A3163" s="9">
        <v>3169</v>
      </c>
      <c r="B3163" s="17">
        <v>1216</v>
      </c>
      <c r="C3163" s="17"/>
      <c r="D3163" s="8"/>
      <c r="E3163" s="2" t="s">
        <v>12396</v>
      </c>
      <c r="F3163" s="2" t="s">
        <v>1059</v>
      </c>
      <c r="G3163" s="2" t="s">
        <v>96</v>
      </c>
      <c r="H3163" s="18" t="s">
        <v>251</v>
      </c>
      <c r="I3163" s="2" t="s">
        <v>183</v>
      </c>
      <c r="J3163" s="2" t="s">
        <v>3719</v>
      </c>
      <c r="K3163" s="19"/>
      <c r="L3163" s="2"/>
      <c r="M3163" s="17">
        <v>100</v>
      </c>
      <c r="N3163" s="2" t="s">
        <v>46</v>
      </c>
      <c r="O3163" s="2" t="s">
        <v>12257</v>
      </c>
      <c r="P3163" s="2" t="s">
        <v>12350</v>
      </c>
      <c r="Q3163" s="2" t="s">
        <v>12397</v>
      </c>
      <c r="R3163" s="101">
        <v>15.63</v>
      </c>
      <c r="T3163" s="116" t="s">
        <v>58</v>
      </c>
      <c r="U3163" s="84">
        <v>17.13</v>
      </c>
      <c r="AA3163" s="102">
        <v>14.4</v>
      </c>
      <c r="AE3163" s="104">
        <v>17.13</v>
      </c>
      <c r="AF3163" s="105">
        <v>9.5158000000000005</v>
      </c>
      <c r="AG3163" s="105">
        <v>5.44</v>
      </c>
      <c r="AN3163" s="106">
        <v>7.4779</v>
      </c>
      <c r="AO3163" s="105" t="s">
        <v>277</v>
      </c>
      <c r="AP3163" s="104" t="s">
        <v>278</v>
      </c>
      <c r="AQ3163" s="105">
        <f t="shared" si="727"/>
        <v>7.4779</v>
      </c>
      <c r="AR3163" s="105" t="str">
        <f t="shared" si="728"/>
        <v/>
      </c>
      <c r="AS3163" s="105" t="e">
        <f t="shared" si="729"/>
        <v>#NUM!</v>
      </c>
      <c r="AT3163" s="105" t="e">
        <f>#REF!*1.075</f>
        <v>#REF!</v>
      </c>
      <c r="AU3163" s="105" t="e">
        <f t="shared" si="731"/>
        <v>#VALUE!</v>
      </c>
      <c r="AV3163" s="102" t="e">
        <f t="shared" si="730"/>
        <v>#REF!</v>
      </c>
      <c r="AW3163" s="105" t="s">
        <v>277</v>
      </c>
      <c r="AX3163" s="105" t="s">
        <v>278</v>
      </c>
      <c r="AY3163" s="106">
        <v>7.4470000000000001</v>
      </c>
      <c r="AZ3163" s="108">
        <f t="shared" si="724"/>
        <v>1.86175</v>
      </c>
      <c r="BA3163" s="1">
        <f t="shared" si="725"/>
        <v>9.3087499999999999</v>
      </c>
      <c r="BB3163" s="106">
        <f t="shared" si="726"/>
        <v>10.05345</v>
      </c>
      <c r="BC3163" s="105" t="s">
        <v>53</v>
      </c>
      <c r="BE3163" s="110"/>
      <c r="BF3163" s="110"/>
      <c r="BG3163" s="110"/>
    </row>
    <row r="3164" spans="1:59" ht="24.75" hidden="1" customHeight="1">
      <c r="A3164" s="9">
        <v>3170</v>
      </c>
      <c r="B3164" s="17">
        <v>519</v>
      </c>
      <c r="C3164" s="17"/>
      <c r="D3164" s="8"/>
      <c r="E3164" s="2" t="s">
        <v>12396</v>
      </c>
      <c r="F3164" s="2" t="s">
        <v>12398</v>
      </c>
      <c r="G3164" s="2" t="s">
        <v>96</v>
      </c>
      <c r="H3164" s="18" t="s">
        <v>1179</v>
      </c>
      <c r="I3164" s="2" t="s">
        <v>788</v>
      </c>
      <c r="J3164" s="2" t="s">
        <v>12399</v>
      </c>
      <c r="K3164" s="19">
        <v>60</v>
      </c>
      <c r="L3164" s="2" t="s">
        <v>91</v>
      </c>
      <c r="M3164" s="17">
        <v>1</v>
      </c>
      <c r="N3164" s="2" t="s">
        <v>46</v>
      </c>
      <c r="O3164" s="2" t="s">
        <v>12257</v>
      </c>
      <c r="P3164" s="2" t="s">
        <v>12269</v>
      </c>
      <c r="Q3164" s="2" t="s">
        <v>12400</v>
      </c>
      <c r="R3164" s="101">
        <v>3.73</v>
      </c>
      <c r="T3164" s="116">
        <v>1.66</v>
      </c>
      <c r="U3164" s="84">
        <v>3.73</v>
      </c>
      <c r="AE3164" s="104">
        <v>3.73</v>
      </c>
      <c r="AN3164" s="106">
        <v>3.73</v>
      </c>
      <c r="AO3164" s="105" t="s">
        <v>50</v>
      </c>
      <c r="AP3164" s="104" t="s">
        <v>51</v>
      </c>
      <c r="AQ3164" s="105" t="e">
        <f t="shared" si="727"/>
        <v>#NUM!</v>
      </c>
      <c r="AR3164" s="105" t="e">
        <f t="shared" si="728"/>
        <v>#NUM!</v>
      </c>
      <c r="AS3164" s="105" t="e">
        <f t="shared" si="729"/>
        <v>#NUM!</v>
      </c>
      <c r="AT3164" s="105" t="e">
        <f>#REF!*1.075</f>
        <v>#REF!</v>
      </c>
      <c r="AU3164" s="105">
        <f t="shared" si="731"/>
        <v>1.7844999999999998</v>
      </c>
      <c r="AV3164" s="102" t="e">
        <f t="shared" si="730"/>
        <v>#REF!</v>
      </c>
      <c r="AW3164" s="105" t="s">
        <v>172</v>
      </c>
      <c r="AX3164" s="105" t="s">
        <v>173</v>
      </c>
      <c r="AY3164" s="106">
        <v>1.78</v>
      </c>
      <c r="AZ3164" s="108">
        <f t="shared" si="724"/>
        <v>0.44500000000000001</v>
      </c>
      <c r="BA3164" s="1">
        <f t="shared" si="725"/>
        <v>2.2250000000000001</v>
      </c>
      <c r="BB3164" s="106">
        <f t="shared" si="726"/>
        <v>2.403</v>
      </c>
      <c r="BC3164" s="105" t="s">
        <v>53</v>
      </c>
      <c r="BE3164" s="110"/>
      <c r="BF3164" s="110"/>
      <c r="BG3164" s="110"/>
    </row>
    <row r="3165" spans="1:59" ht="24.75" hidden="1" customHeight="1">
      <c r="A3165" s="9">
        <v>3171</v>
      </c>
      <c r="B3165" s="17">
        <v>519</v>
      </c>
      <c r="C3165" s="17"/>
      <c r="D3165" s="8"/>
      <c r="E3165" s="2" t="s">
        <v>12396</v>
      </c>
      <c r="F3165" s="2" t="s">
        <v>12398</v>
      </c>
      <c r="G3165" s="2" t="s">
        <v>96</v>
      </c>
      <c r="H3165" s="18" t="s">
        <v>1179</v>
      </c>
      <c r="I3165" s="2" t="s">
        <v>788</v>
      </c>
      <c r="J3165" s="2" t="s">
        <v>12401</v>
      </c>
      <c r="K3165" s="19">
        <v>100</v>
      </c>
      <c r="L3165" s="2" t="s">
        <v>91</v>
      </c>
      <c r="M3165" s="17">
        <v>1</v>
      </c>
      <c r="N3165" s="2" t="s">
        <v>46</v>
      </c>
      <c r="O3165" s="2" t="s">
        <v>12257</v>
      </c>
      <c r="P3165" s="2" t="s">
        <v>12269</v>
      </c>
      <c r="Q3165" s="2" t="s">
        <v>12400</v>
      </c>
      <c r="R3165" s="101">
        <v>6.22</v>
      </c>
      <c r="T3165" s="116" t="s">
        <v>58</v>
      </c>
      <c r="U3165" s="84">
        <v>6.22</v>
      </c>
      <c r="AE3165" s="104">
        <v>6.22</v>
      </c>
      <c r="AF3165" s="105">
        <v>1.0472999999999999</v>
      </c>
      <c r="AN3165" s="106">
        <v>3.6336499999999998</v>
      </c>
      <c r="AO3165" s="105" t="s">
        <v>277</v>
      </c>
      <c r="AP3165" s="104" t="s">
        <v>278</v>
      </c>
      <c r="AQ3165" s="105">
        <f t="shared" si="727"/>
        <v>3.6336499999999998</v>
      </c>
      <c r="AR3165" s="105" t="str">
        <f t="shared" si="728"/>
        <v/>
      </c>
      <c r="AS3165" s="105" t="e">
        <f t="shared" si="729"/>
        <v>#NUM!</v>
      </c>
      <c r="AT3165" s="105" t="e">
        <f>#REF!*1.075</f>
        <v>#REF!</v>
      </c>
      <c r="AU3165" s="105" t="e">
        <f t="shared" si="731"/>
        <v>#VALUE!</v>
      </c>
      <c r="AV3165" s="102" t="e">
        <f t="shared" si="730"/>
        <v>#REF!</v>
      </c>
      <c r="AW3165" s="105" t="s">
        <v>277</v>
      </c>
      <c r="AX3165" s="105" t="s">
        <v>278</v>
      </c>
      <c r="AY3165" s="106">
        <v>3.6335999999999999</v>
      </c>
      <c r="AZ3165" s="108">
        <f t="shared" si="724"/>
        <v>0.90839999999999999</v>
      </c>
      <c r="BA3165" s="1">
        <f t="shared" si="725"/>
        <v>4.5419999999999998</v>
      </c>
      <c r="BB3165" s="106">
        <f t="shared" si="726"/>
        <v>4.9053599999999999</v>
      </c>
      <c r="BC3165" s="105" t="s">
        <v>53</v>
      </c>
      <c r="BE3165" s="110"/>
      <c r="BF3165" s="110"/>
      <c r="BG3165" s="110"/>
    </row>
    <row r="3166" spans="1:59" ht="24.75" hidden="1" customHeight="1">
      <c r="A3166" s="9">
        <v>3172</v>
      </c>
      <c r="B3166" s="17">
        <v>2383</v>
      </c>
      <c r="C3166" s="17"/>
      <c r="D3166" s="8"/>
      <c r="E3166" s="2" t="s">
        <v>12402</v>
      </c>
      <c r="F3166" s="2" t="s">
        <v>12403</v>
      </c>
      <c r="G3166" s="2" t="s">
        <v>96</v>
      </c>
      <c r="H3166" s="18" t="s">
        <v>1062</v>
      </c>
      <c r="I3166" s="2" t="s">
        <v>1063</v>
      </c>
      <c r="J3166" s="2" t="s">
        <v>12404</v>
      </c>
      <c r="K3166" s="19">
        <v>100</v>
      </c>
      <c r="L3166" s="2" t="s">
        <v>91</v>
      </c>
      <c r="M3166" s="17">
        <v>1</v>
      </c>
      <c r="N3166" s="2" t="s">
        <v>46</v>
      </c>
      <c r="O3166" s="2" t="s">
        <v>12257</v>
      </c>
      <c r="P3166" s="2" t="s">
        <v>12280</v>
      </c>
      <c r="Q3166" s="2" t="s">
        <v>12405</v>
      </c>
      <c r="R3166" s="101">
        <v>2.98</v>
      </c>
      <c r="T3166" s="116">
        <v>0.85</v>
      </c>
      <c r="U3166" s="84">
        <v>2.98</v>
      </c>
      <c r="AE3166" s="104">
        <v>2.98</v>
      </c>
      <c r="AN3166" s="106">
        <v>2.98</v>
      </c>
      <c r="AO3166" s="105" t="s">
        <v>50</v>
      </c>
      <c r="AP3166" s="104" t="s">
        <v>51</v>
      </c>
      <c r="AQ3166" s="105" t="e">
        <f t="shared" si="727"/>
        <v>#NUM!</v>
      </c>
      <c r="AR3166" s="105" t="e">
        <f t="shared" si="728"/>
        <v>#NUM!</v>
      </c>
      <c r="AS3166" s="105" t="e">
        <f t="shared" si="729"/>
        <v>#NUM!</v>
      </c>
      <c r="AT3166" s="105" t="e">
        <f>#REF!*1.075</f>
        <v>#REF!</v>
      </c>
      <c r="AU3166" s="105">
        <f t="shared" si="731"/>
        <v>0.91374999999999995</v>
      </c>
      <c r="AV3166" s="102" t="e">
        <f t="shared" si="730"/>
        <v>#REF!</v>
      </c>
      <c r="AW3166" s="105" t="s">
        <v>172</v>
      </c>
      <c r="AX3166" s="105" t="s">
        <v>173</v>
      </c>
      <c r="AY3166" s="106">
        <v>0.91369999999999996</v>
      </c>
      <c r="AZ3166" s="108">
        <f t="shared" si="724"/>
        <v>0.22842499999999999</v>
      </c>
      <c r="BA3166" s="1">
        <f t="shared" si="725"/>
        <v>1.1421250000000001</v>
      </c>
      <c r="BB3166" s="106">
        <f t="shared" si="726"/>
        <v>1.233495</v>
      </c>
      <c r="BC3166" s="105" t="s">
        <v>53</v>
      </c>
      <c r="BE3166" s="110"/>
      <c r="BF3166" s="110"/>
      <c r="BG3166" s="110"/>
    </row>
    <row r="3167" spans="1:59" ht="24.75" hidden="1" customHeight="1">
      <c r="A3167" s="9">
        <v>3173</v>
      </c>
      <c r="B3167" s="17">
        <v>2383</v>
      </c>
      <c r="C3167" s="17"/>
      <c r="D3167" s="8"/>
      <c r="E3167" s="2" t="s">
        <v>12402</v>
      </c>
      <c r="F3167" s="2" t="s">
        <v>12403</v>
      </c>
      <c r="G3167" s="2" t="s">
        <v>96</v>
      </c>
      <c r="H3167" s="18" t="s">
        <v>1062</v>
      </c>
      <c r="I3167" s="2" t="s">
        <v>1063</v>
      </c>
      <c r="J3167" s="2" t="s">
        <v>12406</v>
      </c>
      <c r="K3167" s="19">
        <v>60</v>
      </c>
      <c r="L3167" s="2" t="s">
        <v>91</v>
      </c>
      <c r="M3167" s="17">
        <v>1</v>
      </c>
      <c r="N3167" s="2" t="s">
        <v>46</v>
      </c>
      <c r="O3167" s="2" t="s">
        <v>12257</v>
      </c>
      <c r="P3167" s="2" t="s">
        <v>12280</v>
      </c>
      <c r="Q3167" s="2" t="s">
        <v>12405</v>
      </c>
      <c r="R3167" s="101">
        <v>2</v>
      </c>
      <c r="T3167" s="116">
        <v>2.2000000000000002</v>
      </c>
      <c r="U3167" s="84">
        <v>2</v>
      </c>
      <c r="AE3167" s="104">
        <v>2</v>
      </c>
      <c r="AN3167" s="106">
        <v>2</v>
      </c>
      <c r="AO3167" s="105" t="s">
        <v>50</v>
      </c>
      <c r="AP3167" s="104" t="s">
        <v>51</v>
      </c>
      <c r="AQ3167" s="105" t="e">
        <f t="shared" si="727"/>
        <v>#NUM!</v>
      </c>
      <c r="AR3167" s="105" t="e">
        <f t="shared" si="728"/>
        <v>#NUM!</v>
      </c>
      <c r="AS3167" s="105" t="e">
        <f t="shared" si="729"/>
        <v>#NUM!</v>
      </c>
      <c r="AT3167" s="105" t="e">
        <f>#REF!*1.075</f>
        <v>#REF!</v>
      </c>
      <c r="AU3167" s="105">
        <f t="shared" si="731"/>
        <v>2.3650000000000002</v>
      </c>
      <c r="AV3167" s="102" t="e">
        <f t="shared" si="730"/>
        <v>#REF!</v>
      </c>
      <c r="AW3167" s="125" t="s">
        <v>52</v>
      </c>
      <c r="AX3167" s="125" t="s">
        <v>51</v>
      </c>
      <c r="AY3167" s="106">
        <v>2</v>
      </c>
      <c r="AZ3167" s="108">
        <f t="shared" si="724"/>
        <v>0.5</v>
      </c>
      <c r="BA3167" s="1">
        <f t="shared" si="725"/>
        <v>2.5</v>
      </c>
      <c r="BB3167" s="106">
        <f t="shared" si="726"/>
        <v>2.7</v>
      </c>
      <c r="BC3167" s="105" t="s">
        <v>53</v>
      </c>
      <c r="BE3167" s="110"/>
      <c r="BF3167" s="110"/>
      <c r="BG3167" s="110"/>
    </row>
    <row r="3168" spans="1:59" ht="24.75" hidden="1" customHeight="1">
      <c r="A3168" s="9">
        <v>3174</v>
      </c>
      <c r="B3168" s="17">
        <v>907</v>
      </c>
      <c r="C3168" s="17"/>
      <c r="D3168" s="8"/>
      <c r="E3168" s="2" t="s">
        <v>12407</v>
      </c>
      <c r="F3168" s="2" t="s">
        <v>12408</v>
      </c>
      <c r="G3168" s="2" t="s">
        <v>1088</v>
      </c>
      <c r="H3168" s="18" t="s">
        <v>251</v>
      </c>
      <c r="I3168" s="2" t="s">
        <v>686</v>
      </c>
      <c r="J3168" s="2" t="s">
        <v>12409</v>
      </c>
      <c r="K3168" s="19"/>
      <c r="L3168" s="2"/>
      <c r="M3168" s="17">
        <v>10</v>
      </c>
      <c r="N3168" s="2" t="s">
        <v>46</v>
      </c>
      <c r="O3168" s="2" t="s">
        <v>12257</v>
      </c>
      <c r="P3168" s="2" t="s">
        <v>12350</v>
      </c>
      <c r="Q3168" s="2" t="s">
        <v>12410</v>
      </c>
      <c r="R3168" s="101">
        <v>7</v>
      </c>
      <c r="T3168" s="116" t="s">
        <v>58</v>
      </c>
      <c r="U3168" s="84">
        <v>7.22</v>
      </c>
      <c r="Z3168" s="102">
        <v>7</v>
      </c>
      <c r="AC3168" s="102">
        <v>7.22</v>
      </c>
      <c r="AE3168" s="104">
        <v>7.22</v>
      </c>
      <c r="AF3168" s="105">
        <v>0.64600000000000002</v>
      </c>
      <c r="AN3168" s="106">
        <v>7</v>
      </c>
      <c r="AO3168" s="105" t="s">
        <v>50</v>
      </c>
      <c r="AP3168" s="104" t="s">
        <v>51</v>
      </c>
      <c r="AQ3168" s="105">
        <f t="shared" si="727"/>
        <v>3.9329999999999998</v>
      </c>
      <c r="AR3168" s="105" t="str">
        <f t="shared" si="728"/>
        <v/>
      </c>
      <c r="AS3168" s="105" t="e">
        <f t="shared" si="729"/>
        <v>#NUM!</v>
      </c>
      <c r="AT3168" s="105" t="e">
        <f>#REF!*1.075</f>
        <v>#REF!</v>
      </c>
      <c r="AU3168" s="105" t="e">
        <f t="shared" si="731"/>
        <v>#VALUE!</v>
      </c>
      <c r="AV3168" s="102" t="e">
        <f t="shared" si="730"/>
        <v>#REF!</v>
      </c>
      <c r="AW3168" s="105" t="s">
        <v>277</v>
      </c>
      <c r="AX3168" s="105" t="s">
        <v>278</v>
      </c>
      <c r="AY3168" s="106">
        <v>3.9329999999999998</v>
      </c>
      <c r="AZ3168" s="108">
        <f t="shared" ref="AZ3168:AZ3199" si="732">IF(AND(AY3168&gt;0,AY3168&lt;=10),AY3168*0.25,IF(AND(AY3168&gt;10,AY3168&lt;=50),AY3168*0.17,IF(AND(AY3168&gt;10,AY3168&lt;=100),AY3168*0.12,IF(AY3168&gt;100,AY3168*0.1))))</f>
        <v>0.98324999999999996</v>
      </c>
      <c r="BA3168" s="1">
        <f t="shared" ref="BA3168:BA3199" si="733">AZ3168+AY3168</f>
        <v>4.9162499999999998</v>
      </c>
      <c r="BB3168" s="106">
        <f t="shared" ref="BB3168:BB3199" si="734">BA3168+BA3168*0.08</f>
        <v>5.3095499999999998</v>
      </c>
      <c r="BC3168" s="105" t="s">
        <v>53</v>
      </c>
      <c r="BE3168" s="110"/>
      <c r="BF3168" s="110"/>
      <c r="BG3168" s="110"/>
    </row>
    <row r="3169" spans="1:59" ht="24.75" hidden="1" customHeight="1">
      <c r="A3169" s="9">
        <v>3175</v>
      </c>
      <c r="B3169" s="17">
        <v>907</v>
      </c>
      <c r="C3169" s="17"/>
      <c r="D3169" s="8"/>
      <c r="E3169" s="2" t="s">
        <v>12407</v>
      </c>
      <c r="F3169" s="2" t="s">
        <v>12408</v>
      </c>
      <c r="G3169" s="2" t="s">
        <v>1088</v>
      </c>
      <c r="H3169" s="18" t="s">
        <v>251</v>
      </c>
      <c r="I3169" s="2" t="s">
        <v>686</v>
      </c>
      <c r="J3169" s="2" t="s">
        <v>12411</v>
      </c>
      <c r="K3169" s="19"/>
      <c r="L3169" s="2"/>
      <c r="M3169" s="17">
        <v>100</v>
      </c>
      <c r="N3169" s="2" t="s">
        <v>46</v>
      </c>
      <c r="O3169" s="2" t="s">
        <v>12257</v>
      </c>
      <c r="P3169" s="2" t="s">
        <v>12350</v>
      </c>
      <c r="Q3169" s="2" t="s">
        <v>12410</v>
      </c>
      <c r="R3169" s="101">
        <v>71</v>
      </c>
      <c r="T3169" s="116">
        <v>68</v>
      </c>
      <c r="U3169" s="84">
        <v>72.150000000000006</v>
      </c>
      <c r="Z3169" s="102">
        <v>70</v>
      </c>
      <c r="AC3169" s="102">
        <v>72.150000000000006</v>
      </c>
      <c r="AE3169" s="104">
        <v>72.150000000000006</v>
      </c>
      <c r="AN3169" s="106">
        <v>70</v>
      </c>
      <c r="AO3169" s="105" t="s">
        <v>531</v>
      </c>
      <c r="AP3169" s="104" t="s">
        <v>532</v>
      </c>
      <c r="AQ3169" s="105" t="e">
        <f t="shared" si="727"/>
        <v>#NUM!</v>
      </c>
      <c r="AR3169" s="105" t="e">
        <f t="shared" si="728"/>
        <v>#NUM!</v>
      </c>
      <c r="AS3169" s="105" t="e">
        <f t="shared" si="729"/>
        <v>#NUM!</v>
      </c>
      <c r="AT3169" s="105" t="e">
        <f>#REF!*1.075</f>
        <v>#REF!</v>
      </c>
      <c r="AU3169" s="105">
        <f t="shared" si="731"/>
        <v>73.099999999999994</v>
      </c>
      <c r="AV3169" s="102" t="e">
        <f t="shared" si="730"/>
        <v>#REF!</v>
      </c>
      <c r="AW3169" s="105" t="s">
        <v>1543</v>
      </c>
      <c r="AX3169" s="105" t="s">
        <v>532</v>
      </c>
      <c r="AY3169" s="106">
        <v>70</v>
      </c>
      <c r="AZ3169" s="108">
        <f t="shared" si="732"/>
        <v>8.4</v>
      </c>
      <c r="BA3169" s="1">
        <f t="shared" si="733"/>
        <v>78.400000000000006</v>
      </c>
      <c r="BB3169" s="106">
        <f t="shared" si="734"/>
        <v>84.672000000000011</v>
      </c>
      <c r="BC3169" s="105" t="s">
        <v>53</v>
      </c>
      <c r="BE3169" s="110"/>
      <c r="BF3169" s="110"/>
      <c r="BG3169" s="110"/>
    </row>
    <row r="3170" spans="1:59" ht="24.75" hidden="1" customHeight="1">
      <c r="A3170" s="9">
        <v>3176</v>
      </c>
      <c r="B3170" s="17">
        <v>4042</v>
      </c>
      <c r="C3170" s="17"/>
      <c r="D3170" s="8"/>
      <c r="E3170" s="2" t="s">
        <v>12407</v>
      </c>
      <c r="F3170" s="2" t="s">
        <v>12412</v>
      </c>
      <c r="G3170" s="2" t="s">
        <v>1088</v>
      </c>
      <c r="H3170" s="18" t="s">
        <v>251</v>
      </c>
      <c r="I3170" s="2" t="s">
        <v>183</v>
      </c>
      <c r="J3170" s="2" t="s">
        <v>3358</v>
      </c>
      <c r="K3170" s="19"/>
      <c r="L3170" s="2"/>
      <c r="M3170" s="17">
        <v>16</v>
      </c>
      <c r="N3170" s="2" t="s">
        <v>46</v>
      </c>
      <c r="O3170" s="2" t="s">
        <v>12257</v>
      </c>
      <c r="P3170" s="2" t="s">
        <v>12269</v>
      </c>
      <c r="Q3170" s="2" t="s">
        <v>12413</v>
      </c>
      <c r="R3170" s="101">
        <v>3.3</v>
      </c>
      <c r="T3170" s="116">
        <v>4.37</v>
      </c>
      <c r="U3170" s="84">
        <v>3.3</v>
      </c>
      <c r="AC3170" s="102">
        <v>3.3</v>
      </c>
      <c r="AE3170" s="104">
        <v>3.3</v>
      </c>
      <c r="AN3170" s="106">
        <v>3.3</v>
      </c>
      <c r="AO3170" s="105" t="s">
        <v>50</v>
      </c>
      <c r="AP3170" s="104" t="s">
        <v>51</v>
      </c>
      <c r="AQ3170" s="105" t="e">
        <f t="shared" si="727"/>
        <v>#NUM!</v>
      </c>
      <c r="AR3170" s="105" t="e">
        <f t="shared" si="728"/>
        <v>#NUM!</v>
      </c>
      <c r="AS3170" s="105" t="e">
        <f t="shared" si="729"/>
        <v>#NUM!</v>
      </c>
      <c r="AT3170" s="105" t="e">
        <f>#REF!*1.075</f>
        <v>#REF!</v>
      </c>
      <c r="AU3170" s="105">
        <f t="shared" si="731"/>
        <v>4.6977500000000001</v>
      </c>
      <c r="AV3170" s="102" t="e">
        <f t="shared" si="730"/>
        <v>#REF!</v>
      </c>
      <c r="AW3170" s="105" t="s">
        <v>172</v>
      </c>
      <c r="AX3170" s="105" t="s">
        <v>173</v>
      </c>
      <c r="AY3170" s="106">
        <v>3.3</v>
      </c>
      <c r="AZ3170" s="108">
        <f t="shared" si="732"/>
        <v>0.82499999999999996</v>
      </c>
      <c r="BA3170" s="1">
        <f t="shared" si="733"/>
        <v>4.125</v>
      </c>
      <c r="BB3170" s="106">
        <f t="shared" si="734"/>
        <v>4.4550000000000001</v>
      </c>
      <c r="BC3170" s="105" t="s">
        <v>53</v>
      </c>
      <c r="BE3170" s="110"/>
      <c r="BF3170" s="110"/>
      <c r="BG3170" s="110"/>
    </row>
    <row r="3171" spans="1:59" ht="24.75" hidden="1" customHeight="1">
      <c r="A3171" s="9">
        <v>3177</v>
      </c>
      <c r="B3171" s="17">
        <v>4042</v>
      </c>
      <c r="C3171" s="17"/>
      <c r="D3171" s="8"/>
      <c r="E3171" s="2" t="s">
        <v>12407</v>
      </c>
      <c r="F3171" s="2" t="s">
        <v>12412</v>
      </c>
      <c r="G3171" s="2" t="s">
        <v>1088</v>
      </c>
      <c r="H3171" s="18" t="s">
        <v>251</v>
      </c>
      <c r="I3171" s="2" t="s">
        <v>183</v>
      </c>
      <c r="J3171" s="2" t="s">
        <v>9806</v>
      </c>
      <c r="K3171" s="19"/>
      <c r="L3171" s="2"/>
      <c r="M3171" s="17">
        <v>20</v>
      </c>
      <c r="N3171" s="2" t="s">
        <v>46</v>
      </c>
      <c r="O3171" s="2" t="s">
        <v>12257</v>
      </c>
      <c r="P3171" s="2" t="s">
        <v>12269</v>
      </c>
      <c r="Q3171" s="2" t="s">
        <v>12413</v>
      </c>
      <c r="R3171" s="101">
        <v>4.13</v>
      </c>
      <c r="T3171" s="116" t="s">
        <v>58</v>
      </c>
      <c r="U3171" s="84">
        <v>4.13</v>
      </c>
      <c r="AC3171" s="102">
        <v>4.13</v>
      </c>
      <c r="AE3171" s="104">
        <v>4.13</v>
      </c>
      <c r="AN3171" s="106">
        <v>4.13</v>
      </c>
      <c r="AO3171" s="105" t="s">
        <v>50</v>
      </c>
      <c r="AP3171" s="104" t="s">
        <v>51</v>
      </c>
      <c r="AQ3171" s="105" t="e">
        <f t="shared" ref="AQ3171:AQ3190" si="735">AVERAGE(SMALL(AE3171:AI3171,1),SMALL(AE3171:AI3171,2))</f>
        <v>#NUM!</v>
      </c>
      <c r="AR3171" s="105" t="e">
        <f t="shared" ref="AR3171:AR3190" si="736">IF(R3171 &lt;=( AVERAGE(SMALL(AE3171:AI3171,1),SMALL(AE3171:AI3171,2))), R3171, "")</f>
        <v>#NUM!</v>
      </c>
      <c r="AS3171" s="105" t="e">
        <f t="shared" ref="AS3171:AS3190" si="737">AVERAGE(SMALL(AJ3171:AM3171,1),SMALL(AJ3171:AM3171,2))</f>
        <v>#NUM!</v>
      </c>
      <c r="AT3171" s="105" t="e">
        <f>#REF!*1.075</f>
        <v>#REF!</v>
      </c>
      <c r="AU3171" s="105" t="e">
        <f t="shared" si="731"/>
        <v>#VALUE!</v>
      </c>
      <c r="AV3171" s="102" t="e">
        <f t="shared" ref="AV3171:AV3202" si="738">MIN(AN3171,AT3171,AU3171)</f>
        <v>#REF!</v>
      </c>
      <c r="AW3171" s="125" t="s">
        <v>52</v>
      </c>
      <c r="AX3171" s="125" t="s">
        <v>51</v>
      </c>
      <c r="AY3171" s="106">
        <v>4.13</v>
      </c>
      <c r="AZ3171" s="108">
        <f t="shared" si="732"/>
        <v>1.0325</v>
      </c>
      <c r="BA3171" s="1">
        <f t="shared" si="733"/>
        <v>5.1624999999999996</v>
      </c>
      <c r="BB3171" s="106">
        <f t="shared" si="734"/>
        <v>5.5754999999999999</v>
      </c>
      <c r="BC3171" s="105" t="s">
        <v>53</v>
      </c>
      <c r="BE3171" s="110"/>
      <c r="BF3171" s="110"/>
      <c r="BG3171" s="110"/>
    </row>
    <row r="3172" spans="1:59" ht="24.75" hidden="1" customHeight="1">
      <c r="A3172" s="9">
        <v>3178</v>
      </c>
      <c r="B3172" s="17">
        <v>4042</v>
      </c>
      <c r="C3172" s="17"/>
      <c r="D3172" s="8"/>
      <c r="E3172" s="2" t="s">
        <v>12407</v>
      </c>
      <c r="F3172" s="2" t="s">
        <v>12412</v>
      </c>
      <c r="G3172" s="2" t="s">
        <v>1088</v>
      </c>
      <c r="H3172" s="18" t="s">
        <v>251</v>
      </c>
      <c r="I3172" s="2" t="s">
        <v>183</v>
      </c>
      <c r="J3172" s="2" t="s">
        <v>3719</v>
      </c>
      <c r="K3172" s="19"/>
      <c r="L3172" s="2"/>
      <c r="M3172" s="17">
        <v>100</v>
      </c>
      <c r="N3172" s="2" t="s">
        <v>46</v>
      </c>
      <c r="O3172" s="2" t="s">
        <v>12257</v>
      </c>
      <c r="P3172" s="2" t="s">
        <v>12269</v>
      </c>
      <c r="Q3172" s="2" t="s">
        <v>12413</v>
      </c>
      <c r="R3172" s="101">
        <v>20.63</v>
      </c>
      <c r="T3172" s="116" t="s">
        <v>58</v>
      </c>
      <c r="U3172" s="84">
        <v>20.63</v>
      </c>
      <c r="AC3172" s="102">
        <v>20.63</v>
      </c>
      <c r="AE3172" s="104">
        <v>20.63</v>
      </c>
      <c r="AN3172" s="106">
        <v>20.63</v>
      </c>
      <c r="AO3172" s="105" t="s">
        <v>50</v>
      </c>
      <c r="AP3172" s="104" t="s">
        <v>51</v>
      </c>
      <c r="AQ3172" s="105" t="e">
        <f t="shared" si="735"/>
        <v>#NUM!</v>
      </c>
      <c r="AR3172" s="105" t="e">
        <f t="shared" si="736"/>
        <v>#NUM!</v>
      </c>
      <c r="AS3172" s="105" t="e">
        <f t="shared" si="737"/>
        <v>#NUM!</v>
      </c>
      <c r="AT3172" s="105" t="e">
        <f>#REF!*1.075</f>
        <v>#REF!</v>
      </c>
      <c r="AU3172" s="105" t="e">
        <f t="shared" si="731"/>
        <v>#VALUE!</v>
      </c>
      <c r="AV3172" s="102" t="e">
        <f t="shared" si="738"/>
        <v>#REF!</v>
      </c>
      <c r="AW3172" s="125" t="s">
        <v>52</v>
      </c>
      <c r="AX3172" s="125" t="s">
        <v>51</v>
      </c>
      <c r="AY3172" s="106">
        <v>20.63</v>
      </c>
      <c r="AZ3172" s="108">
        <f t="shared" si="732"/>
        <v>3.5070999999999999</v>
      </c>
      <c r="BA3172" s="1">
        <f t="shared" si="733"/>
        <v>24.1371</v>
      </c>
      <c r="BB3172" s="106">
        <f t="shared" si="734"/>
        <v>26.068068</v>
      </c>
      <c r="BC3172" s="105" t="s">
        <v>53</v>
      </c>
      <c r="BE3172" s="110"/>
      <c r="BF3172" s="110"/>
      <c r="BG3172" s="110"/>
    </row>
    <row r="3173" spans="1:59" ht="24.75" hidden="1" customHeight="1">
      <c r="A3173" s="9">
        <v>3179</v>
      </c>
      <c r="B3173" s="17">
        <v>715</v>
      </c>
      <c r="C3173" s="17"/>
      <c r="D3173" s="8"/>
      <c r="E3173" s="2" t="s">
        <v>12414</v>
      </c>
      <c r="F3173" s="2" t="s">
        <v>7891</v>
      </c>
      <c r="G3173" s="2" t="s">
        <v>7892</v>
      </c>
      <c r="H3173" s="18" t="s">
        <v>1421</v>
      </c>
      <c r="I3173" s="2" t="s">
        <v>68</v>
      </c>
      <c r="J3173" s="2" t="s">
        <v>12415</v>
      </c>
      <c r="K3173" s="19"/>
      <c r="L3173" s="2"/>
      <c r="M3173" s="17">
        <v>20</v>
      </c>
      <c r="N3173" s="2" t="s">
        <v>46</v>
      </c>
      <c r="O3173" s="2" t="s">
        <v>12257</v>
      </c>
      <c r="P3173" s="2" t="s">
        <v>12269</v>
      </c>
      <c r="Q3173" s="2" t="s">
        <v>12416</v>
      </c>
      <c r="R3173" s="101">
        <v>0.99</v>
      </c>
      <c r="T3173" s="116">
        <v>0.85</v>
      </c>
      <c r="U3173" s="84">
        <v>3.97</v>
      </c>
      <c r="AE3173" s="104">
        <v>3.97</v>
      </c>
      <c r="AN3173" s="106">
        <v>0.99</v>
      </c>
      <c r="AO3173" s="105" t="s">
        <v>50</v>
      </c>
      <c r="AP3173" s="104" t="s">
        <v>51</v>
      </c>
      <c r="AQ3173" s="105" t="e">
        <f t="shared" si="735"/>
        <v>#NUM!</v>
      </c>
      <c r="AR3173" s="105" t="e">
        <f t="shared" si="736"/>
        <v>#NUM!</v>
      </c>
      <c r="AS3173" s="105" t="e">
        <f t="shared" si="737"/>
        <v>#NUM!</v>
      </c>
      <c r="AT3173" s="105" t="e">
        <f>#REF!*1.075</f>
        <v>#REF!</v>
      </c>
      <c r="AU3173" s="105">
        <f t="shared" si="731"/>
        <v>0.91374999999999995</v>
      </c>
      <c r="AV3173" s="102" t="e">
        <f t="shared" si="738"/>
        <v>#REF!</v>
      </c>
      <c r="AW3173" s="105" t="s">
        <v>172</v>
      </c>
      <c r="AX3173" s="105" t="s">
        <v>173</v>
      </c>
      <c r="AY3173" s="106">
        <v>0.91</v>
      </c>
      <c r="AZ3173" s="108">
        <f t="shared" si="732"/>
        <v>0.22750000000000001</v>
      </c>
      <c r="BA3173" s="1">
        <f t="shared" si="733"/>
        <v>1.1375</v>
      </c>
      <c r="BB3173" s="106">
        <f t="shared" si="734"/>
        <v>1.2284999999999999</v>
      </c>
      <c r="BC3173" s="105" t="s">
        <v>53</v>
      </c>
      <c r="BE3173" s="110"/>
      <c r="BF3173" s="110"/>
      <c r="BG3173" s="110"/>
    </row>
    <row r="3174" spans="1:59" ht="24.75" hidden="1" customHeight="1">
      <c r="A3174" s="9">
        <v>3180</v>
      </c>
      <c r="B3174" s="17">
        <v>715</v>
      </c>
      <c r="C3174" s="17"/>
      <c r="D3174" s="8"/>
      <c r="E3174" s="2" t="s">
        <v>12414</v>
      </c>
      <c r="F3174" s="2" t="s">
        <v>7891</v>
      </c>
      <c r="G3174" s="2" t="s">
        <v>7892</v>
      </c>
      <c r="H3174" s="18" t="s">
        <v>1421</v>
      </c>
      <c r="I3174" s="2" t="s">
        <v>68</v>
      </c>
      <c r="J3174" s="2" t="s">
        <v>12417</v>
      </c>
      <c r="K3174" s="19"/>
      <c r="L3174" s="2"/>
      <c r="M3174" s="17">
        <v>100</v>
      </c>
      <c r="N3174" s="2" t="s">
        <v>46</v>
      </c>
      <c r="O3174" s="2" t="s">
        <v>12257</v>
      </c>
      <c r="P3174" s="2" t="s">
        <v>12269</v>
      </c>
      <c r="Q3174" s="2" t="s">
        <v>12416</v>
      </c>
      <c r="R3174" s="101">
        <v>4.95</v>
      </c>
      <c r="T3174" s="116" t="s">
        <v>58</v>
      </c>
      <c r="U3174" s="84">
        <v>19.850000000000001</v>
      </c>
      <c r="AE3174" s="104">
        <v>19.850000000000001</v>
      </c>
      <c r="AN3174" s="106">
        <v>4.95</v>
      </c>
      <c r="AO3174" s="105" t="s">
        <v>50</v>
      </c>
      <c r="AP3174" s="104" t="s">
        <v>51</v>
      </c>
      <c r="AQ3174" s="105" t="e">
        <f t="shared" si="735"/>
        <v>#NUM!</v>
      </c>
      <c r="AR3174" s="105" t="e">
        <f t="shared" si="736"/>
        <v>#NUM!</v>
      </c>
      <c r="AS3174" s="105" t="e">
        <f t="shared" si="737"/>
        <v>#NUM!</v>
      </c>
      <c r="AT3174" s="105" t="e">
        <f>#REF!*1.075</f>
        <v>#REF!</v>
      </c>
      <c r="AU3174" s="105" t="e">
        <f t="shared" si="731"/>
        <v>#VALUE!</v>
      </c>
      <c r="AV3174" s="102" t="e">
        <f t="shared" si="738"/>
        <v>#REF!</v>
      </c>
      <c r="AW3174" s="125" t="s">
        <v>52</v>
      </c>
      <c r="AX3174" s="125" t="s">
        <v>51</v>
      </c>
      <c r="AY3174" s="106">
        <v>4.95</v>
      </c>
      <c r="AZ3174" s="108">
        <f t="shared" si="732"/>
        <v>1.2375</v>
      </c>
      <c r="BA3174" s="1">
        <f t="shared" si="733"/>
        <v>6.1875</v>
      </c>
      <c r="BB3174" s="106">
        <f t="shared" si="734"/>
        <v>6.6825000000000001</v>
      </c>
      <c r="BC3174" s="105" t="s">
        <v>53</v>
      </c>
      <c r="BE3174" s="110"/>
      <c r="BF3174" s="110"/>
      <c r="BG3174" s="110"/>
    </row>
    <row r="3175" spans="1:59" ht="24.75" hidden="1" customHeight="1">
      <c r="A3175" s="9">
        <v>3181</v>
      </c>
      <c r="B3175" s="17">
        <v>715</v>
      </c>
      <c r="C3175" s="17"/>
      <c r="D3175" s="8"/>
      <c r="E3175" s="2" t="s">
        <v>12414</v>
      </c>
      <c r="F3175" s="2" t="s">
        <v>7891</v>
      </c>
      <c r="G3175" s="2" t="s">
        <v>7892</v>
      </c>
      <c r="H3175" s="18" t="s">
        <v>1421</v>
      </c>
      <c r="I3175" s="2" t="s">
        <v>68</v>
      </c>
      <c r="J3175" s="2" t="s">
        <v>1579</v>
      </c>
      <c r="K3175" s="19"/>
      <c r="L3175" s="2"/>
      <c r="M3175" s="17">
        <v>500</v>
      </c>
      <c r="N3175" s="2" t="s">
        <v>46</v>
      </c>
      <c r="O3175" s="2" t="s">
        <v>12257</v>
      </c>
      <c r="P3175" s="2" t="s">
        <v>12269</v>
      </c>
      <c r="Q3175" s="2" t="s">
        <v>12416</v>
      </c>
      <c r="R3175" s="101">
        <v>24.75</v>
      </c>
      <c r="T3175" s="116" t="s">
        <v>58</v>
      </c>
      <c r="U3175" s="84">
        <v>99.25</v>
      </c>
      <c r="AE3175" s="104">
        <v>99.25</v>
      </c>
      <c r="AN3175" s="106">
        <v>24.75</v>
      </c>
      <c r="AO3175" s="105" t="s">
        <v>50</v>
      </c>
      <c r="AP3175" s="104" t="s">
        <v>51</v>
      </c>
      <c r="AQ3175" s="105" t="e">
        <f t="shared" si="735"/>
        <v>#NUM!</v>
      </c>
      <c r="AR3175" s="105" t="e">
        <f t="shared" si="736"/>
        <v>#NUM!</v>
      </c>
      <c r="AS3175" s="105" t="e">
        <f t="shared" si="737"/>
        <v>#NUM!</v>
      </c>
      <c r="AT3175" s="105" t="e">
        <f>#REF!*1.075</f>
        <v>#REF!</v>
      </c>
      <c r="AU3175" s="105" t="e">
        <f t="shared" si="731"/>
        <v>#VALUE!</v>
      </c>
      <c r="AV3175" s="102" t="e">
        <f t="shared" si="738"/>
        <v>#REF!</v>
      </c>
      <c r="AW3175" s="125" t="s">
        <v>52</v>
      </c>
      <c r="AX3175" s="125" t="s">
        <v>51</v>
      </c>
      <c r="AY3175" s="106">
        <v>24.75</v>
      </c>
      <c r="AZ3175" s="108">
        <f t="shared" si="732"/>
        <v>4.2075000000000005</v>
      </c>
      <c r="BA3175" s="1">
        <f t="shared" si="733"/>
        <v>28.9575</v>
      </c>
      <c r="BB3175" s="106">
        <f t="shared" si="734"/>
        <v>31.274100000000001</v>
      </c>
      <c r="BC3175" s="105" t="s">
        <v>53</v>
      </c>
      <c r="BE3175" s="110"/>
      <c r="BF3175" s="110"/>
      <c r="BG3175" s="110"/>
    </row>
    <row r="3176" spans="1:59" ht="24.75" hidden="1" customHeight="1">
      <c r="A3176" s="9">
        <v>3182</v>
      </c>
      <c r="B3176" s="17">
        <v>6978</v>
      </c>
      <c r="C3176" s="17"/>
      <c r="D3176" s="8"/>
      <c r="E3176" s="2" t="s">
        <v>12418</v>
      </c>
      <c r="F3176" s="2" t="s">
        <v>12419</v>
      </c>
      <c r="G3176" s="2" t="s">
        <v>7993</v>
      </c>
      <c r="H3176" s="18" t="s">
        <v>1187</v>
      </c>
      <c r="I3176" s="2" t="s">
        <v>68</v>
      </c>
      <c r="J3176" s="2" t="s">
        <v>545</v>
      </c>
      <c r="K3176" s="19"/>
      <c r="L3176" s="2"/>
      <c r="M3176" s="17">
        <v>30</v>
      </c>
      <c r="N3176" s="2" t="s">
        <v>46</v>
      </c>
      <c r="O3176" s="2" t="s">
        <v>12257</v>
      </c>
      <c r="P3176" s="2" t="s">
        <v>12269</v>
      </c>
      <c r="Q3176" s="2" t="s">
        <v>12420</v>
      </c>
      <c r="R3176" s="101">
        <v>3.7</v>
      </c>
      <c r="T3176" s="116" t="s">
        <v>58</v>
      </c>
      <c r="U3176" s="84">
        <v>4.37</v>
      </c>
      <c r="AC3176" s="102">
        <v>4.37</v>
      </c>
      <c r="AE3176" s="104">
        <v>4.37</v>
      </c>
      <c r="AN3176" s="106">
        <v>3.7</v>
      </c>
      <c r="AO3176" s="105" t="s">
        <v>50</v>
      </c>
      <c r="AP3176" s="104" t="s">
        <v>51</v>
      </c>
      <c r="AQ3176" s="105" t="e">
        <f t="shared" si="735"/>
        <v>#NUM!</v>
      </c>
      <c r="AR3176" s="105" t="e">
        <f t="shared" si="736"/>
        <v>#NUM!</v>
      </c>
      <c r="AS3176" s="105" t="e">
        <f t="shared" si="737"/>
        <v>#NUM!</v>
      </c>
      <c r="AT3176" s="105" t="e">
        <f>#REF!*1.075</f>
        <v>#REF!</v>
      </c>
      <c r="AU3176" s="105" t="e">
        <f t="shared" si="731"/>
        <v>#VALUE!</v>
      </c>
      <c r="AV3176" s="102" t="e">
        <f t="shared" si="738"/>
        <v>#REF!</v>
      </c>
      <c r="AW3176" s="125" t="s">
        <v>52</v>
      </c>
      <c r="AX3176" s="105" t="s">
        <v>51</v>
      </c>
      <c r="AY3176" s="106">
        <v>3.87</v>
      </c>
      <c r="AZ3176" s="108">
        <f t="shared" si="732"/>
        <v>0.96750000000000003</v>
      </c>
      <c r="BA3176" s="1">
        <f t="shared" si="733"/>
        <v>4.8375000000000004</v>
      </c>
      <c r="BB3176" s="106">
        <f t="shared" si="734"/>
        <v>5.2245000000000008</v>
      </c>
      <c r="BC3176" s="105" t="s">
        <v>53</v>
      </c>
      <c r="BE3176" s="110"/>
      <c r="BF3176" s="110"/>
      <c r="BG3176" s="110"/>
    </row>
    <row r="3177" spans="1:59" ht="24.75" hidden="1" customHeight="1">
      <c r="A3177" s="9">
        <v>3183</v>
      </c>
      <c r="B3177" s="17">
        <v>3615</v>
      </c>
      <c r="C3177" s="17"/>
      <c r="D3177" s="8"/>
      <c r="E3177" s="2" t="s">
        <v>12421</v>
      </c>
      <c r="F3177" s="2" t="s">
        <v>4136</v>
      </c>
      <c r="G3177" s="2" t="s">
        <v>380</v>
      </c>
      <c r="H3177" s="18" t="s">
        <v>224</v>
      </c>
      <c r="I3177" s="2" t="s">
        <v>44</v>
      </c>
      <c r="J3177" s="2" t="s">
        <v>418</v>
      </c>
      <c r="K3177" s="19"/>
      <c r="L3177" s="2"/>
      <c r="M3177" s="17">
        <v>30</v>
      </c>
      <c r="N3177" s="2" t="s">
        <v>46</v>
      </c>
      <c r="O3177" s="2" t="s">
        <v>12257</v>
      </c>
      <c r="P3177" s="2" t="s">
        <v>12422</v>
      </c>
      <c r="Q3177" s="2" t="s">
        <v>12423</v>
      </c>
      <c r="R3177" s="101">
        <v>4.0599999999999996</v>
      </c>
      <c r="T3177" s="116">
        <v>4.7</v>
      </c>
      <c r="U3177" s="84">
        <v>7.42</v>
      </c>
      <c r="Z3177" s="102">
        <v>7.46</v>
      </c>
      <c r="AB3177" s="102">
        <v>7.46</v>
      </c>
      <c r="AC3177" s="102">
        <v>7.42</v>
      </c>
      <c r="AE3177" s="104">
        <v>7.42</v>
      </c>
      <c r="AN3177" s="106">
        <v>4.0599999999999996</v>
      </c>
      <c r="AO3177" s="105" t="s">
        <v>50</v>
      </c>
      <c r="AP3177" s="104" t="s">
        <v>51</v>
      </c>
      <c r="AQ3177" s="105" t="e">
        <f t="shared" si="735"/>
        <v>#NUM!</v>
      </c>
      <c r="AR3177" s="105" t="e">
        <f t="shared" si="736"/>
        <v>#NUM!</v>
      </c>
      <c r="AS3177" s="105" t="e">
        <f t="shared" si="737"/>
        <v>#NUM!</v>
      </c>
      <c r="AT3177" s="105" t="e">
        <f>#REF!*1.075</f>
        <v>#REF!</v>
      </c>
      <c r="AU3177" s="105">
        <f t="shared" si="731"/>
        <v>5.0525000000000002</v>
      </c>
      <c r="AV3177" s="102" t="e">
        <f t="shared" si="738"/>
        <v>#REF!</v>
      </c>
      <c r="AW3177" s="125" t="s">
        <v>52</v>
      </c>
      <c r="AX3177" s="105" t="s">
        <v>51</v>
      </c>
      <c r="AY3177" s="106">
        <v>4.0599999999999996</v>
      </c>
      <c r="AZ3177" s="108">
        <f t="shared" si="732"/>
        <v>1.0149999999999999</v>
      </c>
      <c r="BA3177" s="1">
        <f t="shared" si="733"/>
        <v>5.0749999999999993</v>
      </c>
      <c r="BB3177" s="106">
        <f t="shared" si="734"/>
        <v>5.480999999999999</v>
      </c>
      <c r="BC3177" s="105" t="s">
        <v>53</v>
      </c>
      <c r="BE3177" s="110"/>
      <c r="BF3177" s="110"/>
      <c r="BG3177" s="110"/>
    </row>
    <row r="3178" spans="1:59" ht="24.75" hidden="1" customHeight="1">
      <c r="A3178" s="9">
        <v>3184</v>
      </c>
      <c r="B3178" s="17">
        <v>3614</v>
      </c>
      <c r="C3178" s="17"/>
      <c r="D3178" s="8"/>
      <c r="E3178" s="2" t="s">
        <v>12421</v>
      </c>
      <c r="F3178" s="2" t="s">
        <v>4136</v>
      </c>
      <c r="G3178" s="2" t="s">
        <v>380</v>
      </c>
      <c r="H3178" s="18" t="s">
        <v>227</v>
      </c>
      <c r="I3178" s="2" t="s">
        <v>44</v>
      </c>
      <c r="J3178" s="2" t="s">
        <v>418</v>
      </c>
      <c r="K3178" s="19"/>
      <c r="L3178" s="2"/>
      <c r="M3178" s="17">
        <v>30</v>
      </c>
      <c r="N3178" s="2" t="s">
        <v>46</v>
      </c>
      <c r="O3178" s="2" t="s">
        <v>12257</v>
      </c>
      <c r="P3178" s="2" t="s">
        <v>12422</v>
      </c>
      <c r="Q3178" s="2" t="s">
        <v>12424</v>
      </c>
      <c r="R3178" s="101">
        <v>5.17</v>
      </c>
      <c r="T3178" s="116">
        <v>7.3</v>
      </c>
      <c r="U3178" s="84">
        <v>8.52</v>
      </c>
      <c r="AB3178" s="102">
        <v>14.92</v>
      </c>
      <c r="AE3178" s="104">
        <v>8.52</v>
      </c>
      <c r="AN3178" s="106">
        <v>5.14</v>
      </c>
      <c r="AO3178" s="105" t="s">
        <v>50</v>
      </c>
      <c r="AP3178" s="104" t="s">
        <v>51</v>
      </c>
      <c r="AQ3178" s="105" t="e">
        <f t="shared" si="735"/>
        <v>#NUM!</v>
      </c>
      <c r="AR3178" s="105" t="e">
        <f t="shared" si="736"/>
        <v>#NUM!</v>
      </c>
      <c r="AS3178" s="105" t="e">
        <f t="shared" si="737"/>
        <v>#NUM!</v>
      </c>
      <c r="AT3178" s="105" t="e">
        <f>#REF!*1.075</f>
        <v>#REF!</v>
      </c>
      <c r="AU3178" s="105">
        <f t="shared" si="731"/>
        <v>7.8474999999999993</v>
      </c>
      <c r="AV3178" s="102" t="e">
        <f t="shared" si="738"/>
        <v>#REF!</v>
      </c>
      <c r="AW3178" s="125" t="s">
        <v>52</v>
      </c>
      <c r="AX3178" s="105" t="s">
        <v>51</v>
      </c>
      <c r="AY3178" s="106">
        <v>5.14</v>
      </c>
      <c r="AZ3178" s="108">
        <f t="shared" si="732"/>
        <v>1.2849999999999999</v>
      </c>
      <c r="BA3178" s="1">
        <f t="shared" si="733"/>
        <v>6.4249999999999998</v>
      </c>
      <c r="BB3178" s="106">
        <f t="shared" si="734"/>
        <v>6.9390000000000001</v>
      </c>
      <c r="BC3178" s="105" t="s">
        <v>53</v>
      </c>
      <c r="BE3178" s="110"/>
      <c r="BF3178" s="110"/>
      <c r="BG3178" s="110"/>
    </row>
    <row r="3179" spans="1:59" ht="24.75" hidden="1" customHeight="1">
      <c r="A3179" s="9">
        <v>3185</v>
      </c>
      <c r="B3179" s="17">
        <v>5418</v>
      </c>
      <c r="C3179" s="17"/>
      <c r="D3179" s="8"/>
      <c r="E3179" s="2" t="s">
        <v>12425</v>
      </c>
      <c r="F3179" s="2" t="s">
        <v>12426</v>
      </c>
      <c r="G3179" s="2" t="s">
        <v>12427</v>
      </c>
      <c r="H3179" s="18" t="s">
        <v>60</v>
      </c>
      <c r="I3179" s="2" t="s">
        <v>68</v>
      </c>
      <c r="J3179" s="2" t="s">
        <v>12428</v>
      </c>
      <c r="K3179" s="19"/>
      <c r="L3179" s="2"/>
      <c r="M3179" s="17">
        <v>1000</v>
      </c>
      <c r="N3179" s="2" t="s">
        <v>46</v>
      </c>
      <c r="O3179" s="2" t="s">
        <v>12257</v>
      </c>
      <c r="P3179" s="2" t="s">
        <v>12269</v>
      </c>
      <c r="Q3179" s="2" t="s">
        <v>12429</v>
      </c>
      <c r="R3179" s="101">
        <v>204.5</v>
      </c>
      <c r="T3179" s="116" t="s">
        <v>58</v>
      </c>
      <c r="U3179" s="84">
        <v>379</v>
      </c>
      <c r="AC3179" s="102">
        <v>379</v>
      </c>
      <c r="AE3179" s="104">
        <v>379</v>
      </c>
      <c r="AN3179" s="106">
        <v>204.5</v>
      </c>
      <c r="AO3179" s="105" t="s">
        <v>50</v>
      </c>
      <c r="AP3179" s="104" t="s">
        <v>51</v>
      </c>
      <c r="AQ3179" s="105" t="e">
        <f t="shared" si="735"/>
        <v>#NUM!</v>
      </c>
      <c r="AR3179" s="105" t="e">
        <f t="shared" si="736"/>
        <v>#NUM!</v>
      </c>
      <c r="AS3179" s="105" t="e">
        <f t="shared" si="737"/>
        <v>#NUM!</v>
      </c>
      <c r="AT3179" s="105" t="e">
        <f>#REF!*1.075</f>
        <v>#REF!</v>
      </c>
      <c r="AU3179" s="105" t="e">
        <f t="shared" si="731"/>
        <v>#VALUE!</v>
      </c>
      <c r="AV3179" s="102" t="e">
        <f t="shared" si="738"/>
        <v>#REF!</v>
      </c>
      <c r="AW3179" s="125" t="s">
        <v>52</v>
      </c>
      <c r="AX3179" s="105" t="s">
        <v>51</v>
      </c>
      <c r="AY3179" s="106">
        <v>204.5</v>
      </c>
      <c r="AZ3179" s="108">
        <f t="shared" si="732"/>
        <v>20.450000000000003</v>
      </c>
      <c r="BA3179" s="1">
        <f t="shared" si="733"/>
        <v>224.95</v>
      </c>
      <c r="BB3179" s="106">
        <f t="shared" si="734"/>
        <v>242.946</v>
      </c>
      <c r="BC3179" s="105" t="s">
        <v>53</v>
      </c>
      <c r="BE3179" s="110"/>
      <c r="BF3179" s="110"/>
      <c r="BG3179" s="110"/>
    </row>
    <row r="3180" spans="1:59" ht="24.75" hidden="1" customHeight="1">
      <c r="A3180" s="9">
        <v>3186</v>
      </c>
      <c r="B3180" s="17">
        <v>468</v>
      </c>
      <c r="C3180" s="17"/>
      <c r="D3180" s="8"/>
      <c r="E3180" s="2" t="s">
        <v>12430</v>
      </c>
      <c r="F3180" s="2" t="s">
        <v>12431</v>
      </c>
      <c r="G3180" s="2" t="s">
        <v>12427</v>
      </c>
      <c r="H3180" s="18" t="s">
        <v>60</v>
      </c>
      <c r="I3180" s="2" t="s">
        <v>68</v>
      </c>
      <c r="J3180" s="2" t="s">
        <v>106</v>
      </c>
      <c r="K3180" s="19"/>
      <c r="L3180" s="2"/>
      <c r="M3180" s="17">
        <v>20</v>
      </c>
      <c r="N3180" s="2" t="s">
        <v>46</v>
      </c>
      <c r="O3180" s="2" t="s">
        <v>12257</v>
      </c>
      <c r="P3180" s="2" t="s">
        <v>12432</v>
      </c>
      <c r="Q3180" s="2" t="s">
        <v>12433</v>
      </c>
      <c r="R3180" s="101">
        <v>4.09</v>
      </c>
      <c r="T3180" s="116">
        <v>3.8</v>
      </c>
      <c r="U3180" s="84">
        <v>7.58</v>
      </c>
      <c r="AC3180" s="102">
        <v>7.58</v>
      </c>
      <c r="AE3180" s="104">
        <v>7.58</v>
      </c>
      <c r="AN3180" s="106">
        <v>4.09</v>
      </c>
      <c r="AO3180" s="105" t="s">
        <v>50</v>
      </c>
      <c r="AP3180" s="104" t="s">
        <v>51</v>
      </c>
      <c r="AQ3180" s="105" t="e">
        <f t="shared" si="735"/>
        <v>#NUM!</v>
      </c>
      <c r="AR3180" s="105" t="e">
        <f t="shared" si="736"/>
        <v>#NUM!</v>
      </c>
      <c r="AS3180" s="105" t="e">
        <f t="shared" si="737"/>
        <v>#NUM!</v>
      </c>
      <c r="AT3180" s="105" t="e">
        <f>#REF!*1.075</f>
        <v>#REF!</v>
      </c>
      <c r="AU3180" s="105">
        <f t="shared" si="731"/>
        <v>4.085</v>
      </c>
      <c r="AV3180" s="102" t="e">
        <f t="shared" si="738"/>
        <v>#REF!</v>
      </c>
      <c r="AW3180" s="125" t="s">
        <v>52</v>
      </c>
      <c r="AX3180" s="105" t="s">
        <v>51</v>
      </c>
      <c r="AY3180" s="106">
        <v>4.085</v>
      </c>
      <c r="AZ3180" s="108">
        <f t="shared" si="732"/>
        <v>1.02125</v>
      </c>
      <c r="BA3180" s="1">
        <f t="shared" si="733"/>
        <v>5.1062500000000002</v>
      </c>
      <c r="BB3180" s="106">
        <f t="shared" si="734"/>
        <v>5.5147500000000003</v>
      </c>
      <c r="BC3180" s="105" t="s">
        <v>53</v>
      </c>
      <c r="BE3180" s="110"/>
      <c r="BF3180" s="110"/>
      <c r="BG3180" s="110"/>
    </row>
    <row r="3181" spans="1:59" ht="24.75" hidden="1" customHeight="1">
      <c r="A3181" s="9">
        <v>3187</v>
      </c>
      <c r="B3181" s="17">
        <v>8469</v>
      </c>
      <c r="C3181" s="17"/>
      <c r="D3181" s="8"/>
      <c r="E3181" s="2" t="s">
        <v>12434</v>
      </c>
      <c r="F3181" s="2" t="s">
        <v>12435</v>
      </c>
      <c r="G3181" s="2" t="s">
        <v>9073</v>
      </c>
      <c r="H3181" s="18" t="s">
        <v>1037</v>
      </c>
      <c r="I3181" s="2" t="s">
        <v>68</v>
      </c>
      <c r="J3181" s="30" t="s">
        <v>3747</v>
      </c>
      <c r="K3181" s="19"/>
      <c r="L3181" s="2"/>
      <c r="M3181" s="17">
        <v>50</v>
      </c>
      <c r="N3181" s="2" t="s">
        <v>46</v>
      </c>
      <c r="O3181" s="2" t="s">
        <v>12257</v>
      </c>
      <c r="P3181" s="2" t="s">
        <v>12324</v>
      </c>
      <c r="Q3181" s="2" t="s">
        <v>12436</v>
      </c>
      <c r="R3181" s="101">
        <v>3.86</v>
      </c>
      <c r="T3181" s="116">
        <v>2.8</v>
      </c>
      <c r="U3181" s="84">
        <v>3.86</v>
      </c>
      <c r="AC3181" s="102">
        <v>3.86</v>
      </c>
      <c r="AE3181" s="104">
        <v>3.86</v>
      </c>
      <c r="AN3181" s="106">
        <v>3.86</v>
      </c>
      <c r="AO3181" s="105" t="s">
        <v>50</v>
      </c>
      <c r="AP3181" s="104" t="s">
        <v>51</v>
      </c>
      <c r="AQ3181" s="105" t="e">
        <f t="shared" si="735"/>
        <v>#NUM!</v>
      </c>
      <c r="AR3181" s="105" t="e">
        <f t="shared" si="736"/>
        <v>#NUM!</v>
      </c>
      <c r="AS3181" s="105" t="e">
        <f t="shared" si="737"/>
        <v>#NUM!</v>
      </c>
      <c r="AT3181" s="105" t="e">
        <f>#REF!*1.075</f>
        <v>#REF!</v>
      </c>
      <c r="AU3181" s="105">
        <f t="shared" si="731"/>
        <v>3.01</v>
      </c>
      <c r="AV3181" s="102" t="e">
        <f t="shared" si="738"/>
        <v>#REF!</v>
      </c>
      <c r="AW3181" s="105" t="s">
        <v>372</v>
      </c>
      <c r="AX3181" s="105" t="s">
        <v>373</v>
      </c>
      <c r="AY3181" s="106">
        <v>1.8080000000000001</v>
      </c>
      <c r="AZ3181" s="108">
        <f t="shared" si="732"/>
        <v>0.45200000000000001</v>
      </c>
      <c r="BA3181" s="1">
        <f t="shared" si="733"/>
        <v>2.2600000000000002</v>
      </c>
      <c r="BB3181" s="106">
        <f t="shared" si="734"/>
        <v>2.4408000000000003</v>
      </c>
      <c r="BC3181" s="105" t="s">
        <v>53</v>
      </c>
      <c r="BE3181" s="110"/>
      <c r="BF3181" s="110"/>
      <c r="BG3181" s="110"/>
    </row>
    <row r="3182" spans="1:59" ht="24.75" hidden="1" customHeight="1">
      <c r="A3182" s="9">
        <v>3188</v>
      </c>
      <c r="B3182" s="17">
        <v>3717</v>
      </c>
      <c r="C3182" s="17"/>
      <c r="D3182" s="8"/>
      <c r="E3182" s="2" t="s">
        <v>12437</v>
      </c>
      <c r="F3182" s="2" t="s">
        <v>3393</v>
      </c>
      <c r="G3182" s="2" t="s">
        <v>1753</v>
      </c>
      <c r="H3182" s="18" t="s">
        <v>2986</v>
      </c>
      <c r="I3182" s="2" t="s">
        <v>551</v>
      </c>
      <c r="J3182" s="2" t="s">
        <v>1263</v>
      </c>
      <c r="K3182" s="19">
        <v>2</v>
      </c>
      <c r="L3182" s="2" t="s">
        <v>91</v>
      </c>
      <c r="M3182" s="17">
        <v>5</v>
      </c>
      <c r="N3182" s="2" t="s">
        <v>46</v>
      </c>
      <c r="O3182" s="2" t="s">
        <v>12257</v>
      </c>
      <c r="P3182" s="2" t="s">
        <v>12269</v>
      </c>
      <c r="Q3182" s="2" t="s">
        <v>12438</v>
      </c>
      <c r="R3182" s="101">
        <v>3.89</v>
      </c>
      <c r="T3182" s="116">
        <v>1.9</v>
      </c>
      <c r="U3182" s="84">
        <v>5.75</v>
      </c>
      <c r="AA3182" s="102">
        <v>2.04</v>
      </c>
      <c r="AC3182" s="102">
        <v>5.75</v>
      </c>
      <c r="AE3182" s="104">
        <v>5.75</v>
      </c>
      <c r="AK3182" s="105">
        <v>2.04</v>
      </c>
      <c r="AN3182" s="106">
        <v>2.04</v>
      </c>
      <c r="AO3182" s="105" t="s">
        <v>531</v>
      </c>
      <c r="AP3182" s="104" t="s">
        <v>532</v>
      </c>
      <c r="AQ3182" s="105" t="e">
        <f t="shared" si="735"/>
        <v>#NUM!</v>
      </c>
      <c r="AR3182" s="105" t="e">
        <f t="shared" si="736"/>
        <v>#NUM!</v>
      </c>
      <c r="AS3182" s="105" t="e">
        <f t="shared" si="737"/>
        <v>#NUM!</v>
      </c>
      <c r="AT3182" s="105" t="e">
        <f>#REF!*1.075</f>
        <v>#REF!</v>
      </c>
      <c r="AU3182" s="105">
        <f t="shared" si="731"/>
        <v>2.0425</v>
      </c>
      <c r="AV3182" s="102" t="e">
        <f t="shared" si="738"/>
        <v>#REF!</v>
      </c>
      <c r="AW3182" s="105" t="s">
        <v>1543</v>
      </c>
      <c r="AX3182" s="105" t="s">
        <v>532</v>
      </c>
      <c r="AY3182" s="106">
        <v>2.04</v>
      </c>
      <c r="AZ3182" s="108">
        <f t="shared" si="732"/>
        <v>0.51</v>
      </c>
      <c r="BA3182" s="1">
        <f t="shared" si="733"/>
        <v>2.5499999999999998</v>
      </c>
      <c r="BB3182" s="106">
        <f t="shared" si="734"/>
        <v>2.754</v>
      </c>
      <c r="BC3182" s="105" t="s">
        <v>53</v>
      </c>
      <c r="BE3182" s="110"/>
      <c r="BF3182" s="110"/>
      <c r="BG3182" s="110"/>
    </row>
    <row r="3183" spans="1:59" ht="24.75" hidden="1" customHeight="1">
      <c r="A3183" s="9">
        <v>3189</v>
      </c>
      <c r="B3183" s="17">
        <v>3717</v>
      </c>
      <c r="C3183" s="17"/>
      <c r="D3183" s="8"/>
      <c r="E3183" s="2" t="s">
        <v>12437</v>
      </c>
      <c r="F3183" s="2" t="s">
        <v>3393</v>
      </c>
      <c r="G3183" s="2" t="s">
        <v>1753</v>
      </c>
      <c r="H3183" s="18" t="s">
        <v>2986</v>
      </c>
      <c r="I3183" s="2" t="s">
        <v>551</v>
      </c>
      <c r="J3183" s="2" t="s">
        <v>12439</v>
      </c>
      <c r="K3183" s="19">
        <v>2</v>
      </c>
      <c r="L3183" s="2" t="s">
        <v>91</v>
      </c>
      <c r="M3183" s="17">
        <v>100</v>
      </c>
      <c r="N3183" s="2" t="s">
        <v>46</v>
      </c>
      <c r="O3183" s="2" t="s">
        <v>12257</v>
      </c>
      <c r="P3183" s="2" t="s">
        <v>12269</v>
      </c>
      <c r="Q3183" s="2" t="s">
        <v>12438</v>
      </c>
      <c r="R3183" s="101">
        <v>77.900000000000006</v>
      </c>
      <c r="T3183" s="116" t="s">
        <v>58</v>
      </c>
      <c r="U3183" s="84">
        <v>115</v>
      </c>
      <c r="AA3183" s="102">
        <v>40.799999999999997</v>
      </c>
      <c r="AC3183" s="102">
        <v>115</v>
      </c>
      <c r="AE3183" s="104">
        <v>115</v>
      </c>
      <c r="AK3183" s="105">
        <v>40.799999999999997</v>
      </c>
      <c r="AN3183" s="106">
        <v>40.799999999999997</v>
      </c>
      <c r="AO3183" s="105" t="s">
        <v>531</v>
      </c>
      <c r="AP3183" s="104" t="s">
        <v>532</v>
      </c>
      <c r="AQ3183" s="105" t="e">
        <f t="shared" si="735"/>
        <v>#NUM!</v>
      </c>
      <c r="AR3183" s="105" t="e">
        <f t="shared" si="736"/>
        <v>#NUM!</v>
      </c>
      <c r="AS3183" s="105" t="e">
        <f t="shared" si="737"/>
        <v>#NUM!</v>
      </c>
      <c r="AT3183" s="105" t="e">
        <f>#REF!*1.075</f>
        <v>#REF!</v>
      </c>
      <c r="AU3183" s="105" t="e">
        <f t="shared" si="731"/>
        <v>#VALUE!</v>
      </c>
      <c r="AV3183" s="102" t="e">
        <f t="shared" si="738"/>
        <v>#REF!</v>
      </c>
      <c r="AW3183" s="105" t="s">
        <v>1543</v>
      </c>
      <c r="AX3183" s="105" t="s">
        <v>532</v>
      </c>
      <c r="AY3183" s="106">
        <v>40.799999999999997</v>
      </c>
      <c r="AZ3183" s="108">
        <f t="shared" si="732"/>
        <v>6.9359999999999999</v>
      </c>
      <c r="BA3183" s="1">
        <f t="shared" si="733"/>
        <v>47.735999999999997</v>
      </c>
      <c r="BB3183" s="106">
        <f t="shared" si="734"/>
        <v>51.554879999999997</v>
      </c>
      <c r="BC3183" s="105" t="s">
        <v>53</v>
      </c>
      <c r="BE3183" s="110"/>
      <c r="BF3183" s="110"/>
      <c r="BG3183" s="110"/>
    </row>
    <row r="3184" spans="1:59" ht="24.75" hidden="1" customHeight="1">
      <c r="A3184" s="9">
        <v>3190</v>
      </c>
      <c r="B3184" s="17">
        <v>8349</v>
      </c>
      <c r="C3184" s="17"/>
      <c r="D3184" s="8"/>
      <c r="E3184" s="2" t="s">
        <v>12440</v>
      </c>
      <c r="F3184" s="2" t="s">
        <v>12441</v>
      </c>
      <c r="G3184" s="2" t="s">
        <v>12442</v>
      </c>
      <c r="H3184" s="18" t="s">
        <v>1037</v>
      </c>
      <c r="I3184" s="2" t="s">
        <v>44</v>
      </c>
      <c r="J3184" s="2" t="s">
        <v>10271</v>
      </c>
      <c r="K3184" s="19"/>
      <c r="L3184" s="2"/>
      <c r="M3184" s="17">
        <v>60</v>
      </c>
      <c r="N3184" s="2" t="s">
        <v>46</v>
      </c>
      <c r="O3184" s="2" t="s">
        <v>12257</v>
      </c>
      <c r="P3184" s="2" t="s">
        <v>12317</v>
      </c>
      <c r="Q3184" s="2" t="s">
        <v>12443</v>
      </c>
      <c r="R3184" s="101">
        <v>7.5</v>
      </c>
      <c r="T3184" s="116">
        <v>5.9</v>
      </c>
      <c r="U3184" s="84">
        <v>8.9700000000000006</v>
      </c>
      <c r="AC3184" s="102">
        <v>8.9700000000000006</v>
      </c>
      <c r="AE3184" s="104">
        <v>8.9700000000000006</v>
      </c>
      <c r="AN3184" s="106">
        <v>7.5</v>
      </c>
      <c r="AO3184" s="105" t="s">
        <v>50</v>
      </c>
      <c r="AP3184" s="104" t="s">
        <v>51</v>
      </c>
      <c r="AQ3184" s="105" t="e">
        <f t="shared" si="735"/>
        <v>#NUM!</v>
      </c>
      <c r="AR3184" s="105" t="e">
        <f t="shared" si="736"/>
        <v>#NUM!</v>
      </c>
      <c r="AS3184" s="105" t="e">
        <f t="shared" si="737"/>
        <v>#NUM!</v>
      </c>
      <c r="AT3184" s="105" t="e">
        <f>#REF!*1.075</f>
        <v>#REF!</v>
      </c>
      <c r="AU3184" s="105">
        <f t="shared" si="731"/>
        <v>6.3425000000000002</v>
      </c>
      <c r="AV3184" s="102" t="e">
        <f t="shared" si="738"/>
        <v>#REF!</v>
      </c>
      <c r="AW3184" s="105" t="s">
        <v>172</v>
      </c>
      <c r="AX3184" s="105" t="s">
        <v>173</v>
      </c>
      <c r="AY3184" s="106">
        <v>6.34</v>
      </c>
      <c r="AZ3184" s="108">
        <f t="shared" si="732"/>
        <v>1.585</v>
      </c>
      <c r="BA3184" s="1">
        <f t="shared" si="733"/>
        <v>7.9249999999999998</v>
      </c>
      <c r="BB3184" s="106">
        <f t="shared" si="734"/>
        <v>8.5589999999999993</v>
      </c>
      <c r="BC3184" s="105" t="s">
        <v>53</v>
      </c>
      <c r="BE3184" s="110"/>
      <c r="BF3184" s="110"/>
      <c r="BG3184" s="110"/>
    </row>
    <row r="3185" spans="1:59" ht="24.75" hidden="1" customHeight="1">
      <c r="A3185" s="9">
        <v>3191</v>
      </c>
      <c r="B3185" s="17">
        <v>1063</v>
      </c>
      <c r="C3185" s="17"/>
      <c r="D3185" s="8"/>
      <c r="E3185" s="2" t="s">
        <v>12444</v>
      </c>
      <c r="F3185" s="2" t="s">
        <v>12445</v>
      </c>
      <c r="G3185" s="2" t="s">
        <v>5938</v>
      </c>
      <c r="H3185" s="18" t="s">
        <v>1056</v>
      </c>
      <c r="I3185" s="2" t="s">
        <v>686</v>
      </c>
      <c r="J3185" s="2" t="s">
        <v>12446</v>
      </c>
      <c r="K3185" s="19"/>
      <c r="L3185" s="2"/>
      <c r="M3185" s="17">
        <v>10</v>
      </c>
      <c r="N3185" s="2" t="s">
        <v>46</v>
      </c>
      <c r="O3185" s="2" t="s">
        <v>12257</v>
      </c>
      <c r="P3185" s="2" t="s">
        <v>12269</v>
      </c>
      <c r="Q3185" s="2" t="s">
        <v>12447</v>
      </c>
      <c r="R3185" s="101">
        <v>12.32</v>
      </c>
      <c r="T3185" s="116">
        <v>9.6</v>
      </c>
      <c r="U3185" s="84">
        <v>24.37</v>
      </c>
      <c r="Z3185" s="102">
        <v>10.92</v>
      </c>
      <c r="AA3185" s="102">
        <v>11.32</v>
      </c>
      <c r="AB3185" s="102">
        <v>20</v>
      </c>
      <c r="AC3185" s="102">
        <v>24.37</v>
      </c>
      <c r="AE3185" s="104">
        <v>24.37</v>
      </c>
      <c r="AI3185" s="105">
        <v>25.09</v>
      </c>
      <c r="AN3185" s="106">
        <v>12.32</v>
      </c>
      <c r="AO3185" s="105" t="s">
        <v>50</v>
      </c>
      <c r="AP3185" s="104" t="s">
        <v>51</v>
      </c>
      <c r="AQ3185" s="105">
        <f t="shared" si="735"/>
        <v>24.73</v>
      </c>
      <c r="AR3185" s="105">
        <f t="shared" si="736"/>
        <v>12.32</v>
      </c>
      <c r="AS3185" s="105" t="e">
        <f t="shared" si="737"/>
        <v>#NUM!</v>
      </c>
      <c r="AT3185" s="105" t="e">
        <f>#REF!*1.075</f>
        <v>#REF!</v>
      </c>
      <c r="AU3185" s="105">
        <f t="shared" si="731"/>
        <v>10.319999999999999</v>
      </c>
      <c r="AV3185" s="102" t="e">
        <f t="shared" si="738"/>
        <v>#REF!</v>
      </c>
      <c r="AW3185" s="105" t="s">
        <v>172</v>
      </c>
      <c r="AX3185" s="137" t="s">
        <v>173</v>
      </c>
      <c r="AY3185" s="106">
        <v>10.32</v>
      </c>
      <c r="AZ3185" s="108">
        <f t="shared" si="732"/>
        <v>1.7544000000000002</v>
      </c>
      <c r="BA3185" s="1">
        <f t="shared" si="733"/>
        <v>12.074400000000001</v>
      </c>
      <c r="BB3185" s="106">
        <f t="shared" si="734"/>
        <v>13.040352</v>
      </c>
      <c r="BC3185" s="105" t="s">
        <v>53</v>
      </c>
      <c r="BE3185" s="110"/>
      <c r="BF3185" s="110"/>
      <c r="BG3185" s="110"/>
    </row>
    <row r="3186" spans="1:59" ht="24.75" hidden="1" customHeight="1">
      <c r="A3186" s="9">
        <v>3192</v>
      </c>
      <c r="B3186" s="17">
        <v>1063</v>
      </c>
      <c r="C3186" s="17"/>
      <c r="D3186" s="8"/>
      <c r="E3186" s="2" t="s">
        <v>12444</v>
      </c>
      <c r="F3186" s="2" t="s">
        <v>12445</v>
      </c>
      <c r="G3186" s="2" t="s">
        <v>5938</v>
      </c>
      <c r="H3186" s="18" t="s">
        <v>1056</v>
      </c>
      <c r="I3186" s="2" t="s">
        <v>686</v>
      </c>
      <c r="J3186" s="2" t="s">
        <v>12448</v>
      </c>
      <c r="K3186" s="19"/>
      <c r="L3186" s="2"/>
      <c r="M3186" s="17">
        <v>100</v>
      </c>
      <c r="N3186" s="2" t="s">
        <v>46</v>
      </c>
      <c r="O3186" s="2" t="s">
        <v>12257</v>
      </c>
      <c r="P3186" s="2" t="s">
        <v>12269</v>
      </c>
      <c r="Q3186" s="2" t="s">
        <v>12447</v>
      </c>
      <c r="R3186" s="101">
        <v>123.2</v>
      </c>
      <c r="T3186" s="116" t="s">
        <v>58</v>
      </c>
      <c r="U3186" s="84">
        <v>243.7</v>
      </c>
      <c r="AA3186" s="102">
        <v>113.2</v>
      </c>
      <c r="AB3186" s="102">
        <v>200</v>
      </c>
      <c r="AC3186" s="102">
        <v>243.7</v>
      </c>
      <c r="AE3186" s="104">
        <v>243.7</v>
      </c>
      <c r="AI3186" s="105">
        <v>250.9</v>
      </c>
      <c r="AN3186" s="106">
        <v>123.2</v>
      </c>
      <c r="AO3186" s="105" t="s">
        <v>50</v>
      </c>
      <c r="AP3186" s="104" t="s">
        <v>51</v>
      </c>
      <c r="AQ3186" s="105">
        <f t="shared" si="735"/>
        <v>247.3</v>
      </c>
      <c r="AR3186" s="105">
        <f t="shared" si="736"/>
        <v>123.2</v>
      </c>
      <c r="AS3186" s="105" t="e">
        <f t="shared" si="737"/>
        <v>#NUM!</v>
      </c>
      <c r="AT3186" s="105" t="e">
        <f>#REF!*1.075</f>
        <v>#REF!</v>
      </c>
      <c r="AU3186" s="105" t="e">
        <f t="shared" si="731"/>
        <v>#VALUE!</v>
      </c>
      <c r="AV3186" s="102" t="e">
        <f t="shared" si="738"/>
        <v>#REF!</v>
      </c>
      <c r="AW3186" s="125" t="s">
        <v>52</v>
      </c>
      <c r="AX3186" s="125" t="s">
        <v>51</v>
      </c>
      <c r="AY3186" s="106">
        <v>123.2</v>
      </c>
      <c r="AZ3186" s="108">
        <f t="shared" si="732"/>
        <v>12.32</v>
      </c>
      <c r="BA3186" s="1">
        <f t="shared" si="733"/>
        <v>135.52000000000001</v>
      </c>
      <c r="BB3186" s="106">
        <f t="shared" si="734"/>
        <v>146.36160000000001</v>
      </c>
      <c r="BC3186" s="105" t="s">
        <v>53</v>
      </c>
      <c r="BE3186" s="110"/>
      <c r="BF3186" s="110"/>
      <c r="BG3186" s="110"/>
    </row>
    <row r="3187" spans="1:59" ht="24.75" customHeight="1">
      <c r="A3187" s="9">
        <v>3193</v>
      </c>
      <c r="B3187" s="17">
        <v>5776</v>
      </c>
      <c r="C3187" s="17"/>
      <c r="D3187" s="127" t="s">
        <v>12310</v>
      </c>
      <c r="E3187" s="2" t="s">
        <v>12449</v>
      </c>
      <c r="F3187" s="2" t="s">
        <v>4661</v>
      </c>
      <c r="G3187" s="2" t="s">
        <v>3295</v>
      </c>
      <c r="H3187" s="18" t="s">
        <v>123</v>
      </c>
      <c r="I3187" s="2" t="s">
        <v>68</v>
      </c>
      <c r="J3187" s="2" t="s">
        <v>545</v>
      </c>
      <c r="K3187" s="19"/>
      <c r="L3187" s="2"/>
      <c r="M3187" s="17">
        <v>30</v>
      </c>
      <c r="N3187" s="2" t="s">
        <v>46</v>
      </c>
      <c r="O3187" s="2" t="s">
        <v>12257</v>
      </c>
      <c r="P3187" s="2" t="s">
        <v>12269</v>
      </c>
      <c r="Q3187" s="2" t="s">
        <v>12450</v>
      </c>
      <c r="R3187" s="101">
        <v>15.91</v>
      </c>
      <c r="S3187" s="102">
        <v>15.91</v>
      </c>
      <c r="T3187" s="116">
        <v>14.8</v>
      </c>
      <c r="AA3187" s="102">
        <v>13.74</v>
      </c>
      <c r="AB3187" s="102">
        <v>30</v>
      </c>
      <c r="AC3187" s="102">
        <v>15.5</v>
      </c>
      <c r="AE3187" s="104">
        <v>15.2</v>
      </c>
      <c r="AI3187" s="105">
        <v>28.3</v>
      </c>
      <c r="AN3187" s="106">
        <v>15.72</v>
      </c>
      <c r="AO3187" s="105" t="s">
        <v>50</v>
      </c>
      <c r="AP3187" s="104" t="s">
        <v>51</v>
      </c>
      <c r="AQ3187" s="105">
        <f t="shared" si="735"/>
        <v>21.75</v>
      </c>
      <c r="AR3187" s="105">
        <f t="shared" si="736"/>
        <v>15.91</v>
      </c>
      <c r="AS3187" s="105" t="e">
        <f t="shared" si="737"/>
        <v>#NUM!</v>
      </c>
      <c r="AT3187" s="105" t="e">
        <f>#REF!*1.075</f>
        <v>#REF!</v>
      </c>
      <c r="AU3187" s="105">
        <f t="shared" si="731"/>
        <v>15.91</v>
      </c>
      <c r="AV3187" s="102" t="e">
        <f t="shared" si="738"/>
        <v>#REF!</v>
      </c>
      <c r="AW3187" s="105" t="s">
        <v>172</v>
      </c>
      <c r="AX3187" s="104" t="s">
        <v>173</v>
      </c>
      <c r="AY3187" s="106">
        <v>15.91</v>
      </c>
      <c r="AZ3187" s="108">
        <f t="shared" si="732"/>
        <v>2.7047000000000003</v>
      </c>
      <c r="BA3187" s="1">
        <f t="shared" si="733"/>
        <v>18.614699999999999</v>
      </c>
      <c r="BB3187" s="106">
        <f t="shared" si="734"/>
        <v>20.103876</v>
      </c>
      <c r="BC3187" s="105" t="s">
        <v>53</v>
      </c>
      <c r="BD3187" s="105" t="s">
        <v>885</v>
      </c>
      <c r="BE3187" s="110"/>
      <c r="BF3187" s="110"/>
      <c r="BG3187" s="110"/>
    </row>
    <row r="3188" spans="1:59" ht="24.75" hidden="1" customHeight="1">
      <c r="A3188" s="9">
        <v>3194</v>
      </c>
      <c r="B3188" s="17">
        <v>5777</v>
      </c>
      <c r="C3188" s="17"/>
      <c r="D3188" s="8"/>
      <c r="E3188" s="2" t="s">
        <v>12449</v>
      </c>
      <c r="F3188" s="2" t="s">
        <v>4661</v>
      </c>
      <c r="G3188" s="2" t="s">
        <v>3295</v>
      </c>
      <c r="H3188" s="18" t="s">
        <v>374</v>
      </c>
      <c r="I3188" s="2" t="s">
        <v>68</v>
      </c>
      <c r="J3188" s="2" t="s">
        <v>545</v>
      </c>
      <c r="K3188" s="19"/>
      <c r="L3188" s="2"/>
      <c r="M3188" s="17">
        <v>30</v>
      </c>
      <c r="N3188" s="2" t="s">
        <v>46</v>
      </c>
      <c r="O3188" s="2" t="s">
        <v>12257</v>
      </c>
      <c r="P3188" s="2" t="s">
        <v>12269</v>
      </c>
      <c r="Q3188" s="2" t="s">
        <v>12451</v>
      </c>
      <c r="R3188" s="101">
        <v>19.29</v>
      </c>
      <c r="T3188" s="116">
        <v>20.399999999999999</v>
      </c>
      <c r="U3188" s="84">
        <v>20.5</v>
      </c>
      <c r="AB3188" s="102">
        <v>40</v>
      </c>
      <c r="AC3188" s="102">
        <v>20.5</v>
      </c>
      <c r="AE3188" s="104">
        <v>20.5</v>
      </c>
      <c r="AI3188" s="105">
        <v>38.22</v>
      </c>
      <c r="AN3188" s="106">
        <v>19.29</v>
      </c>
      <c r="AO3188" s="105" t="s">
        <v>50</v>
      </c>
      <c r="AP3188" s="104" t="s">
        <v>51</v>
      </c>
      <c r="AQ3188" s="105">
        <f t="shared" si="735"/>
        <v>29.36</v>
      </c>
      <c r="AR3188" s="105">
        <f t="shared" si="736"/>
        <v>19.29</v>
      </c>
      <c r="AS3188" s="105" t="e">
        <f t="shared" si="737"/>
        <v>#NUM!</v>
      </c>
      <c r="AT3188" s="105" t="e">
        <f>#REF!*1.075</f>
        <v>#REF!</v>
      </c>
      <c r="AU3188" s="105">
        <f t="shared" si="731"/>
        <v>21.929999999999996</v>
      </c>
      <c r="AV3188" s="102" t="e">
        <f t="shared" si="738"/>
        <v>#REF!</v>
      </c>
      <c r="AW3188" s="105" t="s">
        <v>172</v>
      </c>
      <c r="AX3188" s="105" t="s">
        <v>173</v>
      </c>
      <c r="AY3188" s="106">
        <v>19.29</v>
      </c>
      <c r="AZ3188" s="108">
        <f t="shared" si="732"/>
        <v>3.2793000000000001</v>
      </c>
      <c r="BA3188" s="1">
        <f t="shared" si="733"/>
        <v>22.569299999999998</v>
      </c>
      <c r="BB3188" s="106">
        <f t="shared" si="734"/>
        <v>24.374844</v>
      </c>
      <c r="BC3188" s="105" t="s">
        <v>53</v>
      </c>
      <c r="BE3188" s="110"/>
      <c r="BF3188" s="110"/>
      <c r="BG3188" s="110"/>
    </row>
    <row r="3189" spans="1:59" ht="24.75" hidden="1" customHeight="1">
      <c r="A3189" s="9">
        <v>3196</v>
      </c>
      <c r="B3189" s="17">
        <v>19855</v>
      </c>
      <c r="C3189" s="17"/>
      <c r="D3189" s="8"/>
      <c r="E3189" s="2" t="s">
        <v>12452</v>
      </c>
      <c r="F3189" s="2" t="s">
        <v>5713</v>
      </c>
      <c r="G3189" s="2" t="s">
        <v>4800</v>
      </c>
      <c r="H3189" s="18" t="s">
        <v>12453</v>
      </c>
      <c r="I3189" s="2" t="s">
        <v>44</v>
      </c>
      <c r="J3189" s="2" t="s">
        <v>12454</v>
      </c>
      <c r="K3189" s="19"/>
      <c r="L3189" s="2"/>
      <c r="M3189" s="17">
        <v>28</v>
      </c>
      <c r="N3189" s="2" t="s">
        <v>46</v>
      </c>
      <c r="O3189" s="2" t="s">
        <v>12455</v>
      </c>
      <c r="P3189" s="2" t="s">
        <v>12456</v>
      </c>
      <c r="Q3189" s="2" t="s">
        <v>12457</v>
      </c>
      <c r="R3189" s="101">
        <v>2.5</v>
      </c>
      <c r="T3189" s="116" t="s">
        <v>58</v>
      </c>
      <c r="U3189" s="84">
        <v>7.5</v>
      </c>
      <c r="AE3189" s="104">
        <v>7.5</v>
      </c>
      <c r="AN3189" s="106">
        <v>2.5</v>
      </c>
      <c r="AO3189" s="105" t="s">
        <v>50</v>
      </c>
      <c r="AP3189" s="104" t="s">
        <v>51</v>
      </c>
      <c r="AQ3189" s="105" t="e">
        <f t="shared" si="735"/>
        <v>#NUM!</v>
      </c>
      <c r="AR3189" s="105" t="e">
        <f t="shared" si="736"/>
        <v>#NUM!</v>
      </c>
      <c r="AS3189" s="105" t="e">
        <f t="shared" si="737"/>
        <v>#NUM!</v>
      </c>
      <c r="AT3189" s="105" t="e">
        <f>#REF!*1.075</f>
        <v>#REF!</v>
      </c>
      <c r="AU3189" s="105" t="e">
        <f t="shared" si="731"/>
        <v>#VALUE!</v>
      </c>
      <c r="AV3189" s="102" t="e">
        <f t="shared" si="738"/>
        <v>#REF!</v>
      </c>
      <c r="AW3189" s="125" t="s">
        <v>52</v>
      </c>
      <c r="AX3189" s="105" t="s">
        <v>51</v>
      </c>
      <c r="AY3189" s="106">
        <v>2.5</v>
      </c>
      <c r="AZ3189" s="108">
        <f t="shared" si="732"/>
        <v>0.625</v>
      </c>
      <c r="BA3189" s="1">
        <f t="shared" si="733"/>
        <v>3.125</v>
      </c>
      <c r="BB3189" s="106">
        <f t="shared" si="734"/>
        <v>3.375</v>
      </c>
      <c r="BC3189" s="105" t="s">
        <v>53</v>
      </c>
      <c r="BE3189" s="110"/>
      <c r="BF3189" s="110"/>
      <c r="BG3189" s="110"/>
    </row>
    <row r="3190" spans="1:59" ht="24.75" hidden="1" customHeight="1">
      <c r="A3190" s="9">
        <v>3197</v>
      </c>
      <c r="B3190" s="17">
        <v>19774</v>
      </c>
      <c r="C3190" s="17"/>
      <c r="D3190" s="8"/>
      <c r="E3190" s="2" t="s">
        <v>12458</v>
      </c>
      <c r="F3190" s="2" t="s">
        <v>5713</v>
      </c>
      <c r="G3190" s="2" t="s">
        <v>4800</v>
      </c>
      <c r="H3190" s="18" t="s">
        <v>12459</v>
      </c>
      <c r="I3190" s="2" t="s">
        <v>44</v>
      </c>
      <c r="J3190" s="2" t="s">
        <v>12454</v>
      </c>
      <c r="K3190" s="19"/>
      <c r="L3190" s="2"/>
      <c r="M3190" s="17">
        <v>28</v>
      </c>
      <c r="N3190" s="2" t="s">
        <v>46</v>
      </c>
      <c r="O3190" s="2" t="s">
        <v>12455</v>
      </c>
      <c r="P3190" s="2" t="s">
        <v>12456</v>
      </c>
      <c r="Q3190" s="2" t="s">
        <v>12460</v>
      </c>
      <c r="R3190" s="101">
        <v>2.2999999999999998</v>
      </c>
      <c r="T3190" s="116" t="s">
        <v>58</v>
      </c>
      <c r="U3190" s="84">
        <v>6.5</v>
      </c>
      <c r="AE3190" s="104">
        <v>6.5</v>
      </c>
      <c r="AN3190" s="106">
        <v>2.2999999999999998</v>
      </c>
      <c r="AO3190" s="105" t="s">
        <v>50</v>
      </c>
      <c r="AP3190" s="104" t="s">
        <v>51</v>
      </c>
      <c r="AQ3190" s="105" t="e">
        <f t="shared" si="735"/>
        <v>#NUM!</v>
      </c>
      <c r="AR3190" s="105" t="e">
        <f t="shared" si="736"/>
        <v>#NUM!</v>
      </c>
      <c r="AS3190" s="105" t="e">
        <f t="shared" si="737"/>
        <v>#NUM!</v>
      </c>
      <c r="AT3190" s="105" t="e">
        <f>#REF!*1.075</f>
        <v>#REF!</v>
      </c>
      <c r="AU3190" s="105" t="e">
        <f t="shared" si="731"/>
        <v>#VALUE!</v>
      </c>
      <c r="AV3190" s="102" t="e">
        <f t="shared" si="738"/>
        <v>#REF!</v>
      </c>
      <c r="AW3190" s="125" t="s">
        <v>52</v>
      </c>
      <c r="AX3190" s="105" t="s">
        <v>51</v>
      </c>
      <c r="AY3190" s="106">
        <v>2.5</v>
      </c>
      <c r="AZ3190" s="108">
        <f t="shared" si="732"/>
        <v>0.625</v>
      </c>
      <c r="BA3190" s="1">
        <f t="shared" si="733"/>
        <v>3.125</v>
      </c>
      <c r="BB3190" s="106">
        <f t="shared" si="734"/>
        <v>3.375</v>
      </c>
      <c r="BC3190" s="105" t="s">
        <v>53</v>
      </c>
      <c r="BE3190" s="110"/>
      <c r="BF3190" s="110"/>
      <c r="BG3190" s="110"/>
    </row>
    <row r="3191" spans="1:59" ht="24.75" hidden="1" customHeight="1">
      <c r="A3191" s="9">
        <v>3112</v>
      </c>
      <c r="B3191" s="36">
        <v>20011</v>
      </c>
      <c r="C3191" s="36"/>
      <c r="E3191" s="37" t="s">
        <v>12461</v>
      </c>
      <c r="F3191" s="36" t="s">
        <v>12462</v>
      </c>
      <c r="G3191" s="36" t="s">
        <v>961</v>
      </c>
      <c r="H3191" s="36" t="s">
        <v>12463</v>
      </c>
      <c r="I3191" s="36" t="s">
        <v>551</v>
      </c>
      <c r="J3191" s="37" t="s">
        <v>12464</v>
      </c>
      <c r="K3191" s="49"/>
      <c r="L3191" s="36"/>
      <c r="M3191" s="36"/>
      <c r="N3191" s="36"/>
      <c r="O3191" s="36" t="s">
        <v>12465</v>
      </c>
      <c r="P3191" s="36" t="s">
        <v>12466</v>
      </c>
      <c r="Q3191" s="36" t="s">
        <v>12467</v>
      </c>
      <c r="T3191" s="116"/>
      <c r="AT3191" s="105" t="e">
        <f>#REF!*1.075</f>
        <v>#REF!</v>
      </c>
      <c r="AV3191" s="102" t="e">
        <f t="shared" si="738"/>
        <v>#REF!</v>
      </c>
      <c r="AZ3191" s="108" t="b">
        <f t="shared" si="732"/>
        <v>0</v>
      </c>
      <c r="BA3191" s="1">
        <f t="shared" si="733"/>
        <v>0</v>
      </c>
      <c r="BB3191" s="106">
        <f t="shared" si="734"/>
        <v>0</v>
      </c>
      <c r="BE3191" s="110"/>
      <c r="BF3191" s="110"/>
      <c r="BG3191" s="110"/>
    </row>
    <row r="3192" spans="1:59" ht="24.75" hidden="1" customHeight="1">
      <c r="A3192" s="9">
        <v>3195</v>
      </c>
      <c r="B3192" s="36">
        <v>20012</v>
      </c>
      <c r="C3192" s="36"/>
      <c r="E3192" s="37" t="s">
        <v>12461</v>
      </c>
      <c r="F3192" s="36" t="s">
        <v>12462</v>
      </c>
      <c r="G3192" s="36" t="s">
        <v>961</v>
      </c>
      <c r="H3192" s="36" t="s">
        <v>12468</v>
      </c>
      <c r="I3192" s="36" t="s">
        <v>551</v>
      </c>
      <c r="J3192" s="37" t="s">
        <v>12464</v>
      </c>
      <c r="K3192" s="49"/>
      <c r="L3192" s="36"/>
      <c r="M3192" s="36"/>
      <c r="N3192" s="36"/>
      <c r="O3192" s="36" t="s">
        <v>12465</v>
      </c>
      <c r="P3192" s="36" t="s">
        <v>12466</v>
      </c>
      <c r="Q3192" s="36" t="s">
        <v>12469</v>
      </c>
      <c r="T3192" s="116"/>
      <c r="AT3192" s="105" t="e">
        <f>#REF!*1.075</f>
        <v>#REF!</v>
      </c>
      <c r="AV3192" s="102" t="e">
        <f t="shared" si="738"/>
        <v>#REF!</v>
      </c>
      <c r="AZ3192" s="108" t="b">
        <f t="shared" si="732"/>
        <v>0</v>
      </c>
      <c r="BA3192" s="1">
        <f t="shared" si="733"/>
        <v>0</v>
      </c>
      <c r="BB3192" s="106">
        <f t="shared" si="734"/>
        <v>0</v>
      </c>
      <c r="BE3192" s="110"/>
      <c r="BF3192" s="110"/>
      <c r="BG3192" s="110"/>
    </row>
    <row r="3193" spans="1:59" ht="24.75" hidden="1" customHeight="1">
      <c r="A3193" s="9">
        <v>3198</v>
      </c>
      <c r="B3193" s="36">
        <v>20013</v>
      </c>
      <c r="C3193" s="36"/>
      <c r="E3193" s="37" t="s">
        <v>12461</v>
      </c>
      <c r="F3193" s="36" t="s">
        <v>12462</v>
      </c>
      <c r="G3193" s="36" t="s">
        <v>961</v>
      </c>
      <c r="H3193" s="36" t="s">
        <v>12470</v>
      </c>
      <c r="I3193" s="36" t="s">
        <v>551</v>
      </c>
      <c r="J3193" s="37" t="s">
        <v>12464</v>
      </c>
      <c r="K3193" s="49"/>
      <c r="L3193" s="36"/>
      <c r="M3193" s="36"/>
      <c r="N3193" s="36"/>
      <c r="O3193" s="36" t="s">
        <v>12465</v>
      </c>
      <c r="P3193" s="36" t="s">
        <v>12466</v>
      </c>
      <c r="Q3193" s="36" t="s">
        <v>12471</v>
      </c>
      <c r="T3193" s="116"/>
      <c r="AT3193" s="105" t="e">
        <f>#REF!*1.075</f>
        <v>#REF!</v>
      </c>
      <c r="AV3193" s="102" t="e">
        <f t="shared" si="738"/>
        <v>#REF!</v>
      </c>
      <c r="AZ3193" s="108" t="b">
        <f t="shared" si="732"/>
        <v>0</v>
      </c>
      <c r="BA3193" s="1">
        <f t="shared" si="733"/>
        <v>0</v>
      </c>
      <c r="BB3193" s="106">
        <f t="shared" si="734"/>
        <v>0</v>
      </c>
      <c r="BE3193" s="110"/>
      <c r="BF3193" s="110"/>
      <c r="BG3193" s="110"/>
    </row>
    <row r="3194" spans="1:59" ht="24.75" hidden="1" customHeight="1">
      <c r="A3194" s="9">
        <v>3199</v>
      </c>
      <c r="B3194" s="36">
        <v>20014</v>
      </c>
      <c r="C3194" s="36"/>
      <c r="E3194" s="37" t="s">
        <v>12461</v>
      </c>
      <c r="F3194" s="36" t="s">
        <v>12462</v>
      </c>
      <c r="G3194" s="36" t="s">
        <v>961</v>
      </c>
      <c r="H3194" s="36" t="s">
        <v>12472</v>
      </c>
      <c r="I3194" s="36" t="s">
        <v>551</v>
      </c>
      <c r="J3194" s="37" t="s">
        <v>12464</v>
      </c>
      <c r="K3194" s="49"/>
      <c r="L3194" s="36"/>
      <c r="M3194" s="36"/>
      <c r="N3194" s="36"/>
      <c r="O3194" s="36" t="s">
        <v>12465</v>
      </c>
      <c r="P3194" s="36" t="s">
        <v>12466</v>
      </c>
      <c r="Q3194" s="36" t="s">
        <v>12473</v>
      </c>
      <c r="T3194" s="116"/>
      <c r="AT3194" s="105" t="e">
        <f>#REF!*1.075</f>
        <v>#REF!</v>
      </c>
      <c r="AV3194" s="102" t="e">
        <f t="shared" si="738"/>
        <v>#REF!</v>
      </c>
      <c r="AZ3194" s="108" t="b">
        <f t="shared" si="732"/>
        <v>0</v>
      </c>
      <c r="BA3194" s="1">
        <f t="shared" si="733"/>
        <v>0</v>
      </c>
      <c r="BB3194" s="106">
        <f t="shared" si="734"/>
        <v>0</v>
      </c>
      <c r="BE3194" s="110"/>
      <c r="BF3194" s="110"/>
      <c r="BG3194" s="110"/>
    </row>
    <row r="3195" spans="1:59" ht="24.75" hidden="1" customHeight="1">
      <c r="A3195" s="9">
        <v>3200</v>
      </c>
      <c r="B3195" s="36">
        <v>20003</v>
      </c>
      <c r="C3195" s="36"/>
      <c r="E3195" s="37" t="s">
        <v>12461</v>
      </c>
      <c r="F3195" s="36" t="s">
        <v>12462</v>
      </c>
      <c r="G3195" s="36" t="s">
        <v>961</v>
      </c>
      <c r="H3195" s="36" t="s">
        <v>11175</v>
      </c>
      <c r="I3195" s="36" t="s">
        <v>551</v>
      </c>
      <c r="J3195" s="37" t="s">
        <v>12464</v>
      </c>
      <c r="K3195" s="49"/>
      <c r="L3195" s="36"/>
      <c r="M3195" s="36"/>
      <c r="N3195" s="36"/>
      <c r="O3195" s="36" t="s">
        <v>12465</v>
      </c>
      <c r="P3195" s="36" t="s">
        <v>12466</v>
      </c>
      <c r="Q3195" s="36" t="s">
        <v>12474</v>
      </c>
      <c r="T3195" s="116"/>
      <c r="AT3195" s="105" t="e">
        <f>#REF!*1.075</f>
        <v>#REF!</v>
      </c>
      <c r="AV3195" s="102" t="e">
        <f t="shared" si="738"/>
        <v>#REF!</v>
      </c>
      <c r="AX3195" s="137"/>
      <c r="AZ3195" s="108" t="b">
        <f t="shared" si="732"/>
        <v>0</v>
      </c>
      <c r="BA3195" s="1">
        <f t="shared" si="733"/>
        <v>0</v>
      </c>
      <c r="BB3195" s="106">
        <f t="shared" si="734"/>
        <v>0</v>
      </c>
      <c r="BE3195" s="110"/>
      <c r="BF3195" s="110"/>
      <c r="BG3195" s="110"/>
    </row>
    <row r="3196" spans="1:59" ht="24.75" hidden="1" customHeight="1">
      <c r="A3196" s="9">
        <v>3201</v>
      </c>
      <c r="B3196" s="36">
        <v>7133</v>
      </c>
      <c r="C3196" s="36"/>
      <c r="E3196" s="37" t="s">
        <v>12475</v>
      </c>
      <c r="F3196" s="36" t="s">
        <v>12476</v>
      </c>
      <c r="G3196" s="36" t="s">
        <v>2186</v>
      </c>
      <c r="H3196" s="36" t="s">
        <v>9421</v>
      </c>
      <c r="I3196" s="36" t="s">
        <v>686</v>
      </c>
      <c r="J3196" s="94" t="s">
        <v>9147</v>
      </c>
      <c r="K3196" s="49"/>
      <c r="L3196" s="36"/>
      <c r="M3196" s="36"/>
      <c r="N3196" s="36"/>
      <c r="O3196" s="36" t="s">
        <v>12465</v>
      </c>
      <c r="P3196" s="36" t="s">
        <v>12477</v>
      </c>
      <c r="Q3196" s="36" t="s">
        <v>12478</v>
      </c>
      <c r="T3196" s="116"/>
      <c r="AT3196" s="105" t="e">
        <f>#REF!*1.075</f>
        <v>#REF!</v>
      </c>
      <c r="AV3196" s="102" t="e">
        <f t="shared" si="738"/>
        <v>#REF!</v>
      </c>
      <c r="AZ3196" s="108" t="b">
        <f t="shared" si="732"/>
        <v>0</v>
      </c>
      <c r="BA3196" s="1">
        <f t="shared" si="733"/>
        <v>0</v>
      </c>
      <c r="BB3196" s="106">
        <f t="shared" si="734"/>
        <v>0</v>
      </c>
      <c r="BE3196" s="110"/>
      <c r="BF3196" s="110"/>
      <c r="BG3196" s="110"/>
    </row>
    <row r="3197" spans="1:59" ht="24.75" hidden="1" customHeight="1">
      <c r="A3197" s="9">
        <v>3202</v>
      </c>
      <c r="B3197" s="36">
        <v>5109</v>
      </c>
      <c r="C3197" s="36"/>
      <c r="E3197" s="37" t="s">
        <v>12479</v>
      </c>
      <c r="F3197" s="36" t="s">
        <v>12480</v>
      </c>
      <c r="G3197" s="36" t="s">
        <v>114</v>
      </c>
      <c r="H3197" s="36" t="s">
        <v>97</v>
      </c>
      <c r="I3197" s="36" t="s">
        <v>116</v>
      </c>
      <c r="J3197" s="37" t="s">
        <v>12481</v>
      </c>
      <c r="K3197" s="49"/>
      <c r="L3197" s="36"/>
      <c r="M3197" s="36"/>
      <c r="N3197" s="36"/>
      <c r="O3197" s="36" t="s">
        <v>12465</v>
      </c>
      <c r="P3197" s="36" t="s">
        <v>12482</v>
      </c>
      <c r="Q3197" s="36" t="s">
        <v>12483</v>
      </c>
      <c r="T3197" s="116"/>
      <c r="AT3197" s="105" t="e">
        <f>#REF!*1.075</f>
        <v>#REF!</v>
      </c>
      <c r="AV3197" s="102" t="e">
        <f t="shared" si="738"/>
        <v>#REF!</v>
      </c>
      <c r="AZ3197" s="108" t="b">
        <f t="shared" si="732"/>
        <v>0</v>
      </c>
      <c r="BA3197" s="1">
        <f t="shared" si="733"/>
        <v>0</v>
      </c>
      <c r="BB3197" s="106">
        <f t="shared" si="734"/>
        <v>0</v>
      </c>
      <c r="BE3197" s="110"/>
      <c r="BF3197" s="110"/>
      <c r="BG3197" s="110"/>
    </row>
    <row r="3198" spans="1:59" ht="24.75" customHeight="1">
      <c r="A3198" s="9">
        <v>3203</v>
      </c>
      <c r="B3198" s="36">
        <v>5336</v>
      </c>
      <c r="C3198" s="36"/>
      <c r="D3198" s="127" t="s">
        <v>12484</v>
      </c>
      <c r="E3198" s="37" t="s">
        <v>12485</v>
      </c>
      <c r="F3198" s="36" t="s">
        <v>12486</v>
      </c>
      <c r="G3198" s="36" t="s">
        <v>5938</v>
      </c>
      <c r="H3198" s="36" t="s">
        <v>97</v>
      </c>
      <c r="I3198" s="36" t="s">
        <v>116</v>
      </c>
      <c r="J3198" s="37" t="s">
        <v>12487</v>
      </c>
      <c r="K3198" s="49"/>
      <c r="L3198" s="36"/>
      <c r="M3198" s="36">
        <v>1</v>
      </c>
      <c r="N3198" s="36" t="s">
        <v>46</v>
      </c>
      <c r="O3198" s="36" t="s">
        <v>12465</v>
      </c>
      <c r="P3198" s="36" t="s">
        <v>12482</v>
      </c>
      <c r="Q3198" s="36" t="s">
        <v>12488</v>
      </c>
      <c r="R3198" s="101">
        <v>1.2</v>
      </c>
      <c r="S3198" s="102">
        <v>1.2</v>
      </c>
      <c r="T3198" s="116">
        <v>0.35</v>
      </c>
      <c r="U3198" s="84">
        <v>1.2</v>
      </c>
      <c r="AQ3198" s="105" t="e">
        <f>AVERAGE(SMALL(AE3198:AI3198,1),SMALL(AE3198:AI3198,2))</f>
        <v>#NUM!</v>
      </c>
      <c r="AR3198" s="105" t="e">
        <f>IF(R3198 &lt;=( AVERAGE(SMALL(AE3198:AI3198,1),SMALL(AE3198:AI3198,2))), R3198, "")</f>
        <v>#NUM!</v>
      </c>
      <c r="AS3198" s="105" t="e">
        <f>AVERAGE(SMALL(AJ3198:AM3198,1),SMALL(AJ3198:AM3198,2))</f>
        <v>#NUM!</v>
      </c>
      <c r="AT3198" s="105" t="e">
        <f>#REF!*1.075</f>
        <v>#REF!</v>
      </c>
      <c r="AU3198" s="105">
        <f>T3198*1.075</f>
        <v>0.37624999999999997</v>
      </c>
      <c r="AV3198" s="102" t="e">
        <f t="shared" si="738"/>
        <v>#REF!</v>
      </c>
      <c r="AW3198" s="105" t="s">
        <v>172</v>
      </c>
      <c r="AX3198" s="105" t="s">
        <v>173</v>
      </c>
      <c r="AY3198" s="106">
        <v>0.37624999999999997</v>
      </c>
      <c r="AZ3198" s="108">
        <f t="shared" si="732"/>
        <v>9.4062499999999993E-2</v>
      </c>
      <c r="BA3198" s="1">
        <f t="shared" si="733"/>
        <v>0.47031249999999997</v>
      </c>
      <c r="BB3198" s="106">
        <f t="shared" si="734"/>
        <v>0.50793749999999993</v>
      </c>
      <c r="BD3198" s="105" t="s">
        <v>200</v>
      </c>
      <c r="BE3198" s="110"/>
      <c r="BF3198" s="110"/>
      <c r="BG3198" s="110"/>
    </row>
    <row r="3199" spans="1:59" ht="24.75" customHeight="1">
      <c r="A3199" s="9">
        <v>3204</v>
      </c>
      <c r="B3199" s="36">
        <v>5282</v>
      </c>
      <c r="C3199" s="36"/>
      <c r="D3199" s="127" t="s">
        <v>12484</v>
      </c>
      <c r="E3199" s="37" t="s">
        <v>12489</v>
      </c>
      <c r="F3199" s="36" t="s">
        <v>2003</v>
      </c>
      <c r="G3199" s="36" t="s">
        <v>685</v>
      </c>
      <c r="H3199" s="36" t="s">
        <v>251</v>
      </c>
      <c r="I3199" s="36" t="s">
        <v>1998</v>
      </c>
      <c r="J3199" s="37" t="s">
        <v>12490</v>
      </c>
      <c r="K3199" s="49">
        <v>25</v>
      </c>
      <c r="L3199" s="36" t="s">
        <v>91</v>
      </c>
      <c r="M3199" s="36">
        <v>1</v>
      </c>
      <c r="N3199" s="36" t="s">
        <v>46</v>
      </c>
      <c r="O3199" s="36" t="s">
        <v>12465</v>
      </c>
      <c r="P3199" s="36" t="s">
        <v>12482</v>
      </c>
      <c r="Q3199" s="36" t="s">
        <v>12491</v>
      </c>
      <c r="R3199" s="101">
        <v>2.72</v>
      </c>
      <c r="S3199" s="102">
        <v>2.72</v>
      </c>
      <c r="T3199" s="116">
        <v>1.5</v>
      </c>
      <c r="U3199" s="84">
        <v>2.72</v>
      </c>
      <c r="AG3199" s="105">
        <v>5.5330000000000004</v>
      </c>
      <c r="AQ3199" s="105" t="e">
        <f>AVERAGE(SMALL(AE3199:AI3199,1),SMALL(AE3199:AI3199,2))</f>
        <v>#NUM!</v>
      </c>
      <c r="AR3199" s="105" t="e">
        <f>IF(R3199 &lt;=( AVERAGE(SMALL(AE3199:AI3199,1),SMALL(AE3199:AI3199,2))), R3199, "")</f>
        <v>#NUM!</v>
      </c>
      <c r="AS3199" s="105" t="e">
        <f>AVERAGE(SMALL(AJ3199:AM3199,1),SMALL(AJ3199:AM3199,2))</f>
        <v>#NUM!</v>
      </c>
      <c r="AT3199" s="105" t="e">
        <f>#REF!*1.075</f>
        <v>#REF!</v>
      </c>
      <c r="AU3199" s="105">
        <f>T3199*1.075</f>
        <v>1.6124999999999998</v>
      </c>
      <c r="AV3199" s="102" t="e">
        <f t="shared" si="738"/>
        <v>#REF!</v>
      </c>
      <c r="AW3199" s="105" t="s">
        <v>172</v>
      </c>
      <c r="AX3199" s="105" t="s">
        <v>173</v>
      </c>
      <c r="AY3199" s="106">
        <v>1.6125</v>
      </c>
      <c r="AZ3199" s="108">
        <f t="shared" si="732"/>
        <v>0.40312500000000001</v>
      </c>
      <c r="BA3199" s="1">
        <f t="shared" si="733"/>
        <v>2.015625</v>
      </c>
      <c r="BB3199" s="106">
        <f t="shared" si="734"/>
        <v>2.1768749999999999</v>
      </c>
      <c r="BD3199" s="105" t="s">
        <v>200</v>
      </c>
      <c r="BE3199" s="110"/>
      <c r="BF3199" s="110"/>
      <c r="BG3199" s="110"/>
    </row>
    <row r="3200" spans="1:59" ht="24.75" customHeight="1">
      <c r="A3200" s="9">
        <v>3205</v>
      </c>
      <c r="B3200" s="36">
        <v>5281</v>
      </c>
      <c r="C3200" s="36"/>
      <c r="D3200" s="127" t="s">
        <v>12484</v>
      </c>
      <c r="E3200" s="37" t="s">
        <v>12489</v>
      </c>
      <c r="F3200" s="36" t="s">
        <v>2003</v>
      </c>
      <c r="G3200" s="36" t="s">
        <v>685</v>
      </c>
      <c r="H3200" s="36" t="s">
        <v>97</v>
      </c>
      <c r="I3200" s="36" t="s">
        <v>1998</v>
      </c>
      <c r="J3200" s="37" t="s">
        <v>12492</v>
      </c>
      <c r="K3200" s="49">
        <v>25</v>
      </c>
      <c r="L3200" s="36" t="s">
        <v>91</v>
      </c>
      <c r="M3200" s="36">
        <v>1</v>
      </c>
      <c r="N3200" s="36" t="s">
        <v>46</v>
      </c>
      <c r="O3200" s="36" t="s">
        <v>12465</v>
      </c>
      <c r="P3200" s="36" t="s">
        <v>12482</v>
      </c>
      <c r="Q3200" s="36" t="s">
        <v>12493</v>
      </c>
      <c r="R3200" s="101">
        <v>4.7</v>
      </c>
      <c r="S3200" s="102">
        <v>4.7</v>
      </c>
      <c r="T3200" s="116" t="s">
        <v>58</v>
      </c>
      <c r="U3200" s="84">
        <v>4.7</v>
      </c>
      <c r="AG3200" s="105">
        <v>10</v>
      </c>
      <c r="AQ3200" s="105" t="e">
        <f>AVERAGE(SMALL(AE3200:AI3200,1),SMALL(AE3200:AI3200,2))</f>
        <v>#NUM!</v>
      </c>
      <c r="AR3200" s="105" t="e">
        <f>IF(R3200 &lt;=( AVERAGE(SMALL(AE3200:AI3200,1),SMALL(AE3200:AI3200,2))), R3200, "")</f>
        <v>#NUM!</v>
      </c>
      <c r="AS3200" s="105" t="e">
        <f>AVERAGE(SMALL(AJ3200:AM3200,1),SMALL(AJ3200:AM3200,2))</f>
        <v>#NUM!</v>
      </c>
      <c r="AT3200" s="105" t="e">
        <f>#REF!*1.075</f>
        <v>#REF!</v>
      </c>
      <c r="AU3200" s="105" t="e">
        <f>T3200*1.075</f>
        <v>#VALUE!</v>
      </c>
      <c r="AV3200" s="102" t="e">
        <f t="shared" si="738"/>
        <v>#REF!</v>
      </c>
      <c r="AW3200" s="125" t="s">
        <v>52</v>
      </c>
      <c r="AX3200" s="105" t="s">
        <v>51</v>
      </c>
      <c r="AY3200" s="106">
        <v>4.7</v>
      </c>
      <c r="AZ3200" s="108">
        <f t="shared" ref="AZ3200:AZ3231" si="739">IF(AND(AY3200&gt;0,AY3200&lt;=10),AY3200*0.25,IF(AND(AY3200&gt;10,AY3200&lt;=50),AY3200*0.17,IF(AND(AY3200&gt;10,AY3200&lt;=100),AY3200*0.12,IF(AY3200&gt;100,AY3200*0.1))))</f>
        <v>1.175</v>
      </c>
      <c r="BA3200" s="1">
        <f t="shared" ref="BA3200:BA3231" si="740">AZ3200+AY3200</f>
        <v>5.875</v>
      </c>
      <c r="BB3200" s="106">
        <f t="shared" ref="BB3200:BB3231" si="741">BA3200+BA3200*0.08</f>
        <v>6.3449999999999998</v>
      </c>
      <c r="BD3200" s="105" t="s">
        <v>200</v>
      </c>
      <c r="BE3200" s="110"/>
      <c r="BF3200" s="110"/>
      <c r="BG3200" s="110"/>
    </row>
    <row r="3201" spans="1:59" ht="24.75" customHeight="1">
      <c r="A3201" s="9">
        <v>3206</v>
      </c>
      <c r="B3201" s="36">
        <v>8513</v>
      </c>
      <c r="C3201" s="36"/>
      <c r="D3201" s="127" t="s">
        <v>12484</v>
      </c>
      <c r="E3201" s="37" t="s">
        <v>12494</v>
      </c>
      <c r="F3201" s="36" t="s">
        <v>12495</v>
      </c>
      <c r="G3201" s="36" t="s">
        <v>4904</v>
      </c>
      <c r="H3201" s="36" t="s">
        <v>5983</v>
      </c>
      <c r="I3201" s="36" t="s">
        <v>551</v>
      </c>
      <c r="J3201" s="37" t="s">
        <v>12496</v>
      </c>
      <c r="K3201" s="49">
        <v>2</v>
      </c>
      <c r="L3201" s="36" t="s">
        <v>91</v>
      </c>
      <c r="M3201" s="36">
        <v>1</v>
      </c>
      <c r="N3201" s="36" t="s">
        <v>46</v>
      </c>
      <c r="O3201" s="36" t="s">
        <v>12465</v>
      </c>
      <c r="P3201" s="36" t="s">
        <v>12482</v>
      </c>
      <c r="Q3201" s="36" t="s">
        <v>12497</v>
      </c>
      <c r="R3201" s="101">
        <v>0.9</v>
      </c>
      <c r="S3201" s="102">
        <v>0.9</v>
      </c>
      <c r="T3201" s="116" t="s">
        <v>58</v>
      </c>
      <c r="U3201" s="84">
        <v>0.9</v>
      </c>
      <c r="AQ3201" s="105" t="e">
        <f>AVERAGE(SMALL(AE3201:AI3201,1),SMALL(AE3201:AI3201,2))</f>
        <v>#NUM!</v>
      </c>
      <c r="AR3201" s="105" t="e">
        <f>IF(R3201 &lt;=( AVERAGE(SMALL(AE3201:AI3201,1),SMALL(AE3201:AI3201,2))), R3201, "")</f>
        <v>#NUM!</v>
      </c>
      <c r="AS3201" s="105" t="e">
        <f>AVERAGE(SMALL(AJ3201:AM3201,1),SMALL(AJ3201:AM3201,2))</f>
        <v>#NUM!</v>
      </c>
      <c r="AT3201" s="105" t="e">
        <f>#REF!*1.075</f>
        <v>#REF!</v>
      </c>
      <c r="AU3201" s="105" t="e">
        <f>T3201*1.075</f>
        <v>#VALUE!</v>
      </c>
      <c r="AV3201" s="102" t="e">
        <f t="shared" si="738"/>
        <v>#REF!</v>
      </c>
      <c r="AW3201" s="125" t="s">
        <v>52</v>
      </c>
      <c r="AX3201" s="105" t="s">
        <v>51</v>
      </c>
      <c r="AY3201" s="106">
        <v>0.9</v>
      </c>
      <c r="AZ3201" s="108">
        <f t="shared" si="739"/>
        <v>0.22500000000000001</v>
      </c>
      <c r="BA3201" s="1">
        <f t="shared" si="740"/>
        <v>1.125</v>
      </c>
      <c r="BB3201" s="106">
        <f t="shared" si="741"/>
        <v>1.2150000000000001</v>
      </c>
      <c r="BD3201" s="105" t="s">
        <v>200</v>
      </c>
      <c r="BE3201" s="110"/>
      <c r="BF3201" s="110"/>
      <c r="BG3201" s="110"/>
    </row>
    <row r="3202" spans="1:59" ht="24.75" hidden="1" customHeight="1">
      <c r="A3202" s="9">
        <v>3207</v>
      </c>
      <c r="B3202" s="36">
        <v>7130</v>
      </c>
      <c r="C3202" s="36"/>
      <c r="E3202" s="37" t="s">
        <v>12498</v>
      </c>
      <c r="F3202" s="36" t="s">
        <v>1909</v>
      </c>
      <c r="G3202" s="36" t="s">
        <v>4711</v>
      </c>
      <c r="H3202" s="36" t="s">
        <v>251</v>
      </c>
      <c r="I3202" s="36" t="s">
        <v>44</v>
      </c>
      <c r="J3202" s="37" t="s">
        <v>9621</v>
      </c>
      <c r="K3202" s="49"/>
      <c r="L3202" s="36"/>
      <c r="M3202" s="36"/>
      <c r="N3202" s="36"/>
      <c r="O3202" s="36" t="s">
        <v>12465</v>
      </c>
      <c r="P3202" s="36" t="s">
        <v>12477</v>
      </c>
      <c r="Q3202" s="36" t="s">
        <v>12499</v>
      </c>
      <c r="T3202" s="116"/>
      <c r="AT3202" s="105" t="e">
        <f>#REF!*1.075</f>
        <v>#REF!</v>
      </c>
      <c r="AV3202" s="102" t="e">
        <f t="shared" si="738"/>
        <v>#REF!</v>
      </c>
      <c r="AZ3202" s="108" t="b">
        <f t="shared" si="739"/>
        <v>0</v>
      </c>
      <c r="BA3202" s="1">
        <f t="shared" si="740"/>
        <v>0</v>
      </c>
      <c r="BB3202" s="106">
        <f t="shared" si="741"/>
        <v>0</v>
      </c>
      <c r="BE3202" s="110"/>
      <c r="BF3202" s="110"/>
      <c r="BG3202" s="110"/>
    </row>
    <row r="3203" spans="1:59" ht="24.75" hidden="1" customHeight="1">
      <c r="A3203" s="9">
        <v>3208</v>
      </c>
      <c r="B3203" s="36">
        <v>7129</v>
      </c>
      <c r="C3203" s="36"/>
      <c r="E3203" s="37" t="s">
        <v>12498</v>
      </c>
      <c r="F3203" s="36" t="s">
        <v>1909</v>
      </c>
      <c r="G3203" s="36" t="s">
        <v>4711</v>
      </c>
      <c r="H3203" s="36" t="s">
        <v>149</v>
      </c>
      <c r="I3203" s="36" t="s">
        <v>44</v>
      </c>
      <c r="J3203" s="37" t="s">
        <v>9621</v>
      </c>
      <c r="K3203" s="49"/>
      <c r="L3203" s="36"/>
      <c r="M3203" s="36"/>
      <c r="N3203" s="36"/>
      <c r="O3203" s="36" t="s">
        <v>12465</v>
      </c>
      <c r="P3203" s="36" t="s">
        <v>12477</v>
      </c>
      <c r="Q3203" s="36" t="s">
        <v>12500</v>
      </c>
      <c r="T3203" s="116"/>
      <c r="AT3203" s="105" t="e">
        <f>#REF!*1.075</f>
        <v>#REF!</v>
      </c>
      <c r="AV3203" s="102" t="e">
        <f t="shared" ref="AV3203:AV3234" si="742">MIN(AN3203,AT3203,AU3203)</f>
        <v>#REF!</v>
      </c>
      <c r="AZ3203" s="108" t="b">
        <f t="shared" si="739"/>
        <v>0</v>
      </c>
      <c r="BA3203" s="1">
        <f t="shared" si="740"/>
        <v>0</v>
      </c>
      <c r="BB3203" s="106">
        <f t="shared" si="741"/>
        <v>0</v>
      </c>
      <c r="BE3203" s="110"/>
      <c r="BF3203" s="110"/>
      <c r="BG3203" s="110"/>
    </row>
    <row r="3204" spans="1:59" ht="24.75" customHeight="1">
      <c r="A3204" s="9">
        <v>3209</v>
      </c>
      <c r="B3204" s="36">
        <v>3711</v>
      </c>
      <c r="C3204" s="36"/>
      <c r="D3204" s="127" t="s">
        <v>12484</v>
      </c>
      <c r="E3204" s="37" t="s">
        <v>9420</v>
      </c>
      <c r="F3204" s="36" t="s">
        <v>12501</v>
      </c>
      <c r="G3204" s="36" t="s">
        <v>2186</v>
      </c>
      <c r="H3204" s="36" t="s">
        <v>2187</v>
      </c>
      <c r="I3204" s="36" t="s">
        <v>12502</v>
      </c>
      <c r="J3204" s="37" t="s">
        <v>5934</v>
      </c>
      <c r="K3204" s="49"/>
      <c r="L3204" s="36"/>
      <c r="M3204" s="36">
        <v>1</v>
      </c>
      <c r="N3204" s="36" t="s">
        <v>46</v>
      </c>
      <c r="O3204" s="36" t="s">
        <v>12465</v>
      </c>
      <c r="P3204" s="36" t="s">
        <v>12482</v>
      </c>
      <c r="Q3204" s="36" t="s">
        <v>12503</v>
      </c>
      <c r="R3204" s="101">
        <v>1.2</v>
      </c>
      <c r="S3204" s="102">
        <v>1.2</v>
      </c>
      <c r="T3204" s="116">
        <v>0.41</v>
      </c>
      <c r="U3204" s="84">
        <v>1.2</v>
      </c>
      <c r="AQ3204" s="105" t="e">
        <f>AVERAGE(SMALL(AE3204:AI3204,1),SMALL(AE3204:AI3204,2))</f>
        <v>#NUM!</v>
      </c>
      <c r="AR3204" s="105" t="e">
        <f>IF(R3204 &lt;=( AVERAGE(SMALL(AE3204:AI3204,1),SMALL(AE3204:AI3204,2))), R3204, "")</f>
        <v>#NUM!</v>
      </c>
      <c r="AS3204" s="105" t="e">
        <f>AVERAGE(SMALL(AJ3204:AM3204,1),SMALL(AJ3204:AM3204,2))</f>
        <v>#NUM!</v>
      </c>
      <c r="AT3204" s="105" t="e">
        <f>#REF!*1.075</f>
        <v>#REF!</v>
      </c>
      <c r="AU3204" s="105">
        <f>T3204*1.075</f>
        <v>0.44074999999999998</v>
      </c>
      <c r="AV3204" s="102" t="e">
        <f t="shared" si="742"/>
        <v>#REF!</v>
      </c>
      <c r="AW3204" s="105" t="s">
        <v>172</v>
      </c>
      <c r="AX3204" s="105" t="s">
        <v>173</v>
      </c>
      <c r="AY3204" s="106">
        <v>0.44074999999999998</v>
      </c>
      <c r="AZ3204" s="108">
        <f t="shared" si="739"/>
        <v>0.11018749999999999</v>
      </c>
      <c r="BA3204" s="1">
        <f t="shared" si="740"/>
        <v>0.55093749999999997</v>
      </c>
      <c r="BB3204" s="106">
        <f t="shared" si="741"/>
        <v>0.59501249999999994</v>
      </c>
      <c r="BD3204" s="105" t="s">
        <v>200</v>
      </c>
      <c r="BE3204" s="110"/>
      <c r="BF3204" s="110"/>
      <c r="BG3204" s="110"/>
    </row>
    <row r="3205" spans="1:59" ht="24.75" hidden="1" customHeight="1">
      <c r="A3205" s="9">
        <v>3210</v>
      </c>
      <c r="B3205" s="36">
        <v>4049</v>
      </c>
      <c r="C3205" s="36"/>
      <c r="E3205" s="37" t="s">
        <v>12504</v>
      </c>
      <c r="F3205" s="36" t="s">
        <v>12505</v>
      </c>
      <c r="G3205" s="36" t="s">
        <v>2526</v>
      </c>
      <c r="H3205" s="36" t="s">
        <v>12506</v>
      </c>
      <c r="I3205" s="36" t="s">
        <v>551</v>
      </c>
      <c r="J3205" s="37" t="s">
        <v>12507</v>
      </c>
      <c r="K3205" s="49"/>
      <c r="L3205" s="36"/>
      <c r="M3205" s="36"/>
      <c r="N3205" s="36"/>
      <c r="O3205" s="36" t="s">
        <v>12465</v>
      </c>
      <c r="P3205" s="36" t="s">
        <v>12482</v>
      </c>
      <c r="Q3205" s="36" t="s">
        <v>12508</v>
      </c>
      <c r="T3205" s="116"/>
      <c r="AT3205" s="105" t="e">
        <f>#REF!*1.075</f>
        <v>#REF!</v>
      </c>
      <c r="AV3205" s="102" t="e">
        <f t="shared" si="742"/>
        <v>#REF!</v>
      </c>
      <c r="AZ3205" s="108" t="b">
        <f t="shared" si="739"/>
        <v>0</v>
      </c>
      <c r="BA3205" s="1">
        <f t="shared" si="740"/>
        <v>0</v>
      </c>
      <c r="BB3205" s="106">
        <f t="shared" si="741"/>
        <v>0</v>
      </c>
      <c r="BE3205" s="110"/>
      <c r="BF3205" s="110"/>
      <c r="BG3205" s="110"/>
    </row>
    <row r="3206" spans="1:59" ht="24.75" hidden="1" customHeight="1">
      <c r="A3206" s="9">
        <v>3211</v>
      </c>
      <c r="B3206" s="36">
        <v>7132</v>
      </c>
      <c r="C3206" s="36"/>
      <c r="E3206" s="37" t="s">
        <v>12509</v>
      </c>
      <c r="F3206" s="36" t="s">
        <v>12510</v>
      </c>
      <c r="G3206" s="36" t="s">
        <v>12511</v>
      </c>
      <c r="H3206" s="36" t="s">
        <v>4730</v>
      </c>
      <c r="I3206" s="36" t="s">
        <v>109</v>
      </c>
      <c r="J3206" s="37" t="s">
        <v>12512</v>
      </c>
      <c r="K3206" s="49"/>
      <c r="L3206" s="36"/>
      <c r="M3206" s="36"/>
      <c r="N3206" s="36"/>
      <c r="O3206" s="36" t="s">
        <v>12465</v>
      </c>
      <c r="P3206" s="36" t="s">
        <v>12477</v>
      </c>
      <c r="Q3206" s="36" t="s">
        <v>12513</v>
      </c>
      <c r="T3206" s="116"/>
      <c r="AT3206" s="105" t="e">
        <f>#REF!*1.075</f>
        <v>#REF!</v>
      </c>
      <c r="AV3206" s="102" t="e">
        <f t="shared" si="742"/>
        <v>#REF!</v>
      </c>
      <c r="AZ3206" s="108" t="b">
        <f t="shared" si="739"/>
        <v>0</v>
      </c>
      <c r="BA3206" s="1">
        <f t="shared" si="740"/>
        <v>0</v>
      </c>
      <c r="BB3206" s="106">
        <f t="shared" si="741"/>
        <v>0</v>
      </c>
      <c r="BE3206" s="110"/>
      <c r="BF3206" s="110"/>
      <c r="BG3206" s="110"/>
    </row>
    <row r="3207" spans="1:59" ht="24.75" customHeight="1">
      <c r="A3207" s="9">
        <v>3212</v>
      </c>
      <c r="B3207" s="36">
        <v>5399</v>
      </c>
      <c r="C3207" s="36"/>
      <c r="D3207" s="127" t="s">
        <v>12484</v>
      </c>
      <c r="E3207" s="37" t="s">
        <v>12514</v>
      </c>
      <c r="F3207" s="36" t="s">
        <v>5416</v>
      </c>
      <c r="G3207" s="36" t="s">
        <v>4909</v>
      </c>
      <c r="H3207" s="36" t="s">
        <v>2932</v>
      </c>
      <c r="I3207" s="36" t="s">
        <v>1998</v>
      </c>
      <c r="J3207" s="37" t="s">
        <v>12515</v>
      </c>
      <c r="K3207" s="49">
        <v>25</v>
      </c>
      <c r="L3207" s="36" t="s">
        <v>91</v>
      </c>
      <c r="M3207" s="36">
        <v>1</v>
      </c>
      <c r="N3207" s="36" t="s">
        <v>46</v>
      </c>
      <c r="O3207" s="36" t="s">
        <v>12465</v>
      </c>
      <c r="P3207" s="36" t="s">
        <v>12482</v>
      </c>
      <c r="Q3207" s="36" t="s">
        <v>12516</v>
      </c>
      <c r="R3207" s="101">
        <v>2.2000000000000002</v>
      </c>
      <c r="S3207" s="102">
        <v>2.2000000000000002</v>
      </c>
      <c r="T3207" s="116" t="s">
        <v>58</v>
      </c>
      <c r="AQ3207" s="105" t="e">
        <f>AVERAGE(SMALL(AE3207:AI3207,1),SMALL(AE3207:AI3207,2))</f>
        <v>#NUM!</v>
      </c>
      <c r="AR3207" s="105" t="e">
        <f>IF(R3207 &lt;=( AVERAGE(SMALL(AE3207:AI3207,1),SMALL(AE3207:AI3207,2))), R3207, "")</f>
        <v>#NUM!</v>
      </c>
      <c r="AS3207" s="105" t="e">
        <f>AVERAGE(SMALL(AJ3207:AM3207,1),SMALL(AJ3207:AM3207,2))</f>
        <v>#NUM!</v>
      </c>
      <c r="AT3207" s="105" t="e">
        <f>#REF!*1.075</f>
        <v>#REF!</v>
      </c>
      <c r="AU3207" s="105" t="e">
        <f>T3207*1.075</f>
        <v>#VALUE!</v>
      </c>
      <c r="AV3207" s="102" t="e">
        <f t="shared" si="742"/>
        <v>#REF!</v>
      </c>
      <c r="AW3207" s="125" t="s">
        <v>52</v>
      </c>
      <c r="AX3207" s="105" t="s">
        <v>51</v>
      </c>
      <c r="AY3207" s="106">
        <v>2.2000000000000002</v>
      </c>
      <c r="AZ3207" s="108">
        <f t="shared" si="739"/>
        <v>0.55000000000000004</v>
      </c>
      <c r="BA3207" s="1">
        <f t="shared" si="740"/>
        <v>2.75</v>
      </c>
      <c r="BB3207" s="106">
        <f t="shared" si="741"/>
        <v>2.97</v>
      </c>
      <c r="BD3207" s="105" t="s">
        <v>200</v>
      </c>
      <c r="BE3207" s="110"/>
      <c r="BF3207" s="110"/>
      <c r="BG3207" s="110"/>
    </row>
    <row r="3208" spans="1:59" ht="24.75" customHeight="1">
      <c r="A3208" s="9">
        <v>3213</v>
      </c>
      <c r="B3208" s="36">
        <v>5400</v>
      </c>
      <c r="C3208" s="36"/>
      <c r="D3208" s="127" t="s">
        <v>12484</v>
      </c>
      <c r="E3208" s="37" t="s">
        <v>12514</v>
      </c>
      <c r="F3208" s="36" t="s">
        <v>12517</v>
      </c>
      <c r="G3208" s="36" t="s">
        <v>4909</v>
      </c>
      <c r="H3208" s="36" t="s">
        <v>12518</v>
      </c>
      <c r="I3208" s="36" t="s">
        <v>1998</v>
      </c>
      <c r="J3208" s="37" t="s">
        <v>12519</v>
      </c>
      <c r="K3208" s="49">
        <v>50</v>
      </c>
      <c r="L3208" s="36" t="s">
        <v>91</v>
      </c>
      <c r="M3208" s="36">
        <v>1</v>
      </c>
      <c r="N3208" s="36" t="s">
        <v>46</v>
      </c>
      <c r="O3208" s="36" t="s">
        <v>12465</v>
      </c>
      <c r="P3208" s="36" t="s">
        <v>12482</v>
      </c>
      <c r="Q3208" s="36" t="s">
        <v>12520</v>
      </c>
      <c r="R3208" s="101">
        <v>4.2</v>
      </c>
      <c r="S3208" s="102">
        <v>4.2</v>
      </c>
      <c r="T3208" s="116">
        <v>1.7</v>
      </c>
      <c r="U3208" s="84">
        <v>4.2</v>
      </c>
      <c r="AQ3208" s="105" t="e">
        <f>AVERAGE(SMALL(AE3208:AI3208,1),SMALL(AE3208:AI3208,2))</f>
        <v>#NUM!</v>
      </c>
      <c r="AR3208" s="105" t="e">
        <f>IF(R3208 &lt;=( AVERAGE(SMALL(AE3208:AI3208,1),SMALL(AE3208:AI3208,2))), R3208, "")</f>
        <v>#NUM!</v>
      </c>
      <c r="AS3208" s="105" t="e">
        <f>AVERAGE(SMALL(AJ3208:AM3208,1),SMALL(AJ3208:AM3208,2))</f>
        <v>#NUM!</v>
      </c>
      <c r="AT3208" s="105" t="e">
        <f>#REF!*1.075</f>
        <v>#REF!</v>
      </c>
      <c r="AU3208" s="105">
        <f>T3208*1.075</f>
        <v>1.8274999999999999</v>
      </c>
      <c r="AV3208" s="102" t="e">
        <f t="shared" si="742"/>
        <v>#REF!</v>
      </c>
      <c r="AW3208" s="105" t="s">
        <v>172</v>
      </c>
      <c r="AX3208" s="105" t="s">
        <v>173</v>
      </c>
      <c r="AY3208" s="106">
        <v>1.8274999999999999</v>
      </c>
      <c r="AZ3208" s="108">
        <f t="shared" si="739"/>
        <v>0.45687499999999998</v>
      </c>
      <c r="BA3208" s="1">
        <f t="shared" si="740"/>
        <v>2.2843749999999998</v>
      </c>
      <c r="BB3208" s="106">
        <f t="shared" si="741"/>
        <v>2.4671249999999998</v>
      </c>
      <c r="BD3208" s="105" t="s">
        <v>200</v>
      </c>
      <c r="BE3208" s="110"/>
      <c r="BF3208" s="110"/>
      <c r="BG3208" s="110"/>
    </row>
    <row r="3209" spans="1:59" ht="24.75" hidden="1" customHeight="1">
      <c r="A3209" s="9">
        <v>3216</v>
      </c>
      <c r="B3209" s="29">
        <v>3644</v>
      </c>
      <c r="C3209" s="29"/>
      <c r="D3209" s="133"/>
      <c r="E3209" s="30" t="s">
        <v>12521</v>
      </c>
      <c r="F3209" s="30" t="s">
        <v>12522</v>
      </c>
      <c r="G3209" s="30" t="s">
        <v>3890</v>
      </c>
      <c r="H3209" s="22" t="s">
        <v>2521</v>
      </c>
      <c r="I3209" s="21" t="s">
        <v>551</v>
      </c>
      <c r="J3209" s="30" t="s">
        <v>12523</v>
      </c>
      <c r="K3209" s="23">
        <v>5</v>
      </c>
      <c r="L3209" s="21" t="s">
        <v>91</v>
      </c>
      <c r="M3209" s="20">
        <v>5</v>
      </c>
      <c r="N3209" s="21" t="s">
        <v>46</v>
      </c>
      <c r="O3209" s="31" t="s">
        <v>12524</v>
      </c>
      <c r="P3209" s="31" t="s">
        <v>12525</v>
      </c>
      <c r="Q3209" s="31" t="s">
        <v>12526</v>
      </c>
      <c r="R3209" s="101">
        <v>1.5</v>
      </c>
      <c r="T3209" s="116">
        <v>0.6</v>
      </c>
      <c r="U3209" s="84">
        <v>1.508</v>
      </c>
      <c r="AQ3209" s="105" t="e">
        <f>AVERAGE(SMALL(AE3209:AI3209,1),SMALL(AE3209:AI3209,2))</f>
        <v>#NUM!</v>
      </c>
      <c r="AR3209" s="105" t="e">
        <f>IF(R3209 &lt;=( AVERAGE(SMALL(AE3209:AI3209,1),SMALL(AE3209:AI3209,2))), R3209, "")</f>
        <v>#NUM!</v>
      </c>
      <c r="AS3209" s="105" t="e">
        <f>AVERAGE(SMALL(AJ3209:AM3209,1),SMALL(AJ3209:AM3209,2))</f>
        <v>#NUM!</v>
      </c>
      <c r="AT3209" s="105" t="e">
        <f>#REF!*1.075</f>
        <v>#REF!</v>
      </c>
      <c r="AU3209" s="105">
        <f>T3209*1.075</f>
        <v>0.64499999999999991</v>
      </c>
      <c r="AV3209" s="102" t="e">
        <f t="shared" si="742"/>
        <v>#REF!</v>
      </c>
      <c r="AW3209" s="105" t="s">
        <v>172</v>
      </c>
      <c r="AX3209" s="105" t="s">
        <v>173</v>
      </c>
      <c r="AY3209" s="106">
        <v>0.64500000000000002</v>
      </c>
      <c r="AZ3209" s="108">
        <f t="shared" si="739"/>
        <v>0.16125</v>
      </c>
      <c r="BA3209" s="1">
        <f t="shared" si="740"/>
        <v>0.80625000000000002</v>
      </c>
      <c r="BB3209" s="106">
        <f t="shared" si="741"/>
        <v>0.87075000000000002</v>
      </c>
      <c r="BC3209" s="105" t="s">
        <v>53</v>
      </c>
      <c r="BE3209" s="110"/>
      <c r="BF3209" s="110"/>
      <c r="BG3209" s="110"/>
    </row>
    <row r="3210" spans="1:59" ht="24.75" hidden="1" customHeight="1">
      <c r="A3210" s="9">
        <v>3217</v>
      </c>
      <c r="B3210" s="29">
        <v>3616</v>
      </c>
      <c r="C3210" s="29"/>
      <c r="D3210" s="133"/>
      <c r="E3210" s="30" t="s">
        <v>12527</v>
      </c>
      <c r="F3210" s="30" t="s">
        <v>12528</v>
      </c>
      <c r="G3210" s="30" t="s">
        <v>776</v>
      </c>
      <c r="H3210" s="22" t="s">
        <v>2553</v>
      </c>
      <c r="I3210" s="21" t="s">
        <v>551</v>
      </c>
      <c r="J3210" s="30" t="s">
        <v>12529</v>
      </c>
      <c r="K3210" s="23">
        <v>5</v>
      </c>
      <c r="L3210" s="21" t="s">
        <v>91</v>
      </c>
      <c r="M3210" s="20">
        <v>1</v>
      </c>
      <c r="N3210" s="21" t="s">
        <v>46</v>
      </c>
      <c r="O3210" s="31" t="s">
        <v>12524</v>
      </c>
      <c r="P3210" s="31" t="s">
        <v>12530</v>
      </c>
      <c r="Q3210" s="31" t="s">
        <v>12531</v>
      </c>
      <c r="R3210" s="101">
        <v>2.9</v>
      </c>
      <c r="T3210" s="116" t="s">
        <v>58</v>
      </c>
      <c r="U3210" s="84">
        <v>2.9</v>
      </c>
      <c r="AM3210" s="137"/>
      <c r="AQ3210" s="105" t="e">
        <f>AVERAGE(SMALL(AE3210:AI3210,1),SMALL(AE3210:AI3210,2))</f>
        <v>#NUM!</v>
      </c>
      <c r="AR3210" s="105" t="e">
        <f>IF(R3210 &lt;=( AVERAGE(SMALL(AE3210:AI3210,1),SMALL(AE3210:AI3210,2))), R3210, "")</f>
        <v>#NUM!</v>
      </c>
      <c r="AS3210" s="105" t="e">
        <f>AVERAGE(SMALL(AJ3210:AM3210,1),SMALL(AJ3210:AM3210,2))</f>
        <v>#NUM!</v>
      </c>
      <c r="AT3210" s="105" t="e">
        <f>#REF!*1.075</f>
        <v>#REF!</v>
      </c>
      <c r="AU3210" s="105" t="e">
        <f>T3210*1.075</f>
        <v>#VALUE!</v>
      </c>
      <c r="AV3210" s="102" t="e">
        <f t="shared" si="742"/>
        <v>#REF!</v>
      </c>
      <c r="AW3210" s="105" t="s">
        <v>172</v>
      </c>
      <c r="AX3210" s="105" t="s">
        <v>173</v>
      </c>
      <c r="AY3210" s="106">
        <v>5.2670000000000003</v>
      </c>
      <c r="AZ3210" s="108">
        <f t="shared" si="739"/>
        <v>1.3167500000000001</v>
      </c>
      <c r="BA3210" s="1">
        <f t="shared" si="740"/>
        <v>6.5837500000000002</v>
      </c>
      <c r="BB3210" s="106">
        <f t="shared" si="741"/>
        <v>7.1104500000000002</v>
      </c>
      <c r="BC3210" s="105" t="s">
        <v>53</v>
      </c>
      <c r="BE3210" s="110"/>
      <c r="BF3210" s="110"/>
      <c r="BG3210" s="110"/>
    </row>
    <row r="3211" spans="1:59" ht="24.75" hidden="1" customHeight="1">
      <c r="A3211" s="9">
        <v>3214</v>
      </c>
      <c r="B3211" s="36">
        <v>17787</v>
      </c>
      <c r="C3211" s="36"/>
      <c r="E3211" s="37" t="s">
        <v>12532</v>
      </c>
      <c r="F3211" s="36" t="s">
        <v>12533</v>
      </c>
      <c r="G3211" s="36" t="s">
        <v>12534</v>
      </c>
      <c r="H3211" s="36" t="s">
        <v>611</v>
      </c>
      <c r="I3211" s="36" t="s">
        <v>574</v>
      </c>
      <c r="J3211" s="37" t="s">
        <v>12535</v>
      </c>
      <c r="K3211" s="49"/>
      <c r="L3211" s="36"/>
      <c r="M3211" s="36"/>
      <c r="N3211" s="36"/>
      <c r="O3211" s="36" t="s">
        <v>12536</v>
      </c>
      <c r="P3211" s="36" t="s">
        <v>12537</v>
      </c>
      <c r="Q3211" s="36" t="s">
        <v>12538</v>
      </c>
      <c r="T3211" s="116"/>
      <c r="AL3211" s="153"/>
      <c r="AM3211" s="176"/>
      <c r="AN3211" s="154"/>
      <c r="AT3211" s="105" t="e">
        <f>#REF!*1.075</f>
        <v>#REF!</v>
      </c>
      <c r="AV3211" s="102" t="e">
        <f t="shared" si="742"/>
        <v>#REF!</v>
      </c>
      <c r="AZ3211" s="108" t="b">
        <f t="shared" si="739"/>
        <v>0</v>
      </c>
      <c r="BA3211" s="1">
        <f t="shared" si="740"/>
        <v>0</v>
      </c>
      <c r="BB3211" s="106">
        <f t="shared" si="741"/>
        <v>0</v>
      </c>
      <c r="BE3211" s="110"/>
      <c r="BF3211" s="110"/>
      <c r="BG3211" s="110"/>
    </row>
    <row r="3212" spans="1:59" ht="24.75" hidden="1" customHeight="1">
      <c r="A3212" s="9">
        <v>3215</v>
      </c>
      <c r="B3212" s="36">
        <v>3731</v>
      </c>
      <c r="C3212" s="36"/>
      <c r="E3212" s="37" t="s">
        <v>12539</v>
      </c>
      <c r="F3212" s="36" t="s">
        <v>12540</v>
      </c>
      <c r="G3212" s="36" t="s">
        <v>8021</v>
      </c>
      <c r="H3212" s="36" t="s">
        <v>12541</v>
      </c>
      <c r="I3212" s="36" t="s">
        <v>116</v>
      </c>
      <c r="J3212" s="37" t="s">
        <v>12542</v>
      </c>
      <c r="K3212" s="49"/>
      <c r="L3212" s="36"/>
      <c r="M3212" s="36"/>
      <c r="N3212" s="36"/>
      <c r="O3212" s="36" t="s">
        <v>12536</v>
      </c>
      <c r="P3212" s="36" t="s">
        <v>12543</v>
      </c>
      <c r="Q3212" s="36" t="s">
        <v>12544</v>
      </c>
      <c r="T3212" s="116"/>
      <c r="AM3212" s="155"/>
      <c r="AT3212" s="105" t="e">
        <f>#REF!*1.075</f>
        <v>#REF!</v>
      </c>
      <c r="AV3212" s="102" t="e">
        <f t="shared" si="742"/>
        <v>#REF!</v>
      </c>
      <c r="AZ3212" s="108" t="b">
        <f t="shared" si="739"/>
        <v>0</v>
      </c>
      <c r="BA3212" s="1">
        <f t="shared" si="740"/>
        <v>0</v>
      </c>
      <c r="BB3212" s="106">
        <f t="shared" si="741"/>
        <v>0</v>
      </c>
      <c r="BE3212" s="110"/>
      <c r="BF3212" s="110"/>
      <c r="BG3212" s="110"/>
    </row>
    <row r="3213" spans="1:59" ht="24.75" hidden="1" customHeight="1">
      <c r="A3213" s="9">
        <v>3218</v>
      </c>
      <c r="B3213" s="24">
        <v>19560</v>
      </c>
      <c r="C3213" s="24"/>
      <c r="D3213" s="15"/>
      <c r="E3213" s="25" t="s">
        <v>12545</v>
      </c>
      <c r="F3213" s="25" t="s">
        <v>12546</v>
      </c>
      <c r="G3213" s="25" t="s">
        <v>12547</v>
      </c>
      <c r="H3213" s="26" t="s">
        <v>12548</v>
      </c>
      <c r="I3213" s="25" t="s">
        <v>574</v>
      </c>
      <c r="J3213" s="25" t="s">
        <v>12549</v>
      </c>
      <c r="K3213" s="27">
        <v>10</v>
      </c>
      <c r="L3213" s="25" t="s">
        <v>91</v>
      </c>
      <c r="M3213" s="24">
        <v>1</v>
      </c>
      <c r="N3213" s="25" t="s">
        <v>46</v>
      </c>
      <c r="O3213" s="25" t="s">
        <v>12536</v>
      </c>
      <c r="P3213" s="25" t="s">
        <v>12550</v>
      </c>
      <c r="Q3213" s="25" t="s">
        <v>12551</v>
      </c>
      <c r="R3213" s="101">
        <v>747.45</v>
      </c>
      <c r="T3213" s="116" t="s">
        <v>58</v>
      </c>
      <c r="W3213" s="102">
        <v>656.11599999999999</v>
      </c>
      <c r="X3213" s="102">
        <v>835.17</v>
      </c>
      <c r="Y3213" s="102">
        <v>882.81</v>
      </c>
      <c r="AG3213" s="105">
        <v>656.08</v>
      </c>
      <c r="AH3213" s="105">
        <v>835.17</v>
      </c>
      <c r="AI3213" s="105">
        <v>882.81</v>
      </c>
      <c r="AN3213" s="106">
        <v>745.625</v>
      </c>
      <c r="AO3213" s="105" t="s">
        <v>50</v>
      </c>
      <c r="AP3213" s="104" t="s">
        <v>51</v>
      </c>
      <c r="AQ3213" s="105">
        <f>AVERAGE(SMALL(AE3213:AI3213,1),SMALL(AE3213:AI3213,2))</f>
        <v>745.625</v>
      </c>
      <c r="AR3213" s="105" t="str">
        <f>IF(R3213 &lt;=( AVERAGE(SMALL(AE3213:AI3213,1),SMALL(AE3213:AI3213,2))), R3213, "")</f>
        <v/>
      </c>
      <c r="AS3213" s="105" t="e">
        <f>AVERAGE(SMALL(AJ3213:AM3213,1),SMALL(AJ3213:AM3213,2))</f>
        <v>#NUM!</v>
      </c>
      <c r="AT3213" s="105" t="e">
        <f>#REF!*1.075</f>
        <v>#REF!</v>
      </c>
      <c r="AU3213" s="105" t="e">
        <f>T3213*1.075</f>
        <v>#VALUE!</v>
      </c>
      <c r="AV3213" s="102">
        <v>745.625</v>
      </c>
      <c r="AW3213" s="105" t="s">
        <v>279</v>
      </c>
      <c r="AX3213" s="105" t="s">
        <v>278</v>
      </c>
      <c r="AY3213" s="106">
        <v>745.625</v>
      </c>
      <c r="AZ3213" s="108">
        <f t="shared" si="739"/>
        <v>74.5625</v>
      </c>
      <c r="BA3213" s="1">
        <f t="shared" si="740"/>
        <v>820.1875</v>
      </c>
      <c r="BB3213" s="106">
        <f t="shared" si="741"/>
        <v>885.80250000000001</v>
      </c>
      <c r="BC3213" s="105" t="s">
        <v>53</v>
      </c>
      <c r="BE3213" s="110"/>
      <c r="BF3213" s="110"/>
      <c r="BG3213" s="110"/>
    </row>
    <row r="3214" spans="1:59" ht="24.75" hidden="1" customHeight="1">
      <c r="A3214" s="9">
        <v>3219</v>
      </c>
      <c r="B3214" s="24">
        <v>3733</v>
      </c>
      <c r="C3214" s="24"/>
      <c r="D3214" s="131" t="s">
        <v>12552</v>
      </c>
      <c r="E3214" s="25" t="s">
        <v>12553</v>
      </c>
      <c r="F3214" s="25" t="s">
        <v>12554</v>
      </c>
      <c r="G3214" s="25" t="s">
        <v>12555</v>
      </c>
      <c r="H3214" s="26" t="s">
        <v>1507</v>
      </c>
      <c r="I3214" s="25" t="s">
        <v>116</v>
      </c>
      <c r="J3214" s="25" t="s">
        <v>12556</v>
      </c>
      <c r="K3214" s="27">
        <v>0.25</v>
      </c>
      <c r="L3214" s="25" t="s">
        <v>80</v>
      </c>
      <c r="M3214" s="24">
        <v>1</v>
      </c>
      <c r="N3214" s="25" t="s">
        <v>46</v>
      </c>
      <c r="O3214" s="25" t="s">
        <v>12536</v>
      </c>
      <c r="P3214" s="25" t="s">
        <v>12557</v>
      </c>
      <c r="Q3214" s="25" t="s">
        <v>12558</v>
      </c>
      <c r="S3214" s="102">
        <v>37.200000000000003</v>
      </c>
      <c r="T3214" s="116">
        <v>37.200000000000003</v>
      </c>
      <c r="V3214" s="102">
        <v>40.187899999999999</v>
      </c>
      <c r="W3214" s="102">
        <v>42.110500000000002</v>
      </c>
      <c r="AF3214" s="105">
        <v>25.23</v>
      </c>
      <c r="AG3214" s="105">
        <v>33.44</v>
      </c>
      <c r="AH3214" s="105">
        <v>31.95</v>
      </c>
      <c r="AI3214" s="105">
        <v>37.39</v>
      </c>
      <c r="AN3214" s="106">
        <v>31.0945</v>
      </c>
      <c r="AO3214" s="105" t="s">
        <v>277</v>
      </c>
      <c r="AP3214" s="104" t="s">
        <v>278</v>
      </c>
      <c r="AQ3214" s="105">
        <f>AVERAGE(SMALL(AE3214:AI3214,1),SMALL(AE3214:AI3214,2))</f>
        <v>28.59</v>
      </c>
      <c r="AR3214" s="105">
        <f>IF(R3214 &lt;=( AVERAGE(SMALL(AE3214:AI3214,1),SMALL(AE3214:AI3214,2))), R3214, "")</f>
        <v>0</v>
      </c>
      <c r="AS3214" s="105" t="e">
        <f>AVERAGE(SMALL(AJ3214:AM3214,1),SMALL(AJ3214:AM3214,2))</f>
        <v>#NUM!</v>
      </c>
      <c r="AT3214" s="105" t="e">
        <f>#REF!*1.075</f>
        <v>#REF!</v>
      </c>
      <c r="AU3214" s="105">
        <f>T3214*1.075</f>
        <v>39.99</v>
      </c>
      <c r="AV3214" s="102" t="e">
        <f t="shared" ref="AV3214:AV3245" si="743">MIN(AN3214,AT3214,AU3214)</f>
        <v>#REF!</v>
      </c>
      <c r="AW3214" s="105" t="s">
        <v>279</v>
      </c>
      <c r="AX3214" s="105" t="s">
        <v>278</v>
      </c>
      <c r="AY3214" s="106">
        <v>28.59</v>
      </c>
      <c r="AZ3214" s="108">
        <f t="shared" si="739"/>
        <v>4.8603000000000005</v>
      </c>
      <c r="BA3214" s="1">
        <f t="shared" si="740"/>
        <v>33.450299999999999</v>
      </c>
      <c r="BB3214" s="106">
        <f t="shared" si="741"/>
        <v>36.126323999999997</v>
      </c>
      <c r="BC3214" s="105" t="s">
        <v>53</v>
      </c>
      <c r="BD3214" s="110" t="s">
        <v>885</v>
      </c>
      <c r="BE3214" s="110"/>
      <c r="BF3214" s="110"/>
      <c r="BG3214" s="110"/>
    </row>
    <row r="3215" spans="1:59" ht="24.75" hidden="1" customHeight="1">
      <c r="A3215" s="9">
        <v>3220</v>
      </c>
      <c r="B3215" s="36">
        <v>11881</v>
      </c>
      <c r="C3215" s="36"/>
      <c r="E3215" s="37" t="s">
        <v>12559</v>
      </c>
      <c r="F3215" s="36" t="s">
        <v>12560</v>
      </c>
      <c r="G3215" s="36" t="s">
        <v>12561</v>
      </c>
      <c r="H3215" s="36" t="s">
        <v>123</v>
      </c>
      <c r="I3215" s="36" t="s">
        <v>68</v>
      </c>
      <c r="J3215" s="37"/>
      <c r="K3215" s="49"/>
      <c r="L3215" s="36"/>
      <c r="M3215" s="36"/>
      <c r="N3215" s="36"/>
      <c r="O3215" s="36" t="s">
        <v>12536</v>
      </c>
      <c r="P3215" s="36" t="s">
        <v>12562</v>
      </c>
      <c r="Q3215" s="36" t="s">
        <v>12563</v>
      </c>
      <c r="T3215" s="116"/>
      <c r="AT3215" s="105" t="e">
        <f>#REF!*1.075</f>
        <v>#REF!</v>
      </c>
      <c r="AV3215" s="102" t="e">
        <f t="shared" si="743"/>
        <v>#REF!</v>
      </c>
      <c r="AZ3215" s="108" t="b">
        <f t="shared" si="739"/>
        <v>0</v>
      </c>
      <c r="BA3215" s="1">
        <f t="shared" si="740"/>
        <v>0</v>
      </c>
      <c r="BB3215" s="106">
        <f t="shared" si="741"/>
        <v>0</v>
      </c>
      <c r="BE3215" s="110"/>
      <c r="BF3215" s="110"/>
      <c r="BG3215" s="110"/>
    </row>
    <row r="3216" spans="1:59" ht="24.75" hidden="1" customHeight="1">
      <c r="A3216" s="9">
        <v>3221</v>
      </c>
      <c r="B3216" s="24">
        <v>17630</v>
      </c>
      <c r="C3216" s="24"/>
      <c r="D3216" s="131" t="s">
        <v>12552</v>
      </c>
      <c r="E3216" s="25" t="s">
        <v>12564</v>
      </c>
      <c r="F3216" s="25" t="s">
        <v>12565</v>
      </c>
      <c r="G3216" s="25" t="s">
        <v>8021</v>
      </c>
      <c r="H3216" s="26" t="s">
        <v>12566</v>
      </c>
      <c r="I3216" s="25" t="s">
        <v>551</v>
      </c>
      <c r="J3216" s="25" t="s">
        <v>12567</v>
      </c>
      <c r="K3216" s="27"/>
      <c r="L3216" s="25"/>
      <c r="M3216" s="24">
        <v>1</v>
      </c>
      <c r="N3216" s="25" t="s">
        <v>46</v>
      </c>
      <c r="O3216" s="25" t="s">
        <v>12536</v>
      </c>
      <c r="P3216" s="25" t="s">
        <v>12550</v>
      </c>
      <c r="Q3216" s="25" t="s">
        <v>12568</v>
      </c>
      <c r="S3216" s="102">
        <v>97.6</v>
      </c>
      <c r="T3216" s="116">
        <v>97.6</v>
      </c>
      <c r="W3216" s="102">
        <v>109.76300000000001</v>
      </c>
      <c r="AF3216" s="105">
        <v>87.4</v>
      </c>
      <c r="AG3216" s="105">
        <v>90.72</v>
      </c>
      <c r="AH3216" s="105">
        <v>83.44</v>
      </c>
      <c r="AN3216" s="106">
        <v>84.998999999999995</v>
      </c>
      <c r="AO3216" s="105" t="s">
        <v>277</v>
      </c>
      <c r="AP3216" s="104" t="s">
        <v>278</v>
      </c>
      <c r="AQ3216" s="105">
        <f>AVERAGE(SMALL(AE3216:AI3216,1),SMALL(AE3216:AI3216,2))</f>
        <v>85.42</v>
      </c>
      <c r="AR3216" s="105">
        <f>IF(R3216 &lt;=( AVERAGE(SMALL(AE3216:AI3216,1),SMALL(AE3216:AI3216,2))), R3216, "")</f>
        <v>0</v>
      </c>
      <c r="AS3216" s="105" t="e">
        <f>AVERAGE(SMALL(AJ3216:AM3216,1),SMALL(AJ3216:AM3216,2))</f>
        <v>#NUM!</v>
      </c>
      <c r="AT3216" s="105" t="e">
        <f>#REF!*1.075</f>
        <v>#REF!</v>
      </c>
      <c r="AU3216" s="105">
        <f>T3216*1.075</f>
        <v>104.91999999999999</v>
      </c>
      <c r="AV3216" s="102" t="e">
        <f t="shared" si="743"/>
        <v>#REF!</v>
      </c>
      <c r="AW3216" s="105" t="s">
        <v>279</v>
      </c>
      <c r="AX3216" s="105" t="s">
        <v>278</v>
      </c>
      <c r="AY3216" s="106">
        <v>85.42</v>
      </c>
      <c r="AZ3216" s="108">
        <f t="shared" si="739"/>
        <v>10.250399999999999</v>
      </c>
      <c r="BA3216" s="1">
        <f t="shared" si="740"/>
        <v>95.670400000000001</v>
      </c>
      <c r="BB3216" s="106">
        <f t="shared" si="741"/>
        <v>103.324032</v>
      </c>
      <c r="BC3216" s="105" t="s">
        <v>53</v>
      </c>
      <c r="BD3216" s="110" t="s">
        <v>885</v>
      </c>
      <c r="BE3216" s="110"/>
      <c r="BF3216" s="110"/>
      <c r="BG3216" s="110"/>
    </row>
    <row r="3217" spans="1:59" ht="24.75" hidden="1" customHeight="1">
      <c r="A3217" s="9">
        <v>3222</v>
      </c>
      <c r="B3217" s="24">
        <v>17769</v>
      </c>
      <c r="C3217" s="24"/>
      <c r="D3217" s="131" t="s">
        <v>12552</v>
      </c>
      <c r="E3217" s="25" t="s">
        <v>12569</v>
      </c>
      <c r="F3217" s="25" t="s">
        <v>12565</v>
      </c>
      <c r="G3217" s="25" t="s">
        <v>8021</v>
      </c>
      <c r="H3217" s="26" t="s">
        <v>12570</v>
      </c>
      <c r="I3217" s="25" t="s">
        <v>551</v>
      </c>
      <c r="J3217" s="25" t="s">
        <v>12571</v>
      </c>
      <c r="K3217" s="27"/>
      <c r="L3217" s="25"/>
      <c r="M3217" s="24">
        <v>1</v>
      </c>
      <c r="N3217" s="25" t="s">
        <v>46</v>
      </c>
      <c r="O3217" s="25" t="s">
        <v>12536</v>
      </c>
      <c r="P3217" s="25" t="s">
        <v>12550</v>
      </c>
      <c r="Q3217" s="25" t="s">
        <v>12572</v>
      </c>
      <c r="S3217" s="102">
        <v>133.72999999999999</v>
      </c>
      <c r="T3217" s="116">
        <v>133.72999999999999</v>
      </c>
      <c r="V3217" s="102">
        <v>171.33199999999999</v>
      </c>
      <c r="W3217" s="102">
        <v>157.958</v>
      </c>
      <c r="AF3217" s="105">
        <v>131.1</v>
      </c>
      <c r="AG3217" s="105">
        <v>142.29</v>
      </c>
      <c r="AI3217" s="105">
        <v>127.13</v>
      </c>
      <c r="AN3217" s="106">
        <v>133.72999999999999</v>
      </c>
      <c r="AO3217" s="105" t="s">
        <v>50</v>
      </c>
      <c r="AP3217" s="104" t="s">
        <v>51</v>
      </c>
      <c r="AQ3217" s="105">
        <f>AVERAGE(SMALL(AE3217:AI3217,1),SMALL(AE3217:AI3217,2))</f>
        <v>129.11500000000001</v>
      </c>
      <c r="AR3217" s="105">
        <f>IF(R3217 &lt;=( AVERAGE(SMALL(AE3217:AI3217,1),SMALL(AE3217:AI3217,2))), R3217, "")</f>
        <v>0</v>
      </c>
      <c r="AS3217" s="105" t="e">
        <f>AVERAGE(SMALL(AJ3217:AM3217,1),SMALL(AJ3217:AM3217,2))</f>
        <v>#NUM!</v>
      </c>
      <c r="AT3217" s="105" t="e">
        <f>#REF!*1.075</f>
        <v>#REF!</v>
      </c>
      <c r="AU3217" s="105">
        <f>T3217*1.075</f>
        <v>143.75975</v>
      </c>
      <c r="AV3217" s="102" t="e">
        <f t="shared" si="743"/>
        <v>#REF!</v>
      </c>
      <c r="AW3217" s="105" t="s">
        <v>279</v>
      </c>
      <c r="AX3217" s="105" t="s">
        <v>278</v>
      </c>
      <c r="AY3217" s="106">
        <v>129.11500000000001</v>
      </c>
      <c r="AZ3217" s="108">
        <f t="shared" si="739"/>
        <v>12.911500000000002</v>
      </c>
      <c r="BA3217" s="1">
        <f t="shared" si="740"/>
        <v>142.0265</v>
      </c>
      <c r="BB3217" s="106">
        <f t="shared" si="741"/>
        <v>153.38862</v>
      </c>
      <c r="BC3217" s="105" t="s">
        <v>53</v>
      </c>
      <c r="BD3217" s="110" t="s">
        <v>885</v>
      </c>
      <c r="BE3217" s="110"/>
      <c r="BF3217" s="110"/>
      <c r="BG3217" s="110"/>
    </row>
    <row r="3218" spans="1:59" ht="24.75" hidden="1" customHeight="1">
      <c r="A3218" s="9">
        <v>3223</v>
      </c>
      <c r="B3218" s="24">
        <v>17770</v>
      </c>
      <c r="C3218" s="24"/>
      <c r="D3218" s="131" t="s">
        <v>12552</v>
      </c>
      <c r="E3218" s="25" t="s">
        <v>12573</v>
      </c>
      <c r="F3218" s="25" t="s">
        <v>12565</v>
      </c>
      <c r="G3218" s="25" t="s">
        <v>8021</v>
      </c>
      <c r="H3218" s="26" t="s">
        <v>12574</v>
      </c>
      <c r="I3218" s="25" t="s">
        <v>551</v>
      </c>
      <c r="J3218" s="25" t="s">
        <v>12575</v>
      </c>
      <c r="K3218" s="27"/>
      <c r="L3218" s="25"/>
      <c r="M3218" s="24">
        <v>1</v>
      </c>
      <c r="N3218" s="25" t="s">
        <v>46</v>
      </c>
      <c r="O3218" s="25" t="s">
        <v>12536</v>
      </c>
      <c r="P3218" s="25" t="s">
        <v>12550</v>
      </c>
      <c r="Q3218" s="25" t="s">
        <v>12576</v>
      </c>
      <c r="S3218" s="102">
        <v>293.52999999999997</v>
      </c>
      <c r="T3218" s="116">
        <v>293.52999999999997</v>
      </c>
      <c r="V3218" s="102">
        <v>350.82799999999997</v>
      </c>
      <c r="W3218" s="102">
        <v>182.59100000000001</v>
      </c>
      <c r="AF3218" s="105">
        <v>262.2</v>
      </c>
      <c r="AG3218" s="105">
        <v>268.54899999999998</v>
      </c>
      <c r="AH3218" s="105">
        <v>238.58</v>
      </c>
      <c r="AI3218" s="105">
        <v>265.73</v>
      </c>
      <c r="AN3218" s="106">
        <v>245.83349999999999</v>
      </c>
      <c r="AO3218" s="105" t="s">
        <v>277</v>
      </c>
      <c r="AP3218" s="104" t="s">
        <v>278</v>
      </c>
      <c r="AQ3218" s="105">
        <f>AVERAGE(SMALL(AE3218:AI3218,1),SMALL(AE3218:AI3218,2))</f>
        <v>250.39</v>
      </c>
      <c r="AR3218" s="105">
        <f>IF(R3218 &lt;=( AVERAGE(SMALL(AE3218:AI3218,1),SMALL(AE3218:AI3218,2))), R3218, "")</f>
        <v>0</v>
      </c>
      <c r="AS3218" s="105" t="e">
        <f>AVERAGE(SMALL(AJ3218:AM3218,1),SMALL(AJ3218:AM3218,2))</f>
        <v>#NUM!</v>
      </c>
      <c r="AT3218" s="105" t="e">
        <f>#REF!*1.075</f>
        <v>#REF!</v>
      </c>
      <c r="AU3218" s="105">
        <f>T3218*1.075</f>
        <v>315.54474999999996</v>
      </c>
      <c r="AV3218" s="102" t="e">
        <f t="shared" si="743"/>
        <v>#REF!</v>
      </c>
      <c r="AW3218" s="105" t="s">
        <v>279</v>
      </c>
      <c r="AX3218" s="105" t="s">
        <v>278</v>
      </c>
      <c r="AY3218" s="106">
        <v>250.39</v>
      </c>
      <c r="AZ3218" s="108">
        <f t="shared" si="739"/>
        <v>25.039000000000001</v>
      </c>
      <c r="BA3218" s="1">
        <f t="shared" si="740"/>
        <v>275.42899999999997</v>
      </c>
      <c r="BB3218" s="106">
        <f t="shared" si="741"/>
        <v>297.46331999999995</v>
      </c>
      <c r="BC3218" s="105" t="s">
        <v>53</v>
      </c>
      <c r="BE3218" s="110"/>
      <c r="BF3218" s="110"/>
      <c r="BG3218" s="110"/>
    </row>
    <row r="3219" spans="1:59" ht="24.75" hidden="1" customHeight="1">
      <c r="A3219" s="9">
        <v>3224</v>
      </c>
      <c r="B3219" s="24">
        <v>3732</v>
      </c>
      <c r="C3219" s="24"/>
      <c r="D3219" s="15"/>
      <c r="E3219" s="25" t="s">
        <v>12539</v>
      </c>
      <c r="F3219" s="25" t="s">
        <v>12577</v>
      </c>
      <c r="G3219" s="25" t="s">
        <v>8021</v>
      </c>
      <c r="H3219" s="26" t="s">
        <v>7369</v>
      </c>
      <c r="I3219" s="25" t="s">
        <v>116</v>
      </c>
      <c r="J3219" s="25" t="s">
        <v>12578</v>
      </c>
      <c r="K3219" s="27"/>
      <c r="L3219" s="25"/>
      <c r="M3219" s="24">
        <v>1</v>
      </c>
      <c r="N3219" s="25" t="s">
        <v>46</v>
      </c>
      <c r="O3219" s="25" t="s">
        <v>12536</v>
      </c>
      <c r="P3219" s="25" t="s">
        <v>12579</v>
      </c>
      <c r="Q3219" s="25" t="s">
        <v>12580</v>
      </c>
      <c r="R3219" s="101">
        <v>24.99</v>
      </c>
      <c r="T3219" s="116">
        <v>15.8</v>
      </c>
      <c r="U3219" s="84">
        <v>28.03</v>
      </c>
      <c r="W3219" s="102">
        <v>21.840900000000001</v>
      </c>
      <c r="AE3219" s="104">
        <v>28.03</v>
      </c>
      <c r="AG3219" s="105">
        <v>21.838999999999999</v>
      </c>
      <c r="AH3219" s="105">
        <v>21.82</v>
      </c>
      <c r="AJ3219" s="105">
        <v>17.77</v>
      </c>
      <c r="AN3219" s="106">
        <v>21.929500000000001</v>
      </c>
      <c r="AO3219" s="105" t="s">
        <v>277</v>
      </c>
      <c r="AP3219" s="104" t="s">
        <v>278</v>
      </c>
      <c r="AQ3219" s="105">
        <f>AVERAGE(SMALL(AE3219:AI3219,1),SMALL(AE3219:AI3219,2))</f>
        <v>21.829499999999999</v>
      </c>
      <c r="AR3219" s="105" t="str">
        <f>IF(R3219 &lt;=( AVERAGE(SMALL(AE3219:AI3219,1),SMALL(AE3219:AI3219,2))), R3219, "")</f>
        <v/>
      </c>
      <c r="AS3219" s="105" t="e">
        <f>AVERAGE(SMALL(AJ3219:AM3219,1),SMALL(AJ3219:AM3219,2))</f>
        <v>#NUM!</v>
      </c>
      <c r="AT3219" s="105" t="e">
        <f>#REF!*1.075</f>
        <v>#REF!</v>
      </c>
      <c r="AU3219" s="105">
        <f>T3219*1.075</f>
        <v>16.984999999999999</v>
      </c>
      <c r="AV3219" s="102" t="e">
        <f t="shared" si="743"/>
        <v>#REF!</v>
      </c>
      <c r="AW3219" s="105" t="s">
        <v>172</v>
      </c>
      <c r="AX3219" s="105" t="s">
        <v>173</v>
      </c>
      <c r="AY3219" s="106">
        <v>16.989999999999998</v>
      </c>
      <c r="AZ3219" s="108">
        <f t="shared" si="739"/>
        <v>2.8883000000000001</v>
      </c>
      <c r="BA3219" s="1">
        <f t="shared" si="740"/>
        <v>19.878299999999999</v>
      </c>
      <c r="BB3219" s="106">
        <f t="shared" si="741"/>
        <v>21.468564000000001</v>
      </c>
      <c r="BC3219" s="105" t="s">
        <v>53</v>
      </c>
      <c r="BE3219" s="110"/>
      <c r="BF3219" s="110"/>
      <c r="BG3219" s="110"/>
    </row>
    <row r="3220" spans="1:59" ht="24.75" hidden="1" customHeight="1">
      <c r="A3220" s="9">
        <v>3225</v>
      </c>
      <c r="B3220" s="36">
        <v>11882</v>
      </c>
      <c r="C3220" s="36"/>
      <c r="E3220" s="37" t="s">
        <v>12559</v>
      </c>
      <c r="F3220" s="36" t="s">
        <v>12560</v>
      </c>
      <c r="G3220" s="36" t="s">
        <v>12561</v>
      </c>
      <c r="H3220" s="36" t="s">
        <v>123</v>
      </c>
      <c r="I3220" s="36" t="s">
        <v>68</v>
      </c>
      <c r="J3220" s="37" t="s">
        <v>12581</v>
      </c>
      <c r="K3220" s="49"/>
      <c r="L3220" s="36"/>
      <c r="M3220" s="36"/>
      <c r="N3220" s="36"/>
      <c r="O3220" s="36" t="s">
        <v>12536</v>
      </c>
      <c r="P3220" s="36" t="s">
        <v>12582</v>
      </c>
      <c r="Q3220" s="36" t="s">
        <v>12583</v>
      </c>
      <c r="T3220" s="116"/>
      <c r="AM3220" s="105">
        <v>1396.08</v>
      </c>
      <c r="AT3220" s="105" t="e">
        <f>#REF!*1.075</f>
        <v>#REF!</v>
      </c>
      <c r="AV3220" s="102" t="e">
        <f t="shared" si="743"/>
        <v>#REF!</v>
      </c>
      <c r="AZ3220" s="108" t="b">
        <f t="shared" si="739"/>
        <v>0</v>
      </c>
      <c r="BA3220" s="1">
        <f t="shared" si="740"/>
        <v>0</v>
      </c>
      <c r="BB3220" s="106">
        <f t="shared" si="741"/>
        <v>0</v>
      </c>
      <c r="BE3220" s="110"/>
      <c r="BF3220" s="110"/>
      <c r="BG3220" s="110"/>
    </row>
    <row r="3221" spans="1:59" ht="24.75" hidden="1" customHeight="1">
      <c r="A3221" s="9">
        <v>3226</v>
      </c>
      <c r="B3221" s="24">
        <v>11879</v>
      </c>
      <c r="C3221" s="24"/>
      <c r="D3221" s="131" t="s">
        <v>12552</v>
      </c>
      <c r="E3221" s="25" t="s">
        <v>12559</v>
      </c>
      <c r="F3221" s="25" t="s">
        <v>12584</v>
      </c>
      <c r="G3221" s="25" t="s">
        <v>12561</v>
      </c>
      <c r="H3221" s="26" t="s">
        <v>123</v>
      </c>
      <c r="I3221" s="25" t="s">
        <v>68</v>
      </c>
      <c r="J3221" s="25" t="s">
        <v>1838</v>
      </c>
      <c r="K3221" s="27"/>
      <c r="L3221" s="25"/>
      <c r="M3221" s="24">
        <v>1</v>
      </c>
      <c r="N3221" s="25" t="s">
        <v>46</v>
      </c>
      <c r="O3221" s="25" t="s">
        <v>12536</v>
      </c>
      <c r="P3221" s="25" t="s">
        <v>12585</v>
      </c>
      <c r="Q3221" s="25" t="s">
        <v>12586</v>
      </c>
      <c r="S3221" s="102">
        <v>1914.65</v>
      </c>
      <c r="T3221" s="116">
        <v>1680</v>
      </c>
      <c r="V3221" s="102">
        <v>2030.83</v>
      </c>
      <c r="W3221" s="102">
        <v>2021.21</v>
      </c>
      <c r="AF3221" s="105">
        <v>1643.23</v>
      </c>
      <c r="AG3221" s="105">
        <v>1906.8</v>
      </c>
      <c r="AH3221" s="105">
        <v>1636.02</v>
      </c>
      <c r="AI3221" s="105">
        <v>2095.42</v>
      </c>
      <c r="AM3221" s="105">
        <v>1396.08</v>
      </c>
      <c r="AN3221" s="106">
        <v>1799.1849999999999</v>
      </c>
      <c r="AO3221" s="105" t="s">
        <v>277</v>
      </c>
      <c r="AP3221" s="104" t="s">
        <v>278</v>
      </c>
      <c r="AQ3221" s="105">
        <f>AVERAGE(SMALL(AE3221:AI3221,1),SMALL(AE3221:AI3221,2))</f>
        <v>1639.625</v>
      </c>
      <c r="AR3221" s="105">
        <f>IF(R3221 &lt;=( AVERAGE(SMALL(AE3221:AI3221,1),SMALL(AE3221:AI3221,2))), R3221, "")</f>
        <v>0</v>
      </c>
      <c r="AS3221" s="105" t="e">
        <f>AVERAGE(SMALL(AJ3221:AM3221,1),SMALL(AJ3221:AM3221,2))</f>
        <v>#NUM!</v>
      </c>
      <c r="AT3221" s="105" t="e">
        <f>#REF!*1.075</f>
        <v>#REF!</v>
      </c>
      <c r="AU3221" s="105">
        <f>T3221*1.075</f>
        <v>1806</v>
      </c>
      <c r="AV3221" s="102" t="e">
        <f t="shared" si="743"/>
        <v>#REF!</v>
      </c>
      <c r="AW3221" s="105" t="s">
        <v>172</v>
      </c>
      <c r="AX3221" s="105" t="s">
        <v>173</v>
      </c>
      <c r="AY3221" s="106">
        <v>1806</v>
      </c>
      <c r="AZ3221" s="108">
        <f t="shared" si="739"/>
        <v>180.60000000000002</v>
      </c>
      <c r="BA3221" s="1">
        <f t="shared" si="740"/>
        <v>1986.6</v>
      </c>
      <c r="BB3221" s="106">
        <f t="shared" si="741"/>
        <v>2145.5279999999998</v>
      </c>
      <c r="BC3221" s="105" t="s">
        <v>53</v>
      </c>
      <c r="BD3221" s="110" t="s">
        <v>885</v>
      </c>
      <c r="BE3221" s="110"/>
      <c r="BF3221" s="110"/>
      <c r="BG3221" s="110"/>
    </row>
    <row r="3222" spans="1:59" ht="24.75" hidden="1" customHeight="1">
      <c r="A3222" s="9">
        <v>3227</v>
      </c>
      <c r="B3222" s="36">
        <v>19903</v>
      </c>
      <c r="C3222" s="36"/>
      <c r="E3222" s="36" t="s">
        <v>12587</v>
      </c>
      <c r="F3222" s="36"/>
      <c r="G3222" s="36" t="s">
        <v>8021</v>
      </c>
      <c r="H3222" s="36" t="s">
        <v>12588</v>
      </c>
      <c r="I3222" s="36" t="s">
        <v>551</v>
      </c>
      <c r="J3222" s="36"/>
      <c r="K3222" s="49"/>
      <c r="L3222" s="36"/>
      <c r="M3222" s="36"/>
      <c r="N3222" s="36"/>
      <c r="O3222" s="36" t="s">
        <v>12536</v>
      </c>
      <c r="P3222" s="21"/>
      <c r="Q3222" s="21" t="s">
        <v>480</v>
      </c>
      <c r="T3222" s="116"/>
      <c r="AM3222" s="218"/>
      <c r="AT3222" s="105" t="e">
        <f>#REF!*1.075</f>
        <v>#REF!</v>
      </c>
      <c r="AV3222" s="102" t="e">
        <f t="shared" si="743"/>
        <v>#REF!</v>
      </c>
      <c r="AZ3222" s="108" t="b">
        <f t="shared" si="739"/>
        <v>0</v>
      </c>
      <c r="BA3222" s="1">
        <f t="shared" si="740"/>
        <v>0</v>
      </c>
      <c r="BB3222" s="106">
        <f t="shared" si="741"/>
        <v>0</v>
      </c>
      <c r="BE3222" s="110"/>
      <c r="BF3222" s="110"/>
      <c r="BG3222" s="110"/>
    </row>
    <row r="3223" spans="1:59" ht="24.75" hidden="1" customHeight="1">
      <c r="A3223" s="9">
        <v>3228</v>
      </c>
      <c r="B3223" s="36">
        <v>17722</v>
      </c>
      <c r="C3223" s="36"/>
      <c r="E3223" s="36" t="s">
        <v>12569</v>
      </c>
      <c r="F3223" s="36"/>
      <c r="G3223" s="36" t="s">
        <v>8021</v>
      </c>
      <c r="H3223" s="36" t="s">
        <v>12570</v>
      </c>
      <c r="I3223" s="36" t="s">
        <v>551</v>
      </c>
      <c r="J3223" s="36"/>
      <c r="K3223" s="49"/>
      <c r="L3223" s="36"/>
      <c r="M3223" s="36"/>
      <c r="N3223" s="36"/>
      <c r="O3223" s="36" t="s">
        <v>12536</v>
      </c>
      <c r="P3223" s="21"/>
      <c r="Q3223" s="21" t="s">
        <v>480</v>
      </c>
      <c r="T3223" s="116"/>
      <c r="AM3223" s="218"/>
      <c r="AT3223" s="105" t="e">
        <f>#REF!*1.075</f>
        <v>#REF!</v>
      </c>
      <c r="AV3223" s="102" t="e">
        <f t="shared" si="743"/>
        <v>#REF!</v>
      </c>
      <c r="AZ3223" s="108" t="b">
        <f t="shared" si="739"/>
        <v>0</v>
      </c>
      <c r="BA3223" s="1">
        <f t="shared" si="740"/>
        <v>0</v>
      </c>
      <c r="BB3223" s="106">
        <f t="shared" si="741"/>
        <v>0</v>
      </c>
      <c r="BE3223" s="110"/>
      <c r="BF3223" s="110"/>
      <c r="BG3223" s="110"/>
    </row>
    <row r="3224" spans="1:59" ht="24.75" hidden="1" customHeight="1">
      <c r="A3224" s="9">
        <v>3229</v>
      </c>
      <c r="B3224" s="24">
        <v>17705</v>
      </c>
      <c r="C3224" s="24"/>
      <c r="D3224" s="131" t="s">
        <v>12552</v>
      </c>
      <c r="E3224" s="25" t="s">
        <v>12589</v>
      </c>
      <c r="F3224" s="25" t="s">
        <v>12590</v>
      </c>
      <c r="G3224" s="25" t="s">
        <v>12591</v>
      </c>
      <c r="H3224" s="26" t="s">
        <v>12592</v>
      </c>
      <c r="I3224" s="25" t="s">
        <v>551</v>
      </c>
      <c r="J3224" s="25" t="s">
        <v>12593</v>
      </c>
      <c r="K3224" s="27"/>
      <c r="L3224" s="25"/>
      <c r="M3224" s="24">
        <v>1</v>
      </c>
      <c r="N3224" s="25" t="s">
        <v>46</v>
      </c>
      <c r="O3224" s="25" t="s">
        <v>12536</v>
      </c>
      <c r="P3224" s="25" t="s">
        <v>12550</v>
      </c>
      <c r="Q3224" s="25" t="s">
        <v>12594</v>
      </c>
      <c r="S3224" s="102">
        <v>29.84</v>
      </c>
      <c r="T3224" s="116">
        <v>29.84</v>
      </c>
      <c r="V3224" s="102">
        <v>49.025799999999997</v>
      </c>
      <c r="W3224" s="102">
        <v>32.776899999999998</v>
      </c>
      <c r="AF3224" s="105">
        <v>23.12</v>
      </c>
      <c r="AG3224" s="105">
        <v>26.029</v>
      </c>
      <c r="AH3224" s="105">
        <v>26.56</v>
      </c>
      <c r="AI3224" s="105">
        <v>29.86</v>
      </c>
      <c r="AN3224" s="106">
        <v>25.082000000000001</v>
      </c>
      <c r="AO3224" s="105" t="s">
        <v>277</v>
      </c>
      <c r="AP3224" s="104" t="s">
        <v>278</v>
      </c>
      <c r="AQ3224" s="105">
        <f>AVERAGE(SMALL(AE3224:AI3224,1),SMALL(AE3224:AI3224,2))</f>
        <v>24.5745</v>
      </c>
      <c r="AR3224" s="105">
        <f>IF(R3224 &lt;=( AVERAGE(SMALL(AE3224:AI3224,1),SMALL(AE3224:AI3224,2))), R3224, "")</f>
        <v>0</v>
      </c>
      <c r="AS3224" s="105" t="e">
        <f>AVERAGE(SMALL(AJ3224:AM3224,1),SMALL(AJ3224:AM3224,2))</f>
        <v>#NUM!</v>
      </c>
      <c r="AT3224" s="105" t="e">
        <f>#REF!*1.075</f>
        <v>#REF!</v>
      </c>
      <c r="AU3224" s="105">
        <f>T3224*1.075</f>
        <v>32.077999999999996</v>
      </c>
      <c r="AV3224" s="102" t="e">
        <f t="shared" si="743"/>
        <v>#REF!</v>
      </c>
      <c r="AW3224" s="105" t="s">
        <v>279</v>
      </c>
      <c r="AX3224" s="105" t="s">
        <v>278</v>
      </c>
      <c r="AY3224" s="106">
        <v>24.5745</v>
      </c>
      <c r="AZ3224" s="108">
        <f t="shared" si="739"/>
        <v>4.1776650000000002</v>
      </c>
      <c r="BA3224" s="1">
        <f t="shared" si="740"/>
        <v>28.752165000000002</v>
      </c>
      <c r="BB3224" s="106">
        <f t="shared" si="741"/>
        <v>31.052338200000001</v>
      </c>
      <c r="BC3224" s="105" t="s">
        <v>53</v>
      </c>
      <c r="BD3224" s="110" t="s">
        <v>885</v>
      </c>
      <c r="BE3224" s="110"/>
      <c r="BF3224" s="110"/>
      <c r="BG3224" s="110"/>
    </row>
    <row r="3225" spans="1:59" ht="24.75" hidden="1" customHeight="1">
      <c r="A3225" s="9">
        <v>3230</v>
      </c>
      <c r="B3225" s="24">
        <v>3664</v>
      </c>
      <c r="C3225" s="24"/>
      <c r="D3225" s="131" t="s">
        <v>12552</v>
      </c>
      <c r="E3225" s="25" t="s">
        <v>12595</v>
      </c>
      <c r="F3225" s="25" t="s">
        <v>12596</v>
      </c>
      <c r="G3225" s="25" t="s">
        <v>12597</v>
      </c>
      <c r="H3225" s="26" t="s">
        <v>12598</v>
      </c>
      <c r="I3225" s="25" t="s">
        <v>551</v>
      </c>
      <c r="J3225" s="25" t="s">
        <v>12599</v>
      </c>
      <c r="K3225" s="27"/>
      <c r="L3225" s="25"/>
      <c r="M3225" s="24">
        <v>3</v>
      </c>
      <c r="N3225" s="25" t="s">
        <v>46</v>
      </c>
      <c r="O3225" s="25" t="s">
        <v>12536</v>
      </c>
      <c r="P3225" s="25" t="s">
        <v>12579</v>
      </c>
      <c r="Q3225" s="25" t="s">
        <v>12600</v>
      </c>
      <c r="S3225" s="102">
        <v>111.3</v>
      </c>
      <c r="T3225" s="116">
        <v>111.3</v>
      </c>
      <c r="V3225" s="102">
        <v>182.77799999999999</v>
      </c>
      <c r="W3225" s="102">
        <v>164.30600000000001</v>
      </c>
      <c r="AF3225" s="105">
        <v>179.88</v>
      </c>
      <c r="AG3225" s="105">
        <v>137.21</v>
      </c>
      <c r="AH3225" s="105">
        <v>550.26</v>
      </c>
      <c r="AI3225" s="105">
        <v>152.63</v>
      </c>
      <c r="AN3225" s="106">
        <v>144.93</v>
      </c>
      <c r="AO3225" s="105" t="s">
        <v>277</v>
      </c>
      <c r="AP3225" s="104" t="s">
        <v>278</v>
      </c>
      <c r="AQ3225" s="105">
        <f>AVERAGE(SMALL(AE3225:AI3225,1),SMALL(AE3225:AI3225,2))</f>
        <v>144.92000000000002</v>
      </c>
      <c r="AR3225" s="105">
        <f>IF(R3225 &lt;=( AVERAGE(SMALL(AE3225:AI3225,1),SMALL(AE3225:AI3225,2))), R3225, "")</f>
        <v>0</v>
      </c>
      <c r="AS3225" s="105" t="e">
        <f>AVERAGE(SMALL(AJ3225:AM3225,1),SMALL(AJ3225:AM3225,2))</f>
        <v>#NUM!</v>
      </c>
      <c r="AT3225" s="105" t="e">
        <f>#REF!*1.075</f>
        <v>#REF!</v>
      </c>
      <c r="AU3225" s="105">
        <f>T3225*1.075</f>
        <v>119.64749999999999</v>
      </c>
      <c r="AV3225" s="102" t="e">
        <f t="shared" si="743"/>
        <v>#REF!</v>
      </c>
      <c r="AW3225" s="105" t="s">
        <v>172</v>
      </c>
      <c r="AX3225" s="105" t="s">
        <v>173</v>
      </c>
      <c r="AY3225" s="106">
        <v>119.65</v>
      </c>
      <c r="AZ3225" s="108">
        <f t="shared" si="739"/>
        <v>11.965000000000002</v>
      </c>
      <c r="BA3225" s="1">
        <f t="shared" si="740"/>
        <v>131.61500000000001</v>
      </c>
      <c r="BB3225" s="106">
        <f t="shared" si="741"/>
        <v>142.14420000000001</v>
      </c>
      <c r="BC3225" s="105" t="s">
        <v>53</v>
      </c>
      <c r="BD3225" s="110" t="s">
        <v>885</v>
      </c>
      <c r="BE3225" s="110"/>
      <c r="BF3225" s="110"/>
      <c r="BG3225" s="110"/>
    </row>
    <row r="3226" spans="1:59" ht="24.75" hidden="1" customHeight="1">
      <c r="A3226" s="9">
        <v>3231</v>
      </c>
      <c r="B3226" s="24">
        <v>3722</v>
      </c>
      <c r="C3226" s="24"/>
      <c r="D3226" s="131" t="s">
        <v>12552</v>
      </c>
      <c r="E3226" s="25" t="s">
        <v>12601</v>
      </c>
      <c r="F3226" s="25" t="s">
        <v>12596</v>
      </c>
      <c r="G3226" s="25" t="s">
        <v>12597</v>
      </c>
      <c r="H3226" s="26" t="s">
        <v>12602</v>
      </c>
      <c r="I3226" s="25" t="s">
        <v>551</v>
      </c>
      <c r="J3226" s="25" t="s">
        <v>12603</v>
      </c>
      <c r="K3226" s="27"/>
      <c r="L3226" s="25"/>
      <c r="M3226" s="24">
        <v>12</v>
      </c>
      <c r="N3226" s="25" t="s">
        <v>46</v>
      </c>
      <c r="O3226" s="25" t="s">
        <v>12536</v>
      </c>
      <c r="P3226" s="25" t="s">
        <v>12604</v>
      </c>
      <c r="Q3226" s="25" t="s">
        <v>12605</v>
      </c>
      <c r="S3226" s="102">
        <v>562.20000000000005</v>
      </c>
      <c r="T3226" s="116">
        <v>562.20000000000005</v>
      </c>
      <c r="V3226" s="102">
        <v>804.74099999999999</v>
      </c>
      <c r="W3226" s="102">
        <v>471.94600000000003</v>
      </c>
      <c r="AF3226" s="105">
        <v>791.99</v>
      </c>
      <c r="AG3226" s="105">
        <v>710.23699999999997</v>
      </c>
      <c r="AH3226" s="105">
        <v>697.77</v>
      </c>
      <c r="AI3226" s="105">
        <v>781.84</v>
      </c>
      <c r="AN3226" s="106">
        <v>711.96</v>
      </c>
      <c r="AO3226" s="105" t="s">
        <v>277</v>
      </c>
      <c r="AP3226" s="104" t="s">
        <v>278</v>
      </c>
      <c r="AQ3226" s="105">
        <f>AVERAGE(SMALL(AE3226:AI3226,1),SMALL(AE3226:AI3226,2))</f>
        <v>704.00350000000003</v>
      </c>
      <c r="AR3226" s="105">
        <f>IF(R3226 &lt;=( AVERAGE(SMALL(AE3226:AI3226,1),SMALL(AE3226:AI3226,2))), R3226, "")</f>
        <v>0</v>
      </c>
      <c r="AS3226" s="105" t="e">
        <f>AVERAGE(SMALL(AJ3226:AM3226,1),SMALL(AJ3226:AM3226,2))</f>
        <v>#NUM!</v>
      </c>
      <c r="AT3226" s="105" t="e">
        <f>#REF!*1.075</f>
        <v>#REF!</v>
      </c>
      <c r="AU3226" s="105">
        <f>T3226*1.075</f>
        <v>604.36500000000001</v>
      </c>
      <c r="AV3226" s="102" t="e">
        <f t="shared" si="743"/>
        <v>#REF!</v>
      </c>
      <c r="AW3226" s="105" t="s">
        <v>172</v>
      </c>
      <c r="AX3226" s="105" t="s">
        <v>173</v>
      </c>
      <c r="AY3226" s="106">
        <v>604.37</v>
      </c>
      <c r="AZ3226" s="108">
        <f t="shared" si="739"/>
        <v>60.437000000000005</v>
      </c>
      <c r="BA3226" s="1">
        <f t="shared" si="740"/>
        <v>664.80700000000002</v>
      </c>
      <c r="BB3226" s="106">
        <f t="shared" si="741"/>
        <v>717.99156000000005</v>
      </c>
      <c r="BC3226" s="105" t="s">
        <v>53</v>
      </c>
      <c r="BD3226" s="110" t="s">
        <v>885</v>
      </c>
      <c r="BE3226" s="110"/>
      <c r="BF3226" s="110"/>
      <c r="BG3226" s="110"/>
    </row>
    <row r="3227" spans="1:59" ht="24.75" hidden="1" customHeight="1">
      <c r="A3227" s="9">
        <v>3232</v>
      </c>
      <c r="B3227" s="36">
        <v>5722</v>
      </c>
      <c r="C3227" s="36"/>
      <c r="E3227" s="37" t="s">
        <v>12606</v>
      </c>
      <c r="F3227" s="36" t="s">
        <v>12607</v>
      </c>
      <c r="G3227" s="36" t="s">
        <v>1127</v>
      </c>
      <c r="H3227" s="36" t="s">
        <v>123</v>
      </c>
      <c r="I3227" s="36" t="s">
        <v>44</v>
      </c>
      <c r="J3227" s="37" t="s">
        <v>4745</v>
      </c>
      <c r="K3227" s="49"/>
      <c r="L3227" s="36"/>
      <c r="M3227" s="36"/>
      <c r="N3227" s="36"/>
      <c r="O3227" s="36" t="s">
        <v>12608</v>
      </c>
      <c r="P3227" s="36" t="s">
        <v>12609</v>
      </c>
      <c r="Q3227" s="36" t="s">
        <v>12610</v>
      </c>
      <c r="T3227" s="116"/>
      <c r="AT3227" s="105" t="e">
        <f>#REF!*1.075</f>
        <v>#REF!</v>
      </c>
      <c r="AV3227" s="102" t="e">
        <f t="shared" si="743"/>
        <v>#REF!</v>
      </c>
      <c r="AZ3227" s="108" t="b">
        <f t="shared" si="739"/>
        <v>0</v>
      </c>
      <c r="BA3227" s="1">
        <f t="shared" si="740"/>
        <v>0</v>
      </c>
      <c r="BB3227" s="106">
        <f t="shared" si="741"/>
        <v>0</v>
      </c>
      <c r="BE3227" s="110"/>
      <c r="BF3227" s="110"/>
      <c r="BG3227" s="110"/>
    </row>
    <row r="3228" spans="1:59" ht="24.75" hidden="1" customHeight="1">
      <c r="A3228" s="9">
        <v>3235</v>
      </c>
      <c r="B3228" s="24">
        <v>5723</v>
      </c>
      <c r="C3228" s="24"/>
      <c r="D3228" s="131" t="s">
        <v>12552</v>
      </c>
      <c r="E3228" s="25" t="s">
        <v>12606</v>
      </c>
      <c r="F3228" s="25" t="s">
        <v>12611</v>
      </c>
      <c r="G3228" s="25" t="s">
        <v>1127</v>
      </c>
      <c r="H3228" s="26" t="s">
        <v>310</v>
      </c>
      <c r="I3228" s="25" t="s">
        <v>44</v>
      </c>
      <c r="J3228" s="25" t="s">
        <v>545</v>
      </c>
      <c r="K3228" s="27"/>
      <c r="L3228" s="25"/>
      <c r="M3228" s="24">
        <v>30</v>
      </c>
      <c r="N3228" s="25" t="s">
        <v>46</v>
      </c>
      <c r="O3228" s="25" t="s">
        <v>12608</v>
      </c>
      <c r="P3228" s="25" t="s">
        <v>12612</v>
      </c>
      <c r="Q3228" s="25" t="s">
        <v>12613</v>
      </c>
      <c r="S3228" s="102">
        <v>3.51</v>
      </c>
      <c r="T3228" s="116">
        <v>3.51</v>
      </c>
      <c r="V3228" s="102">
        <v>4.0270000000000001</v>
      </c>
      <c r="AF3228" s="105">
        <v>3.2</v>
      </c>
      <c r="AG3228" s="105">
        <v>3.31</v>
      </c>
      <c r="AH3228" s="105">
        <v>3.4</v>
      </c>
      <c r="AI3228" s="105">
        <v>5.17</v>
      </c>
      <c r="AN3228" s="106">
        <v>3.1030000000000002</v>
      </c>
      <c r="AO3228" s="105" t="s">
        <v>277</v>
      </c>
      <c r="AP3228" s="104" t="s">
        <v>278</v>
      </c>
      <c r="AQ3228" s="105">
        <f t="shared" ref="AQ3228:AQ3235" si="744">AVERAGE(SMALL(AE3228:AI3228,1),SMALL(AE3228:AI3228,2))</f>
        <v>3.2549999999999999</v>
      </c>
      <c r="AR3228" s="105">
        <f t="shared" ref="AR3228:AR3235" si="745">IF(R3228 &lt;=( AVERAGE(SMALL(AE3228:AI3228,1),SMALL(AE3228:AI3228,2))), R3228, "")</f>
        <v>0</v>
      </c>
      <c r="AS3228" s="105" t="e">
        <f t="shared" ref="AS3228:AS3235" si="746">AVERAGE(SMALL(AJ3228:AM3228,1),SMALL(AJ3228:AM3228,2))</f>
        <v>#NUM!</v>
      </c>
      <c r="AT3228" s="105" t="e">
        <f>#REF!*1.075</f>
        <v>#REF!</v>
      </c>
      <c r="AU3228" s="105">
        <f t="shared" ref="AU3228:AU3235" si="747">T3228*1.075</f>
        <v>3.7732499999999995</v>
      </c>
      <c r="AV3228" s="102" t="e">
        <f t="shared" si="743"/>
        <v>#REF!</v>
      </c>
      <c r="AW3228" s="105" t="s">
        <v>279</v>
      </c>
      <c r="AX3228" s="105" t="s">
        <v>278</v>
      </c>
      <c r="AY3228" s="106">
        <v>3.2549999999999999</v>
      </c>
      <c r="AZ3228" s="108">
        <f t="shared" si="739"/>
        <v>0.81374999999999997</v>
      </c>
      <c r="BA3228" s="1">
        <f t="shared" si="740"/>
        <v>4.0687499999999996</v>
      </c>
      <c r="BB3228" s="106">
        <f t="shared" si="741"/>
        <v>4.3942499999999995</v>
      </c>
      <c r="BC3228" s="105" t="s">
        <v>53</v>
      </c>
      <c r="BD3228" s="110" t="s">
        <v>885</v>
      </c>
      <c r="BE3228" s="110"/>
      <c r="BF3228" s="110"/>
      <c r="BG3228" s="110"/>
    </row>
    <row r="3229" spans="1:59" ht="24.75" hidden="1" customHeight="1">
      <c r="A3229" s="9">
        <v>3236</v>
      </c>
      <c r="B3229" s="24">
        <v>5720</v>
      </c>
      <c r="C3229" s="24"/>
      <c r="D3229" s="15"/>
      <c r="E3229" s="25" t="s">
        <v>12614</v>
      </c>
      <c r="F3229" s="25" t="s">
        <v>12611</v>
      </c>
      <c r="G3229" s="25" t="s">
        <v>1127</v>
      </c>
      <c r="H3229" s="26" t="s">
        <v>12615</v>
      </c>
      <c r="I3229" s="25" t="s">
        <v>44</v>
      </c>
      <c r="J3229" s="25" t="s">
        <v>545</v>
      </c>
      <c r="K3229" s="27"/>
      <c r="L3229" s="25"/>
      <c r="M3229" s="24">
        <v>30</v>
      </c>
      <c r="N3229" s="25" t="s">
        <v>46</v>
      </c>
      <c r="O3229" s="25" t="s">
        <v>12608</v>
      </c>
      <c r="P3229" s="25" t="s">
        <v>12616</v>
      </c>
      <c r="Q3229" s="25" t="s">
        <v>12617</v>
      </c>
      <c r="R3229" s="101">
        <v>1.93</v>
      </c>
      <c r="T3229" s="116" t="s">
        <v>58</v>
      </c>
      <c r="U3229" s="84">
        <v>5.8920000000000003</v>
      </c>
      <c r="V3229" s="102">
        <v>1.9883</v>
      </c>
      <c r="W3229" s="102">
        <v>1.8551</v>
      </c>
      <c r="Y3229" s="102">
        <v>2.35</v>
      </c>
      <c r="AN3229" s="106">
        <v>1.7775000000000001</v>
      </c>
      <c r="AO3229" s="105" t="s">
        <v>277</v>
      </c>
      <c r="AP3229" s="104" t="s">
        <v>278</v>
      </c>
      <c r="AQ3229" s="105" t="e">
        <f t="shared" si="744"/>
        <v>#NUM!</v>
      </c>
      <c r="AR3229" s="105" t="e">
        <f t="shared" si="745"/>
        <v>#NUM!</v>
      </c>
      <c r="AS3229" s="105" t="e">
        <f t="shared" si="746"/>
        <v>#NUM!</v>
      </c>
      <c r="AT3229" s="105" t="e">
        <f>#REF!*1.075</f>
        <v>#REF!</v>
      </c>
      <c r="AU3229" s="105" t="e">
        <f t="shared" si="747"/>
        <v>#VALUE!</v>
      </c>
      <c r="AV3229" s="102" t="e">
        <f t="shared" si="743"/>
        <v>#REF!</v>
      </c>
      <c r="AW3229" s="105" t="s">
        <v>279</v>
      </c>
      <c r="AX3229" s="105" t="s">
        <v>278</v>
      </c>
      <c r="AY3229" s="106">
        <v>1.7775000000000001</v>
      </c>
      <c r="AZ3229" s="108">
        <f t="shared" si="739"/>
        <v>0.44437500000000002</v>
      </c>
      <c r="BA3229" s="1">
        <f t="shared" si="740"/>
        <v>2.2218750000000003</v>
      </c>
      <c r="BB3229" s="106">
        <f t="shared" si="741"/>
        <v>2.3996250000000003</v>
      </c>
      <c r="BC3229" s="105" t="s">
        <v>53</v>
      </c>
      <c r="BE3229" s="110"/>
      <c r="BF3229" s="110"/>
      <c r="BG3229" s="110"/>
    </row>
    <row r="3230" spans="1:59" ht="24.75" hidden="1" customHeight="1">
      <c r="A3230" s="9">
        <v>3237</v>
      </c>
      <c r="B3230" s="24">
        <v>5721</v>
      </c>
      <c r="C3230" s="24"/>
      <c r="D3230" s="131" t="s">
        <v>12552</v>
      </c>
      <c r="E3230" s="25" t="s">
        <v>12614</v>
      </c>
      <c r="F3230" s="25" t="s">
        <v>12611</v>
      </c>
      <c r="G3230" s="25" t="s">
        <v>1127</v>
      </c>
      <c r="H3230" s="26" t="s">
        <v>1135</v>
      </c>
      <c r="I3230" s="25" t="s">
        <v>44</v>
      </c>
      <c r="J3230" s="25" t="s">
        <v>545</v>
      </c>
      <c r="K3230" s="27"/>
      <c r="L3230" s="25"/>
      <c r="M3230" s="24">
        <v>30</v>
      </c>
      <c r="N3230" s="25" t="s">
        <v>46</v>
      </c>
      <c r="O3230" s="25" t="s">
        <v>12608</v>
      </c>
      <c r="P3230" s="25" t="s">
        <v>12618</v>
      </c>
      <c r="Q3230" s="25" t="s">
        <v>12619</v>
      </c>
      <c r="S3230" s="102">
        <v>2.7</v>
      </c>
      <c r="T3230" s="116">
        <v>2.7</v>
      </c>
      <c r="V3230" s="102">
        <v>3.1619999999999999</v>
      </c>
      <c r="W3230" s="102">
        <v>3.2989999999999999</v>
      </c>
      <c r="AF3230" s="105">
        <v>2.42</v>
      </c>
      <c r="AG3230" s="105">
        <v>2.46</v>
      </c>
      <c r="AH3230" s="105">
        <v>2.48</v>
      </c>
      <c r="AI3230" s="105">
        <v>2.5</v>
      </c>
      <c r="AN3230" s="106">
        <v>2.29</v>
      </c>
      <c r="AO3230" s="105" t="s">
        <v>277</v>
      </c>
      <c r="AP3230" s="104" t="s">
        <v>278</v>
      </c>
      <c r="AQ3230" s="105">
        <f t="shared" si="744"/>
        <v>2.44</v>
      </c>
      <c r="AR3230" s="105">
        <f t="shared" si="745"/>
        <v>0</v>
      </c>
      <c r="AS3230" s="105" t="e">
        <f t="shared" si="746"/>
        <v>#NUM!</v>
      </c>
      <c r="AT3230" s="105" t="e">
        <f>#REF!*1.075</f>
        <v>#REF!</v>
      </c>
      <c r="AU3230" s="105">
        <f t="shared" si="747"/>
        <v>2.9024999999999999</v>
      </c>
      <c r="AV3230" s="102" t="e">
        <f t="shared" si="743"/>
        <v>#REF!</v>
      </c>
      <c r="AW3230" s="105" t="s">
        <v>279</v>
      </c>
      <c r="AX3230" s="105" t="s">
        <v>278</v>
      </c>
      <c r="AY3230" s="106">
        <v>2.44</v>
      </c>
      <c r="AZ3230" s="108">
        <f t="shared" si="739"/>
        <v>0.61</v>
      </c>
      <c r="BA3230" s="1">
        <f t="shared" si="740"/>
        <v>3.05</v>
      </c>
      <c r="BB3230" s="106">
        <f t="shared" si="741"/>
        <v>3.2939999999999996</v>
      </c>
      <c r="BC3230" s="105" t="s">
        <v>53</v>
      </c>
      <c r="BD3230" s="110" t="s">
        <v>885</v>
      </c>
      <c r="BE3230" s="110"/>
      <c r="BF3230" s="110"/>
      <c r="BG3230" s="110"/>
    </row>
    <row r="3231" spans="1:59" ht="24.75" hidden="1" customHeight="1">
      <c r="A3231" s="9">
        <v>3238</v>
      </c>
      <c r="B3231" s="24"/>
      <c r="C3231" s="24"/>
      <c r="D3231" s="131" t="s">
        <v>12552</v>
      </c>
      <c r="E3231" s="25" t="s">
        <v>12620</v>
      </c>
      <c r="F3231" s="25" t="s">
        <v>2430</v>
      </c>
      <c r="G3231" s="25" t="s">
        <v>2431</v>
      </c>
      <c r="H3231" s="26" t="s">
        <v>12621</v>
      </c>
      <c r="I3231" s="25" t="s">
        <v>68</v>
      </c>
      <c r="J3231" s="25" t="s">
        <v>12622</v>
      </c>
      <c r="K3231" s="27"/>
      <c r="L3231" s="25"/>
      <c r="M3231" s="24">
        <v>30</v>
      </c>
      <c r="N3231" s="25" t="s">
        <v>46</v>
      </c>
      <c r="O3231" s="25" t="s">
        <v>12608</v>
      </c>
      <c r="P3231" s="25"/>
      <c r="Q3231" s="25" t="s">
        <v>8653</v>
      </c>
      <c r="S3231" s="102">
        <v>0.9</v>
      </c>
      <c r="T3231" s="116">
        <v>0.9</v>
      </c>
      <c r="V3231" s="102">
        <v>1.3027200000000001</v>
      </c>
      <c r="W3231" s="102">
        <v>1.1812</v>
      </c>
      <c r="AF3231" s="105">
        <v>0.97</v>
      </c>
      <c r="AG3231" s="105">
        <v>0.52739999999999998</v>
      </c>
      <c r="AH3231" s="105">
        <v>0.48</v>
      </c>
      <c r="AI3231" s="105">
        <v>1.0980000000000001</v>
      </c>
      <c r="AO3231" s="105" t="s">
        <v>1247</v>
      </c>
      <c r="AP3231" s="104" t="s">
        <v>1248</v>
      </c>
      <c r="AQ3231" s="105">
        <f t="shared" si="744"/>
        <v>0.50370000000000004</v>
      </c>
      <c r="AR3231" s="105">
        <f t="shared" si="745"/>
        <v>0</v>
      </c>
      <c r="AS3231" s="105" t="e">
        <f t="shared" si="746"/>
        <v>#NUM!</v>
      </c>
      <c r="AT3231" s="105" t="e">
        <f>#REF!*1.075</f>
        <v>#REF!</v>
      </c>
      <c r="AU3231" s="105">
        <f t="shared" si="747"/>
        <v>0.96750000000000003</v>
      </c>
      <c r="AV3231" s="102" t="e">
        <f t="shared" si="743"/>
        <v>#REF!</v>
      </c>
      <c r="AW3231" s="105" t="s">
        <v>279</v>
      </c>
      <c r="AX3231" s="105" t="s">
        <v>278</v>
      </c>
      <c r="AY3231" s="106">
        <v>0.50370000000000004</v>
      </c>
      <c r="AZ3231" s="108">
        <f t="shared" si="739"/>
        <v>0.12592500000000001</v>
      </c>
      <c r="BA3231" s="1">
        <f t="shared" si="740"/>
        <v>0.6296250000000001</v>
      </c>
      <c r="BB3231" s="106">
        <f t="shared" si="741"/>
        <v>0.67999500000000013</v>
      </c>
      <c r="BD3231" s="110" t="s">
        <v>885</v>
      </c>
      <c r="BE3231" s="110"/>
      <c r="BF3231" s="110"/>
      <c r="BG3231" s="110"/>
    </row>
    <row r="3232" spans="1:59" ht="24.75" hidden="1" customHeight="1">
      <c r="A3232" s="9">
        <v>3239</v>
      </c>
      <c r="B3232" s="24">
        <v>19557</v>
      </c>
      <c r="C3232" s="24"/>
      <c r="D3232" s="15"/>
      <c r="E3232" s="25" t="s">
        <v>12620</v>
      </c>
      <c r="F3232" s="25" t="s">
        <v>2430</v>
      </c>
      <c r="G3232" s="25" t="s">
        <v>2431</v>
      </c>
      <c r="H3232" s="26" t="s">
        <v>2432</v>
      </c>
      <c r="I3232" s="25" t="s">
        <v>68</v>
      </c>
      <c r="J3232" s="25" t="s">
        <v>12622</v>
      </c>
      <c r="K3232" s="27"/>
      <c r="L3232" s="25"/>
      <c r="M3232" s="24">
        <v>30</v>
      </c>
      <c r="N3232" s="25" t="s">
        <v>46</v>
      </c>
      <c r="O3232" s="25" t="s">
        <v>12608</v>
      </c>
      <c r="P3232" s="25" t="s">
        <v>12623</v>
      </c>
      <c r="Q3232" s="25" t="s">
        <v>12624</v>
      </c>
      <c r="R3232" s="101">
        <v>0.99</v>
      </c>
      <c r="T3232" s="116" t="s">
        <v>58</v>
      </c>
      <c r="W3232" s="102">
        <v>0.88090000000000002</v>
      </c>
      <c r="Y3232" s="102">
        <v>1.1000000000000001</v>
      </c>
      <c r="AN3232" s="106">
        <v>0.52200000000000002</v>
      </c>
      <c r="AO3232" s="105" t="s">
        <v>277</v>
      </c>
      <c r="AP3232" s="104" t="s">
        <v>278</v>
      </c>
      <c r="AQ3232" s="105" t="e">
        <f t="shared" si="744"/>
        <v>#NUM!</v>
      </c>
      <c r="AR3232" s="105" t="e">
        <f t="shared" si="745"/>
        <v>#NUM!</v>
      </c>
      <c r="AS3232" s="105" t="e">
        <f t="shared" si="746"/>
        <v>#NUM!</v>
      </c>
      <c r="AT3232" s="105" t="e">
        <f>#REF!*1.075</f>
        <v>#REF!</v>
      </c>
      <c r="AU3232" s="105" t="e">
        <f t="shared" si="747"/>
        <v>#VALUE!</v>
      </c>
      <c r="AV3232" s="102" t="e">
        <f t="shared" si="743"/>
        <v>#REF!</v>
      </c>
      <c r="AW3232" s="105" t="s">
        <v>279</v>
      </c>
      <c r="AX3232" s="105" t="s">
        <v>278</v>
      </c>
      <c r="AY3232" s="106">
        <v>0.52</v>
      </c>
      <c r="AZ3232" s="108">
        <f t="shared" ref="AZ3232:AZ3263" si="748">IF(AND(AY3232&gt;0,AY3232&lt;=10),AY3232*0.25,IF(AND(AY3232&gt;10,AY3232&lt;=50),AY3232*0.17,IF(AND(AY3232&gt;10,AY3232&lt;=100),AY3232*0.12,IF(AY3232&gt;100,AY3232*0.1))))</f>
        <v>0.13</v>
      </c>
      <c r="BA3232" s="1">
        <f t="shared" ref="BA3232:BA3263" si="749">AZ3232+AY3232</f>
        <v>0.65</v>
      </c>
      <c r="BB3232" s="106">
        <f t="shared" ref="BB3232:BB3263" si="750">BA3232+BA3232*0.08</f>
        <v>0.70200000000000007</v>
      </c>
      <c r="BC3232" s="105" t="s">
        <v>53</v>
      </c>
      <c r="BE3232" s="110"/>
      <c r="BF3232" s="110"/>
      <c r="BG3232" s="110"/>
    </row>
    <row r="3233" spans="1:59" ht="24.75" hidden="1" customHeight="1">
      <c r="A3233" s="9">
        <v>3240</v>
      </c>
      <c r="B3233" s="24">
        <v>19575</v>
      </c>
      <c r="C3233" s="24"/>
      <c r="D3233" s="131" t="s">
        <v>12552</v>
      </c>
      <c r="E3233" s="25" t="s">
        <v>12620</v>
      </c>
      <c r="F3233" s="25" t="s">
        <v>2430</v>
      </c>
      <c r="G3233" s="25" t="s">
        <v>2431</v>
      </c>
      <c r="H3233" s="26" t="s">
        <v>2435</v>
      </c>
      <c r="I3233" s="25" t="s">
        <v>68</v>
      </c>
      <c r="J3233" s="25" t="s">
        <v>12622</v>
      </c>
      <c r="K3233" s="27"/>
      <c r="L3233" s="25"/>
      <c r="M3233" s="24">
        <v>30</v>
      </c>
      <c r="N3233" s="25" t="s">
        <v>46</v>
      </c>
      <c r="O3233" s="25" t="s">
        <v>12608</v>
      </c>
      <c r="P3233" s="25" t="s">
        <v>12623</v>
      </c>
      <c r="Q3233" s="25" t="s">
        <v>12625</v>
      </c>
      <c r="S3233" s="102">
        <v>1.1000000000000001</v>
      </c>
      <c r="T3233" s="116">
        <v>1.1000000000000001</v>
      </c>
      <c r="V3233" s="102">
        <v>1.71044</v>
      </c>
      <c r="W3233" s="102">
        <v>1.5132000000000001</v>
      </c>
      <c r="AF3233" s="105">
        <v>1.19</v>
      </c>
      <c r="AG3233" s="105">
        <v>0.67200000000000004</v>
      </c>
      <c r="AH3233" s="105">
        <v>0.67200000000000004</v>
      </c>
      <c r="AI3233" s="105">
        <v>0.83399999999999996</v>
      </c>
      <c r="AN3233" s="106">
        <v>0.69645000000000001</v>
      </c>
      <c r="AO3233" s="105" t="s">
        <v>277</v>
      </c>
      <c r="AP3233" s="104" t="s">
        <v>278</v>
      </c>
      <c r="AQ3233" s="105">
        <f t="shared" si="744"/>
        <v>0.67200000000000004</v>
      </c>
      <c r="AR3233" s="105">
        <f t="shared" si="745"/>
        <v>0</v>
      </c>
      <c r="AS3233" s="105" t="e">
        <f t="shared" si="746"/>
        <v>#NUM!</v>
      </c>
      <c r="AT3233" s="105" t="e">
        <f>#REF!*1.075</f>
        <v>#REF!</v>
      </c>
      <c r="AU3233" s="105">
        <f t="shared" si="747"/>
        <v>1.1825000000000001</v>
      </c>
      <c r="AV3233" s="102" t="e">
        <f t="shared" si="743"/>
        <v>#REF!</v>
      </c>
      <c r="AW3233" s="105" t="s">
        <v>279</v>
      </c>
      <c r="AX3233" s="105" t="s">
        <v>278</v>
      </c>
      <c r="AY3233" s="106">
        <v>0.67200000000000004</v>
      </c>
      <c r="AZ3233" s="108">
        <f t="shared" si="748"/>
        <v>0.16800000000000001</v>
      </c>
      <c r="BA3233" s="1">
        <f t="shared" si="749"/>
        <v>0.84000000000000008</v>
      </c>
      <c r="BB3233" s="106">
        <f t="shared" si="750"/>
        <v>0.90720000000000012</v>
      </c>
      <c r="BC3233" s="105" t="s">
        <v>53</v>
      </c>
      <c r="BD3233" s="110" t="s">
        <v>885</v>
      </c>
      <c r="BE3233" s="110"/>
      <c r="BF3233" s="110"/>
      <c r="BG3233" s="110"/>
    </row>
    <row r="3234" spans="1:59" ht="24.75" hidden="1" customHeight="1">
      <c r="A3234" s="9">
        <v>3241</v>
      </c>
      <c r="B3234" s="24">
        <v>19576</v>
      </c>
      <c r="C3234" s="24"/>
      <c r="D3234" s="15"/>
      <c r="E3234" s="25" t="s">
        <v>12620</v>
      </c>
      <c r="F3234" s="25" t="s">
        <v>2430</v>
      </c>
      <c r="G3234" s="25" t="s">
        <v>2431</v>
      </c>
      <c r="H3234" s="26" t="s">
        <v>12626</v>
      </c>
      <c r="I3234" s="25" t="s">
        <v>68</v>
      </c>
      <c r="J3234" s="25" t="s">
        <v>12622</v>
      </c>
      <c r="K3234" s="27"/>
      <c r="L3234" s="25"/>
      <c r="M3234" s="24">
        <v>30</v>
      </c>
      <c r="N3234" s="25" t="s">
        <v>46</v>
      </c>
      <c r="O3234" s="25" t="s">
        <v>12608</v>
      </c>
      <c r="P3234" s="25" t="s">
        <v>12623</v>
      </c>
      <c r="Q3234" s="25" t="s">
        <v>12627</v>
      </c>
      <c r="R3234" s="101">
        <v>1.51</v>
      </c>
      <c r="T3234" s="116" t="s">
        <v>58</v>
      </c>
      <c r="U3234" s="84">
        <v>1.8</v>
      </c>
      <c r="W3234" s="102">
        <v>1.2217</v>
      </c>
      <c r="AN3234" s="106">
        <v>0.74650000000000005</v>
      </c>
      <c r="AO3234" s="105" t="s">
        <v>277</v>
      </c>
      <c r="AP3234" s="104" t="s">
        <v>278</v>
      </c>
      <c r="AQ3234" s="105" t="e">
        <f t="shared" si="744"/>
        <v>#NUM!</v>
      </c>
      <c r="AR3234" s="105" t="e">
        <f t="shared" si="745"/>
        <v>#NUM!</v>
      </c>
      <c r="AS3234" s="105" t="e">
        <f t="shared" si="746"/>
        <v>#NUM!</v>
      </c>
      <c r="AT3234" s="105" t="e">
        <f>#REF!*1.075</f>
        <v>#REF!</v>
      </c>
      <c r="AU3234" s="105" t="e">
        <f t="shared" si="747"/>
        <v>#VALUE!</v>
      </c>
      <c r="AV3234" s="102" t="e">
        <f t="shared" si="743"/>
        <v>#REF!</v>
      </c>
      <c r="AW3234" s="105" t="s">
        <v>279</v>
      </c>
      <c r="AX3234" s="105" t="s">
        <v>278</v>
      </c>
      <c r="AY3234" s="106">
        <v>0.75</v>
      </c>
      <c r="AZ3234" s="108">
        <f t="shared" si="748"/>
        <v>0.1875</v>
      </c>
      <c r="BA3234" s="1">
        <f t="shared" si="749"/>
        <v>0.9375</v>
      </c>
      <c r="BB3234" s="106">
        <f t="shared" si="750"/>
        <v>1.0125</v>
      </c>
      <c r="BC3234" s="105" t="s">
        <v>53</v>
      </c>
      <c r="BE3234" s="110"/>
      <c r="BF3234" s="110"/>
      <c r="BG3234" s="110"/>
    </row>
    <row r="3235" spans="1:59" ht="24.75" hidden="1" customHeight="1">
      <c r="A3235" s="9">
        <v>3242</v>
      </c>
      <c r="B3235" s="24">
        <v>19577</v>
      </c>
      <c r="C3235" s="24"/>
      <c r="D3235" s="131" t="s">
        <v>12552</v>
      </c>
      <c r="E3235" s="25" t="s">
        <v>12620</v>
      </c>
      <c r="F3235" s="25" t="s">
        <v>2430</v>
      </c>
      <c r="G3235" s="25" t="s">
        <v>2431</v>
      </c>
      <c r="H3235" s="26" t="s">
        <v>2437</v>
      </c>
      <c r="I3235" s="25" t="s">
        <v>68</v>
      </c>
      <c r="J3235" s="25" t="s">
        <v>12622</v>
      </c>
      <c r="K3235" s="27"/>
      <c r="L3235" s="25"/>
      <c r="M3235" s="24">
        <v>30</v>
      </c>
      <c r="N3235" s="25" t="s">
        <v>46</v>
      </c>
      <c r="O3235" s="25" t="s">
        <v>12608</v>
      </c>
      <c r="P3235" s="25" t="s">
        <v>12623</v>
      </c>
      <c r="Q3235" s="25" t="s">
        <v>12628</v>
      </c>
      <c r="S3235" s="102">
        <v>1.6</v>
      </c>
      <c r="T3235" s="116">
        <v>1.6</v>
      </c>
      <c r="V3235" s="102">
        <v>2.4861</v>
      </c>
      <c r="W3235" s="102">
        <v>1.82697</v>
      </c>
      <c r="AF3235" s="105">
        <v>1.73</v>
      </c>
      <c r="AG3235" s="105">
        <v>1.1399999999999999</v>
      </c>
      <c r="AH3235" s="105">
        <v>0.92400000000000004</v>
      </c>
      <c r="AI3235" s="105">
        <v>1.2</v>
      </c>
      <c r="AN3235" s="106">
        <v>0.84670000000000001</v>
      </c>
      <c r="AO3235" s="105" t="s">
        <v>277</v>
      </c>
      <c r="AP3235" s="104" t="s">
        <v>278</v>
      </c>
      <c r="AQ3235" s="105">
        <f t="shared" si="744"/>
        <v>1.032</v>
      </c>
      <c r="AR3235" s="105">
        <f t="shared" si="745"/>
        <v>0</v>
      </c>
      <c r="AS3235" s="105" t="e">
        <f t="shared" si="746"/>
        <v>#NUM!</v>
      </c>
      <c r="AT3235" s="105" t="e">
        <f>#REF!*1.075</f>
        <v>#REF!</v>
      </c>
      <c r="AU3235" s="105">
        <f t="shared" si="747"/>
        <v>1.72</v>
      </c>
      <c r="AV3235" s="102" t="e">
        <f t="shared" si="743"/>
        <v>#REF!</v>
      </c>
      <c r="AW3235" s="105" t="s">
        <v>279</v>
      </c>
      <c r="AX3235" s="105" t="s">
        <v>278</v>
      </c>
      <c r="AY3235" s="106">
        <v>1.032</v>
      </c>
      <c r="AZ3235" s="108">
        <f t="shared" si="748"/>
        <v>0.25800000000000001</v>
      </c>
      <c r="BA3235" s="1">
        <f t="shared" si="749"/>
        <v>1.29</v>
      </c>
      <c r="BB3235" s="106">
        <f t="shared" si="750"/>
        <v>1.3932</v>
      </c>
      <c r="BC3235" s="105" t="s">
        <v>53</v>
      </c>
      <c r="BD3235" s="110" t="s">
        <v>885</v>
      </c>
      <c r="BE3235" s="110"/>
      <c r="BF3235" s="110"/>
      <c r="BG3235" s="110"/>
    </row>
    <row r="3236" spans="1:59" ht="24.75" hidden="1" customHeight="1">
      <c r="A3236" s="9">
        <v>3233</v>
      </c>
      <c r="B3236" s="36">
        <v>5734</v>
      </c>
      <c r="C3236" s="36"/>
      <c r="E3236" s="37" t="s">
        <v>12629</v>
      </c>
      <c r="F3236" s="36" t="s">
        <v>12630</v>
      </c>
      <c r="G3236" s="36" t="s">
        <v>1050</v>
      </c>
      <c r="H3236" s="36" t="s">
        <v>251</v>
      </c>
      <c r="I3236" s="36" t="s">
        <v>44</v>
      </c>
      <c r="J3236" s="37" t="s">
        <v>545</v>
      </c>
      <c r="K3236" s="49"/>
      <c r="L3236" s="36"/>
      <c r="M3236" s="36"/>
      <c r="N3236" s="36"/>
      <c r="O3236" s="36" t="s">
        <v>12631</v>
      </c>
      <c r="P3236" s="36" t="s">
        <v>12632</v>
      </c>
      <c r="Q3236" s="36" t="s">
        <v>12633</v>
      </c>
      <c r="T3236" s="116"/>
      <c r="AT3236" s="105" t="e">
        <f>#REF!*1.075</f>
        <v>#REF!</v>
      </c>
      <c r="AV3236" s="102" t="e">
        <f t="shared" si="743"/>
        <v>#REF!</v>
      </c>
      <c r="AZ3236" s="108" t="b">
        <f t="shared" si="748"/>
        <v>0</v>
      </c>
      <c r="BA3236" s="1">
        <f t="shared" si="749"/>
        <v>0</v>
      </c>
      <c r="BB3236" s="106">
        <f t="shared" si="750"/>
        <v>0</v>
      </c>
      <c r="BE3236" s="110"/>
      <c r="BF3236" s="110"/>
      <c r="BG3236" s="110"/>
    </row>
    <row r="3237" spans="1:59" ht="24.75" hidden="1" customHeight="1">
      <c r="A3237" s="9">
        <v>3243</v>
      </c>
      <c r="B3237" s="24">
        <v>5724</v>
      </c>
      <c r="C3237" s="24"/>
      <c r="D3237" s="199" t="s">
        <v>12552</v>
      </c>
      <c r="E3237" s="25" t="s">
        <v>12629</v>
      </c>
      <c r="F3237" s="25" t="s">
        <v>12634</v>
      </c>
      <c r="G3237" s="25" t="s">
        <v>1050</v>
      </c>
      <c r="H3237" s="26" t="s">
        <v>1054</v>
      </c>
      <c r="I3237" s="25" t="s">
        <v>44</v>
      </c>
      <c r="J3237" s="25" t="s">
        <v>545</v>
      </c>
      <c r="K3237" s="27"/>
      <c r="L3237" s="25"/>
      <c r="M3237" s="24">
        <v>30</v>
      </c>
      <c r="N3237" s="25" t="s">
        <v>46</v>
      </c>
      <c r="O3237" s="25" t="s">
        <v>12631</v>
      </c>
      <c r="P3237" s="25" t="s">
        <v>12635</v>
      </c>
      <c r="Q3237" s="25" t="s">
        <v>12636</v>
      </c>
      <c r="S3237" s="102">
        <v>1.66</v>
      </c>
      <c r="T3237" s="116">
        <v>1.66</v>
      </c>
      <c r="V3237" s="102">
        <v>2.3559999999999999</v>
      </c>
      <c r="W3237" s="102">
        <v>2.2189999999999999</v>
      </c>
      <c r="AF3237" s="105">
        <v>1.83</v>
      </c>
      <c r="AG3237" s="105">
        <v>1.65</v>
      </c>
      <c r="AH3237" s="105">
        <v>1.46</v>
      </c>
      <c r="AI3237" s="105">
        <v>1.7</v>
      </c>
      <c r="AN3237" s="106">
        <v>1.51</v>
      </c>
      <c r="AO3237" s="105" t="s">
        <v>277</v>
      </c>
      <c r="AP3237" s="104" t="s">
        <v>278</v>
      </c>
      <c r="AQ3237" s="105">
        <f>AVERAGE(SMALL(AE3237:AI3237,1),SMALL(AE3237:AI3237,2))</f>
        <v>1.5549999999999999</v>
      </c>
      <c r="AR3237" s="105">
        <f>IF(R3237 &lt;=( AVERAGE(SMALL(AE3237:AI3237,1),SMALL(AE3237:AI3237,2))), R3237, "")</f>
        <v>0</v>
      </c>
      <c r="AS3237" s="105" t="e">
        <f>AVERAGE(SMALL(AJ3237:AM3237,1),SMALL(AJ3237:AM3237,2))</f>
        <v>#NUM!</v>
      </c>
      <c r="AT3237" s="105" t="e">
        <f>#REF!*1.075</f>
        <v>#REF!</v>
      </c>
      <c r="AU3237" s="105">
        <f>T3237*1.075</f>
        <v>1.7844999999999998</v>
      </c>
      <c r="AV3237" s="102" t="e">
        <f t="shared" si="743"/>
        <v>#REF!</v>
      </c>
      <c r="AW3237" s="105" t="s">
        <v>279</v>
      </c>
      <c r="AX3237" s="105" t="s">
        <v>278</v>
      </c>
      <c r="AY3237" s="106">
        <v>1.55</v>
      </c>
      <c r="AZ3237" s="108">
        <f t="shared" si="748"/>
        <v>0.38750000000000001</v>
      </c>
      <c r="BA3237" s="1">
        <f t="shared" si="749"/>
        <v>1.9375</v>
      </c>
      <c r="BB3237" s="106">
        <f t="shared" si="750"/>
        <v>2.0924999999999998</v>
      </c>
      <c r="BC3237" s="105" t="s">
        <v>53</v>
      </c>
      <c r="BD3237" s="110" t="s">
        <v>885</v>
      </c>
      <c r="BE3237" s="110"/>
      <c r="BF3237" s="110"/>
      <c r="BG3237" s="110"/>
    </row>
    <row r="3238" spans="1:59" ht="24.75" hidden="1" customHeight="1">
      <c r="A3238" s="9">
        <v>3244</v>
      </c>
      <c r="B3238" s="24">
        <v>5726</v>
      </c>
      <c r="C3238" s="24"/>
      <c r="D3238" s="15"/>
      <c r="E3238" s="25" t="s">
        <v>12629</v>
      </c>
      <c r="F3238" s="25" t="s">
        <v>12634</v>
      </c>
      <c r="G3238" s="25" t="s">
        <v>1050</v>
      </c>
      <c r="H3238" s="26" t="s">
        <v>97</v>
      </c>
      <c r="I3238" s="25" t="s">
        <v>44</v>
      </c>
      <c r="J3238" s="25" t="s">
        <v>545</v>
      </c>
      <c r="K3238" s="27"/>
      <c r="L3238" s="25"/>
      <c r="M3238" s="24">
        <v>30</v>
      </c>
      <c r="N3238" s="25" t="s">
        <v>46</v>
      </c>
      <c r="O3238" s="25" t="s">
        <v>12631</v>
      </c>
      <c r="P3238" s="25" t="s">
        <v>12635</v>
      </c>
      <c r="Q3238" s="25" t="s">
        <v>12637</v>
      </c>
      <c r="R3238" s="101">
        <v>2.2599999999999998</v>
      </c>
      <c r="T3238" s="116">
        <v>2.0299999999999998</v>
      </c>
      <c r="U3238" s="84">
        <v>2.64</v>
      </c>
      <c r="V3238" s="102">
        <v>2.4855</v>
      </c>
      <c r="W3238" s="102">
        <v>2.0213000000000001</v>
      </c>
      <c r="AN3238" s="106">
        <v>2.2599999999999998</v>
      </c>
      <c r="AO3238" s="105" t="s">
        <v>50</v>
      </c>
      <c r="AP3238" s="104" t="s">
        <v>51</v>
      </c>
      <c r="AQ3238" s="105" t="e">
        <f>AVERAGE(SMALL(AE3238:AI3238,1),SMALL(AE3238:AI3238,2))</f>
        <v>#NUM!</v>
      </c>
      <c r="AR3238" s="105" t="e">
        <f>IF(R3238 &lt;=( AVERAGE(SMALL(AE3238:AI3238,1),SMALL(AE3238:AI3238,2))), R3238, "")</f>
        <v>#NUM!</v>
      </c>
      <c r="AS3238" s="105" t="e">
        <f>AVERAGE(SMALL(AJ3238:AM3238,1),SMALL(AJ3238:AM3238,2))</f>
        <v>#NUM!</v>
      </c>
      <c r="AT3238" s="105" t="e">
        <f>#REF!*1.075</f>
        <v>#REF!</v>
      </c>
      <c r="AU3238" s="105">
        <f>T3238*1.075</f>
        <v>2.1822499999999998</v>
      </c>
      <c r="AV3238" s="102" t="e">
        <f t="shared" si="743"/>
        <v>#REF!</v>
      </c>
      <c r="AW3238" s="105" t="s">
        <v>172</v>
      </c>
      <c r="AX3238" s="105" t="s">
        <v>173</v>
      </c>
      <c r="AY3238" s="106">
        <v>2.1800000000000002</v>
      </c>
      <c r="AZ3238" s="108">
        <f t="shared" si="748"/>
        <v>0.54500000000000004</v>
      </c>
      <c r="BA3238" s="1">
        <f t="shared" si="749"/>
        <v>2.7250000000000001</v>
      </c>
      <c r="BB3238" s="106">
        <f t="shared" si="750"/>
        <v>2.9430000000000001</v>
      </c>
      <c r="BC3238" s="105" t="s">
        <v>53</v>
      </c>
      <c r="BE3238" s="110"/>
      <c r="BF3238" s="110"/>
      <c r="BG3238" s="110"/>
    </row>
    <row r="3239" spans="1:59" ht="24.75" hidden="1" customHeight="1">
      <c r="A3239" s="9">
        <v>3234</v>
      </c>
      <c r="B3239" s="36">
        <v>16107</v>
      </c>
      <c r="C3239" s="36"/>
      <c r="E3239" s="37" t="s">
        <v>12614</v>
      </c>
      <c r="F3239" s="36" t="s">
        <v>12607</v>
      </c>
      <c r="G3239" s="36" t="s">
        <v>1127</v>
      </c>
      <c r="H3239" s="36" t="s">
        <v>7361</v>
      </c>
      <c r="I3239" s="36" t="s">
        <v>44</v>
      </c>
      <c r="J3239" s="37" t="s">
        <v>12638</v>
      </c>
      <c r="K3239" s="49"/>
      <c r="L3239" s="36"/>
      <c r="M3239" s="36"/>
      <c r="N3239" s="36"/>
      <c r="O3239" s="36" t="s">
        <v>12639</v>
      </c>
      <c r="P3239" s="36" t="s">
        <v>12537</v>
      </c>
      <c r="Q3239" s="36" t="s">
        <v>12640</v>
      </c>
      <c r="T3239" s="116"/>
      <c r="AT3239" s="105" t="e">
        <f>#REF!*1.075</f>
        <v>#REF!</v>
      </c>
      <c r="AV3239" s="102" t="e">
        <f t="shared" si="743"/>
        <v>#REF!</v>
      </c>
      <c r="AZ3239" s="108" t="b">
        <f t="shared" si="748"/>
        <v>0</v>
      </c>
      <c r="BA3239" s="1">
        <f t="shared" si="749"/>
        <v>0</v>
      </c>
      <c r="BB3239" s="106">
        <f t="shared" si="750"/>
        <v>0</v>
      </c>
      <c r="BE3239" s="110"/>
      <c r="BF3239" s="110"/>
      <c r="BG3239" s="110"/>
    </row>
    <row r="3240" spans="1:59" ht="24.75" hidden="1" customHeight="1">
      <c r="A3240" s="9">
        <v>3247</v>
      </c>
      <c r="B3240" s="24">
        <v>17652</v>
      </c>
      <c r="C3240" s="24"/>
      <c r="D3240" s="131" t="s">
        <v>12552</v>
      </c>
      <c r="E3240" s="25" t="s">
        <v>12641</v>
      </c>
      <c r="F3240" s="25" t="s">
        <v>12642</v>
      </c>
      <c r="G3240" s="25" t="s">
        <v>2168</v>
      </c>
      <c r="H3240" s="26" t="s">
        <v>12643</v>
      </c>
      <c r="I3240" s="25" t="s">
        <v>12644</v>
      </c>
      <c r="J3240" s="25" t="s">
        <v>12645</v>
      </c>
      <c r="K3240" s="27">
        <v>1.45</v>
      </c>
      <c r="L3240" s="25" t="s">
        <v>80</v>
      </c>
      <c r="M3240" s="24">
        <v>15</v>
      </c>
      <c r="N3240" s="25" t="s">
        <v>46</v>
      </c>
      <c r="O3240" s="25" t="s">
        <v>12639</v>
      </c>
      <c r="P3240" s="25" t="s">
        <v>12646</v>
      </c>
      <c r="Q3240" s="25" t="s">
        <v>12647</v>
      </c>
      <c r="S3240" s="102">
        <v>37.42</v>
      </c>
      <c r="T3240" s="116">
        <v>37.42</v>
      </c>
      <c r="V3240" s="102">
        <v>38.4649</v>
      </c>
      <c r="W3240" s="102">
        <v>41.059699999999999</v>
      </c>
      <c r="AG3240" s="105">
        <v>33.58</v>
      </c>
      <c r="AN3240" s="106">
        <v>37.324599999999997</v>
      </c>
      <c r="AO3240" s="105" t="s">
        <v>277</v>
      </c>
      <c r="AP3240" s="104" t="s">
        <v>278</v>
      </c>
      <c r="AQ3240" s="105" t="e">
        <f t="shared" ref="AQ3240:AQ3278" si="751">AVERAGE(SMALL(AE3240:AI3240,1),SMALL(AE3240:AI3240,2))</f>
        <v>#NUM!</v>
      </c>
      <c r="AR3240" s="105" t="e">
        <f t="shared" ref="AR3240:AR3278" si="752">IF(R3240 &lt;=( AVERAGE(SMALL(AE3240:AI3240,1),SMALL(AE3240:AI3240,2))), R3240, "")</f>
        <v>#NUM!</v>
      </c>
      <c r="AS3240" s="105" t="e">
        <f t="shared" ref="AS3240:AS3278" si="753">AVERAGE(SMALL(AJ3240:AM3240,1),SMALL(AJ3240:AM3240,2))</f>
        <v>#NUM!</v>
      </c>
      <c r="AT3240" s="105" t="e">
        <f>#REF!*1.075</f>
        <v>#REF!</v>
      </c>
      <c r="AU3240" s="105">
        <f t="shared" ref="AU3240:AU3278" si="754">T3240*1.075</f>
        <v>40.226500000000001</v>
      </c>
      <c r="AV3240" s="102" t="e">
        <f t="shared" si="743"/>
        <v>#REF!</v>
      </c>
      <c r="AW3240" s="105" t="s">
        <v>279</v>
      </c>
      <c r="AX3240" s="105" t="s">
        <v>278</v>
      </c>
      <c r="AY3240" s="106">
        <v>37.324599999999997</v>
      </c>
      <c r="AZ3240" s="108">
        <f t="shared" si="748"/>
        <v>6.3451820000000003</v>
      </c>
      <c r="BA3240" s="1">
        <f t="shared" si="749"/>
        <v>43.669781999999998</v>
      </c>
      <c r="BB3240" s="106">
        <f t="shared" si="750"/>
        <v>47.163364559999998</v>
      </c>
      <c r="BC3240" s="105" t="s">
        <v>53</v>
      </c>
      <c r="BD3240" s="110" t="s">
        <v>885</v>
      </c>
      <c r="BE3240" s="110"/>
      <c r="BF3240" s="110"/>
      <c r="BG3240" s="110"/>
    </row>
    <row r="3241" spans="1:59" ht="24.75" hidden="1" customHeight="1">
      <c r="A3241" s="9">
        <v>3248</v>
      </c>
      <c r="B3241" s="24">
        <v>6923</v>
      </c>
      <c r="C3241" s="24"/>
      <c r="D3241" s="131" t="s">
        <v>12552</v>
      </c>
      <c r="E3241" s="25" t="s">
        <v>12648</v>
      </c>
      <c r="F3241" s="25" t="s">
        <v>12634</v>
      </c>
      <c r="G3241" s="25" t="s">
        <v>1050</v>
      </c>
      <c r="H3241" s="26" t="s">
        <v>251</v>
      </c>
      <c r="I3241" s="25" t="s">
        <v>205</v>
      </c>
      <c r="J3241" s="25" t="s">
        <v>12649</v>
      </c>
      <c r="K3241" s="27"/>
      <c r="L3241" s="25"/>
      <c r="M3241" s="24">
        <v>30</v>
      </c>
      <c r="N3241" s="25" t="s">
        <v>46</v>
      </c>
      <c r="O3241" s="25" t="s">
        <v>12650</v>
      </c>
      <c r="P3241" s="25" t="s">
        <v>12651</v>
      </c>
      <c r="Q3241" s="25" t="s">
        <v>12652</v>
      </c>
      <c r="S3241" s="102">
        <v>3.14</v>
      </c>
      <c r="T3241" s="116">
        <v>3.14</v>
      </c>
      <c r="V3241" s="102">
        <v>4.3849999999999998</v>
      </c>
      <c r="W3241" s="102">
        <v>4.1399999999999997</v>
      </c>
      <c r="AF3241" s="105">
        <v>3.4</v>
      </c>
      <c r="AG3241" s="105">
        <v>3.13</v>
      </c>
      <c r="AH3241" s="105">
        <v>2.68</v>
      </c>
      <c r="AI3241" s="105">
        <v>2.8</v>
      </c>
      <c r="AN3241" s="106">
        <v>2.7250000000000001</v>
      </c>
      <c r="AO3241" s="105" t="s">
        <v>277</v>
      </c>
      <c r="AP3241" s="104" t="s">
        <v>278</v>
      </c>
      <c r="AQ3241" s="105">
        <f t="shared" si="751"/>
        <v>2.74</v>
      </c>
      <c r="AR3241" s="105">
        <f t="shared" si="752"/>
        <v>0</v>
      </c>
      <c r="AS3241" s="105" t="e">
        <f t="shared" si="753"/>
        <v>#NUM!</v>
      </c>
      <c r="AT3241" s="105" t="e">
        <f>#REF!*1.075</f>
        <v>#REF!</v>
      </c>
      <c r="AU3241" s="105">
        <f t="shared" si="754"/>
        <v>3.3755000000000002</v>
      </c>
      <c r="AV3241" s="102" t="e">
        <f t="shared" si="743"/>
        <v>#REF!</v>
      </c>
      <c r="AW3241" s="105" t="s">
        <v>172</v>
      </c>
      <c r="AX3241" s="105" t="s">
        <v>173</v>
      </c>
      <c r="AY3241" s="106">
        <v>2.74</v>
      </c>
      <c r="AZ3241" s="108">
        <f t="shared" si="748"/>
        <v>0.68500000000000005</v>
      </c>
      <c r="BA3241" s="1">
        <f t="shared" si="749"/>
        <v>3.4250000000000003</v>
      </c>
      <c r="BB3241" s="106">
        <f t="shared" si="750"/>
        <v>3.6990000000000003</v>
      </c>
      <c r="BC3241" s="105" t="s">
        <v>53</v>
      </c>
      <c r="BD3241" s="110" t="s">
        <v>885</v>
      </c>
      <c r="BE3241" s="110"/>
      <c r="BF3241" s="110"/>
      <c r="BG3241" s="110"/>
    </row>
    <row r="3242" spans="1:59" ht="24.75" hidden="1" customHeight="1">
      <c r="A3242" s="9">
        <v>3249</v>
      </c>
      <c r="B3242" s="24">
        <v>6924</v>
      </c>
      <c r="C3242" s="24"/>
      <c r="D3242" s="131" t="s">
        <v>12552</v>
      </c>
      <c r="E3242" s="25" t="s">
        <v>12648</v>
      </c>
      <c r="F3242" s="25" t="s">
        <v>12634</v>
      </c>
      <c r="G3242" s="25" t="s">
        <v>1050</v>
      </c>
      <c r="H3242" s="26" t="s">
        <v>813</v>
      </c>
      <c r="I3242" s="25" t="s">
        <v>205</v>
      </c>
      <c r="J3242" s="25" t="s">
        <v>12649</v>
      </c>
      <c r="K3242" s="27"/>
      <c r="L3242" s="25"/>
      <c r="M3242" s="24">
        <v>30</v>
      </c>
      <c r="N3242" s="25" t="s">
        <v>46</v>
      </c>
      <c r="O3242" s="25" t="s">
        <v>12650</v>
      </c>
      <c r="P3242" s="25" t="s">
        <v>12651</v>
      </c>
      <c r="Q3242" s="25" t="s">
        <v>12653</v>
      </c>
      <c r="S3242" s="102">
        <v>3.78</v>
      </c>
      <c r="T3242" s="116">
        <v>3.78</v>
      </c>
      <c r="V3242" s="102">
        <v>5.4889999999999999</v>
      </c>
      <c r="W3242" s="102">
        <v>4.83</v>
      </c>
      <c r="AF3242" s="105">
        <v>4.0999999999999996</v>
      </c>
      <c r="AG3242" s="105">
        <v>3.77</v>
      </c>
      <c r="AH3242" s="105">
        <v>3.32</v>
      </c>
      <c r="AI3242" s="105">
        <v>3.6</v>
      </c>
      <c r="AN3242" s="106">
        <v>3.198</v>
      </c>
      <c r="AO3242" s="105" t="s">
        <v>277</v>
      </c>
      <c r="AP3242" s="104" t="s">
        <v>278</v>
      </c>
      <c r="AQ3242" s="105">
        <f t="shared" si="751"/>
        <v>3.46</v>
      </c>
      <c r="AR3242" s="105">
        <f t="shared" si="752"/>
        <v>0</v>
      </c>
      <c r="AS3242" s="105" t="e">
        <f t="shared" si="753"/>
        <v>#NUM!</v>
      </c>
      <c r="AT3242" s="105" t="e">
        <f>#REF!*1.075</f>
        <v>#REF!</v>
      </c>
      <c r="AU3242" s="105">
        <f t="shared" si="754"/>
        <v>4.0634999999999994</v>
      </c>
      <c r="AV3242" s="102" t="e">
        <f t="shared" si="743"/>
        <v>#REF!</v>
      </c>
      <c r="AW3242" s="105" t="s">
        <v>172</v>
      </c>
      <c r="AX3242" s="105" t="s">
        <v>173</v>
      </c>
      <c r="AY3242" s="106">
        <v>3.46</v>
      </c>
      <c r="AZ3242" s="108">
        <f t="shared" si="748"/>
        <v>0.86499999999999999</v>
      </c>
      <c r="BA3242" s="1">
        <f t="shared" si="749"/>
        <v>4.3250000000000002</v>
      </c>
      <c r="BB3242" s="106">
        <f t="shared" si="750"/>
        <v>4.6710000000000003</v>
      </c>
      <c r="BC3242" s="105" t="s">
        <v>53</v>
      </c>
      <c r="BD3242" s="110" t="s">
        <v>885</v>
      </c>
      <c r="BE3242" s="110"/>
      <c r="BF3242" s="110"/>
      <c r="BG3242" s="110"/>
    </row>
    <row r="3243" spans="1:59" ht="24.75" hidden="1" customHeight="1">
      <c r="A3243" s="9">
        <v>3250</v>
      </c>
      <c r="B3243" s="24">
        <v>6925</v>
      </c>
      <c r="C3243" s="24"/>
      <c r="D3243" s="131" t="s">
        <v>12552</v>
      </c>
      <c r="E3243" s="25" t="s">
        <v>12648</v>
      </c>
      <c r="F3243" s="25" t="s">
        <v>12634</v>
      </c>
      <c r="G3243" s="25" t="s">
        <v>1050</v>
      </c>
      <c r="H3243" s="26" t="s">
        <v>1056</v>
      </c>
      <c r="I3243" s="25" t="s">
        <v>205</v>
      </c>
      <c r="J3243" s="25" t="s">
        <v>12649</v>
      </c>
      <c r="K3243" s="27"/>
      <c r="L3243" s="25"/>
      <c r="M3243" s="24">
        <v>30</v>
      </c>
      <c r="N3243" s="25" t="s">
        <v>46</v>
      </c>
      <c r="O3243" s="25" t="s">
        <v>12650</v>
      </c>
      <c r="P3243" s="25" t="s">
        <v>12651</v>
      </c>
      <c r="Q3243" s="25" t="s">
        <v>12654</v>
      </c>
      <c r="S3243" s="102">
        <v>3.67</v>
      </c>
      <c r="T3243" s="116">
        <v>3.67</v>
      </c>
      <c r="V3243" s="102">
        <v>6.4039999999999999</v>
      </c>
      <c r="W3243" s="102">
        <v>4.9000000000000004</v>
      </c>
      <c r="AF3243" s="105">
        <v>4.97</v>
      </c>
      <c r="AG3243" s="105">
        <v>3.65</v>
      </c>
      <c r="AH3243" s="105">
        <v>4</v>
      </c>
      <c r="AI3243" s="105">
        <v>3.9</v>
      </c>
      <c r="AN3243" s="106">
        <v>3.544</v>
      </c>
      <c r="AO3243" s="105" t="s">
        <v>277</v>
      </c>
      <c r="AP3243" s="104" t="s">
        <v>278</v>
      </c>
      <c r="AQ3243" s="105">
        <f t="shared" si="751"/>
        <v>3.7749999999999999</v>
      </c>
      <c r="AR3243" s="105">
        <f t="shared" si="752"/>
        <v>0</v>
      </c>
      <c r="AS3243" s="105" t="e">
        <f t="shared" si="753"/>
        <v>#NUM!</v>
      </c>
      <c r="AT3243" s="105" t="e">
        <f>#REF!*1.075</f>
        <v>#REF!</v>
      </c>
      <c r="AU3243" s="105">
        <f t="shared" si="754"/>
        <v>3.9452499999999997</v>
      </c>
      <c r="AV3243" s="102" t="e">
        <f t="shared" si="743"/>
        <v>#REF!</v>
      </c>
      <c r="AW3243" s="105" t="s">
        <v>172</v>
      </c>
      <c r="AX3243" s="105" t="s">
        <v>173</v>
      </c>
      <c r="AY3243" s="106">
        <v>3.7749999999999999</v>
      </c>
      <c r="AZ3243" s="108">
        <f t="shared" si="748"/>
        <v>0.94374999999999998</v>
      </c>
      <c r="BA3243" s="1">
        <f t="shared" si="749"/>
        <v>4.71875</v>
      </c>
      <c r="BB3243" s="106">
        <f t="shared" si="750"/>
        <v>5.0962500000000004</v>
      </c>
      <c r="BC3243" s="105" t="s">
        <v>53</v>
      </c>
      <c r="BD3243" s="110" t="s">
        <v>885</v>
      </c>
      <c r="BE3243" s="110"/>
      <c r="BF3243" s="110"/>
      <c r="BG3243" s="110"/>
    </row>
    <row r="3244" spans="1:59" ht="24.75" hidden="1" customHeight="1">
      <c r="A3244" s="9">
        <v>3245</v>
      </c>
      <c r="B3244" s="36">
        <v>7230</v>
      </c>
      <c r="C3244" s="36"/>
      <c r="E3244" s="37" t="s">
        <v>12655</v>
      </c>
      <c r="F3244" s="36" t="s">
        <v>12656</v>
      </c>
      <c r="G3244" s="36" t="s">
        <v>12657</v>
      </c>
      <c r="H3244" s="36" t="s">
        <v>12658</v>
      </c>
      <c r="I3244" s="36" t="s">
        <v>551</v>
      </c>
      <c r="J3244" s="37" t="s">
        <v>12659</v>
      </c>
      <c r="K3244" s="49"/>
      <c r="L3244" s="36"/>
      <c r="M3244" s="36"/>
      <c r="N3244" s="36"/>
      <c r="O3244" s="36" t="s">
        <v>12543</v>
      </c>
      <c r="P3244" s="36" t="s">
        <v>12660</v>
      </c>
      <c r="Q3244" s="36" t="s">
        <v>12661</v>
      </c>
      <c r="T3244" s="116"/>
      <c r="AQ3244" s="105" t="e">
        <f t="shared" si="751"/>
        <v>#NUM!</v>
      </c>
      <c r="AR3244" s="105" t="e">
        <f t="shared" si="752"/>
        <v>#NUM!</v>
      </c>
      <c r="AS3244" s="105" t="e">
        <f t="shared" si="753"/>
        <v>#NUM!</v>
      </c>
      <c r="AT3244" s="105" t="e">
        <f>#REF!*1.075</f>
        <v>#REF!</v>
      </c>
      <c r="AU3244" s="105">
        <f t="shared" si="754"/>
        <v>0</v>
      </c>
      <c r="AV3244" s="102" t="e">
        <f t="shared" si="743"/>
        <v>#REF!</v>
      </c>
      <c r="AZ3244" s="108" t="b">
        <f t="shared" si="748"/>
        <v>0</v>
      </c>
      <c r="BA3244" s="1">
        <f t="shared" si="749"/>
        <v>0</v>
      </c>
      <c r="BB3244" s="106">
        <f t="shared" si="750"/>
        <v>0</v>
      </c>
      <c r="BE3244" s="110"/>
      <c r="BF3244" s="110"/>
      <c r="BG3244" s="110"/>
    </row>
    <row r="3245" spans="1:59" ht="24.75" hidden="1" customHeight="1">
      <c r="A3245" s="9">
        <v>3246</v>
      </c>
      <c r="B3245" s="36">
        <v>7024</v>
      </c>
      <c r="C3245" s="36"/>
      <c r="E3245" s="37" t="s">
        <v>12662</v>
      </c>
      <c r="F3245" s="36" t="s">
        <v>12663</v>
      </c>
      <c r="G3245" s="36" t="s">
        <v>12657</v>
      </c>
      <c r="H3245" s="36" t="s">
        <v>650</v>
      </c>
      <c r="I3245" s="36" t="s">
        <v>551</v>
      </c>
      <c r="J3245" s="37" t="s">
        <v>12664</v>
      </c>
      <c r="K3245" s="49"/>
      <c r="L3245" s="36"/>
      <c r="M3245" s="36"/>
      <c r="N3245" s="36"/>
      <c r="O3245" s="36" t="s">
        <v>12543</v>
      </c>
      <c r="P3245" s="36" t="s">
        <v>12660</v>
      </c>
      <c r="Q3245" s="36" t="s">
        <v>12665</v>
      </c>
      <c r="T3245" s="116"/>
      <c r="AQ3245" s="105" t="e">
        <f t="shared" si="751"/>
        <v>#NUM!</v>
      </c>
      <c r="AR3245" s="105" t="e">
        <f t="shared" si="752"/>
        <v>#NUM!</v>
      </c>
      <c r="AS3245" s="105" t="e">
        <f t="shared" si="753"/>
        <v>#NUM!</v>
      </c>
      <c r="AT3245" s="105" t="e">
        <f>#REF!*1.075</f>
        <v>#REF!</v>
      </c>
      <c r="AU3245" s="105">
        <f t="shared" si="754"/>
        <v>0</v>
      </c>
      <c r="AV3245" s="102" t="e">
        <f t="shared" si="743"/>
        <v>#REF!</v>
      </c>
      <c r="AZ3245" s="108" t="b">
        <f t="shared" si="748"/>
        <v>0</v>
      </c>
      <c r="BA3245" s="1">
        <f t="shared" si="749"/>
        <v>0</v>
      </c>
      <c r="BB3245" s="106">
        <f t="shared" si="750"/>
        <v>0</v>
      </c>
      <c r="BE3245" s="110"/>
      <c r="BF3245" s="110"/>
      <c r="BG3245" s="110"/>
    </row>
    <row r="3246" spans="1:59" ht="24.75" hidden="1" customHeight="1">
      <c r="A3246" s="9">
        <v>3252</v>
      </c>
      <c r="B3246" s="24">
        <v>7231</v>
      </c>
      <c r="C3246" s="24"/>
      <c r="D3246" s="15"/>
      <c r="E3246" s="25" t="s">
        <v>12666</v>
      </c>
      <c r="F3246" s="25" t="s">
        <v>12667</v>
      </c>
      <c r="G3246" s="25" t="s">
        <v>12657</v>
      </c>
      <c r="H3246" s="26" t="s">
        <v>12658</v>
      </c>
      <c r="I3246" s="25" t="s">
        <v>551</v>
      </c>
      <c r="J3246" s="25" t="s">
        <v>12668</v>
      </c>
      <c r="K3246" s="27">
        <v>2.5</v>
      </c>
      <c r="L3246" s="25" t="s">
        <v>91</v>
      </c>
      <c r="M3246" s="24">
        <v>1</v>
      </c>
      <c r="N3246" s="25" t="s">
        <v>46</v>
      </c>
      <c r="O3246" s="25" t="s">
        <v>12543</v>
      </c>
      <c r="P3246" s="25" t="s">
        <v>12669</v>
      </c>
      <c r="Q3246" s="25" t="s">
        <v>12670</v>
      </c>
      <c r="R3246" s="101">
        <v>385.14</v>
      </c>
      <c r="T3246" s="116" t="s">
        <v>58</v>
      </c>
      <c r="U3246" s="84">
        <v>824.89</v>
      </c>
      <c r="V3246" s="102">
        <v>407.35899999999998</v>
      </c>
      <c r="W3246" s="102">
        <v>358.57100000000003</v>
      </c>
      <c r="AN3246" s="106">
        <v>348.53800000000001</v>
      </c>
      <c r="AO3246" s="105" t="s">
        <v>277</v>
      </c>
      <c r="AP3246" s="104" t="s">
        <v>278</v>
      </c>
      <c r="AQ3246" s="105" t="e">
        <f t="shared" si="751"/>
        <v>#NUM!</v>
      </c>
      <c r="AR3246" s="105" t="e">
        <f t="shared" si="752"/>
        <v>#NUM!</v>
      </c>
      <c r="AS3246" s="105" t="e">
        <f t="shared" si="753"/>
        <v>#NUM!</v>
      </c>
      <c r="AT3246" s="105" t="e">
        <f>#REF!*1.075</f>
        <v>#REF!</v>
      </c>
      <c r="AU3246" s="105" t="e">
        <f t="shared" si="754"/>
        <v>#VALUE!</v>
      </c>
      <c r="AV3246" s="102" t="e">
        <f t="shared" ref="AV3246:AV3277" si="755">MIN(AN3246,AT3246,AU3246)</f>
        <v>#REF!</v>
      </c>
      <c r="AW3246" s="105" t="s">
        <v>279</v>
      </c>
      <c r="AX3246" s="105" t="s">
        <v>278</v>
      </c>
      <c r="AY3246" s="106">
        <v>348.53800000000001</v>
      </c>
      <c r="AZ3246" s="108">
        <f t="shared" si="748"/>
        <v>34.8538</v>
      </c>
      <c r="BA3246" s="1">
        <f t="shared" si="749"/>
        <v>383.39179999999999</v>
      </c>
      <c r="BB3246" s="106">
        <f t="shared" si="750"/>
        <v>414.06314399999997</v>
      </c>
      <c r="BC3246" s="105" t="s">
        <v>53</v>
      </c>
      <c r="BE3246" s="110"/>
      <c r="BF3246" s="110"/>
      <c r="BG3246" s="110"/>
    </row>
    <row r="3247" spans="1:59" ht="24.75" hidden="1" customHeight="1">
      <c r="A3247" s="9">
        <v>3251</v>
      </c>
      <c r="B3247" s="36">
        <v>18144</v>
      </c>
      <c r="C3247" s="36"/>
      <c r="E3247" s="37" t="s">
        <v>12671</v>
      </c>
      <c r="F3247" s="36" t="s">
        <v>12672</v>
      </c>
      <c r="G3247" s="36" t="s">
        <v>12673</v>
      </c>
      <c r="H3247" s="36" t="s">
        <v>12674</v>
      </c>
      <c r="I3247" s="36" t="s">
        <v>44</v>
      </c>
      <c r="J3247" s="37" t="s">
        <v>12675</v>
      </c>
      <c r="K3247" s="49"/>
      <c r="L3247" s="36"/>
      <c r="M3247" s="36"/>
      <c r="N3247" s="36"/>
      <c r="O3247" s="36" t="s">
        <v>12676</v>
      </c>
      <c r="P3247" s="36" t="s">
        <v>12677</v>
      </c>
      <c r="Q3247" s="36" t="s">
        <v>12678</v>
      </c>
      <c r="T3247" s="116"/>
      <c r="AQ3247" s="105" t="e">
        <f t="shared" si="751"/>
        <v>#NUM!</v>
      </c>
      <c r="AR3247" s="105" t="e">
        <f t="shared" si="752"/>
        <v>#NUM!</v>
      </c>
      <c r="AS3247" s="105" t="e">
        <f t="shared" si="753"/>
        <v>#NUM!</v>
      </c>
      <c r="AT3247" s="105" t="e">
        <f>#REF!*1.075</f>
        <v>#REF!</v>
      </c>
      <c r="AU3247" s="105">
        <f t="shared" si="754"/>
        <v>0</v>
      </c>
      <c r="AV3247" s="102" t="e">
        <f t="shared" si="755"/>
        <v>#REF!</v>
      </c>
      <c r="AZ3247" s="108" t="b">
        <f t="shared" si="748"/>
        <v>0</v>
      </c>
      <c r="BA3247" s="1">
        <f t="shared" si="749"/>
        <v>0</v>
      </c>
      <c r="BB3247" s="106">
        <f t="shared" si="750"/>
        <v>0</v>
      </c>
      <c r="BE3247" s="110"/>
      <c r="BF3247" s="110"/>
      <c r="BG3247" s="110"/>
    </row>
    <row r="3248" spans="1:59" ht="24.75" hidden="1" customHeight="1">
      <c r="A3248" s="9">
        <v>3253</v>
      </c>
      <c r="B3248" s="36">
        <v>20094</v>
      </c>
      <c r="C3248" s="36"/>
      <c r="E3248" s="37" t="s">
        <v>12679</v>
      </c>
      <c r="F3248" s="36" t="s">
        <v>12680</v>
      </c>
      <c r="G3248" s="36" t="s">
        <v>12681</v>
      </c>
      <c r="H3248" s="36" t="s">
        <v>12682</v>
      </c>
      <c r="I3248" s="36" t="s">
        <v>4430</v>
      </c>
      <c r="J3248" s="37" t="s">
        <v>12683</v>
      </c>
      <c r="K3248" s="49"/>
      <c r="L3248" s="36"/>
      <c r="M3248" s="36"/>
      <c r="N3248" s="36"/>
      <c r="O3248" s="36" t="s">
        <v>12676</v>
      </c>
      <c r="P3248" s="36" t="s">
        <v>12684</v>
      </c>
      <c r="Q3248" s="36" t="s">
        <v>12685</v>
      </c>
      <c r="T3248" s="116"/>
      <c r="AQ3248" s="105" t="e">
        <f t="shared" si="751"/>
        <v>#NUM!</v>
      </c>
      <c r="AR3248" s="105" t="e">
        <f t="shared" si="752"/>
        <v>#NUM!</v>
      </c>
      <c r="AS3248" s="105" t="e">
        <f t="shared" si="753"/>
        <v>#NUM!</v>
      </c>
      <c r="AT3248" s="105" t="e">
        <f>#REF!*1.075</f>
        <v>#REF!</v>
      </c>
      <c r="AU3248" s="105">
        <f t="shared" si="754"/>
        <v>0</v>
      </c>
      <c r="AV3248" s="102" t="e">
        <f t="shared" si="755"/>
        <v>#REF!</v>
      </c>
      <c r="AZ3248" s="108" t="b">
        <f t="shared" si="748"/>
        <v>0</v>
      </c>
      <c r="BA3248" s="1">
        <f t="shared" si="749"/>
        <v>0</v>
      </c>
      <c r="BB3248" s="106">
        <f t="shared" si="750"/>
        <v>0</v>
      </c>
      <c r="BE3248" s="110"/>
      <c r="BF3248" s="110"/>
      <c r="BG3248" s="110"/>
    </row>
    <row r="3249" spans="1:59" ht="24.75" hidden="1" customHeight="1">
      <c r="A3249" s="9">
        <v>3254</v>
      </c>
      <c r="B3249" s="25">
        <v>5600</v>
      </c>
      <c r="C3249" s="25"/>
      <c r="D3249" s="84" t="s">
        <v>12686</v>
      </c>
      <c r="E3249" s="25" t="s">
        <v>12687</v>
      </c>
      <c r="F3249" s="25" t="s">
        <v>12688</v>
      </c>
      <c r="G3249" s="25" t="s">
        <v>12689</v>
      </c>
      <c r="H3249" s="25" t="s">
        <v>9101</v>
      </c>
      <c r="I3249" s="25" t="s">
        <v>574</v>
      </c>
      <c r="J3249" s="25" t="s">
        <v>12690</v>
      </c>
      <c r="K3249" s="25">
        <v>4</v>
      </c>
      <c r="L3249" s="25" t="s">
        <v>91</v>
      </c>
      <c r="M3249" s="25">
        <v>1</v>
      </c>
      <c r="N3249" s="25" t="s">
        <v>46</v>
      </c>
      <c r="O3249" s="25" t="s">
        <v>12676</v>
      </c>
      <c r="P3249" s="25" t="s">
        <v>12691</v>
      </c>
      <c r="Q3249" s="25" t="s">
        <v>12692</v>
      </c>
      <c r="R3249" s="101">
        <v>3814.64</v>
      </c>
      <c r="S3249" s="102">
        <v>2870.02</v>
      </c>
      <c r="T3249" s="116" t="s">
        <v>12693</v>
      </c>
      <c r="U3249" s="84">
        <v>5157.88</v>
      </c>
      <c r="V3249" s="102">
        <v>2892.4</v>
      </c>
      <c r="Y3249" s="102">
        <v>3393.63</v>
      </c>
      <c r="AF3249" s="105">
        <v>3077.27</v>
      </c>
      <c r="AG3249" s="105">
        <v>2698.66</v>
      </c>
      <c r="AH3249" s="105">
        <v>2602.09</v>
      </c>
      <c r="AI3249" s="105">
        <v>3393.63</v>
      </c>
      <c r="AM3249" s="105">
        <v>2481.6999999999998</v>
      </c>
      <c r="AQ3249" s="105">
        <f t="shared" si="751"/>
        <v>2650.375</v>
      </c>
      <c r="AR3249" s="105" t="str">
        <f t="shared" si="752"/>
        <v/>
      </c>
      <c r="AS3249" s="105" t="e">
        <f t="shared" si="753"/>
        <v>#NUM!</v>
      </c>
      <c r="AT3249" s="105" t="e">
        <f>#REF!*1.075</f>
        <v>#REF!</v>
      </c>
      <c r="AU3249" s="105" t="e">
        <f t="shared" si="754"/>
        <v>#VALUE!</v>
      </c>
      <c r="AV3249" s="102" t="e">
        <f t="shared" si="755"/>
        <v>#REF!</v>
      </c>
      <c r="AW3249" s="105" t="s">
        <v>1543</v>
      </c>
      <c r="AX3249" s="105" t="s">
        <v>532</v>
      </c>
      <c r="AY3249" s="106">
        <v>2481.6999999999998</v>
      </c>
      <c r="AZ3249" s="108">
        <f t="shared" si="748"/>
        <v>248.17</v>
      </c>
      <c r="BA3249" s="1">
        <f t="shared" si="749"/>
        <v>2729.87</v>
      </c>
      <c r="BB3249" s="106">
        <f t="shared" si="750"/>
        <v>2948.2595999999999</v>
      </c>
      <c r="BD3249" s="105" t="s">
        <v>200</v>
      </c>
      <c r="BE3249" s="110"/>
      <c r="BF3249" s="110"/>
      <c r="BG3249" s="110"/>
    </row>
    <row r="3250" spans="1:59" ht="24.75" hidden="1" customHeight="1">
      <c r="A3250" s="9">
        <v>3255</v>
      </c>
      <c r="B3250" s="36">
        <v>18145</v>
      </c>
      <c r="C3250" s="36"/>
      <c r="E3250" s="37" t="s">
        <v>12694</v>
      </c>
      <c r="F3250" s="36" t="s">
        <v>12695</v>
      </c>
      <c r="G3250" s="36" t="s">
        <v>12696</v>
      </c>
      <c r="H3250" s="36" t="s">
        <v>781</v>
      </c>
      <c r="I3250" s="36" t="s">
        <v>44</v>
      </c>
      <c r="J3250" s="37" t="s">
        <v>12697</v>
      </c>
      <c r="K3250" s="49"/>
      <c r="L3250" s="36"/>
      <c r="M3250" s="36"/>
      <c r="N3250" s="36"/>
      <c r="O3250" s="36" t="s">
        <v>12676</v>
      </c>
      <c r="P3250" s="36" t="s">
        <v>12698</v>
      </c>
      <c r="Q3250" s="36" t="s">
        <v>12699</v>
      </c>
      <c r="T3250" s="116"/>
      <c r="AQ3250" s="105" t="e">
        <f t="shared" si="751"/>
        <v>#NUM!</v>
      </c>
      <c r="AR3250" s="105" t="e">
        <f t="shared" si="752"/>
        <v>#NUM!</v>
      </c>
      <c r="AS3250" s="105" t="e">
        <f t="shared" si="753"/>
        <v>#NUM!</v>
      </c>
      <c r="AT3250" s="105" t="e">
        <f>#REF!*1.075</f>
        <v>#REF!</v>
      </c>
      <c r="AU3250" s="105">
        <f t="shared" si="754"/>
        <v>0</v>
      </c>
      <c r="AV3250" s="102" t="e">
        <f t="shared" si="755"/>
        <v>#REF!</v>
      </c>
      <c r="AZ3250" s="108" t="b">
        <f t="shared" si="748"/>
        <v>0</v>
      </c>
      <c r="BA3250" s="1">
        <f t="shared" si="749"/>
        <v>0</v>
      </c>
      <c r="BB3250" s="106">
        <f t="shared" si="750"/>
        <v>0</v>
      </c>
      <c r="BE3250" s="110"/>
      <c r="BF3250" s="110"/>
      <c r="BG3250" s="110"/>
    </row>
    <row r="3251" spans="1:59" ht="24.75" hidden="1" customHeight="1">
      <c r="A3251" s="9">
        <v>3256</v>
      </c>
      <c r="B3251" s="36">
        <v>19875</v>
      </c>
      <c r="C3251" s="36"/>
      <c r="E3251" s="37" t="s">
        <v>12700</v>
      </c>
      <c r="F3251" s="36" t="s">
        <v>12701</v>
      </c>
      <c r="G3251" s="36" t="s">
        <v>12702</v>
      </c>
      <c r="H3251" s="36" t="s">
        <v>12703</v>
      </c>
      <c r="I3251" s="36" t="s">
        <v>551</v>
      </c>
      <c r="J3251" s="37" t="s">
        <v>12704</v>
      </c>
      <c r="K3251" s="49"/>
      <c r="L3251" s="36"/>
      <c r="M3251" s="36"/>
      <c r="N3251" s="36"/>
      <c r="O3251" s="36" t="s">
        <v>12676</v>
      </c>
      <c r="P3251" s="36" t="s">
        <v>12677</v>
      </c>
      <c r="Q3251" s="36" t="s">
        <v>12705</v>
      </c>
      <c r="T3251" s="116"/>
      <c r="AQ3251" s="105" t="e">
        <f t="shared" si="751"/>
        <v>#NUM!</v>
      </c>
      <c r="AR3251" s="105" t="e">
        <f t="shared" si="752"/>
        <v>#NUM!</v>
      </c>
      <c r="AS3251" s="105" t="e">
        <f t="shared" si="753"/>
        <v>#NUM!</v>
      </c>
      <c r="AT3251" s="105" t="e">
        <f>#REF!*1.075</f>
        <v>#REF!</v>
      </c>
      <c r="AU3251" s="105">
        <f t="shared" si="754"/>
        <v>0</v>
      </c>
      <c r="AV3251" s="102" t="e">
        <f t="shared" si="755"/>
        <v>#REF!</v>
      </c>
      <c r="AZ3251" s="108" t="b">
        <f t="shared" si="748"/>
        <v>0</v>
      </c>
      <c r="BA3251" s="1">
        <f t="shared" si="749"/>
        <v>0</v>
      </c>
      <c r="BB3251" s="106">
        <f t="shared" si="750"/>
        <v>0</v>
      </c>
      <c r="BE3251" s="110"/>
      <c r="BF3251" s="110"/>
      <c r="BG3251" s="110"/>
    </row>
    <row r="3252" spans="1:59" ht="24.75" hidden="1" customHeight="1">
      <c r="A3252" s="9">
        <v>3257</v>
      </c>
      <c r="B3252" s="36">
        <v>17924</v>
      </c>
      <c r="C3252" s="36"/>
      <c r="E3252" s="37" t="s">
        <v>12706</v>
      </c>
      <c r="F3252" s="36" t="s">
        <v>12707</v>
      </c>
      <c r="G3252" s="36" t="s">
        <v>12708</v>
      </c>
      <c r="H3252" s="36" t="s">
        <v>12709</v>
      </c>
      <c r="I3252" s="36" t="s">
        <v>2004</v>
      </c>
      <c r="J3252" s="37" t="s">
        <v>12710</v>
      </c>
      <c r="K3252" s="49"/>
      <c r="L3252" s="36"/>
      <c r="M3252" s="36"/>
      <c r="N3252" s="36"/>
      <c r="O3252" s="36" t="s">
        <v>12676</v>
      </c>
      <c r="P3252" s="36" t="s">
        <v>12711</v>
      </c>
      <c r="Q3252" s="36" t="s">
        <v>12712</v>
      </c>
      <c r="T3252" s="116"/>
      <c r="AQ3252" s="105" t="e">
        <f t="shared" si="751"/>
        <v>#NUM!</v>
      </c>
      <c r="AR3252" s="105" t="e">
        <f t="shared" si="752"/>
        <v>#NUM!</v>
      </c>
      <c r="AS3252" s="105" t="e">
        <f t="shared" si="753"/>
        <v>#NUM!</v>
      </c>
      <c r="AT3252" s="105" t="e">
        <f>#REF!*1.075</f>
        <v>#REF!</v>
      </c>
      <c r="AU3252" s="105">
        <f t="shared" si="754"/>
        <v>0</v>
      </c>
      <c r="AV3252" s="102" t="e">
        <f t="shared" si="755"/>
        <v>#REF!</v>
      </c>
      <c r="AZ3252" s="108" t="b">
        <f t="shared" si="748"/>
        <v>0</v>
      </c>
      <c r="BA3252" s="1">
        <f t="shared" si="749"/>
        <v>0</v>
      </c>
      <c r="BB3252" s="106">
        <f t="shared" si="750"/>
        <v>0</v>
      </c>
      <c r="BE3252" s="110"/>
      <c r="BF3252" s="110"/>
      <c r="BG3252" s="110"/>
    </row>
    <row r="3253" spans="1:59" ht="24.75" hidden="1" customHeight="1">
      <c r="A3253" s="9">
        <v>3258</v>
      </c>
      <c r="B3253" s="36">
        <v>19536</v>
      </c>
      <c r="C3253" s="36"/>
      <c r="E3253" s="37" t="s">
        <v>12713</v>
      </c>
      <c r="F3253" s="36" t="s">
        <v>12714</v>
      </c>
      <c r="G3253" s="36" t="s">
        <v>12715</v>
      </c>
      <c r="H3253" s="36" t="s">
        <v>12716</v>
      </c>
      <c r="I3253" s="36" t="s">
        <v>5625</v>
      </c>
      <c r="J3253" s="37" t="s">
        <v>12717</v>
      </c>
      <c r="K3253" s="49"/>
      <c r="L3253" s="36"/>
      <c r="M3253" s="36"/>
      <c r="N3253" s="36"/>
      <c r="O3253" s="36" t="s">
        <v>12676</v>
      </c>
      <c r="P3253" s="36" t="s">
        <v>12718</v>
      </c>
      <c r="Q3253" s="36" t="s">
        <v>12719</v>
      </c>
      <c r="T3253" s="116"/>
      <c r="AQ3253" s="105" t="e">
        <f t="shared" si="751"/>
        <v>#NUM!</v>
      </c>
      <c r="AR3253" s="105" t="e">
        <f t="shared" si="752"/>
        <v>#NUM!</v>
      </c>
      <c r="AS3253" s="105" t="e">
        <f t="shared" si="753"/>
        <v>#NUM!</v>
      </c>
      <c r="AT3253" s="105" t="e">
        <f>#REF!*1.075</f>
        <v>#REF!</v>
      </c>
      <c r="AU3253" s="105">
        <f t="shared" si="754"/>
        <v>0</v>
      </c>
      <c r="AV3253" s="102" t="e">
        <f t="shared" si="755"/>
        <v>#REF!</v>
      </c>
      <c r="AZ3253" s="108" t="b">
        <f t="shared" si="748"/>
        <v>0</v>
      </c>
      <c r="BA3253" s="1">
        <f t="shared" si="749"/>
        <v>0</v>
      </c>
      <c r="BB3253" s="106">
        <f t="shared" si="750"/>
        <v>0</v>
      </c>
      <c r="BE3253" s="110"/>
      <c r="BF3253" s="110"/>
      <c r="BG3253" s="110"/>
    </row>
    <row r="3254" spans="1:59" ht="24.75" hidden="1" customHeight="1">
      <c r="A3254" s="9">
        <v>3259</v>
      </c>
      <c r="B3254" s="36">
        <v>17914</v>
      </c>
      <c r="C3254" s="36"/>
      <c r="E3254" s="37" t="s">
        <v>12720</v>
      </c>
      <c r="F3254" s="36" t="s">
        <v>12721</v>
      </c>
      <c r="G3254" s="36" t="s">
        <v>12722</v>
      </c>
      <c r="H3254" s="36" t="s">
        <v>12723</v>
      </c>
      <c r="I3254" s="36" t="s">
        <v>4430</v>
      </c>
      <c r="J3254" s="37" t="s">
        <v>12724</v>
      </c>
      <c r="K3254" s="49"/>
      <c r="L3254" s="36"/>
      <c r="M3254" s="36"/>
      <c r="N3254" s="36"/>
      <c r="O3254" s="36" t="s">
        <v>12676</v>
      </c>
      <c r="P3254" s="36" t="s">
        <v>12698</v>
      </c>
      <c r="Q3254" s="36" t="s">
        <v>12725</v>
      </c>
      <c r="T3254" s="116"/>
      <c r="AQ3254" s="105" t="e">
        <f t="shared" si="751"/>
        <v>#NUM!</v>
      </c>
      <c r="AR3254" s="105" t="e">
        <f t="shared" si="752"/>
        <v>#NUM!</v>
      </c>
      <c r="AS3254" s="105" t="e">
        <f t="shared" si="753"/>
        <v>#NUM!</v>
      </c>
      <c r="AT3254" s="105" t="e">
        <f>#REF!*1.075</f>
        <v>#REF!</v>
      </c>
      <c r="AU3254" s="105">
        <f t="shared" si="754"/>
        <v>0</v>
      </c>
      <c r="AV3254" s="102" t="e">
        <f t="shared" si="755"/>
        <v>#REF!</v>
      </c>
      <c r="AZ3254" s="108" t="b">
        <f t="shared" si="748"/>
        <v>0</v>
      </c>
      <c r="BA3254" s="1">
        <f t="shared" si="749"/>
        <v>0</v>
      </c>
      <c r="BB3254" s="106">
        <f t="shared" si="750"/>
        <v>0</v>
      </c>
      <c r="BE3254" s="110"/>
      <c r="BF3254" s="110"/>
      <c r="BG3254" s="110"/>
    </row>
    <row r="3255" spans="1:59" ht="24.75" hidden="1" customHeight="1">
      <c r="A3255" s="9">
        <v>3260</v>
      </c>
      <c r="B3255" s="36">
        <v>18042</v>
      </c>
      <c r="C3255" s="36"/>
      <c r="E3255" s="37" t="s">
        <v>12720</v>
      </c>
      <c r="F3255" s="36" t="s">
        <v>12721</v>
      </c>
      <c r="G3255" s="36" t="s">
        <v>12722</v>
      </c>
      <c r="H3255" s="36" t="s">
        <v>12726</v>
      </c>
      <c r="I3255" s="36" t="s">
        <v>4430</v>
      </c>
      <c r="J3255" s="37" t="s">
        <v>12727</v>
      </c>
      <c r="K3255" s="49"/>
      <c r="L3255" s="36"/>
      <c r="M3255" s="36"/>
      <c r="N3255" s="36"/>
      <c r="O3255" s="36" t="s">
        <v>12676</v>
      </c>
      <c r="P3255" s="36" t="s">
        <v>12698</v>
      </c>
      <c r="Q3255" s="36" t="s">
        <v>12728</v>
      </c>
      <c r="T3255" s="116"/>
      <c r="AQ3255" s="105" t="e">
        <f t="shared" si="751"/>
        <v>#NUM!</v>
      </c>
      <c r="AR3255" s="105" t="e">
        <f t="shared" si="752"/>
        <v>#NUM!</v>
      </c>
      <c r="AS3255" s="105" t="e">
        <f t="shared" si="753"/>
        <v>#NUM!</v>
      </c>
      <c r="AT3255" s="105" t="e">
        <f>#REF!*1.075</f>
        <v>#REF!</v>
      </c>
      <c r="AU3255" s="105">
        <f t="shared" si="754"/>
        <v>0</v>
      </c>
      <c r="AV3255" s="102" t="e">
        <f t="shared" si="755"/>
        <v>#REF!</v>
      </c>
      <c r="AZ3255" s="108" t="b">
        <f t="shared" si="748"/>
        <v>0</v>
      </c>
      <c r="BA3255" s="1">
        <f t="shared" si="749"/>
        <v>0</v>
      </c>
      <c r="BB3255" s="106">
        <f t="shared" si="750"/>
        <v>0</v>
      </c>
      <c r="BE3255" s="110"/>
      <c r="BF3255" s="110"/>
      <c r="BG3255" s="110"/>
    </row>
    <row r="3256" spans="1:59" ht="24.75" hidden="1" customHeight="1">
      <c r="A3256" s="9">
        <v>3261</v>
      </c>
      <c r="B3256" s="36">
        <v>18222</v>
      </c>
      <c r="C3256" s="36"/>
      <c r="E3256" s="37" t="s">
        <v>12729</v>
      </c>
      <c r="F3256" s="36" t="s">
        <v>12730</v>
      </c>
      <c r="G3256" s="36" t="s">
        <v>12731</v>
      </c>
      <c r="H3256" s="36" t="s">
        <v>12732</v>
      </c>
      <c r="I3256" s="36" t="s">
        <v>668</v>
      </c>
      <c r="J3256" s="37" t="s">
        <v>12733</v>
      </c>
      <c r="K3256" s="49"/>
      <c r="L3256" s="36"/>
      <c r="M3256" s="36"/>
      <c r="N3256" s="36"/>
      <c r="O3256" s="36" t="s">
        <v>12676</v>
      </c>
      <c r="P3256" s="36" t="s">
        <v>12711</v>
      </c>
      <c r="Q3256" s="36" t="s">
        <v>12734</v>
      </c>
      <c r="T3256" s="116"/>
      <c r="AQ3256" s="105" t="e">
        <f t="shared" si="751"/>
        <v>#NUM!</v>
      </c>
      <c r="AR3256" s="105" t="e">
        <f t="shared" si="752"/>
        <v>#NUM!</v>
      </c>
      <c r="AS3256" s="105" t="e">
        <f t="shared" si="753"/>
        <v>#NUM!</v>
      </c>
      <c r="AT3256" s="105" t="e">
        <f>#REF!*1.075</f>
        <v>#REF!</v>
      </c>
      <c r="AU3256" s="105">
        <f t="shared" si="754"/>
        <v>0</v>
      </c>
      <c r="AV3256" s="102" t="e">
        <f t="shared" si="755"/>
        <v>#REF!</v>
      </c>
      <c r="AZ3256" s="108" t="b">
        <f t="shared" si="748"/>
        <v>0</v>
      </c>
      <c r="BA3256" s="1">
        <f t="shared" si="749"/>
        <v>0</v>
      </c>
      <c r="BB3256" s="106">
        <f t="shared" si="750"/>
        <v>0</v>
      </c>
      <c r="BE3256" s="110"/>
      <c r="BF3256" s="110"/>
      <c r="BG3256" s="110"/>
    </row>
    <row r="3257" spans="1:59" ht="24.75" hidden="1" customHeight="1">
      <c r="A3257" s="9">
        <v>3262</v>
      </c>
      <c r="B3257" s="36">
        <v>20602</v>
      </c>
      <c r="C3257" s="36"/>
      <c r="E3257" s="36" t="s">
        <v>12735</v>
      </c>
      <c r="F3257" s="36"/>
      <c r="G3257" s="36" t="s">
        <v>12736</v>
      </c>
      <c r="H3257" s="36" t="s">
        <v>1043</v>
      </c>
      <c r="I3257" s="36" t="s">
        <v>4460</v>
      </c>
      <c r="J3257" s="36"/>
      <c r="K3257" s="49"/>
      <c r="L3257" s="36"/>
      <c r="M3257" s="36"/>
      <c r="N3257" s="36"/>
      <c r="O3257" s="36" t="s">
        <v>12676</v>
      </c>
      <c r="P3257" s="21"/>
      <c r="Q3257" s="21" t="s">
        <v>480</v>
      </c>
      <c r="T3257" s="116"/>
      <c r="AQ3257" s="105" t="e">
        <f t="shared" si="751"/>
        <v>#NUM!</v>
      </c>
      <c r="AR3257" s="105" t="e">
        <f t="shared" si="752"/>
        <v>#NUM!</v>
      </c>
      <c r="AS3257" s="105" t="e">
        <f t="shared" si="753"/>
        <v>#NUM!</v>
      </c>
      <c r="AT3257" s="105" t="e">
        <f>#REF!*1.075</f>
        <v>#REF!</v>
      </c>
      <c r="AU3257" s="105">
        <f t="shared" si="754"/>
        <v>0</v>
      </c>
      <c r="AV3257" s="102" t="e">
        <f t="shared" si="755"/>
        <v>#REF!</v>
      </c>
      <c r="AZ3257" s="108" t="b">
        <f t="shared" si="748"/>
        <v>0</v>
      </c>
      <c r="BA3257" s="1">
        <f t="shared" si="749"/>
        <v>0</v>
      </c>
      <c r="BB3257" s="106">
        <f t="shared" si="750"/>
        <v>0</v>
      </c>
      <c r="BE3257" s="110"/>
      <c r="BF3257" s="110"/>
      <c r="BG3257" s="110"/>
    </row>
    <row r="3258" spans="1:59" ht="24.75" hidden="1" customHeight="1">
      <c r="A3258" s="9">
        <v>3263</v>
      </c>
      <c r="B3258" s="36">
        <v>20601</v>
      </c>
      <c r="C3258" s="36"/>
      <c r="E3258" s="36" t="s">
        <v>12735</v>
      </c>
      <c r="F3258" s="36"/>
      <c r="G3258" s="36" t="s">
        <v>12736</v>
      </c>
      <c r="H3258" s="36" t="s">
        <v>1043</v>
      </c>
      <c r="I3258" s="36" t="s">
        <v>4460</v>
      </c>
      <c r="J3258" s="36"/>
      <c r="K3258" s="49"/>
      <c r="L3258" s="36"/>
      <c r="M3258" s="36"/>
      <c r="N3258" s="36"/>
      <c r="O3258" s="36" t="s">
        <v>12676</v>
      </c>
      <c r="P3258" s="21"/>
      <c r="Q3258" s="21" t="s">
        <v>480</v>
      </c>
      <c r="T3258" s="116"/>
      <c r="AQ3258" s="105" t="e">
        <f t="shared" si="751"/>
        <v>#NUM!</v>
      </c>
      <c r="AR3258" s="105" t="e">
        <f t="shared" si="752"/>
        <v>#NUM!</v>
      </c>
      <c r="AS3258" s="105" t="e">
        <f t="shared" si="753"/>
        <v>#NUM!</v>
      </c>
      <c r="AT3258" s="105" t="e">
        <f>#REF!*1.075</f>
        <v>#REF!</v>
      </c>
      <c r="AU3258" s="105">
        <f t="shared" si="754"/>
        <v>0</v>
      </c>
      <c r="AV3258" s="102" t="e">
        <f t="shared" si="755"/>
        <v>#REF!</v>
      </c>
      <c r="AZ3258" s="108" t="b">
        <f t="shared" si="748"/>
        <v>0</v>
      </c>
      <c r="BA3258" s="1">
        <f t="shared" si="749"/>
        <v>0</v>
      </c>
      <c r="BB3258" s="106">
        <f t="shared" si="750"/>
        <v>0</v>
      </c>
      <c r="BE3258" s="110"/>
      <c r="BF3258" s="110"/>
      <c r="BG3258" s="110"/>
    </row>
    <row r="3259" spans="1:59" ht="24.75" hidden="1" customHeight="1">
      <c r="A3259" s="9">
        <v>3264</v>
      </c>
      <c r="B3259" s="36">
        <v>20598</v>
      </c>
      <c r="C3259" s="36"/>
      <c r="E3259" s="36" t="s">
        <v>12735</v>
      </c>
      <c r="F3259" s="36"/>
      <c r="G3259" s="36" t="s">
        <v>12736</v>
      </c>
      <c r="H3259" s="36" t="s">
        <v>10423</v>
      </c>
      <c r="I3259" s="36" t="s">
        <v>4460</v>
      </c>
      <c r="J3259" s="36"/>
      <c r="K3259" s="49"/>
      <c r="L3259" s="36"/>
      <c r="M3259" s="36"/>
      <c r="N3259" s="36"/>
      <c r="O3259" s="36" t="s">
        <v>12676</v>
      </c>
      <c r="P3259" s="21"/>
      <c r="Q3259" s="21" t="s">
        <v>480</v>
      </c>
      <c r="T3259" s="116"/>
      <c r="AQ3259" s="105" t="e">
        <f t="shared" si="751"/>
        <v>#NUM!</v>
      </c>
      <c r="AR3259" s="105" t="e">
        <f t="shared" si="752"/>
        <v>#NUM!</v>
      </c>
      <c r="AS3259" s="105" t="e">
        <f t="shared" si="753"/>
        <v>#NUM!</v>
      </c>
      <c r="AT3259" s="105" t="e">
        <f>#REF!*1.075</f>
        <v>#REF!</v>
      </c>
      <c r="AU3259" s="105">
        <f t="shared" si="754"/>
        <v>0</v>
      </c>
      <c r="AV3259" s="102" t="e">
        <f t="shared" si="755"/>
        <v>#REF!</v>
      </c>
      <c r="AZ3259" s="108" t="b">
        <f t="shared" si="748"/>
        <v>0</v>
      </c>
      <c r="BA3259" s="1">
        <f t="shared" si="749"/>
        <v>0</v>
      </c>
      <c r="BB3259" s="106">
        <f t="shared" si="750"/>
        <v>0</v>
      </c>
      <c r="BE3259" s="110"/>
      <c r="BF3259" s="110"/>
      <c r="BG3259" s="110"/>
    </row>
    <row r="3260" spans="1:59" ht="24.75" hidden="1" customHeight="1">
      <c r="A3260" s="9">
        <v>3265</v>
      </c>
      <c r="B3260" s="36">
        <v>20592</v>
      </c>
      <c r="C3260" s="36"/>
      <c r="E3260" s="36" t="s">
        <v>12735</v>
      </c>
      <c r="F3260" s="36"/>
      <c r="G3260" s="36" t="s">
        <v>12736</v>
      </c>
      <c r="H3260" s="36" t="s">
        <v>10423</v>
      </c>
      <c r="I3260" s="36" t="s">
        <v>4460</v>
      </c>
      <c r="J3260" s="36"/>
      <c r="K3260" s="49"/>
      <c r="L3260" s="36"/>
      <c r="M3260" s="36"/>
      <c r="N3260" s="36"/>
      <c r="O3260" s="36" t="s">
        <v>12676</v>
      </c>
      <c r="P3260" s="21"/>
      <c r="Q3260" s="21" t="s">
        <v>480</v>
      </c>
      <c r="T3260" s="116"/>
      <c r="AQ3260" s="105" t="e">
        <f t="shared" si="751"/>
        <v>#NUM!</v>
      </c>
      <c r="AR3260" s="105" t="e">
        <f t="shared" si="752"/>
        <v>#NUM!</v>
      </c>
      <c r="AS3260" s="105" t="e">
        <f t="shared" si="753"/>
        <v>#NUM!</v>
      </c>
      <c r="AT3260" s="105" t="e">
        <f>#REF!*1.075</f>
        <v>#REF!</v>
      </c>
      <c r="AU3260" s="105">
        <f t="shared" si="754"/>
        <v>0</v>
      </c>
      <c r="AV3260" s="102" t="e">
        <f t="shared" si="755"/>
        <v>#REF!</v>
      </c>
      <c r="AZ3260" s="108" t="b">
        <f t="shared" si="748"/>
        <v>0</v>
      </c>
      <c r="BA3260" s="1">
        <f t="shared" si="749"/>
        <v>0</v>
      </c>
      <c r="BB3260" s="106">
        <f t="shared" si="750"/>
        <v>0</v>
      </c>
      <c r="BE3260" s="110"/>
      <c r="BF3260" s="110"/>
      <c r="BG3260" s="110"/>
    </row>
    <row r="3261" spans="1:59" ht="24.75" hidden="1" customHeight="1">
      <c r="A3261" s="9">
        <v>5014</v>
      </c>
      <c r="B3261" s="17"/>
      <c r="C3261" s="17"/>
      <c r="D3261" s="90" t="s">
        <v>12737</v>
      </c>
      <c r="E3261" s="96" t="s">
        <v>12738</v>
      </c>
      <c r="F3261" s="96" t="s">
        <v>12739</v>
      </c>
      <c r="G3261" s="96" t="s">
        <v>12740</v>
      </c>
      <c r="H3261" s="211" t="s">
        <v>320</v>
      </c>
      <c r="I3261" s="96" t="s">
        <v>12741</v>
      </c>
      <c r="J3261" s="96" t="s">
        <v>12742</v>
      </c>
      <c r="K3261" s="215"/>
      <c r="L3261" s="96"/>
      <c r="M3261" s="217">
        <v>20</v>
      </c>
      <c r="N3261" s="96" t="s">
        <v>46</v>
      </c>
      <c r="O3261" s="96" t="s">
        <v>12743</v>
      </c>
      <c r="P3261" s="96"/>
      <c r="Q3261" s="96" t="s">
        <v>5168</v>
      </c>
      <c r="R3261" s="101">
        <v>1.8</v>
      </c>
      <c r="S3261" s="102">
        <v>1.65</v>
      </c>
      <c r="T3261" s="116"/>
      <c r="U3261" s="84">
        <v>1.81</v>
      </c>
      <c r="AA3261" s="102">
        <v>1.65</v>
      </c>
      <c r="AC3261" s="102">
        <v>1.96</v>
      </c>
      <c r="AG3261" s="105">
        <v>1.14059</v>
      </c>
      <c r="AM3261" s="105">
        <v>1.31</v>
      </c>
      <c r="AQ3261" s="105" t="e">
        <f t="shared" si="751"/>
        <v>#NUM!</v>
      </c>
      <c r="AR3261" s="105" t="e">
        <f t="shared" si="752"/>
        <v>#NUM!</v>
      </c>
      <c r="AS3261" s="105" t="e">
        <f t="shared" si="753"/>
        <v>#NUM!</v>
      </c>
      <c r="AT3261" s="105" t="e">
        <f>#REF!*1.075</f>
        <v>#REF!</v>
      </c>
      <c r="AU3261" s="105">
        <f t="shared" si="754"/>
        <v>0</v>
      </c>
      <c r="AV3261" s="102" t="e">
        <f t="shared" si="755"/>
        <v>#REF!</v>
      </c>
      <c r="AW3261" s="105" t="s">
        <v>1543</v>
      </c>
      <c r="AX3261" s="105" t="s">
        <v>532</v>
      </c>
      <c r="AZ3261" s="108" t="b">
        <f t="shared" si="748"/>
        <v>0</v>
      </c>
      <c r="BA3261" s="1">
        <f t="shared" si="749"/>
        <v>0</v>
      </c>
      <c r="BB3261" s="106">
        <f t="shared" si="750"/>
        <v>0</v>
      </c>
      <c r="BC3261" s="105" t="s">
        <v>53</v>
      </c>
      <c r="BD3261" s="110" t="s">
        <v>2280</v>
      </c>
      <c r="BG3261" s="110"/>
    </row>
    <row r="3262" spans="1:59" ht="24.75" hidden="1" customHeight="1">
      <c r="A3262" s="9">
        <v>3268</v>
      </c>
      <c r="B3262" s="24">
        <v>3750</v>
      </c>
      <c r="C3262" s="24"/>
      <c r="D3262" s="15"/>
      <c r="E3262" s="25" t="s">
        <v>12744</v>
      </c>
      <c r="F3262" s="25" t="s">
        <v>12745</v>
      </c>
      <c r="G3262" s="25" t="s">
        <v>4380</v>
      </c>
      <c r="H3262" s="26" t="s">
        <v>12746</v>
      </c>
      <c r="I3262" s="25" t="s">
        <v>2108</v>
      </c>
      <c r="J3262" s="25" t="s">
        <v>12747</v>
      </c>
      <c r="K3262" s="27"/>
      <c r="L3262" s="25"/>
      <c r="M3262" s="24">
        <v>5</v>
      </c>
      <c r="N3262" s="25" t="s">
        <v>46</v>
      </c>
      <c r="O3262" s="25" t="s">
        <v>12748</v>
      </c>
      <c r="P3262" s="25" t="s">
        <v>12749</v>
      </c>
      <c r="Q3262" s="25" t="s">
        <v>12750</v>
      </c>
      <c r="R3262" s="101">
        <v>4.2</v>
      </c>
      <c r="T3262" s="116">
        <v>3.5</v>
      </c>
      <c r="U3262" s="84">
        <v>2.4300000000000002</v>
      </c>
      <c r="AE3262" s="104">
        <v>2.4300000000000002</v>
      </c>
      <c r="AN3262" s="106">
        <v>2.4300000000000002</v>
      </c>
      <c r="AO3262" s="105" t="s">
        <v>531</v>
      </c>
      <c r="AP3262" s="104" t="s">
        <v>532</v>
      </c>
      <c r="AQ3262" s="105" t="e">
        <f t="shared" si="751"/>
        <v>#NUM!</v>
      </c>
      <c r="AR3262" s="105" t="e">
        <f t="shared" si="752"/>
        <v>#NUM!</v>
      </c>
      <c r="AS3262" s="105" t="e">
        <f t="shared" si="753"/>
        <v>#NUM!</v>
      </c>
      <c r="AT3262" s="105" t="e">
        <f>#REF!*1.075</f>
        <v>#REF!</v>
      </c>
      <c r="AU3262" s="105">
        <f t="shared" si="754"/>
        <v>3.7624999999999997</v>
      </c>
      <c r="AV3262" s="102" t="e">
        <f t="shared" si="755"/>
        <v>#REF!</v>
      </c>
      <c r="AW3262" s="105" t="s">
        <v>1543</v>
      </c>
      <c r="AX3262" s="105" t="s">
        <v>532</v>
      </c>
      <c r="AY3262" s="106">
        <v>2.4300000000000002</v>
      </c>
      <c r="AZ3262" s="108">
        <f t="shared" si="748"/>
        <v>0.60750000000000004</v>
      </c>
      <c r="BA3262" s="1">
        <f t="shared" si="749"/>
        <v>3.0375000000000001</v>
      </c>
      <c r="BB3262" s="106">
        <f t="shared" si="750"/>
        <v>3.2805</v>
      </c>
      <c r="BC3262" s="105" t="s">
        <v>53</v>
      </c>
      <c r="BE3262" s="110"/>
      <c r="BF3262" s="110"/>
      <c r="BG3262" s="110"/>
    </row>
    <row r="3263" spans="1:59" ht="24.75" hidden="1" customHeight="1">
      <c r="A3263" s="9">
        <v>3269</v>
      </c>
      <c r="B3263" s="17">
        <v>17936</v>
      </c>
      <c r="C3263" s="17"/>
      <c r="D3263" s="8"/>
      <c r="E3263" s="2" t="s">
        <v>12751</v>
      </c>
      <c r="F3263" s="2" t="s">
        <v>12752</v>
      </c>
      <c r="G3263" s="2" t="s">
        <v>11895</v>
      </c>
      <c r="H3263" s="18" t="s">
        <v>12753</v>
      </c>
      <c r="I3263" s="2" t="s">
        <v>12754</v>
      </c>
      <c r="J3263" s="2" t="s">
        <v>12755</v>
      </c>
      <c r="K3263" s="19">
        <v>3</v>
      </c>
      <c r="L3263" s="2" t="s">
        <v>12756</v>
      </c>
      <c r="M3263" s="17">
        <v>1</v>
      </c>
      <c r="N3263" s="2" t="s">
        <v>46</v>
      </c>
      <c r="O3263" s="2" t="s">
        <v>12757</v>
      </c>
      <c r="P3263" s="2" t="s">
        <v>12758</v>
      </c>
      <c r="Q3263" s="2" t="s">
        <v>12759</v>
      </c>
      <c r="R3263" s="101">
        <v>1.56</v>
      </c>
      <c r="T3263" s="116" t="s">
        <v>58</v>
      </c>
      <c r="AN3263" s="106">
        <v>1.56</v>
      </c>
      <c r="AO3263" s="105" t="s">
        <v>50</v>
      </c>
      <c r="AP3263" s="104" t="s">
        <v>51</v>
      </c>
      <c r="AQ3263" s="105" t="e">
        <f t="shared" si="751"/>
        <v>#NUM!</v>
      </c>
      <c r="AR3263" s="105" t="e">
        <f t="shared" si="752"/>
        <v>#NUM!</v>
      </c>
      <c r="AS3263" s="105" t="e">
        <f t="shared" si="753"/>
        <v>#NUM!</v>
      </c>
      <c r="AT3263" s="105" t="e">
        <f>#REF!*1.075</f>
        <v>#REF!</v>
      </c>
      <c r="AU3263" s="105" t="e">
        <f t="shared" si="754"/>
        <v>#VALUE!</v>
      </c>
      <c r="AV3263" s="102" t="e">
        <f t="shared" si="755"/>
        <v>#REF!</v>
      </c>
      <c r="AW3263" s="125" t="s">
        <v>52</v>
      </c>
      <c r="AX3263" s="105" t="s">
        <v>51</v>
      </c>
      <c r="AY3263" s="106">
        <v>1.56</v>
      </c>
      <c r="AZ3263" s="108">
        <f t="shared" si="748"/>
        <v>0.39</v>
      </c>
      <c r="BA3263" s="1">
        <f t="shared" si="749"/>
        <v>1.9500000000000002</v>
      </c>
      <c r="BB3263" s="106">
        <f t="shared" si="750"/>
        <v>2.1060000000000003</v>
      </c>
      <c r="BC3263" s="105" t="s">
        <v>53</v>
      </c>
      <c r="BE3263" s="110"/>
      <c r="BF3263" s="110"/>
      <c r="BG3263" s="110"/>
    </row>
    <row r="3264" spans="1:59" ht="24.75" hidden="1" customHeight="1">
      <c r="A3264" s="9">
        <v>3270</v>
      </c>
      <c r="B3264" s="17">
        <v>17938</v>
      </c>
      <c r="C3264" s="17"/>
      <c r="D3264" s="8"/>
      <c r="E3264" s="2" t="s">
        <v>12751</v>
      </c>
      <c r="F3264" s="2" t="s">
        <v>12752</v>
      </c>
      <c r="G3264" s="2" t="s">
        <v>11895</v>
      </c>
      <c r="H3264" s="18" t="s">
        <v>12753</v>
      </c>
      <c r="I3264" s="2" t="s">
        <v>12754</v>
      </c>
      <c r="J3264" s="2" t="s">
        <v>12760</v>
      </c>
      <c r="K3264" s="19">
        <v>5</v>
      </c>
      <c r="L3264" s="2" t="s">
        <v>12756</v>
      </c>
      <c r="M3264" s="17">
        <v>1</v>
      </c>
      <c r="N3264" s="2" t="s">
        <v>46</v>
      </c>
      <c r="O3264" s="2" t="s">
        <v>12757</v>
      </c>
      <c r="P3264" s="2" t="s">
        <v>12758</v>
      </c>
      <c r="Q3264" s="2" t="s">
        <v>12761</v>
      </c>
      <c r="R3264" s="101">
        <v>2.59</v>
      </c>
      <c r="T3264" s="116" t="s">
        <v>58</v>
      </c>
      <c r="AN3264" s="106">
        <v>2.59</v>
      </c>
      <c r="AO3264" s="105" t="s">
        <v>50</v>
      </c>
      <c r="AP3264" s="104" t="s">
        <v>51</v>
      </c>
      <c r="AQ3264" s="105" t="e">
        <f t="shared" si="751"/>
        <v>#NUM!</v>
      </c>
      <c r="AR3264" s="105" t="e">
        <f t="shared" si="752"/>
        <v>#NUM!</v>
      </c>
      <c r="AS3264" s="105" t="e">
        <f t="shared" si="753"/>
        <v>#NUM!</v>
      </c>
      <c r="AT3264" s="105" t="e">
        <f>#REF!*1.075</f>
        <v>#REF!</v>
      </c>
      <c r="AU3264" s="105" t="e">
        <f t="shared" si="754"/>
        <v>#VALUE!</v>
      </c>
      <c r="AV3264" s="102" t="e">
        <f t="shared" si="755"/>
        <v>#REF!</v>
      </c>
      <c r="AW3264" s="125" t="s">
        <v>52</v>
      </c>
      <c r="AX3264" s="105" t="s">
        <v>51</v>
      </c>
      <c r="AY3264" s="106">
        <v>2.59</v>
      </c>
      <c r="AZ3264" s="108">
        <f t="shared" ref="AZ3264:AZ3295" si="756">IF(AND(AY3264&gt;0,AY3264&lt;=10),AY3264*0.25,IF(AND(AY3264&gt;10,AY3264&lt;=50),AY3264*0.17,IF(AND(AY3264&gt;10,AY3264&lt;=100),AY3264*0.12,IF(AY3264&gt;100,AY3264*0.1))))</f>
        <v>0.64749999999999996</v>
      </c>
      <c r="BA3264" s="1">
        <f t="shared" ref="BA3264:BA3295" si="757">AZ3264+AY3264</f>
        <v>3.2374999999999998</v>
      </c>
      <c r="BB3264" s="106">
        <f t="shared" ref="BB3264:BB3295" si="758">BA3264+BA3264*0.08</f>
        <v>3.4964999999999997</v>
      </c>
      <c r="BC3264" s="105" t="s">
        <v>53</v>
      </c>
      <c r="BE3264" s="110"/>
      <c r="BF3264" s="110"/>
      <c r="BG3264" s="110"/>
    </row>
    <row r="3265" spans="1:59" ht="24.75" hidden="1" customHeight="1">
      <c r="A3265" s="9">
        <v>3271</v>
      </c>
      <c r="B3265" s="17">
        <v>16292</v>
      </c>
      <c r="C3265" s="17"/>
      <c r="D3265" s="8"/>
      <c r="E3265" s="2" t="s">
        <v>12751</v>
      </c>
      <c r="F3265" s="2" t="s">
        <v>12752</v>
      </c>
      <c r="G3265" s="2" t="s">
        <v>11895</v>
      </c>
      <c r="H3265" s="18" t="s">
        <v>5629</v>
      </c>
      <c r="I3265" s="2" t="s">
        <v>12754</v>
      </c>
      <c r="J3265" s="2" t="s">
        <v>12762</v>
      </c>
      <c r="K3265" s="19">
        <v>10</v>
      </c>
      <c r="L3265" s="2" t="s">
        <v>12756</v>
      </c>
      <c r="M3265" s="17">
        <v>1</v>
      </c>
      <c r="N3265" s="2" t="s">
        <v>46</v>
      </c>
      <c r="O3265" s="2" t="s">
        <v>12757</v>
      </c>
      <c r="P3265" s="2" t="s">
        <v>12763</v>
      </c>
      <c r="Q3265" s="2" t="s">
        <v>12764</v>
      </c>
      <c r="R3265" s="101">
        <v>5.04</v>
      </c>
      <c r="T3265" s="116" t="s">
        <v>58</v>
      </c>
      <c r="AN3265" s="106">
        <v>5.04</v>
      </c>
      <c r="AO3265" s="105" t="s">
        <v>50</v>
      </c>
      <c r="AP3265" s="104" t="s">
        <v>51</v>
      </c>
      <c r="AQ3265" s="105" t="e">
        <f t="shared" si="751"/>
        <v>#NUM!</v>
      </c>
      <c r="AR3265" s="105" t="e">
        <f t="shared" si="752"/>
        <v>#NUM!</v>
      </c>
      <c r="AS3265" s="105" t="e">
        <f t="shared" si="753"/>
        <v>#NUM!</v>
      </c>
      <c r="AT3265" s="105" t="e">
        <f>#REF!*1.075</f>
        <v>#REF!</v>
      </c>
      <c r="AU3265" s="105" t="e">
        <f t="shared" si="754"/>
        <v>#VALUE!</v>
      </c>
      <c r="AV3265" s="102" t="e">
        <f t="shared" si="755"/>
        <v>#REF!</v>
      </c>
      <c r="AW3265" s="125" t="s">
        <v>52</v>
      </c>
      <c r="AX3265" s="105" t="s">
        <v>51</v>
      </c>
      <c r="AY3265" s="106">
        <v>5.04</v>
      </c>
      <c r="AZ3265" s="108">
        <f t="shared" si="756"/>
        <v>1.26</v>
      </c>
      <c r="BA3265" s="1">
        <f t="shared" si="757"/>
        <v>6.3</v>
      </c>
      <c r="BB3265" s="106">
        <f t="shared" si="758"/>
        <v>6.8040000000000003</v>
      </c>
      <c r="BC3265" s="105" t="s">
        <v>53</v>
      </c>
      <c r="BE3265" s="110"/>
      <c r="BF3265" s="110"/>
      <c r="BG3265" s="110"/>
    </row>
    <row r="3266" spans="1:59" ht="24.75" hidden="1" customHeight="1">
      <c r="A3266" s="9">
        <v>3272</v>
      </c>
      <c r="B3266" s="17">
        <v>16288</v>
      </c>
      <c r="C3266" s="17"/>
      <c r="D3266" s="8"/>
      <c r="E3266" s="2" t="s">
        <v>12751</v>
      </c>
      <c r="F3266" s="2" t="s">
        <v>12752</v>
      </c>
      <c r="G3266" s="2" t="s">
        <v>11895</v>
      </c>
      <c r="H3266" s="18" t="s">
        <v>5629</v>
      </c>
      <c r="I3266" s="2" t="s">
        <v>12754</v>
      </c>
      <c r="J3266" s="2" t="s">
        <v>12765</v>
      </c>
      <c r="K3266" s="19">
        <v>40</v>
      </c>
      <c r="L3266" s="2" t="s">
        <v>91</v>
      </c>
      <c r="M3266" s="17">
        <v>1</v>
      </c>
      <c r="N3266" s="2" t="s">
        <v>46</v>
      </c>
      <c r="O3266" s="2" t="s">
        <v>12757</v>
      </c>
      <c r="P3266" s="2" t="s">
        <v>12763</v>
      </c>
      <c r="Q3266" s="2" t="s">
        <v>12766</v>
      </c>
      <c r="R3266" s="101">
        <v>20.399999999999999</v>
      </c>
      <c r="T3266" s="116" t="s">
        <v>58</v>
      </c>
      <c r="AN3266" s="106">
        <v>20.399999999999999</v>
      </c>
      <c r="AO3266" s="105" t="s">
        <v>50</v>
      </c>
      <c r="AP3266" s="104" t="s">
        <v>51</v>
      </c>
      <c r="AQ3266" s="105" t="e">
        <f t="shared" si="751"/>
        <v>#NUM!</v>
      </c>
      <c r="AR3266" s="105" t="e">
        <f t="shared" si="752"/>
        <v>#NUM!</v>
      </c>
      <c r="AS3266" s="105" t="e">
        <f t="shared" si="753"/>
        <v>#NUM!</v>
      </c>
      <c r="AT3266" s="105" t="e">
        <f>#REF!*1.075</f>
        <v>#REF!</v>
      </c>
      <c r="AU3266" s="105" t="e">
        <f t="shared" si="754"/>
        <v>#VALUE!</v>
      </c>
      <c r="AV3266" s="102" t="e">
        <f t="shared" si="755"/>
        <v>#REF!</v>
      </c>
      <c r="AW3266" s="125" t="s">
        <v>52</v>
      </c>
      <c r="AX3266" s="105" t="s">
        <v>51</v>
      </c>
      <c r="AY3266" s="106">
        <v>20.399999999999999</v>
      </c>
      <c r="AZ3266" s="108">
        <f t="shared" si="756"/>
        <v>3.468</v>
      </c>
      <c r="BA3266" s="1">
        <f t="shared" si="757"/>
        <v>23.867999999999999</v>
      </c>
      <c r="BB3266" s="106">
        <f t="shared" si="758"/>
        <v>25.777439999999999</v>
      </c>
      <c r="BC3266" s="105" t="s">
        <v>53</v>
      </c>
      <c r="BE3266" s="110"/>
      <c r="BF3266" s="110"/>
      <c r="BG3266" s="110"/>
    </row>
    <row r="3267" spans="1:59" ht="24.75" hidden="1" customHeight="1">
      <c r="A3267" s="9">
        <v>3273</v>
      </c>
      <c r="B3267" s="17">
        <v>15056</v>
      </c>
      <c r="C3267" s="17"/>
      <c r="D3267" s="8"/>
      <c r="E3267" s="2" t="s">
        <v>12751</v>
      </c>
      <c r="F3267" s="2" t="s">
        <v>12752</v>
      </c>
      <c r="G3267" s="2" t="s">
        <v>11895</v>
      </c>
      <c r="H3267" s="18" t="s">
        <v>5629</v>
      </c>
      <c r="I3267" s="2" t="s">
        <v>12754</v>
      </c>
      <c r="J3267" s="2" t="s">
        <v>12767</v>
      </c>
      <c r="K3267" s="19">
        <v>50</v>
      </c>
      <c r="L3267" s="2" t="s">
        <v>12756</v>
      </c>
      <c r="M3267" s="17">
        <v>1</v>
      </c>
      <c r="N3267" s="2" t="s">
        <v>46</v>
      </c>
      <c r="O3267" s="2" t="s">
        <v>12757</v>
      </c>
      <c r="P3267" s="2" t="s">
        <v>12763</v>
      </c>
      <c r="Q3267" s="2" t="s">
        <v>12768</v>
      </c>
      <c r="R3267" s="101">
        <v>25.92</v>
      </c>
      <c r="T3267" s="116" t="s">
        <v>58</v>
      </c>
      <c r="W3267" s="102">
        <v>23.44</v>
      </c>
      <c r="AN3267" s="106">
        <v>25.92</v>
      </c>
      <c r="AO3267" s="105" t="s">
        <v>50</v>
      </c>
      <c r="AP3267" s="104" t="s">
        <v>51</v>
      </c>
      <c r="AQ3267" s="105" t="e">
        <f t="shared" si="751"/>
        <v>#NUM!</v>
      </c>
      <c r="AR3267" s="105" t="e">
        <f t="shared" si="752"/>
        <v>#NUM!</v>
      </c>
      <c r="AS3267" s="105" t="e">
        <f t="shared" si="753"/>
        <v>#NUM!</v>
      </c>
      <c r="AT3267" s="105" t="e">
        <f>#REF!*1.075</f>
        <v>#REF!</v>
      </c>
      <c r="AU3267" s="105" t="e">
        <f t="shared" si="754"/>
        <v>#VALUE!</v>
      </c>
      <c r="AV3267" s="102" t="e">
        <f t="shared" si="755"/>
        <v>#REF!</v>
      </c>
      <c r="AW3267" s="125" t="s">
        <v>52</v>
      </c>
      <c r="AX3267" s="105" t="s">
        <v>51</v>
      </c>
      <c r="AY3267" s="106">
        <v>25.92</v>
      </c>
      <c r="AZ3267" s="108">
        <f t="shared" si="756"/>
        <v>4.4064000000000005</v>
      </c>
      <c r="BA3267" s="1">
        <f t="shared" si="757"/>
        <v>30.326400000000003</v>
      </c>
      <c r="BB3267" s="106">
        <f t="shared" si="758"/>
        <v>32.752512000000003</v>
      </c>
      <c r="BC3267" s="105" t="s">
        <v>53</v>
      </c>
      <c r="BE3267" s="110"/>
      <c r="BF3267" s="110"/>
      <c r="BG3267" s="110"/>
    </row>
    <row r="3268" spans="1:59" ht="24.75" hidden="1" customHeight="1">
      <c r="A3268" s="9">
        <v>3274</v>
      </c>
      <c r="B3268" s="17">
        <v>5569</v>
      </c>
      <c r="C3268" s="17"/>
      <c r="D3268" s="8"/>
      <c r="E3268" s="2" t="s">
        <v>12769</v>
      </c>
      <c r="F3268" s="2" t="s">
        <v>12770</v>
      </c>
      <c r="G3268" s="2" t="s">
        <v>11895</v>
      </c>
      <c r="H3268" s="18" t="s">
        <v>5629</v>
      </c>
      <c r="I3268" s="2" t="s">
        <v>12754</v>
      </c>
      <c r="J3268" s="2" t="s">
        <v>12771</v>
      </c>
      <c r="K3268" s="19">
        <v>10</v>
      </c>
      <c r="L3268" s="2" t="s">
        <v>91</v>
      </c>
      <c r="M3268" s="17">
        <v>1</v>
      </c>
      <c r="N3268" s="2" t="s">
        <v>46</v>
      </c>
      <c r="O3268" s="2" t="s">
        <v>12772</v>
      </c>
      <c r="P3268" s="2" t="s">
        <v>12773</v>
      </c>
      <c r="Q3268" s="2" t="s">
        <v>12774</v>
      </c>
      <c r="R3268" s="101">
        <v>5.38</v>
      </c>
      <c r="T3268" s="116">
        <v>3.08</v>
      </c>
      <c r="U3268" s="84">
        <v>5.26</v>
      </c>
      <c r="W3268" s="102">
        <v>5.51</v>
      </c>
      <c r="AE3268" s="104">
        <v>5.26</v>
      </c>
      <c r="AN3268" s="106">
        <v>5.38</v>
      </c>
      <c r="AO3268" s="105" t="s">
        <v>50</v>
      </c>
      <c r="AP3268" s="104" t="s">
        <v>51</v>
      </c>
      <c r="AQ3268" s="105" t="e">
        <f t="shared" si="751"/>
        <v>#NUM!</v>
      </c>
      <c r="AR3268" s="105" t="e">
        <f t="shared" si="752"/>
        <v>#NUM!</v>
      </c>
      <c r="AS3268" s="105" t="e">
        <f t="shared" si="753"/>
        <v>#NUM!</v>
      </c>
      <c r="AT3268" s="105" t="e">
        <f>#REF!*1.075</f>
        <v>#REF!</v>
      </c>
      <c r="AU3268" s="105">
        <f t="shared" si="754"/>
        <v>3.3109999999999999</v>
      </c>
      <c r="AV3268" s="102" t="e">
        <f t="shared" si="755"/>
        <v>#REF!</v>
      </c>
      <c r="AW3268" s="105" t="s">
        <v>172</v>
      </c>
      <c r="AX3268" s="105" t="s">
        <v>173</v>
      </c>
      <c r="AY3268" s="106">
        <v>3.3109999999999999</v>
      </c>
      <c r="AZ3268" s="108">
        <f t="shared" si="756"/>
        <v>0.82774999999999999</v>
      </c>
      <c r="BA3268" s="1">
        <f t="shared" si="757"/>
        <v>4.1387499999999999</v>
      </c>
      <c r="BB3268" s="106">
        <f t="shared" si="758"/>
        <v>4.4698500000000001</v>
      </c>
      <c r="BC3268" s="105" t="s">
        <v>53</v>
      </c>
      <c r="BE3268" s="110"/>
      <c r="BF3268" s="110"/>
      <c r="BG3268" s="110"/>
    </row>
    <row r="3269" spans="1:59" ht="24.75" hidden="1" customHeight="1">
      <c r="A3269" s="9">
        <v>3275</v>
      </c>
      <c r="B3269" s="17">
        <v>5567</v>
      </c>
      <c r="C3269" s="17"/>
      <c r="D3269" s="8"/>
      <c r="E3269" s="2" t="s">
        <v>12751</v>
      </c>
      <c r="F3269" s="2" t="s">
        <v>12770</v>
      </c>
      <c r="G3269" s="2" t="s">
        <v>11895</v>
      </c>
      <c r="H3269" s="18" t="s">
        <v>5629</v>
      </c>
      <c r="I3269" s="2" t="s">
        <v>12754</v>
      </c>
      <c r="J3269" s="2" t="s">
        <v>12775</v>
      </c>
      <c r="K3269" s="19">
        <v>40</v>
      </c>
      <c r="L3269" s="2" t="s">
        <v>91</v>
      </c>
      <c r="M3269" s="17">
        <v>1</v>
      </c>
      <c r="N3269" s="2" t="s">
        <v>46</v>
      </c>
      <c r="O3269" s="2" t="s">
        <v>12772</v>
      </c>
      <c r="P3269" s="2" t="s">
        <v>12773</v>
      </c>
      <c r="Q3269" s="2" t="s">
        <v>12776</v>
      </c>
      <c r="R3269" s="101">
        <v>21.79</v>
      </c>
      <c r="T3269" s="116">
        <v>9.35</v>
      </c>
      <c r="U3269" s="84">
        <v>21.25</v>
      </c>
      <c r="W3269" s="102">
        <v>22.32</v>
      </c>
      <c r="AE3269" s="104">
        <v>21.25</v>
      </c>
      <c r="AN3269" s="106">
        <v>21.79</v>
      </c>
      <c r="AO3269" s="105" t="s">
        <v>50</v>
      </c>
      <c r="AP3269" s="104" t="s">
        <v>51</v>
      </c>
      <c r="AQ3269" s="105" t="e">
        <f t="shared" si="751"/>
        <v>#NUM!</v>
      </c>
      <c r="AR3269" s="105" t="e">
        <f t="shared" si="752"/>
        <v>#NUM!</v>
      </c>
      <c r="AS3269" s="105" t="e">
        <f t="shared" si="753"/>
        <v>#NUM!</v>
      </c>
      <c r="AT3269" s="105" t="e">
        <f>#REF!*1.075</f>
        <v>#REF!</v>
      </c>
      <c r="AU3269" s="105">
        <f t="shared" si="754"/>
        <v>10.05125</v>
      </c>
      <c r="AV3269" s="102" t="e">
        <f t="shared" si="755"/>
        <v>#REF!</v>
      </c>
      <c r="AW3269" s="105" t="s">
        <v>172</v>
      </c>
      <c r="AX3269" s="105" t="s">
        <v>173</v>
      </c>
      <c r="AY3269" s="106">
        <v>10.050000000000001</v>
      </c>
      <c r="AZ3269" s="108">
        <f t="shared" si="756"/>
        <v>1.7085000000000004</v>
      </c>
      <c r="BA3269" s="1">
        <f t="shared" si="757"/>
        <v>11.758500000000002</v>
      </c>
      <c r="BB3269" s="106">
        <f t="shared" si="758"/>
        <v>12.699180000000002</v>
      </c>
      <c r="BC3269" s="105" t="s">
        <v>53</v>
      </c>
      <c r="BE3269" s="110"/>
      <c r="BF3269" s="110"/>
      <c r="BG3269" s="110"/>
    </row>
    <row r="3270" spans="1:59" ht="24.75" hidden="1" customHeight="1">
      <c r="A3270" s="9">
        <v>3276</v>
      </c>
      <c r="B3270" s="17">
        <v>5568</v>
      </c>
      <c r="C3270" s="17"/>
      <c r="D3270" s="8"/>
      <c r="E3270" s="2" t="s">
        <v>12751</v>
      </c>
      <c r="F3270" s="2" t="s">
        <v>12770</v>
      </c>
      <c r="G3270" s="2" t="s">
        <v>11895</v>
      </c>
      <c r="H3270" s="18" t="s">
        <v>5629</v>
      </c>
      <c r="I3270" s="2" t="s">
        <v>12754</v>
      </c>
      <c r="J3270" s="2" t="s">
        <v>12777</v>
      </c>
      <c r="K3270" s="19">
        <v>50</v>
      </c>
      <c r="L3270" s="2" t="s">
        <v>12756</v>
      </c>
      <c r="M3270" s="17">
        <v>1</v>
      </c>
      <c r="N3270" s="2" t="s">
        <v>46</v>
      </c>
      <c r="O3270" s="2" t="s">
        <v>12772</v>
      </c>
      <c r="P3270" s="2" t="s">
        <v>12773</v>
      </c>
      <c r="Q3270" s="2" t="s">
        <v>12778</v>
      </c>
      <c r="R3270" s="101">
        <v>27.68</v>
      </c>
      <c r="T3270" s="116">
        <v>15.73</v>
      </c>
      <c r="U3270" s="84">
        <v>27</v>
      </c>
      <c r="W3270" s="102">
        <v>28.36</v>
      </c>
      <c r="AE3270" s="104">
        <v>27</v>
      </c>
      <c r="AN3270" s="106">
        <v>27.68</v>
      </c>
      <c r="AO3270" s="105" t="s">
        <v>50</v>
      </c>
      <c r="AP3270" s="104" t="s">
        <v>51</v>
      </c>
      <c r="AQ3270" s="105" t="e">
        <f t="shared" si="751"/>
        <v>#NUM!</v>
      </c>
      <c r="AR3270" s="105" t="e">
        <f t="shared" si="752"/>
        <v>#NUM!</v>
      </c>
      <c r="AS3270" s="105" t="e">
        <f t="shared" si="753"/>
        <v>#NUM!</v>
      </c>
      <c r="AT3270" s="105" t="e">
        <f>#REF!*1.075</f>
        <v>#REF!</v>
      </c>
      <c r="AU3270" s="105">
        <f t="shared" si="754"/>
        <v>16.909749999999999</v>
      </c>
      <c r="AV3270" s="102" t="e">
        <f t="shared" si="755"/>
        <v>#REF!</v>
      </c>
      <c r="AW3270" s="105" t="s">
        <v>172</v>
      </c>
      <c r="AX3270" s="105" t="s">
        <v>173</v>
      </c>
      <c r="AY3270" s="106">
        <v>19.91</v>
      </c>
      <c r="AZ3270" s="108">
        <f t="shared" si="756"/>
        <v>3.3847000000000005</v>
      </c>
      <c r="BA3270" s="1">
        <f t="shared" si="757"/>
        <v>23.294699999999999</v>
      </c>
      <c r="BB3270" s="106">
        <f t="shared" si="758"/>
        <v>25.158275999999997</v>
      </c>
      <c r="BC3270" s="105" t="s">
        <v>53</v>
      </c>
      <c r="BE3270" s="110"/>
      <c r="BF3270" s="110"/>
      <c r="BG3270" s="110"/>
    </row>
    <row r="3271" spans="1:59" ht="24.75" hidden="1" customHeight="1">
      <c r="A3271" s="9">
        <v>3277</v>
      </c>
      <c r="B3271" s="17">
        <v>17517</v>
      </c>
      <c r="C3271" s="17"/>
      <c r="D3271" s="8"/>
      <c r="E3271" s="2" t="s">
        <v>12751</v>
      </c>
      <c r="F3271" s="2" t="s">
        <v>12770</v>
      </c>
      <c r="G3271" s="2" t="s">
        <v>11895</v>
      </c>
      <c r="H3271" s="18" t="s">
        <v>5629</v>
      </c>
      <c r="I3271" s="2" t="s">
        <v>12779</v>
      </c>
      <c r="J3271" s="2" t="s">
        <v>12780</v>
      </c>
      <c r="K3271" s="19">
        <v>10</v>
      </c>
      <c r="L3271" s="2" t="s">
        <v>12781</v>
      </c>
      <c r="M3271" s="17">
        <v>1</v>
      </c>
      <c r="N3271" s="2" t="s">
        <v>46</v>
      </c>
      <c r="O3271" s="2" t="s">
        <v>12772</v>
      </c>
      <c r="P3271" s="2" t="s">
        <v>12782</v>
      </c>
      <c r="Q3271" s="2" t="s">
        <v>12783</v>
      </c>
      <c r="R3271" s="101">
        <v>7066.55</v>
      </c>
      <c r="T3271" s="116" t="s">
        <v>58</v>
      </c>
      <c r="U3271" s="84">
        <v>5923</v>
      </c>
      <c r="V3271" s="102">
        <v>10828.82</v>
      </c>
      <c r="W3271" s="102">
        <v>8209.6</v>
      </c>
      <c r="AE3271" s="104">
        <v>5923</v>
      </c>
      <c r="AN3271" s="106">
        <v>7066.55</v>
      </c>
      <c r="AO3271" s="105" t="s">
        <v>50</v>
      </c>
      <c r="AP3271" s="104" t="s">
        <v>51</v>
      </c>
      <c r="AQ3271" s="105" t="e">
        <f t="shared" si="751"/>
        <v>#NUM!</v>
      </c>
      <c r="AR3271" s="105" t="e">
        <f t="shared" si="752"/>
        <v>#NUM!</v>
      </c>
      <c r="AS3271" s="105" t="e">
        <f t="shared" si="753"/>
        <v>#NUM!</v>
      </c>
      <c r="AT3271" s="105" t="e">
        <f>#REF!*1.075</f>
        <v>#REF!</v>
      </c>
      <c r="AU3271" s="105" t="e">
        <f t="shared" si="754"/>
        <v>#VALUE!</v>
      </c>
      <c r="AV3271" s="102" t="e">
        <f t="shared" si="755"/>
        <v>#REF!</v>
      </c>
      <c r="AW3271" s="125" t="s">
        <v>52</v>
      </c>
      <c r="AX3271" s="105" t="s">
        <v>51</v>
      </c>
      <c r="AY3271" s="106">
        <v>7066.55</v>
      </c>
      <c r="AZ3271" s="108">
        <f t="shared" si="756"/>
        <v>706.65500000000009</v>
      </c>
      <c r="BA3271" s="1">
        <f t="shared" si="757"/>
        <v>7773.2049999999999</v>
      </c>
      <c r="BB3271" s="106">
        <f t="shared" si="758"/>
        <v>8395.0614000000005</v>
      </c>
      <c r="BC3271" s="105" t="s">
        <v>53</v>
      </c>
      <c r="BE3271" s="110"/>
      <c r="BF3271" s="110"/>
      <c r="BG3271" s="110"/>
    </row>
    <row r="3272" spans="1:59" ht="24.75" hidden="1" customHeight="1">
      <c r="A3272" s="9">
        <v>3278</v>
      </c>
      <c r="B3272" s="17">
        <v>5597</v>
      </c>
      <c r="C3272" s="17"/>
      <c r="D3272" s="8"/>
      <c r="E3272" s="2" t="s">
        <v>12751</v>
      </c>
      <c r="F3272" s="2" t="s">
        <v>12770</v>
      </c>
      <c r="G3272" s="2" t="s">
        <v>11895</v>
      </c>
      <c r="H3272" s="18" t="s">
        <v>5629</v>
      </c>
      <c r="I3272" s="2" t="s">
        <v>12779</v>
      </c>
      <c r="J3272" s="2" t="s">
        <v>12784</v>
      </c>
      <c r="K3272" s="19">
        <v>10</v>
      </c>
      <c r="L3272" s="2" t="s">
        <v>12781</v>
      </c>
      <c r="M3272" s="17">
        <v>1</v>
      </c>
      <c r="N3272" s="2" t="s">
        <v>46</v>
      </c>
      <c r="O3272" s="2" t="s">
        <v>12772</v>
      </c>
      <c r="P3272" s="2" t="s">
        <v>12773</v>
      </c>
      <c r="Q3272" s="2" t="s">
        <v>12785</v>
      </c>
      <c r="R3272" s="101">
        <v>10599.82</v>
      </c>
      <c r="T3272" s="116" t="s">
        <v>58</v>
      </c>
      <c r="U3272" s="84">
        <v>8885.24</v>
      </c>
      <c r="V3272" s="102">
        <v>16243.23</v>
      </c>
      <c r="W3272" s="102">
        <v>12314</v>
      </c>
      <c r="AE3272" s="104">
        <v>8885.24</v>
      </c>
      <c r="AN3272" s="106">
        <v>10599.82</v>
      </c>
      <c r="AO3272" s="105" t="s">
        <v>50</v>
      </c>
      <c r="AP3272" s="104" t="s">
        <v>51</v>
      </c>
      <c r="AQ3272" s="105" t="e">
        <f t="shared" si="751"/>
        <v>#NUM!</v>
      </c>
      <c r="AR3272" s="105" t="e">
        <f t="shared" si="752"/>
        <v>#NUM!</v>
      </c>
      <c r="AS3272" s="105" t="e">
        <f t="shared" si="753"/>
        <v>#NUM!</v>
      </c>
      <c r="AT3272" s="105" t="e">
        <f>#REF!*1.075</f>
        <v>#REF!</v>
      </c>
      <c r="AU3272" s="105" t="e">
        <f t="shared" si="754"/>
        <v>#VALUE!</v>
      </c>
      <c r="AV3272" s="102" t="e">
        <f t="shared" si="755"/>
        <v>#REF!</v>
      </c>
      <c r="AW3272" s="125" t="s">
        <v>52</v>
      </c>
      <c r="AX3272" s="105" t="s">
        <v>51</v>
      </c>
      <c r="AY3272" s="106">
        <v>10599.82</v>
      </c>
      <c r="AZ3272" s="108">
        <f t="shared" si="756"/>
        <v>1059.982</v>
      </c>
      <c r="BA3272" s="1">
        <f t="shared" si="757"/>
        <v>11659.802</v>
      </c>
      <c r="BB3272" s="106">
        <f t="shared" si="758"/>
        <v>12592.586159999999</v>
      </c>
      <c r="BC3272" s="105" t="s">
        <v>53</v>
      </c>
      <c r="BE3272" s="110"/>
      <c r="BF3272" s="110"/>
      <c r="BG3272" s="110"/>
    </row>
    <row r="3273" spans="1:59" ht="24.75" hidden="1" customHeight="1">
      <c r="A3273" s="9">
        <v>3279</v>
      </c>
      <c r="B3273" s="17">
        <v>5596</v>
      </c>
      <c r="C3273" s="17"/>
      <c r="D3273" s="8"/>
      <c r="E3273" s="2" t="s">
        <v>12751</v>
      </c>
      <c r="F3273" s="2" t="s">
        <v>12770</v>
      </c>
      <c r="G3273" s="2" t="s">
        <v>11895</v>
      </c>
      <c r="H3273" s="18" t="s">
        <v>5629</v>
      </c>
      <c r="I3273" s="2" t="s">
        <v>12779</v>
      </c>
      <c r="J3273" s="2" t="s">
        <v>12786</v>
      </c>
      <c r="K3273" s="19">
        <v>20</v>
      </c>
      <c r="L3273" s="2" t="s">
        <v>12781</v>
      </c>
      <c r="M3273" s="17">
        <v>1</v>
      </c>
      <c r="N3273" s="2" t="s">
        <v>46</v>
      </c>
      <c r="O3273" s="2" t="s">
        <v>12772</v>
      </c>
      <c r="P3273" s="2" t="s">
        <v>12773</v>
      </c>
      <c r="Q3273" s="2" t="s">
        <v>12787</v>
      </c>
      <c r="R3273" s="101">
        <v>14133.09</v>
      </c>
      <c r="T3273" s="116" t="s">
        <v>58</v>
      </c>
      <c r="U3273" s="84">
        <v>11846.897999999999</v>
      </c>
      <c r="V3273" s="102">
        <v>21657.65</v>
      </c>
      <c r="W3273" s="102">
        <v>16419.2</v>
      </c>
      <c r="AE3273" s="104">
        <v>11846.897999999999</v>
      </c>
      <c r="AN3273" s="106">
        <v>14133.09</v>
      </c>
      <c r="AO3273" s="105" t="s">
        <v>50</v>
      </c>
      <c r="AP3273" s="104" t="s">
        <v>51</v>
      </c>
      <c r="AQ3273" s="105" t="e">
        <f t="shared" si="751"/>
        <v>#NUM!</v>
      </c>
      <c r="AR3273" s="105" t="e">
        <f t="shared" si="752"/>
        <v>#NUM!</v>
      </c>
      <c r="AS3273" s="105" t="e">
        <f t="shared" si="753"/>
        <v>#NUM!</v>
      </c>
      <c r="AT3273" s="105" t="e">
        <f>#REF!*1.075</f>
        <v>#REF!</v>
      </c>
      <c r="AU3273" s="105" t="e">
        <f t="shared" si="754"/>
        <v>#VALUE!</v>
      </c>
      <c r="AV3273" s="102" t="e">
        <f t="shared" si="755"/>
        <v>#REF!</v>
      </c>
      <c r="AW3273" s="125" t="s">
        <v>52</v>
      </c>
      <c r="AX3273" s="105" t="s">
        <v>51</v>
      </c>
      <c r="AY3273" s="106">
        <v>14133.09</v>
      </c>
      <c r="AZ3273" s="108">
        <f t="shared" si="756"/>
        <v>1413.3090000000002</v>
      </c>
      <c r="BA3273" s="1">
        <f t="shared" si="757"/>
        <v>15546.399000000001</v>
      </c>
      <c r="BB3273" s="106">
        <f t="shared" si="758"/>
        <v>16790.110920000003</v>
      </c>
      <c r="BC3273" s="105" t="s">
        <v>53</v>
      </c>
      <c r="BE3273" s="110"/>
      <c r="BF3273" s="110"/>
      <c r="BG3273" s="110"/>
    </row>
    <row r="3274" spans="1:59" ht="24.75" hidden="1" customHeight="1">
      <c r="A3274" s="9">
        <v>3280</v>
      </c>
      <c r="B3274" s="17">
        <v>5570</v>
      </c>
      <c r="C3274" s="17"/>
      <c r="D3274" s="8"/>
      <c r="E3274" s="2" t="s">
        <v>12788</v>
      </c>
      <c r="F3274" s="2" t="s">
        <v>12789</v>
      </c>
      <c r="G3274" s="2" t="s">
        <v>12790</v>
      </c>
      <c r="H3274" s="18" t="s">
        <v>5629</v>
      </c>
      <c r="I3274" s="2" t="s">
        <v>12779</v>
      </c>
      <c r="J3274" s="2" t="s">
        <v>12791</v>
      </c>
      <c r="K3274" s="19">
        <v>30</v>
      </c>
      <c r="L3274" s="2" t="s">
        <v>12792</v>
      </c>
      <c r="M3274" s="17">
        <v>1</v>
      </c>
      <c r="N3274" s="2" t="s">
        <v>46</v>
      </c>
      <c r="O3274" s="2" t="s">
        <v>12772</v>
      </c>
      <c r="P3274" s="2" t="s">
        <v>12773</v>
      </c>
      <c r="Q3274" s="2" t="s">
        <v>12793</v>
      </c>
      <c r="R3274" s="101">
        <v>385.51</v>
      </c>
      <c r="T3274" s="116">
        <v>103.5</v>
      </c>
      <c r="U3274" s="84">
        <v>298.68</v>
      </c>
      <c r="W3274" s="102">
        <v>472.34</v>
      </c>
      <c r="AE3274" s="104">
        <v>298.68</v>
      </c>
      <c r="AN3274" s="106">
        <v>385.51</v>
      </c>
      <c r="AO3274" s="105" t="s">
        <v>50</v>
      </c>
      <c r="AP3274" s="104" t="s">
        <v>51</v>
      </c>
      <c r="AQ3274" s="105" t="e">
        <f t="shared" si="751"/>
        <v>#NUM!</v>
      </c>
      <c r="AR3274" s="105" t="e">
        <f t="shared" si="752"/>
        <v>#NUM!</v>
      </c>
      <c r="AS3274" s="105" t="e">
        <f t="shared" si="753"/>
        <v>#NUM!</v>
      </c>
      <c r="AT3274" s="105" t="e">
        <f>#REF!*1.075</f>
        <v>#REF!</v>
      </c>
      <c r="AU3274" s="105">
        <f t="shared" si="754"/>
        <v>111.26249999999999</v>
      </c>
      <c r="AV3274" s="102" t="e">
        <f t="shared" si="755"/>
        <v>#REF!</v>
      </c>
      <c r="AW3274" s="105" t="s">
        <v>172</v>
      </c>
      <c r="AX3274" s="105" t="s">
        <v>173</v>
      </c>
      <c r="AY3274" s="106">
        <v>111.26</v>
      </c>
      <c r="AZ3274" s="108">
        <f t="shared" si="756"/>
        <v>11.126000000000001</v>
      </c>
      <c r="BA3274" s="1">
        <f t="shared" si="757"/>
        <v>122.38600000000001</v>
      </c>
      <c r="BB3274" s="106">
        <f t="shared" si="758"/>
        <v>132.17688000000001</v>
      </c>
      <c r="BC3274" s="105" t="s">
        <v>53</v>
      </c>
      <c r="BE3274" s="110"/>
      <c r="BF3274" s="110"/>
      <c r="BG3274" s="110"/>
    </row>
    <row r="3275" spans="1:59" ht="24.75" hidden="1" customHeight="1">
      <c r="A3275" s="9">
        <v>3281</v>
      </c>
      <c r="B3275" s="17">
        <v>5571</v>
      </c>
      <c r="C3275" s="17"/>
      <c r="D3275" s="8"/>
      <c r="E3275" s="2" t="s">
        <v>12794</v>
      </c>
      <c r="F3275" s="2" t="s">
        <v>12789</v>
      </c>
      <c r="G3275" s="2" t="s">
        <v>12790</v>
      </c>
      <c r="H3275" s="18" t="s">
        <v>5629</v>
      </c>
      <c r="I3275" s="2" t="s">
        <v>12779</v>
      </c>
      <c r="J3275" s="2" t="s">
        <v>12795</v>
      </c>
      <c r="K3275" s="19">
        <v>25</v>
      </c>
      <c r="L3275" s="2" t="s">
        <v>12792</v>
      </c>
      <c r="M3275" s="17">
        <v>1</v>
      </c>
      <c r="N3275" s="2" t="s">
        <v>46</v>
      </c>
      <c r="O3275" s="2" t="s">
        <v>12772</v>
      </c>
      <c r="P3275" s="2" t="s">
        <v>12773</v>
      </c>
      <c r="Q3275" s="2" t="s">
        <v>12796</v>
      </c>
      <c r="R3275" s="101">
        <v>321.26</v>
      </c>
      <c r="T3275" s="116">
        <v>86.25</v>
      </c>
      <c r="U3275" s="84">
        <v>248.9</v>
      </c>
      <c r="W3275" s="102">
        <v>393.62</v>
      </c>
      <c r="AE3275" s="104">
        <v>248.9</v>
      </c>
      <c r="AN3275" s="106">
        <v>321.26</v>
      </c>
      <c r="AO3275" s="105" t="s">
        <v>50</v>
      </c>
      <c r="AP3275" s="104" t="s">
        <v>51</v>
      </c>
      <c r="AQ3275" s="105" t="e">
        <f t="shared" si="751"/>
        <v>#NUM!</v>
      </c>
      <c r="AR3275" s="105" t="e">
        <f t="shared" si="752"/>
        <v>#NUM!</v>
      </c>
      <c r="AS3275" s="105" t="e">
        <f t="shared" si="753"/>
        <v>#NUM!</v>
      </c>
      <c r="AT3275" s="105" t="e">
        <f>#REF!*1.075</f>
        <v>#REF!</v>
      </c>
      <c r="AU3275" s="105">
        <f t="shared" si="754"/>
        <v>92.71875</v>
      </c>
      <c r="AV3275" s="102" t="e">
        <f t="shared" si="755"/>
        <v>#REF!</v>
      </c>
      <c r="AW3275" s="105" t="s">
        <v>172</v>
      </c>
      <c r="AX3275" s="105" t="s">
        <v>173</v>
      </c>
      <c r="AY3275" s="106">
        <v>92.72</v>
      </c>
      <c r="AZ3275" s="108">
        <f t="shared" si="756"/>
        <v>11.1264</v>
      </c>
      <c r="BA3275" s="1">
        <f t="shared" si="757"/>
        <v>103.8464</v>
      </c>
      <c r="BB3275" s="106">
        <f t="shared" si="758"/>
        <v>112.154112</v>
      </c>
      <c r="BC3275" s="105" t="s">
        <v>53</v>
      </c>
      <c r="BE3275" s="110"/>
      <c r="BF3275" s="110"/>
      <c r="BG3275" s="110"/>
    </row>
    <row r="3276" spans="1:59" ht="24.75" hidden="1" customHeight="1">
      <c r="A3276" s="9">
        <v>3282</v>
      </c>
      <c r="B3276" s="20"/>
      <c r="C3276" s="20"/>
      <c r="E3276" s="21" t="s">
        <v>12797</v>
      </c>
      <c r="F3276" s="21" t="s">
        <v>6205</v>
      </c>
      <c r="G3276" s="21" t="s">
        <v>344</v>
      </c>
      <c r="H3276" s="22" t="s">
        <v>60</v>
      </c>
      <c r="I3276" s="21" t="s">
        <v>68</v>
      </c>
      <c r="J3276" s="21" t="s">
        <v>912</v>
      </c>
      <c r="K3276" s="23"/>
      <c r="L3276" s="21"/>
      <c r="M3276" s="20">
        <v>14</v>
      </c>
      <c r="N3276" s="21" t="s">
        <v>46</v>
      </c>
      <c r="O3276" s="21" t="s">
        <v>12798</v>
      </c>
      <c r="P3276" s="21" t="s">
        <v>12799</v>
      </c>
      <c r="Q3276" s="21" t="s">
        <v>12800</v>
      </c>
      <c r="R3276" s="101">
        <v>1.2</v>
      </c>
      <c r="T3276" s="116">
        <v>0.65</v>
      </c>
      <c r="U3276" s="84">
        <v>2.5</v>
      </c>
      <c r="AQ3276" s="105" t="e">
        <f t="shared" si="751"/>
        <v>#NUM!</v>
      </c>
      <c r="AR3276" s="105" t="e">
        <f t="shared" si="752"/>
        <v>#NUM!</v>
      </c>
      <c r="AS3276" s="105" t="e">
        <f t="shared" si="753"/>
        <v>#NUM!</v>
      </c>
      <c r="AT3276" s="105" t="e">
        <f>#REF!*1.075</f>
        <v>#REF!</v>
      </c>
      <c r="AU3276" s="105">
        <f t="shared" si="754"/>
        <v>0.69874999999999998</v>
      </c>
      <c r="AV3276" s="102" t="e">
        <f t="shared" si="755"/>
        <v>#REF!</v>
      </c>
      <c r="AW3276" s="105" t="s">
        <v>172</v>
      </c>
      <c r="AX3276" s="105" t="s">
        <v>173</v>
      </c>
      <c r="AY3276" s="106">
        <v>0.69799999999999995</v>
      </c>
      <c r="AZ3276" s="108">
        <f t="shared" si="756"/>
        <v>0.17449999999999999</v>
      </c>
      <c r="BA3276" s="1">
        <f t="shared" si="757"/>
        <v>0.87249999999999994</v>
      </c>
      <c r="BB3276" s="106">
        <f t="shared" si="758"/>
        <v>0.94229999999999992</v>
      </c>
      <c r="BC3276" s="105" t="s">
        <v>53</v>
      </c>
      <c r="BE3276" s="110"/>
      <c r="BF3276" s="110"/>
      <c r="BG3276" s="110"/>
    </row>
    <row r="3277" spans="1:59" ht="24.75" hidden="1" customHeight="1">
      <c r="A3277" s="9">
        <v>3283</v>
      </c>
      <c r="B3277" s="20"/>
      <c r="C3277" s="20"/>
      <c r="E3277" s="21" t="s">
        <v>12801</v>
      </c>
      <c r="F3277" s="21" t="s">
        <v>6205</v>
      </c>
      <c r="G3277" s="21" t="s">
        <v>344</v>
      </c>
      <c r="H3277" s="22" t="s">
        <v>189</v>
      </c>
      <c r="I3277" s="21" t="s">
        <v>68</v>
      </c>
      <c r="J3277" s="21" t="s">
        <v>9656</v>
      </c>
      <c r="K3277" s="23"/>
      <c r="L3277" s="21"/>
      <c r="M3277" s="20">
        <v>14</v>
      </c>
      <c r="N3277" s="21" t="s">
        <v>46</v>
      </c>
      <c r="O3277" s="21" t="s">
        <v>12798</v>
      </c>
      <c r="P3277" s="21" t="s">
        <v>12799</v>
      </c>
      <c r="Q3277" s="21" t="s">
        <v>12802</v>
      </c>
      <c r="R3277" s="101">
        <v>1.5</v>
      </c>
      <c r="T3277" s="116">
        <v>0.75</v>
      </c>
      <c r="U3277" s="84">
        <v>5.5</v>
      </c>
      <c r="AQ3277" s="105" t="e">
        <f t="shared" si="751"/>
        <v>#NUM!</v>
      </c>
      <c r="AR3277" s="105" t="e">
        <f t="shared" si="752"/>
        <v>#NUM!</v>
      </c>
      <c r="AS3277" s="105" t="e">
        <f t="shared" si="753"/>
        <v>#NUM!</v>
      </c>
      <c r="AT3277" s="105" t="e">
        <f>#REF!*1.075</f>
        <v>#REF!</v>
      </c>
      <c r="AU3277" s="105">
        <f t="shared" si="754"/>
        <v>0.80624999999999991</v>
      </c>
      <c r="AV3277" s="102" t="e">
        <f t="shared" si="755"/>
        <v>#REF!</v>
      </c>
      <c r="AW3277" s="105" t="s">
        <v>172</v>
      </c>
      <c r="AX3277" s="105" t="s">
        <v>173</v>
      </c>
      <c r="AY3277" s="106">
        <v>0.80600000000000005</v>
      </c>
      <c r="AZ3277" s="108">
        <f t="shared" si="756"/>
        <v>0.20150000000000001</v>
      </c>
      <c r="BA3277" s="1">
        <f t="shared" si="757"/>
        <v>1.0075000000000001</v>
      </c>
      <c r="BB3277" s="106">
        <f t="shared" si="758"/>
        <v>1.0881000000000001</v>
      </c>
      <c r="BC3277" s="105" t="s">
        <v>53</v>
      </c>
      <c r="BE3277" s="110"/>
      <c r="BF3277" s="110"/>
      <c r="BG3277" s="110"/>
    </row>
    <row r="3278" spans="1:59" ht="24.75" hidden="1" customHeight="1">
      <c r="A3278" s="9">
        <v>3266</v>
      </c>
      <c r="B3278" s="36">
        <v>17635</v>
      </c>
      <c r="C3278" s="36"/>
      <c r="E3278" s="37" t="s">
        <v>12803</v>
      </c>
      <c r="F3278" s="36" t="s">
        <v>12804</v>
      </c>
      <c r="G3278" s="36" t="s">
        <v>12805</v>
      </c>
      <c r="H3278" s="36" t="s">
        <v>12806</v>
      </c>
      <c r="I3278" s="36" t="s">
        <v>4382</v>
      </c>
      <c r="J3278" s="37" t="s">
        <v>12807</v>
      </c>
      <c r="K3278" s="49"/>
      <c r="L3278" s="36"/>
      <c r="M3278" s="36"/>
      <c r="N3278" s="36"/>
      <c r="O3278" s="36" t="s">
        <v>12808</v>
      </c>
      <c r="P3278" s="36" t="s">
        <v>12809</v>
      </c>
      <c r="Q3278" s="36" t="s">
        <v>12810</v>
      </c>
      <c r="T3278" s="116"/>
      <c r="AQ3278" s="105" t="e">
        <f t="shared" si="751"/>
        <v>#NUM!</v>
      </c>
      <c r="AR3278" s="105" t="e">
        <f t="shared" si="752"/>
        <v>#NUM!</v>
      </c>
      <c r="AS3278" s="105" t="e">
        <f t="shared" si="753"/>
        <v>#NUM!</v>
      </c>
      <c r="AT3278" s="105" t="e">
        <f>#REF!*1.075</f>
        <v>#REF!</v>
      </c>
      <c r="AU3278" s="105">
        <f t="shared" si="754"/>
        <v>0</v>
      </c>
      <c r="AV3278" s="102" t="e">
        <f t="shared" ref="AV3278:AV3309" si="759">MIN(AN3278,AT3278,AU3278)</f>
        <v>#REF!</v>
      </c>
      <c r="AZ3278" s="108" t="b">
        <f t="shared" si="756"/>
        <v>0</v>
      </c>
      <c r="BA3278" s="1">
        <f t="shared" si="757"/>
        <v>0</v>
      </c>
      <c r="BB3278" s="106">
        <f t="shared" si="758"/>
        <v>0</v>
      </c>
      <c r="BE3278" s="110"/>
      <c r="BF3278" s="110"/>
      <c r="BG3278" s="110"/>
    </row>
    <row r="3279" spans="1:59" ht="24.75" hidden="1" customHeight="1">
      <c r="A3279" s="9">
        <v>3285</v>
      </c>
      <c r="B3279" s="20">
        <v>8389</v>
      </c>
      <c r="C3279" s="20"/>
      <c r="D3279" s="5" t="s">
        <v>12811</v>
      </c>
      <c r="E3279" s="21" t="s">
        <v>12812</v>
      </c>
      <c r="F3279" s="21" t="s">
        <v>12813</v>
      </c>
      <c r="G3279" s="21" t="s">
        <v>1539</v>
      </c>
      <c r="H3279" s="22" t="s">
        <v>126</v>
      </c>
      <c r="I3279" s="21" t="s">
        <v>551</v>
      </c>
      <c r="J3279" s="21" t="s">
        <v>12814</v>
      </c>
      <c r="K3279" s="23"/>
      <c r="L3279" s="21"/>
      <c r="M3279" s="20">
        <v>5</v>
      </c>
      <c r="N3279" s="21" t="s">
        <v>46</v>
      </c>
      <c r="O3279" s="21" t="s">
        <v>12815</v>
      </c>
      <c r="P3279" s="21" t="s">
        <v>12816</v>
      </c>
      <c r="Q3279" s="21" t="s">
        <v>12817</v>
      </c>
      <c r="R3279" s="101">
        <v>4.03</v>
      </c>
      <c r="S3279" s="102">
        <v>3.75</v>
      </c>
      <c r="T3279" s="116">
        <v>3.75</v>
      </c>
      <c r="V3279" s="102">
        <v>4.03</v>
      </c>
      <c r="AV3279" s="102"/>
      <c r="BA3279" s="1"/>
      <c r="BB3279" s="106"/>
      <c r="BD3279" s="110" t="s">
        <v>84</v>
      </c>
      <c r="BE3279" s="110"/>
      <c r="BF3279" s="110"/>
      <c r="BG3279" s="110"/>
    </row>
    <row r="3280" spans="1:59" ht="24.75" hidden="1" customHeight="1">
      <c r="A3280" s="9">
        <v>3286</v>
      </c>
      <c r="B3280" s="20">
        <v>8388</v>
      </c>
      <c r="C3280" s="20"/>
      <c r="E3280" s="21" t="s">
        <v>12812</v>
      </c>
      <c r="F3280" s="21" t="s">
        <v>12813</v>
      </c>
      <c r="G3280" s="21" t="s">
        <v>1539</v>
      </c>
      <c r="H3280" s="22" t="s">
        <v>108</v>
      </c>
      <c r="I3280" s="21" t="s">
        <v>551</v>
      </c>
      <c r="J3280" s="21" t="s">
        <v>12814</v>
      </c>
      <c r="K3280" s="23"/>
      <c r="L3280" s="21"/>
      <c r="M3280" s="20">
        <v>5</v>
      </c>
      <c r="N3280" s="21" t="s">
        <v>46</v>
      </c>
      <c r="O3280" s="21" t="s">
        <v>12815</v>
      </c>
      <c r="P3280" s="21" t="s">
        <v>12816</v>
      </c>
      <c r="Q3280" s="21" t="s">
        <v>12818</v>
      </c>
      <c r="R3280" s="101">
        <v>7</v>
      </c>
      <c r="S3280" s="102">
        <v>7.52</v>
      </c>
      <c r="T3280" s="116">
        <v>4.6500000000000004</v>
      </c>
      <c r="V3280" s="102">
        <v>7</v>
      </c>
      <c r="AQ3280" s="105" t="e">
        <f>AVERAGE(SMALL(AE3280:AI3280,1),SMALL(AE3280:AI3280,2))</f>
        <v>#NUM!</v>
      </c>
      <c r="AR3280" s="105" t="e">
        <f>IF(R3280 &lt;=( AVERAGE(SMALL(AE3280:AI3280,1),SMALL(AE3280:AI3280,2))), R3280, "")</f>
        <v>#NUM!</v>
      </c>
      <c r="AS3280" s="105" t="e">
        <f>AVERAGE(SMALL(AJ3280:AM3280,1),SMALL(AJ3280:AM3280,2))</f>
        <v>#NUM!</v>
      </c>
      <c r="AT3280" s="105" t="e">
        <f>#REF!*1.075</f>
        <v>#REF!</v>
      </c>
      <c r="AU3280" s="105">
        <f>T3280*1.075</f>
        <v>4.9987500000000002</v>
      </c>
      <c r="AV3280" s="102" t="e">
        <f t="shared" ref="AV3280:AV3304" si="760">MIN(AN3280,AT3280,AU3280)</f>
        <v>#REF!</v>
      </c>
      <c r="AW3280" s="105" t="s">
        <v>172</v>
      </c>
      <c r="AX3280" s="105" t="s">
        <v>173</v>
      </c>
      <c r="AY3280" s="106">
        <v>4.9980000000000002</v>
      </c>
      <c r="AZ3280" s="108">
        <f t="shared" ref="AZ3280:AZ3304" si="761">IF(AND(AY3280&gt;0,AY3280&lt;=10),AY3280*0.25,IF(AND(AY3280&gt;10,AY3280&lt;=50),AY3280*0.17,IF(AND(AY3280&gt;10,AY3280&lt;=100),AY3280*0.12,IF(AY3280&gt;100,AY3280*0.1))))</f>
        <v>1.2495000000000001</v>
      </c>
      <c r="BA3280" s="1">
        <f t="shared" ref="BA3280:BA3304" si="762">AZ3280+AY3280</f>
        <v>6.2475000000000005</v>
      </c>
      <c r="BB3280" s="106">
        <f t="shared" ref="BB3280:BB3304" si="763">BA3280+BA3280*0.08</f>
        <v>6.747300000000001</v>
      </c>
      <c r="BC3280" s="105" t="s">
        <v>53</v>
      </c>
      <c r="BE3280" s="110"/>
      <c r="BF3280" s="110"/>
      <c r="BG3280" s="110"/>
    </row>
    <row r="3281" spans="1:59" ht="24.75" hidden="1" customHeight="1">
      <c r="A3281" s="9">
        <v>3267</v>
      </c>
      <c r="B3281" s="36">
        <v>20252</v>
      </c>
      <c r="C3281" s="36"/>
      <c r="E3281" s="37" t="s">
        <v>12819</v>
      </c>
      <c r="F3281" s="36" t="s">
        <v>6650</v>
      </c>
      <c r="G3281" s="36" t="s">
        <v>6651</v>
      </c>
      <c r="H3281" s="36" t="s">
        <v>11175</v>
      </c>
      <c r="I3281" s="36" t="s">
        <v>292</v>
      </c>
      <c r="J3281" s="37" t="s">
        <v>12820</v>
      </c>
      <c r="K3281" s="49"/>
      <c r="L3281" s="36"/>
      <c r="M3281" s="36"/>
      <c r="N3281" s="36"/>
      <c r="O3281" s="36" t="s">
        <v>12821</v>
      </c>
      <c r="P3281" s="36" t="s">
        <v>12822</v>
      </c>
      <c r="Q3281" s="36" t="s">
        <v>12823</v>
      </c>
      <c r="T3281" s="116"/>
      <c r="AQ3281" s="105" t="e">
        <f>AVERAGE(SMALL(AE3281:AI3281,1),SMALL(AE3281:AI3281,2))</f>
        <v>#NUM!</v>
      </c>
      <c r="AR3281" s="105" t="e">
        <f>IF(R3281 &lt;=( AVERAGE(SMALL(AE3281:AI3281,1),SMALL(AE3281:AI3281,2))), R3281, "")</f>
        <v>#NUM!</v>
      </c>
      <c r="AS3281" s="105" t="e">
        <f>AVERAGE(SMALL(AJ3281:AM3281,1),SMALL(AJ3281:AM3281,2))</f>
        <v>#NUM!</v>
      </c>
      <c r="AT3281" s="105" t="e">
        <f>#REF!*1.075</f>
        <v>#REF!</v>
      </c>
      <c r="AU3281" s="105">
        <f>T3281*1.075</f>
        <v>0</v>
      </c>
      <c r="AV3281" s="102" t="e">
        <f t="shared" si="760"/>
        <v>#REF!</v>
      </c>
      <c r="AZ3281" s="108" t="b">
        <f t="shared" si="761"/>
        <v>0</v>
      </c>
      <c r="BA3281" s="1">
        <f t="shared" si="762"/>
        <v>0</v>
      </c>
      <c r="BB3281" s="106">
        <f t="shared" si="763"/>
        <v>0</v>
      </c>
      <c r="BE3281" s="110"/>
      <c r="BF3281" s="110"/>
      <c r="BG3281" s="110"/>
    </row>
    <row r="3282" spans="1:59" ht="24.75" hidden="1" customHeight="1">
      <c r="A3282" s="9">
        <v>3284</v>
      </c>
      <c r="B3282" s="36">
        <v>20249</v>
      </c>
      <c r="C3282" s="36"/>
      <c r="E3282" s="37" t="s">
        <v>12819</v>
      </c>
      <c r="F3282" s="36" t="s">
        <v>6650</v>
      </c>
      <c r="G3282" s="36" t="s">
        <v>6651</v>
      </c>
      <c r="H3282" s="36" t="s">
        <v>1827</v>
      </c>
      <c r="I3282" s="36" t="s">
        <v>68</v>
      </c>
      <c r="J3282" s="37" t="s">
        <v>12824</v>
      </c>
      <c r="K3282" s="49"/>
      <c r="L3282" s="36"/>
      <c r="M3282" s="36"/>
      <c r="N3282" s="36"/>
      <c r="O3282" s="36" t="s">
        <v>12821</v>
      </c>
      <c r="P3282" s="36" t="s">
        <v>12822</v>
      </c>
      <c r="Q3282" s="36" t="s">
        <v>12825</v>
      </c>
      <c r="T3282" s="116"/>
      <c r="AT3282" s="105" t="e">
        <f>#REF!*1.075</f>
        <v>#REF!</v>
      </c>
      <c r="AV3282" s="102" t="e">
        <f t="shared" si="760"/>
        <v>#REF!</v>
      </c>
      <c r="AZ3282" s="108" t="b">
        <f t="shared" si="761"/>
        <v>0</v>
      </c>
      <c r="BA3282" s="1">
        <f t="shared" si="762"/>
        <v>0</v>
      </c>
      <c r="BB3282" s="106">
        <f t="shared" si="763"/>
        <v>0</v>
      </c>
      <c r="BE3282" s="110"/>
      <c r="BF3282" s="110"/>
      <c r="BG3282" s="110"/>
    </row>
    <row r="3283" spans="1:59" ht="24.75" hidden="1" customHeight="1">
      <c r="A3283" s="9">
        <v>3289</v>
      </c>
      <c r="B3283" s="20">
        <v>17963</v>
      </c>
      <c r="C3283" s="20"/>
      <c r="E3283" s="21" t="s">
        <v>12826</v>
      </c>
      <c r="F3283" s="21" t="s">
        <v>12827</v>
      </c>
      <c r="G3283" s="21" t="s">
        <v>12828</v>
      </c>
      <c r="H3283" s="22" t="s">
        <v>777</v>
      </c>
      <c r="I3283" s="21" t="s">
        <v>1461</v>
      </c>
      <c r="J3283" s="21" t="s">
        <v>12829</v>
      </c>
      <c r="K3283" s="23"/>
      <c r="L3283" s="21"/>
      <c r="M3283" s="20">
        <v>30</v>
      </c>
      <c r="N3283" s="21" t="s">
        <v>46</v>
      </c>
      <c r="O3283" s="21" t="s">
        <v>12830</v>
      </c>
      <c r="P3283" s="21" t="s">
        <v>12831</v>
      </c>
      <c r="Q3283" s="21" t="s">
        <v>12832</v>
      </c>
      <c r="R3283" s="101">
        <v>53.82</v>
      </c>
      <c r="T3283" s="116">
        <v>13.5</v>
      </c>
      <c r="U3283" s="84">
        <v>53.82</v>
      </c>
      <c r="AQ3283" s="105" t="e">
        <f>AVERAGE(SMALL(AE3283:AI3283,1),SMALL(AE3283:AI3283,2))</f>
        <v>#NUM!</v>
      </c>
      <c r="AR3283" s="105" t="e">
        <f>IF(R3283 &lt;=( AVERAGE(SMALL(AE3283:AI3283,1),SMALL(AE3283:AI3283,2))), R3283, "")</f>
        <v>#NUM!</v>
      </c>
      <c r="AS3283" s="105" t="e">
        <f>AVERAGE(SMALL(AJ3283:AM3283,1),SMALL(AJ3283:AM3283,2))</f>
        <v>#NUM!</v>
      </c>
      <c r="AT3283" s="105" t="e">
        <f>#REF!*1.075</f>
        <v>#REF!</v>
      </c>
      <c r="AU3283" s="105">
        <f>T3283*1.075</f>
        <v>14.512499999999999</v>
      </c>
      <c r="AV3283" s="102" t="e">
        <f t="shared" si="760"/>
        <v>#REF!</v>
      </c>
      <c r="AW3283" s="105" t="s">
        <v>172</v>
      </c>
      <c r="AX3283" s="105" t="s">
        <v>173</v>
      </c>
      <c r="AY3283" s="106">
        <v>14.51</v>
      </c>
      <c r="AZ3283" s="108">
        <f t="shared" si="761"/>
        <v>2.4667000000000003</v>
      </c>
      <c r="BA3283" s="1">
        <f t="shared" si="762"/>
        <v>16.976700000000001</v>
      </c>
      <c r="BB3283" s="106">
        <f t="shared" si="763"/>
        <v>18.334836000000003</v>
      </c>
      <c r="BC3283" s="105" t="s">
        <v>53</v>
      </c>
      <c r="BE3283" s="110"/>
      <c r="BF3283" s="110"/>
      <c r="BG3283" s="110"/>
    </row>
    <row r="3284" spans="1:59" ht="24.75" hidden="1" customHeight="1">
      <c r="A3284" s="9">
        <v>3290</v>
      </c>
      <c r="B3284" s="20">
        <v>17959</v>
      </c>
      <c r="C3284" s="20"/>
      <c r="E3284" s="21" t="s">
        <v>12826</v>
      </c>
      <c r="F3284" s="21" t="s">
        <v>12827</v>
      </c>
      <c r="G3284" s="21" t="s">
        <v>12828</v>
      </c>
      <c r="H3284" s="22" t="s">
        <v>1421</v>
      </c>
      <c r="I3284" s="21" t="s">
        <v>1461</v>
      </c>
      <c r="J3284" s="21" t="s">
        <v>12829</v>
      </c>
      <c r="K3284" s="23"/>
      <c r="L3284" s="21"/>
      <c r="M3284" s="20">
        <v>30</v>
      </c>
      <c r="N3284" s="21" t="s">
        <v>46</v>
      </c>
      <c r="O3284" s="21" t="s">
        <v>12830</v>
      </c>
      <c r="P3284" s="21" t="s">
        <v>12831</v>
      </c>
      <c r="Q3284" s="21" t="s">
        <v>12833</v>
      </c>
      <c r="R3284" s="101">
        <v>44.46</v>
      </c>
      <c r="T3284" s="116" t="s">
        <v>58</v>
      </c>
      <c r="U3284" s="84">
        <v>44.46</v>
      </c>
      <c r="AQ3284" s="105" t="e">
        <f>AVERAGE(SMALL(AE3284:AI3284,1),SMALL(AE3284:AI3284,2))</f>
        <v>#NUM!</v>
      </c>
      <c r="AR3284" s="105" t="e">
        <f>IF(R3284 &lt;=( AVERAGE(SMALL(AE3284:AI3284,1),SMALL(AE3284:AI3284,2))), R3284, "")</f>
        <v>#NUM!</v>
      </c>
      <c r="AS3284" s="105" t="e">
        <f>AVERAGE(SMALL(AJ3284:AM3284,1),SMALL(AJ3284:AM3284,2))</f>
        <v>#NUM!</v>
      </c>
      <c r="AT3284" s="105" t="e">
        <f>#REF!*1.075</f>
        <v>#REF!</v>
      </c>
      <c r="AU3284" s="105" t="e">
        <f>T3284*1.075</f>
        <v>#VALUE!</v>
      </c>
      <c r="AV3284" s="102" t="e">
        <f t="shared" si="760"/>
        <v>#REF!</v>
      </c>
      <c r="AW3284" s="125" t="s">
        <v>52</v>
      </c>
      <c r="AX3284" s="105" t="s">
        <v>51</v>
      </c>
      <c r="AY3284" s="106">
        <v>44.6</v>
      </c>
      <c r="AZ3284" s="108">
        <f t="shared" si="761"/>
        <v>7.5820000000000007</v>
      </c>
      <c r="BA3284" s="1">
        <f t="shared" si="762"/>
        <v>52.182000000000002</v>
      </c>
      <c r="BB3284" s="106">
        <f t="shared" si="763"/>
        <v>56.356560000000002</v>
      </c>
      <c r="BC3284" s="105" t="s">
        <v>53</v>
      </c>
      <c r="BE3284" s="110"/>
      <c r="BF3284" s="110"/>
      <c r="BG3284" s="110"/>
    </row>
    <row r="3285" spans="1:59" ht="24.75" hidden="1" customHeight="1">
      <c r="A3285" s="9">
        <v>3287</v>
      </c>
      <c r="B3285" s="36">
        <v>16172</v>
      </c>
      <c r="C3285" s="36"/>
      <c r="E3285" s="37" t="s">
        <v>12834</v>
      </c>
      <c r="F3285" s="36" t="s">
        <v>12237</v>
      </c>
      <c r="G3285" s="36" t="s">
        <v>3890</v>
      </c>
      <c r="H3285" s="36" t="s">
        <v>2521</v>
      </c>
      <c r="I3285" s="36" t="s">
        <v>551</v>
      </c>
      <c r="J3285" s="37" t="s">
        <v>12835</v>
      </c>
      <c r="K3285" s="49"/>
      <c r="L3285" s="36"/>
      <c r="M3285" s="36"/>
      <c r="N3285" s="36"/>
      <c r="O3285" s="36" t="s">
        <v>12836</v>
      </c>
      <c r="P3285" s="36" t="s">
        <v>12837</v>
      </c>
      <c r="Q3285" s="36" t="s">
        <v>12838</v>
      </c>
      <c r="T3285" s="116"/>
      <c r="AT3285" s="105" t="e">
        <f>#REF!*1.075</f>
        <v>#REF!</v>
      </c>
      <c r="AV3285" s="102" t="e">
        <f t="shared" si="760"/>
        <v>#REF!</v>
      </c>
      <c r="AZ3285" s="108" t="b">
        <f t="shared" si="761"/>
        <v>0</v>
      </c>
      <c r="BA3285" s="1">
        <f t="shared" si="762"/>
        <v>0</v>
      </c>
      <c r="BB3285" s="106">
        <f t="shared" si="763"/>
        <v>0</v>
      </c>
      <c r="BE3285" s="110"/>
      <c r="BF3285" s="110"/>
      <c r="BG3285" s="110"/>
    </row>
    <row r="3286" spans="1:59" ht="24.75" hidden="1" customHeight="1">
      <c r="A3286" s="9">
        <v>3288</v>
      </c>
      <c r="B3286" s="36">
        <v>5796</v>
      </c>
      <c r="C3286" s="36"/>
      <c r="E3286" s="37" t="s">
        <v>12839</v>
      </c>
      <c r="F3286" s="36" t="s">
        <v>2699</v>
      </c>
      <c r="G3286" s="36" t="s">
        <v>1144</v>
      </c>
      <c r="H3286" s="36" t="s">
        <v>1150</v>
      </c>
      <c r="I3286" s="36" t="s">
        <v>109</v>
      </c>
      <c r="J3286" s="37" t="s">
        <v>12840</v>
      </c>
      <c r="K3286" s="49"/>
      <c r="L3286" s="36"/>
      <c r="M3286" s="36"/>
      <c r="N3286" s="36"/>
      <c r="O3286" s="36" t="s">
        <v>12841</v>
      </c>
      <c r="P3286" s="36" t="s">
        <v>12842</v>
      </c>
      <c r="Q3286" s="36" t="s">
        <v>12843</v>
      </c>
      <c r="T3286" s="116"/>
      <c r="AT3286" s="105" t="e">
        <f>#REF!*1.075</f>
        <v>#REF!</v>
      </c>
      <c r="AV3286" s="102" t="e">
        <f t="shared" si="760"/>
        <v>#REF!</v>
      </c>
      <c r="AZ3286" s="108" t="b">
        <f t="shared" si="761"/>
        <v>0</v>
      </c>
      <c r="BA3286" s="1">
        <f t="shared" si="762"/>
        <v>0</v>
      </c>
      <c r="BB3286" s="106">
        <f t="shared" si="763"/>
        <v>0</v>
      </c>
      <c r="BE3286" s="110"/>
      <c r="BF3286" s="110"/>
      <c r="BG3286" s="110"/>
    </row>
    <row r="3287" spans="1:59" ht="24.75" hidden="1" customHeight="1">
      <c r="A3287" s="9">
        <v>3292</v>
      </c>
      <c r="B3287" s="24">
        <v>3496</v>
      </c>
      <c r="C3287" s="24"/>
      <c r="D3287" s="15"/>
      <c r="E3287" s="25" t="s">
        <v>12844</v>
      </c>
      <c r="F3287" s="25" t="s">
        <v>1138</v>
      </c>
      <c r="G3287" s="25" t="s">
        <v>1144</v>
      </c>
      <c r="H3287" s="26" t="s">
        <v>204</v>
      </c>
      <c r="I3287" s="25" t="s">
        <v>2891</v>
      </c>
      <c r="J3287" s="25" t="s">
        <v>2754</v>
      </c>
      <c r="K3287" s="27"/>
      <c r="L3287" s="25"/>
      <c r="M3287" s="24">
        <v>30</v>
      </c>
      <c r="N3287" s="25" t="s">
        <v>46</v>
      </c>
      <c r="O3287" s="25" t="s">
        <v>12841</v>
      </c>
      <c r="P3287" s="25" t="s">
        <v>12845</v>
      </c>
      <c r="Q3287" s="25" t="s">
        <v>12846</v>
      </c>
      <c r="R3287" s="101">
        <v>5.45</v>
      </c>
      <c r="T3287" s="116">
        <v>3.5</v>
      </c>
      <c r="U3287" s="84">
        <v>4.99</v>
      </c>
      <c r="V3287" s="102">
        <v>5.16</v>
      </c>
      <c r="AE3287" s="104">
        <v>4.99</v>
      </c>
      <c r="AG3287" s="105">
        <v>3.82</v>
      </c>
      <c r="AI3287" s="105">
        <v>4.91</v>
      </c>
      <c r="AN3287" s="106">
        <v>4.3650000000000002</v>
      </c>
      <c r="AO3287" s="105" t="s">
        <v>277</v>
      </c>
      <c r="AP3287" s="104" t="s">
        <v>278</v>
      </c>
      <c r="AQ3287" s="105">
        <f t="shared" ref="AQ3287:AQ3292" si="764">AVERAGE(SMALL(AE3287:AI3287,1),SMALL(AE3287:AI3287,2))</f>
        <v>4.3650000000000002</v>
      </c>
      <c r="AR3287" s="105" t="str">
        <f t="shared" ref="AR3287:AR3292" si="765">IF(R3287 &lt;=( AVERAGE(SMALL(AE3287:AI3287,1),SMALL(AE3287:AI3287,2))), R3287, "")</f>
        <v/>
      </c>
      <c r="AS3287" s="105" t="e">
        <f t="shared" ref="AS3287:AS3292" si="766">AVERAGE(SMALL(AJ3287:AM3287,1),SMALL(AJ3287:AM3287,2))</f>
        <v>#NUM!</v>
      </c>
      <c r="AT3287" s="105" t="e">
        <f>#REF!*1.075</f>
        <v>#REF!</v>
      </c>
      <c r="AU3287" s="105">
        <f t="shared" ref="AU3287:AU3292" si="767">T3287*1.075</f>
        <v>3.7624999999999997</v>
      </c>
      <c r="AV3287" s="102" t="e">
        <f t="shared" si="760"/>
        <v>#REF!</v>
      </c>
      <c r="AW3287" s="105" t="s">
        <v>172</v>
      </c>
      <c r="AX3287" s="105" t="s">
        <v>173</v>
      </c>
      <c r="AY3287" s="106">
        <v>3.7625000000000002</v>
      </c>
      <c r="AZ3287" s="108">
        <f t="shared" si="761"/>
        <v>0.94062500000000004</v>
      </c>
      <c r="BA3287" s="1">
        <f t="shared" si="762"/>
        <v>4.703125</v>
      </c>
      <c r="BB3287" s="106">
        <f t="shared" si="763"/>
        <v>5.0793749999999998</v>
      </c>
      <c r="BC3287" s="105" t="s">
        <v>53</v>
      </c>
      <c r="BE3287" s="110"/>
      <c r="BF3287" s="110"/>
      <c r="BG3287" s="110"/>
    </row>
    <row r="3288" spans="1:59" ht="24.75" hidden="1" customHeight="1">
      <c r="A3288" s="9">
        <v>3294</v>
      </c>
      <c r="B3288" s="24">
        <v>19331</v>
      </c>
      <c r="C3288" s="24"/>
      <c r="D3288" s="15"/>
      <c r="E3288" s="25" t="s">
        <v>12847</v>
      </c>
      <c r="F3288" s="25" t="s">
        <v>1138</v>
      </c>
      <c r="G3288" s="25" t="s">
        <v>1144</v>
      </c>
      <c r="H3288" s="26" t="s">
        <v>105</v>
      </c>
      <c r="I3288" s="25" t="s">
        <v>2891</v>
      </c>
      <c r="J3288" s="25" t="s">
        <v>12848</v>
      </c>
      <c r="K3288" s="27"/>
      <c r="L3288" s="25"/>
      <c r="M3288" s="24">
        <v>20</v>
      </c>
      <c r="N3288" s="25" t="s">
        <v>46</v>
      </c>
      <c r="O3288" s="25" t="s">
        <v>12841</v>
      </c>
      <c r="P3288" s="25" t="s">
        <v>12849</v>
      </c>
      <c r="Q3288" s="25" t="s">
        <v>12850</v>
      </c>
      <c r="R3288" s="101">
        <v>3.8</v>
      </c>
      <c r="T3288" s="116">
        <v>3</v>
      </c>
      <c r="V3288" s="102">
        <v>3.23</v>
      </c>
      <c r="AF3288" s="105">
        <v>2.64</v>
      </c>
      <c r="AI3288" s="105">
        <v>3.86</v>
      </c>
      <c r="AN3288" s="106">
        <v>3.25</v>
      </c>
      <c r="AO3288" s="105" t="s">
        <v>277</v>
      </c>
      <c r="AP3288" s="104" t="s">
        <v>278</v>
      </c>
      <c r="AQ3288" s="105">
        <f t="shared" si="764"/>
        <v>3.25</v>
      </c>
      <c r="AR3288" s="105" t="str">
        <f t="shared" si="765"/>
        <v/>
      </c>
      <c r="AS3288" s="105" t="e">
        <f t="shared" si="766"/>
        <v>#NUM!</v>
      </c>
      <c r="AT3288" s="105" t="e">
        <f>#REF!*1.075</f>
        <v>#REF!</v>
      </c>
      <c r="AU3288" s="105">
        <f t="shared" si="767"/>
        <v>3.2249999999999996</v>
      </c>
      <c r="AV3288" s="102" t="e">
        <f t="shared" si="760"/>
        <v>#REF!</v>
      </c>
      <c r="AW3288" s="105" t="s">
        <v>172</v>
      </c>
      <c r="AX3288" s="105" t="s">
        <v>173</v>
      </c>
      <c r="AY3288" s="106">
        <v>3.2250000000000001</v>
      </c>
      <c r="AZ3288" s="108">
        <f t="shared" si="761"/>
        <v>0.80625000000000002</v>
      </c>
      <c r="BA3288" s="1">
        <f t="shared" si="762"/>
        <v>4.03125</v>
      </c>
      <c r="BB3288" s="106">
        <f t="shared" si="763"/>
        <v>4.3537499999999998</v>
      </c>
      <c r="BC3288" s="105" t="s">
        <v>53</v>
      </c>
      <c r="BE3288" s="110"/>
      <c r="BF3288" s="110"/>
      <c r="BG3288" s="110"/>
    </row>
    <row r="3289" spans="1:59" ht="24.75" hidden="1" customHeight="1">
      <c r="A3289" s="9">
        <v>3295</v>
      </c>
      <c r="B3289" s="24">
        <v>995</v>
      </c>
      <c r="C3289" s="24"/>
      <c r="D3289" s="126" t="s">
        <v>12851</v>
      </c>
      <c r="E3289" s="25" t="s">
        <v>12852</v>
      </c>
      <c r="F3289" s="25" t="s">
        <v>12853</v>
      </c>
      <c r="G3289" s="25" t="s">
        <v>12854</v>
      </c>
      <c r="H3289" s="26" t="s">
        <v>935</v>
      </c>
      <c r="I3289" s="25" t="s">
        <v>183</v>
      </c>
      <c r="J3289" s="25" t="s">
        <v>12855</v>
      </c>
      <c r="K3289" s="27"/>
      <c r="L3289" s="25"/>
      <c r="M3289" s="24">
        <v>50</v>
      </c>
      <c r="N3289" s="25" t="s">
        <v>46</v>
      </c>
      <c r="O3289" s="25" t="s">
        <v>12856</v>
      </c>
      <c r="P3289" s="25" t="s">
        <v>12857</v>
      </c>
      <c r="Q3289" s="25" t="s">
        <v>12858</v>
      </c>
      <c r="R3289" s="101">
        <v>5.92</v>
      </c>
      <c r="S3289" s="102">
        <v>5.5</v>
      </c>
      <c r="T3289" s="116">
        <v>5.5</v>
      </c>
      <c r="U3289" s="84">
        <v>8.8699999999999992</v>
      </c>
      <c r="Y3289" s="102">
        <v>7.25</v>
      </c>
      <c r="AF3289" s="105">
        <v>4.6900000000000004</v>
      </c>
      <c r="AG3289" s="105">
        <v>5.99221</v>
      </c>
      <c r="AH3289" s="105">
        <v>6.3650000000000002</v>
      </c>
      <c r="AI3289" s="105">
        <v>7.5</v>
      </c>
      <c r="AM3289" s="105">
        <v>5.56</v>
      </c>
      <c r="AN3289" s="106">
        <v>5.37</v>
      </c>
      <c r="AO3289" s="105" t="s">
        <v>277</v>
      </c>
      <c r="AP3289" s="104" t="s">
        <v>278</v>
      </c>
      <c r="AQ3289" s="105">
        <f t="shared" si="764"/>
        <v>5.3411050000000007</v>
      </c>
      <c r="AR3289" s="105" t="str">
        <f t="shared" si="765"/>
        <v/>
      </c>
      <c r="AS3289" s="105" t="e">
        <f t="shared" si="766"/>
        <v>#NUM!</v>
      </c>
      <c r="AT3289" s="105" t="e">
        <f>#REF!*1.075</f>
        <v>#REF!</v>
      </c>
      <c r="AU3289" s="105">
        <f t="shared" si="767"/>
        <v>5.9124999999999996</v>
      </c>
      <c r="AV3289" s="102" t="e">
        <f t="shared" si="760"/>
        <v>#REF!</v>
      </c>
      <c r="AW3289" s="105" t="s">
        <v>279</v>
      </c>
      <c r="AX3289" s="105" t="s">
        <v>278</v>
      </c>
      <c r="AY3289" s="106">
        <v>5.34</v>
      </c>
      <c r="AZ3289" s="108">
        <f t="shared" si="761"/>
        <v>1.335</v>
      </c>
      <c r="BA3289" s="1">
        <f t="shared" si="762"/>
        <v>6.6749999999999998</v>
      </c>
      <c r="BB3289" s="106">
        <f t="shared" si="763"/>
        <v>7.2089999999999996</v>
      </c>
      <c r="BC3289" s="105" t="s">
        <v>53</v>
      </c>
      <c r="BD3289" s="110" t="s">
        <v>885</v>
      </c>
      <c r="BE3289" s="110"/>
      <c r="BF3289" s="110"/>
      <c r="BG3289" s="110"/>
    </row>
    <row r="3290" spans="1:59" ht="24.75" hidden="1" customHeight="1">
      <c r="A3290" s="9">
        <v>3296</v>
      </c>
      <c r="B3290" s="24">
        <v>999</v>
      </c>
      <c r="C3290" s="24"/>
      <c r="D3290" s="15"/>
      <c r="E3290" s="25" t="s">
        <v>12859</v>
      </c>
      <c r="F3290" s="25" t="s">
        <v>12860</v>
      </c>
      <c r="G3290" s="25" t="s">
        <v>12854</v>
      </c>
      <c r="H3290" s="26" t="s">
        <v>3388</v>
      </c>
      <c r="I3290" s="25" t="s">
        <v>150</v>
      </c>
      <c r="J3290" s="25" t="s">
        <v>12861</v>
      </c>
      <c r="K3290" s="27"/>
      <c r="L3290" s="25"/>
      <c r="M3290" s="24">
        <v>50</v>
      </c>
      <c r="N3290" s="25" t="s">
        <v>46</v>
      </c>
      <c r="O3290" s="25" t="s">
        <v>12856</v>
      </c>
      <c r="P3290" s="25" t="s">
        <v>12862</v>
      </c>
      <c r="Q3290" s="25" t="s">
        <v>12863</v>
      </c>
      <c r="R3290" s="101">
        <v>12.5</v>
      </c>
      <c r="T3290" s="116">
        <v>11</v>
      </c>
      <c r="U3290" s="84">
        <v>18.47</v>
      </c>
      <c r="Y3290" s="102">
        <v>17.52</v>
      </c>
      <c r="AE3290" s="104">
        <v>18.47</v>
      </c>
      <c r="AG3290" s="105">
        <v>13.544600000000001</v>
      </c>
      <c r="AH3290" s="105">
        <v>12.38</v>
      </c>
      <c r="AI3290" s="105">
        <v>17.52</v>
      </c>
      <c r="AN3290" s="106">
        <v>12.5</v>
      </c>
      <c r="AO3290" s="105" t="s">
        <v>50</v>
      </c>
      <c r="AP3290" s="104" t="s">
        <v>51</v>
      </c>
      <c r="AQ3290" s="105">
        <f t="shared" si="764"/>
        <v>12.962300000000001</v>
      </c>
      <c r="AR3290" s="105">
        <f t="shared" si="765"/>
        <v>12.5</v>
      </c>
      <c r="AS3290" s="105" t="e">
        <f t="shared" si="766"/>
        <v>#NUM!</v>
      </c>
      <c r="AT3290" s="105" t="e">
        <f>#REF!*1.075</f>
        <v>#REF!</v>
      </c>
      <c r="AU3290" s="105">
        <f t="shared" si="767"/>
        <v>11.824999999999999</v>
      </c>
      <c r="AV3290" s="102" t="e">
        <f t="shared" si="760"/>
        <v>#REF!</v>
      </c>
      <c r="AW3290" s="105" t="s">
        <v>172</v>
      </c>
      <c r="AX3290" s="105" t="s">
        <v>173</v>
      </c>
      <c r="AY3290" s="106">
        <v>11.83</v>
      </c>
      <c r="AZ3290" s="108">
        <f t="shared" si="761"/>
        <v>2.0111000000000003</v>
      </c>
      <c r="BA3290" s="1">
        <f t="shared" si="762"/>
        <v>13.841100000000001</v>
      </c>
      <c r="BB3290" s="106">
        <f t="shared" si="763"/>
        <v>14.948388000000001</v>
      </c>
      <c r="BC3290" s="105" t="s">
        <v>53</v>
      </c>
      <c r="BE3290" s="110"/>
      <c r="BF3290" s="110"/>
      <c r="BG3290" s="110"/>
    </row>
    <row r="3291" spans="1:59" ht="24.75" hidden="1" customHeight="1">
      <c r="A3291" s="9">
        <v>3297</v>
      </c>
      <c r="B3291" s="24">
        <v>3498</v>
      </c>
      <c r="C3291" s="24"/>
      <c r="D3291" s="15"/>
      <c r="E3291" s="25" t="s">
        <v>12864</v>
      </c>
      <c r="F3291" s="25" t="s">
        <v>12865</v>
      </c>
      <c r="G3291" s="25" t="s">
        <v>2728</v>
      </c>
      <c r="H3291" s="26" t="s">
        <v>1062</v>
      </c>
      <c r="I3291" s="25" t="s">
        <v>4765</v>
      </c>
      <c r="J3291" s="25" t="s">
        <v>12866</v>
      </c>
      <c r="K3291" s="27">
        <v>70</v>
      </c>
      <c r="L3291" s="25" t="s">
        <v>91</v>
      </c>
      <c r="M3291" s="24">
        <v>1</v>
      </c>
      <c r="N3291" s="25" t="s">
        <v>46</v>
      </c>
      <c r="O3291" s="25" t="s">
        <v>12856</v>
      </c>
      <c r="P3291" s="25" t="s">
        <v>12867</v>
      </c>
      <c r="Q3291" s="25" t="s">
        <v>12868</v>
      </c>
      <c r="R3291" s="101">
        <v>9</v>
      </c>
      <c r="T3291" s="116">
        <v>7</v>
      </c>
      <c r="U3291" s="84">
        <v>6.2</v>
      </c>
      <c r="V3291" s="102">
        <v>11.29</v>
      </c>
      <c r="AE3291" s="104">
        <v>6.2</v>
      </c>
      <c r="AK3291" s="105">
        <v>7.617</v>
      </c>
      <c r="AN3291" s="106">
        <v>7.617</v>
      </c>
      <c r="AO3291" s="105" t="s">
        <v>531</v>
      </c>
      <c r="AP3291" s="104" t="s">
        <v>532</v>
      </c>
      <c r="AQ3291" s="105" t="e">
        <f t="shared" si="764"/>
        <v>#NUM!</v>
      </c>
      <c r="AR3291" s="105" t="e">
        <f t="shared" si="765"/>
        <v>#NUM!</v>
      </c>
      <c r="AS3291" s="105" t="e">
        <f t="shared" si="766"/>
        <v>#NUM!</v>
      </c>
      <c r="AT3291" s="105" t="e">
        <f>#REF!*1.075</f>
        <v>#REF!</v>
      </c>
      <c r="AU3291" s="105">
        <f t="shared" si="767"/>
        <v>7.5249999999999995</v>
      </c>
      <c r="AV3291" s="102" t="e">
        <f t="shared" si="760"/>
        <v>#REF!</v>
      </c>
      <c r="AW3291" s="105" t="s">
        <v>172</v>
      </c>
      <c r="AX3291" s="105" t="s">
        <v>173</v>
      </c>
      <c r="AY3291" s="106">
        <v>7.53</v>
      </c>
      <c r="AZ3291" s="108">
        <f t="shared" si="761"/>
        <v>1.8825000000000001</v>
      </c>
      <c r="BA3291" s="1">
        <f t="shared" si="762"/>
        <v>9.4124999999999996</v>
      </c>
      <c r="BB3291" s="106">
        <f t="shared" si="763"/>
        <v>10.1655</v>
      </c>
      <c r="BC3291" s="105" t="s">
        <v>53</v>
      </c>
      <c r="BE3291" s="110"/>
      <c r="BF3291" s="110"/>
      <c r="BG3291" s="110"/>
    </row>
    <row r="3292" spans="1:59" ht="24.75" hidden="1" customHeight="1">
      <c r="A3292" s="9">
        <v>3298</v>
      </c>
      <c r="B3292" s="24">
        <v>3497</v>
      </c>
      <c r="C3292" s="24"/>
      <c r="D3292" s="15"/>
      <c r="E3292" s="25" t="s">
        <v>12869</v>
      </c>
      <c r="F3292" s="25" t="s">
        <v>12865</v>
      </c>
      <c r="G3292" s="25" t="s">
        <v>2728</v>
      </c>
      <c r="H3292" s="26" t="s">
        <v>251</v>
      </c>
      <c r="I3292" s="25" t="s">
        <v>814</v>
      </c>
      <c r="J3292" s="25" t="s">
        <v>12870</v>
      </c>
      <c r="K3292" s="27"/>
      <c r="L3292" s="25"/>
      <c r="M3292" s="24">
        <v>7</v>
      </c>
      <c r="N3292" s="25" t="s">
        <v>46</v>
      </c>
      <c r="O3292" s="25" t="s">
        <v>12856</v>
      </c>
      <c r="P3292" s="25" t="s">
        <v>12871</v>
      </c>
      <c r="Q3292" s="25" t="s">
        <v>12872</v>
      </c>
      <c r="R3292" s="101">
        <v>7</v>
      </c>
      <c r="T3292" s="116">
        <v>5</v>
      </c>
      <c r="U3292" s="84">
        <v>5.87</v>
      </c>
      <c r="AE3292" s="104">
        <v>5.87</v>
      </c>
      <c r="AF3292" s="105">
        <v>2.4485999999999999</v>
      </c>
      <c r="AK3292" s="105">
        <v>6.14</v>
      </c>
      <c r="AN3292" s="106">
        <v>4.1593</v>
      </c>
      <c r="AO3292" s="105" t="s">
        <v>277</v>
      </c>
      <c r="AP3292" s="104" t="s">
        <v>278</v>
      </c>
      <c r="AQ3292" s="105">
        <f t="shared" si="764"/>
        <v>4.1593</v>
      </c>
      <c r="AR3292" s="105" t="str">
        <f t="shared" si="765"/>
        <v/>
      </c>
      <c r="AS3292" s="105" t="e">
        <f t="shared" si="766"/>
        <v>#NUM!</v>
      </c>
      <c r="AT3292" s="105" t="e">
        <f>#REF!*1.075</f>
        <v>#REF!</v>
      </c>
      <c r="AU3292" s="105">
        <f t="shared" si="767"/>
        <v>5.375</v>
      </c>
      <c r="AV3292" s="102" t="e">
        <f t="shared" si="760"/>
        <v>#REF!</v>
      </c>
      <c r="AW3292" s="105" t="s">
        <v>279</v>
      </c>
      <c r="AX3292" s="105" t="s">
        <v>278</v>
      </c>
      <c r="AY3292" s="106">
        <v>4.16</v>
      </c>
      <c r="AZ3292" s="108">
        <f t="shared" si="761"/>
        <v>1.04</v>
      </c>
      <c r="BA3292" s="1">
        <f t="shared" si="762"/>
        <v>5.2</v>
      </c>
      <c r="BB3292" s="106">
        <f t="shared" si="763"/>
        <v>5.6160000000000005</v>
      </c>
      <c r="BC3292" s="105" t="s">
        <v>53</v>
      </c>
      <c r="BE3292" s="110"/>
      <c r="BF3292" s="110"/>
      <c r="BG3292" s="110"/>
    </row>
    <row r="3293" spans="1:59" ht="24.75" hidden="1" customHeight="1">
      <c r="A3293" s="9">
        <v>3291</v>
      </c>
      <c r="B3293" s="36">
        <v>19447</v>
      </c>
      <c r="C3293" s="36"/>
      <c r="E3293" s="36" t="s">
        <v>12873</v>
      </c>
      <c r="F3293" s="36"/>
      <c r="G3293" s="36" t="s">
        <v>1016</v>
      </c>
      <c r="H3293" s="36" t="s">
        <v>945</v>
      </c>
      <c r="I3293" s="36" t="s">
        <v>150</v>
      </c>
      <c r="J3293" s="36"/>
      <c r="K3293" s="49"/>
      <c r="L3293" s="36"/>
      <c r="M3293" s="36"/>
      <c r="N3293" s="36"/>
      <c r="O3293" s="36" t="s">
        <v>12874</v>
      </c>
      <c r="P3293" s="21"/>
      <c r="Q3293" s="21" t="s">
        <v>480</v>
      </c>
      <c r="T3293" s="116"/>
      <c r="AT3293" s="105" t="e">
        <f>#REF!*1.075</f>
        <v>#REF!</v>
      </c>
      <c r="AV3293" s="102" t="e">
        <f t="shared" si="760"/>
        <v>#REF!</v>
      </c>
      <c r="AZ3293" s="108" t="b">
        <f t="shared" si="761"/>
        <v>0</v>
      </c>
      <c r="BA3293" s="1">
        <f t="shared" si="762"/>
        <v>0</v>
      </c>
      <c r="BB3293" s="106">
        <f t="shared" si="763"/>
        <v>0</v>
      </c>
      <c r="BE3293" s="110"/>
      <c r="BF3293" s="110"/>
      <c r="BG3293" s="110"/>
    </row>
    <row r="3294" spans="1:59" ht="24.75" hidden="1" customHeight="1">
      <c r="A3294" s="9">
        <v>3293</v>
      </c>
      <c r="B3294" s="36">
        <v>19446</v>
      </c>
      <c r="C3294" s="36"/>
      <c r="E3294" s="36" t="s">
        <v>12873</v>
      </c>
      <c r="F3294" s="36"/>
      <c r="G3294" s="36" t="s">
        <v>1016</v>
      </c>
      <c r="H3294" s="36" t="s">
        <v>1421</v>
      </c>
      <c r="I3294" s="36" t="s">
        <v>150</v>
      </c>
      <c r="J3294" s="36"/>
      <c r="K3294" s="49"/>
      <c r="L3294" s="36"/>
      <c r="M3294" s="36"/>
      <c r="N3294" s="36"/>
      <c r="O3294" s="36" t="s">
        <v>12874</v>
      </c>
      <c r="P3294" s="21"/>
      <c r="Q3294" s="21" t="s">
        <v>480</v>
      </c>
      <c r="T3294" s="116"/>
      <c r="AT3294" s="105" t="e">
        <f>#REF!*1.075</f>
        <v>#REF!</v>
      </c>
      <c r="AV3294" s="102" t="e">
        <f t="shared" si="760"/>
        <v>#REF!</v>
      </c>
      <c r="AZ3294" s="108" t="b">
        <f t="shared" si="761"/>
        <v>0</v>
      </c>
      <c r="BA3294" s="1">
        <f t="shared" si="762"/>
        <v>0</v>
      </c>
      <c r="BB3294" s="106">
        <f t="shared" si="763"/>
        <v>0</v>
      </c>
      <c r="BE3294" s="110"/>
      <c r="BF3294" s="110"/>
      <c r="BG3294" s="110"/>
    </row>
    <row r="3295" spans="1:59" ht="24.75" hidden="1" customHeight="1">
      <c r="A3295" s="9">
        <v>3299</v>
      </c>
      <c r="B3295" s="17">
        <v>19726</v>
      </c>
      <c r="C3295" s="17"/>
      <c r="D3295" s="8"/>
      <c r="E3295" s="2" t="s">
        <v>12875</v>
      </c>
      <c r="F3295" s="2" t="s">
        <v>12876</v>
      </c>
      <c r="G3295" s="2" t="s">
        <v>4452</v>
      </c>
      <c r="H3295" s="18" t="s">
        <v>12877</v>
      </c>
      <c r="I3295" s="2" t="s">
        <v>150</v>
      </c>
      <c r="J3295" s="2" t="s">
        <v>7355</v>
      </c>
      <c r="K3295" s="19"/>
      <c r="L3295" s="2"/>
      <c r="M3295" s="17">
        <v>28</v>
      </c>
      <c r="N3295" s="2" t="s">
        <v>46</v>
      </c>
      <c r="O3295" s="2" t="s">
        <v>12874</v>
      </c>
      <c r="P3295" s="2" t="s">
        <v>12878</v>
      </c>
      <c r="Q3295" s="2" t="s">
        <v>12879</v>
      </c>
      <c r="R3295" s="101">
        <v>456.31</v>
      </c>
      <c r="T3295" s="116" t="s">
        <v>58</v>
      </c>
      <c r="U3295" s="84">
        <v>730.15</v>
      </c>
      <c r="V3295" s="102">
        <v>118.8</v>
      </c>
      <c r="Y3295" s="102">
        <v>769.35</v>
      </c>
      <c r="AE3295" s="104">
        <v>730.15</v>
      </c>
      <c r="AN3295" s="106">
        <v>424.48</v>
      </c>
      <c r="AO3295" s="105" t="s">
        <v>277</v>
      </c>
      <c r="AP3295" s="104" t="s">
        <v>278</v>
      </c>
      <c r="AQ3295" s="105" t="e">
        <f>AVERAGE(SMALL(AE3295:AI3295,1),SMALL(AE3295:AI3295,2))</f>
        <v>#NUM!</v>
      </c>
      <c r="AR3295" s="105" t="e">
        <f>IF(R3295 &lt;=( AVERAGE(SMALL(AE3295:AI3295,1),SMALL(AE3295:AI3295,2))), R3295, "")</f>
        <v>#NUM!</v>
      </c>
      <c r="AS3295" s="105" t="e">
        <f>AVERAGE(SMALL(AJ3295:AM3295,1),SMALL(AJ3295:AM3295,2))</f>
        <v>#NUM!</v>
      </c>
      <c r="AT3295" s="105" t="e">
        <f>#REF!*1.075</f>
        <v>#REF!</v>
      </c>
      <c r="AU3295" s="105" t="e">
        <f>T3295*1.075</f>
        <v>#VALUE!</v>
      </c>
      <c r="AV3295" s="102" t="e">
        <f t="shared" si="760"/>
        <v>#REF!</v>
      </c>
      <c r="AW3295" s="105" t="s">
        <v>279</v>
      </c>
      <c r="AX3295" s="105" t="s">
        <v>278</v>
      </c>
      <c r="AY3295" s="106">
        <v>424.48</v>
      </c>
      <c r="AZ3295" s="108">
        <f t="shared" si="761"/>
        <v>42.448000000000008</v>
      </c>
      <c r="BA3295" s="1">
        <f t="shared" si="762"/>
        <v>466.928</v>
      </c>
      <c r="BB3295" s="106">
        <f t="shared" si="763"/>
        <v>504.28224</v>
      </c>
      <c r="BC3295" s="105" t="s">
        <v>53</v>
      </c>
      <c r="BE3295" s="110"/>
      <c r="BF3295" s="110"/>
      <c r="BG3295" s="110"/>
    </row>
    <row r="3296" spans="1:59" ht="24.75" hidden="1" customHeight="1">
      <c r="A3296" s="9">
        <v>3300</v>
      </c>
      <c r="B3296" s="36">
        <v>19402</v>
      </c>
      <c r="C3296" s="36"/>
      <c r="E3296" s="36" t="s">
        <v>12873</v>
      </c>
      <c r="F3296" s="36"/>
      <c r="G3296" s="36" t="s">
        <v>1016</v>
      </c>
      <c r="H3296" s="36" t="s">
        <v>4000</v>
      </c>
      <c r="I3296" s="36" t="s">
        <v>150</v>
      </c>
      <c r="J3296" s="36"/>
      <c r="K3296" s="49"/>
      <c r="L3296" s="36"/>
      <c r="M3296" s="36"/>
      <c r="N3296" s="36"/>
      <c r="O3296" s="36" t="s">
        <v>12874</v>
      </c>
      <c r="P3296" s="21"/>
      <c r="Q3296" s="21" t="s">
        <v>480</v>
      </c>
      <c r="T3296" s="116"/>
      <c r="AT3296" s="105" t="e">
        <f>#REF!*1.075</f>
        <v>#REF!</v>
      </c>
      <c r="AV3296" s="102" t="e">
        <f t="shared" si="760"/>
        <v>#REF!</v>
      </c>
      <c r="AZ3296" s="108" t="b">
        <f t="shared" si="761"/>
        <v>0</v>
      </c>
      <c r="BA3296" s="1">
        <f t="shared" si="762"/>
        <v>0</v>
      </c>
      <c r="BB3296" s="106">
        <f t="shared" si="763"/>
        <v>0</v>
      </c>
      <c r="BE3296" s="110"/>
      <c r="BF3296" s="110"/>
      <c r="BG3296" s="110"/>
    </row>
    <row r="3297" spans="1:59" ht="24.75" hidden="1" customHeight="1">
      <c r="A3297" s="9">
        <v>3303</v>
      </c>
      <c r="B3297" s="24">
        <v>1026</v>
      </c>
      <c r="C3297" s="24"/>
      <c r="D3297" s="15"/>
      <c r="E3297" s="25" t="s">
        <v>12880</v>
      </c>
      <c r="F3297" s="25" t="s">
        <v>12881</v>
      </c>
      <c r="G3297" s="25" t="s">
        <v>3479</v>
      </c>
      <c r="H3297" s="26" t="s">
        <v>1037</v>
      </c>
      <c r="I3297" s="25" t="s">
        <v>1307</v>
      </c>
      <c r="J3297" s="25" t="s">
        <v>12882</v>
      </c>
      <c r="K3297" s="27"/>
      <c r="L3297" s="25"/>
      <c r="M3297" s="24">
        <v>30</v>
      </c>
      <c r="N3297" s="25" t="s">
        <v>46</v>
      </c>
      <c r="O3297" s="25" t="s">
        <v>12883</v>
      </c>
      <c r="P3297" s="25" t="s">
        <v>12884</v>
      </c>
      <c r="Q3297" s="25" t="s">
        <v>12885</v>
      </c>
      <c r="R3297" s="101">
        <v>8.7100000000000009</v>
      </c>
      <c r="T3297" s="116" t="s">
        <v>58</v>
      </c>
      <c r="W3297" s="102">
        <v>9.9499999999999993</v>
      </c>
      <c r="Y3297" s="102">
        <v>9.2200000000000006</v>
      </c>
      <c r="AI3297" s="105">
        <v>9.7149999999999999</v>
      </c>
      <c r="AN3297" s="106">
        <v>8.7100000000000009</v>
      </c>
      <c r="AO3297" s="105" t="s">
        <v>50</v>
      </c>
      <c r="AP3297" s="104" t="s">
        <v>51</v>
      </c>
      <c r="AQ3297" s="105" t="e">
        <f>AVERAGE(SMALL(AE3297:AI3297,1),SMALL(AE3297:AI3297,2))</f>
        <v>#NUM!</v>
      </c>
      <c r="AR3297" s="105" t="e">
        <f>IF(R3297 &lt;=( AVERAGE(SMALL(AE3297:AI3297,1),SMALL(AE3297:AI3297,2))), R3297, "")</f>
        <v>#NUM!</v>
      </c>
      <c r="AS3297" s="105" t="e">
        <f>AVERAGE(SMALL(AJ3297:AM3297,1),SMALL(AJ3297:AM3297,2))</f>
        <v>#NUM!</v>
      </c>
      <c r="AT3297" s="105" t="e">
        <f>#REF!*1.075</f>
        <v>#REF!</v>
      </c>
      <c r="AU3297" s="105" t="e">
        <f>T3297*1.075</f>
        <v>#VALUE!</v>
      </c>
      <c r="AV3297" s="102" t="e">
        <f t="shared" si="760"/>
        <v>#REF!</v>
      </c>
      <c r="AW3297" s="105" t="s">
        <v>172</v>
      </c>
      <c r="AX3297" s="105" t="s">
        <v>173</v>
      </c>
      <c r="AY3297" s="106">
        <v>5.375</v>
      </c>
      <c r="AZ3297" s="108">
        <f t="shared" si="761"/>
        <v>1.34375</v>
      </c>
      <c r="BA3297" s="1">
        <f t="shared" si="762"/>
        <v>6.71875</v>
      </c>
      <c r="BB3297" s="106">
        <f t="shared" si="763"/>
        <v>7.2562499999999996</v>
      </c>
      <c r="BC3297" s="105" t="s">
        <v>53</v>
      </c>
      <c r="BE3297" s="110"/>
      <c r="BF3297" s="110"/>
      <c r="BG3297" s="110"/>
    </row>
    <row r="3298" spans="1:59" ht="24.75" hidden="1" customHeight="1">
      <c r="A3298" s="9">
        <v>3304</v>
      </c>
      <c r="B3298" s="24">
        <v>7186</v>
      </c>
      <c r="C3298" s="24"/>
      <c r="D3298" s="15"/>
      <c r="E3298" s="25" t="s">
        <v>12886</v>
      </c>
      <c r="F3298" s="25" t="s">
        <v>12887</v>
      </c>
      <c r="G3298" s="25" t="s">
        <v>1804</v>
      </c>
      <c r="H3298" s="26" t="s">
        <v>2659</v>
      </c>
      <c r="I3298" s="25" t="s">
        <v>44</v>
      </c>
      <c r="J3298" s="25" t="s">
        <v>4745</v>
      </c>
      <c r="K3298" s="27"/>
      <c r="L3298" s="25"/>
      <c r="M3298" s="24">
        <v>30</v>
      </c>
      <c r="N3298" s="25" t="s">
        <v>46</v>
      </c>
      <c r="O3298" s="25" t="s">
        <v>12883</v>
      </c>
      <c r="P3298" s="25" t="s">
        <v>12888</v>
      </c>
      <c r="Q3298" s="25" t="s">
        <v>12889</v>
      </c>
      <c r="R3298" s="101">
        <v>8.3000000000000007</v>
      </c>
      <c r="T3298" s="116">
        <v>5</v>
      </c>
      <c r="Y3298" s="102">
        <v>5.6</v>
      </c>
      <c r="AF3298" s="105">
        <v>5.1689999999999996</v>
      </c>
      <c r="AI3298" s="105">
        <v>5.6</v>
      </c>
      <c r="AN3298" s="106">
        <v>5.3845000000000001</v>
      </c>
      <c r="AO3298" s="105" t="s">
        <v>277</v>
      </c>
      <c r="AP3298" s="104" t="s">
        <v>278</v>
      </c>
      <c r="AQ3298" s="105">
        <f>AVERAGE(SMALL(AE3298:AI3298,1),SMALL(AE3298:AI3298,2))</f>
        <v>5.3844999999999992</v>
      </c>
      <c r="AR3298" s="105" t="str">
        <f>IF(R3298 &lt;=( AVERAGE(SMALL(AE3298:AI3298,1),SMALL(AE3298:AI3298,2))), R3298, "")</f>
        <v/>
      </c>
      <c r="AS3298" s="105" t="e">
        <f>AVERAGE(SMALL(AJ3298:AM3298,1),SMALL(AJ3298:AM3298,2))</f>
        <v>#NUM!</v>
      </c>
      <c r="AT3298" s="105" t="e">
        <f>#REF!*1.075</f>
        <v>#REF!</v>
      </c>
      <c r="AU3298" s="105">
        <f>T3298*1.075</f>
        <v>5.375</v>
      </c>
      <c r="AV3298" s="102" t="e">
        <f t="shared" si="760"/>
        <v>#REF!</v>
      </c>
      <c r="AW3298" s="105" t="s">
        <v>172</v>
      </c>
      <c r="AX3298" s="105" t="s">
        <v>173</v>
      </c>
      <c r="AY3298" s="106">
        <v>5.38</v>
      </c>
      <c r="AZ3298" s="108">
        <f t="shared" si="761"/>
        <v>1.345</v>
      </c>
      <c r="BA3298" s="1">
        <f t="shared" si="762"/>
        <v>6.7249999999999996</v>
      </c>
      <c r="BB3298" s="106">
        <f t="shared" si="763"/>
        <v>7.2629999999999999</v>
      </c>
      <c r="BC3298" s="105" t="s">
        <v>53</v>
      </c>
      <c r="BE3298" s="110"/>
      <c r="BF3298" s="110"/>
      <c r="BG3298" s="110"/>
    </row>
    <row r="3299" spans="1:59" ht="24.75" hidden="1" customHeight="1">
      <c r="A3299" s="9">
        <v>3305</v>
      </c>
      <c r="B3299" s="17">
        <v>19727</v>
      </c>
      <c r="C3299" s="17"/>
      <c r="D3299" s="8"/>
      <c r="E3299" s="2" t="s">
        <v>12890</v>
      </c>
      <c r="F3299" s="2" t="s">
        <v>1613</v>
      </c>
      <c r="G3299" s="2" t="s">
        <v>1614</v>
      </c>
      <c r="H3299" s="18" t="s">
        <v>123</v>
      </c>
      <c r="I3299" s="2" t="s">
        <v>44</v>
      </c>
      <c r="J3299" s="2" t="s">
        <v>12891</v>
      </c>
      <c r="K3299" s="19"/>
      <c r="L3299" s="2"/>
      <c r="M3299" s="17">
        <v>28</v>
      </c>
      <c r="N3299" s="2" t="s">
        <v>46</v>
      </c>
      <c r="O3299" s="2" t="s">
        <v>12892</v>
      </c>
      <c r="P3299" s="2" t="s">
        <v>12893</v>
      </c>
      <c r="Q3299" s="2" t="s">
        <v>12894</v>
      </c>
      <c r="R3299" s="101">
        <v>25.8</v>
      </c>
      <c r="T3299" s="116" t="s">
        <v>58</v>
      </c>
      <c r="U3299" s="84">
        <v>26.13</v>
      </c>
      <c r="V3299" s="102">
        <v>20.93</v>
      </c>
      <c r="AE3299" s="104">
        <v>26.13</v>
      </c>
      <c r="AM3299" s="105">
        <v>39.68</v>
      </c>
      <c r="AN3299" s="106">
        <v>25.8</v>
      </c>
      <c r="AO3299" s="105" t="s">
        <v>50</v>
      </c>
      <c r="AP3299" s="104" t="s">
        <v>51</v>
      </c>
      <c r="AQ3299" s="105" t="e">
        <f>AVERAGE(SMALL(AE3299:AI3299,1),SMALL(AE3299:AI3299,2))</f>
        <v>#NUM!</v>
      </c>
      <c r="AR3299" s="105" t="e">
        <f>IF(R3299 &lt;=( AVERAGE(SMALL(AE3299:AI3299,1),SMALL(AE3299:AI3299,2))), R3299, "")</f>
        <v>#NUM!</v>
      </c>
      <c r="AS3299" s="105" t="e">
        <f>AVERAGE(SMALL(AJ3299:AM3299,1),SMALL(AJ3299:AM3299,2))</f>
        <v>#NUM!</v>
      </c>
      <c r="AT3299" s="105" t="e">
        <f>#REF!*1.075</f>
        <v>#REF!</v>
      </c>
      <c r="AU3299" s="105" t="e">
        <f>T3299*1.075</f>
        <v>#VALUE!</v>
      </c>
      <c r="AV3299" s="102" t="e">
        <f t="shared" si="760"/>
        <v>#REF!</v>
      </c>
      <c r="AW3299" s="105" t="s">
        <v>172</v>
      </c>
      <c r="AX3299" s="105" t="s">
        <v>173</v>
      </c>
      <c r="AY3299" s="106">
        <v>23.112500000000001</v>
      </c>
      <c r="AZ3299" s="108">
        <f t="shared" si="761"/>
        <v>3.9291250000000004</v>
      </c>
      <c r="BA3299" s="1">
        <f t="shared" si="762"/>
        <v>27.041625</v>
      </c>
      <c r="BB3299" s="106">
        <f t="shared" si="763"/>
        <v>29.204954999999998</v>
      </c>
      <c r="BC3299" s="105" t="s">
        <v>53</v>
      </c>
      <c r="BE3299" s="110"/>
      <c r="BF3299" s="110"/>
      <c r="BG3299" s="110"/>
    </row>
    <row r="3300" spans="1:59" ht="24.75" hidden="1" customHeight="1">
      <c r="A3300" s="9">
        <v>3301</v>
      </c>
      <c r="B3300" s="36">
        <v>20616</v>
      </c>
      <c r="C3300" s="36"/>
      <c r="E3300" s="36" t="s">
        <v>12895</v>
      </c>
      <c r="F3300" s="36"/>
      <c r="G3300" s="36" t="s">
        <v>12896</v>
      </c>
      <c r="H3300" s="36" t="s">
        <v>12897</v>
      </c>
      <c r="I3300" s="36" t="s">
        <v>4430</v>
      </c>
      <c r="J3300" s="36"/>
      <c r="K3300" s="49"/>
      <c r="L3300" s="36"/>
      <c r="M3300" s="36"/>
      <c r="N3300" s="36"/>
      <c r="O3300" s="36" t="s">
        <v>12898</v>
      </c>
      <c r="P3300" s="21"/>
      <c r="Q3300" s="21" t="s">
        <v>480</v>
      </c>
      <c r="T3300" s="116"/>
      <c r="AT3300" s="105" t="e">
        <f>#REF!*1.075</f>
        <v>#REF!</v>
      </c>
      <c r="AV3300" s="102" t="e">
        <f t="shared" si="760"/>
        <v>#REF!</v>
      </c>
      <c r="AZ3300" s="108" t="b">
        <f t="shared" si="761"/>
        <v>0</v>
      </c>
      <c r="BA3300" s="1">
        <f t="shared" si="762"/>
        <v>0</v>
      </c>
      <c r="BB3300" s="106">
        <f t="shared" si="763"/>
        <v>0</v>
      </c>
      <c r="BE3300" s="110"/>
      <c r="BF3300" s="110"/>
      <c r="BG3300" s="110"/>
    </row>
    <row r="3301" spans="1:59" ht="24.75" hidden="1" customHeight="1">
      <c r="A3301" s="9">
        <v>3302</v>
      </c>
      <c r="B3301" s="36">
        <v>12164</v>
      </c>
      <c r="C3301" s="36"/>
      <c r="E3301" s="37" t="s">
        <v>12899</v>
      </c>
      <c r="F3301" s="36" t="s">
        <v>665</v>
      </c>
      <c r="G3301" s="36" t="s">
        <v>5097</v>
      </c>
      <c r="H3301" s="36" t="s">
        <v>935</v>
      </c>
      <c r="I3301" s="36" t="s">
        <v>668</v>
      </c>
      <c r="J3301" s="37" t="s">
        <v>5098</v>
      </c>
      <c r="K3301" s="49"/>
      <c r="L3301" s="36"/>
      <c r="M3301" s="36"/>
      <c r="N3301" s="36"/>
      <c r="O3301" s="36" t="s">
        <v>12900</v>
      </c>
      <c r="P3301" s="36" t="s">
        <v>12901</v>
      </c>
      <c r="Q3301" s="36" t="s">
        <v>12902</v>
      </c>
      <c r="T3301" s="116"/>
      <c r="AT3301" s="105" t="e">
        <f>#REF!*1.075</f>
        <v>#REF!</v>
      </c>
      <c r="AV3301" s="102" t="e">
        <f t="shared" si="760"/>
        <v>#REF!</v>
      </c>
      <c r="AZ3301" s="108" t="b">
        <f t="shared" si="761"/>
        <v>0</v>
      </c>
      <c r="BA3301" s="1">
        <f t="shared" si="762"/>
        <v>0</v>
      </c>
      <c r="BB3301" s="106">
        <f t="shared" si="763"/>
        <v>0</v>
      </c>
      <c r="BE3301" s="110"/>
      <c r="BF3301" s="110"/>
      <c r="BG3301" s="110"/>
    </row>
    <row r="3302" spans="1:59" ht="24.75" hidden="1" customHeight="1">
      <c r="A3302" s="9">
        <v>3308</v>
      </c>
      <c r="B3302" s="17">
        <v>18224</v>
      </c>
      <c r="C3302" s="17"/>
      <c r="D3302" s="8"/>
      <c r="E3302" s="2" t="s">
        <v>12903</v>
      </c>
      <c r="F3302" s="2" t="s">
        <v>12904</v>
      </c>
      <c r="G3302" s="2" t="s">
        <v>12905</v>
      </c>
      <c r="H3302" s="18" t="s">
        <v>1187</v>
      </c>
      <c r="I3302" s="2" t="s">
        <v>68</v>
      </c>
      <c r="J3302" s="2" t="s">
        <v>12906</v>
      </c>
      <c r="K3302" s="19"/>
      <c r="L3302" s="2"/>
      <c r="M3302" s="17">
        <v>28</v>
      </c>
      <c r="N3302" s="2" t="s">
        <v>46</v>
      </c>
      <c r="O3302" s="2" t="s">
        <v>12907</v>
      </c>
      <c r="P3302" s="2" t="s">
        <v>12908</v>
      </c>
      <c r="Q3302" s="2" t="s">
        <v>12909</v>
      </c>
      <c r="R3302" s="101">
        <v>15</v>
      </c>
      <c r="T3302" s="116" t="s">
        <v>58</v>
      </c>
      <c r="U3302" s="84">
        <v>15.007999999999999</v>
      </c>
      <c r="AE3302" s="104">
        <v>15.007999999999999</v>
      </c>
      <c r="AN3302" s="106">
        <v>15</v>
      </c>
      <c r="AO3302" s="105" t="s">
        <v>50</v>
      </c>
      <c r="AP3302" s="104" t="s">
        <v>51</v>
      </c>
      <c r="AQ3302" s="105" t="e">
        <f>AVERAGE(SMALL(AE3302:AI3302,1),SMALL(AE3302:AI3302,2))</f>
        <v>#NUM!</v>
      </c>
      <c r="AR3302" s="105" t="e">
        <f>IF(R3302 &lt;=( AVERAGE(SMALL(AE3302:AI3302,1),SMALL(AE3302:AI3302,2))), R3302, "")</f>
        <v>#NUM!</v>
      </c>
      <c r="AS3302" s="105" t="e">
        <f>AVERAGE(SMALL(AJ3302:AM3302,1),SMALL(AJ3302:AM3302,2))</f>
        <v>#NUM!</v>
      </c>
      <c r="AT3302" s="105" t="e">
        <f>#REF!*1.075</f>
        <v>#REF!</v>
      </c>
      <c r="AU3302" s="105" t="e">
        <f>T3302*1.075</f>
        <v>#VALUE!</v>
      </c>
      <c r="AV3302" s="102" t="e">
        <f t="shared" si="760"/>
        <v>#REF!</v>
      </c>
      <c r="AW3302" s="125" t="s">
        <v>52</v>
      </c>
      <c r="AX3302" s="125" t="s">
        <v>51</v>
      </c>
      <c r="AY3302" s="106">
        <v>15</v>
      </c>
      <c r="AZ3302" s="108">
        <f t="shared" si="761"/>
        <v>2.5500000000000003</v>
      </c>
      <c r="BA3302" s="1">
        <f t="shared" si="762"/>
        <v>17.55</v>
      </c>
      <c r="BB3302" s="106">
        <f t="shared" si="763"/>
        <v>18.954000000000001</v>
      </c>
      <c r="BC3302" s="105" t="s">
        <v>53</v>
      </c>
      <c r="BE3302" s="110"/>
      <c r="BF3302" s="110"/>
      <c r="BG3302" s="110"/>
    </row>
    <row r="3303" spans="1:59" ht="24.75" hidden="1" customHeight="1">
      <c r="A3303" s="9">
        <v>3309</v>
      </c>
      <c r="B3303" s="17">
        <v>19464</v>
      </c>
      <c r="C3303" s="17"/>
      <c r="D3303" s="8"/>
      <c r="E3303" s="2" t="s">
        <v>12910</v>
      </c>
      <c r="F3303" s="2" t="s">
        <v>12911</v>
      </c>
      <c r="G3303" s="2" t="s">
        <v>12912</v>
      </c>
      <c r="H3303" s="18" t="s">
        <v>12913</v>
      </c>
      <c r="I3303" s="2" t="s">
        <v>68</v>
      </c>
      <c r="J3303" s="2" t="s">
        <v>12914</v>
      </c>
      <c r="K3303" s="19"/>
      <c r="L3303" s="2"/>
      <c r="M3303" s="17">
        <v>28</v>
      </c>
      <c r="N3303" s="2" t="s">
        <v>46</v>
      </c>
      <c r="O3303" s="2" t="s">
        <v>12907</v>
      </c>
      <c r="P3303" s="2" t="s">
        <v>12908</v>
      </c>
      <c r="Q3303" s="2" t="s">
        <v>12915</v>
      </c>
      <c r="R3303" s="101">
        <v>1.72</v>
      </c>
      <c r="T3303" s="116" t="s">
        <v>58</v>
      </c>
      <c r="U3303" s="84">
        <v>1.7201</v>
      </c>
      <c r="AE3303" s="104">
        <v>1.7201</v>
      </c>
      <c r="AN3303" s="106">
        <v>1.72</v>
      </c>
      <c r="AO3303" s="105" t="s">
        <v>50</v>
      </c>
      <c r="AP3303" s="104" t="s">
        <v>51</v>
      </c>
      <c r="AQ3303" s="105" t="e">
        <f>AVERAGE(SMALL(AE3303:AI3303,1),SMALL(AE3303:AI3303,2))</f>
        <v>#NUM!</v>
      </c>
      <c r="AR3303" s="105" t="e">
        <f>IF(R3303 &lt;=( AVERAGE(SMALL(AE3303:AI3303,1),SMALL(AE3303:AI3303,2))), R3303, "")</f>
        <v>#NUM!</v>
      </c>
      <c r="AS3303" s="105" t="e">
        <f>AVERAGE(SMALL(AJ3303:AM3303,1),SMALL(AJ3303:AM3303,2))</f>
        <v>#NUM!</v>
      </c>
      <c r="AT3303" s="105" t="e">
        <f>#REF!*1.075</f>
        <v>#REF!</v>
      </c>
      <c r="AU3303" s="105" t="e">
        <f>T3303*1.075</f>
        <v>#VALUE!</v>
      </c>
      <c r="AV3303" s="102" t="e">
        <f t="shared" si="760"/>
        <v>#REF!</v>
      </c>
      <c r="AW3303" s="125" t="s">
        <v>52</v>
      </c>
      <c r="AX3303" s="105" t="s">
        <v>51</v>
      </c>
      <c r="AY3303" s="106">
        <v>1.72</v>
      </c>
      <c r="AZ3303" s="108">
        <f t="shared" si="761"/>
        <v>0.43</v>
      </c>
      <c r="BA3303" s="1">
        <f t="shared" si="762"/>
        <v>2.15</v>
      </c>
      <c r="BB3303" s="106">
        <f t="shared" si="763"/>
        <v>2.3220000000000001</v>
      </c>
      <c r="BC3303" s="105" t="s">
        <v>53</v>
      </c>
      <c r="BE3303" s="110"/>
      <c r="BF3303" s="110"/>
      <c r="BG3303" s="110"/>
    </row>
    <row r="3304" spans="1:59" ht="24.75" hidden="1" customHeight="1">
      <c r="A3304" s="9">
        <v>3310</v>
      </c>
      <c r="B3304" s="17">
        <v>5907</v>
      </c>
      <c r="C3304" s="17"/>
      <c r="D3304" s="8"/>
      <c r="E3304" s="2" t="s">
        <v>5283</v>
      </c>
      <c r="F3304" s="2" t="s">
        <v>1562</v>
      </c>
      <c r="G3304" s="2" t="s">
        <v>682</v>
      </c>
      <c r="H3304" s="18" t="s">
        <v>1466</v>
      </c>
      <c r="I3304" s="2" t="s">
        <v>68</v>
      </c>
      <c r="J3304" s="2" t="s">
        <v>12916</v>
      </c>
      <c r="K3304" s="19"/>
      <c r="L3304" s="2"/>
      <c r="M3304" s="17">
        <v>1</v>
      </c>
      <c r="N3304" s="2" t="s">
        <v>46</v>
      </c>
      <c r="O3304" s="2" t="s">
        <v>12907</v>
      </c>
      <c r="P3304" s="2" t="s">
        <v>12917</v>
      </c>
      <c r="Q3304" s="2" t="s">
        <v>12918</v>
      </c>
      <c r="R3304" s="101">
        <v>1.58</v>
      </c>
      <c r="T3304" s="116">
        <v>2.91</v>
      </c>
      <c r="U3304" s="84">
        <v>2.5800999999999998</v>
      </c>
      <c r="AE3304" s="104">
        <v>2.5800999999999998</v>
      </c>
      <c r="AN3304" s="106">
        <v>1.58</v>
      </c>
      <c r="AO3304" s="105" t="s">
        <v>50</v>
      </c>
      <c r="AP3304" s="104" t="s">
        <v>51</v>
      </c>
      <c r="AQ3304" s="105" t="e">
        <f>AVERAGE(SMALL(AE3304:AI3304,1),SMALL(AE3304:AI3304,2))</f>
        <v>#NUM!</v>
      </c>
      <c r="AR3304" s="105" t="e">
        <f>IF(R3304 &lt;=( AVERAGE(SMALL(AE3304:AI3304,1),SMALL(AE3304:AI3304,2))), R3304, "")</f>
        <v>#NUM!</v>
      </c>
      <c r="AS3304" s="105" t="e">
        <f>AVERAGE(SMALL(AJ3304:AM3304,1),SMALL(AJ3304:AM3304,2))</f>
        <v>#NUM!</v>
      </c>
      <c r="AT3304" s="105" t="e">
        <f>#REF!*1.075</f>
        <v>#REF!</v>
      </c>
      <c r="AU3304" s="105">
        <f>T3304*1.075</f>
        <v>3.12825</v>
      </c>
      <c r="AV3304" s="102" t="e">
        <f t="shared" si="760"/>
        <v>#REF!</v>
      </c>
      <c r="AW3304" s="105" t="s">
        <v>172</v>
      </c>
      <c r="AX3304" s="105" t="s">
        <v>173</v>
      </c>
      <c r="AY3304" s="106">
        <v>1.58</v>
      </c>
      <c r="AZ3304" s="108">
        <f t="shared" si="761"/>
        <v>0.39500000000000002</v>
      </c>
      <c r="BA3304" s="1">
        <f t="shared" si="762"/>
        <v>1.9750000000000001</v>
      </c>
      <c r="BB3304" s="106">
        <f t="shared" si="763"/>
        <v>2.133</v>
      </c>
      <c r="BC3304" s="105" t="s">
        <v>53</v>
      </c>
      <c r="BE3304" s="110"/>
      <c r="BF3304" s="110"/>
      <c r="BG3304" s="110"/>
    </row>
    <row r="3305" spans="1:59" ht="24.75" hidden="1" customHeight="1">
      <c r="A3305" s="9">
        <v>3306</v>
      </c>
      <c r="B3305" s="36">
        <v>20505</v>
      </c>
      <c r="C3305" s="36"/>
      <c r="D3305" s="5" t="s">
        <v>12919</v>
      </c>
      <c r="E3305" s="37" t="s">
        <v>12920</v>
      </c>
      <c r="F3305" s="36" t="s">
        <v>12921</v>
      </c>
      <c r="G3305" s="36" t="s">
        <v>921</v>
      </c>
      <c r="H3305" s="36" t="s">
        <v>12922</v>
      </c>
      <c r="I3305" s="36" t="s">
        <v>44</v>
      </c>
      <c r="J3305" s="37" t="s">
        <v>12923</v>
      </c>
      <c r="K3305" s="49"/>
      <c r="L3305" s="36"/>
      <c r="M3305" s="36"/>
      <c r="N3305" s="36"/>
      <c r="O3305" s="36" t="s">
        <v>12924</v>
      </c>
      <c r="P3305" s="36" t="s">
        <v>12925</v>
      </c>
      <c r="Q3305" s="36" t="s">
        <v>12926</v>
      </c>
      <c r="R3305" s="101">
        <v>5.375</v>
      </c>
      <c r="S3305" s="102">
        <v>5</v>
      </c>
      <c r="T3305" s="116" t="s">
        <v>58</v>
      </c>
      <c r="V3305" s="102">
        <v>5.375</v>
      </c>
      <c r="AV3305" s="102"/>
      <c r="BA3305" s="1"/>
      <c r="BB3305" s="106"/>
      <c r="BD3305" s="110" t="s">
        <v>497</v>
      </c>
      <c r="BE3305" s="110"/>
      <c r="BF3305" s="110"/>
      <c r="BG3305" s="110"/>
    </row>
    <row r="3306" spans="1:59" ht="24.75" hidden="1" customHeight="1">
      <c r="A3306" s="9">
        <v>3307</v>
      </c>
      <c r="B3306" s="36">
        <v>20497</v>
      </c>
      <c r="C3306" s="36"/>
      <c r="D3306" s="5" t="s">
        <v>12919</v>
      </c>
      <c r="E3306" s="37" t="s">
        <v>12927</v>
      </c>
      <c r="F3306" s="36" t="s">
        <v>2690</v>
      </c>
      <c r="G3306" s="36" t="s">
        <v>96</v>
      </c>
      <c r="H3306" s="36" t="s">
        <v>251</v>
      </c>
      <c r="I3306" s="36" t="s">
        <v>150</v>
      </c>
      <c r="J3306" s="37" t="s">
        <v>12928</v>
      </c>
      <c r="K3306" s="49"/>
      <c r="L3306" s="36"/>
      <c r="M3306" s="36"/>
      <c r="N3306" s="36"/>
      <c r="O3306" s="36" t="s">
        <v>12924</v>
      </c>
      <c r="P3306" s="36" t="s">
        <v>12929</v>
      </c>
      <c r="Q3306" s="36" t="s">
        <v>12930</v>
      </c>
      <c r="R3306" s="101">
        <v>2.4700000000000002</v>
      </c>
      <c r="S3306" s="102">
        <v>2.2999999999999998</v>
      </c>
      <c r="T3306" s="116" t="s">
        <v>58</v>
      </c>
      <c r="V3306" s="102">
        <v>2.4700000000000002</v>
      </c>
      <c r="AV3306" s="102"/>
      <c r="BA3306" s="1"/>
      <c r="BB3306" s="106"/>
      <c r="BD3306" s="110" t="s">
        <v>497</v>
      </c>
      <c r="BE3306" s="110"/>
      <c r="BF3306" s="110"/>
      <c r="BG3306" s="110"/>
    </row>
    <row r="3307" spans="1:59" ht="24.75" hidden="1" customHeight="1">
      <c r="A3307" s="9">
        <v>3311</v>
      </c>
      <c r="B3307" s="36">
        <v>20447</v>
      </c>
      <c r="C3307" s="36"/>
      <c r="D3307" s="5" t="s">
        <v>12919</v>
      </c>
      <c r="E3307" s="37" t="s">
        <v>12927</v>
      </c>
      <c r="F3307" s="36" t="s">
        <v>2690</v>
      </c>
      <c r="G3307" s="36" t="s">
        <v>96</v>
      </c>
      <c r="H3307" s="36" t="s">
        <v>12931</v>
      </c>
      <c r="I3307" s="36" t="s">
        <v>1063</v>
      </c>
      <c r="J3307" s="37" t="s">
        <v>12932</v>
      </c>
      <c r="K3307" s="49"/>
      <c r="L3307" s="36"/>
      <c r="M3307" s="36"/>
      <c r="N3307" s="36"/>
      <c r="O3307" s="36" t="s">
        <v>12924</v>
      </c>
      <c r="P3307" s="36" t="s">
        <v>12929</v>
      </c>
      <c r="Q3307" s="36" t="s">
        <v>12933</v>
      </c>
      <c r="R3307" s="101">
        <v>3.76</v>
      </c>
      <c r="S3307" s="102">
        <v>3.5</v>
      </c>
      <c r="T3307" s="116" t="s">
        <v>58</v>
      </c>
      <c r="V3307" s="102">
        <v>3.76</v>
      </c>
      <c r="AV3307" s="102"/>
      <c r="BA3307" s="1"/>
      <c r="BB3307" s="106"/>
      <c r="BC3307" s="105" t="s">
        <v>497</v>
      </c>
      <c r="BE3307" s="110"/>
      <c r="BF3307" s="110"/>
      <c r="BG3307" s="110"/>
    </row>
    <row r="3308" spans="1:59" ht="24.75" hidden="1" customHeight="1">
      <c r="A3308" s="9">
        <v>3312</v>
      </c>
      <c r="B3308" s="36">
        <v>20461</v>
      </c>
      <c r="C3308" s="36"/>
      <c r="D3308" s="5" t="s">
        <v>12919</v>
      </c>
      <c r="E3308" s="37" t="s">
        <v>12927</v>
      </c>
      <c r="F3308" s="36" t="s">
        <v>12934</v>
      </c>
      <c r="G3308" s="36" t="s">
        <v>96</v>
      </c>
      <c r="H3308" s="36" t="s">
        <v>97</v>
      </c>
      <c r="I3308" s="36" t="s">
        <v>4662</v>
      </c>
      <c r="J3308" s="37" t="s">
        <v>12935</v>
      </c>
      <c r="K3308" s="49"/>
      <c r="L3308" s="36"/>
      <c r="M3308" s="36"/>
      <c r="N3308" s="36"/>
      <c r="O3308" s="36" t="s">
        <v>12924</v>
      </c>
      <c r="P3308" s="36" t="s">
        <v>12929</v>
      </c>
      <c r="Q3308" s="36" t="s">
        <v>12936</v>
      </c>
      <c r="R3308" s="101">
        <v>3.76</v>
      </c>
      <c r="S3308" s="102">
        <v>3.5</v>
      </c>
      <c r="T3308" s="116" t="s">
        <v>58</v>
      </c>
      <c r="V3308" s="102">
        <v>3.76</v>
      </c>
      <c r="AV3308" s="102"/>
      <c r="BA3308" s="1"/>
      <c r="BB3308" s="106"/>
      <c r="BC3308" s="105" t="s">
        <v>497</v>
      </c>
      <c r="BE3308" s="110"/>
      <c r="BF3308" s="110"/>
      <c r="BG3308" s="110"/>
    </row>
    <row r="3309" spans="1:59" ht="24.75" hidden="1" customHeight="1">
      <c r="A3309" s="9">
        <v>3313</v>
      </c>
      <c r="B3309" s="36">
        <v>20646</v>
      </c>
      <c r="C3309" s="36"/>
      <c r="E3309" s="36" t="s">
        <v>12937</v>
      </c>
      <c r="F3309" s="36"/>
      <c r="G3309" s="36" t="s">
        <v>1682</v>
      </c>
      <c r="H3309" s="36" t="s">
        <v>12938</v>
      </c>
      <c r="I3309" s="36" t="s">
        <v>68</v>
      </c>
      <c r="J3309" s="36"/>
      <c r="K3309" s="49"/>
      <c r="L3309" s="36"/>
      <c r="M3309" s="36"/>
      <c r="N3309" s="36"/>
      <c r="O3309" s="36" t="s">
        <v>12924</v>
      </c>
      <c r="P3309" s="21"/>
      <c r="Q3309" s="21" t="s">
        <v>480</v>
      </c>
      <c r="T3309" s="116"/>
      <c r="AT3309" s="105" t="e">
        <f>#REF!*1.075</f>
        <v>#REF!</v>
      </c>
      <c r="AV3309" s="102" t="e">
        <f t="shared" ref="AV3309:AV3340" si="768">MIN(AN3309,AT3309,AU3309)</f>
        <v>#REF!</v>
      </c>
      <c r="AZ3309" s="108" t="b">
        <f t="shared" ref="AZ3309:AZ3372" si="769">IF(AND(AY3309&gt;0,AY3309&lt;=10),AY3309*0.25,IF(AND(AY3309&gt;10,AY3309&lt;=50),AY3309*0.17,IF(AND(AY3309&gt;10,AY3309&lt;=100),AY3309*0.12,IF(AY3309&gt;100,AY3309*0.1))))</f>
        <v>0</v>
      </c>
      <c r="BA3309" s="1">
        <f t="shared" ref="BA3309:BA3372" si="770">AZ3309+AY3309</f>
        <v>0</v>
      </c>
      <c r="BB3309" s="106">
        <f t="shared" ref="BB3309:BB3340" si="771">BA3309+BA3309*0.08</f>
        <v>0</v>
      </c>
      <c r="BE3309" s="110"/>
      <c r="BF3309" s="110"/>
      <c r="BG3309" s="110"/>
    </row>
    <row r="3310" spans="1:59" ht="24.75" hidden="1" customHeight="1">
      <c r="A3310" s="9">
        <v>3314</v>
      </c>
      <c r="B3310" s="36">
        <v>20639</v>
      </c>
      <c r="C3310" s="36"/>
      <c r="E3310" s="36" t="s">
        <v>12939</v>
      </c>
      <c r="F3310" s="36"/>
      <c r="G3310" s="36" t="s">
        <v>448</v>
      </c>
      <c r="H3310" s="36" t="s">
        <v>6638</v>
      </c>
      <c r="I3310" s="36" t="s">
        <v>551</v>
      </c>
      <c r="J3310" s="36"/>
      <c r="K3310" s="49"/>
      <c r="L3310" s="36"/>
      <c r="M3310" s="36"/>
      <c r="N3310" s="36"/>
      <c r="O3310" s="36" t="s">
        <v>12924</v>
      </c>
      <c r="P3310" s="21"/>
      <c r="Q3310" s="21" t="s">
        <v>480</v>
      </c>
      <c r="T3310" s="116"/>
      <c r="AT3310" s="105" t="e">
        <f>#REF!*1.075</f>
        <v>#REF!</v>
      </c>
      <c r="AV3310" s="102" t="e">
        <f t="shared" si="768"/>
        <v>#REF!</v>
      </c>
      <c r="AZ3310" s="108" t="b">
        <f t="shared" si="769"/>
        <v>0</v>
      </c>
      <c r="BA3310" s="1">
        <f t="shared" si="770"/>
        <v>0</v>
      </c>
      <c r="BB3310" s="106">
        <f t="shared" si="771"/>
        <v>0</v>
      </c>
      <c r="BE3310" s="110"/>
      <c r="BF3310" s="110"/>
      <c r="BG3310" s="110"/>
    </row>
    <row r="3311" spans="1:59" ht="24.75" hidden="1" customHeight="1">
      <c r="A3311" s="9">
        <v>3315</v>
      </c>
      <c r="B3311" s="36">
        <v>14919</v>
      </c>
      <c r="C3311" s="36"/>
      <c r="E3311" s="37" t="s">
        <v>12940</v>
      </c>
      <c r="F3311" s="36" t="s">
        <v>12941</v>
      </c>
      <c r="G3311" s="36" t="s">
        <v>5917</v>
      </c>
      <c r="H3311" s="36" t="s">
        <v>12942</v>
      </c>
      <c r="I3311" s="36" t="s">
        <v>2627</v>
      </c>
      <c r="J3311" s="37" t="s">
        <v>12943</v>
      </c>
      <c r="K3311" s="49"/>
      <c r="L3311" s="36"/>
      <c r="M3311" s="36"/>
      <c r="N3311" s="36"/>
      <c r="O3311" s="36" t="s">
        <v>12944</v>
      </c>
      <c r="P3311" s="36" t="s">
        <v>12945</v>
      </c>
      <c r="Q3311" s="36" t="s">
        <v>12946</v>
      </c>
      <c r="T3311" s="116"/>
      <c r="AT3311" s="105" t="e">
        <f>#REF!*1.075</f>
        <v>#REF!</v>
      </c>
      <c r="AV3311" s="102" t="e">
        <f t="shared" si="768"/>
        <v>#REF!</v>
      </c>
      <c r="AZ3311" s="108" t="b">
        <f t="shared" si="769"/>
        <v>0</v>
      </c>
      <c r="BA3311" s="1">
        <f t="shared" si="770"/>
        <v>0</v>
      </c>
      <c r="BB3311" s="106">
        <f t="shared" si="771"/>
        <v>0</v>
      </c>
      <c r="BE3311" s="110"/>
      <c r="BF3311" s="110"/>
      <c r="BG3311" s="110"/>
    </row>
    <row r="3312" spans="1:59" ht="24.75" hidden="1" customHeight="1">
      <c r="A3312" s="9">
        <v>3316</v>
      </c>
      <c r="B3312" s="36">
        <v>14908</v>
      </c>
      <c r="C3312" s="36"/>
      <c r="E3312" s="37" t="s">
        <v>12947</v>
      </c>
      <c r="F3312" s="36" t="s">
        <v>12948</v>
      </c>
      <c r="G3312" s="36" t="s">
        <v>6619</v>
      </c>
      <c r="H3312" s="36" t="s">
        <v>6620</v>
      </c>
      <c r="I3312" s="36" t="s">
        <v>4765</v>
      </c>
      <c r="J3312" s="37" t="s">
        <v>12949</v>
      </c>
      <c r="K3312" s="49"/>
      <c r="L3312" s="36"/>
      <c r="M3312" s="36"/>
      <c r="N3312" s="36"/>
      <c r="O3312" s="36" t="s">
        <v>12944</v>
      </c>
      <c r="P3312" s="36" t="s">
        <v>12950</v>
      </c>
      <c r="Q3312" s="36" t="s">
        <v>12951</v>
      </c>
      <c r="T3312" s="116"/>
      <c r="AT3312" s="105" t="e">
        <f>#REF!*1.075</f>
        <v>#REF!</v>
      </c>
      <c r="AV3312" s="102" t="e">
        <f t="shared" si="768"/>
        <v>#REF!</v>
      </c>
      <c r="AZ3312" s="108" t="b">
        <f t="shared" si="769"/>
        <v>0</v>
      </c>
      <c r="BA3312" s="1">
        <f t="shared" si="770"/>
        <v>0</v>
      </c>
      <c r="BB3312" s="106">
        <f t="shared" si="771"/>
        <v>0</v>
      </c>
      <c r="BE3312" s="110"/>
      <c r="BF3312" s="110"/>
      <c r="BG3312" s="110"/>
    </row>
    <row r="3313" spans="1:59" ht="24.75" hidden="1" customHeight="1">
      <c r="A3313" s="9">
        <v>3317</v>
      </c>
      <c r="B3313" s="36">
        <v>14963</v>
      </c>
      <c r="C3313" s="36"/>
      <c r="E3313" s="37" t="s">
        <v>12952</v>
      </c>
      <c r="F3313" s="36" t="s">
        <v>12953</v>
      </c>
      <c r="G3313" s="36" t="s">
        <v>210</v>
      </c>
      <c r="H3313" s="36" t="s">
        <v>6247</v>
      </c>
      <c r="I3313" s="36" t="s">
        <v>2627</v>
      </c>
      <c r="J3313" s="37" t="s">
        <v>12954</v>
      </c>
      <c r="K3313" s="49"/>
      <c r="L3313" s="36"/>
      <c r="M3313" s="36"/>
      <c r="N3313" s="36"/>
      <c r="O3313" s="36" t="s">
        <v>12955</v>
      </c>
      <c r="P3313" s="36" t="s">
        <v>12956</v>
      </c>
      <c r="Q3313" s="36" t="s">
        <v>12957</v>
      </c>
      <c r="T3313" s="116"/>
      <c r="AT3313" s="105" t="e">
        <f>#REF!*1.075</f>
        <v>#REF!</v>
      </c>
      <c r="AV3313" s="102" t="e">
        <f t="shared" si="768"/>
        <v>#REF!</v>
      </c>
      <c r="AZ3313" s="108" t="b">
        <f t="shared" si="769"/>
        <v>0</v>
      </c>
      <c r="BA3313" s="1">
        <f t="shared" si="770"/>
        <v>0</v>
      </c>
      <c r="BB3313" s="106">
        <f t="shared" si="771"/>
        <v>0</v>
      </c>
      <c r="BE3313" s="110"/>
      <c r="BF3313" s="110"/>
      <c r="BG3313" s="110"/>
    </row>
    <row r="3314" spans="1:59" ht="24.75" hidden="1" customHeight="1">
      <c r="A3314" s="9">
        <v>3318</v>
      </c>
      <c r="B3314" s="36">
        <v>16156</v>
      </c>
      <c r="C3314" s="36"/>
      <c r="E3314" s="37" t="s">
        <v>12952</v>
      </c>
      <c r="F3314" s="36" t="s">
        <v>12958</v>
      </c>
      <c r="G3314" s="36" t="s">
        <v>210</v>
      </c>
      <c r="H3314" s="36" t="s">
        <v>6250</v>
      </c>
      <c r="I3314" s="36" t="s">
        <v>2627</v>
      </c>
      <c r="J3314" s="94" t="s">
        <v>12954</v>
      </c>
      <c r="K3314" s="49"/>
      <c r="L3314" s="36"/>
      <c r="M3314" s="36"/>
      <c r="N3314" s="36"/>
      <c r="O3314" s="36" t="s">
        <v>12955</v>
      </c>
      <c r="P3314" s="58" t="s">
        <v>12956</v>
      </c>
      <c r="Q3314" s="58" t="s">
        <v>12959</v>
      </c>
      <c r="T3314" s="116"/>
      <c r="AT3314" s="105" t="e">
        <f>#REF!*1.075</f>
        <v>#REF!</v>
      </c>
      <c r="AV3314" s="102" t="e">
        <f t="shared" si="768"/>
        <v>#REF!</v>
      </c>
      <c r="AZ3314" s="108" t="b">
        <f t="shared" si="769"/>
        <v>0</v>
      </c>
      <c r="BA3314" s="1">
        <f t="shared" si="770"/>
        <v>0</v>
      </c>
      <c r="BB3314" s="106">
        <f t="shared" si="771"/>
        <v>0</v>
      </c>
      <c r="BE3314" s="110"/>
      <c r="BF3314" s="110"/>
      <c r="BG3314" s="110"/>
    </row>
    <row r="3315" spans="1:59" ht="24.75" hidden="1" customHeight="1">
      <c r="A3315" s="9">
        <v>3319</v>
      </c>
      <c r="B3315" s="36">
        <v>16161</v>
      </c>
      <c r="C3315" s="36"/>
      <c r="E3315" s="37" t="s">
        <v>12952</v>
      </c>
      <c r="F3315" s="36" t="s">
        <v>12958</v>
      </c>
      <c r="G3315" s="36" t="s">
        <v>210</v>
      </c>
      <c r="H3315" s="36" t="s">
        <v>6252</v>
      </c>
      <c r="I3315" s="36" t="s">
        <v>2627</v>
      </c>
      <c r="J3315" s="37" t="s">
        <v>12954</v>
      </c>
      <c r="K3315" s="49"/>
      <c r="L3315" s="36"/>
      <c r="M3315" s="36"/>
      <c r="N3315" s="36"/>
      <c r="O3315" s="36" t="s">
        <v>12955</v>
      </c>
      <c r="P3315" s="36" t="s">
        <v>12956</v>
      </c>
      <c r="Q3315" s="36" t="s">
        <v>12960</v>
      </c>
      <c r="T3315" s="116"/>
      <c r="AT3315" s="105" t="e">
        <f>#REF!*1.075</f>
        <v>#REF!</v>
      </c>
      <c r="AV3315" s="102" t="e">
        <f t="shared" si="768"/>
        <v>#REF!</v>
      </c>
      <c r="AZ3315" s="108" t="b">
        <f t="shared" si="769"/>
        <v>0</v>
      </c>
      <c r="BA3315" s="1">
        <f t="shared" si="770"/>
        <v>0</v>
      </c>
      <c r="BB3315" s="106">
        <f t="shared" si="771"/>
        <v>0</v>
      </c>
      <c r="BE3315" s="110"/>
      <c r="BF3315" s="110"/>
      <c r="BG3315" s="110"/>
    </row>
    <row r="3316" spans="1:59" ht="24.75" hidden="1" customHeight="1">
      <c r="A3316" s="9">
        <v>3320</v>
      </c>
      <c r="B3316" s="36">
        <v>14934</v>
      </c>
      <c r="C3316" s="36"/>
      <c r="E3316" s="37" t="s">
        <v>12961</v>
      </c>
      <c r="F3316" s="36" t="s">
        <v>12962</v>
      </c>
      <c r="G3316" s="36" t="s">
        <v>4729</v>
      </c>
      <c r="H3316" s="36" t="s">
        <v>2437</v>
      </c>
      <c r="I3316" s="36" t="s">
        <v>6091</v>
      </c>
      <c r="J3316" s="37" t="s">
        <v>12963</v>
      </c>
      <c r="K3316" s="49"/>
      <c r="L3316" s="36"/>
      <c r="M3316" s="36"/>
      <c r="N3316" s="36"/>
      <c r="O3316" s="36" t="s">
        <v>12955</v>
      </c>
      <c r="P3316" s="36" t="s">
        <v>12956</v>
      </c>
      <c r="Q3316" s="36" t="s">
        <v>12964</v>
      </c>
      <c r="T3316" s="116"/>
      <c r="AT3316" s="105" t="e">
        <f>#REF!*1.075</f>
        <v>#REF!</v>
      </c>
      <c r="AV3316" s="102" t="e">
        <f t="shared" si="768"/>
        <v>#REF!</v>
      </c>
      <c r="AZ3316" s="108" t="b">
        <f t="shared" si="769"/>
        <v>0</v>
      </c>
      <c r="BA3316" s="1">
        <f t="shared" si="770"/>
        <v>0</v>
      </c>
      <c r="BB3316" s="106">
        <f t="shared" si="771"/>
        <v>0</v>
      </c>
      <c r="BE3316" s="110"/>
      <c r="BF3316" s="110"/>
      <c r="BG3316" s="110"/>
    </row>
    <row r="3317" spans="1:59" ht="24.75" hidden="1" customHeight="1">
      <c r="A3317" s="9">
        <v>3321</v>
      </c>
      <c r="B3317" s="36">
        <v>14954</v>
      </c>
      <c r="C3317" s="36"/>
      <c r="E3317" s="37" t="s">
        <v>12965</v>
      </c>
      <c r="F3317" s="36" t="s">
        <v>12966</v>
      </c>
      <c r="G3317" s="36" t="s">
        <v>2625</v>
      </c>
      <c r="H3317" s="36" t="s">
        <v>12967</v>
      </c>
      <c r="I3317" s="36" t="s">
        <v>2627</v>
      </c>
      <c r="J3317" s="37" t="s">
        <v>12968</v>
      </c>
      <c r="K3317" s="49"/>
      <c r="L3317" s="36"/>
      <c r="M3317" s="36"/>
      <c r="N3317" s="36"/>
      <c r="O3317" s="36" t="s">
        <v>12955</v>
      </c>
      <c r="P3317" s="36" t="s">
        <v>12956</v>
      </c>
      <c r="Q3317" s="36" t="s">
        <v>12969</v>
      </c>
      <c r="T3317" s="116"/>
      <c r="AT3317" s="105" t="e">
        <f>#REF!*1.075</f>
        <v>#REF!</v>
      </c>
      <c r="AV3317" s="102" t="e">
        <f t="shared" si="768"/>
        <v>#REF!</v>
      </c>
      <c r="AZ3317" s="108" t="b">
        <f t="shared" si="769"/>
        <v>0</v>
      </c>
      <c r="BA3317" s="1">
        <f t="shared" si="770"/>
        <v>0</v>
      </c>
      <c r="BB3317" s="106">
        <f t="shared" si="771"/>
        <v>0</v>
      </c>
      <c r="BE3317" s="110"/>
      <c r="BF3317" s="110"/>
      <c r="BG3317" s="110"/>
    </row>
    <row r="3318" spans="1:59" ht="24.75" hidden="1" customHeight="1">
      <c r="A3318" s="9">
        <v>3322</v>
      </c>
      <c r="B3318" s="36">
        <v>16175</v>
      </c>
      <c r="C3318" s="36"/>
      <c r="E3318" s="37" t="s">
        <v>12965</v>
      </c>
      <c r="F3318" s="36" t="s">
        <v>12966</v>
      </c>
      <c r="G3318" s="36" t="s">
        <v>2625</v>
      </c>
      <c r="H3318" s="36" t="s">
        <v>12970</v>
      </c>
      <c r="I3318" s="36" t="s">
        <v>2627</v>
      </c>
      <c r="J3318" s="94" t="s">
        <v>12971</v>
      </c>
      <c r="K3318" s="49"/>
      <c r="L3318" s="36"/>
      <c r="M3318" s="36"/>
      <c r="N3318" s="36"/>
      <c r="O3318" s="36" t="s">
        <v>12955</v>
      </c>
      <c r="P3318" s="36" t="s">
        <v>12956</v>
      </c>
      <c r="Q3318" s="36" t="s">
        <v>12972</v>
      </c>
      <c r="T3318" s="116"/>
      <c r="AT3318" s="105" t="e">
        <f>#REF!*1.075</f>
        <v>#REF!</v>
      </c>
      <c r="AV3318" s="102" t="e">
        <f t="shared" si="768"/>
        <v>#REF!</v>
      </c>
      <c r="AZ3318" s="108" t="b">
        <f t="shared" si="769"/>
        <v>0</v>
      </c>
      <c r="BA3318" s="1">
        <f t="shared" si="770"/>
        <v>0</v>
      </c>
      <c r="BB3318" s="106">
        <f t="shared" si="771"/>
        <v>0</v>
      </c>
      <c r="BE3318" s="110"/>
      <c r="BF3318" s="110"/>
      <c r="BG3318" s="110"/>
    </row>
    <row r="3319" spans="1:59" ht="24.75" hidden="1" customHeight="1">
      <c r="A3319" s="9">
        <v>3323</v>
      </c>
      <c r="B3319" s="36">
        <v>20347</v>
      </c>
      <c r="C3319" s="36"/>
      <c r="E3319" s="37" t="s">
        <v>12973</v>
      </c>
      <c r="F3319" s="36" t="s">
        <v>1934</v>
      </c>
      <c r="G3319" s="36" t="s">
        <v>1935</v>
      </c>
      <c r="H3319" s="36" t="s">
        <v>5227</v>
      </c>
      <c r="I3319" s="36" t="s">
        <v>551</v>
      </c>
      <c r="J3319" s="37" t="s">
        <v>12974</v>
      </c>
      <c r="K3319" s="49"/>
      <c r="L3319" s="36"/>
      <c r="M3319" s="36"/>
      <c r="N3319" s="36"/>
      <c r="O3319" s="36" t="s">
        <v>12975</v>
      </c>
      <c r="P3319" s="36" t="s">
        <v>12976</v>
      </c>
      <c r="Q3319" s="36" t="s">
        <v>12977</v>
      </c>
      <c r="T3319" s="116"/>
      <c r="AT3319" s="105" t="e">
        <f>#REF!*1.075</f>
        <v>#REF!</v>
      </c>
      <c r="AV3319" s="102" t="e">
        <f t="shared" si="768"/>
        <v>#REF!</v>
      </c>
      <c r="AZ3319" s="108" t="b">
        <f t="shared" si="769"/>
        <v>0</v>
      </c>
      <c r="BA3319" s="1">
        <f t="shared" si="770"/>
        <v>0</v>
      </c>
      <c r="BB3319" s="106">
        <f t="shared" si="771"/>
        <v>0</v>
      </c>
      <c r="BE3319" s="110"/>
      <c r="BF3319" s="110"/>
      <c r="BG3319" s="110"/>
    </row>
    <row r="3320" spans="1:59" ht="24.75" hidden="1" customHeight="1">
      <c r="A3320" s="9">
        <v>3326</v>
      </c>
      <c r="B3320" s="20">
        <v>1001</v>
      </c>
      <c r="C3320" s="20"/>
      <c r="E3320" s="21" t="s">
        <v>12978</v>
      </c>
      <c r="F3320" s="21" t="s">
        <v>12979</v>
      </c>
      <c r="G3320" s="21" t="s">
        <v>1127</v>
      </c>
      <c r="H3320" s="22" t="s">
        <v>310</v>
      </c>
      <c r="I3320" s="21" t="s">
        <v>68</v>
      </c>
      <c r="J3320" s="21" t="s">
        <v>12980</v>
      </c>
      <c r="K3320" s="23"/>
      <c r="L3320" s="21"/>
      <c r="M3320" s="20">
        <v>28</v>
      </c>
      <c r="N3320" s="21" t="s">
        <v>46</v>
      </c>
      <c r="O3320" s="21" t="s">
        <v>12981</v>
      </c>
      <c r="P3320" s="21" t="s">
        <v>12982</v>
      </c>
      <c r="Q3320" s="21" t="s">
        <v>12983</v>
      </c>
      <c r="R3320" s="101">
        <v>4.74</v>
      </c>
      <c r="S3320" s="102">
        <v>1.68</v>
      </c>
      <c r="T3320" s="116">
        <v>0.77</v>
      </c>
      <c r="U3320" s="84">
        <v>8.0730000000000004</v>
      </c>
      <c r="V3320" s="102">
        <v>1.4056</v>
      </c>
      <c r="AQ3320" s="105" t="e">
        <f>AVERAGE(SMALL(AE3320:AI3320,1),SMALL(AE3320:AI3320,2))</f>
        <v>#NUM!</v>
      </c>
      <c r="AR3320" s="105" t="e">
        <f>IF(R3320 &lt;=( AVERAGE(SMALL(AE3320:AI3320,1),SMALL(AE3320:AI3320,2))), R3320, "")</f>
        <v>#NUM!</v>
      </c>
      <c r="AS3320" s="105" t="e">
        <f>AVERAGE(SMALL(AJ3320:AM3320,1),SMALL(AJ3320:AM3320,2))</f>
        <v>#NUM!</v>
      </c>
      <c r="AT3320" s="105" t="e">
        <f>#REF!*1.075</f>
        <v>#REF!</v>
      </c>
      <c r="AU3320" s="105">
        <f>T3320*1.075</f>
        <v>0.82774999999999999</v>
      </c>
      <c r="AV3320" s="102" t="e">
        <f t="shared" si="768"/>
        <v>#REF!</v>
      </c>
      <c r="AW3320" s="105" t="s">
        <v>172</v>
      </c>
      <c r="AX3320" s="105" t="s">
        <v>173</v>
      </c>
      <c r="AY3320" s="106">
        <v>0.83</v>
      </c>
      <c r="AZ3320" s="108">
        <f t="shared" si="769"/>
        <v>0.20749999999999999</v>
      </c>
      <c r="BA3320" s="1">
        <f t="shared" si="770"/>
        <v>1.0374999999999999</v>
      </c>
      <c r="BB3320" s="106">
        <f t="shared" si="771"/>
        <v>1.1204999999999998</v>
      </c>
      <c r="BC3320" s="105" t="s">
        <v>53</v>
      </c>
      <c r="BE3320" s="110"/>
      <c r="BF3320" s="110"/>
      <c r="BG3320" s="110"/>
    </row>
    <row r="3321" spans="1:59" ht="24.75" hidden="1" customHeight="1">
      <c r="A3321" s="9">
        <v>3327</v>
      </c>
      <c r="B3321" s="20">
        <v>1002</v>
      </c>
      <c r="C3321" s="20"/>
      <c r="E3321" s="21" t="s">
        <v>12978</v>
      </c>
      <c r="F3321" s="21" t="s">
        <v>12979</v>
      </c>
      <c r="G3321" s="21" t="s">
        <v>1127</v>
      </c>
      <c r="H3321" s="22" t="s">
        <v>123</v>
      </c>
      <c r="I3321" s="21" t="s">
        <v>68</v>
      </c>
      <c r="J3321" s="21" t="s">
        <v>12984</v>
      </c>
      <c r="K3321" s="23"/>
      <c r="L3321" s="21"/>
      <c r="M3321" s="20">
        <v>28</v>
      </c>
      <c r="N3321" s="21" t="s">
        <v>46</v>
      </c>
      <c r="O3321" s="21" t="s">
        <v>12981</v>
      </c>
      <c r="P3321" s="21" t="s">
        <v>12985</v>
      </c>
      <c r="Q3321" s="21" t="s">
        <v>12986</v>
      </c>
      <c r="R3321" s="101">
        <v>5.03</v>
      </c>
      <c r="S3321" s="102">
        <v>1.78</v>
      </c>
      <c r="T3321" s="116">
        <v>0.79</v>
      </c>
      <c r="U3321" s="84">
        <v>8.3070000000000004</v>
      </c>
      <c r="V3321" s="102">
        <v>1.75</v>
      </c>
      <c r="AQ3321" s="105" t="e">
        <f>AVERAGE(SMALL(AE3321:AI3321,1),SMALL(AE3321:AI3321,2))</f>
        <v>#NUM!</v>
      </c>
      <c r="AR3321" s="105" t="e">
        <f>IF(R3321 &lt;=( AVERAGE(SMALL(AE3321:AI3321,1),SMALL(AE3321:AI3321,2))), R3321, "")</f>
        <v>#NUM!</v>
      </c>
      <c r="AS3321" s="105" t="e">
        <f>AVERAGE(SMALL(AJ3321:AM3321,1),SMALL(AJ3321:AM3321,2))</f>
        <v>#NUM!</v>
      </c>
      <c r="AT3321" s="105" t="e">
        <f>#REF!*1.075</f>
        <v>#REF!</v>
      </c>
      <c r="AU3321" s="105">
        <f>T3321*1.075</f>
        <v>0.84924999999999995</v>
      </c>
      <c r="AV3321" s="102" t="e">
        <f t="shared" si="768"/>
        <v>#REF!</v>
      </c>
      <c r="AW3321" s="105" t="s">
        <v>172</v>
      </c>
      <c r="AX3321" s="105" t="s">
        <v>173</v>
      </c>
      <c r="AY3321" s="106">
        <v>0.84899999999999998</v>
      </c>
      <c r="AZ3321" s="108">
        <f t="shared" si="769"/>
        <v>0.21224999999999999</v>
      </c>
      <c r="BA3321" s="1">
        <f t="shared" si="770"/>
        <v>1.06125</v>
      </c>
      <c r="BB3321" s="106">
        <f t="shared" si="771"/>
        <v>1.14615</v>
      </c>
      <c r="BC3321" s="105" t="s">
        <v>53</v>
      </c>
      <c r="BE3321" s="110"/>
      <c r="BF3321" s="110"/>
      <c r="BG3321" s="110"/>
    </row>
    <row r="3322" spans="1:59" ht="24.75" hidden="1" customHeight="1">
      <c r="A3322" s="9">
        <v>3324</v>
      </c>
      <c r="B3322" s="36">
        <v>20626</v>
      </c>
      <c r="C3322" s="36"/>
      <c r="E3322" s="36" t="s">
        <v>12987</v>
      </c>
      <c r="F3322" s="36"/>
      <c r="G3322" s="36" t="s">
        <v>344</v>
      </c>
      <c r="H3322" s="36" t="s">
        <v>3616</v>
      </c>
      <c r="I3322" s="36" t="s">
        <v>686</v>
      </c>
      <c r="J3322" s="36"/>
      <c r="K3322" s="49"/>
      <c r="L3322" s="36"/>
      <c r="M3322" s="36"/>
      <c r="N3322" s="36"/>
      <c r="O3322" s="36" t="s">
        <v>12988</v>
      </c>
      <c r="P3322" s="21"/>
      <c r="Q3322" s="21" t="s">
        <v>480</v>
      </c>
      <c r="T3322" s="116"/>
      <c r="AT3322" s="105" t="e">
        <f>#REF!*1.075</f>
        <v>#REF!</v>
      </c>
      <c r="AV3322" s="102" t="e">
        <f t="shared" si="768"/>
        <v>#REF!</v>
      </c>
      <c r="AZ3322" s="108" t="b">
        <f t="shared" si="769"/>
        <v>0</v>
      </c>
      <c r="BA3322" s="1">
        <f t="shared" si="770"/>
        <v>0</v>
      </c>
      <c r="BB3322" s="106">
        <f t="shared" si="771"/>
        <v>0</v>
      </c>
      <c r="BE3322" s="110"/>
      <c r="BF3322" s="110"/>
      <c r="BG3322" s="110"/>
    </row>
    <row r="3323" spans="1:59" ht="24.75" hidden="1" customHeight="1">
      <c r="A3323" s="9">
        <v>3328</v>
      </c>
      <c r="B3323" s="17">
        <v>19664</v>
      </c>
      <c r="C3323" s="17"/>
      <c r="D3323" s="8"/>
      <c r="E3323" s="2" t="s">
        <v>12989</v>
      </c>
      <c r="F3323" s="2" t="s">
        <v>3889</v>
      </c>
      <c r="G3323" s="2" t="s">
        <v>3890</v>
      </c>
      <c r="H3323" s="18" t="s">
        <v>1936</v>
      </c>
      <c r="I3323" s="2" t="s">
        <v>551</v>
      </c>
      <c r="J3323" s="2" t="s">
        <v>12990</v>
      </c>
      <c r="K3323" s="19">
        <v>2</v>
      </c>
      <c r="L3323" s="2" t="s">
        <v>91</v>
      </c>
      <c r="M3323" s="17">
        <v>10</v>
      </c>
      <c r="N3323" s="2" t="s">
        <v>46</v>
      </c>
      <c r="O3323" s="2" t="s">
        <v>12988</v>
      </c>
      <c r="P3323" s="2" t="s">
        <v>12991</v>
      </c>
      <c r="Q3323" s="2" t="s">
        <v>12992</v>
      </c>
      <c r="R3323" s="101">
        <v>2.5099999999999998</v>
      </c>
      <c r="T3323" s="116">
        <v>2.2599999999999998</v>
      </c>
      <c r="U3323" s="84">
        <v>2.5097</v>
      </c>
      <c r="AE3323" s="104">
        <v>2.5097</v>
      </c>
      <c r="AN3323" s="106">
        <v>2.5099999999999998</v>
      </c>
      <c r="AO3323" s="105" t="s">
        <v>50</v>
      </c>
      <c r="AP3323" s="104" t="s">
        <v>51</v>
      </c>
      <c r="AQ3323" s="105" t="e">
        <f>AVERAGE(SMALL(AE3323:AI3323,1),SMALL(AE3323:AI3323,2))</f>
        <v>#NUM!</v>
      </c>
      <c r="AR3323" s="105" t="e">
        <f>IF(R3323 &lt;=( AVERAGE(SMALL(AE3323:AI3323,1),SMALL(AE3323:AI3323,2))), R3323, "")</f>
        <v>#NUM!</v>
      </c>
      <c r="AS3323" s="105" t="e">
        <f>AVERAGE(SMALL(AJ3323:AM3323,1),SMALL(AJ3323:AM3323,2))</f>
        <v>#NUM!</v>
      </c>
      <c r="AT3323" s="105" t="e">
        <f>#REF!*1.075</f>
        <v>#REF!</v>
      </c>
      <c r="AU3323" s="105">
        <f>T3323*1.075</f>
        <v>2.4294999999999995</v>
      </c>
      <c r="AV3323" s="102" t="e">
        <f t="shared" si="768"/>
        <v>#REF!</v>
      </c>
      <c r="AW3323" s="105" t="s">
        <v>172</v>
      </c>
      <c r="AX3323" s="105" t="s">
        <v>173</v>
      </c>
      <c r="AY3323" s="106">
        <v>2.4295</v>
      </c>
      <c r="AZ3323" s="108">
        <f t="shared" si="769"/>
        <v>0.607375</v>
      </c>
      <c r="BA3323" s="1">
        <f t="shared" si="770"/>
        <v>3.0368750000000002</v>
      </c>
      <c r="BB3323" s="106">
        <f t="shared" si="771"/>
        <v>3.2798250000000002</v>
      </c>
      <c r="BC3323" s="105" t="s">
        <v>53</v>
      </c>
      <c r="BE3323" s="110"/>
      <c r="BF3323" s="110"/>
      <c r="BG3323" s="110"/>
    </row>
    <row r="3324" spans="1:59" ht="24.75" customHeight="1">
      <c r="A3324" s="9">
        <v>3330</v>
      </c>
      <c r="B3324" s="17">
        <v>16222</v>
      </c>
      <c r="C3324" s="17"/>
      <c r="D3324" s="127" t="s">
        <v>12993</v>
      </c>
      <c r="E3324" s="2" t="s">
        <v>12994</v>
      </c>
      <c r="F3324" s="2" t="s">
        <v>12995</v>
      </c>
      <c r="G3324" s="2" t="s">
        <v>3827</v>
      </c>
      <c r="H3324" s="18" t="s">
        <v>1590</v>
      </c>
      <c r="I3324" s="2" t="s">
        <v>953</v>
      </c>
      <c r="J3324" s="2" t="s">
        <v>12996</v>
      </c>
      <c r="K3324" s="19"/>
      <c r="L3324" s="2"/>
      <c r="M3324" s="17">
        <v>28</v>
      </c>
      <c r="N3324" s="2" t="s">
        <v>46</v>
      </c>
      <c r="O3324" s="2" t="s">
        <v>12997</v>
      </c>
      <c r="P3324" s="2" t="s">
        <v>12998</v>
      </c>
      <c r="Q3324" s="2" t="s">
        <v>12999</v>
      </c>
      <c r="R3324" s="101">
        <v>8.6</v>
      </c>
      <c r="T3324" s="116">
        <v>8</v>
      </c>
      <c r="U3324" s="84">
        <v>11.41</v>
      </c>
      <c r="AF3324" s="105">
        <v>5.68</v>
      </c>
      <c r="AN3324" s="106">
        <v>6.97</v>
      </c>
      <c r="AO3324" s="105" t="s">
        <v>277</v>
      </c>
      <c r="AP3324" s="104" t="s">
        <v>278</v>
      </c>
      <c r="AQ3324" s="105" t="e">
        <f>AVERAGE(SMALL(AE3324:AI3324,1),SMALL(AE3324:AI3324,2))</f>
        <v>#NUM!</v>
      </c>
      <c r="AR3324" s="105" t="e">
        <f>IF(R3324 &lt;=( AVERAGE(SMALL(AE3324:AI3324,1),SMALL(AE3324:AI3324,2))), R3324, "")</f>
        <v>#NUM!</v>
      </c>
      <c r="AS3324" s="105" t="e">
        <f>AVERAGE(SMALL(AJ3324:AM3324,1),SMALL(AJ3324:AM3324,2))</f>
        <v>#NUM!</v>
      </c>
      <c r="AT3324" s="105" t="e">
        <f>#REF!*1.075</f>
        <v>#REF!</v>
      </c>
      <c r="AU3324" s="105">
        <f>T3324*1.075</f>
        <v>8.6</v>
      </c>
      <c r="AV3324" s="102" t="e">
        <f t="shared" si="768"/>
        <v>#REF!</v>
      </c>
      <c r="AW3324" s="105" t="s">
        <v>172</v>
      </c>
      <c r="AX3324" s="105" t="s">
        <v>173</v>
      </c>
      <c r="AY3324" s="106">
        <v>8.6</v>
      </c>
      <c r="AZ3324" s="108">
        <f t="shared" si="769"/>
        <v>2.15</v>
      </c>
      <c r="BA3324" s="1">
        <f t="shared" si="770"/>
        <v>10.75</v>
      </c>
      <c r="BB3324" s="106">
        <f t="shared" si="771"/>
        <v>11.61</v>
      </c>
      <c r="BC3324" s="105" t="s">
        <v>53</v>
      </c>
      <c r="BD3324" s="105" t="s">
        <v>885</v>
      </c>
      <c r="BE3324" s="110"/>
      <c r="BF3324" s="110"/>
      <c r="BG3324" s="110"/>
    </row>
    <row r="3325" spans="1:59" ht="24.75" customHeight="1">
      <c r="A3325" s="9">
        <v>3331</v>
      </c>
      <c r="B3325" s="17">
        <v>16223</v>
      </c>
      <c r="C3325" s="17"/>
      <c r="D3325" s="127" t="s">
        <v>12993</v>
      </c>
      <c r="E3325" s="2" t="s">
        <v>12994</v>
      </c>
      <c r="F3325" s="2" t="s">
        <v>12995</v>
      </c>
      <c r="G3325" s="2" t="s">
        <v>3827</v>
      </c>
      <c r="H3325" s="18" t="s">
        <v>1043</v>
      </c>
      <c r="I3325" s="2" t="s">
        <v>953</v>
      </c>
      <c r="J3325" s="36" t="s">
        <v>13000</v>
      </c>
      <c r="K3325" s="19"/>
      <c r="L3325" s="2"/>
      <c r="M3325" s="17">
        <v>28</v>
      </c>
      <c r="N3325" s="2" t="s">
        <v>46</v>
      </c>
      <c r="O3325" s="2" t="s">
        <v>12997</v>
      </c>
      <c r="P3325" s="2" t="s">
        <v>12998</v>
      </c>
      <c r="Q3325" s="2" t="s">
        <v>13001</v>
      </c>
      <c r="R3325" s="101">
        <v>14.5</v>
      </c>
      <c r="T3325" s="116">
        <v>13.5</v>
      </c>
      <c r="AF3325" s="105">
        <v>12.96</v>
      </c>
      <c r="AN3325" s="106">
        <v>11.28</v>
      </c>
      <c r="AO3325" s="105" t="s">
        <v>50</v>
      </c>
      <c r="AP3325" s="104" t="s">
        <v>51</v>
      </c>
      <c r="AQ3325" s="105" t="e">
        <f>AVERAGE(SMALL(AE3325:AI3325,1),SMALL(AE3325:AI3325,2))</f>
        <v>#NUM!</v>
      </c>
      <c r="AR3325" s="105" t="e">
        <f>IF(R3325 &lt;=( AVERAGE(SMALL(AE3325:AI3325,1),SMALL(AE3325:AI3325,2))), R3325, "")</f>
        <v>#NUM!</v>
      </c>
      <c r="AS3325" s="105" t="e">
        <f>AVERAGE(SMALL(AJ3325:AM3325,1),SMALL(AJ3325:AM3325,2))</f>
        <v>#NUM!</v>
      </c>
      <c r="AT3325" s="105" t="e">
        <f>#REF!*1.075</f>
        <v>#REF!</v>
      </c>
      <c r="AU3325" s="105">
        <f>T3325*1.075</f>
        <v>14.512499999999999</v>
      </c>
      <c r="AV3325" s="102" t="e">
        <f t="shared" si="768"/>
        <v>#REF!</v>
      </c>
      <c r="AW3325" s="105" t="s">
        <v>172</v>
      </c>
      <c r="AX3325" s="105" t="s">
        <v>173</v>
      </c>
      <c r="AY3325" s="106">
        <v>14.512499999999999</v>
      </c>
      <c r="AZ3325" s="108">
        <f t="shared" si="769"/>
        <v>2.4671250000000002</v>
      </c>
      <c r="BA3325" s="1">
        <f t="shared" si="770"/>
        <v>16.979624999999999</v>
      </c>
      <c r="BB3325" s="106">
        <f t="shared" si="771"/>
        <v>18.337994999999999</v>
      </c>
      <c r="BC3325" s="105" t="s">
        <v>53</v>
      </c>
      <c r="BD3325" s="105" t="s">
        <v>885</v>
      </c>
      <c r="BE3325" s="110"/>
      <c r="BF3325" s="110"/>
      <c r="BG3325" s="110"/>
    </row>
    <row r="3326" spans="1:59" ht="24.75" hidden="1" customHeight="1">
      <c r="A3326" s="9">
        <v>3332</v>
      </c>
      <c r="B3326" s="17">
        <v>11953</v>
      </c>
      <c r="C3326" s="17"/>
      <c r="D3326" s="8"/>
      <c r="E3326" s="2" t="s">
        <v>13002</v>
      </c>
      <c r="F3326" s="2" t="s">
        <v>13003</v>
      </c>
      <c r="G3326" s="2" t="s">
        <v>13004</v>
      </c>
      <c r="H3326" s="18" t="s">
        <v>310</v>
      </c>
      <c r="I3326" s="2" t="s">
        <v>150</v>
      </c>
      <c r="J3326" s="2" t="s">
        <v>6257</v>
      </c>
      <c r="K3326" s="19"/>
      <c r="L3326" s="2"/>
      <c r="M3326" s="17">
        <v>60</v>
      </c>
      <c r="N3326" s="2" t="s">
        <v>46</v>
      </c>
      <c r="O3326" s="2" t="s">
        <v>12997</v>
      </c>
      <c r="P3326" s="2" t="s">
        <v>13005</v>
      </c>
      <c r="Q3326" s="2" t="s">
        <v>13006</v>
      </c>
      <c r="R3326" s="101">
        <v>740</v>
      </c>
      <c r="T3326" s="116">
        <v>625</v>
      </c>
      <c r="W3326" s="102">
        <v>740</v>
      </c>
      <c r="AG3326" s="105">
        <v>739.87451999999996</v>
      </c>
      <c r="AN3326" s="106">
        <v>740</v>
      </c>
      <c r="AO3326" s="105" t="s">
        <v>50</v>
      </c>
      <c r="AP3326" s="104" t="s">
        <v>51</v>
      </c>
      <c r="AQ3326" s="105" t="e">
        <f>AVERAGE(SMALL(AE3326:AI3326,1),SMALL(AE3326:AI3326,2))</f>
        <v>#NUM!</v>
      </c>
      <c r="AR3326" s="105" t="e">
        <f>IF(R3326 &lt;=( AVERAGE(SMALL(AE3326:AI3326,1),SMALL(AE3326:AI3326,2))), R3326, "")</f>
        <v>#NUM!</v>
      </c>
      <c r="AS3326" s="105" t="e">
        <f>AVERAGE(SMALL(AJ3326:AM3326,1),SMALL(AJ3326:AM3326,2))</f>
        <v>#NUM!</v>
      </c>
      <c r="AT3326" s="105" t="e">
        <f>#REF!*1.075</f>
        <v>#REF!</v>
      </c>
      <c r="AU3326" s="105">
        <f>T3326*1.075</f>
        <v>671.875</v>
      </c>
      <c r="AV3326" s="102" t="e">
        <f t="shared" si="768"/>
        <v>#REF!</v>
      </c>
      <c r="AW3326" s="105" t="s">
        <v>172</v>
      </c>
      <c r="AX3326" s="105" t="s">
        <v>173</v>
      </c>
      <c r="AY3326" s="106">
        <v>671.88</v>
      </c>
      <c r="AZ3326" s="108">
        <f t="shared" si="769"/>
        <v>67.188000000000002</v>
      </c>
      <c r="BA3326" s="1">
        <f t="shared" si="770"/>
        <v>739.06799999999998</v>
      </c>
      <c r="BB3326" s="106">
        <f t="shared" si="771"/>
        <v>798.19344000000001</v>
      </c>
      <c r="BC3326" s="105" t="s">
        <v>53</v>
      </c>
      <c r="BE3326" s="110"/>
      <c r="BF3326" s="110"/>
      <c r="BG3326" s="110"/>
    </row>
    <row r="3327" spans="1:59" ht="24.75" customHeight="1">
      <c r="A3327" s="9">
        <v>3333</v>
      </c>
      <c r="B3327" s="17">
        <v>5074</v>
      </c>
      <c r="C3327" s="17"/>
      <c r="D3327" s="127" t="s">
        <v>12993</v>
      </c>
      <c r="E3327" s="2" t="s">
        <v>13007</v>
      </c>
      <c r="F3327" s="2" t="s">
        <v>4037</v>
      </c>
      <c r="G3327" s="2" t="s">
        <v>448</v>
      </c>
      <c r="H3327" s="18" t="s">
        <v>4038</v>
      </c>
      <c r="I3327" s="2" t="s">
        <v>551</v>
      </c>
      <c r="J3327" s="30" t="s">
        <v>4082</v>
      </c>
      <c r="K3327" s="19"/>
      <c r="L3327" s="2"/>
      <c r="M3327" s="17">
        <v>6</v>
      </c>
      <c r="N3327" s="2" t="s">
        <v>46</v>
      </c>
      <c r="O3327" s="2" t="s">
        <v>12997</v>
      </c>
      <c r="P3327" s="2" t="s">
        <v>13008</v>
      </c>
      <c r="Q3327" s="2" t="s">
        <v>13009</v>
      </c>
      <c r="S3327" s="102">
        <v>3.23</v>
      </c>
      <c r="T3327" s="116" t="s">
        <v>58</v>
      </c>
      <c r="AN3327" s="106">
        <v>1.88</v>
      </c>
      <c r="AO3327" s="105" t="s">
        <v>50</v>
      </c>
      <c r="AP3327" s="104" t="s">
        <v>51</v>
      </c>
      <c r="AQ3327" s="105" t="e">
        <f>AVERAGE(SMALL(AE3327:AI3327,1),SMALL(AE3327:AI3327,2))</f>
        <v>#NUM!</v>
      </c>
      <c r="AR3327" s="105" t="e">
        <f>IF(R3327 &lt;=( AVERAGE(SMALL(AE3327:AI3327,1),SMALL(AE3327:AI3327,2))), R3327, "")</f>
        <v>#NUM!</v>
      </c>
      <c r="AS3327" s="105" t="e">
        <f>AVERAGE(SMALL(AJ3327:AM3327,1),SMALL(AJ3327:AM3327,2))</f>
        <v>#NUM!</v>
      </c>
      <c r="AT3327" s="105" t="e">
        <f>#REF!*1.075</f>
        <v>#REF!</v>
      </c>
      <c r="AU3327" s="105" t="e">
        <f>T3327*1.075</f>
        <v>#VALUE!</v>
      </c>
      <c r="AV3327" s="102" t="e">
        <f t="shared" si="768"/>
        <v>#REF!</v>
      </c>
      <c r="AW3327" s="125" t="s">
        <v>52</v>
      </c>
      <c r="AX3327" s="105" t="s">
        <v>51</v>
      </c>
      <c r="AY3327" s="106">
        <v>3.47</v>
      </c>
      <c r="AZ3327" s="108">
        <f t="shared" si="769"/>
        <v>0.86750000000000005</v>
      </c>
      <c r="BA3327" s="1">
        <f t="shared" si="770"/>
        <v>4.3375000000000004</v>
      </c>
      <c r="BB3327" s="106">
        <f t="shared" si="771"/>
        <v>4.6845000000000008</v>
      </c>
      <c r="BC3327" s="105" t="s">
        <v>53</v>
      </c>
      <c r="BD3327" s="105" t="s">
        <v>885</v>
      </c>
      <c r="BE3327" s="110"/>
      <c r="BF3327" s="110"/>
      <c r="BG3327" s="110"/>
    </row>
    <row r="3328" spans="1:59" ht="24.75" hidden="1" customHeight="1">
      <c r="A3328" s="9">
        <v>3325</v>
      </c>
      <c r="B3328" s="36">
        <v>3698</v>
      </c>
      <c r="C3328" s="36"/>
      <c r="E3328" s="37" t="s">
        <v>13010</v>
      </c>
      <c r="F3328" s="36" t="s">
        <v>13011</v>
      </c>
      <c r="G3328" s="36" t="s">
        <v>1758</v>
      </c>
      <c r="H3328" s="36" t="s">
        <v>1037</v>
      </c>
      <c r="I3328" s="36" t="s">
        <v>44</v>
      </c>
      <c r="J3328" s="37" t="s">
        <v>1649</v>
      </c>
      <c r="K3328" s="49"/>
      <c r="L3328" s="36"/>
      <c r="M3328" s="36"/>
      <c r="N3328" s="36"/>
      <c r="O3328" s="36" t="s">
        <v>13012</v>
      </c>
      <c r="P3328" s="36" t="s">
        <v>13013</v>
      </c>
      <c r="Q3328" s="36" t="s">
        <v>13014</v>
      </c>
      <c r="T3328" s="116"/>
      <c r="AT3328" s="105" t="e">
        <f>#REF!*1.075</f>
        <v>#REF!</v>
      </c>
      <c r="AV3328" s="102" t="e">
        <f t="shared" si="768"/>
        <v>#REF!</v>
      </c>
      <c r="AZ3328" s="108" t="b">
        <f t="shared" si="769"/>
        <v>0</v>
      </c>
      <c r="BA3328" s="1">
        <f t="shared" si="770"/>
        <v>0</v>
      </c>
      <c r="BB3328" s="106">
        <f t="shared" si="771"/>
        <v>0</v>
      </c>
      <c r="BE3328" s="110"/>
      <c r="BF3328" s="110"/>
      <c r="BG3328" s="110"/>
    </row>
    <row r="3329" spans="1:59" ht="24.75" hidden="1" customHeight="1">
      <c r="A3329" s="9">
        <v>3329</v>
      </c>
      <c r="B3329" s="36">
        <v>5178</v>
      </c>
      <c r="C3329" s="36"/>
      <c r="E3329" s="37" t="s">
        <v>13015</v>
      </c>
      <c r="F3329" s="36" t="s">
        <v>13016</v>
      </c>
      <c r="G3329" s="36" t="s">
        <v>1731</v>
      </c>
      <c r="H3329" s="36" t="s">
        <v>1732</v>
      </c>
      <c r="I3329" s="36" t="s">
        <v>1307</v>
      </c>
      <c r="J3329" s="37" t="s">
        <v>13017</v>
      </c>
      <c r="K3329" s="49"/>
      <c r="L3329" s="36"/>
      <c r="M3329" s="36"/>
      <c r="N3329" s="36"/>
      <c r="O3329" s="36" t="s">
        <v>13012</v>
      </c>
      <c r="P3329" s="36" t="s">
        <v>13018</v>
      </c>
      <c r="Q3329" s="36" t="s">
        <v>13019</v>
      </c>
      <c r="T3329" s="116"/>
      <c r="AT3329" s="105" t="e">
        <f>#REF!*1.075</f>
        <v>#REF!</v>
      </c>
      <c r="AV3329" s="102" t="e">
        <f t="shared" si="768"/>
        <v>#REF!</v>
      </c>
      <c r="AZ3329" s="108" t="b">
        <f t="shared" si="769"/>
        <v>0</v>
      </c>
      <c r="BA3329" s="1">
        <f t="shared" si="770"/>
        <v>0</v>
      </c>
      <c r="BB3329" s="106">
        <f t="shared" si="771"/>
        <v>0</v>
      </c>
      <c r="BE3329" s="110"/>
      <c r="BF3329" s="110"/>
      <c r="BG3329" s="110"/>
    </row>
    <row r="3330" spans="1:59" ht="24.75" customHeight="1">
      <c r="A3330" s="9">
        <v>3334</v>
      </c>
      <c r="B3330" s="17">
        <v>1029</v>
      </c>
      <c r="C3330" s="17"/>
      <c r="D3330" s="127" t="s">
        <v>12993</v>
      </c>
      <c r="E3330" s="2" t="s">
        <v>13020</v>
      </c>
      <c r="F3330" s="2" t="s">
        <v>13021</v>
      </c>
      <c r="G3330" s="2" t="s">
        <v>1391</v>
      </c>
      <c r="H3330" s="18" t="s">
        <v>251</v>
      </c>
      <c r="I3330" s="2" t="s">
        <v>345</v>
      </c>
      <c r="J3330" s="2" t="s">
        <v>1207</v>
      </c>
      <c r="K3330" s="19"/>
      <c r="L3330" s="2"/>
      <c r="M3330" s="17">
        <v>10</v>
      </c>
      <c r="N3330" s="2" t="s">
        <v>46</v>
      </c>
      <c r="O3330" s="2" t="s">
        <v>13012</v>
      </c>
      <c r="P3330" s="2" t="s">
        <v>13022</v>
      </c>
      <c r="Q3330" s="2" t="s">
        <v>13023</v>
      </c>
      <c r="R3330" s="101">
        <v>6.24</v>
      </c>
      <c r="T3330" s="116">
        <v>5.8</v>
      </c>
      <c r="U3330" s="84">
        <v>8.69</v>
      </c>
      <c r="AF3330" s="105">
        <v>5.18</v>
      </c>
      <c r="AN3330" s="106">
        <v>3.64</v>
      </c>
      <c r="AO3330" s="105" t="s">
        <v>50</v>
      </c>
      <c r="AP3330" s="104" t="s">
        <v>51</v>
      </c>
      <c r="AQ3330" s="105" t="e">
        <f t="shared" ref="AQ3330:AQ3361" si="772">AVERAGE(SMALL(AE3330:AI3330,1),SMALL(AE3330:AI3330,2))</f>
        <v>#NUM!</v>
      </c>
      <c r="AR3330" s="105" t="e">
        <f t="shared" ref="AR3330:AR3361" si="773">IF(R3330 &lt;=( AVERAGE(SMALL(AE3330:AI3330,1),SMALL(AE3330:AI3330,2))), R3330, "")</f>
        <v>#NUM!</v>
      </c>
      <c r="AS3330" s="105" t="e">
        <f t="shared" ref="AS3330:AS3361" si="774">AVERAGE(SMALL(AJ3330:AM3330,1),SMALL(AJ3330:AM3330,2))</f>
        <v>#NUM!</v>
      </c>
      <c r="AT3330" s="105" t="e">
        <f>#REF!*1.075</f>
        <v>#REF!</v>
      </c>
      <c r="AU3330" s="105">
        <f t="shared" ref="AU3330:AU3361" si="775">T3330*1.075</f>
        <v>6.2349999999999994</v>
      </c>
      <c r="AV3330" s="102" t="e">
        <f t="shared" si="768"/>
        <v>#REF!</v>
      </c>
      <c r="AW3330" s="105" t="s">
        <v>172</v>
      </c>
      <c r="AX3330" s="105" t="s">
        <v>173</v>
      </c>
      <c r="AY3330" s="106">
        <v>6.2350000000000003</v>
      </c>
      <c r="AZ3330" s="108">
        <f t="shared" si="769"/>
        <v>1.5587500000000001</v>
      </c>
      <c r="BA3330" s="1">
        <f t="shared" si="770"/>
        <v>7.7937500000000002</v>
      </c>
      <c r="BB3330" s="106">
        <f t="shared" si="771"/>
        <v>8.417250000000001</v>
      </c>
      <c r="BC3330" s="105" t="s">
        <v>53</v>
      </c>
      <c r="BD3330" s="105" t="s">
        <v>885</v>
      </c>
      <c r="BE3330" s="110"/>
      <c r="BF3330" s="110"/>
      <c r="BG3330" s="110"/>
    </row>
    <row r="3331" spans="1:59" ht="24.75" customHeight="1">
      <c r="A3331" s="9">
        <v>3335</v>
      </c>
      <c r="B3331" s="17">
        <v>1027</v>
      </c>
      <c r="C3331" s="17"/>
      <c r="D3331" s="127" t="s">
        <v>12993</v>
      </c>
      <c r="E3331" s="2" t="s">
        <v>13020</v>
      </c>
      <c r="F3331" s="2" t="s">
        <v>13024</v>
      </c>
      <c r="G3331" s="2" t="s">
        <v>1391</v>
      </c>
      <c r="H3331" s="18" t="s">
        <v>813</v>
      </c>
      <c r="I3331" s="2" t="s">
        <v>686</v>
      </c>
      <c r="J3331" s="2" t="s">
        <v>13025</v>
      </c>
      <c r="K3331" s="19">
        <v>6</v>
      </c>
      <c r="L3331" s="2" t="s">
        <v>91</v>
      </c>
      <c r="M3331" s="17">
        <v>1</v>
      </c>
      <c r="N3331" s="2" t="s">
        <v>46</v>
      </c>
      <c r="O3331" s="2" t="s">
        <v>13012</v>
      </c>
      <c r="P3331" s="2" t="s">
        <v>13022</v>
      </c>
      <c r="Q3331" s="2" t="s">
        <v>13026</v>
      </c>
      <c r="R3331" s="101">
        <v>2.42</v>
      </c>
      <c r="T3331" s="116">
        <v>2.25</v>
      </c>
      <c r="U3331" s="84">
        <v>5.68</v>
      </c>
      <c r="AF3331" s="105">
        <v>1.36</v>
      </c>
      <c r="AN3331" s="106">
        <v>1.26</v>
      </c>
      <c r="AO3331" s="105" t="s">
        <v>50</v>
      </c>
      <c r="AP3331" s="104" t="s">
        <v>51</v>
      </c>
      <c r="AQ3331" s="105" t="e">
        <f t="shared" si="772"/>
        <v>#NUM!</v>
      </c>
      <c r="AR3331" s="105" t="e">
        <f t="shared" si="773"/>
        <v>#NUM!</v>
      </c>
      <c r="AS3331" s="105" t="e">
        <f t="shared" si="774"/>
        <v>#NUM!</v>
      </c>
      <c r="AT3331" s="105" t="e">
        <f>#REF!*1.075</f>
        <v>#REF!</v>
      </c>
      <c r="AU3331" s="105">
        <f t="shared" si="775"/>
        <v>2.4187499999999997</v>
      </c>
      <c r="AV3331" s="102" t="e">
        <f t="shared" si="768"/>
        <v>#REF!</v>
      </c>
      <c r="AW3331" s="105" t="s">
        <v>172</v>
      </c>
      <c r="AX3331" s="105" t="s">
        <v>173</v>
      </c>
      <c r="AY3331" s="106">
        <v>2.4187500000000002</v>
      </c>
      <c r="AZ3331" s="108">
        <f t="shared" si="769"/>
        <v>0.60468750000000004</v>
      </c>
      <c r="BA3331" s="1">
        <f t="shared" si="770"/>
        <v>3.0234375</v>
      </c>
      <c r="BB3331" s="106">
        <f t="shared" si="771"/>
        <v>3.2653124999999998</v>
      </c>
      <c r="BC3331" s="105" t="s">
        <v>53</v>
      </c>
      <c r="BD3331" s="105" t="s">
        <v>885</v>
      </c>
      <c r="BE3331" s="110"/>
      <c r="BF3331" s="110"/>
      <c r="BG3331" s="110"/>
    </row>
    <row r="3332" spans="1:59" ht="24.75" customHeight="1">
      <c r="A3332" s="9">
        <v>3336</v>
      </c>
      <c r="B3332" s="17">
        <v>5739</v>
      </c>
      <c r="C3332" s="17"/>
      <c r="D3332" s="127" t="s">
        <v>12993</v>
      </c>
      <c r="E3332" s="2" t="s">
        <v>13027</v>
      </c>
      <c r="F3332" s="2" t="s">
        <v>13028</v>
      </c>
      <c r="G3332" s="2" t="s">
        <v>4673</v>
      </c>
      <c r="H3332" s="18" t="s">
        <v>13029</v>
      </c>
      <c r="I3332" s="2" t="s">
        <v>1811</v>
      </c>
      <c r="J3332" s="2" t="s">
        <v>13030</v>
      </c>
      <c r="K3332" s="19"/>
      <c r="L3332" s="2"/>
      <c r="M3332" s="17">
        <v>20</v>
      </c>
      <c r="N3332" s="2" t="s">
        <v>46</v>
      </c>
      <c r="O3332" s="2" t="s">
        <v>13012</v>
      </c>
      <c r="P3332" s="2" t="s">
        <v>13031</v>
      </c>
      <c r="Q3332" s="2" t="s">
        <v>13032</v>
      </c>
      <c r="S3332" s="102">
        <v>1.45</v>
      </c>
      <c r="T3332" s="116">
        <v>1.35</v>
      </c>
      <c r="AN3332" s="106">
        <v>1.1000000000000001</v>
      </c>
      <c r="AO3332" s="105" t="s">
        <v>50</v>
      </c>
      <c r="AP3332" s="104" t="s">
        <v>51</v>
      </c>
      <c r="AQ3332" s="105" t="e">
        <f t="shared" si="772"/>
        <v>#NUM!</v>
      </c>
      <c r="AR3332" s="105" t="e">
        <f t="shared" si="773"/>
        <v>#NUM!</v>
      </c>
      <c r="AS3332" s="105" t="e">
        <f t="shared" si="774"/>
        <v>#NUM!</v>
      </c>
      <c r="AT3332" s="105" t="e">
        <f>#REF!*1.075</f>
        <v>#REF!</v>
      </c>
      <c r="AU3332" s="105">
        <f t="shared" si="775"/>
        <v>1.4512499999999999</v>
      </c>
      <c r="AV3332" s="102" t="e">
        <f t="shared" si="768"/>
        <v>#REF!</v>
      </c>
      <c r="AW3332" s="105" t="s">
        <v>172</v>
      </c>
      <c r="AX3332" s="105" t="s">
        <v>173</v>
      </c>
      <c r="AY3332" s="106">
        <v>1.4512499999999999</v>
      </c>
      <c r="AZ3332" s="108">
        <f t="shared" si="769"/>
        <v>0.36281249999999998</v>
      </c>
      <c r="BA3332" s="1">
        <f t="shared" si="770"/>
        <v>1.8140624999999999</v>
      </c>
      <c r="BB3332" s="106">
        <f t="shared" si="771"/>
        <v>1.9591874999999999</v>
      </c>
      <c r="BC3332" s="105" t="s">
        <v>53</v>
      </c>
      <c r="BD3332" s="105" t="s">
        <v>885</v>
      </c>
      <c r="BE3332" s="110"/>
      <c r="BF3332" s="110"/>
      <c r="BG3332" s="110"/>
    </row>
    <row r="3333" spans="1:59" ht="24.75" customHeight="1">
      <c r="A3333" s="9">
        <v>3337</v>
      </c>
      <c r="B3333" s="17">
        <v>5740</v>
      </c>
      <c r="C3333" s="17"/>
      <c r="D3333" s="127" t="s">
        <v>12993</v>
      </c>
      <c r="E3333" s="2" t="s">
        <v>13033</v>
      </c>
      <c r="F3333" s="2" t="s">
        <v>13028</v>
      </c>
      <c r="G3333" s="2" t="s">
        <v>4673</v>
      </c>
      <c r="H3333" s="18" t="s">
        <v>13029</v>
      </c>
      <c r="I3333" s="2" t="s">
        <v>1811</v>
      </c>
      <c r="J3333" s="2" t="s">
        <v>13030</v>
      </c>
      <c r="K3333" s="19"/>
      <c r="L3333" s="2"/>
      <c r="M3333" s="17">
        <v>20</v>
      </c>
      <c r="N3333" s="2" t="s">
        <v>46</v>
      </c>
      <c r="O3333" s="2" t="s">
        <v>13012</v>
      </c>
      <c r="P3333" s="2" t="s">
        <v>13031</v>
      </c>
      <c r="Q3333" s="2" t="s">
        <v>13034</v>
      </c>
      <c r="S3333" s="102">
        <v>1.45</v>
      </c>
      <c r="T3333" s="116">
        <v>1.35</v>
      </c>
      <c r="AN3333" s="106">
        <v>1.1000000000000001</v>
      </c>
      <c r="AO3333" s="105" t="s">
        <v>50</v>
      </c>
      <c r="AP3333" s="104" t="s">
        <v>51</v>
      </c>
      <c r="AQ3333" s="105" t="e">
        <f t="shared" si="772"/>
        <v>#NUM!</v>
      </c>
      <c r="AR3333" s="105" t="e">
        <f t="shared" si="773"/>
        <v>#NUM!</v>
      </c>
      <c r="AS3333" s="105" t="e">
        <f t="shared" si="774"/>
        <v>#NUM!</v>
      </c>
      <c r="AT3333" s="105" t="e">
        <f>#REF!*1.075</f>
        <v>#REF!</v>
      </c>
      <c r="AU3333" s="105">
        <f t="shared" si="775"/>
        <v>1.4512499999999999</v>
      </c>
      <c r="AV3333" s="102" t="e">
        <f t="shared" si="768"/>
        <v>#REF!</v>
      </c>
      <c r="AW3333" s="105" t="s">
        <v>172</v>
      </c>
      <c r="AX3333" s="105" t="s">
        <v>173</v>
      </c>
      <c r="AY3333" s="106">
        <v>1.4521500000000001</v>
      </c>
      <c r="AZ3333" s="108">
        <f t="shared" si="769"/>
        <v>0.36303750000000001</v>
      </c>
      <c r="BA3333" s="1">
        <f t="shared" si="770"/>
        <v>1.8151875</v>
      </c>
      <c r="BB3333" s="106">
        <f t="shared" si="771"/>
        <v>1.9604025</v>
      </c>
      <c r="BC3333" s="105" t="s">
        <v>53</v>
      </c>
      <c r="BD3333" s="105" t="s">
        <v>885</v>
      </c>
      <c r="BE3333" s="110"/>
      <c r="BF3333" s="110"/>
      <c r="BG3333" s="110"/>
    </row>
    <row r="3334" spans="1:59" ht="24.75" customHeight="1">
      <c r="A3334" s="9">
        <v>3338</v>
      </c>
      <c r="B3334" s="17">
        <v>5741</v>
      </c>
      <c r="C3334" s="17"/>
      <c r="D3334" s="127" t="s">
        <v>12993</v>
      </c>
      <c r="E3334" s="2" t="s">
        <v>13035</v>
      </c>
      <c r="F3334" s="2" t="s">
        <v>13036</v>
      </c>
      <c r="G3334" s="2" t="s">
        <v>4673</v>
      </c>
      <c r="H3334" s="18" t="s">
        <v>13029</v>
      </c>
      <c r="I3334" s="2" t="s">
        <v>1811</v>
      </c>
      <c r="J3334" s="2" t="s">
        <v>13030</v>
      </c>
      <c r="K3334" s="19"/>
      <c r="L3334" s="2"/>
      <c r="M3334" s="17">
        <v>20</v>
      </c>
      <c r="N3334" s="2" t="s">
        <v>46</v>
      </c>
      <c r="O3334" s="2" t="s">
        <v>13012</v>
      </c>
      <c r="P3334" s="2" t="s">
        <v>13031</v>
      </c>
      <c r="Q3334" s="2" t="s">
        <v>13037</v>
      </c>
      <c r="S3334" s="102">
        <v>1.45</v>
      </c>
      <c r="T3334" s="116">
        <v>1.35</v>
      </c>
      <c r="AN3334" s="106">
        <v>1.1000000000000001</v>
      </c>
      <c r="AO3334" s="105" t="s">
        <v>50</v>
      </c>
      <c r="AP3334" s="104" t="s">
        <v>51</v>
      </c>
      <c r="AQ3334" s="105" t="e">
        <f t="shared" si="772"/>
        <v>#NUM!</v>
      </c>
      <c r="AR3334" s="105" t="e">
        <f t="shared" si="773"/>
        <v>#NUM!</v>
      </c>
      <c r="AS3334" s="105" t="e">
        <f t="shared" si="774"/>
        <v>#NUM!</v>
      </c>
      <c r="AT3334" s="105" t="e">
        <f>#REF!*1.075</f>
        <v>#REF!</v>
      </c>
      <c r="AU3334" s="105">
        <f t="shared" si="775"/>
        <v>1.4512499999999999</v>
      </c>
      <c r="AV3334" s="102" t="e">
        <f t="shared" si="768"/>
        <v>#REF!</v>
      </c>
      <c r="AW3334" s="105" t="s">
        <v>172</v>
      </c>
      <c r="AX3334" s="105" t="s">
        <v>173</v>
      </c>
      <c r="AY3334" s="106">
        <v>1.4125000000000001</v>
      </c>
      <c r="AZ3334" s="108">
        <f t="shared" si="769"/>
        <v>0.35312500000000002</v>
      </c>
      <c r="BA3334" s="1">
        <f t="shared" si="770"/>
        <v>1.765625</v>
      </c>
      <c r="BB3334" s="106">
        <f t="shared" si="771"/>
        <v>1.9068750000000001</v>
      </c>
      <c r="BC3334" s="105" t="s">
        <v>53</v>
      </c>
      <c r="BD3334" s="105" t="s">
        <v>885</v>
      </c>
      <c r="BE3334" s="110"/>
      <c r="BF3334" s="110"/>
      <c r="BG3334" s="110"/>
    </row>
    <row r="3335" spans="1:59" ht="24.75" customHeight="1">
      <c r="A3335" s="9">
        <v>3339</v>
      </c>
      <c r="B3335" s="17">
        <v>1065</v>
      </c>
      <c r="C3335" s="17"/>
      <c r="D3335" s="127" t="s">
        <v>12993</v>
      </c>
      <c r="E3335" s="2" t="s">
        <v>13038</v>
      </c>
      <c r="F3335" s="2" t="s">
        <v>2346</v>
      </c>
      <c r="G3335" s="2" t="s">
        <v>2103</v>
      </c>
      <c r="H3335" s="18" t="s">
        <v>251</v>
      </c>
      <c r="I3335" s="2" t="s">
        <v>345</v>
      </c>
      <c r="J3335" s="30" t="s">
        <v>4506</v>
      </c>
      <c r="K3335" s="19"/>
      <c r="L3335" s="2"/>
      <c r="M3335" s="17">
        <v>3</v>
      </c>
      <c r="N3335" s="2" t="s">
        <v>46</v>
      </c>
      <c r="O3335" s="2" t="s">
        <v>13012</v>
      </c>
      <c r="P3335" s="2" t="s">
        <v>13022</v>
      </c>
      <c r="Q3335" s="2" t="s">
        <v>13039</v>
      </c>
      <c r="S3335" s="102">
        <v>3.76</v>
      </c>
      <c r="T3335" s="116">
        <v>3.5</v>
      </c>
      <c r="U3335" s="84">
        <v>5.67</v>
      </c>
      <c r="AF3335" s="105">
        <v>3.93</v>
      </c>
      <c r="AN3335" s="106">
        <v>3.66</v>
      </c>
      <c r="AO3335" s="105" t="s">
        <v>50</v>
      </c>
      <c r="AP3335" s="104" t="s">
        <v>51</v>
      </c>
      <c r="AQ3335" s="105" t="e">
        <f t="shared" si="772"/>
        <v>#NUM!</v>
      </c>
      <c r="AR3335" s="105" t="e">
        <f t="shared" si="773"/>
        <v>#NUM!</v>
      </c>
      <c r="AS3335" s="105" t="e">
        <f t="shared" si="774"/>
        <v>#NUM!</v>
      </c>
      <c r="AT3335" s="105" t="e">
        <f>#REF!*1.075</f>
        <v>#REF!</v>
      </c>
      <c r="AU3335" s="105">
        <f t="shared" si="775"/>
        <v>3.7624999999999997</v>
      </c>
      <c r="AV3335" s="102" t="e">
        <f t="shared" si="768"/>
        <v>#REF!</v>
      </c>
      <c r="AW3335" s="105" t="s">
        <v>172</v>
      </c>
      <c r="AX3335" s="105" t="s">
        <v>173</v>
      </c>
      <c r="AY3335" s="106">
        <v>3.7625000000000002</v>
      </c>
      <c r="AZ3335" s="108">
        <f t="shared" si="769"/>
        <v>0.94062500000000004</v>
      </c>
      <c r="BA3335" s="1">
        <f t="shared" si="770"/>
        <v>4.703125</v>
      </c>
      <c r="BB3335" s="106">
        <f t="shared" si="771"/>
        <v>5.0793749999999998</v>
      </c>
      <c r="BC3335" s="105" t="s">
        <v>53</v>
      </c>
      <c r="BD3335" s="105" t="s">
        <v>885</v>
      </c>
      <c r="BE3335" s="110"/>
      <c r="BF3335" s="110"/>
      <c r="BG3335" s="110"/>
    </row>
    <row r="3336" spans="1:59" ht="24.75" customHeight="1">
      <c r="A3336" s="9">
        <v>3340</v>
      </c>
      <c r="B3336" s="17">
        <v>16178</v>
      </c>
      <c r="C3336" s="17"/>
      <c r="D3336" s="127" t="s">
        <v>12993</v>
      </c>
      <c r="E3336" s="2" t="s">
        <v>13040</v>
      </c>
      <c r="F3336" s="2" t="s">
        <v>4078</v>
      </c>
      <c r="G3336" s="2" t="s">
        <v>4535</v>
      </c>
      <c r="H3336" s="18" t="s">
        <v>4536</v>
      </c>
      <c r="I3336" s="2" t="s">
        <v>177</v>
      </c>
      <c r="J3336" s="2" t="s">
        <v>13041</v>
      </c>
      <c r="K3336" s="19">
        <v>60</v>
      </c>
      <c r="L3336" s="2" t="s">
        <v>80</v>
      </c>
      <c r="M3336" s="17">
        <v>1</v>
      </c>
      <c r="N3336" s="2" t="s">
        <v>46</v>
      </c>
      <c r="O3336" s="2" t="s">
        <v>13012</v>
      </c>
      <c r="P3336" s="2" t="s">
        <v>12998</v>
      </c>
      <c r="Q3336" s="2" t="s">
        <v>13042</v>
      </c>
      <c r="R3336" s="101">
        <v>3.44</v>
      </c>
      <c r="T3336" s="116">
        <v>3.2</v>
      </c>
      <c r="AF3336" s="105">
        <v>2.59</v>
      </c>
      <c r="AG3336" s="105">
        <v>3.1008</v>
      </c>
      <c r="AN3336" s="106">
        <v>2.2599999999999998</v>
      </c>
      <c r="AO3336" s="105" t="s">
        <v>50</v>
      </c>
      <c r="AP3336" s="104" t="s">
        <v>51</v>
      </c>
      <c r="AQ3336" s="105">
        <f t="shared" si="772"/>
        <v>2.8453999999999997</v>
      </c>
      <c r="AR3336" s="105" t="str">
        <f t="shared" si="773"/>
        <v/>
      </c>
      <c r="AS3336" s="105" t="e">
        <f t="shared" si="774"/>
        <v>#NUM!</v>
      </c>
      <c r="AT3336" s="105" t="e">
        <f>#REF!*1.075</f>
        <v>#REF!</v>
      </c>
      <c r="AU3336" s="105">
        <f t="shared" si="775"/>
        <v>3.44</v>
      </c>
      <c r="AV3336" s="102" t="e">
        <f t="shared" si="768"/>
        <v>#REF!</v>
      </c>
      <c r="AW3336" s="105" t="s">
        <v>279</v>
      </c>
      <c r="AX3336" s="105" t="s">
        <v>278</v>
      </c>
      <c r="AY3336" s="106">
        <v>2.8454000000000002</v>
      </c>
      <c r="AZ3336" s="108">
        <f t="shared" si="769"/>
        <v>0.71135000000000004</v>
      </c>
      <c r="BA3336" s="1">
        <f t="shared" si="770"/>
        <v>3.5567500000000001</v>
      </c>
      <c r="BB3336" s="106">
        <f t="shared" si="771"/>
        <v>3.8412899999999999</v>
      </c>
      <c r="BC3336" s="105" t="s">
        <v>53</v>
      </c>
      <c r="BD3336" s="105" t="s">
        <v>885</v>
      </c>
      <c r="BE3336" s="110"/>
      <c r="BF3336" s="110"/>
      <c r="BG3336" s="110"/>
    </row>
    <row r="3337" spans="1:59" ht="24.75" customHeight="1">
      <c r="A3337" s="9">
        <v>3341</v>
      </c>
      <c r="B3337" s="17">
        <v>16242</v>
      </c>
      <c r="C3337" s="17"/>
      <c r="D3337" s="127" t="s">
        <v>12993</v>
      </c>
      <c r="E3337" s="2" t="s">
        <v>13040</v>
      </c>
      <c r="F3337" s="2" t="s">
        <v>4078</v>
      </c>
      <c r="G3337" s="2" t="s">
        <v>2710</v>
      </c>
      <c r="H3337" s="18" t="s">
        <v>1421</v>
      </c>
      <c r="I3337" s="2" t="s">
        <v>44</v>
      </c>
      <c r="J3337" s="2" t="s">
        <v>13043</v>
      </c>
      <c r="K3337" s="19"/>
      <c r="L3337" s="2"/>
      <c r="M3337" s="17">
        <v>20</v>
      </c>
      <c r="N3337" s="2" t="s">
        <v>46</v>
      </c>
      <c r="O3337" s="2" t="s">
        <v>13012</v>
      </c>
      <c r="P3337" s="2" t="s">
        <v>12998</v>
      </c>
      <c r="Q3337" s="2" t="s">
        <v>13044</v>
      </c>
      <c r="R3337" s="101">
        <v>3.98</v>
      </c>
      <c r="T3337" s="116">
        <v>3.7</v>
      </c>
      <c r="AF3337" s="105">
        <v>2.59</v>
      </c>
      <c r="AG3337" s="105">
        <v>3.82077</v>
      </c>
      <c r="AN3337" s="106">
        <v>3.46</v>
      </c>
      <c r="AO3337" s="105" t="s">
        <v>277</v>
      </c>
      <c r="AP3337" s="104" t="s">
        <v>278</v>
      </c>
      <c r="AQ3337" s="105">
        <f t="shared" si="772"/>
        <v>3.2053849999999997</v>
      </c>
      <c r="AR3337" s="105" t="str">
        <f t="shared" si="773"/>
        <v/>
      </c>
      <c r="AS3337" s="105" t="e">
        <f t="shared" si="774"/>
        <v>#NUM!</v>
      </c>
      <c r="AT3337" s="105" t="e">
        <f>#REF!*1.075</f>
        <v>#REF!</v>
      </c>
      <c r="AU3337" s="105">
        <f t="shared" si="775"/>
        <v>3.9775</v>
      </c>
      <c r="AV3337" s="102" t="e">
        <f t="shared" si="768"/>
        <v>#REF!</v>
      </c>
      <c r="AW3337" s="105" t="s">
        <v>279</v>
      </c>
      <c r="AX3337" s="105" t="s">
        <v>278</v>
      </c>
      <c r="AY3337" s="106">
        <v>3.2053799999999999</v>
      </c>
      <c r="AZ3337" s="108">
        <f t="shared" si="769"/>
        <v>0.80134499999999997</v>
      </c>
      <c r="BA3337" s="1">
        <f t="shared" si="770"/>
        <v>4.0067249999999994</v>
      </c>
      <c r="BB3337" s="106">
        <f t="shared" si="771"/>
        <v>4.3272629999999994</v>
      </c>
      <c r="BC3337" s="105" t="s">
        <v>53</v>
      </c>
      <c r="BD3337" s="105" t="s">
        <v>885</v>
      </c>
      <c r="BE3337" s="110"/>
      <c r="BF3337" s="110"/>
      <c r="BG3337" s="110"/>
    </row>
    <row r="3338" spans="1:59" ht="24.75" customHeight="1">
      <c r="A3338" s="9">
        <v>3342</v>
      </c>
      <c r="B3338" s="17">
        <v>16228</v>
      </c>
      <c r="C3338" s="17"/>
      <c r="D3338" s="127" t="s">
        <v>12993</v>
      </c>
      <c r="E3338" s="2" t="s">
        <v>13040</v>
      </c>
      <c r="F3338" s="2" t="s">
        <v>4078</v>
      </c>
      <c r="G3338" s="2" t="s">
        <v>2710</v>
      </c>
      <c r="H3338" s="18" t="s">
        <v>4081</v>
      </c>
      <c r="I3338" s="2" t="s">
        <v>551</v>
      </c>
      <c r="J3338" s="2" t="s">
        <v>13045</v>
      </c>
      <c r="K3338" s="19">
        <v>2</v>
      </c>
      <c r="L3338" s="2" t="s">
        <v>91</v>
      </c>
      <c r="M3338" s="17">
        <v>6</v>
      </c>
      <c r="N3338" s="2" t="s">
        <v>46</v>
      </c>
      <c r="O3338" s="2" t="s">
        <v>13012</v>
      </c>
      <c r="P3338" s="2" t="s">
        <v>13046</v>
      </c>
      <c r="Q3338" s="2" t="s">
        <v>13047</v>
      </c>
      <c r="R3338" s="101">
        <v>4.84</v>
      </c>
      <c r="T3338" s="116">
        <v>4.5</v>
      </c>
      <c r="AF3338" s="105">
        <v>4.75</v>
      </c>
      <c r="AN3338" s="106">
        <v>3.88</v>
      </c>
      <c r="AO3338" s="105" t="s">
        <v>50</v>
      </c>
      <c r="AP3338" s="104" t="s">
        <v>51</v>
      </c>
      <c r="AQ3338" s="105" t="e">
        <f t="shared" si="772"/>
        <v>#NUM!</v>
      </c>
      <c r="AR3338" s="105" t="e">
        <f t="shared" si="773"/>
        <v>#NUM!</v>
      </c>
      <c r="AS3338" s="105" t="e">
        <f t="shared" si="774"/>
        <v>#NUM!</v>
      </c>
      <c r="AT3338" s="105" t="e">
        <f>#REF!*1.075</f>
        <v>#REF!</v>
      </c>
      <c r="AU3338" s="105">
        <f t="shared" si="775"/>
        <v>4.8374999999999995</v>
      </c>
      <c r="AV3338" s="102" t="e">
        <f t="shared" si="768"/>
        <v>#REF!</v>
      </c>
      <c r="AW3338" s="105" t="s">
        <v>172</v>
      </c>
      <c r="AX3338" s="105" t="s">
        <v>173</v>
      </c>
      <c r="AY3338" s="106">
        <v>4.8375000000000004</v>
      </c>
      <c r="AZ3338" s="108">
        <f t="shared" si="769"/>
        <v>1.2093750000000001</v>
      </c>
      <c r="BA3338" s="1">
        <f t="shared" si="770"/>
        <v>6.046875</v>
      </c>
      <c r="BB3338" s="106">
        <f t="shared" si="771"/>
        <v>6.5306249999999997</v>
      </c>
      <c r="BC3338" s="105" t="s">
        <v>53</v>
      </c>
      <c r="BD3338" s="105" t="s">
        <v>885</v>
      </c>
      <c r="BE3338" s="110"/>
      <c r="BF3338" s="110"/>
      <c r="BG3338" s="110"/>
    </row>
    <row r="3339" spans="1:59" ht="24.75" customHeight="1">
      <c r="A3339" s="9">
        <v>3343</v>
      </c>
      <c r="B3339" s="17">
        <v>18155</v>
      </c>
      <c r="C3339" s="17"/>
      <c r="D3339" s="127" t="s">
        <v>12993</v>
      </c>
      <c r="E3339" s="2" t="s">
        <v>13048</v>
      </c>
      <c r="F3339" s="2" t="s">
        <v>1334</v>
      </c>
      <c r="G3339" s="2" t="s">
        <v>223</v>
      </c>
      <c r="H3339" s="18" t="s">
        <v>123</v>
      </c>
      <c r="I3339" s="2" t="s">
        <v>44</v>
      </c>
      <c r="J3339" s="2" t="s">
        <v>13049</v>
      </c>
      <c r="K3339" s="19"/>
      <c r="L3339" s="2"/>
      <c r="M3339" s="17">
        <v>28</v>
      </c>
      <c r="N3339" s="2" t="s">
        <v>46</v>
      </c>
      <c r="O3339" s="2" t="s">
        <v>13012</v>
      </c>
      <c r="P3339" s="2" t="s">
        <v>13050</v>
      </c>
      <c r="Q3339" s="2" t="s">
        <v>13051</v>
      </c>
      <c r="R3339" s="101">
        <v>6.99</v>
      </c>
      <c r="T3339" s="116">
        <v>6.5</v>
      </c>
      <c r="AF3339" s="105">
        <v>5.18</v>
      </c>
      <c r="AG3339" s="105">
        <v>3.4722499999999998</v>
      </c>
      <c r="AH3339" s="105">
        <v>2.88</v>
      </c>
      <c r="AN3339" s="106">
        <v>2.8980000000000001</v>
      </c>
      <c r="AO3339" s="105" t="s">
        <v>50</v>
      </c>
      <c r="AP3339" s="104" t="s">
        <v>51</v>
      </c>
      <c r="AQ3339" s="105">
        <f t="shared" si="772"/>
        <v>3.1761249999999999</v>
      </c>
      <c r="AR3339" s="105" t="str">
        <f t="shared" si="773"/>
        <v/>
      </c>
      <c r="AS3339" s="105" t="e">
        <f t="shared" si="774"/>
        <v>#NUM!</v>
      </c>
      <c r="AT3339" s="105" t="e">
        <f>#REF!*1.075</f>
        <v>#REF!</v>
      </c>
      <c r="AU3339" s="105">
        <f t="shared" si="775"/>
        <v>6.9874999999999998</v>
      </c>
      <c r="AV3339" s="102" t="e">
        <f t="shared" si="768"/>
        <v>#REF!</v>
      </c>
      <c r="AW3339" s="105" t="s">
        <v>279</v>
      </c>
      <c r="AX3339" s="105" t="s">
        <v>278</v>
      </c>
      <c r="AY3339" s="106">
        <v>3.1760000000000002</v>
      </c>
      <c r="AZ3339" s="108">
        <f t="shared" si="769"/>
        <v>0.79400000000000004</v>
      </c>
      <c r="BA3339" s="1">
        <f t="shared" si="770"/>
        <v>3.97</v>
      </c>
      <c r="BB3339" s="106">
        <f t="shared" si="771"/>
        <v>4.2876000000000003</v>
      </c>
      <c r="BC3339" s="105" t="s">
        <v>53</v>
      </c>
      <c r="BE3339" s="110"/>
      <c r="BF3339" s="110"/>
      <c r="BG3339" s="110"/>
    </row>
    <row r="3340" spans="1:59" ht="24.75" customHeight="1">
      <c r="A3340" s="9">
        <v>3345</v>
      </c>
      <c r="B3340" s="17">
        <v>4044</v>
      </c>
      <c r="C3340" s="17"/>
      <c r="D3340" s="127" t="s">
        <v>12993</v>
      </c>
      <c r="E3340" s="2" t="s">
        <v>13052</v>
      </c>
      <c r="F3340" s="2" t="s">
        <v>13053</v>
      </c>
      <c r="G3340" s="2" t="s">
        <v>203</v>
      </c>
      <c r="H3340" s="18" t="s">
        <v>105</v>
      </c>
      <c r="I3340" s="2" t="s">
        <v>44</v>
      </c>
      <c r="J3340" s="2" t="s">
        <v>13054</v>
      </c>
      <c r="K3340" s="19"/>
      <c r="L3340" s="2"/>
      <c r="M3340" s="17">
        <v>14</v>
      </c>
      <c r="N3340" s="2" t="s">
        <v>46</v>
      </c>
      <c r="O3340" s="2" t="s">
        <v>13012</v>
      </c>
      <c r="P3340" s="2" t="s">
        <v>13022</v>
      </c>
      <c r="Q3340" s="2" t="s">
        <v>13055</v>
      </c>
      <c r="R3340" s="101">
        <v>3.76</v>
      </c>
      <c r="T3340" s="116">
        <v>3.5</v>
      </c>
      <c r="AF3340" s="105">
        <v>3.19</v>
      </c>
      <c r="AN3340" s="106">
        <v>3.15</v>
      </c>
      <c r="AO3340" s="105" t="s">
        <v>50</v>
      </c>
      <c r="AP3340" s="104" t="s">
        <v>51</v>
      </c>
      <c r="AQ3340" s="105" t="e">
        <f t="shared" si="772"/>
        <v>#NUM!</v>
      </c>
      <c r="AR3340" s="105" t="e">
        <f t="shared" si="773"/>
        <v>#NUM!</v>
      </c>
      <c r="AS3340" s="105" t="e">
        <f t="shared" si="774"/>
        <v>#NUM!</v>
      </c>
      <c r="AT3340" s="105" t="e">
        <f>#REF!*1.075</f>
        <v>#REF!</v>
      </c>
      <c r="AU3340" s="105">
        <f t="shared" si="775"/>
        <v>3.7624999999999997</v>
      </c>
      <c r="AV3340" s="102" t="e">
        <f t="shared" si="768"/>
        <v>#REF!</v>
      </c>
      <c r="AW3340" s="105" t="s">
        <v>172</v>
      </c>
      <c r="AX3340" s="105" t="s">
        <v>173</v>
      </c>
      <c r="AY3340" s="106">
        <v>3.7324999999999999</v>
      </c>
      <c r="AZ3340" s="108">
        <f t="shared" si="769"/>
        <v>0.93312499999999998</v>
      </c>
      <c r="BA3340" s="1">
        <f t="shared" si="770"/>
        <v>4.6656250000000004</v>
      </c>
      <c r="BB3340" s="106">
        <f t="shared" si="771"/>
        <v>5.038875</v>
      </c>
      <c r="BC3340" s="105" t="s">
        <v>53</v>
      </c>
      <c r="BD3340" s="105" t="s">
        <v>885</v>
      </c>
      <c r="BE3340" s="110"/>
      <c r="BF3340" s="110"/>
      <c r="BG3340" s="110"/>
    </row>
    <row r="3341" spans="1:59" ht="24.75" customHeight="1">
      <c r="A3341" s="9">
        <v>3346</v>
      </c>
      <c r="B3341" s="17">
        <v>17682</v>
      </c>
      <c r="C3341" s="17"/>
      <c r="D3341" s="127" t="s">
        <v>12993</v>
      </c>
      <c r="E3341" s="2" t="s">
        <v>13056</v>
      </c>
      <c r="F3341" s="2" t="s">
        <v>13057</v>
      </c>
      <c r="G3341" s="2" t="s">
        <v>203</v>
      </c>
      <c r="H3341" s="18" t="s">
        <v>204</v>
      </c>
      <c r="I3341" s="2" t="s">
        <v>205</v>
      </c>
      <c r="J3341" s="2" t="s">
        <v>13058</v>
      </c>
      <c r="K3341" s="19"/>
      <c r="L3341" s="2"/>
      <c r="M3341" s="17">
        <v>10</v>
      </c>
      <c r="N3341" s="2" t="s">
        <v>46</v>
      </c>
      <c r="O3341" s="2" t="s">
        <v>13012</v>
      </c>
      <c r="P3341" s="2" t="s">
        <v>13059</v>
      </c>
      <c r="Q3341" s="2" t="s">
        <v>13060</v>
      </c>
      <c r="R3341" s="101">
        <v>5.38</v>
      </c>
      <c r="T3341" s="116" t="s">
        <v>58</v>
      </c>
      <c r="AF3341" s="105">
        <v>2.59</v>
      </c>
      <c r="AG3341" s="105">
        <v>3.4026399999999999</v>
      </c>
      <c r="AN3341" s="106">
        <v>2.97</v>
      </c>
      <c r="AO3341" s="105" t="s">
        <v>50</v>
      </c>
      <c r="AP3341" s="104" t="s">
        <v>51</v>
      </c>
      <c r="AQ3341" s="105">
        <f t="shared" si="772"/>
        <v>2.9963199999999999</v>
      </c>
      <c r="AR3341" s="105" t="str">
        <f t="shared" si="773"/>
        <v/>
      </c>
      <c r="AS3341" s="105" t="e">
        <f t="shared" si="774"/>
        <v>#NUM!</v>
      </c>
      <c r="AT3341" s="105" t="e">
        <f>#REF!*1.075</f>
        <v>#REF!</v>
      </c>
      <c r="AU3341" s="105" t="e">
        <f t="shared" si="775"/>
        <v>#VALUE!</v>
      </c>
      <c r="AV3341" s="102" t="e">
        <f t="shared" ref="AV3341:AV3372" si="776">MIN(AN3341,AT3341,AU3341)</f>
        <v>#REF!</v>
      </c>
      <c r="AW3341" s="105" t="s">
        <v>279</v>
      </c>
      <c r="AX3341" s="105" t="s">
        <v>278</v>
      </c>
      <c r="AY3341" s="106">
        <v>2.9963000000000002</v>
      </c>
      <c r="AZ3341" s="108">
        <f t="shared" si="769"/>
        <v>0.74907500000000005</v>
      </c>
      <c r="BA3341" s="1">
        <f t="shared" si="770"/>
        <v>3.7453750000000001</v>
      </c>
      <c r="BB3341" s="106">
        <f t="shared" ref="BB3341:BB3372" si="777">BA3341+BA3341*0.08</f>
        <v>4.0450049999999997</v>
      </c>
      <c r="BC3341" s="105" t="s">
        <v>53</v>
      </c>
      <c r="BD3341" s="105" t="s">
        <v>885</v>
      </c>
      <c r="BE3341" s="110"/>
      <c r="BF3341" s="110"/>
      <c r="BG3341" s="110"/>
    </row>
    <row r="3342" spans="1:59" ht="24.75" customHeight="1">
      <c r="A3342" s="9">
        <v>3347</v>
      </c>
      <c r="B3342" s="17">
        <v>18030</v>
      </c>
      <c r="C3342" s="17"/>
      <c r="D3342" s="127" t="s">
        <v>12993</v>
      </c>
      <c r="E3342" s="2" t="s">
        <v>13061</v>
      </c>
      <c r="F3342" s="2" t="s">
        <v>13062</v>
      </c>
      <c r="G3342" s="2" t="s">
        <v>13063</v>
      </c>
      <c r="H3342" s="18" t="s">
        <v>13064</v>
      </c>
      <c r="I3342" s="2" t="s">
        <v>44</v>
      </c>
      <c r="J3342" s="2" t="s">
        <v>13065</v>
      </c>
      <c r="K3342" s="19"/>
      <c r="L3342" s="2"/>
      <c r="M3342" s="17">
        <v>14</v>
      </c>
      <c r="N3342" s="2" t="s">
        <v>46</v>
      </c>
      <c r="O3342" s="2" t="s">
        <v>13012</v>
      </c>
      <c r="P3342" s="2" t="s">
        <v>13050</v>
      </c>
      <c r="Q3342" s="2" t="s">
        <v>13066</v>
      </c>
      <c r="R3342" s="101">
        <v>6.99</v>
      </c>
      <c r="T3342" s="116">
        <v>6.5</v>
      </c>
      <c r="U3342" s="84">
        <v>11.48</v>
      </c>
      <c r="AN3342" s="106">
        <v>5.33</v>
      </c>
      <c r="AO3342" s="105" t="s">
        <v>50</v>
      </c>
      <c r="AP3342" s="104" t="s">
        <v>51</v>
      </c>
      <c r="AQ3342" s="105" t="e">
        <f t="shared" si="772"/>
        <v>#NUM!</v>
      </c>
      <c r="AR3342" s="105" t="e">
        <f t="shared" si="773"/>
        <v>#NUM!</v>
      </c>
      <c r="AS3342" s="105" t="e">
        <f t="shared" si="774"/>
        <v>#NUM!</v>
      </c>
      <c r="AT3342" s="105" t="e">
        <f>#REF!*1.075</f>
        <v>#REF!</v>
      </c>
      <c r="AU3342" s="105">
        <f t="shared" si="775"/>
        <v>6.9874999999999998</v>
      </c>
      <c r="AV3342" s="102" t="e">
        <f t="shared" si="776"/>
        <v>#REF!</v>
      </c>
      <c r="AW3342" s="105" t="s">
        <v>172</v>
      </c>
      <c r="AX3342" s="105" t="s">
        <v>173</v>
      </c>
      <c r="AY3342" s="106">
        <v>6.9874999999999998</v>
      </c>
      <c r="AZ3342" s="108">
        <f t="shared" si="769"/>
        <v>1.746875</v>
      </c>
      <c r="BA3342" s="1">
        <f t="shared" si="770"/>
        <v>8.734375</v>
      </c>
      <c r="BB3342" s="106">
        <f t="shared" si="777"/>
        <v>9.4331250000000004</v>
      </c>
      <c r="BC3342" s="105" t="s">
        <v>53</v>
      </c>
      <c r="BD3342" s="105" t="s">
        <v>885</v>
      </c>
      <c r="BE3342" s="110"/>
      <c r="BF3342" s="110"/>
      <c r="BG3342" s="110"/>
    </row>
    <row r="3343" spans="1:59" ht="24.75" customHeight="1">
      <c r="A3343" s="9">
        <v>3348</v>
      </c>
      <c r="B3343" s="17">
        <v>7254</v>
      </c>
      <c r="C3343" s="17"/>
      <c r="D3343" s="127" t="s">
        <v>12993</v>
      </c>
      <c r="E3343" s="2" t="s">
        <v>13067</v>
      </c>
      <c r="F3343" s="2" t="s">
        <v>13068</v>
      </c>
      <c r="G3343" s="2" t="s">
        <v>5300</v>
      </c>
      <c r="H3343" s="18" t="s">
        <v>43</v>
      </c>
      <c r="I3343" s="2" t="s">
        <v>183</v>
      </c>
      <c r="J3343" s="2" t="s">
        <v>13069</v>
      </c>
      <c r="K3343" s="19"/>
      <c r="L3343" s="2"/>
      <c r="M3343" s="17">
        <v>4</v>
      </c>
      <c r="N3343" s="2" t="s">
        <v>46</v>
      </c>
      <c r="O3343" s="2" t="s">
        <v>13012</v>
      </c>
      <c r="P3343" s="2" t="s">
        <v>13070</v>
      </c>
      <c r="Q3343" s="2" t="s">
        <v>13071</v>
      </c>
      <c r="R3343" s="101">
        <v>2.37</v>
      </c>
      <c r="T3343" s="116">
        <v>2.2000000000000002</v>
      </c>
      <c r="U3343" s="84">
        <v>3.27</v>
      </c>
      <c r="AN3343" s="106">
        <v>4.4000000000000004</v>
      </c>
      <c r="AO3343" s="105" t="s">
        <v>50</v>
      </c>
      <c r="AP3343" s="104" t="s">
        <v>51</v>
      </c>
      <c r="AQ3343" s="105" t="e">
        <f t="shared" si="772"/>
        <v>#NUM!</v>
      </c>
      <c r="AR3343" s="105" t="e">
        <f t="shared" si="773"/>
        <v>#NUM!</v>
      </c>
      <c r="AS3343" s="105" t="e">
        <f t="shared" si="774"/>
        <v>#NUM!</v>
      </c>
      <c r="AT3343" s="105" t="e">
        <f>#REF!*1.075</f>
        <v>#REF!</v>
      </c>
      <c r="AU3343" s="105">
        <f t="shared" si="775"/>
        <v>2.3650000000000002</v>
      </c>
      <c r="AV3343" s="102" t="e">
        <f t="shared" si="776"/>
        <v>#REF!</v>
      </c>
      <c r="AW3343" s="105" t="s">
        <v>172</v>
      </c>
      <c r="AX3343" s="105" t="s">
        <v>173</v>
      </c>
      <c r="AY3343" s="106">
        <v>2.3650000000000002</v>
      </c>
      <c r="AZ3343" s="108">
        <f t="shared" si="769"/>
        <v>0.59125000000000005</v>
      </c>
      <c r="BA3343" s="1">
        <f t="shared" si="770"/>
        <v>2.9562500000000003</v>
      </c>
      <c r="BB3343" s="106">
        <f t="shared" si="777"/>
        <v>3.1927500000000002</v>
      </c>
      <c r="BC3343" s="105" t="s">
        <v>53</v>
      </c>
      <c r="BD3343" s="105" t="s">
        <v>885</v>
      </c>
      <c r="BE3343" s="110"/>
      <c r="BF3343" s="110"/>
      <c r="BG3343" s="110"/>
    </row>
    <row r="3344" spans="1:59" ht="24.75" customHeight="1">
      <c r="A3344" s="9">
        <v>3349</v>
      </c>
      <c r="B3344" s="17">
        <v>7254</v>
      </c>
      <c r="C3344" s="17"/>
      <c r="D3344" s="127" t="s">
        <v>12993</v>
      </c>
      <c r="E3344" s="2" t="s">
        <v>13067</v>
      </c>
      <c r="F3344" s="2" t="s">
        <v>13068</v>
      </c>
      <c r="G3344" s="2" t="s">
        <v>5300</v>
      </c>
      <c r="H3344" s="18" t="s">
        <v>43</v>
      </c>
      <c r="I3344" s="2" t="s">
        <v>183</v>
      </c>
      <c r="J3344" s="2" t="s">
        <v>13072</v>
      </c>
      <c r="K3344" s="19"/>
      <c r="L3344" s="2"/>
      <c r="M3344" s="17">
        <v>15</v>
      </c>
      <c r="N3344" s="2" t="s">
        <v>46</v>
      </c>
      <c r="O3344" s="2" t="s">
        <v>13012</v>
      </c>
      <c r="P3344" s="2" t="s">
        <v>13070</v>
      </c>
      <c r="Q3344" s="2" t="s">
        <v>13073</v>
      </c>
      <c r="R3344" s="101">
        <v>8.39</v>
      </c>
      <c r="T3344" s="116">
        <v>7.8</v>
      </c>
      <c r="U3344" s="84">
        <v>11.72</v>
      </c>
      <c r="AF3344" s="105">
        <v>8.1199999999999992</v>
      </c>
      <c r="AN3344" s="106">
        <v>7.52</v>
      </c>
      <c r="AO3344" s="105" t="s">
        <v>50</v>
      </c>
      <c r="AP3344" s="104" t="s">
        <v>51</v>
      </c>
      <c r="AQ3344" s="105" t="e">
        <f t="shared" si="772"/>
        <v>#NUM!</v>
      </c>
      <c r="AR3344" s="105" t="e">
        <f t="shared" si="773"/>
        <v>#NUM!</v>
      </c>
      <c r="AS3344" s="105" t="e">
        <f t="shared" si="774"/>
        <v>#NUM!</v>
      </c>
      <c r="AT3344" s="105" t="e">
        <f>#REF!*1.075</f>
        <v>#REF!</v>
      </c>
      <c r="AU3344" s="105">
        <f t="shared" si="775"/>
        <v>8.3849999999999998</v>
      </c>
      <c r="AV3344" s="102" t="e">
        <f t="shared" si="776"/>
        <v>#REF!</v>
      </c>
      <c r="AW3344" s="105" t="s">
        <v>172</v>
      </c>
      <c r="AX3344" s="105" t="s">
        <v>173</v>
      </c>
      <c r="AY3344" s="106">
        <v>8.3849999999999998</v>
      </c>
      <c r="AZ3344" s="108">
        <f t="shared" si="769"/>
        <v>2.0962499999999999</v>
      </c>
      <c r="BA3344" s="1">
        <f t="shared" si="770"/>
        <v>10.481249999999999</v>
      </c>
      <c r="BB3344" s="106">
        <f t="shared" si="777"/>
        <v>11.319749999999999</v>
      </c>
      <c r="BC3344" s="105" t="s">
        <v>53</v>
      </c>
      <c r="BD3344" s="105" t="s">
        <v>885</v>
      </c>
      <c r="BE3344" s="110"/>
      <c r="BF3344" s="110"/>
      <c r="BG3344" s="110"/>
    </row>
    <row r="3345" spans="1:59" ht="24.75" customHeight="1">
      <c r="A3345" s="9">
        <v>3350</v>
      </c>
      <c r="B3345" s="17">
        <v>16123</v>
      </c>
      <c r="C3345" s="17"/>
      <c r="D3345" s="127" t="s">
        <v>12993</v>
      </c>
      <c r="E3345" s="2" t="s">
        <v>13074</v>
      </c>
      <c r="F3345" s="2" t="s">
        <v>1373</v>
      </c>
      <c r="G3345" s="2" t="s">
        <v>1374</v>
      </c>
      <c r="H3345" s="18" t="s">
        <v>813</v>
      </c>
      <c r="I3345" s="2" t="s">
        <v>44</v>
      </c>
      <c r="J3345" s="2" t="s">
        <v>13075</v>
      </c>
      <c r="K3345" s="19"/>
      <c r="L3345" s="2"/>
      <c r="M3345" s="17">
        <v>7</v>
      </c>
      <c r="N3345" s="2" t="s">
        <v>46</v>
      </c>
      <c r="O3345" s="2" t="s">
        <v>13012</v>
      </c>
      <c r="P3345" s="2" t="s">
        <v>13076</v>
      </c>
      <c r="Q3345" s="2" t="s">
        <v>13077</v>
      </c>
      <c r="S3345" s="102">
        <v>11.99</v>
      </c>
      <c r="T3345" s="116" t="s">
        <v>58</v>
      </c>
      <c r="U3345" s="84">
        <v>17.7</v>
      </c>
      <c r="AF3345" s="105">
        <v>9.5</v>
      </c>
      <c r="AG3345" s="105">
        <v>6.1521800000000004</v>
      </c>
      <c r="AN3345" s="106">
        <v>7.6284999999999998</v>
      </c>
      <c r="AO3345" s="105" t="s">
        <v>277</v>
      </c>
      <c r="AP3345" s="104" t="s">
        <v>278</v>
      </c>
      <c r="AQ3345" s="105">
        <f t="shared" si="772"/>
        <v>7.8260900000000007</v>
      </c>
      <c r="AR3345" s="105">
        <f t="shared" si="773"/>
        <v>0</v>
      </c>
      <c r="AS3345" s="105" t="e">
        <f t="shared" si="774"/>
        <v>#NUM!</v>
      </c>
      <c r="AT3345" s="105" t="e">
        <f>#REF!*1.075</f>
        <v>#REF!</v>
      </c>
      <c r="AU3345" s="105" t="e">
        <f t="shared" si="775"/>
        <v>#VALUE!</v>
      </c>
      <c r="AV3345" s="102" t="e">
        <f t="shared" si="776"/>
        <v>#REF!</v>
      </c>
      <c r="AW3345" s="105" t="s">
        <v>1504</v>
      </c>
      <c r="AX3345" s="105" t="s">
        <v>278</v>
      </c>
      <c r="AY3345" s="106">
        <v>7.8260899999999998</v>
      </c>
      <c r="AZ3345" s="108">
        <f t="shared" si="769"/>
        <v>1.9565224999999999</v>
      </c>
      <c r="BA3345" s="1">
        <f t="shared" si="770"/>
        <v>9.782612499999999</v>
      </c>
      <c r="BB3345" s="106">
        <f t="shared" si="777"/>
        <v>10.5652215</v>
      </c>
      <c r="BC3345" s="105" t="s">
        <v>53</v>
      </c>
      <c r="BD3345" s="105" t="s">
        <v>885</v>
      </c>
      <c r="BE3345" s="110"/>
      <c r="BF3345" s="110"/>
      <c r="BG3345" s="110"/>
    </row>
    <row r="3346" spans="1:59" ht="24.75" customHeight="1">
      <c r="A3346" s="9">
        <v>3351</v>
      </c>
      <c r="B3346" s="17">
        <v>18023</v>
      </c>
      <c r="C3346" s="17"/>
      <c r="D3346" s="127" t="s">
        <v>12993</v>
      </c>
      <c r="E3346" s="2" t="s">
        <v>13078</v>
      </c>
      <c r="F3346" s="2" t="s">
        <v>13079</v>
      </c>
      <c r="G3346" s="2" t="s">
        <v>13080</v>
      </c>
      <c r="H3346" s="18" t="s">
        <v>1481</v>
      </c>
      <c r="I3346" s="2" t="s">
        <v>44</v>
      </c>
      <c r="J3346" s="2" t="s">
        <v>13081</v>
      </c>
      <c r="K3346" s="19"/>
      <c r="L3346" s="2"/>
      <c r="M3346" s="17">
        <v>30</v>
      </c>
      <c r="N3346" s="2" t="s">
        <v>46</v>
      </c>
      <c r="O3346" s="2" t="s">
        <v>13012</v>
      </c>
      <c r="P3346" s="2" t="s">
        <v>13070</v>
      </c>
      <c r="Q3346" s="2" t="s">
        <v>13082</v>
      </c>
      <c r="S3346" s="102">
        <v>5.38</v>
      </c>
      <c r="T3346" s="116" t="s">
        <v>58</v>
      </c>
      <c r="U3346" s="84">
        <v>11.97</v>
      </c>
      <c r="AN3346" s="106">
        <v>5.53</v>
      </c>
      <c r="AO3346" s="105" t="s">
        <v>50</v>
      </c>
      <c r="AP3346" s="104" t="s">
        <v>51</v>
      </c>
      <c r="AQ3346" s="105" t="e">
        <f t="shared" si="772"/>
        <v>#NUM!</v>
      </c>
      <c r="AR3346" s="105" t="e">
        <f t="shared" si="773"/>
        <v>#NUM!</v>
      </c>
      <c r="AS3346" s="105" t="e">
        <f t="shared" si="774"/>
        <v>#NUM!</v>
      </c>
      <c r="AT3346" s="105" t="e">
        <f>#REF!*1.075</f>
        <v>#REF!</v>
      </c>
      <c r="AU3346" s="105" t="e">
        <f t="shared" si="775"/>
        <v>#VALUE!</v>
      </c>
      <c r="AV3346" s="102" t="e">
        <f t="shared" si="776"/>
        <v>#REF!</v>
      </c>
      <c r="AW3346" s="125" t="s">
        <v>52</v>
      </c>
      <c r="AX3346" s="105" t="s">
        <v>51</v>
      </c>
      <c r="AY3346" s="106">
        <v>5.78</v>
      </c>
      <c r="AZ3346" s="108">
        <f t="shared" si="769"/>
        <v>1.4450000000000001</v>
      </c>
      <c r="BA3346" s="1">
        <f t="shared" si="770"/>
        <v>7.2250000000000005</v>
      </c>
      <c r="BB3346" s="106">
        <f t="shared" si="777"/>
        <v>7.8030000000000008</v>
      </c>
      <c r="BC3346" s="105" t="s">
        <v>53</v>
      </c>
      <c r="BD3346" s="105" t="s">
        <v>885</v>
      </c>
      <c r="BE3346" s="110"/>
      <c r="BF3346" s="110"/>
      <c r="BG3346" s="110"/>
    </row>
    <row r="3347" spans="1:59" ht="24.75" customHeight="1">
      <c r="A3347" s="9">
        <v>3352</v>
      </c>
      <c r="B3347" s="17">
        <v>3666</v>
      </c>
      <c r="C3347" s="17"/>
      <c r="D3347" s="127" t="s">
        <v>12993</v>
      </c>
      <c r="E3347" s="2" t="s">
        <v>13083</v>
      </c>
      <c r="F3347" s="2" t="s">
        <v>1815</v>
      </c>
      <c r="G3347" s="2" t="s">
        <v>1816</v>
      </c>
      <c r="H3347" s="18" t="s">
        <v>310</v>
      </c>
      <c r="I3347" s="2" t="s">
        <v>44</v>
      </c>
      <c r="J3347" s="30" t="s">
        <v>13084</v>
      </c>
      <c r="K3347" s="19"/>
      <c r="L3347" s="2"/>
      <c r="M3347" s="17">
        <v>20</v>
      </c>
      <c r="N3347" s="2" t="s">
        <v>46</v>
      </c>
      <c r="O3347" s="2" t="s">
        <v>13012</v>
      </c>
      <c r="P3347" s="2" t="s">
        <v>13085</v>
      </c>
      <c r="Q3347" s="2" t="s">
        <v>13086</v>
      </c>
      <c r="S3347" s="102">
        <v>2.69</v>
      </c>
      <c r="T3347" s="116">
        <v>2.5</v>
      </c>
      <c r="U3347" s="84">
        <v>5.39</v>
      </c>
      <c r="AF3347" s="105">
        <v>2.34</v>
      </c>
      <c r="AG3347" s="105">
        <v>2.0994999999999999</v>
      </c>
      <c r="AN3347" s="106">
        <v>2.04</v>
      </c>
      <c r="AO3347" s="105" t="s">
        <v>277</v>
      </c>
      <c r="AP3347" s="104" t="s">
        <v>278</v>
      </c>
      <c r="AQ3347" s="105">
        <f t="shared" si="772"/>
        <v>2.2197499999999999</v>
      </c>
      <c r="AR3347" s="105">
        <f t="shared" si="773"/>
        <v>0</v>
      </c>
      <c r="AS3347" s="105" t="e">
        <f t="shared" si="774"/>
        <v>#NUM!</v>
      </c>
      <c r="AT3347" s="105" t="e">
        <f>#REF!*1.075</f>
        <v>#REF!</v>
      </c>
      <c r="AU3347" s="105">
        <f t="shared" si="775"/>
        <v>2.6875</v>
      </c>
      <c r="AV3347" s="102" t="e">
        <f t="shared" si="776"/>
        <v>#REF!</v>
      </c>
      <c r="AW3347" s="105" t="s">
        <v>279</v>
      </c>
      <c r="AX3347" s="105" t="s">
        <v>278</v>
      </c>
      <c r="AY3347" s="106">
        <v>2.2197499999999999</v>
      </c>
      <c r="AZ3347" s="108">
        <f t="shared" si="769"/>
        <v>0.55493749999999997</v>
      </c>
      <c r="BA3347" s="1">
        <f t="shared" si="770"/>
        <v>2.7746874999999998</v>
      </c>
      <c r="BB3347" s="106">
        <f t="shared" si="777"/>
        <v>2.9966624999999998</v>
      </c>
      <c r="BC3347" s="105" t="s">
        <v>53</v>
      </c>
      <c r="BD3347" s="105" t="s">
        <v>885</v>
      </c>
      <c r="BE3347" s="110"/>
      <c r="BF3347" s="110"/>
      <c r="BG3347" s="110"/>
    </row>
    <row r="3348" spans="1:59" ht="24.75" customHeight="1">
      <c r="A3348" s="9">
        <v>3353</v>
      </c>
      <c r="B3348" s="17">
        <v>3603</v>
      </c>
      <c r="C3348" s="17"/>
      <c r="D3348" s="127" t="s">
        <v>12993</v>
      </c>
      <c r="E3348" s="2" t="s">
        <v>13083</v>
      </c>
      <c r="F3348" s="2" t="s">
        <v>1815</v>
      </c>
      <c r="G3348" s="2" t="s">
        <v>1816</v>
      </c>
      <c r="H3348" s="18" t="s">
        <v>2716</v>
      </c>
      <c r="I3348" s="2" t="s">
        <v>109</v>
      </c>
      <c r="J3348" s="2" t="s">
        <v>6121</v>
      </c>
      <c r="K3348" s="19">
        <v>150</v>
      </c>
      <c r="L3348" s="2" t="s">
        <v>91</v>
      </c>
      <c r="M3348" s="17">
        <v>1</v>
      </c>
      <c r="N3348" s="2" t="s">
        <v>46</v>
      </c>
      <c r="O3348" s="2" t="s">
        <v>13012</v>
      </c>
      <c r="P3348" s="2" t="s">
        <v>13087</v>
      </c>
      <c r="Q3348" s="2" t="s">
        <v>13088</v>
      </c>
      <c r="S3348" s="102">
        <v>3.23</v>
      </c>
      <c r="T3348" s="116">
        <v>3</v>
      </c>
      <c r="U3348" s="84">
        <v>3.27</v>
      </c>
      <c r="AF3348" s="105">
        <v>3.08</v>
      </c>
      <c r="AG3348" s="105">
        <v>2.5544500000000001</v>
      </c>
      <c r="AN3348" s="106">
        <v>2.65</v>
      </c>
      <c r="AO3348" s="105" t="s">
        <v>277</v>
      </c>
      <c r="AP3348" s="104" t="s">
        <v>278</v>
      </c>
      <c r="AQ3348" s="105">
        <f t="shared" si="772"/>
        <v>2.8172250000000001</v>
      </c>
      <c r="AR3348" s="105">
        <f t="shared" si="773"/>
        <v>0</v>
      </c>
      <c r="AS3348" s="105" t="e">
        <f t="shared" si="774"/>
        <v>#NUM!</v>
      </c>
      <c r="AT3348" s="105" t="e">
        <f>#REF!*1.075</f>
        <v>#REF!</v>
      </c>
      <c r="AU3348" s="105">
        <f t="shared" si="775"/>
        <v>3.2249999999999996</v>
      </c>
      <c r="AV3348" s="102" t="e">
        <f t="shared" si="776"/>
        <v>#REF!</v>
      </c>
      <c r="AW3348" s="105" t="s">
        <v>279</v>
      </c>
      <c r="AX3348" s="105" t="s">
        <v>278</v>
      </c>
      <c r="AY3348" s="106">
        <v>2.8172250000000001</v>
      </c>
      <c r="AZ3348" s="108">
        <f t="shared" si="769"/>
        <v>0.70430625000000002</v>
      </c>
      <c r="BA3348" s="1">
        <f t="shared" si="770"/>
        <v>3.5215312500000002</v>
      </c>
      <c r="BB3348" s="106">
        <f t="shared" si="777"/>
        <v>3.8032537500000001</v>
      </c>
      <c r="BC3348" s="105" t="s">
        <v>53</v>
      </c>
      <c r="BD3348" s="105" t="s">
        <v>885</v>
      </c>
      <c r="BE3348" s="110"/>
      <c r="BF3348" s="110"/>
      <c r="BG3348" s="110"/>
    </row>
    <row r="3349" spans="1:59" ht="24.75" customHeight="1">
      <c r="A3349" s="9">
        <v>3354</v>
      </c>
      <c r="B3349" s="17">
        <v>672</v>
      </c>
      <c r="C3349" s="17"/>
      <c r="D3349" s="127" t="s">
        <v>12993</v>
      </c>
      <c r="E3349" s="2" t="s">
        <v>13089</v>
      </c>
      <c r="F3349" s="207" t="s">
        <v>13090</v>
      </c>
      <c r="G3349" s="2" t="s">
        <v>6169</v>
      </c>
      <c r="H3349" s="18" t="s">
        <v>13091</v>
      </c>
      <c r="I3349" s="2" t="s">
        <v>551</v>
      </c>
      <c r="J3349" s="207" t="s">
        <v>13092</v>
      </c>
      <c r="K3349" s="19"/>
      <c r="L3349" s="2"/>
      <c r="M3349" s="17">
        <v>3</v>
      </c>
      <c r="N3349" s="2" t="s">
        <v>46</v>
      </c>
      <c r="O3349" s="2" t="s">
        <v>13012</v>
      </c>
      <c r="P3349" s="207" t="s">
        <v>13093</v>
      </c>
      <c r="Q3349" s="207" t="s">
        <v>13094</v>
      </c>
      <c r="S3349" s="102">
        <v>1.61</v>
      </c>
      <c r="T3349" s="116">
        <v>1.5</v>
      </c>
      <c r="U3349" s="84">
        <v>2.72</v>
      </c>
      <c r="AF3349" s="105">
        <v>0.93</v>
      </c>
      <c r="AG3349" s="105">
        <v>1.3028200000000001</v>
      </c>
      <c r="AN3349" s="106">
        <v>1.02</v>
      </c>
      <c r="AO3349" s="105" t="s">
        <v>50</v>
      </c>
      <c r="AP3349" s="104" t="s">
        <v>51</v>
      </c>
      <c r="AQ3349" s="105">
        <f t="shared" si="772"/>
        <v>1.1164100000000001</v>
      </c>
      <c r="AR3349" s="105">
        <f t="shared" si="773"/>
        <v>0</v>
      </c>
      <c r="AS3349" s="105" t="e">
        <f t="shared" si="774"/>
        <v>#NUM!</v>
      </c>
      <c r="AT3349" s="105" t="e">
        <f>#REF!*1.075</f>
        <v>#REF!</v>
      </c>
      <c r="AU3349" s="105">
        <f t="shared" si="775"/>
        <v>1.6124999999999998</v>
      </c>
      <c r="AV3349" s="219" t="e">
        <f t="shared" si="776"/>
        <v>#REF!</v>
      </c>
      <c r="AW3349" s="105" t="s">
        <v>279</v>
      </c>
      <c r="AX3349" s="105" t="s">
        <v>278</v>
      </c>
      <c r="AY3349" s="106">
        <v>1.1164000000000001</v>
      </c>
      <c r="AZ3349" s="108">
        <f t="shared" si="769"/>
        <v>0.27910000000000001</v>
      </c>
      <c r="BA3349" s="1">
        <f t="shared" si="770"/>
        <v>1.3955000000000002</v>
      </c>
      <c r="BB3349" s="106">
        <f t="shared" si="777"/>
        <v>1.5071400000000001</v>
      </c>
      <c r="BC3349" s="105" t="s">
        <v>53</v>
      </c>
      <c r="BD3349" s="105" t="s">
        <v>885</v>
      </c>
      <c r="BE3349" s="110"/>
      <c r="BF3349" s="110"/>
      <c r="BG3349" s="110"/>
    </row>
    <row r="3350" spans="1:59" ht="24.75" customHeight="1">
      <c r="A3350" s="9">
        <v>3355</v>
      </c>
      <c r="B3350" s="17">
        <v>673</v>
      </c>
      <c r="C3350" s="17"/>
      <c r="D3350" s="127" t="s">
        <v>12993</v>
      </c>
      <c r="E3350" s="2" t="s">
        <v>13095</v>
      </c>
      <c r="F3350" s="2" t="s">
        <v>13090</v>
      </c>
      <c r="G3350" s="2" t="s">
        <v>6169</v>
      </c>
      <c r="H3350" s="18" t="s">
        <v>374</v>
      </c>
      <c r="I3350" s="2" t="s">
        <v>68</v>
      </c>
      <c r="J3350" s="82" t="s">
        <v>13096</v>
      </c>
      <c r="K3350" s="19"/>
      <c r="L3350" s="2"/>
      <c r="M3350" s="17">
        <v>10</v>
      </c>
      <c r="N3350" s="2" t="s">
        <v>46</v>
      </c>
      <c r="O3350" s="2" t="s">
        <v>13012</v>
      </c>
      <c r="P3350" s="2" t="s">
        <v>13097</v>
      </c>
      <c r="Q3350" s="2" t="s">
        <v>13098</v>
      </c>
      <c r="S3350" s="102">
        <v>2.15</v>
      </c>
      <c r="T3350" s="116">
        <v>2</v>
      </c>
      <c r="AF3350" s="105">
        <v>0.94</v>
      </c>
      <c r="AG3350" s="105">
        <v>0.95752999999999999</v>
      </c>
      <c r="AH3350" s="105">
        <v>1.3566</v>
      </c>
      <c r="AN3350" s="106">
        <v>0.80600000000000005</v>
      </c>
      <c r="AO3350" s="105" t="s">
        <v>277</v>
      </c>
      <c r="AP3350" s="104" t="s">
        <v>278</v>
      </c>
      <c r="AQ3350" s="105">
        <f t="shared" si="772"/>
        <v>0.94876499999999997</v>
      </c>
      <c r="AR3350" s="105">
        <f t="shared" si="773"/>
        <v>0</v>
      </c>
      <c r="AS3350" s="105" t="e">
        <f t="shared" si="774"/>
        <v>#NUM!</v>
      </c>
      <c r="AT3350" s="105" t="e">
        <f>#REF!*1.075</f>
        <v>#REF!</v>
      </c>
      <c r="AU3350" s="105">
        <f t="shared" si="775"/>
        <v>2.15</v>
      </c>
      <c r="AV3350" s="102" t="e">
        <f t="shared" si="776"/>
        <v>#REF!</v>
      </c>
      <c r="AW3350" s="105" t="s">
        <v>279</v>
      </c>
      <c r="AX3350" s="105" t="s">
        <v>278</v>
      </c>
      <c r="AY3350" s="106">
        <v>0.94876499999999997</v>
      </c>
      <c r="AZ3350" s="108">
        <f t="shared" si="769"/>
        <v>0.23719124999999999</v>
      </c>
      <c r="BA3350" s="1">
        <f t="shared" si="770"/>
        <v>1.18595625</v>
      </c>
      <c r="BB3350" s="106">
        <f t="shared" si="777"/>
        <v>1.2808327500000001</v>
      </c>
      <c r="BC3350" s="105" t="s">
        <v>53</v>
      </c>
      <c r="BD3350" s="105" t="s">
        <v>885</v>
      </c>
      <c r="BE3350" s="110"/>
      <c r="BF3350" s="110"/>
      <c r="BG3350" s="110"/>
    </row>
    <row r="3351" spans="1:59" ht="24.75" customHeight="1">
      <c r="A3351" s="9">
        <v>3356</v>
      </c>
      <c r="B3351" s="17">
        <v>1137</v>
      </c>
      <c r="C3351" s="17"/>
      <c r="D3351" s="127" t="s">
        <v>12993</v>
      </c>
      <c r="E3351" s="2" t="s">
        <v>13099</v>
      </c>
      <c r="F3351" s="2" t="s">
        <v>951</v>
      </c>
      <c r="G3351" s="2" t="s">
        <v>952</v>
      </c>
      <c r="H3351" s="18" t="s">
        <v>60</v>
      </c>
      <c r="I3351" s="2" t="s">
        <v>183</v>
      </c>
      <c r="J3351" s="82" t="s">
        <v>13100</v>
      </c>
      <c r="K3351" s="19"/>
      <c r="L3351" s="2"/>
      <c r="M3351" s="17">
        <v>14</v>
      </c>
      <c r="N3351" s="2" t="s">
        <v>46</v>
      </c>
      <c r="O3351" s="2" t="s">
        <v>13012</v>
      </c>
      <c r="P3351" s="2" t="s">
        <v>13093</v>
      </c>
      <c r="Q3351" s="2" t="s">
        <v>13101</v>
      </c>
      <c r="S3351" s="102">
        <v>2.15</v>
      </c>
      <c r="T3351" s="116">
        <v>2</v>
      </c>
      <c r="U3351" s="84">
        <v>4.3899999999999997</v>
      </c>
      <c r="AF3351" s="105">
        <v>1.18</v>
      </c>
      <c r="AG3351" s="105">
        <v>1.17201</v>
      </c>
      <c r="AN3351" s="106">
        <v>1.1100000000000001</v>
      </c>
      <c r="AO3351" s="105" t="s">
        <v>50</v>
      </c>
      <c r="AP3351" s="104" t="s">
        <v>51</v>
      </c>
      <c r="AQ3351" s="105">
        <f t="shared" si="772"/>
        <v>1.176005</v>
      </c>
      <c r="AR3351" s="105">
        <f t="shared" si="773"/>
        <v>0</v>
      </c>
      <c r="AS3351" s="105" t="e">
        <f t="shared" si="774"/>
        <v>#NUM!</v>
      </c>
      <c r="AT3351" s="105" t="e">
        <f>#REF!*1.075</f>
        <v>#REF!</v>
      </c>
      <c r="AU3351" s="105">
        <f t="shared" si="775"/>
        <v>2.15</v>
      </c>
      <c r="AV3351" s="102" t="e">
        <f t="shared" si="776"/>
        <v>#REF!</v>
      </c>
      <c r="AW3351" s="105" t="s">
        <v>279</v>
      </c>
      <c r="AX3351" s="105" t="s">
        <v>278</v>
      </c>
      <c r="AY3351" s="106">
        <v>1.1759999999999999</v>
      </c>
      <c r="AZ3351" s="108">
        <f t="shared" si="769"/>
        <v>0.29399999999999998</v>
      </c>
      <c r="BA3351" s="1">
        <f t="shared" si="770"/>
        <v>1.47</v>
      </c>
      <c r="BB3351" s="106">
        <f t="shared" si="777"/>
        <v>1.5875999999999999</v>
      </c>
      <c r="BC3351" s="105" t="s">
        <v>53</v>
      </c>
      <c r="BD3351" s="105" t="s">
        <v>885</v>
      </c>
      <c r="BE3351" s="110"/>
      <c r="BF3351" s="110"/>
      <c r="BG3351" s="110"/>
    </row>
    <row r="3352" spans="1:59" ht="24.75" customHeight="1">
      <c r="A3352" s="9">
        <v>3357</v>
      </c>
      <c r="B3352" s="17">
        <v>621</v>
      </c>
      <c r="C3352" s="17"/>
      <c r="D3352" s="127" t="s">
        <v>12993</v>
      </c>
      <c r="E3352" s="2" t="s">
        <v>13102</v>
      </c>
      <c r="F3352" s="2" t="s">
        <v>6205</v>
      </c>
      <c r="G3352" s="2" t="s">
        <v>344</v>
      </c>
      <c r="H3352" s="18" t="s">
        <v>189</v>
      </c>
      <c r="I3352" s="2" t="s">
        <v>488</v>
      </c>
      <c r="J3352" s="82" t="s">
        <v>6201</v>
      </c>
      <c r="K3352" s="19"/>
      <c r="L3352" s="2"/>
      <c r="M3352" s="17">
        <v>14</v>
      </c>
      <c r="N3352" s="2" t="s">
        <v>46</v>
      </c>
      <c r="O3352" s="2" t="s">
        <v>13012</v>
      </c>
      <c r="P3352" s="2" t="s">
        <v>13097</v>
      </c>
      <c r="Q3352" s="2" t="s">
        <v>13103</v>
      </c>
      <c r="S3352" s="102">
        <v>2.19</v>
      </c>
      <c r="T3352" s="116">
        <v>2.04</v>
      </c>
      <c r="AF3352" s="105">
        <v>3.56</v>
      </c>
      <c r="AH3352" s="105">
        <v>1.6</v>
      </c>
      <c r="AN3352" s="106">
        <v>2.23</v>
      </c>
      <c r="AO3352" s="105" t="s">
        <v>277</v>
      </c>
      <c r="AP3352" s="104" t="s">
        <v>278</v>
      </c>
      <c r="AQ3352" s="105">
        <f t="shared" si="772"/>
        <v>2.58</v>
      </c>
      <c r="AR3352" s="105">
        <f t="shared" si="773"/>
        <v>0</v>
      </c>
      <c r="AS3352" s="105" t="e">
        <f t="shared" si="774"/>
        <v>#NUM!</v>
      </c>
      <c r="AT3352" s="105" t="e">
        <f>#REF!*1.075</f>
        <v>#REF!</v>
      </c>
      <c r="AU3352" s="105">
        <f t="shared" si="775"/>
        <v>2.1930000000000001</v>
      </c>
      <c r="AV3352" s="102" t="e">
        <f t="shared" si="776"/>
        <v>#REF!</v>
      </c>
      <c r="AW3352" s="105" t="s">
        <v>172</v>
      </c>
      <c r="AX3352" s="105" t="s">
        <v>173</v>
      </c>
      <c r="AY3352" s="106">
        <v>2.1930000000000001</v>
      </c>
      <c r="AZ3352" s="108">
        <f t="shared" si="769"/>
        <v>0.54825000000000002</v>
      </c>
      <c r="BA3352" s="1">
        <f t="shared" si="770"/>
        <v>2.74125</v>
      </c>
      <c r="BB3352" s="106">
        <f t="shared" si="777"/>
        <v>2.96055</v>
      </c>
      <c r="BC3352" s="105" t="s">
        <v>53</v>
      </c>
      <c r="BD3352" s="105" t="s">
        <v>885</v>
      </c>
      <c r="BE3352" s="110"/>
      <c r="BF3352" s="110"/>
      <c r="BG3352" s="110"/>
    </row>
    <row r="3353" spans="1:59" ht="24.75" customHeight="1">
      <c r="A3353" s="9">
        <v>3358</v>
      </c>
      <c r="B3353" s="17">
        <v>3767</v>
      </c>
      <c r="C3353" s="17"/>
      <c r="D3353" s="127" t="s">
        <v>12993</v>
      </c>
      <c r="E3353" s="2" t="s">
        <v>13104</v>
      </c>
      <c r="F3353" s="2" t="s">
        <v>13105</v>
      </c>
      <c r="G3353" s="2" t="s">
        <v>13106</v>
      </c>
      <c r="H3353" s="18" t="s">
        <v>1062</v>
      </c>
      <c r="I3353" s="2" t="s">
        <v>788</v>
      </c>
      <c r="J3353" s="2" t="s">
        <v>13107</v>
      </c>
      <c r="K3353" s="19">
        <v>100</v>
      </c>
      <c r="L3353" s="2" t="s">
        <v>91</v>
      </c>
      <c r="M3353" s="17">
        <v>1</v>
      </c>
      <c r="N3353" s="2" t="s">
        <v>46</v>
      </c>
      <c r="O3353" s="2" t="s">
        <v>13012</v>
      </c>
      <c r="P3353" s="2" t="s">
        <v>13108</v>
      </c>
      <c r="Q3353" s="2" t="s">
        <v>13109</v>
      </c>
      <c r="S3353" s="102">
        <v>6.45</v>
      </c>
      <c r="T3353" s="116" t="s">
        <v>58</v>
      </c>
      <c r="AF3353" s="105">
        <v>4.74</v>
      </c>
      <c r="AG3353" s="105">
        <v>8.6111799999999992</v>
      </c>
      <c r="AN3353" s="106">
        <v>5.95</v>
      </c>
      <c r="AO3353" s="105" t="s">
        <v>50</v>
      </c>
      <c r="AP3353" s="104" t="s">
        <v>51</v>
      </c>
      <c r="AQ3353" s="105">
        <f t="shared" si="772"/>
        <v>6.6755899999999997</v>
      </c>
      <c r="AR3353" s="105">
        <f t="shared" si="773"/>
        <v>0</v>
      </c>
      <c r="AS3353" s="105" t="e">
        <f t="shared" si="774"/>
        <v>#NUM!</v>
      </c>
      <c r="AT3353" s="105" t="e">
        <f>#REF!*1.075</f>
        <v>#REF!</v>
      </c>
      <c r="AU3353" s="105" t="e">
        <f t="shared" si="775"/>
        <v>#VALUE!</v>
      </c>
      <c r="AV3353" s="102" t="e">
        <f t="shared" si="776"/>
        <v>#REF!</v>
      </c>
      <c r="AW3353" s="105" t="s">
        <v>279</v>
      </c>
      <c r="AX3353" s="105" t="s">
        <v>278</v>
      </c>
      <c r="AY3353" s="106">
        <v>6.6755899999999997</v>
      </c>
      <c r="AZ3353" s="108">
        <f t="shared" si="769"/>
        <v>1.6688974999999999</v>
      </c>
      <c r="BA3353" s="1">
        <f t="shared" si="770"/>
        <v>8.3444874999999996</v>
      </c>
      <c r="BB3353" s="106">
        <f t="shared" si="777"/>
        <v>9.0120465000000003</v>
      </c>
      <c r="BC3353" s="105" t="s">
        <v>53</v>
      </c>
      <c r="BD3353" s="105" t="s">
        <v>885</v>
      </c>
      <c r="BE3353" s="110"/>
      <c r="BF3353" s="110"/>
      <c r="BG3353" s="110"/>
    </row>
    <row r="3354" spans="1:59" ht="24.75" customHeight="1">
      <c r="A3354" s="9">
        <v>3359</v>
      </c>
      <c r="B3354" s="17">
        <v>18044</v>
      </c>
      <c r="C3354" s="17"/>
      <c r="D3354" s="127" t="s">
        <v>12993</v>
      </c>
      <c r="E3354" s="2" t="s">
        <v>13110</v>
      </c>
      <c r="F3354" s="2" t="s">
        <v>5970</v>
      </c>
      <c r="G3354" s="2" t="s">
        <v>944</v>
      </c>
      <c r="H3354" s="18" t="s">
        <v>60</v>
      </c>
      <c r="I3354" s="2" t="s">
        <v>44</v>
      </c>
      <c r="J3354" s="2" t="s">
        <v>13111</v>
      </c>
      <c r="K3354" s="19"/>
      <c r="L3354" s="2"/>
      <c r="M3354" s="17">
        <v>90</v>
      </c>
      <c r="N3354" s="2" t="s">
        <v>46</v>
      </c>
      <c r="O3354" s="2" t="s">
        <v>13012</v>
      </c>
      <c r="P3354" s="2" t="s">
        <v>13050</v>
      </c>
      <c r="Q3354" s="2" t="s">
        <v>13112</v>
      </c>
      <c r="S3354" s="102">
        <v>122</v>
      </c>
      <c r="T3354" s="116" t="s">
        <v>58</v>
      </c>
      <c r="AN3354" s="106">
        <v>122</v>
      </c>
      <c r="AO3354" s="105" t="s">
        <v>50</v>
      </c>
      <c r="AP3354" s="104" t="s">
        <v>51</v>
      </c>
      <c r="AQ3354" s="105" t="e">
        <f t="shared" si="772"/>
        <v>#NUM!</v>
      </c>
      <c r="AR3354" s="105" t="e">
        <f t="shared" si="773"/>
        <v>#NUM!</v>
      </c>
      <c r="AS3354" s="105" t="e">
        <f t="shared" si="774"/>
        <v>#NUM!</v>
      </c>
      <c r="AT3354" s="105" t="e">
        <f>#REF!*1.075</f>
        <v>#REF!</v>
      </c>
      <c r="AU3354" s="105" t="e">
        <f t="shared" si="775"/>
        <v>#VALUE!</v>
      </c>
      <c r="AV3354" s="102" t="e">
        <f t="shared" si="776"/>
        <v>#REF!</v>
      </c>
      <c r="AW3354" s="125" t="s">
        <v>52</v>
      </c>
      <c r="AX3354" s="105" t="s">
        <v>51</v>
      </c>
      <c r="AY3354" s="106">
        <v>131.15</v>
      </c>
      <c r="AZ3354" s="108">
        <f t="shared" si="769"/>
        <v>13.115000000000002</v>
      </c>
      <c r="BA3354" s="1">
        <f t="shared" si="770"/>
        <v>144.26500000000001</v>
      </c>
      <c r="BB3354" s="106">
        <f t="shared" si="777"/>
        <v>155.80620000000002</v>
      </c>
      <c r="BC3354" s="105" t="s">
        <v>53</v>
      </c>
      <c r="BD3354" s="105" t="s">
        <v>885</v>
      </c>
      <c r="BE3354" s="110"/>
      <c r="BF3354" s="110"/>
      <c r="BG3354" s="110"/>
    </row>
    <row r="3355" spans="1:59" ht="24.75" customHeight="1">
      <c r="A3355" s="9">
        <v>3360</v>
      </c>
      <c r="B3355" s="17">
        <v>3698</v>
      </c>
      <c r="C3355" s="17"/>
      <c r="D3355" s="127" t="s">
        <v>12993</v>
      </c>
      <c r="E3355" s="2" t="s">
        <v>13010</v>
      </c>
      <c r="F3355" s="2" t="s">
        <v>13113</v>
      </c>
      <c r="G3355" s="2" t="s">
        <v>1758</v>
      </c>
      <c r="H3355" s="18" t="s">
        <v>1037</v>
      </c>
      <c r="I3355" s="2" t="s">
        <v>44</v>
      </c>
      <c r="J3355" s="30" t="s">
        <v>9160</v>
      </c>
      <c r="K3355" s="19"/>
      <c r="L3355" s="2"/>
      <c r="M3355" s="17">
        <v>14</v>
      </c>
      <c r="N3355" s="2" t="s">
        <v>46</v>
      </c>
      <c r="O3355" s="2" t="s">
        <v>13012</v>
      </c>
      <c r="P3355" s="2" t="s">
        <v>13114</v>
      </c>
      <c r="Q3355" s="2" t="s">
        <v>13014</v>
      </c>
      <c r="S3355" s="102">
        <v>8.6</v>
      </c>
      <c r="T3355" s="116">
        <v>9</v>
      </c>
      <c r="AG3355" s="105">
        <v>6.7345499999999996</v>
      </c>
      <c r="AN3355" s="106">
        <v>6</v>
      </c>
      <c r="AO3355" s="105" t="s">
        <v>50</v>
      </c>
      <c r="AP3355" s="104" t="s">
        <v>51</v>
      </c>
      <c r="AQ3355" s="105" t="e">
        <f t="shared" si="772"/>
        <v>#NUM!</v>
      </c>
      <c r="AR3355" s="105" t="e">
        <f t="shared" si="773"/>
        <v>#NUM!</v>
      </c>
      <c r="AS3355" s="105" t="e">
        <f t="shared" si="774"/>
        <v>#NUM!</v>
      </c>
      <c r="AT3355" s="105" t="e">
        <f>#REF!*1.075</f>
        <v>#REF!</v>
      </c>
      <c r="AU3355" s="105">
        <f t="shared" si="775"/>
        <v>9.6749999999999989</v>
      </c>
      <c r="AV3355" s="102" t="e">
        <f t="shared" si="776"/>
        <v>#REF!</v>
      </c>
      <c r="AW3355" s="105" t="s">
        <v>172</v>
      </c>
      <c r="AX3355" s="105" t="s">
        <v>173</v>
      </c>
      <c r="AY3355" s="106">
        <v>9.6750000000000007</v>
      </c>
      <c r="AZ3355" s="108">
        <f t="shared" si="769"/>
        <v>2.4187500000000002</v>
      </c>
      <c r="BA3355" s="1">
        <f t="shared" si="770"/>
        <v>12.09375</v>
      </c>
      <c r="BB3355" s="106">
        <f t="shared" si="777"/>
        <v>13.061249999999999</v>
      </c>
      <c r="BC3355" s="105" t="s">
        <v>53</v>
      </c>
      <c r="BD3355" s="105" t="s">
        <v>885</v>
      </c>
      <c r="BE3355" s="110"/>
      <c r="BF3355" s="110"/>
      <c r="BG3355" s="110"/>
    </row>
    <row r="3356" spans="1:59" ht="24.75" customHeight="1">
      <c r="A3356" s="9">
        <v>3361</v>
      </c>
      <c r="B3356" s="36">
        <v>16125</v>
      </c>
      <c r="C3356" s="36"/>
      <c r="D3356" s="127" t="s">
        <v>12993</v>
      </c>
      <c r="E3356" s="37" t="s">
        <v>13002</v>
      </c>
      <c r="F3356" s="36" t="s">
        <v>13115</v>
      </c>
      <c r="G3356" s="36" t="s">
        <v>13004</v>
      </c>
      <c r="H3356" s="36" t="s">
        <v>60</v>
      </c>
      <c r="I3356" s="36" t="s">
        <v>150</v>
      </c>
      <c r="J3356" s="37" t="s">
        <v>13116</v>
      </c>
      <c r="K3356" s="49"/>
      <c r="L3356" s="36"/>
      <c r="M3356" s="36">
        <v>60</v>
      </c>
      <c r="N3356" s="36" t="s">
        <v>46</v>
      </c>
      <c r="O3356" s="36" t="s">
        <v>13012</v>
      </c>
      <c r="P3356" s="36" t="s">
        <v>13117</v>
      </c>
      <c r="Q3356" s="36" t="s">
        <v>13118</v>
      </c>
      <c r="S3356" s="102">
        <v>2472</v>
      </c>
      <c r="T3356" s="116" t="s">
        <v>58</v>
      </c>
      <c r="AQ3356" s="105" t="e">
        <f t="shared" si="772"/>
        <v>#NUM!</v>
      </c>
      <c r="AR3356" s="105" t="e">
        <f t="shared" si="773"/>
        <v>#NUM!</v>
      </c>
      <c r="AS3356" s="105" t="e">
        <f t="shared" si="774"/>
        <v>#NUM!</v>
      </c>
      <c r="AT3356" s="105" t="e">
        <f>#REF!*1.075</f>
        <v>#REF!</v>
      </c>
      <c r="AU3356" s="105" t="e">
        <f t="shared" si="775"/>
        <v>#VALUE!</v>
      </c>
      <c r="AV3356" s="102" t="e">
        <f t="shared" si="776"/>
        <v>#REF!</v>
      </c>
      <c r="AW3356" s="125" t="s">
        <v>52</v>
      </c>
      <c r="AX3356" s="105" t="s">
        <v>51</v>
      </c>
      <c r="AY3356" s="106">
        <v>2657.4</v>
      </c>
      <c r="AZ3356" s="108">
        <f t="shared" si="769"/>
        <v>265.74</v>
      </c>
      <c r="BA3356" s="1">
        <f t="shared" si="770"/>
        <v>2923.1400000000003</v>
      </c>
      <c r="BB3356" s="106">
        <f t="shared" si="777"/>
        <v>3156.9912000000004</v>
      </c>
      <c r="BD3356" s="105" t="s">
        <v>200</v>
      </c>
      <c r="BE3356" s="110"/>
      <c r="BF3356" s="110"/>
      <c r="BG3356" s="110"/>
    </row>
    <row r="3357" spans="1:59" ht="24.75" customHeight="1">
      <c r="A3357" s="9">
        <v>3362</v>
      </c>
      <c r="B3357" s="17">
        <v>5178</v>
      </c>
      <c r="C3357" s="17"/>
      <c r="D3357" s="127" t="s">
        <v>12993</v>
      </c>
      <c r="E3357" s="2" t="s">
        <v>13015</v>
      </c>
      <c r="F3357" s="2" t="s">
        <v>8275</v>
      </c>
      <c r="G3357" s="2" t="s">
        <v>1731</v>
      </c>
      <c r="H3357" s="18" t="s">
        <v>1732</v>
      </c>
      <c r="I3357" s="2" t="s">
        <v>1307</v>
      </c>
      <c r="J3357" s="2" t="s">
        <v>13119</v>
      </c>
      <c r="K3357" s="19"/>
      <c r="L3357" s="2"/>
      <c r="M3357" s="17">
        <v>30</v>
      </c>
      <c r="N3357" s="2" t="s">
        <v>46</v>
      </c>
      <c r="O3357" s="2" t="s">
        <v>13012</v>
      </c>
      <c r="P3357" s="2" t="s">
        <v>13120</v>
      </c>
      <c r="Q3357" s="2" t="s">
        <v>13019</v>
      </c>
      <c r="S3357" s="102">
        <v>5.38</v>
      </c>
      <c r="T3357" s="116" t="s">
        <v>58</v>
      </c>
      <c r="V3357" s="102">
        <v>1.4</v>
      </c>
      <c r="AF3357" s="105">
        <v>1.51</v>
      </c>
      <c r="AN3357" s="106">
        <v>1.4</v>
      </c>
      <c r="AO3357" s="105" t="s">
        <v>50</v>
      </c>
      <c r="AP3357" s="104" t="s">
        <v>51</v>
      </c>
      <c r="AQ3357" s="105" t="e">
        <f t="shared" si="772"/>
        <v>#NUM!</v>
      </c>
      <c r="AR3357" s="105" t="e">
        <f t="shared" si="773"/>
        <v>#NUM!</v>
      </c>
      <c r="AS3357" s="105" t="e">
        <f t="shared" si="774"/>
        <v>#NUM!</v>
      </c>
      <c r="AT3357" s="105" t="e">
        <f>#REF!*1.075</f>
        <v>#REF!</v>
      </c>
      <c r="AU3357" s="105" t="e">
        <f t="shared" si="775"/>
        <v>#VALUE!</v>
      </c>
      <c r="AV3357" s="102" t="e">
        <f t="shared" si="776"/>
        <v>#REF!</v>
      </c>
      <c r="AW3357" s="125" t="s">
        <v>52</v>
      </c>
      <c r="AX3357" s="105" t="s">
        <v>51</v>
      </c>
      <c r="AY3357" s="106">
        <v>5.7835000000000001</v>
      </c>
      <c r="AZ3357" s="108">
        <f t="shared" si="769"/>
        <v>1.445875</v>
      </c>
      <c r="BA3357" s="1">
        <f t="shared" si="770"/>
        <v>7.2293750000000001</v>
      </c>
      <c r="BB3357" s="106">
        <f t="shared" si="777"/>
        <v>7.8077250000000005</v>
      </c>
      <c r="BC3357" s="105" t="s">
        <v>53</v>
      </c>
      <c r="BD3357" s="105" t="s">
        <v>885</v>
      </c>
      <c r="BE3357" s="110"/>
      <c r="BF3357" s="110"/>
      <c r="BG3357" s="110"/>
    </row>
    <row r="3358" spans="1:59" ht="24.75" customHeight="1">
      <c r="A3358" s="9">
        <v>3363</v>
      </c>
      <c r="B3358" s="36">
        <v>6917</v>
      </c>
      <c r="C3358" s="36"/>
      <c r="D3358" s="127" t="s">
        <v>12993</v>
      </c>
      <c r="E3358" s="37" t="s">
        <v>13007</v>
      </c>
      <c r="F3358" s="36" t="s">
        <v>453</v>
      </c>
      <c r="G3358" s="36" t="s">
        <v>448</v>
      </c>
      <c r="H3358" s="36" t="s">
        <v>320</v>
      </c>
      <c r="I3358" s="36" t="s">
        <v>68</v>
      </c>
      <c r="J3358" s="37" t="s">
        <v>13121</v>
      </c>
      <c r="K3358" s="49"/>
      <c r="L3358" s="36"/>
      <c r="M3358" s="36">
        <v>20</v>
      </c>
      <c r="N3358" s="36" t="s">
        <v>46</v>
      </c>
      <c r="O3358" s="36" t="s">
        <v>13012</v>
      </c>
      <c r="P3358" s="36" t="s">
        <v>13122</v>
      </c>
      <c r="Q3358" s="36" t="s">
        <v>13123</v>
      </c>
      <c r="S3358" s="102">
        <v>6.29</v>
      </c>
      <c r="T3358" s="116">
        <v>5.85</v>
      </c>
      <c r="AF3358" s="105">
        <v>7.56</v>
      </c>
      <c r="AQ3358" s="105" t="e">
        <f t="shared" si="772"/>
        <v>#NUM!</v>
      </c>
      <c r="AR3358" s="105" t="e">
        <f t="shared" si="773"/>
        <v>#NUM!</v>
      </c>
      <c r="AS3358" s="105" t="e">
        <f t="shared" si="774"/>
        <v>#NUM!</v>
      </c>
      <c r="AT3358" s="105" t="e">
        <f>#REF!*1.075</f>
        <v>#REF!</v>
      </c>
      <c r="AU3358" s="105">
        <f t="shared" si="775"/>
        <v>6.2887499999999994</v>
      </c>
      <c r="AV3358" s="102" t="e">
        <f t="shared" si="776"/>
        <v>#REF!</v>
      </c>
      <c r="AW3358" s="125" t="s">
        <v>52</v>
      </c>
      <c r="AX3358" s="105" t="s">
        <v>51</v>
      </c>
      <c r="AY3358" s="106">
        <v>6.2887500000000003</v>
      </c>
      <c r="AZ3358" s="108">
        <f t="shared" si="769"/>
        <v>1.5721875000000001</v>
      </c>
      <c r="BA3358" s="1">
        <f t="shared" si="770"/>
        <v>7.8609375000000004</v>
      </c>
      <c r="BB3358" s="106">
        <f t="shared" si="777"/>
        <v>8.4898125000000011</v>
      </c>
      <c r="BD3358" s="105" t="s">
        <v>200</v>
      </c>
      <c r="BE3358" s="110"/>
      <c r="BF3358" s="110"/>
      <c r="BG3358" s="110"/>
    </row>
    <row r="3359" spans="1:59" ht="24.75" hidden="1" customHeight="1">
      <c r="A3359" s="9">
        <v>3364</v>
      </c>
      <c r="B3359" s="17">
        <v>17931</v>
      </c>
      <c r="C3359" s="17"/>
      <c r="D3359" s="8"/>
      <c r="E3359" s="2" t="s">
        <v>13002</v>
      </c>
      <c r="F3359" s="2" t="s">
        <v>13003</v>
      </c>
      <c r="G3359" s="2" t="s">
        <v>13004</v>
      </c>
      <c r="H3359" s="18" t="s">
        <v>4905</v>
      </c>
      <c r="I3359" s="2" t="s">
        <v>292</v>
      </c>
      <c r="J3359" s="2" t="s">
        <v>13124</v>
      </c>
      <c r="K3359" s="19">
        <v>90</v>
      </c>
      <c r="L3359" s="2" t="s">
        <v>91</v>
      </c>
      <c r="M3359" s="17">
        <v>1</v>
      </c>
      <c r="N3359" s="2" t="s">
        <v>46</v>
      </c>
      <c r="O3359" s="2" t="s">
        <v>13012</v>
      </c>
      <c r="P3359" s="2" t="s">
        <v>13070</v>
      </c>
      <c r="Q3359" s="2" t="s">
        <v>13125</v>
      </c>
      <c r="R3359" s="101">
        <v>950</v>
      </c>
      <c r="T3359" s="116" t="s">
        <v>58</v>
      </c>
      <c r="AN3359" s="106">
        <v>950</v>
      </c>
      <c r="AO3359" s="105" t="s">
        <v>50</v>
      </c>
      <c r="AP3359" s="104" t="s">
        <v>51</v>
      </c>
      <c r="AQ3359" s="105" t="e">
        <f t="shared" si="772"/>
        <v>#NUM!</v>
      </c>
      <c r="AR3359" s="105" t="e">
        <f t="shared" si="773"/>
        <v>#NUM!</v>
      </c>
      <c r="AS3359" s="105" t="e">
        <f t="shared" si="774"/>
        <v>#NUM!</v>
      </c>
      <c r="AT3359" s="105" t="e">
        <f>#REF!*1.075</f>
        <v>#REF!</v>
      </c>
      <c r="AU3359" s="105" t="e">
        <f t="shared" si="775"/>
        <v>#VALUE!</v>
      </c>
      <c r="AV3359" s="102" t="e">
        <f t="shared" si="776"/>
        <v>#REF!</v>
      </c>
      <c r="AW3359" s="125" t="s">
        <v>52</v>
      </c>
      <c r="AX3359" s="105" t="s">
        <v>51</v>
      </c>
      <c r="AY3359" s="106">
        <v>950</v>
      </c>
      <c r="AZ3359" s="108">
        <f t="shared" si="769"/>
        <v>95</v>
      </c>
      <c r="BA3359" s="1">
        <f t="shared" si="770"/>
        <v>1045</v>
      </c>
      <c r="BB3359" s="106">
        <f t="shared" si="777"/>
        <v>1128.5999999999999</v>
      </c>
      <c r="BC3359" s="105" t="s">
        <v>53</v>
      </c>
      <c r="BE3359" s="110"/>
      <c r="BF3359" s="110"/>
      <c r="BG3359" s="110"/>
    </row>
    <row r="3360" spans="1:59" ht="24.75" customHeight="1">
      <c r="A3360" s="9">
        <v>3365</v>
      </c>
      <c r="B3360" s="36">
        <v>6985</v>
      </c>
      <c r="C3360" s="36"/>
      <c r="D3360" s="127" t="s">
        <v>12993</v>
      </c>
      <c r="E3360" s="37" t="s">
        <v>13007</v>
      </c>
      <c r="F3360" s="36" t="s">
        <v>453</v>
      </c>
      <c r="G3360" s="36" t="s">
        <v>448</v>
      </c>
      <c r="H3360" s="36" t="s">
        <v>67</v>
      </c>
      <c r="I3360" s="36" t="s">
        <v>68</v>
      </c>
      <c r="J3360" s="37" t="s">
        <v>13126</v>
      </c>
      <c r="K3360" s="49"/>
      <c r="L3360" s="36"/>
      <c r="M3360" s="36">
        <v>10</v>
      </c>
      <c r="N3360" s="36" t="s">
        <v>46</v>
      </c>
      <c r="O3360" s="36" t="s">
        <v>13012</v>
      </c>
      <c r="P3360" s="36" t="s">
        <v>13122</v>
      </c>
      <c r="Q3360" s="36" t="s">
        <v>13127</v>
      </c>
      <c r="S3360" s="102">
        <v>6.29</v>
      </c>
      <c r="T3360" s="116" t="s">
        <v>58</v>
      </c>
      <c r="AF3360" s="105">
        <v>7.56</v>
      </c>
      <c r="AQ3360" s="105" t="e">
        <f t="shared" si="772"/>
        <v>#NUM!</v>
      </c>
      <c r="AR3360" s="105" t="e">
        <f t="shared" si="773"/>
        <v>#NUM!</v>
      </c>
      <c r="AS3360" s="105" t="e">
        <f t="shared" si="774"/>
        <v>#NUM!</v>
      </c>
      <c r="AT3360" s="105" t="e">
        <f>#REF!*1.075</f>
        <v>#REF!</v>
      </c>
      <c r="AU3360" s="105" t="e">
        <f t="shared" si="775"/>
        <v>#VALUE!</v>
      </c>
      <c r="AV3360" s="102" t="e">
        <f t="shared" si="776"/>
        <v>#REF!</v>
      </c>
      <c r="AW3360" s="125" t="s">
        <v>52</v>
      </c>
      <c r="AX3360" s="105" t="s">
        <v>51</v>
      </c>
      <c r="AY3360" s="106">
        <v>6.29</v>
      </c>
      <c r="AZ3360" s="108">
        <f t="shared" si="769"/>
        <v>1.5725</v>
      </c>
      <c r="BA3360" s="1">
        <f t="shared" si="770"/>
        <v>7.8624999999999998</v>
      </c>
      <c r="BB3360" s="106">
        <f t="shared" si="777"/>
        <v>8.4915000000000003</v>
      </c>
      <c r="BD3360" s="105" t="s">
        <v>200</v>
      </c>
      <c r="BE3360" s="110"/>
      <c r="BF3360" s="110"/>
      <c r="BG3360" s="110"/>
    </row>
    <row r="3361" spans="1:59" ht="24.75" customHeight="1">
      <c r="A3361" s="9">
        <v>3366</v>
      </c>
      <c r="B3361" s="36">
        <v>20584</v>
      </c>
      <c r="C3361" s="36"/>
      <c r="D3361" s="127" t="s">
        <v>12993</v>
      </c>
      <c r="E3361" s="36" t="s">
        <v>13128</v>
      </c>
      <c r="F3361" s="58" t="s">
        <v>13129</v>
      </c>
      <c r="G3361" s="36" t="s">
        <v>2050</v>
      </c>
      <c r="H3361" s="36" t="s">
        <v>189</v>
      </c>
      <c r="I3361" s="36" t="s">
        <v>953</v>
      </c>
      <c r="J3361" s="58" t="s">
        <v>13130</v>
      </c>
      <c r="K3361" s="49"/>
      <c r="L3361" s="36"/>
      <c r="M3361" s="36">
        <v>28</v>
      </c>
      <c r="N3361" s="36" t="s">
        <v>46</v>
      </c>
      <c r="O3361" s="36" t="s">
        <v>13012</v>
      </c>
      <c r="P3361" s="58"/>
      <c r="Q3361" s="36" t="s">
        <v>480</v>
      </c>
      <c r="S3361" s="102">
        <v>9.68</v>
      </c>
      <c r="T3361" s="116" t="s">
        <v>58</v>
      </c>
      <c r="AF3361" s="105">
        <v>5.71</v>
      </c>
      <c r="AQ3361" s="105" t="e">
        <f t="shared" si="772"/>
        <v>#NUM!</v>
      </c>
      <c r="AR3361" s="105" t="e">
        <f t="shared" si="773"/>
        <v>#NUM!</v>
      </c>
      <c r="AS3361" s="105" t="e">
        <f t="shared" si="774"/>
        <v>#NUM!</v>
      </c>
      <c r="AT3361" s="105" t="e">
        <f>#REF!*1.075</f>
        <v>#REF!</v>
      </c>
      <c r="AU3361" s="105" t="e">
        <f t="shared" si="775"/>
        <v>#VALUE!</v>
      </c>
      <c r="AV3361" s="105" t="e">
        <f t="shared" si="776"/>
        <v>#REF!</v>
      </c>
      <c r="AW3361" s="125" t="s">
        <v>52</v>
      </c>
      <c r="AX3361" s="105" t="s">
        <v>51</v>
      </c>
      <c r="AY3361" s="106">
        <v>10.406000000000001</v>
      </c>
      <c r="AZ3361" s="108">
        <f t="shared" si="769"/>
        <v>1.7690200000000003</v>
      </c>
      <c r="BA3361" s="1">
        <f t="shared" si="770"/>
        <v>12.17502</v>
      </c>
      <c r="BB3361" s="106">
        <f t="shared" si="777"/>
        <v>13.149021599999999</v>
      </c>
      <c r="BD3361" s="105" t="s">
        <v>200</v>
      </c>
      <c r="BE3361" s="110"/>
      <c r="BF3361" s="110"/>
      <c r="BG3361" s="110"/>
    </row>
    <row r="3362" spans="1:59" ht="24.75" hidden="1" customHeight="1">
      <c r="A3362" s="9">
        <v>3367</v>
      </c>
      <c r="B3362" s="36">
        <v>20084</v>
      </c>
      <c r="C3362" s="36"/>
      <c r="E3362" s="36" t="s">
        <v>13131</v>
      </c>
      <c r="F3362" s="36"/>
      <c r="G3362" s="36" t="s">
        <v>13132</v>
      </c>
      <c r="H3362" s="36" t="s">
        <v>945</v>
      </c>
      <c r="I3362" s="36" t="s">
        <v>44</v>
      </c>
      <c r="J3362" s="36"/>
      <c r="K3362" s="49"/>
      <c r="L3362" s="36"/>
      <c r="M3362" s="36"/>
      <c r="N3362" s="36"/>
      <c r="O3362" s="36" t="s">
        <v>13012</v>
      </c>
      <c r="P3362" s="21"/>
      <c r="Q3362" s="21" t="s">
        <v>480</v>
      </c>
      <c r="T3362" s="116"/>
      <c r="AT3362" s="105" t="e">
        <f>#REF!*1.075</f>
        <v>#REF!</v>
      </c>
      <c r="AV3362" s="219" t="e">
        <f t="shared" si="776"/>
        <v>#REF!</v>
      </c>
      <c r="AZ3362" s="108" t="b">
        <f t="shared" si="769"/>
        <v>0</v>
      </c>
      <c r="BA3362" s="1">
        <f t="shared" si="770"/>
        <v>0</v>
      </c>
      <c r="BB3362" s="106">
        <f t="shared" si="777"/>
        <v>0</v>
      </c>
      <c r="BE3362" s="110"/>
      <c r="BF3362" s="110"/>
      <c r="BG3362" s="110"/>
    </row>
    <row r="3363" spans="1:59" ht="24.75" hidden="1" customHeight="1">
      <c r="A3363" s="9">
        <v>3368</v>
      </c>
      <c r="B3363" s="17">
        <v>618</v>
      </c>
      <c r="C3363" s="17"/>
      <c r="D3363" s="8"/>
      <c r="E3363" s="2" t="s">
        <v>13133</v>
      </c>
      <c r="F3363" s="2" t="s">
        <v>13134</v>
      </c>
      <c r="G3363" s="2" t="s">
        <v>1205</v>
      </c>
      <c r="H3363" s="18" t="s">
        <v>2772</v>
      </c>
      <c r="I3363" s="2" t="s">
        <v>4765</v>
      </c>
      <c r="J3363" s="2" t="s">
        <v>13135</v>
      </c>
      <c r="K3363" s="19"/>
      <c r="L3363" s="2"/>
      <c r="M3363" s="17">
        <v>12</v>
      </c>
      <c r="N3363" s="2" t="s">
        <v>46</v>
      </c>
      <c r="O3363" s="2" t="s">
        <v>13012</v>
      </c>
      <c r="P3363" s="2" t="s">
        <v>13136</v>
      </c>
      <c r="Q3363" s="2" t="s">
        <v>13137</v>
      </c>
      <c r="R3363" s="101">
        <v>3.74</v>
      </c>
      <c r="T3363" s="116">
        <v>3.35</v>
      </c>
      <c r="V3363" s="102">
        <v>3.81</v>
      </c>
      <c r="W3363" s="102">
        <v>3.67</v>
      </c>
      <c r="X3363" s="102">
        <v>5.36</v>
      </c>
      <c r="AN3363" s="106">
        <v>3.74</v>
      </c>
      <c r="AO3363" s="105" t="s">
        <v>50</v>
      </c>
      <c r="AP3363" s="104" t="s">
        <v>51</v>
      </c>
      <c r="AQ3363" s="105" t="e">
        <f>AVERAGE(SMALL(AE3363:AI3363,1),SMALL(AE3363:AI3363,2))</f>
        <v>#NUM!</v>
      </c>
      <c r="AR3363" s="105" t="e">
        <f>IF(R3363 &lt;=( AVERAGE(SMALL(AE3363:AI3363,1),SMALL(AE3363:AI3363,2))), R3363, "")</f>
        <v>#NUM!</v>
      </c>
      <c r="AS3363" s="105" t="e">
        <f>AVERAGE(SMALL(AJ3363:AM3363,1),SMALL(AJ3363:AM3363,2))</f>
        <v>#NUM!</v>
      </c>
      <c r="AT3363" s="105" t="e">
        <f>#REF!*1.075</f>
        <v>#REF!</v>
      </c>
      <c r="AU3363" s="105">
        <f>T3363*1.075</f>
        <v>3.6012499999999998</v>
      </c>
      <c r="AV3363" s="102" t="e">
        <f t="shared" si="776"/>
        <v>#REF!</v>
      </c>
      <c r="AW3363" s="105" t="s">
        <v>172</v>
      </c>
      <c r="AX3363" s="105" t="s">
        <v>173</v>
      </c>
      <c r="AY3363" s="106">
        <v>3.6</v>
      </c>
      <c r="AZ3363" s="108">
        <f t="shared" si="769"/>
        <v>0.9</v>
      </c>
      <c r="BA3363" s="1">
        <f t="shared" si="770"/>
        <v>4.5</v>
      </c>
      <c r="BB3363" s="106">
        <f t="shared" si="777"/>
        <v>4.8600000000000003</v>
      </c>
      <c r="BC3363" s="105" t="s">
        <v>53</v>
      </c>
      <c r="BE3363" s="110"/>
      <c r="BF3363" s="110"/>
      <c r="BG3363" s="110"/>
    </row>
    <row r="3364" spans="1:59" ht="24.75" hidden="1" customHeight="1">
      <c r="A3364" s="9">
        <v>3369</v>
      </c>
      <c r="B3364" s="17">
        <v>17925</v>
      </c>
      <c r="C3364" s="17"/>
      <c r="D3364" s="8"/>
      <c r="E3364" s="2" t="s">
        <v>13138</v>
      </c>
      <c r="F3364" s="2" t="s">
        <v>13139</v>
      </c>
      <c r="G3364" s="2" t="s">
        <v>6587</v>
      </c>
      <c r="H3364" s="18" t="s">
        <v>13140</v>
      </c>
      <c r="I3364" s="2" t="s">
        <v>788</v>
      </c>
      <c r="J3364" s="2" t="s">
        <v>13141</v>
      </c>
      <c r="K3364" s="19"/>
      <c r="L3364" s="2"/>
      <c r="M3364" s="17">
        <v>12</v>
      </c>
      <c r="N3364" s="2" t="s">
        <v>46</v>
      </c>
      <c r="O3364" s="2" t="s">
        <v>13012</v>
      </c>
      <c r="P3364" s="2" t="s">
        <v>13070</v>
      </c>
      <c r="Q3364" s="2" t="s">
        <v>13142</v>
      </c>
      <c r="R3364" s="101">
        <v>3.81</v>
      </c>
      <c r="T3364" s="116">
        <v>3.35</v>
      </c>
      <c r="V3364" s="102">
        <v>3.81</v>
      </c>
      <c r="AN3364" s="106">
        <v>3.81</v>
      </c>
      <c r="AO3364" s="105" t="s">
        <v>50</v>
      </c>
      <c r="AP3364" s="104" t="s">
        <v>51</v>
      </c>
      <c r="AQ3364" s="105" t="e">
        <f>AVERAGE(SMALL(AE3364:AI3364,1),SMALL(AE3364:AI3364,2))</f>
        <v>#NUM!</v>
      </c>
      <c r="AR3364" s="105" t="e">
        <f>IF(R3364 &lt;=( AVERAGE(SMALL(AE3364:AI3364,1),SMALL(AE3364:AI3364,2))), R3364, "")</f>
        <v>#NUM!</v>
      </c>
      <c r="AS3364" s="105" t="e">
        <f>AVERAGE(SMALL(AJ3364:AM3364,1),SMALL(AJ3364:AM3364,2))</f>
        <v>#NUM!</v>
      </c>
      <c r="AT3364" s="105" t="e">
        <f>#REF!*1.075</f>
        <v>#REF!</v>
      </c>
      <c r="AU3364" s="105">
        <f>T3364*1.075</f>
        <v>3.6012499999999998</v>
      </c>
      <c r="AV3364" s="102" t="e">
        <f t="shared" si="776"/>
        <v>#REF!</v>
      </c>
      <c r="AW3364" s="105" t="s">
        <v>172</v>
      </c>
      <c r="AX3364" s="105" t="s">
        <v>173</v>
      </c>
      <c r="AY3364" s="106">
        <v>3.6</v>
      </c>
      <c r="AZ3364" s="108">
        <f t="shared" si="769"/>
        <v>0.9</v>
      </c>
      <c r="BA3364" s="1">
        <f t="shared" si="770"/>
        <v>4.5</v>
      </c>
      <c r="BB3364" s="106">
        <f t="shared" si="777"/>
        <v>4.8600000000000003</v>
      </c>
      <c r="BC3364" s="105" t="s">
        <v>53</v>
      </c>
      <c r="BE3364" s="110"/>
      <c r="BF3364" s="110"/>
      <c r="BG3364" s="110"/>
    </row>
    <row r="3365" spans="1:59" ht="24.75" customHeight="1">
      <c r="A3365" s="9">
        <v>3370</v>
      </c>
      <c r="B3365" s="17">
        <v>4046</v>
      </c>
      <c r="C3365" s="17"/>
      <c r="D3365" s="127" t="s">
        <v>12993</v>
      </c>
      <c r="E3365" s="2" t="s">
        <v>13143</v>
      </c>
      <c r="F3365" s="2" t="s">
        <v>1578</v>
      </c>
      <c r="G3365" s="2" t="s">
        <v>492</v>
      </c>
      <c r="H3365" s="18" t="s">
        <v>1582</v>
      </c>
      <c r="I3365" s="2" t="s">
        <v>196</v>
      </c>
      <c r="J3365" s="2" t="s">
        <v>13144</v>
      </c>
      <c r="K3365" s="19">
        <v>100</v>
      </c>
      <c r="L3365" s="2" t="s">
        <v>91</v>
      </c>
      <c r="M3365" s="17">
        <v>1</v>
      </c>
      <c r="N3365" s="2" t="s">
        <v>46</v>
      </c>
      <c r="O3365" s="2" t="s">
        <v>13012</v>
      </c>
      <c r="P3365" s="2" t="s">
        <v>13145</v>
      </c>
      <c r="Q3365" s="2" t="s">
        <v>13146</v>
      </c>
      <c r="S3365" s="102">
        <v>0.97</v>
      </c>
      <c r="T3365" s="116">
        <v>0.9</v>
      </c>
      <c r="AF3365" s="105">
        <v>0.76</v>
      </c>
      <c r="AN3365" s="106">
        <v>0.7</v>
      </c>
      <c r="AO3365" s="105" t="s">
        <v>50</v>
      </c>
      <c r="AP3365" s="104" t="s">
        <v>51</v>
      </c>
      <c r="AQ3365" s="105" t="e">
        <f>AVERAGE(SMALL(AE3365:AI3365,1),SMALL(AE3365:AI3365,2))</f>
        <v>#NUM!</v>
      </c>
      <c r="AR3365" s="105" t="e">
        <f>IF(R3365 &lt;=( AVERAGE(SMALL(AE3365:AI3365,1),SMALL(AE3365:AI3365,2))), R3365, "")</f>
        <v>#NUM!</v>
      </c>
      <c r="AS3365" s="105" t="e">
        <f>AVERAGE(SMALL(AJ3365:AM3365,1),SMALL(AJ3365:AM3365,2))</f>
        <v>#NUM!</v>
      </c>
      <c r="AT3365" s="105" t="e">
        <f>#REF!*1.075</f>
        <v>#REF!</v>
      </c>
      <c r="AU3365" s="105">
        <f>T3365*1.075</f>
        <v>0.96750000000000003</v>
      </c>
      <c r="AV3365" s="102" t="e">
        <f t="shared" si="776"/>
        <v>#REF!</v>
      </c>
      <c r="AW3365" s="105" t="s">
        <v>172</v>
      </c>
      <c r="AX3365" s="105" t="s">
        <v>173</v>
      </c>
      <c r="AY3365" s="106">
        <v>0.96750000000000003</v>
      </c>
      <c r="AZ3365" s="108">
        <f t="shared" si="769"/>
        <v>0.24187500000000001</v>
      </c>
      <c r="BA3365" s="1">
        <f t="shared" si="770"/>
        <v>1.2093750000000001</v>
      </c>
      <c r="BB3365" s="106">
        <f t="shared" si="777"/>
        <v>1.3061250000000002</v>
      </c>
      <c r="BC3365" s="105" t="s">
        <v>53</v>
      </c>
      <c r="BD3365" s="105" t="s">
        <v>885</v>
      </c>
      <c r="BE3365" s="110"/>
      <c r="BF3365" s="110"/>
      <c r="BG3365" s="110"/>
    </row>
    <row r="3366" spans="1:59" ht="24.75" hidden="1" customHeight="1">
      <c r="A3366" s="9">
        <v>3371</v>
      </c>
      <c r="B3366" s="36">
        <v>19957</v>
      </c>
      <c r="C3366" s="36"/>
      <c r="E3366" s="36" t="s">
        <v>13147</v>
      </c>
      <c r="F3366" s="36"/>
      <c r="G3366" s="36" t="s">
        <v>4861</v>
      </c>
      <c r="H3366" s="36" t="s">
        <v>310</v>
      </c>
      <c r="I3366" s="36" t="s">
        <v>44</v>
      </c>
      <c r="J3366" s="36"/>
      <c r="K3366" s="49"/>
      <c r="L3366" s="36"/>
      <c r="M3366" s="36"/>
      <c r="N3366" s="36"/>
      <c r="O3366" s="36" t="s">
        <v>13012</v>
      </c>
      <c r="P3366" s="21"/>
      <c r="Q3366" s="21" t="s">
        <v>480</v>
      </c>
      <c r="T3366" s="116"/>
      <c r="AT3366" s="105" t="e">
        <f>#REF!*1.075</f>
        <v>#REF!</v>
      </c>
      <c r="AV3366" s="102" t="e">
        <f t="shared" si="776"/>
        <v>#REF!</v>
      </c>
      <c r="AZ3366" s="108" t="b">
        <f t="shared" si="769"/>
        <v>0</v>
      </c>
      <c r="BA3366" s="1">
        <f t="shared" si="770"/>
        <v>0</v>
      </c>
      <c r="BB3366" s="106">
        <f t="shared" si="777"/>
        <v>0</v>
      </c>
      <c r="BE3366" s="110"/>
      <c r="BF3366" s="110"/>
      <c r="BG3366" s="110"/>
    </row>
    <row r="3367" spans="1:59" ht="24.75" hidden="1" customHeight="1">
      <c r="A3367" s="9">
        <v>3372</v>
      </c>
      <c r="B3367" s="36">
        <v>19932</v>
      </c>
      <c r="C3367" s="36"/>
      <c r="E3367" s="36" t="s">
        <v>13147</v>
      </c>
      <c r="F3367" s="36"/>
      <c r="G3367" s="36" t="s">
        <v>4861</v>
      </c>
      <c r="H3367" s="36" t="s">
        <v>1135</v>
      </c>
      <c r="I3367" s="36" t="s">
        <v>44</v>
      </c>
      <c r="J3367" s="36"/>
      <c r="K3367" s="49"/>
      <c r="L3367" s="36"/>
      <c r="M3367" s="36"/>
      <c r="N3367" s="36"/>
      <c r="O3367" s="36" t="s">
        <v>13012</v>
      </c>
      <c r="P3367" s="21"/>
      <c r="Q3367" s="21" t="s">
        <v>480</v>
      </c>
      <c r="T3367" s="116"/>
      <c r="AT3367" s="105" t="e">
        <f>#REF!*1.075</f>
        <v>#REF!</v>
      </c>
      <c r="AV3367" s="102" t="e">
        <f t="shared" si="776"/>
        <v>#REF!</v>
      </c>
      <c r="AZ3367" s="108" t="b">
        <f t="shared" si="769"/>
        <v>0</v>
      </c>
      <c r="BA3367" s="1">
        <f t="shared" si="770"/>
        <v>0</v>
      </c>
      <c r="BB3367" s="106">
        <f t="shared" si="777"/>
        <v>0</v>
      </c>
      <c r="BE3367" s="110"/>
      <c r="BF3367" s="110"/>
      <c r="BG3367" s="110"/>
    </row>
    <row r="3368" spans="1:59" ht="24.75" hidden="1" customHeight="1">
      <c r="A3368" s="9">
        <v>3373</v>
      </c>
      <c r="B3368" s="36">
        <v>19972</v>
      </c>
      <c r="C3368" s="36"/>
      <c r="E3368" s="36" t="s">
        <v>13148</v>
      </c>
      <c r="F3368" s="36"/>
      <c r="G3368" s="36" t="s">
        <v>439</v>
      </c>
      <c r="H3368" s="36" t="s">
        <v>1046</v>
      </c>
      <c r="I3368" s="36" t="s">
        <v>44</v>
      </c>
      <c r="J3368" s="36"/>
      <c r="K3368" s="49"/>
      <c r="L3368" s="36"/>
      <c r="M3368" s="36"/>
      <c r="N3368" s="36"/>
      <c r="O3368" s="36" t="s">
        <v>13012</v>
      </c>
      <c r="P3368" s="21"/>
      <c r="Q3368" s="21" t="s">
        <v>480</v>
      </c>
      <c r="T3368" s="116"/>
      <c r="AT3368" s="105" t="e">
        <f>#REF!*1.075</f>
        <v>#REF!</v>
      </c>
      <c r="AV3368" s="102" t="e">
        <f t="shared" si="776"/>
        <v>#REF!</v>
      </c>
      <c r="AZ3368" s="108" t="b">
        <f t="shared" si="769"/>
        <v>0</v>
      </c>
      <c r="BA3368" s="1">
        <f t="shared" si="770"/>
        <v>0</v>
      </c>
      <c r="BB3368" s="106">
        <f t="shared" si="777"/>
        <v>0</v>
      </c>
      <c r="BE3368" s="110"/>
      <c r="BF3368" s="110"/>
      <c r="BG3368" s="110"/>
    </row>
    <row r="3369" spans="1:59" ht="24.75" hidden="1" customHeight="1">
      <c r="A3369" s="9">
        <v>3374</v>
      </c>
      <c r="B3369" s="36">
        <v>19971</v>
      </c>
      <c r="C3369" s="36"/>
      <c r="E3369" s="36" t="s">
        <v>13148</v>
      </c>
      <c r="F3369" s="36"/>
      <c r="G3369" s="36" t="s">
        <v>439</v>
      </c>
      <c r="H3369" s="36" t="s">
        <v>1043</v>
      </c>
      <c r="I3369" s="36" t="s">
        <v>44</v>
      </c>
      <c r="J3369" s="36"/>
      <c r="K3369" s="49"/>
      <c r="L3369" s="36"/>
      <c r="M3369" s="36"/>
      <c r="N3369" s="36"/>
      <c r="O3369" s="36" t="s">
        <v>13012</v>
      </c>
      <c r="P3369" s="21"/>
      <c r="Q3369" s="21" t="s">
        <v>480</v>
      </c>
      <c r="T3369" s="116"/>
      <c r="AT3369" s="105" t="e">
        <f>#REF!*1.075</f>
        <v>#REF!</v>
      </c>
      <c r="AV3369" s="102" t="e">
        <f t="shared" si="776"/>
        <v>#REF!</v>
      </c>
      <c r="AZ3369" s="108" t="b">
        <f t="shared" si="769"/>
        <v>0</v>
      </c>
      <c r="BA3369" s="1">
        <f t="shared" si="770"/>
        <v>0</v>
      </c>
      <c r="BB3369" s="106">
        <f t="shared" si="777"/>
        <v>0</v>
      </c>
      <c r="BE3369" s="110"/>
      <c r="BF3369" s="110"/>
      <c r="BG3369" s="110"/>
    </row>
    <row r="3370" spans="1:59" ht="24.75" hidden="1" customHeight="1">
      <c r="A3370" s="9">
        <v>3375</v>
      </c>
      <c r="B3370" s="36">
        <v>20547</v>
      </c>
      <c r="C3370" s="36"/>
      <c r="E3370" s="36" t="s">
        <v>13149</v>
      </c>
      <c r="F3370" s="36"/>
      <c r="G3370" s="36" t="s">
        <v>786</v>
      </c>
      <c r="H3370" s="36" t="s">
        <v>13150</v>
      </c>
      <c r="I3370" s="36" t="s">
        <v>13151</v>
      </c>
      <c r="J3370" s="36"/>
      <c r="K3370" s="49"/>
      <c r="L3370" s="36"/>
      <c r="M3370" s="36"/>
      <c r="N3370" s="36"/>
      <c r="O3370" s="36" t="s">
        <v>13012</v>
      </c>
      <c r="P3370" s="21"/>
      <c r="Q3370" s="21" t="s">
        <v>480</v>
      </c>
      <c r="T3370" s="116"/>
      <c r="AT3370" s="105" t="e">
        <f>#REF!*1.075</f>
        <v>#REF!</v>
      </c>
      <c r="AV3370" s="102" t="e">
        <f t="shared" si="776"/>
        <v>#REF!</v>
      </c>
      <c r="AZ3370" s="108" t="b">
        <f t="shared" si="769"/>
        <v>0</v>
      </c>
      <c r="BA3370" s="1">
        <f t="shared" si="770"/>
        <v>0</v>
      </c>
      <c r="BB3370" s="106">
        <f t="shared" si="777"/>
        <v>0</v>
      </c>
      <c r="BE3370" s="110"/>
      <c r="BF3370" s="110"/>
      <c r="BG3370" s="110"/>
    </row>
    <row r="3371" spans="1:59" ht="24.75" hidden="1" customHeight="1">
      <c r="A3371" s="9">
        <v>3376</v>
      </c>
      <c r="B3371" s="36">
        <v>20309</v>
      </c>
      <c r="C3371" s="36"/>
      <c r="E3371" s="36" t="s">
        <v>13152</v>
      </c>
      <c r="F3371" s="36"/>
      <c r="G3371" s="36" t="s">
        <v>369</v>
      </c>
      <c r="H3371" s="36" t="s">
        <v>60</v>
      </c>
      <c r="I3371" s="36" t="s">
        <v>44</v>
      </c>
      <c r="J3371" s="36"/>
      <c r="K3371" s="49"/>
      <c r="L3371" s="36"/>
      <c r="M3371" s="36"/>
      <c r="N3371" s="36"/>
      <c r="O3371" s="36" t="s">
        <v>13012</v>
      </c>
      <c r="P3371" s="21"/>
      <c r="Q3371" s="21" t="s">
        <v>480</v>
      </c>
      <c r="T3371" s="116"/>
      <c r="AT3371" s="105" t="e">
        <f>#REF!*1.075</f>
        <v>#REF!</v>
      </c>
      <c r="AV3371" s="102" t="e">
        <f t="shared" si="776"/>
        <v>#REF!</v>
      </c>
      <c r="AZ3371" s="108" t="b">
        <f t="shared" si="769"/>
        <v>0</v>
      </c>
      <c r="BA3371" s="1">
        <f t="shared" si="770"/>
        <v>0</v>
      </c>
      <c r="BB3371" s="106">
        <f t="shared" si="777"/>
        <v>0</v>
      </c>
      <c r="BE3371" s="110"/>
      <c r="BF3371" s="110"/>
      <c r="BG3371" s="110"/>
    </row>
    <row r="3372" spans="1:59" ht="24.75" hidden="1" customHeight="1">
      <c r="A3372" s="9">
        <v>3377</v>
      </c>
      <c r="B3372" s="36">
        <v>20308</v>
      </c>
      <c r="C3372" s="36"/>
      <c r="E3372" s="36" t="s">
        <v>13152</v>
      </c>
      <c r="F3372" s="36"/>
      <c r="G3372" s="36" t="s">
        <v>369</v>
      </c>
      <c r="H3372" s="36" t="s">
        <v>374</v>
      </c>
      <c r="I3372" s="36" t="s">
        <v>44</v>
      </c>
      <c r="J3372" s="36"/>
      <c r="K3372" s="49"/>
      <c r="L3372" s="36"/>
      <c r="M3372" s="36"/>
      <c r="N3372" s="36"/>
      <c r="O3372" s="36" t="s">
        <v>13012</v>
      </c>
      <c r="P3372" s="21"/>
      <c r="Q3372" s="21" t="s">
        <v>480</v>
      </c>
      <c r="T3372" s="116"/>
      <c r="AT3372" s="105" t="e">
        <f>#REF!*1.075</f>
        <v>#REF!</v>
      </c>
      <c r="AV3372" s="102" t="e">
        <f t="shared" si="776"/>
        <v>#REF!</v>
      </c>
      <c r="AZ3372" s="108" t="b">
        <f t="shared" si="769"/>
        <v>0</v>
      </c>
      <c r="BA3372" s="1">
        <f t="shared" si="770"/>
        <v>0</v>
      </c>
      <c r="BB3372" s="106">
        <f t="shared" si="777"/>
        <v>0</v>
      </c>
      <c r="BE3372" s="110"/>
      <c r="BF3372" s="110"/>
      <c r="BG3372" s="110"/>
    </row>
    <row r="3373" spans="1:59" ht="24.75" customHeight="1">
      <c r="A3373" s="9">
        <v>3378</v>
      </c>
      <c r="B3373" s="36">
        <v>20584</v>
      </c>
      <c r="C3373" s="36"/>
      <c r="D3373" s="127" t="s">
        <v>12993</v>
      </c>
      <c r="E3373" s="36" t="s">
        <v>13128</v>
      </c>
      <c r="F3373" s="36" t="s">
        <v>13129</v>
      </c>
      <c r="G3373" s="36" t="s">
        <v>2050</v>
      </c>
      <c r="H3373" s="36" t="s">
        <v>189</v>
      </c>
      <c r="I3373" s="36" t="s">
        <v>953</v>
      </c>
      <c r="J3373" s="36" t="s">
        <v>13054</v>
      </c>
      <c r="K3373" s="49"/>
      <c r="L3373" s="36"/>
      <c r="M3373" s="36">
        <v>14</v>
      </c>
      <c r="N3373" s="36" t="s">
        <v>46</v>
      </c>
      <c r="O3373" s="36" t="s">
        <v>13012</v>
      </c>
      <c r="P3373" s="36"/>
      <c r="Q3373" s="36" t="s">
        <v>480</v>
      </c>
      <c r="S3373" s="102">
        <v>5.1100000000000003</v>
      </c>
      <c r="T3373" s="116" t="s">
        <v>58</v>
      </c>
      <c r="AF3373" s="105">
        <v>2.855</v>
      </c>
      <c r="AQ3373" s="105" t="e">
        <f>AVERAGE(SMALL(AE3373:AI3373,1),SMALL(AE3373:AI3373,2))</f>
        <v>#NUM!</v>
      </c>
      <c r="AR3373" s="105" t="e">
        <f>IF(R3373 &lt;=( AVERAGE(SMALL(AE3373:AI3373,1),SMALL(AE3373:AI3373,2))), R3373, "")</f>
        <v>#NUM!</v>
      </c>
      <c r="AS3373" s="105" t="e">
        <f>AVERAGE(SMALL(AJ3373:AM3373,1),SMALL(AJ3373:AM3373,2))</f>
        <v>#NUM!</v>
      </c>
      <c r="AT3373" s="105" t="e">
        <f>#REF!*1.075</f>
        <v>#REF!</v>
      </c>
      <c r="AU3373" s="105" t="e">
        <f>T3373*1.075</f>
        <v>#VALUE!</v>
      </c>
      <c r="AV3373" s="102" t="e">
        <f t="shared" ref="AV3373:AV3404" si="778">MIN(AN3373,AT3373,AU3373)</f>
        <v>#REF!</v>
      </c>
      <c r="AW3373" s="125" t="s">
        <v>52</v>
      </c>
      <c r="AX3373" s="105" t="s">
        <v>51</v>
      </c>
      <c r="AY3373" s="106">
        <v>5.4930000000000003</v>
      </c>
      <c r="AZ3373" s="108">
        <f t="shared" ref="AZ3373:AZ3436" si="779">IF(AND(AY3373&gt;0,AY3373&lt;=10),AY3373*0.25,IF(AND(AY3373&gt;10,AY3373&lt;=50),AY3373*0.17,IF(AND(AY3373&gt;10,AY3373&lt;=100),AY3373*0.12,IF(AY3373&gt;100,AY3373*0.1))))</f>
        <v>1.3732500000000001</v>
      </c>
      <c r="BA3373" s="1">
        <f t="shared" ref="BA3373:BA3436" si="780">AZ3373+AY3373</f>
        <v>6.8662500000000009</v>
      </c>
      <c r="BB3373" s="106">
        <f t="shared" ref="BB3373:BB3404" si="781">BA3373+BA3373*0.08</f>
        <v>7.4155500000000014</v>
      </c>
      <c r="BD3373" s="105" t="s">
        <v>200</v>
      </c>
      <c r="BE3373" s="110"/>
      <c r="BF3373" s="110"/>
      <c r="BG3373" s="110"/>
    </row>
    <row r="3374" spans="1:59" ht="24.75" customHeight="1">
      <c r="A3374" s="9">
        <v>3379</v>
      </c>
      <c r="B3374" s="36">
        <v>16125</v>
      </c>
      <c r="C3374" s="36"/>
      <c r="D3374" s="127" t="s">
        <v>12993</v>
      </c>
      <c r="E3374" s="37" t="s">
        <v>13002</v>
      </c>
      <c r="F3374" s="36" t="s">
        <v>13115</v>
      </c>
      <c r="G3374" s="36" t="s">
        <v>13004</v>
      </c>
      <c r="H3374" s="36" t="s">
        <v>224</v>
      </c>
      <c r="I3374" s="36" t="s">
        <v>150</v>
      </c>
      <c r="J3374" s="37" t="s">
        <v>13116</v>
      </c>
      <c r="K3374" s="49"/>
      <c r="L3374" s="36"/>
      <c r="M3374" s="36">
        <v>60</v>
      </c>
      <c r="N3374" s="36" t="s">
        <v>46</v>
      </c>
      <c r="O3374" s="36" t="s">
        <v>13012</v>
      </c>
      <c r="P3374" s="36" t="s">
        <v>13117</v>
      </c>
      <c r="Q3374" s="36" t="s">
        <v>13118</v>
      </c>
      <c r="S3374" s="102">
        <v>1400</v>
      </c>
      <c r="T3374" s="116" t="s">
        <v>58</v>
      </c>
      <c r="AF3374" s="105">
        <v>2160</v>
      </c>
      <c r="AG3374" s="139">
        <v>2879.88</v>
      </c>
      <c r="AQ3374" s="105">
        <f>AVERAGE(SMALL(AE3374:AI3374,1),SMALL(AE3374:AI3374,2))</f>
        <v>2519.94</v>
      </c>
      <c r="AR3374" s="105">
        <f>IF(R3374 &lt;=( AVERAGE(SMALL(AE3374:AI3374,1),SMALL(AE3374:AI3374,2))), R3374, "")</f>
        <v>0</v>
      </c>
      <c r="AS3374" s="105" t="e">
        <f>AVERAGE(SMALL(AJ3374:AM3374,1),SMALL(AJ3374:AM3374,2))</f>
        <v>#NUM!</v>
      </c>
      <c r="AT3374" s="105" t="e">
        <f>#REF!*1.075</f>
        <v>#REF!</v>
      </c>
      <c r="AU3374" s="105" t="e">
        <f>T3374*1.075</f>
        <v>#VALUE!</v>
      </c>
      <c r="AV3374" s="102" t="e">
        <f t="shared" si="778"/>
        <v>#REF!</v>
      </c>
      <c r="AW3374" s="125" t="s">
        <v>52</v>
      </c>
      <c r="AX3374" s="105" t="s">
        <v>51</v>
      </c>
      <c r="AY3374" s="106">
        <v>1505</v>
      </c>
      <c r="AZ3374" s="108">
        <f t="shared" si="779"/>
        <v>150.5</v>
      </c>
      <c r="BA3374" s="1">
        <f t="shared" si="780"/>
        <v>1655.5</v>
      </c>
      <c r="BB3374" s="106">
        <f t="shared" si="781"/>
        <v>1787.94</v>
      </c>
      <c r="BD3374" s="105" t="s">
        <v>200</v>
      </c>
      <c r="BE3374" s="110"/>
      <c r="BF3374" s="110"/>
      <c r="BG3374" s="110"/>
    </row>
    <row r="3375" spans="1:59" ht="24.75" customHeight="1">
      <c r="A3375" s="9">
        <v>4995</v>
      </c>
      <c r="B3375" s="17">
        <v>3767</v>
      </c>
      <c r="C3375" s="17"/>
      <c r="D3375" s="127" t="s">
        <v>12993</v>
      </c>
      <c r="E3375" s="2" t="s">
        <v>13104</v>
      </c>
      <c r="F3375" s="2" t="s">
        <v>13105</v>
      </c>
      <c r="G3375" s="2" t="s">
        <v>13106</v>
      </c>
      <c r="H3375" s="18" t="s">
        <v>244</v>
      </c>
      <c r="I3375" s="2" t="s">
        <v>13153</v>
      </c>
      <c r="J3375" s="2" t="s">
        <v>13154</v>
      </c>
      <c r="K3375" s="19"/>
      <c r="L3375" s="2"/>
      <c r="M3375" s="17">
        <v>20</v>
      </c>
      <c r="N3375" s="2" t="s">
        <v>46</v>
      </c>
      <c r="O3375" s="2" t="s">
        <v>13012</v>
      </c>
      <c r="P3375" s="2" t="s">
        <v>13108</v>
      </c>
      <c r="Q3375" s="2" t="s">
        <v>13109</v>
      </c>
      <c r="S3375" s="102">
        <v>9.14</v>
      </c>
      <c r="T3375" s="116" t="s">
        <v>58</v>
      </c>
      <c r="AF3375" s="105">
        <v>8.64</v>
      </c>
      <c r="AN3375" s="106">
        <v>5.95</v>
      </c>
      <c r="AO3375" s="105" t="s">
        <v>50</v>
      </c>
      <c r="AP3375" s="104" t="s">
        <v>51</v>
      </c>
      <c r="AQ3375" s="105" t="e">
        <f>AVERAGE(SMALL(AE3375:AI3375,1),SMALL(AE3375:AI3375,2))</f>
        <v>#NUM!</v>
      </c>
      <c r="AR3375" s="105" t="e">
        <f>IF(R3375 &lt;=( AVERAGE(SMALL(AE3375:AI3375,1),SMALL(AE3375:AI3375,2))), R3375, "")</f>
        <v>#NUM!</v>
      </c>
      <c r="AS3375" s="105" t="e">
        <f>AVERAGE(SMALL(AJ3375:AM3375,1),SMALL(AJ3375:AM3375,2))</f>
        <v>#NUM!</v>
      </c>
      <c r="AT3375" s="105" t="e">
        <f>#REF!*1.075</f>
        <v>#REF!</v>
      </c>
      <c r="AU3375" s="105" t="e">
        <f>T3375*1.075</f>
        <v>#VALUE!</v>
      </c>
      <c r="AV3375" s="102" t="e">
        <f t="shared" si="778"/>
        <v>#REF!</v>
      </c>
      <c r="AW3375" s="125" t="s">
        <v>52</v>
      </c>
      <c r="AX3375" s="125" t="s">
        <v>51</v>
      </c>
      <c r="AY3375" s="106">
        <v>9.8254999999999999</v>
      </c>
      <c r="AZ3375" s="108">
        <f t="shared" si="779"/>
        <v>2.456375</v>
      </c>
      <c r="BA3375" s="1">
        <f t="shared" si="780"/>
        <v>12.281874999999999</v>
      </c>
      <c r="BB3375" s="106">
        <f t="shared" si="781"/>
        <v>13.264424999999999</v>
      </c>
      <c r="BC3375" s="105" t="s">
        <v>53</v>
      </c>
      <c r="BD3375" s="105" t="s">
        <v>885</v>
      </c>
      <c r="BE3375" s="110"/>
      <c r="BF3375" s="110"/>
      <c r="BG3375" s="110"/>
    </row>
    <row r="3376" spans="1:59" ht="24.75" customHeight="1">
      <c r="A3376" s="9">
        <v>4997</v>
      </c>
      <c r="B3376" s="17">
        <v>618</v>
      </c>
      <c r="C3376" s="17"/>
      <c r="D3376" s="127" t="s">
        <v>12993</v>
      </c>
      <c r="E3376" s="2" t="s">
        <v>13155</v>
      </c>
      <c r="F3376" s="2" t="s">
        <v>13156</v>
      </c>
      <c r="G3376" s="2" t="s">
        <v>1205</v>
      </c>
      <c r="H3376" s="18" t="s">
        <v>13157</v>
      </c>
      <c r="I3376" s="2" t="s">
        <v>2676</v>
      </c>
      <c r="J3376" s="2" t="s">
        <v>13158</v>
      </c>
      <c r="K3376" s="19">
        <v>100</v>
      </c>
      <c r="L3376" s="2" t="s">
        <v>91</v>
      </c>
      <c r="M3376" s="17">
        <v>1</v>
      </c>
      <c r="N3376" s="2" t="s">
        <v>46</v>
      </c>
      <c r="O3376" s="2" t="s">
        <v>13012</v>
      </c>
      <c r="P3376" s="2" t="s">
        <v>13136</v>
      </c>
      <c r="Q3376" s="2" t="s">
        <v>13137</v>
      </c>
      <c r="S3376" s="102">
        <v>1.57</v>
      </c>
      <c r="T3376" s="116">
        <v>1.46</v>
      </c>
      <c r="AN3376" s="106">
        <v>3.74</v>
      </c>
      <c r="AO3376" s="105" t="s">
        <v>50</v>
      </c>
      <c r="AP3376" s="104" t="s">
        <v>51</v>
      </c>
      <c r="AQ3376" s="105" t="e">
        <f>AVERAGE(SMALL(AE3376:AI3376,1),SMALL(AE3376:AI3376,2))</f>
        <v>#NUM!</v>
      </c>
      <c r="AR3376" s="105" t="e">
        <f>IF(R3376 &lt;=( AVERAGE(SMALL(AE3376:AI3376,1),SMALL(AE3376:AI3376,2))), R3376, "")</f>
        <v>#NUM!</v>
      </c>
      <c r="AS3376" s="105" t="e">
        <f>AVERAGE(SMALL(AJ3376:AM3376,1),SMALL(AJ3376:AM3376,2))</f>
        <v>#NUM!</v>
      </c>
      <c r="AT3376" s="105" t="e">
        <f>#REF!*1.075</f>
        <v>#REF!</v>
      </c>
      <c r="AU3376" s="105">
        <f>T3376*1.075</f>
        <v>1.5694999999999999</v>
      </c>
      <c r="AV3376" s="102" t="e">
        <f t="shared" si="778"/>
        <v>#REF!</v>
      </c>
      <c r="AW3376" s="105" t="s">
        <v>172</v>
      </c>
      <c r="AX3376" s="105" t="s">
        <v>173</v>
      </c>
      <c r="AY3376" s="106">
        <v>1.5694999999999999</v>
      </c>
      <c r="AZ3376" s="108">
        <f t="shared" si="779"/>
        <v>0.39237499999999997</v>
      </c>
      <c r="BA3376" s="1">
        <f t="shared" si="780"/>
        <v>1.9618749999999998</v>
      </c>
      <c r="BB3376" s="106">
        <f t="shared" si="781"/>
        <v>2.1188249999999997</v>
      </c>
      <c r="BC3376" s="105" t="s">
        <v>53</v>
      </c>
      <c r="BD3376" s="105" t="s">
        <v>885</v>
      </c>
      <c r="BE3376" s="110"/>
      <c r="BF3376" s="110"/>
      <c r="BG3376" s="110"/>
    </row>
    <row r="3377" spans="1:59" ht="24.75" hidden="1" customHeight="1">
      <c r="A3377" s="9">
        <v>3380</v>
      </c>
      <c r="B3377" s="36">
        <v>20325</v>
      </c>
      <c r="C3377" s="36"/>
      <c r="E3377" s="37" t="s">
        <v>13159</v>
      </c>
      <c r="F3377" s="36" t="s">
        <v>13160</v>
      </c>
      <c r="G3377" s="36" t="s">
        <v>13161</v>
      </c>
      <c r="H3377" s="36" t="s">
        <v>2499</v>
      </c>
      <c r="I3377" s="36" t="s">
        <v>551</v>
      </c>
      <c r="J3377" s="37" t="s">
        <v>13162</v>
      </c>
      <c r="K3377" s="49"/>
      <c r="L3377" s="36"/>
      <c r="M3377" s="36"/>
      <c r="N3377" s="36"/>
      <c r="O3377" s="36" t="s">
        <v>13163</v>
      </c>
      <c r="P3377" s="36" t="s">
        <v>13164</v>
      </c>
      <c r="Q3377" s="36" t="s">
        <v>13165</v>
      </c>
      <c r="T3377" s="116"/>
      <c r="AT3377" s="105" t="e">
        <f>#REF!*1.075</f>
        <v>#REF!</v>
      </c>
      <c r="AV3377" s="102" t="e">
        <f t="shared" si="778"/>
        <v>#REF!</v>
      </c>
      <c r="AZ3377" s="108" t="b">
        <f t="shared" si="779"/>
        <v>0</v>
      </c>
      <c r="BA3377" s="1">
        <f t="shared" si="780"/>
        <v>0</v>
      </c>
      <c r="BB3377" s="106">
        <f t="shared" si="781"/>
        <v>0</v>
      </c>
      <c r="BE3377" s="110"/>
      <c r="BF3377" s="110"/>
      <c r="BG3377" s="110"/>
    </row>
    <row r="3378" spans="1:59" ht="24.75" hidden="1" customHeight="1">
      <c r="A3378" s="9">
        <v>3381</v>
      </c>
      <c r="B3378" s="36">
        <v>20334</v>
      </c>
      <c r="C3378" s="36"/>
      <c r="E3378" s="37" t="s">
        <v>13159</v>
      </c>
      <c r="F3378" s="36" t="s">
        <v>13160</v>
      </c>
      <c r="G3378" s="36" t="s">
        <v>13161</v>
      </c>
      <c r="H3378" s="36" t="s">
        <v>13166</v>
      </c>
      <c r="I3378" s="36" t="s">
        <v>551</v>
      </c>
      <c r="J3378" s="37" t="s">
        <v>13167</v>
      </c>
      <c r="K3378" s="49"/>
      <c r="L3378" s="36"/>
      <c r="M3378" s="36"/>
      <c r="N3378" s="36"/>
      <c r="O3378" s="36" t="s">
        <v>13163</v>
      </c>
      <c r="P3378" s="36" t="s">
        <v>13164</v>
      </c>
      <c r="Q3378" s="36" t="s">
        <v>13168</v>
      </c>
      <c r="T3378" s="116"/>
      <c r="AT3378" s="105" t="e">
        <f>#REF!*1.075</f>
        <v>#REF!</v>
      </c>
      <c r="AV3378" s="102" t="e">
        <f t="shared" si="778"/>
        <v>#REF!</v>
      </c>
      <c r="AZ3378" s="108" t="b">
        <f t="shared" si="779"/>
        <v>0</v>
      </c>
      <c r="BA3378" s="1">
        <f t="shared" si="780"/>
        <v>0</v>
      </c>
      <c r="BB3378" s="106">
        <f t="shared" si="781"/>
        <v>0</v>
      </c>
      <c r="BE3378" s="110"/>
      <c r="BF3378" s="110"/>
      <c r="BG3378" s="110"/>
    </row>
    <row r="3379" spans="1:59" ht="24.75" hidden="1" customHeight="1">
      <c r="A3379" s="9">
        <v>3382</v>
      </c>
      <c r="B3379" s="36">
        <v>14760</v>
      </c>
      <c r="C3379" s="36"/>
      <c r="E3379" s="37" t="s">
        <v>1909</v>
      </c>
      <c r="F3379" s="36" t="s">
        <v>13169</v>
      </c>
      <c r="G3379" s="36" t="s">
        <v>1910</v>
      </c>
      <c r="H3379" s="36" t="s">
        <v>1911</v>
      </c>
      <c r="I3379" s="36" t="s">
        <v>906</v>
      </c>
      <c r="J3379" s="37" t="s">
        <v>13170</v>
      </c>
      <c r="K3379" s="49"/>
      <c r="L3379" s="36"/>
      <c r="M3379" s="36"/>
      <c r="N3379" s="36"/>
      <c r="O3379" s="36" t="s">
        <v>13171</v>
      </c>
      <c r="P3379" s="36" t="s">
        <v>5590</v>
      </c>
      <c r="Q3379" s="36" t="s">
        <v>13172</v>
      </c>
      <c r="T3379" s="116"/>
      <c r="AT3379" s="105" t="e">
        <f>#REF!*1.075</f>
        <v>#REF!</v>
      </c>
      <c r="AV3379" s="102" t="e">
        <f t="shared" si="778"/>
        <v>#REF!</v>
      </c>
      <c r="AZ3379" s="108" t="b">
        <f t="shared" si="779"/>
        <v>0</v>
      </c>
      <c r="BA3379" s="1">
        <f t="shared" si="780"/>
        <v>0</v>
      </c>
      <c r="BB3379" s="106">
        <f t="shared" si="781"/>
        <v>0</v>
      </c>
      <c r="BE3379" s="110"/>
      <c r="BF3379" s="110"/>
      <c r="BG3379" s="110"/>
    </row>
    <row r="3380" spans="1:59" ht="24.75" hidden="1" customHeight="1">
      <c r="A3380" s="9">
        <v>3383</v>
      </c>
      <c r="B3380" s="36">
        <v>14691</v>
      </c>
      <c r="C3380" s="36"/>
      <c r="E3380" s="37" t="s">
        <v>13173</v>
      </c>
      <c r="F3380" s="36" t="s">
        <v>491</v>
      </c>
      <c r="G3380" s="36" t="s">
        <v>492</v>
      </c>
      <c r="H3380" s="36" t="s">
        <v>126</v>
      </c>
      <c r="I3380" s="36" t="s">
        <v>906</v>
      </c>
      <c r="J3380" s="37" t="s">
        <v>13174</v>
      </c>
      <c r="K3380" s="49"/>
      <c r="L3380" s="36"/>
      <c r="M3380" s="36"/>
      <c r="N3380" s="36"/>
      <c r="O3380" s="36" t="s">
        <v>13171</v>
      </c>
      <c r="P3380" s="36" t="s">
        <v>5590</v>
      </c>
      <c r="Q3380" s="36" t="s">
        <v>13175</v>
      </c>
      <c r="T3380" s="116"/>
      <c r="AT3380" s="105" t="e">
        <f>#REF!*1.075</f>
        <v>#REF!</v>
      </c>
      <c r="AV3380" s="102" t="e">
        <f t="shared" si="778"/>
        <v>#REF!</v>
      </c>
      <c r="AZ3380" s="108" t="b">
        <f t="shared" si="779"/>
        <v>0</v>
      </c>
      <c r="BA3380" s="1">
        <f t="shared" si="780"/>
        <v>0</v>
      </c>
      <c r="BB3380" s="106">
        <f t="shared" si="781"/>
        <v>0</v>
      </c>
      <c r="BE3380" s="110"/>
      <c r="BF3380" s="110"/>
      <c r="BG3380" s="110"/>
    </row>
    <row r="3381" spans="1:59" ht="24.75" hidden="1" customHeight="1">
      <c r="A3381" s="9">
        <v>3384</v>
      </c>
      <c r="B3381" s="36">
        <v>14654</v>
      </c>
      <c r="C3381" s="36"/>
      <c r="E3381" s="37" t="s">
        <v>13176</v>
      </c>
      <c r="F3381" s="36" t="s">
        <v>13177</v>
      </c>
      <c r="G3381" s="36" t="s">
        <v>2862</v>
      </c>
      <c r="H3381" s="36" t="s">
        <v>2863</v>
      </c>
      <c r="I3381" s="36" t="s">
        <v>574</v>
      </c>
      <c r="J3381" s="37" t="s">
        <v>13178</v>
      </c>
      <c r="K3381" s="49"/>
      <c r="L3381" s="36"/>
      <c r="M3381" s="36"/>
      <c r="N3381" s="36"/>
      <c r="O3381" s="36" t="s">
        <v>13171</v>
      </c>
      <c r="P3381" s="36" t="s">
        <v>5590</v>
      </c>
      <c r="Q3381" s="36" t="s">
        <v>13179</v>
      </c>
      <c r="T3381" s="116"/>
      <c r="AT3381" s="105" t="e">
        <f>#REF!*1.075</f>
        <v>#REF!</v>
      </c>
      <c r="AV3381" s="102" t="e">
        <f t="shared" si="778"/>
        <v>#REF!</v>
      </c>
      <c r="AZ3381" s="108" t="b">
        <f t="shared" si="779"/>
        <v>0</v>
      </c>
      <c r="BA3381" s="1">
        <f t="shared" si="780"/>
        <v>0</v>
      </c>
      <c r="BB3381" s="106">
        <f t="shared" si="781"/>
        <v>0</v>
      </c>
      <c r="BE3381" s="110"/>
      <c r="BF3381" s="110"/>
      <c r="BG3381" s="110"/>
    </row>
    <row r="3382" spans="1:59" ht="24.75" hidden="1" customHeight="1">
      <c r="A3382" s="9">
        <v>3385</v>
      </c>
      <c r="B3382" s="36">
        <v>15049</v>
      </c>
      <c r="C3382" s="36"/>
      <c r="E3382" s="37" t="s">
        <v>13180</v>
      </c>
      <c r="F3382" s="36" t="s">
        <v>8407</v>
      </c>
      <c r="G3382" s="36" t="s">
        <v>8326</v>
      </c>
      <c r="H3382" s="36" t="s">
        <v>8408</v>
      </c>
      <c r="I3382" s="36" t="s">
        <v>364</v>
      </c>
      <c r="J3382" s="37" t="s">
        <v>13181</v>
      </c>
      <c r="K3382" s="49"/>
      <c r="L3382" s="36"/>
      <c r="M3382" s="36"/>
      <c r="N3382" s="36"/>
      <c r="O3382" s="36" t="s">
        <v>13182</v>
      </c>
      <c r="P3382" s="36" t="s">
        <v>13183</v>
      </c>
      <c r="Q3382" s="36" t="s">
        <v>13184</v>
      </c>
      <c r="T3382" s="116"/>
      <c r="AT3382" s="105" t="e">
        <f>#REF!*1.075</f>
        <v>#REF!</v>
      </c>
      <c r="AV3382" s="102" t="e">
        <f t="shared" si="778"/>
        <v>#REF!</v>
      </c>
      <c r="AZ3382" s="108" t="b">
        <f t="shared" si="779"/>
        <v>0</v>
      </c>
      <c r="BA3382" s="1">
        <f t="shared" si="780"/>
        <v>0</v>
      </c>
      <c r="BB3382" s="106">
        <f t="shared" si="781"/>
        <v>0</v>
      </c>
      <c r="BE3382" s="110"/>
      <c r="BF3382" s="110"/>
      <c r="BG3382" s="110"/>
    </row>
    <row r="3383" spans="1:59" ht="24.75" hidden="1" customHeight="1">
      <c r="A3383" s="9">
        <v>3386</v>
      </c>
      <c r="B3383" s="20">
        <v>5694</v>
      </c>
      <c r="C3383" s="20"/>
      <c r="E3383" s="21" t="s">
        <v>13185</v>
      </c>
      <c r="F3383" s="21" t="s">
        <v>13186</v>
      </c>
      <c r="G3383" s="21" t="s">
        <v>5238</v>
      </c>
      <c r="H3383" s="22" t="s">
        <v>2187</v>
      </c>
      <c r="I3383" s="21" t="s">
        <v>2004</v>
      </c>
      <c r="J3383" s="21" t="s">
        <v>639</v>
      </c>
      <c r="K3383" s="23"/>
      <c r="L3383" s="21"/>
      <c r="M3383" s="20">
        <v>1</v>
      </c>
      <c r="N3383" s="21" t="s">
        <v>46</v>
      </c>
      <c r="O3383" s="21" t="s">
        <v>13182</v>
      </c>
      <c r="P3383" s="21" t="s">
        <v>13187</v>
      </c>
      <c r="Q3383" s="21" t="s">
        <v>13188</v>
      </c>
      <c r="R3383" s="101">
        <v>5.86</v>
      </c>
      <c r="T3383" s="116">
        <v>3.09</v>
      </c>
      <c r="U3383" s="84">
        <v>6.33</v>
      </c>
      <c r="V3383" s="102">
        <v>6.32</v>
      </c>
      <c r="W3383" s="102">
        <v>5.38</v>
      </c>
      <c r="AM3383" s="105">
        <v>2.98</v>
      </c>
      <c r="AQ3383" s="105" t="e">
        <f>AVERAGE(SMALL(AE3383:AI3383,1),SMALL(AE3383:AI3383,2))</f>
        <v>#NUM!</v>
      </c>
      <c r="AR3383" s="105" t="e">
        <f>IF(R3383 &lt;=( AVERAGE(SMALL(AE3383:AI3383,1),SMALL(AE3383:AI3383,2))), R3383, "")</f>
        <v>#NUM!</v>
      </c>
      <c r="AS3383" s="105" t="e">
        <f>AVERAGE(SMALL(AJ3383:AM3383,1),SMALL(AJ3383:AM3383,2))</f>
        <v>#NUM!</v>
      </c>
      <c r="AT3383" s="105" t="e">
        <f>#REF!*1.075</f>
        <v>#REF!</v>
      </c>
      <c r="AU3383" s="105">
        <f>T3383*1.075</f>
        <v>3.3217499999999998</v>
      </c>
      <c r="AV3383" s="102" t="e">
        <f t="shared" si="778"/>
        <v>#REF!</v>
      </c>
      <c r="AW3383" s="105" t="s">
        <v>172</v>
      </c>
      <c r="AX3383" s="105" t="s">
        <v>173</v>
      </c>
      <c r="AY3383" s="106">
        <v>3.3210000000000002</v>
      </c>
      <c r="AZ3383" s="108">
        <f t="shared" si="779"/>
        <v>0.83025000000000004</v>
      </c>
      <c r="BA3383" s="1">
        <f t="shared" si="780"/>
        <v>4.1512500000000001</v>
      </c>
      <c r="BB3383" s="106">
        <f t="shared" si="781"/>
        <v>4.4833499999999997</v>
      </c>
      <c r="BC3383" s="105" t="s">
        <v>53</v>
      </c>
      <c r="BE3383" s="110"/>
      <c r="BF3383" s="110"/>
      <c r="BG3383" s="110"/>
    </row>
    <row r="3384" spans="1:59" ht="24.75" hidden="1" customHeight="1">
      <c r="A3384" s="9">
        <v>3387</v>
      </c>
      <c r="B3384" s="20">
        <v>5693</v>
      </c>
      <c r="C3384" s="20"/>
      <c r="E3384" s="21" t="s">
        <v>13185</v>
      </c>
      <c r="F3384" s="21" t="s">
        <v>13186</v>
      </c>
      <c r="G3384" s="21" t="s">
        <v>5238</v>
      </c>
      <c r="H3384" s="22" t="s">
        <v>2187</v>
      </c>
      <c r="I3384" s="21" t="s">
        <v>13189</v>
      </c>
      <c r="J3384" s="21" t="s">
        <v>13190</v>
      </c>
      <c r="K3384" s="23"/>
      <c r="L3384" s="21"/>
      <c r="M3384" s="20">
        <v>30</v>
      </c>
      <c r="N3384" s="21" t="s">
        <v>46</v>
      </c>
      <c r="O3384" s="21" t="s">
        <v>13182</v>
      </c>
      <c r="P3384" s="21" t="s">
        <v>13187</v>
      </c>
      <c r="Q3384" s="21" t="s">
        <v>13191</v>
      </c>
      <c r="R3384" s="101">
        <v>141.05000000000001</v>
      </c>
      <c r="T3384" s="116">
        <v>95.39</v>
      </c>
      <c r="U3384" s="84">
        <v>141.1</v>
      </c>
      <c r="V3384" s="102">
        <v>141.01</v>
      </c>
      <c r="W3384" s="102">
        <v>156.55000000000001</v>
      </c>
      <c r="AM3384" s="105">
        <v>183.84</v>
      </c>
      <c r="AQ3384" s="105" t="e">
        <f>AVERAGE(SMALL(AE3384:AI3384,1),SMALL(AE3384:AI3384,2))</f>
        <v>#NUM!</v>
      </c>
      <c r="AR3384" s="105" t="e">
        <f>IF(R3384 &lt;=( AVERAGE(SMALL(AE3384:AI3384,1),SMALL(AE3384:AI3384,2))), R3384, "")</f>
        <v>#NUM!</v>
      </c>
      <c r="AS3384" s="105" t="e">
        <f>AVERAGE(SMALL(AJ3384:AM3384,1),SMALL(AJ3384:AM3384,2))</f>
        <v>#NUM!</v>
      </c>
      <c r="AT3384" s="105" t="e">
        <f>#REF!*1.075</f>
        <v>#REF!</v>
      </c>
      <c r="AU3384" s="105">
        <f>T3384*1.075</f>
        <v>102.54424999999999</v>
      </c>
      <c r="AV3384" s="102" t="e">
        <f t="shared" si="778"/>
        <v>#REF!</v>
      </c>
      <c r="AW3384" s="105" t="s">
        <v>172</v>
      </c>
      <c r="AX3384" s="105" t="s">
        <v>173</v>
      </c>
      <c r="AY3384" s="106">
        <v>102.544</v>
      </c>
      <c r="AZ3384" s="108">
        <f t="shared" si="779"/>
        <v>10.2544</v>
      </c>
      <c r="BA3384" s="1">
        <f t="shared" si="780"/>
        <v>112.7984</v>
      </c>
      <c r="BB3384" s="106">
        <f t="shared" si="781"/>
        <v>121.822272</v>
      </c>
      <c r="BC3384" s="105" t="s">
        <v>53</v>
      </c>
      <c r="BE3384" s="110"/>
      <c r="BF3384" s="110"/>
      <c r="BG3384" s="110"/>
    </row>
    <row r="3385" spans="1:59" ht="24.75" hidden="1" customHeight="1">
      <c r="A3385" s="9">
        <v>3388</v>
      </c>
      <c r="B3385" s="36">
        <v>3706</v>
      </c>
      <c r="C3385" s="36"/>
      <c r="E3385" s="37" t="s">
        <v>13192</v>
      </c>
      <c r="F3385" s="36" t="s">
        <v>13193</v>
      </c>
      <c r="G3385" s="36" t="s">
        <v>7958</v>
      </c>
      <c r="H3385" s="36" t="s">
        <v>7916</v>
      </c>
      <c r="I3385" s="36" t="s">
        <v>551</v>
      </c>
      <c r="J3385" s="37" t="s">
        <v>13194</v>
      </c>
      <c r="K3385" s="49"/>
      <c r="L3385" s="36"/>
      <c r="M3385" s="36"/>
      <c r="N3385" s="36"/>
      <c r="O3385" s="36" t="s">
        <v>13182</v>
      </c>
      <c r="P3385" s="36" t="s">
        <v>13195</v>
      </c>
      <c r="Q3385" s="36" t="s">
        <v>13196</v>
      </c>
      <c r="T3385" s="116"/>
      <c r="AT3385" s="105" t="e">
        <f>#REF!*1.075</f>
        <v>#REF!</v>
      </c>
      <c r="AV3385" s="102" t="e">
        <f t="shared" si="778"/>
        <v>#REF!</v>
      </c>
      <c r="AZ3385" s="108" t="b">
        <f t="shared" si="779"/>
        <v>0</v>
      </c>
      <c r="BA3385" s="1">
        <f t="shared" si="780"/>
        <v>0</v>
      </c>
      <c r="BB3385" s="106">
        <f t="shared" si="781"/>
        <v>0</v>
      </c>
      <c r="BE3385" s="110"/>
      <c r="BF3385" s="110"/>
      <c r="BG3385" s="110"/>
    </row>
    <row r="3386" spans="1:59" ht="24.75" hidden="1" customHeight="1">
      <c r="A3386" s="9">
        <v>3389</v>
      </c>
      <c r="B3386" s="36">
        <v>20510</v>
      </c>
      <c r="C3386" s="36"/>
      <c r="E3386" s="36" t="s">
        <v>13185</v>
      </c>
      <c r="F3386" s="36"/>
      <c r="G3386" s="36" t="s">
        <v>5238</v>
      </c>
      <c r="H3386" s="36" t="s">
        <v>13197</v>
      </c>
      <c r="I3386" s="36" t="s">
        <v>2004</v>
      </c>
      <c r="J3386" s="36"/>
      <c r="K3386" s="49"/>
      <c r="L3386" s="36"/>
      <c r="M3386" s="36"/>
      <c r="N3386" s="36"/>
      <c r="O3386" s="36" t="s">
        <v>13182</v>
      </c>
      <c r="P3386" s="21"/>
      <c r="Q3386" s="21" t="s">
        <v>480</v>
      </c>
      <c r="T3386" s="116"/>
      <c r="AT3386" s="105" t="e">
        <f>#REF!*1.075</f>
        <v>#REF!</v>
      </c>
      <c r="AV3386" s="102" t="e">
        <f t="shared" si="778"/>
        <v>#REF!</v>
      </c>
      <c r="AZ3386" s="108" t="b">
        <f t="shared" si="779"/>
        <v>0</v>
      </c>
      <c r="BA3386" s="1">
        <f t="shared" si="780"/>
        <v>0</v>
      </c>
      <c r="BB3386" s="106">
        <f t="shared" si="781"/>
        <v>0</v>
      </c>
      <c r="BE3386" s="110"/>
      <c r="BF3386" s="110"/>
      <c r="BG3386" s="110"/>
    </row>
    <row r="3387" spans="1:59" ht="24.75" hidden="1" customHeight="1">
      <c r="A3387" s="9">
        <v>3390</v>
      </c>
      <c r="B3387" s="24">
        <v>14855</v>
      </c>
      <c r="C3387" s="24"/>
      <c r="D3387" s="15"/>
      <c r="E3387" s="25" t="s">
        <v>13198</v>
      </c>
      <c r="F3387" s="25" t="s">
        <v>13199</v>
      </c>
      <c r="G3387" s="25" t="s">
        <v>13200</v>
      </c>
      <c r="H3387" s="26" t="s">
        <v>7182</v>
      </c>
      <c r="I3387" s="25" t="s">
        <v>551</v>
      </c>
      <c r="J3387" s="25" t="s">
        <v>13201</v>
      </c>
      <c r="K3387" s="27">
        <v>0.16500000000000001</v>
      </c>
      <c r="L3387" s="25" t="s">
        <v>91</v>
      </c>
      <c r="M3387" s="24">
        <v>1</v>
      </c>
      <c r="N3387" s="25" t="s">
        <v>46</v>
      </c>
      <c r="O3387" s="25" t="s">
        <v>13202</v>
      </c>
      <c r="P3387" s="25" t="s">
        <v>13203</v>
      </c>
      <c r="Q3387" s="25" t="s">
        <v>13204</v>
      </c>
      <c r="R3387" s="101">
        <v>679.71119999999996</v>
      </c>
      <c r="T3387" s="116">
        <v>622</v>
      </c>
      <c r="U3387" s="84">
        <v>1038.44</v>
      </c>
      <c r="V3387" s="102">
        <v>613.34900000000005</v>
      </c>
      <c r="X3387" s="102">
        <v>651.23</v>
      </c>
      <c r="AE3387" s="104">
        <v>1038.44</v>
      </c>
      <c r="AG3387" s="105">
        <v>558.10699999999997</v>
      </c>
      <c r="AH3387" s="105">
        <v>651.23</v>
      </c>
      <c r="AI3387" s="105">
        <v>717.46</v>
      </c>
      <c r="AJ3387" s="105">
        <v>786.4</v>
      </c>
      <c r="AN3387" s="106">
        <v>604.66899999999998</v>
      </c>
      <c r="AO3387" s="105" t="s">
        <v>277</v>
      </c>
      <c r="AP3387" s="104" t="s">
        <v>278</v>
      </c>
      <c r="AQ3387" s="105">
        <f>AVERAGE(SMALL(AE3387:AI3387,1),SMALL(AE3387:AI3387,2))</f>
        <v>604.66849999999999</v>
      </c>
      <c r="AR3387" s="105" t="str">
        <f>IF(R3387 &lt;=( AVERAGE(SMALL(AE3387:AI3387,1),SMALL(AE3387:AI3387,2))), R3387, "")</f>
        <v/>
      </c>
      <c r="AS3387" s="105" t="e">
        <f>AVERAGE(SMALL(AJ3387:AM3387,1),SMALL(AJ3387:AM3387,2))</f>
        <v>#NUM!</v>
      </c>
      <c r="AT3387" s="105" t="e">
        <f>#REF!*1.075</f>
        <v>#REF!</v>
      </c>
      <c r="AU3387" s="105">
        <f>T3387*1.075</f>
        <v>668.65</v>
      </c>
      <c r="AV3387" s="102" t="e">
        <f t="shared" si="778"/>
        <v>#REF!</v>
      </c>
      <c r="AW3387" s="125" t="s">
        <v>52</v>
      </c>
      <c r="AX3387" s="125" t="s">
        <v>51</v>
      </c>
      <c r="AY3387" s="106">
        <v>604.66999999999996</v>
      </c>
      <c r="AZ3387" s="108">
        <f t="shared" si="779"/>
        <v>60.466999999999999</v>
      </c>
      <c r="BA3387" s="1">
        <f t="shared" si="780"/>
        <v>665.13699999999994</v>
      </c>
      <c r="BB3387" s="106">
        <f t="shared" si="781"/>
        <v>718.34795999999994</v>
      </c>
      <c r="BC3387" s="105" t="s">
        <v>53</v>
      </c>
      <c r="BE3387" s="110"/>
      <c r="BF3387" s="110"/>
      <c r="BG3387" s="110"/>
    </row>
    <row r="3388" spans="1:59" ht="24.75" hidden="1" customHeight="1">
      <c r="A3388" s="9">
        <v>3391</v>
      </c>
      <c r="B3388" s="24">
        <v>16467</v>
      </c>
      <c r="C3388" s="24"/>
      <c r="D3388" s="15"/>
      <c r="E3388" s="25" t="s">
        <v>13205</v>
      </c>
      <c r="F3388" s="25" t="s">
        <v>13206</v>
      </c>
      <c r="G3388" s="25" t="s">
        <v>13207</v>
      </c>
      <c r="H3388" s="26" t="s">
        <v>13208</v>
      </c>
      <c r="I3388" s="25" t="s">
        <v>551</v>
      </c>
      <c r="J3388" s="25" t="s">
        <v>13209</v>
      </c>
      <c r="K3388" s="27">
        <v>0.4</v>
      </c>
      <c r="L3388" s="25" t="s">
        <v>91</v>
      </c>
      <c r="M3388" s="24">
        <v>1</v>
      </c>
      <c r="N3388" s="25" t="s">
        <v>46</v>
      </c>
      <c r="O3388" s="25" t="s">
        <v>13202</v>
      </c>
      <c r="P3388" s="25" t="s">
        <v>13210</v>
      </c>
      <c r="Q3388" s="25" t="s">
        <v>13211</v>
      </c>
      <c r="R3388" s="101">
        <v>1368.5825</v>
      </c>
      <c r="T3388" s="116" t="s">
        <v>58</v>
      </c>
      <c r="U3388" s="84">
        <v>1434.5325</v>
      </c>
      <c r="V3388" s="102">
        <v>1191.3</v>
      </c>
      <c r="X3388" s="102">
        <v>1354.9</v>
      </c>
      <c r="AE3388" s="104">
        <v>1434.5325</v>
      </c>
      <c r="AG3388" s="105">
        <v>1169.76</v>
      </c>
      <c r="AH3388" s="105">
        <v>1354.9</v>
      </c>
      <c r="AI3388" s="105">
        <v>1271.99</v>
      </c>
      <c r="AN3388" s="106">
        <v>1220.875</v>
      </c>
      <c r="AO3388" s="105" t="s">
        <v>277</v>
      </c>
      <c r="AP3388" s="104" t="s">
        <v>278</v>
      </c>
      <c r="AQ3388" s="105">
        <f>AVERAGE(SMALL(AE3388:AI3388,1),SMALL(AE3388:AI3388,2))</f>
        <v>1220.875</v>
      </c>
      <c r="AR3388" s="105" t="str">
        <f>IF(R3388 &lt;=( AVERAGE(SMALL(AE3388:AI3388,1),SMALL(AE3388:AI3388,2))), R3388, "")</f>
        <v/>
      </c>
      <c r="AS3388" s="105" t="e">
        <f>AVERAGE(SMALL(AJ3388:AM3388,1),SMALL(AJ3388:AM3388,2))</f>
        <v>#NUM!</v>
      </c>
      <c r="AT3388" s="105" t="e">
        <f>#REF!*1.075</f>
        <v>#REF!</v>
      </c>
      <c r="AU3388" s="105" t="e">
        <f>T3388*1.075</f>
        <v>#VALUE!</v>
      </c>
      <c r="AV3388" s="102" t="e">
        <f t="shared" si="778"/>
        <v>#REF!</v>
      </c>
      <c r="AW3388" s="105" t="s">
        <v>172</v>
      </c>
      <c r="AX3388" s="105" t="s">
        <v>173</v>
      </c>
      <c r="AY3388" s="106">
        <v>1090.05</v>
      </c>
      <c r="AZ3388" s="108">
        <f t="shared" si="779"/>
        <v>109.005</v>
      </c>
      <c r="BA3388" s="1">
        <f t="shared" si="780"/>
        <v>1199.0549999999998</v>
      </c>
      <c r="BB3388" s="106">
        <f t="shared" si="781"/>
        <v>1294.9793999999997</v>
      </c>
      <c r="BC3388" s="105" t="s">
        <v>53</v>
      </c>
      <c r="BE3388" s="110"/>
      <c r="BF3388" s="110"/>
      <c r="BG3388" s="110"/>
    </row>
    <row r="3389" spans="1:59" ht="24.75" hidden="1" customHeight="1">
      <c r="A3389" s="9">
        <v>3392</v>
      </c>
      <c r="B3389" s="24">
        <v>17620</v>
      </c>
      <c r="C3389" s="24"/>
      <c r="D3389" s="15"/>
      <c r="E3389" s="25" t="s">
        <v>13212</v>
      </c>
      <c r="F3389" s="25" t="s">
        <v>13213</v>
      </c>
      <c r="G3389" s="25" t="s">
        <v>13214</v>
      </c>
      <c r="H3389" s="26" t="s">
        <v>13215</v>
      </c>
      <c r="I3389" s="25" t="s">
        <v>212</v>
      </c>
      <c r="J3389" s="25" t="s">
        <v>13216</v>
      </c>
      <c r="K3389" s="27"/>
      <c r="L3389" s="25"/>
      <c r="M3389" s="24">
        <v>30</v>
      </c>
      <c r="N3389" s="25" t="s">
        <v>46</v>
      </c>
      <c r="O3389" s="25" t="s">
        <v>13202</v>
      </c>
      <c r="P3389" s="25" t="s">
        <v>13217</v>
      </c>
      <c r="Q3389" s="25" t="s">
        <v>13218</v>
      </c>
      <c r="R3389" s="101">
        <v>59.297499999999999</v>
      </c>
      <c r="T3389" s="116" t="s">
        <v>58</v>
      </c>
      <c r="U3389" s="84">
        <v>70.864000000000004</v>
      </c>
      <c r="V3389" s="102">
        <v>39.457000000000001</v>
      </c>
      <c r="AE3389" s="104">
        <v>70.864000000000004</v>
      </c>
      <c r="AF3389" s="105">
        <v>45.57</v>
      </c>
      <c r="AN3389" s="106">
        <v>58.216999999999999</v>
      </c>
      <c r="AO3389" s="105" t="s">
        <v>277</v>
      </c>
      <c r="AP3389" s="104" t="s">
        <v>278</v>
      </c>
      <c r="AQ3389" s="105">
        <f>AVERAGE(SMALL(AE3389:AI3389,1),SMALL(AE3389:AI3389,2))</f>
        <v>58.216999999999999</v>
      </c>
      <c r="AR3389" s="105" t="str">
        <f>IF(R3389 &lt;=( AVERAGE(SMALL(AE3389:AI3389,1),SMALL(AE3389:AI3389,2))), R3389, "")</f>
        <v/>
      </c>
      <c r="AS3389" s="105" t="e">
        <f>AVERAGE(SMALL(AJ3389:AM3389,1),SMALL(AJ3389:AM3389,2))</f>
        <v>#NUM!</v>
      </c>
      <c r="AT3389" s="105" t="e">
        <f>#REF!*1.075</f>
        <v>#REF!</v>
      </c>
      <c r="AU3389" s="105" t="e">
        <f>T3389*1.075</f>
        <v>#VALUE!</v>
      </c>
      <c r="AV3389" s="102" t="e">
        <f t="shared" si="778"/>
        <v>#REF!</v>
      </c>
      <c r="AW3389" s="105" t="s">
        <v>279</v>
      </c>
      <c r="AX3389" s="105" t="s">
        <v>278</v>
      </c>
      <c r="AY3389" s="106">
        <v>58.216999999999999</v>
      </c>
      <c r="AZ3389" s="108">
        <f t="shared" si="779"/>
        <v>6.98604</v>
      </c>
      <c r="BA3389" s="1">
        <f t="shared" si="780"/>
        <v>65.203040000000001</v>
      </c>
      <c r="BB3389" s="106">
        <f t="shared" si="781"/>
        <v>70.419283199999995</v>
      </c>
      <c r="BC3389" s="105" t="s">
        <v>53</v>
      </c>
      <c r="BE3389" s="110"/>
      <c r="BF3389" s="110"/>
      <c r="BG3389" s="110"/>
    </row>
    <row r="3390" spans="1:59" ht="24.75" hidden="1" customHeight="1">
      <c r="A3390" s="9">
        <v>3393</v>
      </c>
      <c r="B3390" s="36">
        <v>19441</v>
      </c>
      <c r="C3390" s="36"/>
      <c r="E3390" s="36" t="s">
        <v>13219</v>
      </c>
      <c r="F3390" s="36"/>
      <c r="G3390" s="36" t="s">
        <v>13220</v>
      </c>
      <c r="H3390" s="36" t="s">
        <v>227</v>
      </c>
      <c r="I3390" s="36" t="s">
        <v>44</v>
      </c>
      <c r="J3390" s="36"/>
      <c r="K3390" s="49"/>
      <c r="L3390" s="36"/>
      <c r="M3390" s="36"/>
      <c r="N3390" s="36"/>
      <c r="O3390" s="36" t="s">
        <v>13202</v>
      </c>
      <c r="P3390" s="21"/>
      <c r="Q3390" s="21" t="s">
        <v>480</v>
      </c>
      <c r="T3390" s="116"/>
      <c r="AT3390" s="105" t="e">
        <f>#REF!*1.075</f>
        <v>#REF!</v>
      </c>
      <c r="AV3390" s="102" t="e">
        <f t="shared" si="778"/>
        <v>#REF!</v>
      </c>
      <c r="AZ3390" s="108" t="b">
        <f t="shared" si="779"/>
        <v>0</v>
      </c>
      <c r="BA3390" s="1">
        <f t="shared" si="780"/>
        <v>0</v>
      </c>
      <c r="BB3390" s="106">
        <f t="shared" si="781"/>
        <v>0</v>
      </c>
      <c r="BE3390" s="110"/>
      <c r="BF3390" s="110"/>
      <c r="BG3390" s="110"/>
    </row>
    <row r="3391" spans="1:59" ht="24.75" hidden="1" customHeight="1">
      <c r="A3391" s="9">
        <v>3394</v>
      </c>
      <c r="B3391" s="24">
        <v>17596</v>
      </c>
      <c r="C3391" s="24"/>
      <c r="D3391" s="15"/>
      <c r="E3391" s="25" t="s">
        <v>13221</v>
      </c>
      <c r="F3391" s="25" t="s">
        <v>13222</v>
      </c>
      <c r="G3391" s="25" t="s">
        <v>13223</v>
      </c>
      <c r="H3391" s="26" t="s">
        <v>13224</v>
      </c>
      <c r="I3391" s="25" t="s">
        <v>212</v>
      </c>
      <c r="J3391" s="25" t="s">
        <v>13225</v>
      </c>
      <c r="K3391" s="27"/>
      <c r="L3391" s="25"/>
      <c r="M3391" s="24">
        <v>30</v>
      </c>
      <c r="N3391" s="25" t="s">
        <v>46</v>
      </c>
      <c r="O3391" s="25" t="s">
        <v>13226</v>
      </c>
      <c r="P3391" s="25" t="s">
        <v>13210</v>
      </c>
      <c r="Q3391" s="25" t="s">
        <v>13227</v>
      </c>
      <c r="R3391" s="101">
        <v>41.680399999999999</v>
      </c>
      <c r="T3391" s="116" t="s">
        <v>58</v>
      </c>
      <c r="U3391" s="84">
        <v>55.104999999999997</v>
      </c>
      <c r="V3391" s="102">
        <v>22.44</v>
      </c>
      <c r="AE3391" s="104">
        <v>55.104999999999997</v>
      </c>
      <c r="AN3391" s="106">
        <v>38.770000000000003</v>
      </c>
      <c r="AO3391" s="105" t="s">
        <v>277</v>
      </c>
      <c r="AP3391" s="104" t="s">
        <v>278</v>
      </c>
      <c r="AQ3391" s="105" t="e">
        <f>AVERAGE(SMALL(AE3391:AI3391,1),SMALL(AE3391:AI3391,2))</f>
        <v>#NUM!</v>
      </c>
      <c r="AR3391" s="105" t="e">
        <f>IF(R3391 &lt;=( AVERAGE(SMALL(AE3391:AI3391,1),SMALL(AE3391:AI3391,2))), R3391, "")</f>
        <v>#NUM!</v>
      </c>
      <c r="AS3391" s="105" t="e">
        <f>AVERAGE(SMALL(AJ3391:AM3391,1),SMALL(AJ3391:AM3391,2))</f>
        <v>#NUM!</v>
      </c>
      <c r="AT3391" s="105" t="e">
        <f>#REF!*1.075</f>
        <v>#REF!</v>
      </c>
      <c r="AU3391" s="105" t="e">
        <f>T3391*1.075</f>
        <v>#VALUE!</v>
      </c>
      <c r="AV3391" s="102">
        <v>38.770000000000003</v>
      </c>
      <c r="AW3391" s="105" t="s">
        <v>279</v>
      </c>
      <c r="AX3391" s="105" t="s">
        <v>278</v>
      </c>
      <c r="AY3391" s="106">
        <v>38.770000000000003</v>
      </c>
      <c r="AZ3391" s="108">
        <f t="shared" si="779"/>
        <v>6.5909000000000013</v>
      </c>
      <c r="BA3391" s="1">
        <f t="shared" si="780"/>
        <v>45.360900000000001</v>
      </c>
      <c r="BB3391" s="106">
        <f t="shared" si="781"/>
        <v>48.989772000000002</v>
      </c>
      <c r="BC3391" s="105" t="s">
        <v>53</v>
      </c>
      <c r="BE3391" s="110"/>
      <c r="BF3391" s="110"/>
      <c r="BG3391" s="110"/>
    </row>
    <row r="3392" spans="1:59" ht="24.75" hidden="1" customHeight="1">
      <c r="A3392" s="9">
        <v>3395</v>
      </c>
      <c r="B3392" s="24">
        <v>17597</v>
      </c>
      <c r="C3392" s="24"/>
      <c r="D3392" s="15"/>
      <c r="E3392" s="25" t="s">
        <v>13221</v>
      </c>
      <c r="F3392" s="25" t="s">
        <v>13222</v>
      </c>
      <c r="G3392" s="25" t="s">
        <v>13223</v>
      </c>
      <c r="H3392" s="26" t="s">
        <v>13228</v>
      </c>
      <c r="I3392" s="25" t="s">
        <v>212</v>
      </c>
      <c r="J3392" s="25" t="s">
        <v>13225</v>
      </c>
      <c r="K3392" s="27"/>
      <c r="L3392" s="25"/>
      <c r="M3392" s="24">
        <v>30</v>
      </c>
      <c r="N3392" s="25" t="s">
        <v>46</v>
      </c>
      <c r="O3392" s="25" t="s">
        <v>13226</v>
      </c>
      <c r="P3392" s="25" t="s">
        <v>13210</v>
      </c>
      <c r="Q3392" s="25" t="s">
        <v>13229</v>
      </c>
      <c r="R3392" s="101">
        <v>41.680399999999999</v>
      </c>
      <c r="T3392" s="116" t="s">
        <v>58</v>
      </c>
      <c r="U3392" s="84">
        <v>55.104999999999997</v>
      </c>
      <c r="V3392" s="102">
        <v>22.4</v>
      </c>
      <c r="AE3392" s="104">
        <v>55.104999999999997</v>
      </c>
      <c r="AN3392" s="106">
        <v>38.75</v>
      </c>
      <c r="AO3392" s="105" t="s">
        <v>277</v>
      </c>
      <c r="AP3392" s="104" t="s">
        <v>278</v>
      </c>
      <c r="AQ3392" s="105" t="e">
        <f>AVERAGE(SMALL(AE3392:AI3392,1),SMALL(AE3392:AI3392,2))</f>
        <v>#NUM!</v>
      </c>
      <c r="AR3392" s="105" t="e">
        <f>IF(R3392 &lt;=( AVERAGE(SMALL(AE3392:AI3392,1),SMALL(AE3392:AI3392,2))), R3392, "")</f>
        <v>#NUM!</v>
      </c>
      <c r="AS3392" s="105" t="e">
        <f>AVERAGE(SMALL(AJ3392:AM3392,1),SMALL(AJ3392:AM3392,2))</f>
        <v>#NUM!</v>
      </c>
      <c r="AT3392" s="105" t="e">
        <f>#REF!*1.075</f>
        <v>#REF!</v>
      </c>
      <c r="AU3392" s="105" t="e">
        <f>T3392*1.075</f>
        <v>#VALUE!</v>
      </c>
      <c r="AV3392" s="102">
        <v>38.770000000000003</v>
      </c>
      <c r="AW3392" s="105" t="s">
        <v>279</v>
      </c>
      <c r="AX3392" s="105" t="s">
        <v>278</v>
      </c>
      <c r="AY3392" s="106">
        <v>38.770000000000003</v>
      </c>
      <c r="AZ3392" s="108">
        <f t="shared" si="779"/>
        <v>6.5909000000000013</v>
      </c>
      <c r="BA3392" s="1">
        <f t="shared" si="780"/>
        <v>45.360900000000001</v>
      </c>
      <c r="BB3392" s="106">
        <f t="shared" si="781"/>
        <v>48.989772000000002</v>
      </c>
      <c r="BC3392" s="105" t="s">
        <v>53</v>
      </c>
      <c r="BE3392" s="110"/>
      <c r="BF3392" s="110"/>
      <c r="BG3392" s="110"/>
    </row>
    <row r="3393" spans="1:59" ht="24.75" hidden="1" customHeight="1">
      <c r="A3393" s="9">
        <v>3396</v>
      </c>
      <c r="B3393" s="24">
        <v>17595</v>
      </c>
      <c r="C3393" s="24"/>
      <c r="D3393" s="15"/>
      <c r="E3393" s="25" t="s">
        <v>13221</v>
      </c>
      <c r="F3393" s="25" t="s">
        <v>13222</v>
      </c>
      <c r="G3393" s="25" t="s">
        <v>13223</v>
      </c>
      <c r="H3393" s="26" t="s">
        <v>13230</v>
      </c>
      <c r="I3393" s="25" t="s">
        <v>212</v>
      </c>
      <c r="J3393" s="25" t="s">
        <v>13231</v>
      </c>
      <c r="K3393" s="27"/>
      <c r="L3393" s="25"/>
      <c r="M3393" s="24">
        <v>30</v>
      </c>
      <c r="N3393" s="25" t="s">
        <v>46</v>
      </c>
      <c r="O3393" s="25" t="s">
        <v>13226</v>
      </c>
      <c r="P3393" s="25" t="s">
        <v>13210</v>
      </c>
      <c r="Q3393" s="25" t="s">
        <v>13232</v>
      </c>
      <c r="R3393" s="101">
        <v>41.680399999999999</v>
      </c>
      <c r="T3393" s="116" t="s">
        <v>58</v>
      </c>
      <c r="U3393" s="84">
        <v>55.104999999999997</v>
      </c>
      <c r="V3393" s="102">
        <v>22.44</v>
      </c>
      <c r="AE3393" s="104">
        <v>55.104999999999997</v>
      </c>
      <c r="AN3393" s="106">
        <v>38.770000000000003</v>
      </c>
      <c r="AO3393" s="105" t="s">
        <v>277</v>
      </c>
      <c r="AP3393" s="104" t="s">
        <v>278</v>
      </c>
      <c r="AQ3393" s="105" t="e">
        <f>AVERAGE(SMALL(AE3393:AI3393,1),SMALL(AE3393:AI3393,2))</f>
        <v>#NUM!</v>
      </c>
      <c r="AR3393" s="105" t="e">
        <f>IF(R3393 &lt;=( AVERAGE(SMALL(AE3393:AI3393,1),SMALL(AE3393:AI3393,2))), R3393, "")</f>
        <v>#NUM!</v>
      </c>
      <c r="AS3393" s="105" t="e">
        <f>AVERAGE(SMALL(AJ3393:AM3393,1),SMALL(AJ3393:AM3393,2))</f>
        <v>#NUM!</v>
      </c>
      <c r="AT3393" s="105" t="e">
        <f>#REF!*1.075</f>
        <v>#REF!</v>
      </c>
      <c r="AU3393" s="105" t="e">
        <f>T3393*1.075</f>
        <v>#VALUE!</v>
      </c>
      <c r="AV3393" s="102">
        <v>38.770000000000003</v>
      </c>
      <c r="AW3393" s="105" t="s">
        <v>279</v>
      </c>
      <c r="AX3393" s="105" t="s">
        <v>278</v>
      </c>
      <c r="AY3393" s="106">
        <v>38.770000000000003</v>
      </c>
      <c r="AZ3393" s="108">
        <f t="shared" si="779"/>
        <v>6.5909000000000013</v>
      </c>
      <c r="BA3393" s="1">
        <f t="shared" si="780"/>
        <v>45.360900000000001</v>
      </c>
      <c r="BB3393" s="106">
        <f t="shared" si="781"/>
        <v>48.989772000000002</v>
      </c>
      <c r="BC3393" s="105" t="s">
        <v>53</v>
      </c>
      <c r="BE3393" s="110"/>
      <c r="BF3393" s="110"/>
      <c r="BG3393" s="110"/>
    </row>
    <row r="3394" spans="1:59" ht="24.75" hidden="1" customHeight="1">
      <c r="A3394" s="9">
        <v>3397</v>
      </c>
      <c r="B3394" s="36">
        <v>17595</v>
      </c>
      <c r="C3394" s="36"/>
      <c r="E3394" s="37" t="s">
        <v>13221</v>
      </c>
      <c r="F3394" s="36" t="s">
        <v>13233</v>
      </c>
      <c r="G3394" s="36" t="s">
        <v>13223</v>
      </c>
      <c r="H3394" s="36" t="s">
        <v>13230</v>
      </c>
      <c r="I3394" s="36" t="s">
        <v>212</v>
      </c>
      <c r="J3394" s="37" t="s">
        <v>13231</v>
      </c>
      <c r="K3394" s="49"/>
      <c r="L3394" s="36"/>
      <c r="M3394" s="36"/>
      <c r="N3394" s="36"/>
      <c r="O3394" s="36" t="s">
        <v>13226</v>
      </c>
      <c r="P3394" s="36" t="s">
        <v>13234</v>
      </c>
      <c r="Q3394" s="36" t="s">
        <v>13232</v>
      </c>
      <c r="T3394" s="116"/>
      <c r="AT3394" s="105" t="e">
        <f>#REF!*1.075</f>
        <v>#REF!</v>
      </c>
      <c r="AV3394" s="102" t="e">
        <f>MIN(AN3394,AT3394,AU3394)</f>
        <v>#REF!</v>
      </c>
      <c r="AZ3394" s="108" t="b">
        <f t="shared" si="779"/>
        <v>0</v>
      </c>
      <c r="BA3394" s="1">
        <f t="shared" si="780"/>
        <v>0</v>
      </c>
      <c r="BB3394" s="106">
        <f t="shared" si="781"/>
        <v>0</v>
      </c>
      <c r="BE3394" s="110"/>
      <c r="BF3394" s="110"/>
      <c r="BG3394" s="110"/>
    </row>
    <row r="3395" spans="1:59" ht="24.75" hidden="1" customHeight="1">
      <c r="A3395" s="9">
        <v>3398</v>
      </c>
      <c r="B3395" s="36">
        <v>17596</v>
      </c>
      <c r="C3395" s="36"/>
      <c r="E3395" s="37" t="s">
        <v>13221</v>
      </c>
      <c r="F3395" s="36" t="s">
        <v>13233</v>
      </c>
      <c r="G3395" s="36" t="s">
        <v>13223</v>
      </c>
      <c r="H3395" s="36" t="s">
        <v>13224</v>
      </c>
      <c r="I3395" s="36" t="s">
        <v>212</v>
      </c>
      <c r="J3395" s="37" t="s">
        <v>13225</v>
      </c>
      <c r="K3395" s="49"/>
      <c r="L3395" s="36"/>
      <c r="M3395" s="36"/>
      <c r="N3395" s="36"/>
      <c r="O3395" s="36" t="s">
        <v>13226</v>
      </c>
      <c r="P3395" s="36" t="s">
        <v>13234</v>
      </c>
      <c r="Q3395" s="36" t="s">
        <v>13227</v>
      </c>
      <c r="T3395" s="116"/>
      <c r="AT3395" s="105" t="e">
        <f>#REF!*1.075</f>
        <v>#REF!</v>
      </c>
      <c r="AV3395" s="102" t="e">
        <f>MIN(AN3395,AT3395,AU3395)</f>
        <v>#REF!</v>
      </c>
      <c r="AZ3395" s="108" t="b">
        <f t="shared" si="779"/>
        <v>0</v>
      </c>
      <c r="BA3395" s="1">
        <f t="shared" si="780"/>
        <v>0</v>
      </c>
      <c r="BB3395" s="106">
        <f t="shared" si="781"/>
        <v>0</v>
      </c>
      <c r="BE3395" s="110"/>
      <c r="BF3395" s="110"/>
      <c r="BG3395" s="110"/>
    </row>
    <row r="3396" spans="1:59" ht="24.75" hidden="1" customHeight="1">
      <c r="A3396" s="9">
        <v>3399</v>
      </c>
      <c r="B3396" s="36">
        <v>17597</v>
      </c>
      <c r="C3396" s="36"/>
      <c r="E3396" s="37" t="s">
        <v>13221</v>
      </c>
      <c r="F3396" s="36" t="s">
        <v>13233</v>
      </c>
      <c r="G3396" s="36" t="s">
        <v>13223</v>
      </c>
      <c r="H3396" s="36" t="s">
        <v>13228</v>
      </c>
      <c r="I3396" s="36" t="s">
        <v>212</v>
      </c>
      <c r="J3396" s="37" t="s">
        <v>13225</v>
      </c>
      <c r="K3396" s="49"/>
      <c r="L3396" s="36"/>
      <c r="M3396" s="36"/>
      <c r="N3396" s="36"/>
      <c r="O3396" s="36" t="s">
        <v>13226</v>
      </c>
      <c r="P3396" s="36" t="s">
        <v>13234</v>
      </c>
      <c r="Q3396" s="36" t="s">
        <v>13229</v>
      </c>
      <c r="T3396" s="116"/>
      <c r="AT3396" s="105" t="e">
        <f>#REF!*1.075</f>
        <v>#REF!</v>
      </c>
      <c r="AV3396" s="102" t="e">
        <f>MIN(AN3396,AT3396,AU3396)</f>
        <v>#REF!</v>
      </c>
      <c r="AZ3396" s="108" t="b">
        <f t="shared" si="779"/>
        <v>0</v>
      </c>
      <c r="BA3396" s="1">
        <f t="shared" si="780"/>
        <v>0</v>
      </c>
      <c r="BB3396" s="106">
        <f t="shared" si="781"/>
        <v>0</v>
      </c>
      <c r="BE3396" s="110"/>
      <c r="BF3396" s="110"/>
      <c r="BG3396" s="110"/>
    </row>
    <row r="3397" spans="1:59" ht="24.75" hidden="1" customHeight="1">
      <c r="A3397" s="9">
        <v>3400</v>
      </c>
      <c r="B3397" s="36">
        <v>7307</v>
      </c>
      <c r="C3397" s="36"/>
      <c r="E3397" s="37" t="s">
        <v>13235</v>
      </c>
      <c r="F3397" s="36" t="s">
        <v>13236</v>
      </c>
      <c r="G3397" s="36" t="s">
        <v>13237</v>
      </c>
      <c r="H3397" s="36" t="s">
        <v>126</v>
      </c>
      <c r="I3397" s="36" t="s">
        <v>2244</v>
      </c>
      <c r="J3397" s="37" t="s">
        <v>13238</v>
      </c>
      <c r="K3397" s="49"/>
      <c r="L3397" s="36"/>
      <c r="M3397" s="36"/>
      <c r="N3397" s="36"/>
      <c r="O3397" s="36" t="s">
        <v>13226</v>
      </c>
      <c r="P3397" s="36" t="s">
        <v>13239</v>
      </c>
      <c r="Q3397" s="36" t="s">
        <v>13240</v>
      </c>
      <c r="T3397" s="116"/>
      <c r="AT3397" s="105" t="e">
        <f>#REF!*1.075</f>
        <v>#REF!</v>
      </c>
      <c r="AV3397" s="102" t="e">
        <f>MIN(AN3397,AT3397,AU3397)</f>
        <v>#REF!</v>
      </c>
      <c r="AZ3397" s="108" t="b">
        <f t="shared" si="779"/>
        <v>0</v>
      </c>
      <c r="BA3397" s="1">
        <f t="shared" si="780"/>
        <v>0</v>
      </c>
      <c r="BB3397" s="106">
        <f t="shared" si="781"/>
        <v>0</v>
      </c>
      <c r="BE3397" s="110"/>
      <c r="BF3397" s="110"/>
      <c r="BG3397" s="110"/>
    </row>
    <row r="3398" spans="1:59" ht="24.75" hidden="1" customHeight="1">
      <c r="A3398" s="9">
        <v>3401</v>
      </c>
      <c r="B3398" s="24"/>
      <c r="C3398" s="24"/>
      <c r="D3398" s="15"/>
      <c r="E3398" s="26" t="s">
        <v>13241</v>
      </c>
      <c r="F3398" s="26" t="s">
        <v>13242</v>
      </c>
      <c r="G3398" s="26" t="s">
        <v>13237</v>
      </c>
      <c r="H3398" s="26" t="s">
        <v>573</v>
      </c>
      <c r="I3398" s="26" t="s">
        <v>13243</v>
      </c>
      <c r="J3398" s="26" t="s">
        <v>13244</v>
      </c>
      <c r="K3398" s="27"/>
      <c r="L3398" s="26"/>
      <c r="M3398" s="24">
        <v>1</v>
      </c>
      <c r="N3398" s="26" t="s">
        <v>46</v>
      </c>
      <c r="O3398" s="26" t="s">
        <v>13226</v>
      </c>
      <c r="P3398" s="26" t="s">
        <v>13245</v>
      </c>
      <c r="Q3398" s="26" t="s">
        <v>13246</v>
      </c>
      <c r="R3398" s="101">
        <v>5.1223999999999998</v>
      </c>
      <c r="T3398" s="116" t="s">
        <v>58</v>
      </c>
      <c r="U3398" s="84">
        <v>10.258800000000001</v>
      </c>
      <c r="V3398" s="102">
        <v>4.55</v>
      </c>
      <c r="W3398" s="102">
        <v>5.5743999999999998</v>
      </c>
      <c r="AE3398" s="104">
        <v>10.258800000000001</v>
      </c>
      <c r="AF3398" s="105">
        <v>4.95</v>
      </c>
      <c r="AG3398" s="105">
        <v>5.56</v>
      </c>
      <c r="AH3398" s="105">
        <v>4.9800000000000004</v>
      </c>
      <c r="AI3398" s="105">
        <v>6.03</v>
      </c>
      <c r="AN3398" s="106">
        <v>4.9649999999999999</v>
      </c>
      <c r="AO3398" s="105" t="s">
        <v>277</v>
      </c>
      <c r="AP3398" s="104" t="s">
        <v>278</v>
      </c>
      <c r="AQ3398" s="105">
        <f t="shared" ref="AQ3398:AQ3429" si="782">AVERAGE(SMALL(AE3398:AI3398,1),SMALL(AE3398:AI3398,2))</f>
        <v>4.9649999999999999</v>
      </c>
      <c r="AR3398" s="105" t="str">
        <f t="shared" ref="AR3398:AR3429" si="783">IF(R3398 &lt;=( AVERAGE(SMALL(AE3398:AI3398,1),SMALL(AE3398:AI3398,2))), R3398, "")</f>
        <v/>
      </c>
      <c r="AS3398" s="105" t="e">
        <f t="shared" ref="AS3398:AS3429" si="784">AVERAGE(SMALL(AJ3398:AM3398,1),SMALL(AJ3398:AM3398,2))</f>
        <v>#NUM!</v>
      </c>
      <c r="AT3398" s="105" t="e">
        <f>#REF!*1.075</f>
        <v>#REF!</v>
      </c>
      <c r="AU3398" s="105" t="e">
        <f t="shared" ref="AU3398:AU3429" si="785">T3398*1.075</f>
        <v>#VALUE!</v>
      </c>
      <c r="AV3398" s="102">
        <v>4.9649999999999999</v>
      </c>
      <c r="AW3398" s="105" t="s">
        <v>279</v>
      </c>
      <c r="AX3398" s="105" t="s">
        <v>278</v>
      </c>
      <c r="AY3398" s="106">
        <v>4.9649999999999999</v>
      </c>
      <c r="AZ3398" s="108">
        <f t="shared" si="779"/>
        <v>1.24125</v>
      </c>
      <c r="BA3398" s="1">
        <f t="shared" si="780"/>
        <v>6.2062499999999998</v>
      </c>
      <c r="BB3398" s="106">
        <f t="shared" si="781"/>
        <v>6.70275</v>
      </c>
      <c r="BC3398" s="105" t="s">
        <v>53</v>
      </c>
      <c r="BE3398" s="110"/>
      <c r="BF3398" s="110"/>
      <c r="BG3398" s="110"/>
    </row>
    <row r="3399" spans="1:59" ht="24.75" hidden="1" customHeight="1">
      <c r="A3399" s="9">
        <v>3402</v>
      </c>
      <c r="B3399" s="24">
        <v>5183</v>
      </c>
      <c r="C3399" s="24"/>
      <c r="D3399" s="15"/>
      <c r="E3399" s="25" t="s">
        <v>13247</v>
      </c>
      <c r="F3399" s="25" t="s">
        <v>13248</v>
      </c>
      <c r="G3399" s="25" t="s">
        <v>1305</v>
      </c>
      <c r="H3399" s="26" t="s">
        <v>945</v>
      </c>
      <c r="I3399" s="25" t="s">
        <v>68</v>
      </c>
      <c r="J3399" s="25" t="s">
        <v>13249</v>
      </c>
      <c r="K3399" s="27"/>
      <c r="L3399" s="25"/>
      <c r="M3399" s="24">
        <v>20</v>
      </c>
      <c r="N3399" s="25" t="s">
        <v>46</v>
      </c>
      <c r="O3399" s="26" t="s">
        <v>13226</v>
      </c>
      <c r="P3399" s="25" t="s">
        <v>13250</v>
      </c>
      <c r="Q3399" s="25" t="s">
        <v>13251</v>
      </c>
      <c r="R3399" s="101">
        <v>8.3957999999999995</v>
      </c>
      <c r="T3399" s="116" t="s">
        <v>58</v>
      </c>
      <c r="U3399" s="84">
        <v>14.42</v>
      </c>
      <c r="V3399" s="102">
        <v>1.2</v>
      </c>
      <c r="AE3399" s="104">
        <v>14.42</v>
      </c>
      <c r="AF3399" s="105">
        <v>1.3480000000000001</v>
      </c>
      <c r="AG3399" s="105">
        <v>1.92</v>
      </c>
      <c r="AI3399" s="105">
        <v>2.2000000000000002</v>
      </c>
      <c r="AN3399" s="106">
        <v>1.6339999999999999</v>
      </c>
      <c r="AO3399" s="105" t="s">
        <v>277</v>
      </c>
      <c r="AP3399" s="104" t="s">
        <v>278</v>
      </c>
      <c r="AQ3399" s="105">
        <f t="shared" si="782"/>
        <v>1.6339999999999999</v>
      </c>
      <c r="AR3399" s="105" t="str">
        <f t="shared" si="783"/>
        <v/>
      </c>
      <c r="AS3399" s="105" t="e">
        <f t="shared" si="784"/>
        <v>#NUM!</v>
      </c>
      <c r="AT3399" s="105" t="e">
        <f>#REF!*1.075</f>
        <v>#REF!</v>
      </c>
      <c r="AU3399" s="105" t="e">
        <f t="shared" si="785"/>
        <v>#VALUE!</v>
      </c>
      <c r="AV3399" s="102">
        <v>1.63</v>
      </c>
      <c r="AW3399" s="105" t="s">
        <v>279</v>
      </c>
      <c r="AX3399" s="105" t="s">
        <v>278</v>
      </c>
      <c r="AY3399" s="106">
        <v>1.63</v>
      </c>
      <c r="AZ3399" s="108">
        <f t="shared" si="779"/>
        <v>0.40749999999999997</v>
      </c>
      <c r="BA3399" s="1">
        <f t="shared" si="780"/>
        <v>2.0374999999999996</v>
      </c>
      <c r="BB3399" s="106">
        <f t="shared" si="781"/>
        <v>2.2004999999999995</v>
      </c>
      <c r="BC3399" s="105" t="s">
        <v>53</v>
      </c>
      <c r="BE3399" s="110"/>
      <c r="BF3399" s="110"/>
      <c r="BG3399" s="110"/>
    </row>
    <row r="3400" spans="1:59" ht="24.75" hidden="1" customHeight="1">
      <c r="A3400" s="9">
        <v>3403</v>
      </c>
      <c r="B3400" s="24">
        <v>7037</v>
      </c>
      <c r="C3400" s="24"/>
      <c r="D3400" s="15"/>
      <c r="E3400" s="26" t="s">
        <v>13252</v>
      </c>
      <c r="F3400" s="26" t="s">
        <v>13253</v>
      </c>
      <c r="G3400" s="26" t="s">
        <v>458</v>
      </c>
      <c r="H3400" s="26" t="s">
        <v>3530</v>
      </c>
      <c r="I3400" s="26" t="s">
        <v>44</v>
      </c>
      <c r="J3400" s="26" t="s">
        <v>13254</v>
      </c>
      <c r="K3400" s="27"/>
      <c r="L3400" s="26"/>
      <c r="M3400" s="24">
        <v>28</v>
      </c>
      <c r="N3400" s="26" t="s">
        <v>46</v>
      </c>
      <c r="O3400" s="26" t="s">
        <v>13226</v>
      </c>
      <c r="P3400" s="26" t="s">
        <v>13210</v>
      </c>
      <c r="Q3400" s="26" t="s">
        <v>13255</v>
      </c>
      <c r="R3400" s="101">
        <v>8.7048000000000005</v>
      </c>
      <c r="T3400" s="116">
        <v>4.9000000000000004</v>
      </c>
      <c r="U3400" s="84">
        <v>11.7729</v>
      </c>
      <c r="V3400" s="102">
        <v>4.4219999999999997</v>
      </c>
      <c r="AE3400" s="104">
        <v>11.7729</v>
      </c>
      <c r="AF3400" s="105">
        <v>5.1100000000000003</v>
      </c>
      <c r="AI3400" s="105">
        <v>4.3899999999999997</v>
      </c>
      <c r="AN3400" s="106">
        <v>4.75</v>
      </c>
      <c r="AO3400" s="105" t="s">
        <v>277</v>
      </c>
      <c r="AP3400" s="104" t="s">
        <v>278</v>
      </c>
      <c r="AQ3400" s="105">
        <f t="shared" si="782"/>
        <v>4.75</v>
      </c>
      <c r="AR3400" s="105" t="str">
        <f t="shared" si="783"/>
        <v/>
      </c>
      <c r="AS3400" s="105" t="e">
        <f t="shared" si="784"/>
        <v>#NUM!</v>
      </c>
      <c r="AT3400" s="105" t="e">
        <f>#REF!*1.075</f>
        <v>#REF!</v>
      </c>
      <c r="AU3400" s="105">
        <f t="shared" si="785"/>
        <v>5.2675000000000001</v>
      </c>
      <c r="AV3400" s="102" t="e">
        <f t="shared" ref="AV3400:AV3431" si="786">MIN(AN3400,AT3400,AU3400)</f>
        <v>#REF!</v>
      </c>
      <c r="AW3400" s="105" t="s">
        <v>279</v>
      </c>
      <c r="AX3400" s="105" t="s">
        <v>278</v>
      </c>
      <c r="AY3400" s="106">
        <v>4.75</v>
      </c>
      <c r="AZ3400" s="108">
        <f t="shared" si="779"/>
        <v>1.1875</v>
      </c>
      <c r="BA3400" s="1">
        <f t="shared" si="780"/>
        <v>5.9375</v>
      </c>
      <c r="BB3400" s="106">
        <f t="shared" si="781"/>
        <v>6.4124999999999996</v>
      </c>
      <c r="BC3400" s="105" t="s">
        <v>53</v>
      </c>
      <c r="BE3400" s="110"/>
      <c r="BF3400" s="110"/>
      <c r="BG3400" s="110"/>
    </row>
    <row r="3401" spans="1:59" ht="24.75" hidden="1" customHeight="1">
      <c r="A3401" s="9">
        <v>3404</v>
      </c>
      <c r="B3401" s="24">
        <v>5650</v>
      </c>
      <c r="C3401" s="24"/>
      <c r="D3401" s="15"/>
      <c r="E3401" s="25" t="s">
        <v>13252</v>
      </c>
      <c r="F3401" s="25" t="s">
        <v>13253</v>
      </c>
      <c r="G3401" s="25" t="s">
        <v>458</v>
      </c>
      <c r="H3401" s="26" t="s">
        <v>10670</v>
      </c>
      <c r="I3401" s="25" t="s">
        <v>44</v>
      </c>
      <c r="J3401" s="25" t="s">
        <v>13254</v>
      </c>
      <c r="K3401" s="27"/>
      <c r="L3401" s="25"/>
      <c r="M3401" s="24">
        <v>28</v>
      </c>
      <c r="N3401" s="25" t="s">
        <v>46</v>
      </c>
      <c r="O3401" s="26" t="s">
        <v>13226</v>
      </c>
      <c r="P3401" s="25" t="s">
        <v>13210</v>
      </c>
      <c r="Q3401" s="25" t="s">
        <v>13256</v>
      </c>
      <c r="R3401" s="101">
        <v>12.089</v>
      </c>
      <c r="T3401" s="116" t="s">
        <v>58</v>
      </c>
      <c r="U3401" s="84">
        <v>28.736999999999998</v>
      </c>
      <c r="V3401" s="102">
        <v>4.9169999999999998</v>
      </c>
      <c r="AE3401" s="104">
        <v>28.736999999999998</v>
      </c>
      <c r="AF3401" s="105">
        <v>5.6783999999999999</v>
      </c>
      <c r="AI3401" s="105">
        <v>4.74</v>
      </c>
      <c r="AN3401" s="106">
        <v>5.2092000000000001</v>
      </c>
      <c r="AO3401" s="105" t="s">
        <v>277</v>
      </c>
      <c r="AP3401" s="104" t="s">
        <v>278</v>
      </c>
      <c r="AQ3401" s="105">
        <f t="shared" si="782"/>
        <v>5.2092000000000001</v>
      </c>
      <c r="AR3401" s="105" t="str">
        <f t="shared" si="783"/>
        <v/>
      </c>
      <c r="AS3401" s="105" t="e">
        <f t="shared" si="784"/>
        <v>#NUM!</v>
      </c>
      <c r="AT3401" s="105" t="e">
        <f>#REF!*1.075</f>
        <v>#REF!</v>
      </c>
      <c r="AU3401" s="105" t="e">
        <f t="shared" si="785"/>
        <v>#VALUE!</v>
      </c>
      <c r="AV3401" s="102" t="e">
        <f t="shared" si="786"/>
        <v>#REF!</v>
      </c>
      <c r="AW3401" s="105" t="s">
        <v>279</v>
      </c>
      <c r="AX3401" s="105" t="s">
        <v>278</v>
      </c>
      <c r="AY3401" s="106">
        <v>5.2092000000000001</v>
      </c>
      <c r="AZ3401" s="108">
        <f t="shared" si="779"/>
        <v>1.3023</v>
      </c>
      <c r="BA3401" s="1">
        <f t="shared" si="780"/>
        <v>6.5114999999999998</v>
      </c>
      <c r="BB3401" s="106">
        <f t="shared" si="781"/>
        <v>7.0324200000000001</v>
      </c>
      <c r="BC3401" s="105" t="s">
        <v>53</v>
      </c>
      <c r="BE3401" s="110"/>
      <c r="BF3401" s="110"/>
      <c r="BG3401" s="110"/>
    </row>
    <row r="3402" spans="1:59" ht="24.75" hidden="1" customHeight="1">
      <c r="A3402" s="9">
        <v>3405</v>
      </c>
      <c r="B3402" s="24">
        <v>7035</v>
      </c>
      <c r="C3402" s="24"/>
      <c r="D3402" s="15"/>
      <c r="E3402" s="26" t="s">
        <v>13252</v>
      </c>
      <c r="F3402" s="26" t="s">
        <v>13253</v>
      </c>
      <c r="G3402" s="26" t="s">
        <v>458</v>
      </c>
      <c r="H3402" s="26" t="s">
        <v>459</v>
      </c>
      <c r="I3402" s="26" t="s">
        <v>44</v>
      </c>
      <c r="J3402" s="26" t="s">
        <v>13254</v>
      </c>
      <c r="K3402" s="27"/>
      <c r="L3402" s="26"/>
      <c r="M3402" s="24">
        <v>28</v>
      </c>
      <c r="N3402" s="26" t="s">
        <v>46</v>
      </c>
      <c r="O3402" s="26" t="s">
        <v>13226</v>
      </c>
      <c r="P3402" s="26" t="s">
        <v>13210</v>
      </c>
      <c r="Q3402" s="26" t="s">
        <v>13257</v>
      </c>
      <c r="R3402" s="101">
        <v>10.232799999999999</v>
      </c>
      <c r="T3402" s="116">
        <v>5.7</v>
      </c>
      <c r="U3402" s="84">
        <v>13.966799999999999</v>
      </c>
      <c r="V3402" s="102">
        <v>5.0709999999999997</v>
      </c>
      <c r="AE3402" s="104">
        <v>13.966799999999999</v>
      </c>
      <c r="AF3402" s="105">
        <v>5.8575999999999997</v>
      </c>
      <c r="AI3402" s="105">
        <v>4.8899999999999997</v>
      </c>
      <c r="AN3402" s="106">
        <v>5.3738000000000001</v>
      </c>
      <c r="AO3402" s="105" t="s">
        <v>277</v>
      </c>
      <c r="AP3402" s="104" t="s">
        <v>278</v>
      </c>
      <c r="AQ3402" s="105">
        <f t="shared" si="782"/>
        <v>5.3737999999999992</v>
      </c>
      <c r="AR3402" s="105" t="str">
        <f t="shared" si="783"/>
        <v/>
      </c>
      <c r="AS3402" s="105" t="e">
        <f t="shared" si="784"/>
        <v>#NUM!</v>
      </c>
      <c r="AT3402" s="105" t="e">
        <f>#REF!*1.075</f>
        <v>#REF!</v>
      </c>
      <c r="AU3402" s="105">
        <f t="shared" si="785"/>
        <v>6.1274999999999995</v>
      </c>
      <c r="AV3402" s="102" t="e">
        <f t="shared" si="786"/>
        <v>#REF!</v>
      </c>
      <c r="AW3402" s="105" t="s">
        <v>279</v>
      </c>
      <c r="AX3402" s="105" t="s">
        <v>278</v>
      </c>
      <c r="AY3402" s="106">
        <v>5.37</v>
      </c>
      <c r="AZ3402" s="108">
        <f t="shared" si="779"/>
        <v>1.3425</v>
      </c>
      <c r="BA3402" s="1">
        <f t="shared" si="780"/>
        <v>6.7125000000000004</v>
      </c>
      <c r="BB3402" s="106">
        <f t="shared" si="781"/>
        <v>7.2495000000000003</v>
      </c>
      <c r="BC3402" s="105" t="s">
        <v>53</v>
      </c>
      <c r="BE3402" s="110"/>
      <c r="BF3402" s="110"/>
      <c r="BG3402" s="110"/>
    </row>
    <row r="3403" spans="1:59" ht="24.75" hidden="1" customHeight="1">
      <c r="A3403" s="9">
        <v>3406</v>
      </c>
      <c r="B3403" s="24">
        <v>7183</v>
      </c>
      <c r="C3403" s="24"/>
      <c r="D3403" s="15"/>
      <c r="E3403" s="25" t="s">
        <v>13258</v>
      </c>
      <c r="F3403" s="25" t="s">
        <v>13259</v>
      </c>
      <c r="G3403" s="25" t="s">
        <v>13260</v>
      </c>
      <c r="H3403" s="26" t="s">
        <v>13261</v>
      </c>
      <c r="I3403" s="25" t="s">
        <v>551</v>
      </c>
      <c r="J3403" s="25" t="s">
        <v>13262</v>
      </c>
      <c r="K3403" s="27"/>
      <c r="L3403" s="25"/>
      <c r="M3403" s="24">
        <v>1</v>
      </c>
      <c r="N3403" s="25" t="s">
        <v>46</v>
      </c>
      <c r="O3403" s="26" t="s">
        <v>13226</v>
      </c>
      <c r="P3403" s="25" t="s">
        <v>13210</v>
      </c>
      <c r="Q3403" s="25" t="s">
        <v>13263</v>
      </c>
      <c r="R3403" s="101">
        <v>495.81420000000003</v>
      </c>
      <c r="T3403" s="116">
        <v>408</v>
      </c>
      <c r="U3403" s="84">
        <v>761.17</v>
      </c>
      <c r="V3403" s="102">
        <v>448.58</v>
      </c>
      <c r="X3403" s="102">
        <v>473.86500000000001</v>
      </c>
      <c r="AE3403" s="104">
        <v>761.17</v>
      </c>
      <c r="AF3403" s="105">
        <v>436.96890000000002</v>
      </c>
      <c r="AG3403" s="105">
        <v>428.59500000000003</v>
      </c>
      <c r="AH3403" s="105">
        <v>460.87</v>
      </c>
      <c r="AI3403" s="105">
        <v>486.56</v>
      </c>
      <c r="AN3403" s="106">
        <v>432.78199999999998</v>
      </c>
      <c r="AO3403" s="105" t="s">
        <v>277</v>
      </c>
      <c r="AP3403" s="104" t="s">
        <v>278</v>
      </c>
      <c r="AQ3403" s="105">
        <f t="shared" si="782"/>
        <v>432.78195000000005</v>
      </c>
      <c r="AR3403" s="105" t="str">
        <f t="shared" si="783"/>
        <v/>
      </c>
      <c r="AS3403" s="105" t="e">
        <f t="shared" si="784"/>
        <v>#NUM!</v>
      </c>
      <c r="AT3403" s="105" t="e">
        <f>#REF!*1.075</f>
        <v>#REF!</v>
      </c>
      <c r="AU3403" s="105">
        <f t="shared" si="785"/>
        <v>438.59999999999997</v>
      </c>
      <c r="AV3403" s="102" t="e">
        <f t="shared" si="786"/>
        <v>#REF!</v>
      </c>
      <c r="AW3403" s="105" t="s">
        <v>279</v>
      </c>
      <c r="AX3403" s="105" t="s">
        <v>278</v>
      </c>
      <c r="AY3403" s="106">
        <v>432.78</v>
      </c>
      <c r="AZ3403" s="108">
        <f t="shared" si="779"/>
        <v>43.277999999999999</v>
      </c>
      <c r="BA3403" s="1">
        <f t="shared" si="780"/>
        <v>476.05799999999999</v>
      </c>
      <c r="BB3403" s="106">
        <f t="shared" si="781"/>
        <v>514.14264000000003</v>
      </c>
      <c r="BC3403" s="105" t="s">
        <v>53</v>
      </c>
      <c r="BE3403" s="110"/>
      <c r="BF3403" s="110"/>
      <c r="BG3403" s="110"/>
    </row>
    <row r="3404" spans="1:59" ht="24.75" hidden="1" customHeight="1">
      <c r="A3404" s="9">
        <v>3407</v>
      </c>
      <c r="B3404" s="24">
        <v>757</v>
      </c>
      <c r="C3404" s="24"/>
      <c r="D3404" s="15"/>
      <c r="E3404" s="25" t="s">
        <v>13264</v>
      </c>
      <c r="F3404" s="25" t="s">
        <v>9542</v>
      </c>
      <c r="G3404" s="25" t="s">
        <v>3523</v>
      </c>
      <c r="H3404" s="26" t="s">
        <v>191</v>
      </c>
      <c r="I3404" s="25" t="s">
        <v>44</v>
      </c>
      <c r="J3404" s="25" t="s">
        <v>13265</v>
      </c>
      <c r="K3404" s="27"/>
      <c r="L3404" s="25"/>
      <c r="M3404" s="24">
        <v>28</v>
      </c>
      <c r="N3404" s="25" t="s">
        <v>46</v>
      </c>
      <c r="O3404" s="26" t="s">
        <v>13226</v>
      </c>
      <c r="P3404" s="25" t="s">
        <v>13266</v>
      </c>
      <c r="Q3404" s="25" t="s">
        <v>13267</v>
      </c>
      <c r="R3404" s="101">
        <v>17.427600000000002</v>
      </c>
      <c r="T3404" s="116">
        <v>4.4400000000000004</v>
      </c>
      <c r="U3404" s="84">
        <v>29.2</v>
      </c>
      <c r="V3404" s="102">
        <v>3.2229999999999999</v>
      </c>
      <c r="AE3404" s="104">
        <v>29.2</v>
      </c>
      <c r="AF3404" s="105">
        <v>3.72</v>
      </c>
      <c r="AI3404" s="105">
        <v>3.11</v>
      </c>
      <c r="AJ3404" s="105">
        <v>4.75</v>
      </c>
      <c r="AM3404" s="105">
        <v>7.6</v>
      </c>
      <c r="AN3404" s="106">
        <v>3.415</v>
      </c>
      <c r="AO3404" s="105" t="s">
        <v>1247</v>
      </c>
      <c r="AP3404" s="104" t="s">
        <v>278</v>
      </c>
      <c r="AQ3404" s="105">
        <f t="shared" si="782"/>
        <v>3.415</v>
      </c>
      <c r="AR3404" s="105" t="str">
        <f t="shared" si="783"/>
        <v/>
      </c>
      <c r="AS3404" s="105">
        <f t="shared" si="784"/>
        <v>6.1749999999999998</v>
      </c>
      <c r="AT3404" s="105" t="e">
        <f>#REF!*1.075</f>
        <v>#REF!</v>
      </c>
      <c r="AU3404" s="105">
        <f t="shared" si="785"/>
        <v>4.7730000000000006</v>
      </c>
      <c r="AV3404" s="102" t="e">
        <f t="shared" si="786"/>
        <v>#REF!</v>
      </c>
      <c r="AW3404" s="105" t="s">
        <v>279</v>
      </c>
      <c r="AX3404" s="105" t="s">
        <v>278</v>
      </c>
      <c r="AY3404" s="106">
        <v>3.42</v>
      </c>
      <c r="AZ3404" s="108">
        <f t="shared" si="779"/>
        <v>0.85499999999999998</v>
      </c>
      <c r="BA3404" s="1">
        <f t="shared" si="780"/>
        <v>4.2750000000000004</v>
      </c>
      <c r="BB3404" s="106">
        <f t="shared" si="781"/>
        <v>4.617</v>
      </c>
      <c r="BC3404" s="105" t="s">
        <v>53</v>
      </c>
      <c r="BE3404" s="110"/>
      <c r="BF3404" s="110"/>
      <c r="BG3404" s="110"/>
    </row>
    <row r="3405" spans="1:59" ht="24.75" hidden="1" customHeight="1">
      <c r="A3405" s="9">
        <v>3408</v>
      </c>
      <c r="B3405" s="24">
        <v>756</v>
      </c>
      <c r="C3405" s="24"/>
      <c r="D3405" s="15"/>
      <c r="E3405" s="25" t="s">
        <v>13264</v>
      </c>
      <c r="F3405" s="25" t="s">
        <v>9542</v>
      </c>
      <c r="G3405" s="25" t="s">
        <v>3523</v>
      </c>
      <c r="H3405" s="26" t="s">
        <v>2659</v>
      </c>
      <c r="I3405" s="25" t="s">
        <v>44</v>
      </c>
      <c r="J3405" s="25" t="s">
        <v>13268</v>
      </c>
      <c r="K3405" s="27"/>
      <c r="L3405" s="25"/>
      <c r="M3405" s="24">
        <v>28</v>
      </c>
      <c r="N3405" s="25" t="s">
        <v>46</v>
      </c>
      <c r="O3405" s="26" t="s">
        <v>13226</v>
      </c>
      <c r="P3405" s="25" t="s">
        <v>13266</v>
      </c>
      <c r="Q3405" s="25" t="s">
        <v>13269</v>
      </c>
      <c r="R3405" s="101">
        <v>22.8507</v>
      </c>
      <c r="T3405" s="116">
        <v>5.9</v>
      </c>
      <c r="U3405" s="84">
        <v>36.771000000000001</v>
      </c>
      <c r="V3405" s="102">
        <v>5.742</v>
      </c>
      <c r="AE3405" s="104">
        <v>36.771000000000001</v>
      </c>
      <c r="AF3405" s="105">
        <v>6.6303999999999998</v>
      </c>
      <c r="AJ3405" s="105">
        <v>4.75</v>
      </c>
      <c r="AK3405" s="105">
        <v>5.3890000000000002</v>
      </c>
      <c r="AM3405" s="105">
        <v>9.1999999999999993</v>
      </c>
      <c r="AN3405" s="106">
        <v>5.05</v>
      </c>
      <c r="AO3405" s="105" t="s">
        <v>3156</v>
      </c>
      <c r="AP3405" s="104" t="s">
        <v>1248</v>
      </c>
      <c r="AQ3405" s="105">
        <f t="shared" si="782"/>
        <v>21.700700000000001</v>
      </c>
      <c r="AR3405" s="105" t="str">
        <f t="shared" si="783"/>
        <v/>
      </c>
      <c r="AS3405" s="105">
        <f t="shared" si="784"/>
        <v>5.0694999999999997</v>
      </c>
      <c r="AT3405" s="105" t="e">
        <f>#REF!*1.075</f>
        <v>#REF!</v>
      </c>
      <c r="AU3405" s="105">
        <f t="shared" si="785"/>
        <v>6.3425000000000002</v>
      </c>
      <c r="AV3405" s="102" t="e">
        <f t="shared" si="786"/>
        <v>#REF!</v>
      </c>
      <c r="AW3405" s="105" t="s">
        <v>2646</v>
      </c>
      <c r="AX3405" s="105" t="s">
        <v>2647</v>
      </c>
      <c r="AY3405" s="106">
        <v>5.0694999999999997</v>
      </c>
      <c r="AZ3405" s="108">
        <f t="shared" si="779"/>
        <v>1.2673749999999999</v>
      </c>
      <c r="BA3405" s="1">
        <f t="shared" si="780"/>
        <v>6.3368749999999991</v>
      </c>
      <c r="BB3405" s="106">
        <f t="shared" ref="BB3405:BB3436" si="787">BA3405+BA3405*0.08</f>
        <v>6.8438249999999989</v>
      </c>
      <c r="BC3405" s="105" t="s">
        <v>53</v>
      </c>
      <c r="BE3405" s="110"/>
      <c r="BF3405" s="110"/>
      <c r="BG3405" s="110"/>
    </row>
    <row r="3406" spans="1:59" ht="24.75" hidden="1" customHeight="1">
      <c r="A3406" s="9">
        <v>3409</v>
      </c>
      <c r="B3406" s="24">
        <v>17598</v>
      </c>
      <c r="C3406" s="24"/>
      <c r="D3406" s="15"/>
      <c r="E3406" s="25" t="s">
        <v>13270</v>
      </c>
      <c r="F3406" s="25" t="s">
        <v>13271</v>
      </c>
      <c r="G3406" s="25" t="s">
        <v>13272</v>
      </c>
      <c r="H3406" s="26" t="s">
        <v>13273</v>
      </c>
      <c r="I3406" s="25" t="s">
        <v>212</v>
      </c>
      <c r="J3406" s="25" t="s">
        <v>13274</v>
      </c>
      <c r="K3406" s="27"/>
      <c r="L3406" s="25"/>
      <c r="M3406" s="24">
        <v>30</v>
      </c>
      <c r="N3406" s="25" t="s">
        <v>46</v>
      </c>
      <c r="O3406" s="26" t="s">
        <v>13226</v>
      </c>
      <c r="P3406" s="25" t="s">
        <v>13210</v>
      </c>
      <c r="Q3406" s="25" t="s">
        <v>13275</v>
      </c>
      <c r="R3406" s="101">
        <v>69.063599999999994</v>
      </c>
      <c r="T3406" s="116" t="s">
        <v>58</v>
      </c>
      <c r="U3406" s="84">
        <v>91.618499999999997</v>
      </c>
      <c r="V3406" s="102">
        <v>36.872</v>
      </c>
      <c r="AE3406" s="104">
        <v>91.618499999999997</v>
      </c>
      <c r="AN3406" s="106">
        <v>64.25</v>
      </c>
      <c r="AO3406" s="105" t="s">
        <v>277</v>
      </c>
      <c r="AP3406" s="104" t="s">
        <v>278</v>
      </c>
      <c r="AQ3406" s="105" t="e">
        <f t="shared" si="782"/>
        <v>#NUM!</v>
      </c>
      <c r="AR3406" s="105" t="e">
        <f t="shared" si="783"/>
        <v>#NUM!</v>
      </c>
      <c r="AS3406" s="105" t="e">
        <f t="shared" si="784"/>
        <v>#NUM!</v>
      </c>
      <c r="AT3406" s="105" t="e">
        <f>#REF!*1.075</f>
        <v>#REF!</v>
      </c>
      <c r="AU3406" s="105" t="e">
        <f t="shared" si="785"/>
        <v>#VALUE!</v>
      </c>
      <c r="AV3406" s="102" t="e">
        <f t="shared" si="786"/>
        <v>#REF!</v>
      </c>
      <c r="AW3406" s="105" t="s">
        <v>279</v>
      </c>
      <c r="AX3406" s="105" t="s">
        <v>278</v>
      </c>
      <c r="AY3406" s="106">
        <v>64.25</v>
      </c>
      <c r="AZ3406" s="108">
        <f t="shared" si="779"/>
        <v>7.71</v>
      </c>
      <c r="BA3406" s="1">
        <f t="shared" si="780"/>
        <v>71.959999999999994</v>
      </c>
      <c r="BB3406" s="106">
        <f t="shared" si="787"/>
        <v>77.716799999999992</v>
      </c>
      <c r="BC3406" s="105" t="s">
        <v>53</v>
      </c>
      <c r="BE3406" s="110"/>
      <c r="BF3406" s="110"/>
      <c r="BG3406" s="110"/>
    </row>
    <row r="3407" spans="1:59" ht="24.75" hidden="1" customHeight="1">
      <c r="A3407" s="9">
        <v>3410</v>
      </c>
      <c r="B3407" s="24">
        <v>3902</v>
      </c>
      <c r="C3407" s="24"/>
      <c r="D3407" s="15"/>
      <c r="E3407" s="25" t="s">
        <v>13276</v>
      </c>
      <c r="F3407" s="25" t="s">
        <v>13277</v>
      </c>
      <c r="G3407" s="25" t="s">
        <v>8754</v>
      </c>
      <c r="H3407" s="26" t="s">
        <v>13278</v>
      </c>
      <c r="I3407" s="25" t="s">
        <v>44</v>
      </c>
      <c r="J3407" s="25" t="s">
        <v>2534</v>
      </c>
      <c r="K3407" s="27"/>
      <c r="L3407" s="25"/>
      <c r="M3407" s="24">
        <v>30</v>
      </c>
      <c r="N3407" s="25" t="s">
        <v>46</v>
      </c>
      <c r="O3407" s="26" t="s">
        <v>13226</v>
      </c>
      <c r="P3407" s="25" t="s">
        <v>13279</v>
      </c>
      <c r="Q3407" s="25" t="s">
        <v>13280</v>
      </c>
      <c r="R3407" s="101">
        <v>79.086399999999998</v>
      </c>
      <c r="T3407" s="116">
        <v>61</v>
      </c>
      <c r="U3407" s="84">
        <v>75.429100000000005</v>
      </c>
      <c r="AE3407" s="104">
        <v>75.429100000000005</v>
      </c>
      <c r="AF3407" s="105">
        <v>77.87</v>
      </c>
      <c r="AH3407" s="105">
        <v>62.335700000000003</v>
      </c>
      <c r="AI3407" s="105">
        <v>66.101699999999994</v>
      </c>
      <c r="AN3407" s="106">
        <v>64.218699999999998</v>
      </c>
      <c r="AO3407" s="105" t="s">
        <v>277</v>
      </c>
      <c r="AP3407" s="104" t="s">
        <v>278</v>
      </c>
      <c r="AQ3407" s="105">
        <f t="shared" si="782"/>
        <v>64.218699999999998</v>
      </c>
      <c r="AR3407" s="105" t="str">
        <f t="shared" si="783"/>
        <v/>
      </c>
      <c r="AS3407" s="105" t="e">
        <f t="shared" si="784"/>
        <v>#NUM!</v>
      </c>
      <c r="AT3407" s="105" t="e">
        <f>#REF!*1.075</f>
        <v>#REF!</v>
      </c>
      <c r="AU3407" s="105">
        <f t="shared" si="785"/>
        <v>65.575000000000003</v>
      </c>
      <c r="AV3407" s="102" t="e">
        <f t="shared" si="786"/>
        <v>#REF!</v>
      </c>
      <c r="AW3407" s="105" t="s">
        <v>279</v>
      </c>
      <c r="AX3407" s="105" t="s">
        <v>278</v>
      </c>
      <c r="AY3407" s="106">
        <v>64.22</v>
      </c>
      <c r="AZ3407" s="108">
        <f t="shared" si="779"/>
        <v>7.7063999999999995</v>
      </c>
      <c r="BA3407" s="1">
        <f t="shared" si="780"/>
        <v>71.926400000000001</v>
      </c>
      <c r="BB3407" s="106">
        <f t="shared" si="787"/>
        <v>77.680512000000007</v>
      </c>
      <c r="BC3407" s="105" t="s">
        <v>53</v>
      </c>
      <c r="BE3407" s="110"/>
      <c r="BF3407" s="110"/>
      <c r="BG3407" s="110"/>
    </row>
    <row r="3408" spans="1:59" ht="24.75" hidden="1" customHeight="1">
      <c r="A3408" s="9">
        <v>3411</v>
      </c>
      <c r="B3408" s="24">
        <v>3903</v>
      </c>
      <c r="C3408" s="24"/>
      <c r="D3408" s="15"/>
      <c r="E3408" s="25" t="s">
        <v>13276</v>
      </c>
      <c r="F3408" s="25" t="s">
        <v>13277</v>
      </c>
      <c r="G3408" s="25" t="s">
        <v>8754</v>
      </c>
      <c r="H3408" s="26" t="s">
        <v>13281</v>
      </c>
      <c r="I3408" s="25" t="s">
        <v>44</v>
      </c>
      <c r="J3408" s="25" t="s">
        <v>13282</v>
      </c>
      <c r="K3408" s="27"/>
      <c r="L3408" s="25"/>
      <c r="M3408" s="24">
        <v>30</v>
      </c>
      <c r="N3408" s="25" t="s">
        <v>46</v>
      </c>
      <c r="O3408" s="26" t="s">
        <v>13226</v>
      </c>
      <c r="P3408" s="25" t="s">
        <v>13279</v>
      </c>
      <c r="Q3408" s="25" t="s">
        <v>13283</v>
      </c>
      <c r="R3408" s="101">
        <v>76.239000000000004</v>
      </c>
      <c r="T3408" s="116">
        <v>61</v>
      </c>
      <c r="U3408" s="84">
        <v>84.478399999999993</v>
      </c>
      <c r="V3408" s="102">
        <v>77.864999999999995</v>
      </c>
      <c r="X3408" s="102">
        <v>63.975000000000001</v>
      </c>
      <c r="AE3408" s="104">
        <v>84.478399999999993</v>
      </c>
      <c r="AF3408" s="105">
        <v>77.87</v>
      </c>
      <c r="AH3408" s="105">
        <v>62.975000000000001</v>
      </c>
      <c r="AI3408" s="105">
        <v>66.8035</v>
      </c>
      <c r="AN3408" s="106">
        <v>64.889200000000002</v>
      </c>
      <c r="AO3408" s="105" t="s">
        <v>277</v>
      </c>
      <c r="AP3408" s="104" t="s">
        <v>278</v>
      </c>
      <c r="AQ3408" s="105">
        <f t="shared" si="782"/>
        <v>64.889250000000004</v>
      </c>
      <c r="AR3408" s="105" t="str">
        <f t="shared" si="783"/>
        <v/>
      </c>
      <c r="AS3408" s="105" t="e">
        <f t="shared" si="784"/>
        <v>#NUM!</v>
      </c>
      <c r="AT3408" s="105" t="e">
        <f>#REF!*1.075</f>
        <v>#REF!</v>
      </c>
      <c r="AU3408" s="105">
        <f t="shared" si="785"/>
        <v>65.575000000000003</v>
      </c>
      <c r="AV3408" s="102" t="e">
        <f t="shared" si="786"/>
        <v>#REF!</v>
      </c>
      <c r="AW3408" s="105" t="s">
        <v>279</v>
      </c>
      <c r="AX3408" s="105" t="s">
        <v>278</v>
      </c>
      <c r="AY3408" s="106">
        <v>64.89</v>
      </c>
      <c r="AZ3408" s="108">
        <f t="shared" si="779"/>
        <v>7.7867999999999995</v>
      </c>
      <c r="BA3408" s="1">
        <f t="shared" si="780"/>
        <v>72.6768</v>
      </c>
      <c r="BB3408" s="106">
        <f t="shared" si="787"/>
        <v>78.490943999999999</v>
      </c>
      <c r="BC3408" s="105" t="s">
        <v>53</v>
      </c>
      <c r="BE3408" s="110"/>
      <c r="BF3408" s="110"/>
      <c r="BG3408" s="110"/>
    </row>
    <row r="3409" spans="1:59" ht="24.75" hidden="1" customHeight="1">
      <c r="A3409" s="9">
        <v>3412</v>
      </c>
      <c r="B3409" s="24">
        <v>3901</v>
      </c>
      <c r="C3409" s="24"/>
      <c r="D3409" s="15"/>
      <c r="E3409" s="25" t="s">
        <v>13276</v>
      </c>
      <c r="F3409" s="25" t="s">
        <v>13277</v>
      </c>
      <c r="G3409" s="25" t="s">
        <v>8754</v>
      </c>
      <c r="H3409" s="26" t="s">
        <v>13284</v>
      </c>
      <c r="I3409" s="25" t="s">
        <v>44</v>
      </c>
      <c r="J3409" s="25" t="s">
        <v>13285</v>
      </c>
      <c r="K3409" s="27"/>
      <c r="L3409" s="25"/>
      <c r="M3409" s="24">
        <v>60</v>
      </c>
      <c r="N3409" s="25" t="s">
        <v>46</v>
      </c>
      <c r="O3409" s="26" t="s">
        <v>13226</v>
      </c>
      <c r="P3409" s="25" t="s">
        <v>13286</v>
      </c>
      <c r="Q3409" s="25" t="s">
        <v>13287</v>
      </c>
      <c r="R3409" s="101">
        <v>67.412700000000001</v>
      </c>
      <c r="T3409" s="116" t="s">
        <v>58</v>
      </c>
      <c r="U3409" s="84">
        <v>75.429100000000005</v>
      </c>
      <c r="V3409" s="102">
        <v>63.018999999999998</v>
      </c>
      <c r="X3409" s="102">
        <v>62.4</v>
      </c>
      <c r="AE3409" s="104">
        <v>75.429100000000005</v>
      </c>
      <c r="AF3409" s="105">
        <v>145.56</v>
      </c>
      <c r="AH3409" s="105">
        <v>124.8</v>
      </c>
      <c r="AI3409" s="105">
        <v>132.20359999999999</v>
      </c>
      <c r="AN3409" s="106">
        <v>67.412700000000001</v>
      </c>
      <c r="AO3409" s="105" t="s">
        <v>50</v>
      </c>
      <c r="AP3409" s="104" t="s">
        <v>51</v>
      </c>
      <c r="AQ3409" s="105">
        <f t="shared" si="782"/>
        <v>100.11455000000001</v>
      </c>
      <c r="AR3409" s="105">
        <f t="shared" si="783"/>
        <v>67.412700000000001</v>
      </c>
      <c r="AS3409" s="105" t="e">
        <f t="shared" si="784"/>
        <v>#NUM!</v>
      </c>
      <c r="AT3409" s="105" t="e">
        <f>#REF!*1.075</f>
        <v>#REF!</v>
      </c>
      <c r="AU3409" s="105" t="e">
        <f t="shared" si="785"/>
        <v>#VALUE!</v>
      </c>
      <c r="AV3409" s="102" t="e">
        <f t="shared" si="786"/>
        <v>#REF!</v>
      </c>
      <c r="AW3409" s="125" t="s">
        <v>52</v>
      </c>
      <c r="AX3409" s="105" t="s">
        <v>51</v>
      </c>
      <c r="AY3409" s="106">
        <v>67.412700000000001</v>
      </c>
      <c r="AZ3409" s="108">
        <f t="shared" si="779"/>
        <v>8.089523999999999</v>
      </c>
      <c r="BA3409" s="1">
        <f t="shared" si="780"/>
        <v>75.502223999999998</v>
      </c>
      <c r="BB3409" s="106">
        <f t="shared" si="787"/>
        <v>81.542401920000003</v>
      </c>
      <c r="BC3409" s="105" t="s">
        <v>53</v>
      </c>
      <c r="BE3409" s="110"/>
      <c r="BF3409" s="110"/>
      <c r="BG3409" s="110"/>
    </row>
    <row r="3410" spans="1:59" ht="24.75" hidden="1" customHeight="1">
      <c r="A3410" s="9">
        <v>3413</v>
      </c>
      <c r="B3410" s="24">
        <v>1012</v>
      </c>
      <c r="C3410" s="24"/>
      <c r="D3410" s="15"/>
      <c r="E3410" s="25" t="s">
        <v>13288</v>
      </c>
      <c r="F3410" s="25" t="s">
        <v>13289</v>
      </c>
      <c r="G3410" s="25" t="s">
        <v>5662</v>
      </c>
      <c r="H3410" s="26" t="s">
        <v>5663</v>
      </c>
      <c r="I3410" s="25" t="s">
        <v>44</v>
      </c>
      <c r="J3410" s="25" t="s">
        <v>13290</v>
      </c>
      <c r="K3410" s="27"/>
      <c r="L3410" s="25"/>
      <c r="M3410" s="24">
        <v>28</v>
      </c>
      <c r="N3410" s="25" t="s">
        <v>46</v>
      </c>
      <c r="O3410" s="26" t="s">
        <v>13226</v>
      </c>
      <c r="P3410" s="25" t="s">
        <v>13291</v>
      </c>
      <c r="Q3410" s="25" t="s">
        <v>13292</v>
      </c>
      <c r="R3410" s="101">
        <v>27.052900000000001</v>
      </c>
      <c r="T3410" s="116" t="s">
        <v>58</v>
      </c>
      <c r="U3410" s="84">
        <v>43.774999999999999</v>
      </c>
      <c r="V3410" s="102">
        <v>6.556</v>
      </c>
      <c r="AE3410" s="104">
        <v>43.774999999999999</v>
      </c>
      <c r="AF3410" s="105">
        <v>7.5683999999999996</v>
      </c>
      <c r="AI3410" s="105">
        <v>5.88</v>
      </c>
      <c r="AN3410" s="106">
        <v>6.7241999999999997</v>
      </c>
      <c r="AO3410" s="105" t="s">
        <v>277</v>
      </c>
      <c r="AP3410" s="104" t="s">
        <v>278</v>
      </c>
      <c r="AQ3410" s="105">
        <f t="shared" si="782"/>
        <v>6.7241999999999997</v>
      </c>
      <c r="AR3410" s="105" t="str">
        <f t="shared" si="783"/>
        <v/>
      </c>
      <c r="AS3410" s="105" t="e">
        <f t="shared" si="784"/>
        <v>#NUM!</v>
      </c>
      <c r="AT3410" s="105" t="e">
        <f>#REF!*1.075</f>
        <v>#REF!</v>
      </c>
      <c r="AU3410" s="105" t="e">
        <f t="shared" si="785"/>
        <v>#VALUE!</v>
      </c>
      <c r="AV3410" s="102" t="e">
        <f t="shared" si="786"/>
        <v>#REF!</v>
      </c>
      <c r="AW3410" s="105" t="s">
        <v>279</v>
      </c>
      <c r="AX3410" s="105" t="s">
        <v>278</v>
      </c>
      <c r="AY3410" s="106">
        <v>6.72</v>
      </c>
      <c r="AZ3410" s="108">
        <f t="shared" si="779"/>
        <v>1.68</v>
      </c>
      <c r="BA3410" s="1">
        <f t="shared" si="780"/>
        <v>8.4</v>
      </c>
      <c r="BB3410" s="106">
        <f t="shared" si="787"/>
        <v>9.072000000000001</v>
      </c>
      <c r="BC3410" s="105" t="s">
        <v>53</v>
      </c>
      <c r="BE3410" s="110"/>
      <c r="BF3410" s="110"/>
      <c r="BG3410" s="110"/>
    </row>
    <row r="3411" spans="1:59" ht="24.75" hidden="1" customHeight="1">
      <c r="A3411" s="9">
        <v>3414</v>
      </c>
      <c r="B3411" s="24">
        <v>1275</v>
      </c>
      <c r="C3411" s="24"/>
      <c r="D3411" s="15"/>
      <c r="E3411" s="25" t="s">
        <v>13288</v>
      </c>
      <c r="F3411" s="25" t="s">
        <v>9539</v>
      </c>
      <c r="G3411" s="25" t="s">
        <v>5662</v>
      </c>
      <c r="H3411" s="26" t="s">
        <v>5667</v>
      </c>
      <c r="I3411" s="25" t="s">
        <v>44</v>
      </c>
      <c r="J3411" s="25" t="s">
        <v>1288</v>
      </c>
      <c r="K3411" s="27"/>
      <c r="L3411" s="25"/>
      <c r="M3411" s="24">
        <v>28</v>
      </c>
      <c r="N3411" s="25" t="s">
        <v>46</v>
      </c>
      <c r="O3411" s="26" t="s">
        <v>13226</v>
      </c>
      <c r="P3411" s="25" t="s">
        <v>13293</v>
      </c>
      <c r="Q3411" s="25" t="s">
        <v>13294</v>
      </c>
      <c r="R3411" s="101">
        <v>31.019100000000002</v>
      </c>
      <c r="T3411" s="116">
        <v>9.9</v>
      </c>
      <c r="U3411" s="84">
        <v>48.822000000000003</v>
      </c>
      <c r="V3411" s="102">
        <v>8.8879999999999999</v>
      </c>
      <c r="AE3411" s="104">
        <v>48.822000000000003</v>
      </c>
      <c r="AF3411" s="105">
        <v>10.26</v>
      </c>
      <c r="AI3411" s="105">
        <v>8.0299999999999994</v>
      </c>
      <c r="AN3411" s="106">
        <v>9.1449999999999996</v>
      </c>
      <c r="AO3411" s="105" t="s">
        <v>277</v>
      </c>
      <c r="AP3411" s="104" t="s">
        <v>278</v>
      </c>
      <c r="AQ3411" s="105">
        <f t="shared" si="782"/>
        <v>9.1449999999999996</v>
      </c>
      <c r="AR3411" s="105" t="str">
        <f t="shared" si="783"/>
        <v/>
      </c>
      <c r="AS3411" s="105" t="e">
        <f t="shared" si="784"/>
        <v>#NUM!</v>
      </c>
      <c r="AT3411" s="105" t="e">
        <f>#REF!*1.075</f>
        <v>#REF!</v>
      </c>
      <c r="AU3411" s="105">
        <f t="shared" si="785"/>
        <v>10.6425</v>
      </c>
      <c r="AV3411" s="102" t="e">
        <f t="shared" si="786"/>
        <v>#REF!</v>
      </c>
      <c r="AW3411" s="105" t="s">
        <v>172</v>
      </c>
      <c r="AX3411" s="105" t="s">
        <v>173</v>
      </c>
      <c r="AY3411" s="106">
        <v>9.15</v>
      </c>
      <c r="AZ3411" s="108">
        <f t="shared" si="779"/>
        <v>2.2875000000000001</v>
      </c>
      <c r="BA3411" s="1">
        <f t="shared" si="780"/>
        <v>11.4375</v>
      </c>
      <c r="BB3411" s="106">
        <f t="shared" si="787"/>
        <v>12.352499999999999</v>
      </c>
      <c r="BC3411" s="105" t="s">
        <v>53</v>
      </c>
      <c r="BE3411" s="110"/>
      <c r="BF3411" s="110"/>
      <c r="BG3411" s="110"/>
    </row>
    <row r="3412" spans="1:59" ht="24.75" hidden="1" customHeight="1">
      <c r="A3412" s="9">
        <v>3415</v>
      </c>
      <c r="B3412" s="24">
        <v>1011</v>
      </c>
      <c r="C3412" s="24"/>
      <c r="D3412" s="15"/>
      <c r="E3412" s="25" t="s">
        <v>13288</v>
      </c>
      <c r="F3412" s="25" t="s">
        <v>13295</v>
      </c>
      <c r="G3412" s="25" t="s">
        <v>5662</v>
      </c>
      <c r="H3412" s="26" t="s">
        <v>5669</v>
      </c>
      <c r="I3412" s="25" t="s">
        <v>44</v>
      </c>
      <c r="J3412" s="25" t="s">
        <v>1288</v>
      </c>
      <c r="K3412" s="27"/>
      <c r="L3412" s="25"/>
      <c r="M3412" s="24">
        <v>28</v>
      </c>
      <c r="N3412" s="25" t="s">
        <v>46</v>
      </c>
      <c r="O3412" s="26" t="s">
        <v>13226</v>
      </c>
      <c r="P3412" s="25" t="s">
        <v>13291</v>
      </c>
      <c r="Q3412" s="25" t="s">
        <v>13296</v>
      </c>
      <c r="R3412" s="101">
        <v>31.397500000000001</v>
      </c>
      <c r="T3412" s="116">
        <v>10.09</v>
      </c>
      <c r="U3412" s="84">
        <v>48.822000000000003</v>
      </c>
      <c r="V3412" s="102">
        <v>9.5920000000000005</v>
      </c>
      <c r="AE3412" s="104">
        <v>48.822000000000003</v>
      </c>
      <c r="AF3412" s="105">
        <v>11.07</v>
      </c>
      <c r="AI3412" s="105">
        <v>8.8699999999999992</v>
      </c>
      <c r="AN3412" s="106">
        <v>9.9700000000000006</v>
      </c>
      <c r="AO3412" s="105" t="s">
        <v>277</v>
      </c>
      <c r="AP3412" s="104" t="s">
        <v>278</v>
      </c>
      <c r="AQ3412" s="105">
        <f t="shared" si="782"/>
        <v>9.9699999999999989</v>
      </c>
      <c r="AR3412" s="105" t="str">
        <f t="shared" si="783"/>
        <v/>
      </c>
      <c r="AS3412" s="105" t="e">
        <f t="shared" si="784"/>
        <v>#NUM!</v>
      </c>
      <c r="AT3412" s="105" t="e">
        <f>#REF!*1.075</f>
        <v>#REF!</v>
      </c>
      <c r="AU3412" s="105">
        <f t="shared" si="785"/>
        <v>10.84675</v>
      </c>
      <c r="AV3412" s="102" t="e">
        <f t="shared" si="786"/>
        <v>#REF!</v>
      </c>
      <c r="AW3412" s="105" t="s">
        <v>279</v>
      </c>
      <c r="AX3412" s="105" t="s">
        <v>278</v>
      </c>
      <c r="AY3412" s="106">
        <v>9.9700000000000006</v>
      </c>
      <c r="AZ3412" s="108">
        <f t="shared" si="779"/>
        <v>2.4925000000000002</v>
      </c>
      <c r="BA3412" s="1">
        <f t="shared" si="780"/>
        <v>12.4625</v>
      </c>
      <c r="BB3412" s="106">
        <f t="shared" si="787"/>
        <v>13.4595</v>
      </c>
      <c r="BC3412" s="105" t="s">
        <v>53</v>
      </c>
      <c r="BE3412" s="110"/>
      <c r="BF3412" s="110"/>
      <c r="BG3412" s="110"/>
    </row>
    <row r="3413" spans="1:59" ht="24.75" hidden="1" customHeight="1">
      <c r="A3413" s="9">
        <v>3416</v>
      </c>
      <c r="B3413" s="24">
        <v>8447</v>
      </c>
      <c r="C3413" s="24"/>
      <c r="D3413" s="15"/>
      <c r="E3413" s="25" t="s">
        <v>13297</v>
      </c>
      <c r="F3413" s="25" t="s">
        <v>13298</v>
      </c>
      <c r="G3413" s="25" t="s">
        <v>1355</v>
      </c>
      <c r="H3413" s="26" t="s">
        <v>1356</v>
      </c>
      <c r="I3413" s="25" t="s">
        <v>44</v>
      </c>
      <c r="J3413" s="25" t="s">
        <v>13299</v>
      </c>
      <c r="K3413" s="27"/>
      <c r="L3413" s="25"/>
      <c r="M3413" s="24">
        <v>28</v>
      </c>
      <c r="N3413" s="25" t="s">
        <v>46</v>
      </c>
      <c r="O3413" s="26" t="s">
        <v>13226</v>
      </c>
      <c r="P3413" s="25" t="s">
        <v>13300</v>
      </c>
      <c r="Q3413" s="25" t="s">
        <v>13301</v>
      </c>
      <c r="R3413" s="101">
        <v>29.418500000000002</v>
      </c>
      <c r="T3413" s="116">
        <v>10</v>
      </c>
      <c r="U3413" s="84">
        <v>42.951000000000001</v>
      </c>
      <c r="V3413" s="102">
        <v>11.781000000000001</v>
      </c>
      <c r="AE3413" s="104">
        <v>42.951000000000001</v>
      </c>
      <c r="AI3413" s="105">
        <v>11.36</v>
      </c>
      <c r="AN3413" s="106">
        <v>27.1555</v>
      </c>
      <c r="AO3413" s="105" t="s">
        <v>277</v>
      </c>
      <c r="AP3413" s="104" t="s">
        <v>278</v>
      </c>
      <c r="AQ3413" s="105">
        <f t="shared" si="782"/>
        <v>27.1555</v>
      </c>
      <c r="AR3413" s="105" t="str">
        <f t="shared" si="783"/>
        <v/>
      </c>
      <c r="AS3413" s="105" t="e">
        <f t="shared" si="784"/>
        <v>#NUM!</v>
      </c>
      <c r="AT3413" s="105" t="e">
        <f>#REF!*1.075</f>
        <v>#REF!</v>
      </c>
      <c r="AU3413" s="105">
        <f t="shared" si="785"/>
        <v>10.75</v>
      </c>
      <c r="AV3413" s="102" t="e">
        <f t="shared" si="786"/>
        <v>#REF!</v>
      </c>
      <c r="AW3413" s="105" t="s">
        <v>172</v>
      </c>
      <c r="AX3413" s="105" t="s">
        <v>173</v>
      </c>
      <c r="AY3413" s="106">
        <v>10.75</v>
      </c>
      <c r="AZ3413" s="108">
        <f t="shared" si="779"/>
        <v>1.8275000000000001</v>
      </c>
      <c r="BA3413" s="1">
        <f t="shared" si="780"/>
        <v>12.577500000000001</v>
      </c>
      <c r="BB3413" s="106">
        <f t="shared" si="787"/>
        <v>13.5837</v>
      </c>
      <c r="BC3413" s="105" t="s">
        <v>53</v>
      </c>
      <c r="BE3413" s="110"/>
      <c r="BF3413" s="110"/>
      <c r="BG3413" s="110"/>
    </row>
    <row r="3414" spans="1:59" ht="24.75" hidden="1" customHeight="1">
      <c r="A3414" s="9">
        <v>3417</v>
      </c>
      <c r="B3414" s="24">
        <v>8442</v>
      </c>
      <c r="C3414" s="24"/>
      <c r="D3414" s="15"/>
      <c r="E3414" s="25" t="s">
        <v>13297</v>
      </c>
      <c r="F3414" s="25" t="s">
        <v>13298</v>
      </c>
      <c r="G3414" s="25" t="s">
        <v>1355</v>
      </c>
      <c r="H3414" s="26" t="s">
        <v>1359</v>
      </c>
      <c r="I3414" s="25" t="s">
        <v>44</v>
      </c>
      <c r="J3414" s="25" t="s">
        <v>1288</v>
      </c>
      <c r="K3414" s="27"/>
      <c r="L3414" s="25"/>
      <c r="M3414" s="24">
        <v>28</v>
      </c>
      <c r="N3414" s="25" t="s">
        <v>46</v>
      </c>
      <c r="O3414" s="26" t="s">
        <v>13226</v>
      </c>
      <c r="P3414" s="25" t="s">
        <v>13302</v>
      </c>
      <c r="Q3414" s="25" t="s">
        <v>13303</v>
      </c>
      <c r="R3414" s="101">
        <v>30.932099999999998</v>
      </c>
      <c r="T3414" s="116">
        <v>10</v>
      </c>
      <c r="U3414" s="84">
        <v>42.951000000000001</v>
      </c>
      <c r="V3414" s="102">
        <v>14.597</v>
      </c>
      <c r="AE3414" s="104">
        <v>42.951000000000001</v>
      </c>
      <c r="AF3414" s="105">
        <v>16.856000000000002</v>
      </c>
      <c r="AN3414" s="106">
        <v>14.108000000000001</v>
      </c>
      <c r="AO3414" s="105" t="s">
        <v>277</v>
      </c>
      <c r="AP3414" s="104" t="s">
        <v>278</v>
      </c>
      <c r="AQ3414" s="105">
        <f t="shared" si="782"/>
        <v>29.903500000000001</v>
      </c>
      <c r="AR3414" s="105" t="str">
        <f t="shared" si="783"/>
        <v/>
      </c>
      <c r="AS3414" s="105" t="e">
        <f t="shared" si="784"/>
        <v>#NUM!</v>
      </c>
      <c r="AT3414" s="105" t="e">
        <f>#REF!*1.075</f>
        <v>#REF!</v>
      </c>
      <c r="AU3414" s="105">
        <f t="shared" si="785"/>
        <v>10.75</v>
      </c>
      <c r="AV3414" s="102" t="e">
        <f t="shared" si="786"/>
        <v>#REF!</v>
      </c>
      <c r="AW3414" s="105" t="s">
        <v>172</v>
      </c>
      <c r="AX3414" s="105" t="s">
        <v>173</v>
      </c>
      <c r="AY3414" s="106">
        <v>10.75</v>
      </c>
      <c r="AZ3414" s="108">
        <f t="shared" si="779"/>
        <v>1.8275000000000001</v>
      </c>
      <c r="BA3414" s="1">
        <f t="shared" si="780"/>
        <v>12.577500000000001</v>
      </c>
      <c r="BB3414" s="106">
        <f t="shared" si="787"/>
        <v>13.5837</v>
      </c>
      <c r="BC3414" s="105" t="s">
        <v>53</v>
      </c>
      <c r="BE3414" s="110"/>
      <c r="BF3414" s="110"/>
      <c r="BG3414" s="110"/>
    </row>
    <row r="3415" spans="1:59" ht="24.75" hidden="1" customHeight="1">
      <c r="A3415" s="9">
        <v>3418</v>
      </c>
      <c r="B3415" s="24">
        <v>8450</v>
      </c>
      <c r="C3415" s="24"/>
      <c r="D3415" s="15"/>
      <c r="E3415" s="25" t="s">
        <v>13297</v>
      </c>
      <c r="F3415" s="25" t="s">
        <v>13298</v>
      </c>
      <c r="G3415" s="25" t="s">
        <v>1355</v>
      </c>
      <c r="H3415" s="26" t="s">
        <v>1361</v>
      </c>
      <c r="I3415" s="25" t="s">
        <v>44</v>
      </c>
      <c r="J3415" s="25" t="s">
        <v>13304</v>
      </c>
      <c r="K3415" s="27"/>
      <c r="L3415" s="25"/>
      <c r="M3415" s="24">
        <v>28</v>
      </c>
      <c r="N3415" s="25" t="s">
        <v>46</v>
      </c>
      <c r="O3415" s="26" t="s">
        <v>13226</v>
      </c>
      <c r="P3415" s="25" t="s">
        <v>13300</v>
      </c>
      <c r="Q3415" s="25" t="s">
        <v>13305</v>
      </c>
      <c r="R3415" s="101">
        <v>28.6203</v>
      </c>
      <c r="T3415" s="116">
        <v>10</v>
      </c>
      <c r="U3415" s="84">
        <v>42.951000000000001</v>
      </c>
      <c r="V3415" s="102">
        <v>10.295999999999999</v>
      </c>
      <c r="AE3415" s="104">
        <v>42.951000000000001</v>
      </c>
      <c r="AI3415" s="105">
        <v>10.06</v>
      </c>
      <c r="AN3415" s="106">
        <v>26.505500000000001</v>
      </c>
      <c r="AO3415" s="105" t="s">
        <v>277</v>
      </c>
      <c r="AP3415" s="104" t="s">
        <v>278</v>
      </c>
      <c r="AQ3415" s="105">
        <f t="shared" si="782"/>
        <v>26.505500000000001</v>
      </c>
      <c r="AR3415" s="105" t="str">
        <f t="shared" si="783"/>
        <v/>
      </c>
      <c r="AS3415" s="105" t="e">
        <f t="shared" si="784"/>
        <v>#NUM!</v>
      </c>
      <c r="AT3415" s="105" t="e">
        <f>#REF!*1.075</f>
        <v>#REF!</v>
      </c>
      <c r="AU3415" s="105">
        <f t="shared" si="785"/>
        <v>10.75</v>
      </c>
      <c r="AV3415" s="102" t="e">
        <f t="shared" si="786"/>
        <v>#REF!</v>
      </c>
      <c r="AW3415" s="105" t="s">
        <v>172</v>
      </c>
      <c r="AX3415" s="105" t="s">
        <v>173</v>
      </c>
      <c r="AY3415" s="106">
        <v>10.75</v>
      </c>
      <c r="AZ3415" s="108">
        <f t="shared" si="779"/>
        <v>1.8275000000000001</v>
      </c>
      <c r="BA3415" s="1">
        <f t="shared" si="780"/>
        <v>12.577500000000001</v>
      </c>
      <c r="BB3415" s="106">
        <f t="shared" si="787"/>
        <v>13.5837</v>
      </c>
      <c r="BC3415" s="105" t="s">
        <v>53</v>
      </c>
      <c r="BE3415" s="110"/>
      <c r="BF3415" s="110"/>
      <c r="BG3415" s="110"/>
    </row>
    <row r="3416" spans="1:59" ht="24.75" hidden="1" customHeight="1">
      <c r="A3416" s="9">
        <v>3419</v>
      </c>
      <c r="B3416" s="24">
        <v>8451</v>
      </c>
      <c r="C3416" s="24"/>
      <c r="D3416" s="15"/>
      <c r="E3416" s="25" t="s">
        <v>13297</v>
      </c>
      <c r="F3416" s="25" t="s">
        <v>13306</v>
      </c>
      <c r="G3416" s="25" t="s">
        <v>1355</v>
      </c>
      <c r="H3416" s="26" t="s">
        <v>1363</v>
      </c>
      <c r="I3416" s="25" t="s">
        <v>44</v>
      </c>
      <c r="J3416" s="25" t="s">
        <v>13307</v>
      </c>
      <c r="K3416" s="27"/>
      <c r="L3416" s="25"/>
      <c r="M3416" s="24">
        <v>28</v>
      </c>
      <c r="N3416" s="25" t="s">
        <v>46</v>
      </c>
      <c r="O3416" s="26" t="s">
        <v>13226</v>
      </c>
      <c r="P3416" s="25" t="s">
        <v>13308</v>
      </c>
      <c r="Q3416" s="25" t="s">
        <v>13309</v>
      </c>
      <c r="R3416" s="101">
        <v>27.6447</v>
      </c>
      <c r="T3416" s="116">
        <v>10</v>
      </c>
      <c r="U3416" s="84">
        <v>42.951000000000001</v>
      </c>
      <c r="V3416" s="102">
        <v>8.4809999999999999</v>
      </c>
      <c r="AE3416" s="104">
        <v>42.951000000000001</v>
      </c>
      <c r="AI3416" s="105">
        <v>10.06</v>
      </c>
      <c r="AN3416" s="106">
        <v>26.505500000000001</v>
      </c>
      <c r="AO3416" s="105" t="s">
        <v>277</v>
      </c>
      <c r="AP3416" s="104" t="s">
        <v>278</v>
      </c>
      <c r="AQ3416" s="105">
        <f t="shared" si="782"/>
        <v>26.505500000000001</v>
      </c>
      <c r="AR3416" s="105" t="str">
        <f t="shared" si="783"/>
        <v/>
      </c>
      <c r="AS3416" s="105" t="e">
        <f t="shared" si="784"/>
        <v>#NUM!</v>
      </c>
      <c r="AT3416" s="105" t="e">
        <f>#REF!*1.075</f>
        <v>#REF!</v>
      </c>
      <c r="AU3416" s="105">
        <f t="shared" si="785"/>
        <v>10.75</v>
      </c>
      <c r="AV3416" s="102" t="e">
        <f t="shared" si="786"/>
        <v>#REF!</v>
      </c>
      <c r="AW3416" s="105" t="s">
        <v>172</v>
      </c>
      <c r="AX3416" s="105" t="s">
        <v>173</v>
      </c>
      <c r="AY3416" s="106">
        <v>10.75</v>
      </c>
      <c r="AZ3416" s="108">
        <f t="shared" si="779"/>
        <v>1.8275000000000001</v>
      </c>
      <c r="BA3416" s="1">
        <f t="shared" si="780"/>
        <v>12.577500000000001</v>
      </c>
      <c r="BB3416" s="106">
        <f t="shared" si="787"/>
        <v>13.5837</v>
      </c>
      <c r="BC3416" s="105" t="s">
        <v>53</v>
      </c>
      <c r="BE3416" s="110"/>
      <c r="BF3416" s="110"/>
      <c r="BG3416" s="110"/>
    </row>
    <row r="3417" spans="1:59" ht="24.75" hidden="1" customHeight="1">
      <c r="A3417" s="9">
        <v>3420</v>
      </c>
      <c r="B3417" s="17">
        <v>635</v>
      </c>
      <c r="C3417" s="17"/>
      <c r="D3417" s="8"/>
      <c r="E3417" s="2" t="s">
        <v>13310</v>
      </c>
      <c r="F3417" s="2" t="s">
        <v>4818</v>
      </c>
      <c r="G3417" s="2" t="s">
        <v>1888</v>
      </c>
      <c r="H3417" s="18" t="s">
        <v>2447</v>
      </c>
      <c r="I3417" s="2" t="s">
        <v>212</v>
      </c>
      <c r="J3417" s="2" t="s">
        <v>13311</v>
      </c>
      <c r="K3417" s="19"/>
      <c r="L3417" s="2"/>
      <c r="M3417" s="17">
        <v>30</v>
      </c>
      <c r="N3417" s="2" t="s">
        <v>46</v>
      </c>
      <c r="O3417" s="18" t="s">
        <v>13226</v>
      </c>
      <c r="P3417" s="2" t="s">
        <v>13312</v>
      </c>
      <c r="Q3417" s="2" t="s">
        <v>13313</v>
      </c>
      <c r="R3417" s="101">
        <v>12</v>
      </c>
      <c r="T3417" s="116" t="s">
        <v>58</v>
      </c>
      <c r="AF3417" s="105">
        <v>7.3483999999999998</v>
      </c>
      <c r="AN3417" s="106">
        <v>12</v>
      </c>
      <c r="AO3417" s="105" t="s">
        <v>50</v>
      </c>
      <c r="AP3417" s="104" t="s">
        <v>51</v>
      </c>
      <c r="AQ3417" s="105" t="e">
        <f t="shared" si="782"/>
        <v>#NUM!</v>
      </c>
      <c r="AR3417" s="105" t="e">
        <f t="shared" si="783"/>
        <v>#NUM!</v>
      </c>
      <c r="AS3417" s="105" t="e">
        <f t="shared" si="784"/>
        <v>#NUM!</v>
      </c>
      <c r="AT3417" s="105" t="e">
        <f>#REF!*1.075</f>
        <v>#REF!</v>
      </c>
      <c r="AU3417" s="105" t="e">
        <f t="shared" si="785"/>
        <v>#VALUE!</v>
      </c>
      <c r="AV3417" s="102" t="e">
        <f t="shared" si="786"/>
        <v>#REF!</v>
      </c>
      <c r="AW3417" s="125" t="s">
        <v>52</v>
      </c>
      <c r="AX3417" s="105" t="s">
        <v>51</v>
      </c>
      <c r="AY3417" s="106">
        <v>12</v>
      </c>
      <c r="AZ3417" s="108">
        <f t="shared" si="779"/>
        <v>2.04</v>
      </c>
      <c r="BA3417" s="1">
        <f t="shared" si="780"/>
        <v>14.04</v>
      </c>
      <c r="BB3417" s="106">
        <f t="shared" si="787"/>
        <v>15.1632</v>
      </c>
      <c r="BC3417" s="105" t="s">
        <v>53</v>
      </c>
      <c r="BE3417" s="110"/>
      <c r="BF3417" s="110"/>
      <c r="BG3417" s="110"/>
    </row>
    <row r="3418" spans="1:59" ht="24.75" hidden="1" customHeight="1">
      <c r="A3418" s="9">
        <v>3421</v>
      </c>
      <c r="B3418" s="24">
        <v>7139</v>
      </c>
      <c r="C3418" s="24"/>
      <c r="D3418" s="15"/>
      <c r="E3418" s="25" t="s">
        <v>13314</v>
      </c>
      <c r="F3418" s="25" t="s">
        <v>13315</v>
      </c>
      <c r="G3418" s="25" t="s">
        <v>8074</v>
      </c>
      <c r="H3418" s="26" t="s">
        <v>3874</v>
      </c>
      <c r="I3418" s="25" t="s">
        <v>44</v>
      </c>
      <c r="J3418" s="25" t="s">
        <v>545</v>
      </c>
      <c r="K3418" s="27"/>
      <c r="L3418" s="25"/>
      <c r="M3418" s="24">
        <v>30</v>
      </c>
      <c r="N3418" s="25" t="s">
        <v>46</v>
      </c>
      <c r="O3418" s="26" t="s">
        <v>13226</v>
      </c>
      <c r="P3418" s="25" t="s">
        <v>13316</v>
      </c>
      <c r="Q3418" s="25" t="s">
        <v>13317</v>
      </c>
      <c r="R3418" s="101">
        <v>36.507800000000003</v>
      </c>
      <c r="T3418" s="116">
        <v>9</v>
      </c>
      <c r="U3418" s="84">
        <v>51.036499999999997</v>
      </c>
      <c r="V3418" s="102">
        <v>16.885000000000002</v>
      </c>
      <c r="AE3418" s="104">
        <v>51.036499999999997</v>
      </c>
      <c r="AF3418" s="105">
        <v>37.17</v>
      </c>
      <c r="AN3418" s="106">
        <v>36.507800000000003</v>
      </c>
      <c r="AO3418" s="105" t="s">
        <v>50</v>
      </c>
      <c r="AP3418" s="104" t="s">
        <v>51</v>
      </c>
      <c r="AQ3418" s="105">
        <f t="shared" si="782"/>
        <v>44.103250000000003</v>
      </c>
      <c r="AR3418" s="105">
        <f t="shared" si="783"/>
        <v>36.507800000000003</v>
      </c>
      <c r="AS3418" s="105" t="e">
        <f t="shared" si="784"/>
        <v>#NUM!</v>
      </c>
      <c r="AT3418" s="105" t="e">
        <f>#REF!*1.075</f>
        <v>#REF!</v>
      </c>
      <c r="AU3418" s="105">
        <f t="shared" si="785"/>
        <v>9.6749999999999989</v>
      </c>
      <c r="AV3418" s="102" t="e">
        <f t="shared" si="786"/>
        <v>#REF!</v>
      </c>
      <c r="AW3418" s="105" t="s">
        <v>172</v>
      </c>
      <c r="AX3418" s="105" t="s">
        <v>173</v>
      </c>
      <c r="AY3418" s="106">
        <v>9.6750000000000007</v>
      </c>
      <c r="AZ3418" s="108">
        <f t="shared" si="779"/>
        <v>2.4187500000000002</v>
      </c>
      <c r="BA3418" s="1">
        <f t="shared" si="780"/>
        <v>12.09375</v>
      </c>
      <c r="BB3418" s="106">
        <f t="shared" si="787"/>
        <v>13.061249999999999</v>
      </c>
      <c r="BC3418" s="105" t="s">
        <v>53</v>
      </c>
      <c r="BE3418" s="110"/>
      <c r="BF3418" s="110"/>
      <c r="BG3418" s="110"/>
    </row>
    <row r="3419" spans="1:59" ht="24.75" hidden="1" customHeight="1">
      <c r="A3419" s="9">
        <v>3422</v>
      </c>
      <c r="B3419" s="24">
        <v>7140</v>
      </c>
      <c r="C3419" s="24"/>
      <c r="D3419" s="15"/>
      <c r="E3419" s="25" t="s">
        <v>13314</v>
      </c>
      <c r="F3419" s="25" t="s">
        <v>13315</v>
      </c>
      <c r="G3419" s="25" t="s">
        <v>8074</v>
      </c>
      <c r="H3419" s="26" t="s">
        <v>3878</v>
      </c>
      <c r="I3419" s="25" t="s">
        <v>44</v>
      </c>
      <c r="J3419" s="25" t="s">
        <v>1500</v>
      </c>
      <c r="K3419" s="27"/>
      <c r="L3419" s="25"/>
      <c r="M3419" s="24">
        <v>60</v>
      </c>
      <c r="N3419" s="25" t="s">
        <v>46</v>
      </c>
      <c r="O3419" s="26" t="s">
        <v>13226</v>
      </c>
      <c r="P3419" s="25" t="s">
        <v>13316</v>
      </c>
      <c r="Q3419" s="25" t="s">
        <v>13318</v>
      </c>
      <c r="R3419" s="101">
        <v>22.747</v>
      </c>
      <c r="T3419" s="116" t="s">
        <v>58</v>
      </c>
      <c r="U3419" s="84">
        <v>51.036499999999997</v>
      </c>
      <c r="V3419" s="102">
        <v>19.8</v>
      </c>
      <c r="X3419" s="102">
        <v>22.52</v>
      </c>
      <c r="AE3419" s="104">
        <v>51.036499999999997</v>
      </c>
      <c r="AH3419" s="105">
        <v>22.52</v>
      </c>
      <c r="AN3419" s="106">
        <v>22.75</v>
      </c>
      <c r="AO3419" s="105" t="s">
        <v>50</v>
      </c>
      <c r="AP3419" s="104" t="s">
        <v>51</v>
      </c>
      <c r="AQ3419" s="105">
        <f t="shared" si="782"/>
        <v>36.77825</v>
      </c>
      <c r="AR3419" s="105">
        <f t="shared" si="783"/>
        <v>22.747</v>
      </c>
      <c r="AS3419" s="105" t="e">
        <f t="shared" si="784"/>
        <v>#NUM!</v>
      </c>
      <c r="AT3419" s="105" t="e">
        <f>#REF!*1.075</f>
        <v>#REF!</v>
      </c>
      <c r="AU3419" s="105" t="e">
        <f t="shared" si="785"/>
        <v>#VALUE!</v>
      </c>
      <c r="AV3419" s="102" t="e">
        <f t="shared" si="786"/>
        <v>#REF!</v>
      </c>
      <c r="AW3419" s="125" t="s">
        <v>52</v>
      </c>
      <c r="AX3419" s="105" t="s">
        <v>51</v>
      </c>
      <c r="AY3419" s="106">
        <v>22.747</v>
      </c>
      <c r="AZ3419" s="108">
        <f t="shared" si="779"/>
        <v>3.8669900000000004</v>
      </c>
      <c r="BA3419" s="1">
        <f t="shared" si="780"/>
        <v>26.613990000000001</v>
      </c>
      <c r="BB3419" s="106">
        <f t="shared" si="787"/>
        <v>28.743109200000003</v>
      </c>
      <c r="BC3419" s="105" t="s">
        <v>53</v>
      </c>
      <c r="BE3419" s="110"/>
      <c r="BF3419" s="110"/>
      <c r="BG3419" s="110"/>
    </row>
    <row r="3420" spans="1:59" ht="24.75" hidden="1" customHeight="1">
      <c r="A3420" s="9">
        <v>3423</v>
      </c>
      <c r="B3420" s="24">
        <v>7143</v>
      </c>
      <c r="C3420" s="24"/>
      <c r="D3420" s="15"/>
      <c r="E3420" s="25" t="s">
        <v>13314</v>
      </c>
      <c r="F3420" s="25" t="s">
        <v>13315</v>
      </c>
      <c r="G3420" s="25" t="s">
        <v>8074</v>
      </c>
      <c r="H3420" s="26" t="s">
        <v>13319</v>
      </c>
      <c r="I3420" s="25" t="s">
        <v>44</v>
      </c>
      <c r="J3420" s="25" t="s">
        <v>1500</v>
      </c>
      <c r="K3420" s="27"/>
      <c r="L3420" s="25"/>
      <c r="M3420" s="24">
        <v>60</v>
      </c>
      <c r="N3420" s="25" t="s">
        <v>46</v>
      </c>
      <c r="O3420" s="26" t="s">
        <v>13226</v>
      </c>
      <c r="P3420" s="25" t="s">
        <v>13316</v>
      </c>
      <c r="Q3420" s="25" t="s">
        <v>13320</v>
      </c>
      <c r="R3420" s="101">
        <v>45.843600000000002</v>
      </c>
      <c r="T3420" s="116" t="s">
        <v>58</v>
      </c>
      <c r="U3420" s="84">
        <v>51.036499999999997</v>
      </c>
      <c r="V3420" s="102">
        <v>34.253999999999998</v>
      </c>
      <c r="AE3420" s="104">
        <v>51.036499999999997</v>
      </c>
      <c r="AF3420" s="105">
        <v>37.704000000000001</v>
      </c>
      <c r="AN3420" s="106">
        <v>45.84</v>
      </c>
      <c r="AO3420" s="105" t="s">
        <v>50</v>
      </c>
      <c r="AP3420" s="104" t="s">
        <v>51</v>
      </c>
      <c r="AQ3420" s="105">
        <f t="shared" si="782"/>
        <v>44.370249999999999</v>
      </c>
      <c r="AR3420" s="105" t="str">
        <f t="shared" si="783"/>
        <v/>
      </c>
      <c r="AS3420" s="105" t="e">
        <f t="shared" si="784"/>
        <v>#NUM!</v>
      </c>
      <c r="AT3420" s="105" t="e">
        <f>#REF!*1.075</f>
        <v>#REF!</v>
      </c>
      <c r="AU3420" s="105" t="e">
        <f t="shared" si="785"/>
        <v>#VALUE!</v>
      </c>
      <c r="AV3420" s="102" t="e">
        <f t="shared" si="786"/>
        <v>#REF!</v>
      </c>
      <c r="AW3420" s="105" t="s">
        <v>279</v>
      </c>
      <c r="AX3420" s="105" t="s">
        <v>278</v>
      </c>
      <c r="AY3420" s="106">
        <v>44.370199999999997</v>
      </c>
      <c r="AZ3420" s="108">
        <f t="shared" si="779"/>
        <v>7.5429339999999998</v>
      </c>
      <c r="BA3420" s="1">
        <f t="shared" si="780"/>
        <v>51.913133999999999</v>
      </c>
      <c r="BB3420" s="106">
        <f t="shared" si="787"/>
        <v>56.066184720000003</v>
      </c>
      <c r="BC3420" s="105" t="s">
        <v>53</v>
      </c>
      <c r="BE3420" s="110"/>
      <c r="BF3420" s="110"/>
      <c r="BG3420" s="110"/>
    </row>
    <row r="3421" spans="1:59" ht="24.75" hidden="1" customHeight="1">
      <c r="A3421" s="9">
        <v>3424</v>
      </c>
      <c r="B3421" s="24">
        <v>7095</v>
      </c>
      <c r="C3421" s="24"/>
      <c r="D3421" s="15"/>
      <c r="E3421" s="26" t="s">
        <v>13321</v>
      </c>
      <c r="F3421" s="26" t="s">
        <v>8068</v>
      </c>
      <c r="G3421" s="26" t="s">
        <v>5831</v>
      </c>
      <c r="H3421" s="26" t="s">
        <v>945</v>
      </c>
      <c r="I3421" s="26" t="s">
        <v>68</v>
      </c>
      <c r="J3421" s="26" t="s">
        <v>1357</v>
      </c>
      <c r="K3421" s="27"/>
      <c r="L3421" s="26"/>
      <c r="M3421" s="24">
        <v>28</v>
      </c>
      <c r="N3421" s="26" t="s">
        <v>46</v>
      </c>
      <c r="O3421" s="26" t="s">
        <v>13226</v>
      </c>
      <c r="P3421" s="26" t="s">
        <v>13322</v>
      </c>
      <c r="Q3421" s="26" t="s">
        <v>13323</v>
      </c>
      <c r="R3421" s="101">
        <v>14.792</v>
      </c>
      <c r="T3421" s="116">
        <v>11.93</v>
      </c>
      <c r="U3421" s="84">
        <v>28.119</v>
      </c>
      <c r="V3421" s="102">
        <v>16.61</v>
      </c>
      <c r="X3421" s="102">
        <v>10.91</v>
      </c>
      <c r="AE3421" s="104">
        <v>28.119</v>
      </c>
      <c r="AF3421" s="105">
        <v>37.700000000000003</v>
      </c>
      <c r="AH3421" s="105">
        <v>10.91</v>
      </c>
      <c r="AI3421" s="105">
        <v>30.4</v>
      </c>
      <c r="AJ3421" s="105">
        <v>12.94</v>
      </c>
      <c r="AK3421" s="105">
        <v>31.1</v>
      </c>
      <c r="AN3421" s="106">
        <v>14.792</v>
      </c>
      <c r="AO3421" s="105" t="s">
        <v>50</v>
      </c>
      <c r="AP3421" s="104" t="s">
        <v>51</v>
      </c>
      <c r="AQ3421" s="105">
        <f t="shared" si="782"/>
        <v>19.514499999999998</v>
      </c>
      <c r="AR3421" s="105">
        <f t="shared" si="783"/>
        <v>14.792</v>
      </c>
      <c r="AS3421" s="105">
        <f t="shared" si="784"/>
        <v>22.02</v>
      </c>
      <c r="AT3421" s="105" t="e">
        <f>#REF!*1.075</f>
        <v>#REF!</v>
      </c>
      <c r="AU3421" s="105">
        <f t="shared" si="785"/>
        <v>12.82475</v>
      </c>
      <c r="AV3421" s="102" t="e">
        <f t="shared" si="786"/>
        <v>#REF!</v>
      </c>
      <c r="AW3421" s="105" t="s">
        <v>172</v>
      </c>
      <c r="AX3421" s="105" t="s">
        <v>173</v>
      </c>
      <c r="AY3421" s="106">
        <v>12.82</v>
      </c>
      <c r="AZ3421" s="108">
        <f t="shared" si="779"/>
        <v>2.1794000000000002</v>
      </c>
      <c r="BA3421" s="1">
        <f t="shared" si="780"/>
        <v>14.999400000000001</v>
      </c>
      <c r="BB3421" s="106">
        <f t="shared" si="787"/>
        <v>16.199352000000001</v>
      </c>
      <c r="BC3421" s="105" t="s">
        <v>53</v>
      </c>
      <c r="BE3421" s="110"/>
      <c r="BF3421" s="110"/>
      <c r="BG3421" s="110"/>
    </row>
    <row r="3422" spans="1:59" ht="24.75" hidden="1" customHeight="1">
      <c r="A3422" s="9">
        <v>3425</v>
      </c>
      <c r="B3422" s="24">
        <v>5200</v>
      </c>
      <c r="C3422" s="24"/>
      <c r="D3422" s="15"/>
      <c r="E3422" s="25" t="s">
        <v>13324</v>
      </c>
      <c r="F3422" s="25" t="s">
        <v>13325</v>
      </c>
      <c r="G3422" s="25" t="s">
        <v>13326</v>
      </c>
      <c r="H3422" s="26" t="s">
        <v>123</v>
      </c>
      <c r="I3422" s="25" t="s">
        <v>68</v>
      </c>
      <c r="J3422" s="25" t="s">
        <v>13327</v>
      </c>
      <c r="K3422" s="27"/>
      <c r="L3422" s="25"/>
      <c r="M3422" s="24">
        <v>56</v>
      </c>
      <c r="N3422" s="25" t="s">
        <v>46</v>
      </c>
      <c r="O3422" s="26" t="s">
        <v>13226</v>
      </c>
      <c r="P3422" s="25" t="s">
        <v>13210</v>
      </c>
      <c r="Q3422" s="25" t="s">
        <v>13328</v>
      </c>
      <c r="R3422" s="101">
        <v>3676.6837999999998</v>
      </c>
      <c r="T3422" s="116" t="s">
        <v>58</v>
      </c>
      <c r="U3422" s="84">
        <v>3575.5419999999999</v>
      </c>
      <c r="V3422" s="102">
        <v>3264.8</v>
      </c>
      <c r="AE3422" s="104">
        <v>3575.5419999999999</v>
      </c>
      <c r="AN3422" s="106">
        <v>3420.17</v>
      </c>
      <c r="AO3422" s="105" t="s">
        <v>277</v>
      </c>
      <c r="AP3422" s="104" t="s">
        <v>278</v>
      </c>
      <c r="AQ3422" s="105" t="e">
        <f t="shared" si="782"/>
        <v>#NUM!</v>
      </c>
      <c r="AR3422" s="105" t="e">
        <f t="shared" si="783"/>
        <v>#NUM!</v>
      </c>
      <c r="AS3422" s="105" t="e">
        <f t="shared" si="784"/>
        <v>#NUM!</v>
      </c>
      <c r="AT3422" s="105" t="e">
        <f>#REF!*1.075</f>
        <v>#REF!</v>
      </c>
      <c r="AU3422" s="105" t="e">
        <f t="shared" si="785"/>
        <v>#VALUE!</v>
      </c>
      <c r="AV3422" s="102" t="e">
        <f t="shared" si="786"/>
        <v>#REF!</v>
      </c>
      <c r="AW3422" s="105" t="s">
        <v>279</v>
      </c>
      <c r="AX3422" s="105" t="s">
        <v>278</v>
      </c>
      <c r="AY3422" s="106">
        <v>3420.17</v>
      </c>
      <c r="AZ3422" s="108">
        <f t="shared" si="779"/>
        <v>342.01700000000005</v>
      </c>
      <c r="BA3422" s="1">
        <f t="shared" si="780"/>
        <v>3762.1869999999999</v>
      </c>
      <c r="BB3422" s="106">
        <f t="shared" si="787"/>
        <v>4063.1619599999999</v>
      </c>
      <c r="BC3422" s="105" t="s">
        <v>53</v>
      </c>
      <c r="BE3422" s="110"/>
      <c r="BF3422" s="110"/>
      <c r="BG3422" s="110"/>
    </row>
    <row r="3423" spans="1:59" ht="24.75" hidden="1" customHeight="1">
      <c r="A3423" s="9">
        <v>3426</v>
      </c>
      <c r="B3423" s="24">
        <v>3782</v>
      </c>
      <c r="C3423" s="24"/>
      <c r="D3423" s="15"/>
      <c r="E3423" s="25" t="s">
        <v>13324</v>
      </c>
      <c r="F3423" s="25" t="s">
        <v>13329</v>
      </c>
      <c r="G3423" s="25" t="s">
        <v>13326</v>
      </c>
      <c r="H3423" s="26" t="s">
        <v>60</v>
      </c>
      <c r="I3423" s="25" t="s">
        <v>68</v>
      </c>
      <c r="J3423" s="25" t="s">
        <v>13330</v>
      </c>
      <c r="K3423" s="27"/>
      <c r="L3423" s="25"/>
      <c r="M3423" s="24">
        <v>56</v>
      </c>
      <c r="N3423" s="25" t="s">
        <v>46</v>
      </c>
      <c r="O3423" s="26" t="s">
        <v>13226</v>
      </c>
      <c r="P3423" s="25" t="s">
        <v>13331</v>
      </c>
      <c r="Q3423" s="25" t="s">
        <v>13332</v>
      </c>
      <c r="R3423" s="101">
        <v>3740.3764999999999</v>
      </c>
      <c r="T3423" s="116">
        <v>3076.1</v>
      </c>
      <c r="U3423" s="84">
        <v>3575.13</v>
      </c>
      <c r="V3423" s="102">
        <v>3383.71</v>
      </c>
      <c r="AE3423" s="104">
        <v>3575.13</v>
      </c>
      <c r="AF3423" s="105">
        <v>3296.1264000000001</v>
      </c>
      <c r="AH3423" s="105">
        <v>3053.64</v>
      </c>
      <c r="AI3423" s="105">
        <v>3615.87</v>
      </c>
      <c r="AN3423" s="106">
        <v>3174.8829999999998</v>
      </c>
      <c r="AO3423" s="105" t="s">
        <v>277</v>
      </c>
      <c r="AP3423" s="104" t="s">
        <v>278</v>
      </c>
      <c r="AQ3423" s="105">
        <f t="shared" si="782"/>
        <v>3174.8832000000002</v>
      </c>
      <c r="AR3423" s="105" t="str">
        <f t="shared" si="783"/>
        <v/>
      </c>
      <c r="AS3423" s="105" t="e">
        <f t="shared" si="784"/>
        <v>#NUM!</v>
      </c>
      <c r="AT3423" s="105" t="e">
        <f>#REF!*1.075</f>
        <v>#REF!</v>
      </c>
      <c r="AU3423" s="105">
        <f t="shared" si="785"/>
        <v>3306.8074999999999</v>
      </c>
      <c r="AV3423" s="102" t="e">
        <f t="shared" si="786"/>
        <v>#REF!</v>
      </c>
      <c r="AW3423" s="105" t="s">
        <v>279</v>
      </c>
      <c r="AX3423" s="105" t="s">
        <v>278</v>
      </c>
      <c r="AY3423" s="106">
        <v>3174.88</v>
      </c>
      <c r="AZ3423" s="108">
        <f t="shared" si="779"/>
        <v>317.48800000000006</v>
      </c>
      <c r="BA3423" s="1">
        <f t="shared" si="780"/>
        <v>3492.3680000000004</v>
      </c>
      <c r="BB3423" s="106">
        <f t="shared" si="787"/>
        <v>3771.7574400000003</v>
      </c>
      <c r="BC3423" s="105" t="s">
        <v>53</v>
      </c>
      <c r="BE3423" s="110"/>
      <c r="BF3423" s="110"/>
      <c r="BG3423" s="110"/>
    </row>
    <row r="3424" spans="1:59" ht="24.75" hidden="1" customHeight="1">
      <c r="A3424" s="9">
        <v>3427</v>
      </c>
      <c r="B3424" s="24">
        <v>7141</v>
      </c>
      <c r="C3424" s="24"/>
      <c r="D3424" s="15"/>
      <c r="E3424" s="25" t="s">
        <v>13333</v>
      </c>
      <c r="F3424" s="25" t="s">
        <v>13334</v>
      </c>
      <c r="G3424" s="25" t="s">
        <v>13335</v>
      </c>
      <c r="H3424" s="26" t="s">
        <v>6887</v>
      </c>
      <c r="I3424" s="25" t="s">
        <v>44</v>
      </c>
      <c r="J3424" s="25" t="s">
        <v>13336</v>
      </c>
      <c r="K3424" s="27"/>
      <c r="L3424" s="25"/>
      <c r="M3424" s="24">
        <v>63</v>
      </c>
      <c r="N3424" s="25" t="s">
        <v>46</v>
      </c>
      <c r="O3424" s="26" t="s">
        <v>13226</v>
      </c>
      <c r="P3424" s="25" t="s">
        <v>13337</v>
      </c>
      <c r="Q3424" s="25" t="s">
        <v>13338</v>
      </c>
      <c r="R3424" s="101">
        <v>3078.8771000000002</v>
      </c>
      <c r="T3424" s="116" t="s">
        <v>58</v>
      </c>
      <c r="U3424" s="84">
        <v>3174.6145000000001</v>
      </c>
      <c r="V3424" s="102">
        <v>2553.529</v>
      </c>
      <c r="AE3424" s="104">
        <v>3174.6145000000001</v>
      </c>
      <c r="AF3424" s="105">
        <v>2487.4290000000001</v>
      </c>
      <c r="AG3424" s="105">
        <v>2439.79</v>
      </c>
      <c r="AH3424" s="105">
        <v>2304.25</v>
      </c>
      <c r="AI3424" s="105">
        <v>2995.1</v>
      </c>
      <c r="AN3424" s="106">
        <v>2372.02</v>
      </c>
      <c r="AO3424" s="105" t="s">
        <v>277</v>
      </c>
      <c r="AP3424" s="104" t="s">
        <v>278</v>
      </c>
      <c r="AQ3424" s="105">
        <f t="shared" si="782"/>
        <v>2372.02</v>
      </c>
      <c r="AR3424" s="105" t="str">
        <f t="shared" si="783"/>
        <v/>
      </c>
      <c r="AS3424" s="105" t="e">
        <f t="shared" si="784"/>
        <v>#NUM!</v>
      </c>
      <c r="AT3424" s="105" t="e">
        <f>#REF!*1.075</f>
        <v>#REF!</v>
      </c>
      <c r="AU3424" s="105" t="e">
        <f t="shared" si="785"/>
        <v>#VALUE!</v>
      </c>
      <c r="AV3424" s="102" t="e">
        <f t="shared" si="786"/>
        <v>#REF!</v>
      </c>
      <c r="AW3424" s="105" t="s">
        <v>279</v>
      </c>
      <c r="AX3424" s="105" t="s">
        <v>278</v>
      </c>
      <c r="AY3424" s="106">
        <v>2372.02</v>
      </c>
      <c r="AZ3424" s="108">
        <f t="shared" si="779"/>
        <v>237.202</v>
      </c>
      <c r="BA3424" s="1">
        <f t="shared" si="780"/>
        <v>2609.2219999999998</v>
      </c>
      <c r="BB3424" s="106">
        <f t="shared" si="787"/>
        <v>2817.9597599999997</v>
      </c>
      <c r="BC3424" s="105" t="s">
        <v>53</v>
      </c>
      <c r="BE3424" s="110"/>
      <c r="BF3424" s="110"/>
      <c r="BG3424" s="110"/>
    </row>
    <row r="3425" spans="1:59" ht="24.75" hidden="1" customHeight="1">
      <c r="A3425" s="9">
        <v>3428</v>
      </c>
      <c r="B3425" s="24">
        <v>19600</v>
      </c>
      <c r="C3425" s="24"/>
      <c r="D3425" s="15"/>
      <c r="E3425" s="25" t="s">
        <v>13339</v>
      </c>
      <c r="F3425" s="25" t="s">
        <v>13340</v>
      </c>
      <c r="G3425" s="25" t="s">
        <v>13341</v>
      </c>
      <c r="H3425" s="26" t="s">
        <v>13342</v>
      </c>
      <c r="I3425" s="25" t="s">
        <v>551</v>
      </c>
      <c r="J3425" s="25" t="s">
        <v>13343</v>
      </c>
      <c r="K3425" s="27">
        <v>1.5</v>
      </c>
      <c r="L3425" s="25" t="s">
        <v>91</v>
      </c>
      <c r="M3425" s="24">
        <v>1</v>
      </c>
      <c r="N3425" s="25" t="s">
        <v>46</v>
      </c>
      <c r="O3425" s="26" t="s">
        <v>13226</v>
      </c>
      <c r="P3425" s="25" t="s">
        <v>13344</v>
      </c>
      <c r="Q3425" s="25" t="s">
        <v>13345</v>
      </c>
      <c r="R3425" s="101">
        <v>2244.7359999999999</v>
      </c>
      <c r="T3425" s="116">
        <v>1940.53</v>
      </c>
      <c r="U3425" s="84">
        <v>2616.4059999999999</v>
      </c>
      <c r="V3425" s="102">
        <v>2134.5830000000001</v>
      </c>
      <c r="X3425" s="102">
        <v>2041.67</v>
      </c>
      <c r="AE3425" s="104">
        <v>2616.4059999999999</v>
      </c>
      <c r="AH3425" s="105">
        <v>2041.67</v>
      </c>
      <c r="AI3425" s="105">
        <v>2233.83</v>
      </c>
      <c r="AJ3425" s="105">
        <v>2116.1</v>
      </c>
      <c r="AN3425" s="106">
        <v>2137.75</v>
      </c>
      <c r="AO3425" s="105" t="s">
        <v>277</v>
      </c>
      <c r="AP3425" s="104" t="s">
        <v>278</v>
      </c>
      <c r="AQ3425" s="105">
        <f t="shared" si="782"/>
        <v>2137.75</v>
      </c>
      <c r="AR3425" s="105" t="str">
        <f t="shared" si="783"/>
        <v/>
      </c>
      <c r="AS3425" s="105" t="e">
        <f t="shared" si="784"/>
        <v>#NUM!</v>
      </c>
      <c r="AT3425" s="105" t="e">
        <f>#REF!*1.075</f>
        <v>#REF!</v>
      </c>
      <c r="AU3425" s="105">
        <f t="shared" si="785"/>
        <v>2086.0697499999997</v>
      </c>
      <c r="AV3425" s="102" t="e">
        <f t="shared" si="786"/>
        <v>#REF!</v>
      </c>
      <c r="AW3425" s="105" t="s">
        <v>172</v>
      </c>
      <c r="AX3425" s="105" t="s">
        <v>173</v>
      </c>
      <c r="AY3425" s="106">
        <v>2086.0700000000002</v>
      </c>
      <c r="AZ3425" s="108">
        <f t="shared" si="779"/>
        <v>208.60700000000003</v>
      </c>
      <c r="BA3425" s="1">
        <f t="shared" si="780"/>
        <v>2294.6770000000001</v>
      </c>
      <c r="BB3425" s="106">
        <f t="shared" si="787"/>
        <v>2478.2511600000003</v>
      </c>
      <c r="BC3425" s="105" t="s">
        <v>53</v>
      </c>
      <c r="BE3425" s="110"/>
      <c r="BF3425" s="110"/>
      <c r="BG3425" s="110"/>
    </row>
    <row r="3426" spans="1:59" ht="24.75" hidden="1" customHeight="1">
      <c r="A3426" s="9">
        <v>3429</v>
      </c>
      <c r="B3426" s="24">
        <v>7225</v>
      </c>
      <c r="C3426" s="24"/>
      <c r="D3426" s="15"/>
      <c r="E3426" s="25" t="s">
        <v>13346</v>
      </c>
      <c r="F3426" s="25" t="s">
        <v>13347</v>
      </c>
      <c r="G3426" s="25" t="s">
        <v>13348</v>
      </c>
      <c r="H3426" s="26" t="s">
        <v>123</v>
      </c>
      <c r="I3426" s="25" t="s">
        <v>68</v>
      </c>
      <c r="J3426" s="25" t="s">
        <v>3481</v>
      </c>
      <c r="K3426" s="27"/>
      <c r="L3426" s="25"/>
      <c r="M3426" s="24">
        <v>50</v>
      </c>
      <c r="N3426" s="25" t="s">
        <v>46</v>
      </c>
      <c r="O3426" s="26" t="s">
        <v>13226</v>
      </c>
      <c r="P3426" s="25" t="s">
        <v>13349</v>
      </c>
      <c r="Q3426" s="25" t="s">
        <v>13350</v>
      </c>
      <c r="R3426" s="101">
        <v>20.5395</v>
      </c>
      <c r="T3426" s="116">
        <v>2.6</v>
      </c>
      <c r="U3426" s="84">
        <v>19.1065</v>
      </c>
      <c r="AE3426" s="104">
        <v>19.1065</v>
      </c>
      <c r="AI3426" s="105">
        <v>6.11</v>
      </c>
      <c r="AN3426" s="106">
        <v>6.11</v>
      </c>
      <c r="AO3426" s="105" t="s">
        <v>531</v>
      </c>
      <c r="AP3426" s="104" t="s">
        <v>532</v>
      </c>
      <c r="AQ3426" s="105">
        <f t="shared" si="782"/>
        <v>12.60825</v>
      </c>
      <c r="AR3426" s="105" t="str">
        <f t="shared" si="783"/>
        <v/>
      </c>
      <c r="AS3426" s="105" t="e">
        <f t="shared" si="784"/>
        <v>#NUM!</v>
      </c>
      <c r="AT3426" s="105" t="e">
        <f>#REF!*1.075</f>
        <v>#REF!</v>
      </c>
      <c r="AU3426" s="105">
        <f t="shared" si="785"/>
        <v>2.7949999999999999</v>
      </c>
      <c r="AV3426" s="102" t="e">
        <f t="shared" si="786"/>
        <v>#REF!</v>
      </c>
      <c r="AW3426" s="105" t="s">
        <v>172</v>
      </c>
      <c r="AX3426" s="105" t="s">
        <v>173</v>
      </c>
      <c r="AY3426" s="106">
        <v>2.8</v>
      </c>
      <c r="AZ3426" s="108">
        <f t="shared" si="779"/>
        <v>0.7</v>
      </c>
      <c r="BA3426" s="1">
        <f t="shared" si="780"/>
        <v>3.5</v>
      </c>
      <c r="BB3426" s="106">
        <f t="shared" si="787"/>
        <v>3.7800000000000002</v>
      </c>
      <c r="BC3426" s="105" t="s">
        <v>53</v>
      </c>
      <c r="BE3426" s="110"/>
      <c r="BF3426" s="110"/>
      <c r="BG3426" s="110"/>
    </row>
    <row r="3427" spans="1:59" ht="24.75" hidden="1" customHeight="1">
      <c r="A3427" s="9">
        <v>3430</v>
      </c>
      <c r="B3427" s="24">
        <v>7228</v>
      </c>
      <c r="C3427" s="24"/>
      <c r="D3427" s="15"/>
      <c r="E3427" s="25" t="s">
        <v>13346</v>
      </c>
      <c r="F3427" s="25" t="s">
        <v>13347</v>
      </c>
      <c r="G3427" s="25" t="s">
        <v>13348</v>
      </c>
      <c r="H3427" s="26" t="s">
        <v>1421</v>
      </c>
      <c r="I3427" s="25" t="s">
        <v>68</v>
      </c>
      <c r="J3427" s="25" t="s">
        <v>3481</v>
      </c>
      <c r="K3427" s="27"/>
      <c r="L3427" s="25"/>
      <c r="M3427" s="24">
        <v>50</v>
      </c>
      <c r="N3427" s="25" t="s">
        <v>46</v>
      </c>
      <c r="O3427" s="26" t="s">
        <v>13226</v>
      </c>
      <c r="P3427" s="25" t="s">
        <v>13351</v>
      </c>
      <c r="Q3427" s="25" t="s">
        <v>13352</v>
      </c>
      <c r="R3427" s="101">
        <v>40.857500000000002</v>
      </c>
      <c r="T3427" s="116">
        <v>5.3</v>
      </c>
      <c r="U3427" s="84">
        <v>38.006999999999998</v>
      </c>
      <c r="AE3427" s="104">
        <v>38.006999999999998</v>
      </c>
      <c r="AI3427" s="105">
        <v>10.33</v>
      </c>
      <c r="AN3427" s="106">
        <v>10.33</v>
      </c>
      <c r="AO3427" s="105" t="s">
        <v>531</v>
      </c>
      <c r="AP3427" s="104" t="s">
        <v>532</v>
      </c>
      <c r="AQ3427" s="105">
        <f t="shared" si="782"/>
        <v>24.168499999999998</v>
      </c>
      <c r="AR3427" s="105" t="str">
        <f t="shared" si="783"/>
        <v/>
      </c>
      <c r="AS3427" s="105" t="e">
        <f t="shared" si="784"/>
        <v>#NUM!</v>
      </c>
      <c r="AT3427" s="105" t="e">
        <f>#REF!*1.075</f>
        <v>#REF!</v>
      </c>
      <c r="AU3427" s="105">
        <f t="shared" si="785"/>
        <v>5.6974999999999998</v>
      </c>
      <c r="AV3427" s="102" t="e">
        <f t="shared" si="786"/>
        <v>#REF!</v>
      </c>
      <c r="AW3427" s="105" t="s">
        <v>172</v>
      </c>
      <c r="AX3427" s="105" t="s">
        <v>173</v>
      </c>
      <c r="AY3427" s="106">
        <v>5.7</v>
      </c>
      <c r="AZ3427" s="108">
        <f t="shared" si="779"/>
        <v>1.425</v>
      </c>
      <c r="BA3427" s="1">
        <f t="shared" si="780"/>
        <v>7.125</v>
      </c>
      <c r="BB3427" s="106">
        <f t="shared" si="787"/>
        <v>7.6950000000000003</v>
      </c>
      <c r="BC3427" s="105" t="s">
        <v>53</v>
      </c>
      <c r="BE3427" s="110"/>
      <c r="BF3427" s="110"/>
      <c r="BG3427" s="110"/>
    </row>
    <row r="3428" spans="1:59" ht="24.75" hidden="1" customHeight="1">
      <c r="A3428" s="9">
        <v>3431</v>
      </c>
      <c r="B3428" s="24">
        <v>5856</v>
      </c>
      <c r="C3428" s="24"/>
      <c r="D3428" s="15"/>
      <c r="E3428" s="26" t="s">
        <v>13353</v>
      </c>
      <c r="F3428" s="26" t="s">
        <v>13354</v>
      </c>
      <c r="G3428" s="26" t="s">
        <v>13355</v>
      </c>
      <c r="H3428" s="26" t="s">
        <v>967</v>
      </c>
      <c r="I3428" s="26" t="s">
        <v>551</v>
      </c>
      <c r="J3428" s="26" t="s">
        <v>13356</v>
      </c>
      <c r="K3428" s="27"/>
      <c r="L3428" s="26"/>
      <c r="M3428" s="24">
        <v>1</v>
      </c>
      <c r="N3428" s="26" t="s">
        <v>46</v>
      </c>
      <c r="O3428" s="26" t="s">
        <v>13226</v>
      </c>
      <c r="P3428" s="26" t="s">
        <v>13357</v>
      </c>
      <c r="Q3428" s="26" t="s">
        <v>13358</v>
      </c>
      <c r="R3428" s="101">
        <v>817.10530000000006</v>
      </c>
      <c r="T3428" s="116" t="s">
        <v>58</v>
      </c>
      <c r="U3428" s="84">
        <v>762.94159999999999</v>
      </c>
      <c r="V3428" s="102">
        <v>757.25429999999994</v>
      </c>
      <c r="AE3428" s="104">
        <v>762.94159999999999</v>
      </c>
      <c r="AF3428" s="105">
        <v>548.45000000000005</v>
      </c>
      <c r="AH3428" s="105">
        <v>589.97</v>
      </c>
      <c r="AI3428" s="105">
        <v>627.44000000000005</v>
      </c>
      <c r="AN3428" s="106">
        <v>569.21</v>
      </c>
      <c r="AO3428" s="105" t="s">
        <v>277</v>
      </c>
      <c r="AP3428" s="104" t="s">
        <v>278</v>
      </c>
      <c r="AQ3428" s="105">
        <f t="shared" si="782"/>
        <v>569.21</v>
      </c>
      <c r="AR3428" s="105" t="str">
        <f t="shared" si="783"/>
        <v/>
      </c>
      <c r="AS3428" s="105" t="e">
        <f t="shared" si="784"/>
        <v>#NUM!</v>
      </c>
      <c r="AT3428" s="105" t="e">
        <f>#REF!*1.075</f>
        <v>#REF!</v>
      </c>
      <c r="AU3428" s="105" t="e">
        <f t="shared" si="785"/>
        <v>#VALUE!</v>
      </c>
      <c r="AV3428" s="102" t="e">
        <f t="shared" si="786"/>
        <v>#REF!</v>
      </c>
      <c r="AW3428" s="105" t="s">
        <v>279</v>
      </c>
      <c r="AX3428" s="105" t="s">
        <v>278</v>
      </c>
      <c r="AY3428" s="106">
        <v>569.21</v>
      </c>
      <c r="AZ3428" s="108">
        <f t="shared" si="779"/>
        <v>56.921000000000006</v>
      </c>
      <c r="BA3428" s="1">
        <f t="shared" si="780"/>
        <v>626.13100000000009</v>
      </c>
      <c r="BB3428" s="106">
        <f t="shared" si="787"/>
        <v>676.22148000000004</v>
      </c>
      <c r="BC3428" s="105" t="s">
        <v>53</v>
      </c>
      <c r="BE3428" s="110"/>
      <c r="BF3428" s="110"/>
      <c r="BG3428" s="110"/>
    </row>
    <row r="3429" spans="1:59" ht="24.75" hidden="1" customHeight="1">
      <c r="A3429" s="9">
        <v>3432</v>
      </c>
      <c r="B3429" s="24">
        <v>1060</v>
      </c>
      <c r="C3429" s="24"/>
      <c r="D3429" s="15"/>
      <c r="E3429" s="25" t="s">
        <v>13359</v>
      </c>
      <c r="F3429" s="25" t="s">
        <v>10192</v>
      </c>
      <c r="G3429" s="25" t="s">
        <v>5350</v>
      </c>
      <c r="H3429" s="26" t="s">
        <v>581</v>
      </c>
      <c r="I3429" s="25" t="s">
        <v>2244</v>
      </c>
      <c r="J3429" s="25" t="s">
        <v>13360</v>
      </c>
      <c r="K3429" s="27">
        <v>5</v>
      </c>
      <c r="L3429" s="25" t="s">
        <v>91</v>
      </c>
      <c r="M3429" s="24">
        <v>1</v>
      </c>
      <c r="N3429" s="25" t="s">
        <v>46</v>
      </c>
      <c r="O3429" s="26" t="s">
        <v>13226</v>
      </c>
      <c r="P3429" s="25" t="s">
        <v>13361</v>
      </c>
      <c r="Q3429" s="25" t="s">
        <v>13362</v>
      </c>
      <c r="R3429" s="101">
        <v>5.1130000000000004</v>
      </c>
      <c r="T3429" s="116">
        <v>1.1100000000000001</v>
      </c>
      <c r="U3429" s="84">
        <v>8.2914999999999992</v>
      </c>
      <c r="V3429" s="102">
        <v>1.2221</v>
      </c>
      <c r="AE3429" s="104">
        <v>8.2914999999999992</v>
      </c>
      <c r="AF3429" s="105">
        <v>1.5089999999999999</v>
      </c>
      <c r="AG3429" s="105">
        <v>1.286</v>
      </c>
      <c r="AI3429" s="105">
        <v>1.86</v>
      </c>
      <c r="AN3429" s="106">
        <v>1.3975</v>
      </c>
      <c r="AO3429" s="105" t="s">
        <v>277</v>
      </c>
      <c r="AP3429" s="104" t="s">
        <v>278</v>
      </c>
      <c r="AQ3429" s="105">
        <f t="shared" si="782"/>
        <v>1.3975</v>
      </c>
      <c r="AR3429" s="105" t="str">
        <f t="shared" si="783"/>
        <v/>
      </c>
      <c r="AS3429" s="105" t="e">
        <f t="shared" si="784"/>
        <v>#NUM!</v>
      </c>
      <c r="AT3429" s="105" t="e">
        <f>#REF!*1.075</f>
        <v>#REF!</v>
      </c>
      <c r="AU3429" s="105">
        <f t="shared" si="785"/>
        <v>1.1932500000000001</v>
      </c>
      <c r="AV3429" s="102" t="e">
        <f t="shared" si="786"/>
        <v>#REF!</v>
      </c>
      <c r="AW3429" s="105" t="s">
        <v>172</v>
      </c>
      <c r="AX3429" s="105" t="s">
        <v>173</v>
      </c>
      <c r="AY3429" s="106">
        <v>1.19</v>
      </c>
      <c r="AZ3429" s="108">
        <f t="shared" si="779"/>
        <v>0.29749999999999999</v>
      </c>
      <c r="BA3429" s="1">
        <f t="shared" si="780"/>
        <v>1.4874999999999998</v>
      </c>
      <c r="BB3429" s="106">
        <f t="shared" si="787"/>
        <v>1.6064999999999998</v>
      </c>
      <c r="BC3429" s="105" t="s">
        <v>53</v>
      </c>
      <c r="BE3429" s="110"/>
      <c r="BF3429" s="110"/>
      <c r="BG3429" s="110"/>
    </row>
    <row r="3430" spans="1:59" ht="24.75" hidden="1" customHeight="1">
      <c r="A3430" s="9">
        <v>3433</v>
      </c>
      <c r="B3430" s="24">
        <v>1052</v>
      </c>
      <c r="C3430" s="24"/>
      <c r="D3430" s="15"/>
      <c r="E3430" s="25" t="s">
        <v>13363</v>
      </c>
      <c r="F3430" s="25" t="s">
        <v>13364</v>
      </c>
      <c r="G3430" s="25" t="s">
        <v>2242</v>
      </c>
      <c r="H3430" s="26" t="s">
        <v>13365</v>
      </c>
      <c r="I3430" s="25" t="s">
        <v>1025</v>
      </c>
      <c r="J3430" s="25" t="s">
        <v>13366</v>
      </c>
      <c r="K3430" s="27">
        <v>3.5</v>
      </c>
      <c r="L3430" s="25" t="s">
        <v>80</v>
      </c>
      <c r="M3430" s="24">
        <v>1</v>
      </c>
      <c r="N3430" s="25" t="s">
        <v>46</v>
      </c>
      <c r="O3430" s="26" t="s">
        <v>13226</v>
      </c>
      <c r="P3430" s="25" t="s">
        <v>13367</v>
      </c>
      <c r="Q3430" s="25" t="s">
        <v>13368</v>
      </c>
      <c r="R3430" s="101">
        <v>5.2138</v>
      </c>
      <c r="T3430" s="116">
        <v>1.1399999999999999</v>
      </c>
      <c r="U3430" s="84">
        <v>8.4459999999999997</v>
      </c>
      <c r="V3430" s="102">
        <v>1.254</v>
      </c>
      <c r="AE3430" s="104">
        <v>8.4459999999999997</v>
      </c>
      <c r="AI3430" s="105">
        <v>1.67</v>
      </c>
      <c r="AJ3430" s="105">
        <v>3.53</v>
      </c>
      <c r="AK3430" s="105">
        <v>1.71794</v>
      </c>
      <c r="AN3430" s="106">
        <v>2.6239699999999999</v>
      </c>
      <c r="AO3430" s="105" t="s">
        <v>3156</v>
      </c>
      <c r="AP3430" s="104" t="s">
        <v>3157</v>
      </c>
      <c r="AQ3430" s="105">
        <f t="shared" ref="AQ3430:AQ3447" si="788">AVERAGE(SMALL(AE3430:AI3430,1),SMALL(AE3430:AI3430,2))</f>
        <v>5.0579999999999998</v>
      </c>
      <c r="AR3430" s="105" t="str">
        <f t="shared" ref="AR3430:AR3447" si="789">IF(R3430 &lt;=( AVERAGE(SMALL(AE3430:AI3430,1),SMALL(AE3430:AI3430,2))), R3430, "")</f>
        <v/>
      </c>
      <c r="AS3430" s="105">
        <f t="shared" ref="AS3430:AS3447" si="790">AVERAGE(SMALL(AJ3430:AM3430,1),SMALL(AJ3430:AM3430,2))</f>
        <v>2.6239699999999999</v>
      </c>
      <c r="AT3430" s="105" t="e">
        <f>#REF!*1.075</f>
        <v>#REF!</v>
      </c>
      <c r="AU3430" s="105">
        <f t="shared" ref="AU3430:AU3447" si="791">T3430*1.075</f>
        <v>1.2254999999999998</v>
      </c>
      <c r="AV3430" s="102" t="e">
        <f t="shared" si="786"/>
        <v>#REF!</v>
      </c>
      <c r="AW3430" s="105" t="s">
        <v>172</v>
      </c>
      <c r="AX3430" s="105" t="s">
        <v>173</v>
      </c>
      <c r="AY3430" s="106">
        <v>1.23</v>
      </c>
      <c r="AZ3430" s="108">
        <f t="shared" si="779"/>
        <v>0.3075</v>
      </c>
      <c r="BA3430" s="1">
        <f t="shared" si="780"/>
        <v>1.5375000000000001</v>
      </c>
      <c r="BB3430" s="106">
        <f t="shared" si="787"/>
        <v>1.6605000000000001</v>
      </c>
      <c r="BC3430" s="105" t="s">
        <v>53</v>
      </c>
      <c r="BE3430" s="110"/>
      <c r="BF3430" s="110"/>
      <c r="BG3430" s="110"/>
    </row>
    <row r="3431" spans="1:59" ht="24.75" hidden="1" customHeight="1">
      <c r="A3431" s="9">
        <v>3434</v>
      </c>
      <c r="B3431" s="24">
        <v>5619</v>
      </c>
      <c r="C3431" s="24"/>
      <c r="D3431" s="15"/>
      <c r="E3431" s="25" t="s">
        <v>13369</v>
      </c>
      <c r="F3431" s="25" t="s">
        <v>13370</v>
      </c>
      <c r="G3431" s="25" t="s">
        <v>13371</v>
      </c>
      <c r="H3431" s="26" t="s">
        <v>1187</v>
      </c>
      <c r="I3431" s="25" t="s">
        <v>44</v>
      </c>
      <c r="J3431" s="25" t="s">
        <v>412</v>
      </c>
      <c r="K3431" s="27"/>
      <c r="L3431" s="25"/>
      <c r="M3431" s="24">
        <v>30</v>
      </c>
      <c r="N3431" s="25" t="s">
        <v>46</v>
      </c>
      <c r="O3431" s="26" t="s">
        <v>13226</v>
      </c>
      <c r="P3431" s="25" t="s">
        <v>13372</v>
      </c>
      <c r="Q3431" s="25" t="s">
        <v>13373</v>
      </c>
      <c r="R3431" s="101">
        <v>3941.9695999999999</v>
      </c>
      <c r="T3431" s="116" t="s">
        <v>58</v>
      </c>
      <c r="U3431" s="84">
        <v>5398.4875000000002</v>
      </c>
      <c r="V3431" s="102">
        <v>3670.2269999999999</v>
      </c>
      <c r="X3431" s="102">
        <v>3663.67</v>
      </c>
      <c r="AE3431" s="104">
        <v>5398.4875000000002</v>
      </c>
      <c r="AF3431" s="105">
        <v>3575.2260000000001</v>
      </c>
      <c r="AG3431" s="105">
        <v>3506.75</v>
      </c>
      <c r="AH3431" s="105">
        <v>3663.67</v>
      </c>
      <c r="AI3431" s="105">
        <v>4239.42</v>
      </c>
      <c r="AN3431" s="106">
        <v>3540.9879999999998</v>
      </c>
      <c r="AO3431" s="105" t="s">
        <v>277</v>
      </c>
      <c r="AP3431" s="104" t="s">
        <v>278</v>
      </c>
      <c r="AQ3431" s="105">
        <f t="shared" si="788"/>
        <v>3540.9880000000003</v>
      </c>
      <c r="AR3431" s="105" t="str">
        <f t="shared" si="789"/>
        <v/>
      </c>
      <c r="AS3431" s="105" t="e">
        <f t="shared" si="790"/>
        <v>#NUM!</v>
      </c>
      <c r="AT3431" s="105" t="e">
        <f>#REF!*1.075</f>
        <v>#REF!</v>
      </c>
      <c r="AU3431" s="105" t="e">
        <f t="shared" si="791"/>
        <v>#VALUE!</v>
      </c>
      <c r="AV3431" s="102" t="e">
        <f t="shared" si="786"/>
        <v>#REF!</v>
      </c>
      <c r="AW3431" s="105" t="s">
        <v>279</v>
      </c>
      <c r="AX3431" s="105" t="s">
        <v>278</v>
      </c>
      <c r="AY3431" s="106">
        <v>3540.9879999999998</v>
      </c>
      <c r="AZ3431" s="108">
        <f t="shared" si="779"/>
        <v>354.09879999999998</v>
      </c>
      <c r="BA3431" s="1">
        <f t="shared" si="780"/>
        <v>3895.0868</v>
      </c>
      <c r="BB3431" s="106">
        <f t="shared" si="787"/>
        <v>4206.6937440000002</v>
      </c>
      <c r="BC3431" s="105" t="s">
        <v>53</v>
      </c>
      <c r="BE3431" s="110"/>
      <c r="BF3431" s="110"/>
      <c r="BG3431" s="110"/>
    </row>
    <row r="3432" spans="1:59" ht="24.75" hidden="1" customHeight="1">
      <c r="A3432" s="9">
        <v>3435</v>
      </c>
      <c r="B3432" s="24">
        <v>7116</v>
      </c>
      <c r="C3432" s="24"/>
      <c r="D3432" s="15"/>
      <c r="E3432" s="26" t="s">
        <v>13374</v>
      </c>
      <c r="F3432" s="26" t="s">
        <v>8407</v>
      </c>
      <c r="G3432" s="26" t="s">
        <v>2618</v>
      </c>
      <c r="H3432" s="26" t="s">
        <v>2479</v>
      </c>
      <c r="I3432" s="26" t="s">
        <v>212</v>
      </c>
      <c r="J3432" s="26" t="s">
        <v>13375</v>
      </c>
      <c r="K3432" s="27"/>
      <c r="L3432" s="26"/>
      <c r="M3432" s="24">
        <v>60</v>
      </c>
      <c r="N3432" s="26" t="s">
        <v>46</v>
      </c>
      <c r="O3432" s="26" t="s">
        <v>13226</v>
      </c>
      <c r="P3432" s="26" t="s">
        <v>13376</v>
      </c>
      <c r="Q3432" s="26" t="s">
        <v>13377</v>
      </c>
      <c r="R3432" s="101">
        <v>12.800599999999999</v>
      </c>
      <c r="T3432" s="116">
        <v>4.1399999999999997</v>
      </c>
      <c r="U3432" s="84">
        <v>19.260999999999999</v>
      </c>
      <c r="V3432" s="102">
        <v>4.5540000000000003</v>
      </c>
      <c r="AE3432" s="104">
        <v>19.260999999999999</v>
      </c>
      <c r="AF3432" s="105">
        <v>5.2590000000000003</v>
      </c>
      <c r="AN3432" s="106">
        <v>12.26</v>
      </c>
      <c r="AO3432" s="105" t="s">
        <v>277</v>
      </c>
      <c r="AP3432" s="104" t="s">
        <v>278</v>
      </c>
      <c r="AQ3432" s="105">
        <f t="shared" si="788"/>
        <v>12.26</v>
      </c>
      <c r="AR3432" s="105" t="str">
        <f t="shared" si="789"/>
        <v/>
      </c>
      <c r="AS3432" s="105" t="e">
        <f t="shared" si="790"/>
        <v>#NUM!</v>
      </c>
      <c r="AT3432" s="105" t="e">
        <f>#REF!*1.075</f>
        <v>#REF!</v>
      </c>
      <c r="AU3432" s="105">
        <f t="shared" si="791"/>
        <v>4.4504999999999999</v>
      </c>
      <c r="AV3432" s="102" t="e">
        <f t="shared" ref="AV3432:AV3463" si="792">MIN(AN3432,AT3432,AU3432)</f>
        <v>#REF!</v>
      </c>
      <c r="AW3432" s="105" t="s">
        <v>172</v>
      </c>
      <c r="AX3432" s="105" t="s">
        <v>173</v>
      </c>
      <c r="AY3432" s="106">
        <v>4.45</v>
      </c>
      <c r="AZ3432" s="108">
        <f t="shared" si="779"/>
        <v>1.1125</v>
      </c>
      <c r="BA3432" s="1">
        <f t="shared" si="780"/>
        <v>5.5625</v>
      </c>
      <c r="BB3432" s="106">
        <f t="shared" si="787"/>
        <v>6.0075000000000003</v>
      </c>
      <c r="BC3432" s="105" t="s">
        <v>53</v>
      </c>
      <c r="BE3432" s="110"/>
      <c r="BF3432" s="110"/>
      <c r="BG3432" s="110"/>
    </row>
    <row r="3433" spans="1:59" ht="24.75" hidden="1" customHeight="1">
      <c r="A3433" s="9">
        <v>3436</v>
      </c>
      <c r="B3433" s="24">
        <v>7117</v>
      </c>
      <c r="C3433" s="24"/>
      <c r="D3433" s="15"/>
      <c r="E3433" s="26" t="s">
        <v>13374</v>
      </c>
      <c r="F3433" s="26" t="s">
        <v>8407</v>
      </c>
      <c r="G3433" s="26" t="s">
        <v>2618</v>
      </c>
      <c r="H3433" s="26" t="s">
        <v>13378</v>
      </c>
      <c r="I3433" s="26" t="s">
        <v>212</v>
      </c>
      <c r="J3433" s="26" t="s">
        <v>13379</v>
      </c>
      <c r="K3433" s="27"/>
      <c r="L3433" s="26"/>
      <c r="M3433" s="24">
        <v>60</v>
      </c>
      <c r="N3433" s="26" t="s">
        <v>46</v>
      </c>
      <c r="O3433" s="26" t="s">
        <v>13226</v>
      </c>
      <c r="P3433" s="26" t="s">
        <v>13376</v>
      </c>
      <c r="Q3433" s="26" t="s">
        <v>13380</v>
      </c>
      <c r="R3433" s="101">
        <v>24.8325</v>
      </c>
      <c r="T3433" s="116">
        <v>6.98</v>
      </c>
      <c r="U3433" s="84">
        <v>38.521999999999998</v>
      </c>
      <c r="V3433" s="102">
        <v>7.6779999999999999</v>
      </c>
      <c r="AE3433" s="104">
        <v>38.521999999999998</v>
      </c>
      <c r="AF3433" s="105">
        <v>8.8670000000000009</v>
      </c>
      <c r="AN3433" s="106">
        <v>23.694500000000001</v>
      </c>
      <c r="AO3433" s="105" t="s">
        <v>277</v>
      </c>
      <c r="AP3433" s="104" t="s">
        <v>278</v>
      </c>
      <c r="AQ3433" s="105">
        <f t="shared" si="788"/>
        <v>23.694499999999998</v>
      </c>
      <c r="AR3433" s="105" t="str">
        <f t="shared" si="789"/>
        <v/>
      </c>
      <c r="AS3433" s="105" t="e">
        <f t="shared" si="790"/>
        <v>#NUM!</v>
      </c>
      <c r="AT3433" s="105" t="e">
        <f>#REF!*1.075</f>
        <v>#REF!</v>
      </c>
      <c r="AU3433" s="105">
        <f t="shared" si="791"/>
        <v>7.5034999999999998</v>
      </c>
      <c r="AV3433" s="102" t="e">
        <f t="shared" si="792"/>
        <v>#REF!</v>
      </c>
      <c r="AW3433" s="105" t="s">
        <v>172</v>
      </c>
      <c r="AX3433" s="105" t="s">
        <v>173</v>
      </c>
      <c r="AY3433" s="106">
        <v>7.5</v>
      </c>
      <c r="AZ3433" s="108">
        <f t="shared" si="779"/>
        <v>1.875</v>
      </c>
      <c r="BA3433" s="1">
        <f t="shared" si="780"/>
        <v>9.375</v>
      </c>
      <c r="BB3433" s="106">
        <f t="shared" si="787"/>
        <v>10.125</v>
      </c>
      <c r="BC3433" s="105" t="s">
        <v>53</v>
      </c>
      <c r="BE3433" s="110"/>
      <c r="BF3433" s="110"/>
      <c r="BG3433" s="110"/>
    </row>
    <row r="3434" spans="1:59" ht="24.75" hidden="1" customHeight="1">
      <c r="A3434" s="9">
        <v>3437</v>
      </c>
      <c r="B3434" s="24">
        <v>362</v>
      </c>
      <c r="C3434" s="24"/>
      <c r="D3434" s="15"/>
      <c r="E3434" s="25" t="s">
        <v>13381</v>
      </c>
      <c r="F3434" s="25" t="s">
        <v>13382</v>
      </c>
      <c r="G3434" s="25" t="s">
        <v>7026</v>
      </c>
      <c r="H3434" s="26" t="s">
        <v>156</v>
      </c>
      <c r="I3434" s="25" t="s">
        <v>488</v>
      </c>
      <c r="J3434" s="25" t="s">
        <v>13383</v>
      </c>
      <c r="K3434" s="27"/>
      <c r="L3434" s="25"/>
      <c r="M3434" s="24">
        <v>120</v>
      </c>
      <c r="N3434" s="25" t="s">
        <v>46</v>
      </c>
      <c r="O3434" s="26" t="s">
        <v>13226</v>
      </c>
      <c r="P3434" s="25" t="s">
        <v>13384</v>
      </c>
      <c r="Q3434" s="25" t="s">
        <v>13385</v>
      </c>
      <c r="R3434" s="101">
        <v>129.8622</v>
      </c>
      <c r="T3434" s="116">
        <v>69.69</v>
      </c>
      <c r="U3434" s="84">
        <v>165.41800000000001</v>
      </c>
      <c r="V3434" s="102">
        <v>76.186000000000007</v>
      </c>
      <c r="AE3434" s="104">
        <v>165.41800000000001</v>
      </c>
      <c r="AF3434" s="105">
        <v>74.207999999999998</v>
      </c>
      <c r="AG3434" s="105">
        <v>72.61</v>
      </c>
      <c r="AH3434" s="105">
        <v>93.86</v>
      </c>
      <c r="AI3434" s="105">
        <v>111.27</v>
      </c>
      <c r="AN3434" s="106">
        <v>73.409000000000006</v>
      </c>
      <c r="AO3434" s="105" t="s">
        <v>277</v>
      </c>
      <c r="AP3434" s="104" t="s">
        <v>278</v>
      </c>
      <c r="AQ3434" s="105">
        <f t="shared" si="788"/>
        <v>73.408999999999992</v>
      </c>
      <c r="AR3434" s="105" t="str">
        <f t="shared" si="789"/>
        <v/>
      </c>
      <c r="AS3434" s="105" t="e">
        <f t="shared" si="790"/>
        <v>#NUM!</v>
      </c>
      <c r="AT3434" s="105" t="e">
        <f>#REF!*1.075</f>
        <v>#REF!</v>
      </c>
      <c r="AU3434" s="105">
        <f t="shared" si="791"/>
        <v>74.916749999999993</v>
      </c>
      <c r="AV3434" s="102" t="e">
        <f t="shared" si="792"/>
        <v>#REF!</v>
      </c>
      <c r="AW3434" s="105" t="s">
        <v>279</v>
      </c>
      <c r="AX3434" s="105" t="s">
        <v>278</v>
      </c>
      <c r="AY3434" s="106">
        <v>73.41</v>
      </c>
      <c r="AZ3434" s="108">
        <f t="shared" si="779"/>
        <v>8.8091999999999988</v>
      </c>
      <c r="BA3434" s="1">
        <f t="shared" si="780"/>
        <v>82.219200000000001</v>
      </c>
      <c r="BB3434" s="106">
        <f t="shared" si="787"/>
        <v>88.796735999999996</v>
      </c>
      <c r="BC3434" s="105" t="s">
        <v>53</v>
      </c>
      <c r="BE3434" s="110"/>
      <c r="BF3434" s="110"/>
      <c r="BG3434" s="110"/>
    </row>
    <row r="3435" spans="1:59" ht="24.75" hidden="1" customHeight="1">
      <c r="A3435" s="9">
        <v>3438</v>
      </c>
      <c r="B3435" s="24">
        <v>363</v>
      </c>
      <c r="C3435" s="24"/>
      <c r="D3435" s="15"/>
      <c r="E3435" s="25" t="s">
        <v>13381</v>
      </c>
      <c r="F3435" s="25" t="s">
        <v>13382</v>
      </c>
      <c r="G3435" s="25" t="s">
        <v>7026</v>
      </c>
      <c r="H3435" s="26" t="s">
        <v>162</v>
      </c>
      <c r="I3435" s="25" t="s">
        <v>488</v>
      </c>
      <c r="J3435" s="25" t="s">
        <v>13383</v>
      </c>
      <c r="K3435" s="27"/>
      <c r="L3435" s="25"/>
      <c r="M3435" s="24">
        <v>120</v>
      </c>
      <c r="N3435" s="25" t="s">
        <v>46</v>
      </c>
      <c r="O3435" s="26" t="s">
        <v>13226</v>
      </c>
      <c r="P3435" s="25" t="s">
        <v>13384</v>
      </c>
      <c r="Q3435" s="25" t="s">
        <v>13386</v>
      </c>
      <c r="R3435" s="101">
        <v>242.99950000000001</v>
      </c>
      <c r="T3435" s="116">
        <v>148.53</v>
      </c>
      <c r="U3435" s="84">
        <v>2888.7089999999998</v>
      </c>
      <c r="V3435" s="102">
        <v>163.38300000000001</v>
      </c>
      <c r="AE3435" s="104">
        <v>2888.7089999999998</v>
      </c>
      <c r="AF3435" s="105">
        <v>159.15600000000001</v>
      </c>
      <c r="AG3435" s="105">
        <v>179.27</v>
      </c>
      <c r="AH3435" s="105">
        <v>184.21</v>
      </c>
      <c r="AI3435" s="105">
        <v>213.2</v>
      </c>
      <c r="AN3435" s="106">
        <v>169.21</v>
      </c>
      <c r="AO3435" s="105" t="s">
        <v>277</v>
      </c>
      <c r="AP3435" s="104" t="s">
        <v>278</v>
      </c>
      <c r="AQ3435" s="105">
        <f t="shared" si="788"/>
        <v>169.21300000000002</v>
      </c>
      <c r="AR3435" s="105" t="str">
        <f t="shared" si="789"/>
        <v/>
      </c>
      <c r="AS3435" s="105" t="e">
        <f t="shared" si="790"/>
        <v>#NUM!</v>
      </c>
      <c r="AT3435" s="105" t="e">
        <f>#REF!*1.075</f>
        <v>#REF!</v>
      </c>
      <c r="AU3435" s="105">
        <f t="shared" si="791"/>
        <v>159.66974999999999</v>
      </c>
      <c r="AV3435" s="102" t="e">
        <f t="shared" si="792"/>
        <v>#REF!</v>
      </c>
      <c r="AW3435" s="105" t="s">
        <v>172</v>
      </c>
      <c r="AX3435" s="105" t="s">
        <v>173</v>
      </c>
      <c r="AY3435" s="106">
        <v>159.66999999999999</v>
      </c>
      <c r="AZ3435" s="108">
        <f t="shared" si="779"/>
        <v>15.966999999999999</v>
      </c>
      <c r="BA3435" s="1">
        <f t="shared" si="780"/>
        <v>175.637</v>
      </c>
      <c r="BB3435" s="106">
        <f t="shared" si="787"/>
        <v>189.68796</v>
      </c>
      <c r="BC3435" s="105" t="s">
        <v>53</v>
      </c>
      <c r="BE3435" s="110"/>
      <c r="BF3435" s="110"/>
      <c r="BG3435" s="110"/>
    </row>
    <row r="3436" spans="1:59" ht="24.75" hidden="1" customHeight="1">
      <c r="A3436" s="9">
        <v>3439</v>
      </c>
      <c r="B3436" s="24">
        <v>7144</v>
      </c>
      <c r="C3436" s="24"/>
      <c r="D3436" s="15"/>
      <c r="E3436" s="25" t="s">
        <v>13387</v>
      </c>
      <c r="F3436" s="25" t="s">
        <v>13388</v>
      </c>
      <c r="G3436" s="25" t="s">
        <v>6133</v>
      </c>
      <c r="H3436" s="26" t="s">
        <v>3746</v>
      </c>
      <c r="I3436" s="25" t="s">
        <v>212</v>
      </c>
      <c r="J3436" s="25" t="s">
        <v>13389</v>
      </c>
      <c r="K3436" s="27"/>
      <c r="L3436" s="25"/>
      <c r="M3436" s="24">
        <v>30</v>
      </c>
      <c r="N3436" s="25" t="s">
        <v>46</v>
      </c>
      <c r="O3436" s="26" t="s">
        <v>13226</v>
      </c>
      <c r="P3436" s="25" t="s">
        <v>13210</v>
      </c>
      <c r="Q3436" s="25" t="s">
        <v>13390</v>
      </c>
      <c r="R3436" s="101">
        <v>41.400039999999997</v>
      </c>
      <c r="T3436" s="116">
        <v>16.8</v>
      </c>
      <c r="U3436" s="84">
        <v>58.401000000000003</v>
      </c>
      <c r="V3436" s="102">
        <v>18.623000000000001</v>
      </c>
      <c r="AE3436" s="104">
        <v>58.401000000000003</v>
      </c>
      <c r="AJ3436" s="105">
        <v>19.61</v>
      </c>
      <c r="AN3436" s="106">
        <v>19.61</v>
      </c>
      <c r="AO3436" s="105" t="s">
        <v>531</v>
      </c>
      <c r="AP3436" s="104" t="s">
        <v>532</v>
      </c>
      <c r="AQ3436" s="105" t="e">
        <f t="shared" si="788"/>
        <v>#NUM!</v>
      </c>
      <c r="AR3436" s="105" t="e">
        <f t="shared" si="789"/>
        <v>#NUM!</v>
      </c>
      <c r="AS3436" s="105" t="e">
        <f t="shared" si="790"/>
        <v>#NUM!</v>
      </c>
      <c r="AT3436" s="105" t="e">
        <f>#REF!*1.075</f>
        <v>#REF!</v>
      </c>
      <c r="AU3436" s="105">
        <f t="shared" si="791"/>
        <v>18.059999999999999</v>
      </c>
      <c r="AV3436" s="102" t="e">
        <f t="shared" si="792"/>
        <v>#REF!</v>
      </c>
      <c r="AW3436" s="105" t="s">
        <v>172</v>
      </c>
      <c r="AX3436" s="105" t="s">
        <v>173</v>
      </c>
      <c r="AY3436" s="106">
        <v>18.059999999999999</v>
      </c>
      <c r="AZ3436" s="108">
        <f t="shared" si="779"/>
        <v>3.0701999999999998</v>
      </c>
      <c r="BA3436" s="1">
        <f t="shared" si="780"/>
        <v>21.130199999999999</v>
      </c>
      <c r="BB3436" s="106">
        <f t="shared" si="787"/>
        <v>22.820615999999998</v>
      </c>
      <c r="BC3436" s="105" t="s">
        <v>53</v>
      </c>
      <c r="BE3436" s="110"/>
      <c r="BF3436" s="110"/>
      <c r="BG3436" s="110"/>
    </row>
    <row r="3437" spans="1:59" ht="24.75" hidden="1" customHeight="1">
      <c r="A3437" s="9">
        <v>3440</v>
      </c>
      <c r="B3437" s="24">
        <v>7145</v>
      </c>
      <c r="C3437" s="24"/>
      <c r="D3437" s="15"/>
      <c r="E3437" s="25" t="s">
        <v>13387</v>
      </c>
      <c r="F3437" s="25" t="s">
        <v>13388</v>
      </c>
      <c r="G3437" s="25" t="s">
        <v>6133</v>
      </c>
      <c r="H3437" s="26" t="s">
        <v>6136</v>
      </c>
      <c r="I3437" s="25" t="s">
        <v>212</v>
      </c>
      <c r="J3437" s="25" t="s">
        <v>13391</v>
      </c>
      <c r="K3437" s="27"/>
      <c r="L3437" s="25"/>
      <c r="M3437" s="24">
        <v>30</v>
      </c>
      <c r="N3437" s="25" t="s">
        <v>46</v>
      </c>
      <c r="O3437" s="26" t="s">
        <v>13226</v>
      </c>
      <c r="P3437" s="25" t="s">
        <v>13210</v>
      </c>
      <c r="Q3437" s="25" t="s">
        <v>13392</v>
      </c>
      <c r="R3437" s="101">
        <v>47.1342</v>
      </c>
      <c r="T3437" s="116">
        <v>16.8</v>
      </c>
      <c r="U3437" s="84">
        <v>65.5595</v>
      </c>
      <c r="V3437" s="102">
        <v>22.132000000000001</v>
      </c>
      <c r="AE3437" s="104">
        <v>65.5595</v>
      </c>
      <c r="AJ3437" s="105">
        <v>19.61</v>
      </c>
      <c r="AN3437" s="106">
        <v>19.61</v>
      </c>
      <c r="AO3437" s="105" t="s">
        <v>531</v>
      </c>
      <c r="AP3437" s="104" t="s">
        <v>532</v>
      </c>
      <c r="AQ3437" s="105" t="e">
        <f t="shared" si="788"/>
        <v>#NUM!</v>
      </c>
      <c r="AR3437" s="105" t="e">
        <f t="shared" si="789"/>
        <v>#NUM!</v>
      </c>
      <c r="AS3437" s="105" t="e">
        <f t="shared" si="790"/>
        <v>#NUM!</v>
      </c>
      <c r="AT3437" s="105" t="e">
        <f>#REF!*1.075</f>
        <v>#REF!</v>
      </c>
      <c r="AU3437" s="105">
        <f t="shared" si="791"/>
        <v>18.059999999999999</v>
      </c>
      <c r="AV3437" s="102" t="e">
        <f t="shared" si="792"/>
        <v>#REF!</v>
      </c>
      <c r="AW3437" s="105" t="s">
        <v>172</v>
      </c>
      <c r="AX3437" s="105" t="s">
        <v>173</v>
      </c>
      <c r="AY3437" s="106">
        <v>18.059999999999999</v>
      </c>
      <c r="AZ3437" s="108">
        <f t="shared" ref="AZ3437:AZ3500" si="793">IF(AND(AY3437&gt;0,AY3437&lt;=10),AY3437*0.25,IF(AND(AY3437&gt;10,AY3437&lt;=50),AY3437*0.17,IF(AND(AY3437&gt;10,AY3437&lt;=100),AY3437*0.12,IF(AY3437&gt;100,AY3437*0.1))))</f>
        <v>3.0701999999999998</v>
      </c>
      <c r="BA3437" s="1">
        <f t="shared" ref="BA3437:BA3500" si="794">AZ3437+AY3437</f>
        <v>21.130199999999999</v>
      </c>
      <c r="BB3437" s="106">
        <f t="shared" ref="BB3437:BB3468" si="795">BA3437+BA3437*0.08</f>
        <v>22.820615999999998</v>
      </c>
      <c r="BC3437" s="105" t="s">
        <v>53</v>
      </c>
      <c r="BE3437" s="110"/>
      <c r="BF3437" s="110"/>
      <c r="BG3437" s="110"/>
    </row>
    <row r="3438" spans="1:59" ht="24.75" hidden="1" customHeight="1">
      <c r="A3438" s="9">
        <v>3441</v>
      </c>
      <c r="B3438" s="24">
        <v>5403</v>
      </c>
      <c r="C3438" s="24"/>
      <c r="D3438" s="15"/>
      <c r="E3438" s="25" t="s">
        <v>13393</v>
      </c>
      <c r="F3438" s="25" t="s">
        <v>13394</v>
      </c>
      <c r="G3438" s="25" t="s">
        <v>13132</v>
      </c>
      <c r="H3438" s="26" t="s">
        <v>1421</v>
      </c>
      <c r="I3438" s="25" t="s">
        <v>44</v>
      </c>
      <c r="J3438" s="25" t="s">
        <v>13395</v>
      </c>
      <c r="K3438" s="27"/>
      <c r="L3438" s="25"/>
      <c r="M3438" s="24">
        <v>14</v>
      </c>
      <c r="N3438" s="25" t="s">
        <v>46</v>
      </c>
      <c r="O3438" s="26" t="s">
        <v>13226</v>
      </c>
      <c r="P3438" s="25" t="s">
        <v>13396</v>
      </c>
      <c r="Q3438" s="25" t="s">
        <v>13397</v>
      </c>
      <c r="R3438" s="101">
        <v>558.50440000000003</v>
      </c>
      <c r="T3438" s="116" t="s">
        <v>58</v>
      </c>
      <c r="U3438" s="84">
        <v>618.51499999999999</v>
      </c>
      <c r="V3438" s="102">
        <v>420.56299999999999</v>
      </c>
      <c r="AE3438" s="104">
        <v>618.51499999999999</v>
      </c>
      <c r="AG3438" s="105">
        <v>741.78200000000004</v>
      </c>
      <c r="AH3438" s="105">
        <v>394.84500000000003</v>
      </c>
      <c r="AI3438" s="105">
        <v>975.1</v>
      </c>
      <c r="AJ3438" s="105">
        <v>404.75</v>
      </c>
      <c r="AN3438" s="106">
        <v>506.68</v>
      </c>
      <c r="AO3438" s="105" t="s">
        <v>277</v>
      </c>
      <c r="AP3438" s="104" t="s">
        <v>278</v>
      </c>
      <c r="AQ3438" s="105">
        <f t="shared" si="788"/>
        <v>506.68</v>
      </c>
      <c r="AR3438" s="105" t="str">
        <f t="shared" si="789"/>
        <v/>
      </c>
      <c r="AS3438" s="105" t="e">
        <f t="shared" si="790"/>
        <v>#NUM!</v>
      </c>
      <c r="AT3438" s="105" t="e">
        <f>#REF!*1.075</f>
        <v>#REF!</v>
      </c>
      <c r="AU3438" s="105" t="e">
        <f t="shared" si="791"/>
        <v>#VALUE!</v>
      </c>
      <c r="AV3438" s="102" t="e">
        <f t="shared" si="792"/>
        <v>#REF!</v>
      </c>
      <c r="AW3438" s="105" t="s">
        <v>279</v>
      </c>
      <c r="AX3438" s="105" t="s">
        <v>278</v>
      </c>
      <c r="AY3438" s="106">
        <v>506.68</v>
      </c>
      <c r="AZ3438" s="108">
        <f t="shared" si="793"/>
        <v>50.668000000000006</v>
      </c>
      <c r="BA3438" s="1">
        <f t="shared" si="794"/>
        <v>557.34799999999996</v>
      </c>
      <c r="BB3438" s="106">
        <f t="shared" si="795"/>
        <v>601.93583999999998</v>
      </c>
      <c r="BC3438" s="105" t="s">
        <v>53</v>
      </c>
      <c r="BE3438" s="110"/>
      <c r="BF3438" s="110"/>
      <c r="BG3438" s="110"/>
    </row>
    <row r="3439" spans="1:59" ht="24.75" hidden="1" customHeight="1">
      <c r="A3439" s="9">
        <v>3442</v>
      </c>
      <c r="B3439" s="24">
        <v>5404</v>
      </c>
      <c r="C3439" s="24"/>
      <c r="D3439" s="15"/>
      <c r="E3439" s="25" t="s">
        <v>13393</v>
      </c>
      <c r="F3439" s="25" t="s">
        <v>13394</v>
      </c>
      <c r="G3439" s="25" t="s">
        <v>13132</v>
      </c>
      <c r="H3439" s="26" t="s">
        <v>945</v>
      </c>
      <c r="I3439" s="25" t="s">
        <v>44</v>
      </c>
      <c r="J3439" s="25" t="s">
        <v>13395</v>
      </c>
      <c r="K3439" s="27"/>
      <c r="L3439" s="25"/>
      <c r="M3439" s="24">
        <v>14</v>
      </c>
      <c r="N3439" s="25" t="s">
        <v>46</v>
      </c>
      <c r="O3439" s="26" t="s">
        <v>13226</v>
      </c>
      <c r="P3439" s="25" t="s">
        <v>13396</v>
      </c>
      <c r="Q3439" s="25" t="s">
        <v>13398</v>
      </c>
      <c r="R3439" s="101">
        <v>1099.5682999999999</v>
      </c>
      <c r="T3439" s="116">
        <v>757.12</v>
      </c>
      <c r="U3439" s="84">
        <v>1212.8765000000001</v>
      </c>
      <c r="V3439" s="102">
        <v>832.83199999999999</v>
      </c>
      <c r="AE3439" s="104">
        <v>1212.8765000000001</v>
      </c>
      <c r="AG3439" s="105">
        <v>1560.18</v>
      </c>
      <c r="AH3439" s="105">
        <v>797.96</v>
      </c>
      <c r="AI3439" s="105">
        <v>1940.07</v>
      </c>
      <c r="AJ3439" s="105">
        <v>808.96</v>
      </c>
      <c r="AN3439" s="106">
        <v>1005.418</v>
      </c>
      <c r="AO3439" s="105" t="s">
        <v>277</v>
      </c>
      <c r="AP3439" s="104" t="s">
        <v>278</v>
      </c>
      <c r="AQ3439" s="105">
        <f t="shared" si="788"/>
        <v>1005.4182500000001</v>
      </c>
      <c r="AR3439" s="105" t="str">
        <f t="shared" si="789"/>
        <v/>
      </c>
      <c r="AS3439" s="105" t="e">
        <f t="shared" si="790"/>
        <v>#NUM!</v>
      </c>
      <c r="AT3439" s="105" t="e">
        <f>#REF!*1.075</f>
        <v>#REF!</v>
      </c>
      <c r="AU3439" s="105">
        <f t="shared" si="791"/>
        <v>813.904</v>
      </c>
      <c r="AV3439" s="102" t="e">
        <f t="shared" si="792"/>
        <v>#REF!</v>
      </c>
      <c r="AW3439" s="105" t="s">
        <v>172</v>
      </c>
      <c r="AX3439" s="105" t="s">
        <v>173</v>
      </c>
      <c r="AY3439" s="106">
        <v>813.904</v>
      </c>
      <c r="AZ3439" s="108">
        <f t="shared" si="793"/>
        <v>81.3904</v>
      </c>
      <c r="BA3439" s="1">
        <f t="shared" si="794"/>
        <v>895.2944</v>
      </c>
      <c r="BB3439" s="106">
        <f t="shared" si="795"/>
        <v>966.91795200000001</v>
      </c>
      <c r="BC3439" s="105" t="s">
        <v>53</v>
      </c>
      <c r="BE3439" s="110"/>
      <c r="BF3439" s="110"/>
      <c r="BG3439" s="110"/>
    </row>
    <row r="3440" spans="1:59" ht="24.75" hidden="1" customHeight="1">
      <c r="A3440" s="9">
        <v>3443</v>
      </c>
      <c r="B3440" s="24">
        <v>3595</v>
      </c>
      <c r="C3440" s="24"/>
      <c r="D3440" s="15"/>
      <c r="E3440" s="25" t="s">
        <v>13399</v>
      </c>
      <c r="F3440" s="25" t="s">
        <v>13400</v>
      </c>
      <c r="G3440" s="25" t="s">
        <v>13401</v>
      </c>
      <c r="H3440" s="26" t="s">
        <v>60</v>
      </c>
      <c r="I3440" s="25" t="s">
        <v>5625</v>
      </c>
      <c r="J3440" s="25" t="s">
        <v>13402</v>
      </c>
      <c r="K3440" s="27">
        <v>2</v>
      </c>
      <c r="L3440" s="25" t="s">
        <v>91</v>
      </c>
      <c r="M3440" s="24">
        <v>1</v>
      </c>
      <c r="N3440" s="25" t="s">
        <v>46</v>
      </c>
      <c r="O3440" s="26" t="s">
        <v>13226</v>
      </c>
      <c r="P3440" s="25" t="s">
        <v>13403</v>
      </c>
      <c r="Q3440" s="25" t="s">
        <v>13404</v>
      </c>
      <c r="R3440" s="101">
        <v>559.66589999999997</v>
      </c>
      <c r="T3440" s="116">
        <v>382</v>
      </c>
      <c r="U3440" s="84">
        <v>447.66890000000001</v>
      </c>
      <c r="X3440" s="102">
        <v>593.57000000000005</v>
      </c>
      <c r="AE3440" s="104">
        <v>447.66890000000001</v>
      </c>
      <c r="AG3440" s="105">
        <v>279.98700000000002</v>
      </c>
      <c r="AH3440" s="105">
        <v>593.57000000000005</v>
      </c>
      <c r="AI3440" s="105">
        <v>541.42999999999995</v>
      </c>
      <c r="AN3440" s="106">
        <v>363.82799999999997</v>
      </c>
      <c r="AO3440" s="105" t="s">
        <v>277</v>
      </c>
      <c r="AP3440" s="104" t="s">
        <v>278</v>
      </c>
      <c r="AQ3440" s="105">
        <f t="shared" si="788"/>
        <v>363.82794999999999</v>
      </c>
      <c r="AR3440" s="105" t="str">
        <f t="shared" si="789"/>
        <v/>
      </c>
      <c r="AS3440" s="105" t="e">
        <f t="shared" si="790"/>
        <v>#NUM!</v>
      </c>
      <c r="AT3440" s="105" t="e">
        <f>#REF!*1.075</f>
        <v>#REF!</v>
      </c>
      <c r="AU3440" s="105">
        <f t="shared" si="791"/>
        <v>410.65</v>
      </c>
      <c r="AV3440" s="102" t="e">
        <f t="shared" si="792"/>
        <v>#REF!</v>
      </c>
      <c r="AW3440" s="137" t="s">
        <v>279</v>
      </c>
      <c r="AX3440" s="137" t="s">
        <v>278</v>
      </c>
      <c r="AY3440" s="106">
        <v>363.82794999999999</v>
      </c>
      <c r="AZ3440" s="108">
        <f t="shared" si="793"/>
        <v>36.382795000000002</v>
      </c>
      <c r="BA3440" s="1">
        <f t="shared" si="794"/>
        <v>400.21074499999997</v>
      </c>
      <c r="BB3440" s="106">
        <f t="shared" si="795"/>
        <v>432.22760459999995</v>
      </c>
      <c r="BC3440" s="105" t="s">
        <v>53</v>
      </c>
      <c r="BE3440" s="110"/>
      <c r="BF3440" s="110"/>
      <c r="BG3440" s="110"/>
    </row>
    <row r="3441" spans="1:59" ht="24.75" hidden="1" customHeight="1">
      <c r="A3441" s="9">
        <v>3444</v>
      </c>
      <c r="B3441" s="24">
        <v>3594</v>
      </c>
      <c r="C3441" s="24"/>
      <c r="D3441" s="15"/>
      <c r="E3441" s="25" t="s">
        <v>13399</v>
      </c>
      <c r="F3441" s="25" t="s">
        <v>13400</v>
      </c>
      <c r="G3441" s="25" t="s">
        <v>13401</v>
      </c>
      <c r="H3441" s="26" t="s">
        <v>1590</v>
      </c>
      <c r="I3441" s="25" t="s">
        <v>116</v>
      </c>
      <c r="J3441" s="25" t="s">
        <v>13405</v>
      </c>
      <c r="K3441" s="27">
        <v>2</v>
      </c>
      <c r="L3441" s="25" t="s">
        <v>91</v>
      </c>
      <c r="M3441" s="24">
        <v>1</v>
      </c>
      <c r="N3441" s="25" t="s">
        <v>46</v>
      </c>
      <c r="O3441" s="26" t="s">
        <v>13226</v>
      </c>
      <c r="P3441" s="25" t="s">
        <v>13406</v>
      </c>
      <c r="Q3441" s="25" t="s">
        <v>13407</v>
      </c>
      <c r="R3441" s="101">
        <v>706.55129999999997</v>
      </c>
      <c r="T3441" s="116" t="s">
        <v>58</v>
      </c>
      <c r="U3441" s="84">
        <v>1494.3240000000001</v>
      </c>
      <c r="V3441" s="102">
        <v>537.83399999999995</v>
      </c>
      <c r="X3441" s="102">
        <v>776.68</v>
      </c>
      <c r="AE3441" s="104">
        <v>1494.3240000000001</v>
      </c>
      <c r="AF3441" s="105">
        <v>523.91300000000001</v>
      </c>
      <c r="AH3441" s="105">
        <v>776.68</v>
      </c>
      <c r="AI3441" s="105">
        <v>701.78</v>
      </c>
      <c r="AN3441" s="106">
        <v>612.84649999999999</v>
      </c>
      <c r="AO3441" s="105" t="s">
        <v>277</v>
      </c>
      <c r="AP3441" s="104" t="s">
        <v>278</v>
      </c>
      <c r="AQ3441" s="105">
        <f t="shared" si="788"/>
        <v>612.84649999999999</v>
      </c>
      <c r="AR3441" s="105" t="str">
        <f t="shared" si="789"/>
        <v/>
      </c>
      <c r="AS3441" s="105" t="e">
        <f t="shared" si="790"/>
        <v>#NUM!</v>
      </c>
      <c r="AT3441" s="105" t="e">
        <f>#REF!*1.075</f>
        <v>#REF!</v>
      </c>
      <c r="AU3441" s="105" t="e">
        <f t="shared" si="791"/>
        <v>#VALUE!</v>
      </c>
      <c r="AV3441" s="102" t="e">
        <f t="shared" si="792"/>
        <v>#REF!</v>
      </c>
      <c r="AW3441" s="105" t="s">
        <v>279</v>
      </c>
      <c r="AX3441" s="105" t="s">
        <v>278</v>
      </c>
      <c r="AY3441" s="106">
        <v>612.84649999999999</v>
      </c>
      <c r="AZ3441" s="108">
        <f t="shared" si="793"/>
        <v>61.284649999999999</v>
      </c>
      <c r="BA3441" s="1">
        <f t="shared" si="794"/>
        <v>674.13114999999993</v>
      </c>
      <c r="BB3441" s="106">
        <f t="shared" si="795"/>
        <v>728.06164199999989</v>
      </c>
      <c r="BC3441" s="105" t="s">
        <v>53</v>
      </c>
      <c r="BE3441" s="110"/>
      <c r="BF3441" s="110"/>
      <c r="BG3441" s="110"/>
    </row>
    <row r="3442" spans="1:59" ht="24.75" hidden="1" customHeight="1">
      <c r="A3442" s="9">
        <v>3445</v>
      </c>
      <c r="B3442" s="24">
        <v>8413</v>
      </c>
      <c r="C3442" s="24"/>
      <c r="D3442" s="15"/>
      <c r="E3442" s="25" t="s">
        <v>13408</v>
      </c>
      <c r="F3442" s="25" t="s">
        <v>13409</v>
      </c>
      <c r="G3442" s="25" t="s">
        <v>6321</v>
      </c>
      <c r="H3442" s="26" t="s">
        <v>2435</v>
      </c>
      <c r="I3442" s="25" t="s">
        <v>212</v>
      </c>
      <c r="J3442" s="25" t="s">
        <v>13410</v>
      </c>
      <c r="K3442" s="27"/>
      <c r="L3442" s="25"/>
      <c r="M3442" s="24">
        <v>30</v>
      </c>
      <c r="N3442" s="25" t="s">
        <v>46</v>
      </c>
      <c r="O3442" s="26" t="s">
        <v>13226</v>
      </c>
      <c r="P3442" s="25" t="s">
        <v>13210</v>
      </c>
      <c r="Q3442" s="25" t="s">
        <v>13411</v>
      </c>
      <c r="R3442" s="101">
        <v>43.4803</v>
      </c>
      <c r="T3442" s="116">
        <v>22.63</v>
      </c>
      <c r="U3442" s="84">
        <v>58.761499999999998</v>
      </c>
      <c r="V3442" s="102">
        <v>22.132000000000001</v>
      </c>
      <c r="AE3442" s="104">
        <v>58.761499999999998</v>
      </c>
      <c r="AF3442" s="105">
        <v>27.36</v>
      </c>
      <c r="AN3442" s="106">
        <v>43.0608</v>
      </c>
      <c r="AO3442" s="105" t="s">
        <v>277</v>
      </c>
      <c r="AP3442" s="104" t="s">
        <v>278</v>
      </c>
      <c r="AQ3442" s="105">
        <f t="shared" si="788"/>
        <v>43.060749999999999</v>
      </c>
      <c r="AR3442" s="105" t="str">
        <f t="shared" si="789"/>
        <v/>
      </c>
      <c r="AS3442" s="105" t="e">
        <f t="shared" si="790"/>
        <v>#NUM!</v>
      </c>
      <c r="AT3442" s="105" t="e">
        <f>#REF!*1.075</f>
        <v>#REF!</v>
      </c>
      <c r="AU3442" s="105">
        <f t="shared" si="791"/>
        <v>24.327249999999999</v>
      </c>
      <c r="AV3442" s="102" t="e">
        <f t="shared" si="792"/>
        <v>#REF!</v>
      </c>
      <c r="AW3442" s="105" t="s">
        <v>172</v>
      </c>
      <c r="AX3442" s="105" t="s">
        <v>173</v>
      </c>
      <c r="AY3442" s="106">
        <v>24.327249999999999</v>
      </c>
      <c r="AZ3442" s="108">
        <f t="shared" si="793"/>
        <v>4.1356324999999998</v>
      </c>
      <c r="BA3442" s="1">
        <f t="shared" si="794"/>
        <v>28.462882499999999</v>
      </c>
      <c r="BB3442" s="106">
        <f t="shared" si="795"/>
        <v>30.739913099999999</v>
      </c>
      <c r="BC3442" s="105" t="s">
        <v>53</v>
      </c>
      <c r="BE3442" s="110"/>
      <c r="BF3442" s="110"/>
      <c r="BG3442" s="110"/>
    </row>
    <row r="3443" spans="1:59" ht="24.75" hidden="1" customHeight="1">
      <c r="A3443" s="9">
        <v>3446</v>
      </c>
      <c r="B3443" s="24">
        <v>5885</v>
      </c>
      <c r="C3443" s="24"/>
      <c r="D3443" s="15"/>
      <c r="E3443" s="26" t="s">
        <v>13412</v>
      </c>
      <c r="F3443" s="26" t="s">
        <v>13413</v>
      </c>
      <c r="G3443" s="26" t="s">
        <v>13414</v>
      </c>
      <c r="H3443" s="26" t="s">
        <v>13415</v>
      </c>
      <c r="I3443" s="26" t="s">
        <v>2244</v>
      </c>
      <c r="J3443" s="26" t="s">
        <v>13416</v>
      </c>
      <c r="K3443" s="27">
        <v>5</v>
      </c>
      <c r="L3443" s="26" t="s">
        <v>91</v>
      </c>
      <c r="M3443" s="24">
        <v>1</v>
      </c>
      <c r="N3443" s="26" t="s">
        <v>46</v>
      </c>
      <c r="O3443" s="26" t="s">
        <v>13226</v>
      </c>
      <c r="P3443" s="26" t="s">
        <v>13417</v>
      </c>
      <c r="Q3443" s="26" t="s">
        <v>13418</v>
      </c>
      <c r="R3443" s="101">
        <v>24.2576</v>
      </c>
      <c r="T3443" s="116" t="s">
        <v>58</v>
      </c>
      <c r="U3443" s="84">
        <v>36.616500000000002</v>
      </c>
      <c r="V3443" s="102">
        <v>8.5139999999999993</v>
      </c>
      <c r="AE3443" s="104">
        <v>36.616500000000002</v>
      </c>
      <c r="AI3443" s="105">
        <v>11.05</v>
      </c>
      <c r="AJ3443" s="105">
        <v>8.08</v>
      </c>
      <c r="AK3443" s="105">
        <v>9.5399999999999991</v>
      </c>
      <c r="AN3443" s="106">
        <v>8.81</v>
      </c>
      <c r="AO3443" s="105" t="s">
        <v>3156</v>
      </c>
      <c r="AP3443" s="104" t="s">
        <v>3157</v>
      </c>
      <c r="AQ3443" s="105">
        <f t="shared" si="788"/>
        <v>23.83325</v>
      </c>
      <c r="AR3443" s="105" t="str">
        <f t="shared" si="789"/>
        <v/>
      </c>
      <c r="AS3443" s="105">
        <f t="shared" si="790"/>
        <v>8.8099999999999987</v>
      </c>
      <c r="AT3443" s="105" t="e">
        <f>#REF!*1.075</f>
        <v>#REF!</v>
      </c>
      <c r="AU3443" s="105" t="e">
        <f t="shared" si="791"/>
        <v>#VALUE!</v>
      </c>
      <c r="AV3443" s="102" t="e">
        <f t="shared" si="792"/>
        <v>#REF!</v>
      </c>
      <c r="AW3443" s="105" t="s">
        <v>2646</v>
      </c>
      <c r="AX3443" s="105" t="s">
        <v>2647</v>
      </c>
      <c r="AY3443" s="106">
        <v>8.81</v>
      </c>
      <c r="AZ3443" s="108">
        <f t="shared" si="793"/>
        <v>2.2025000000000001</v>
      </c>
      <c r="BA3443" s="1">
        <f t="shared" si="794"/>
        <v>11.012500000000001</v>
      </c>
      <c r="BB3443" s="106">
        <f t="shared" si="795"/>
        <v>11.893500000000001</v>
      </c>
      <c r="BC3443" s="105" t="s">
        <v>53</v>
      </c>
      <c r="BE3443" s="110"/>
      <c r="BF3443" s="110"/>
      <c r="BG3443" s="110"/>
    </row>
    <row r="3444" spans="1:59" ht="24.75" hidden="1" customHeight="1">
      <c r="A3444" s="9">
        <v>3447</v>
      </c>
      <c r="B3444" s="24">
        <v>5387</v>
      </c>
      <c r="C3444" s="24"/>
      <c r="D3444" s="15"/>
      <c r="E3444" s="25" t="s">
        <v>13419</v>
      </c>
      <c r="F3444" s="25" t="s">
        <v>13420</v>
      </c>
      <c r="G3444" s="25" t="s">
        <v>13421</v>
      </c>
      <c r="H3444" s="26" t="s">
        <v>1306</v>
      </c>
      <c r="I3444" s="25" t="s">
        <v>150</v>
      </c>
      <c r="J3444" s="25" t="s">
        <v>7355</v>
      </c>
      <c r="K3444" s="27"/>
      <c r="L3444" s="25"/>
      <c r="M3444" s="24">
        <v>28</v>
      </c>
      <c r="N3444" s="25" t="s">
        <v>46</v>
      </c>
      <c r="O3444" s="26" t="s">
        <v>13226</v>
      </c>
      <c r="P3444" s="25" t="s">
        <v>13422</v>
      </c>
      <c r="Q3444" s="25" t="s">
        <v>13423</v>
      </c>
      <c r="R3444" s="101">
        <v>1402.7245</v>
      </c>
      <c r="T3444" s="116" t="s">
        <v>58</v>
      </c>
      <c r="U3444" s="84">
        <v>1454.566</v>
      </c>
      <c r="V3444" s="102">
        <v>1155.154</v>
      </c>
      <c r="AE3444" s="104">
        <v>1454.566</v>
      </c>
      <c r="AF3444" s="105">
        <v>1125.2556</v>
      </c>
      <c r="AG3444" s="105">
        <v>1003.7</v>
      </c>
      <c r="AH3444" s="105">
        <v>1172.46</v>
      </c>
      <c r="AI3444" s="105">
        <v>1471.99</v>
      </c>
      <c r="AN3444" s="106">
        <v>1064.4780000000001</v>
      </c>
      <c r="AO3444" s="105" t="s">
        <v>277</v>
      </c>
      <c r="AP3444" s="104" t="s">
        <v>278</v>
      </c>
      <c r="AQ3444" s="105">
        <f t="shared" si="788"/>
        <v>1064.4778000000001</v>
      </c>
      <c r="AR3444" s="105" t="str">
        <f t="shared" si="789"/>
        <v/>
      </c>
      <c r="AS3444" s="105" t="e">
        <f t="shared" si="790"/>
        <v>#NUM!</v>
      </c>
      <c r="AT3444" s="105" t="e">
        <f>#REF!*1.075</f>
        <v>#REF!</v>
      </c>
      <c r="AU3444" s="105" t="e">
        <f t="shared" si="791"/>
        <v>#VALUE!</v>
      </c>
      <c r="AV3444" s="102" t="e">
        <f t="shared" si="792"/>
        <v>#REF!</v>
      </c>
      <c r="AW3444" s="105" t="s">
        <v>279</v>
      </c>
      <c r="AX3444" s="105" t="s">
        <v>278</v>
      </c>
      <c r="AY3444" s="106">
        <v>1064.4777999999999</v>
      </c>
      <c r="AZ3444" s="108">
        <f t="shared" si="793"/>
        <v>106.44777999999999</v>
      </c>
      <c r="BA3444" s="1">
        <f t="shared" si="794"/>
        <v>1170.9255799999999</v>
      </c>
      <c r="BB3444" s="106">
        <f t="shared" si="795"/>
        <v>1264.5996263999998</v>
      </c>
      <c r="BC3444" s="105" t="s">
        <v>53</v>
      </c>
      <c r="BE3444" s="110"/>
      <c r="BF3444" s="110"/>
      <c r="BG3444" s="110"/>
    </row>
    <row r="3445" spans="1:59" ht="24.75" hidden="1" customHeight="1">
      <c r="A3445" s="9">
        <v>3448</v>
      </c>
      <c r="B3445" s="24">
        <v>5270</v>
      </c>
      <c r="C3445" s="24"/>
      <c r="D3445" s="15"/>
      <c r="E3445" s="25" t="s">
        <v>13424</v>
      </c>
      <c r="F3445" s="25" t="s">
        <v>13425</v>
      </c>
      <c r="G3445" s="25" t="s">
        <v>13426</v>
      </c>
      <c r="H3445" s="26" t="s">
        <v>1037</v>
      </c>
      <c r="I3445" s="25" t="s">
        <v>150</v>
      </c>
      <c r="J3445" s="25" t="s">
        <v>13427</v>
      </c>
      <c r="K3445" s="27"/>
      <c r="L3445" s="25"/>
      <c r="M3445" s="24">
        <v>112</v>
      </c>
      <c r="N3445" s="25" t="s">
        <v>46</v>
      </c>
      <c r="O3445" s="26" t="s">
        <v>13226</v>
      </c>
      <c r="P3445" s="25" t="s">
        <v>13428</v>
      </c>
      <c r="Q3445" s="25" t="s">
        <v>13429</v>
      </c>
      <c r="R3445" s="101">
        <v>3150.1604000000002</v>
      </c>
      <c r="T3445" s="116">
        <v>2705</v>
      </c>
      <c r="U3445" s="84">
        <v>3239.0410000000002</v>
      </c>
      <c r="W3445" s="102">
        <v>3029.0835000000002</v>
      </c>
      <c r="X3445" s="102">
        <v>2831.68</v>
      </c>
      <c r="AE3445" s="104">
        <v>3239.0410000000002</v>
      </c>
      <c r="AG3445" s="105">
        <v>2196.94</v>
      </c>
      <c r="AH3445" s="105">
        <v>2831.68</v>
      </c>
      <c r="AI3445" s="105">
        <v>3249.73</v>
      </c>
      <c r="AN3445" s="106">
        <v>2514.31</v>
      </c>
      <c r="AO3445" s="105" t="s">
        <v>277</v>
      </c>
      <c r="AP3445" s="104" t="s">
        <v>278</v>
      </c>
      <c r="AQ3445" s="105">
        <f t="shared" si="788"/>
        <v>2514.31</v>
      </c>
      <c r="AR3445" s="105" t="str">
        <f t="shared" si="789"/>
        <v/>
      </c>
      <c r="AS3445" s="105" t="e">
        <f t="shared" si="790"/>
        <v>#NUM!</v>
      </c>
      <c r="AT3445" s="105" t="e">
        <f>#REF!*1.075</f>
        <v>#REF!</v>
      </c>
      <c r="AU3445" s="105">
        <f t="shared" si="791"/>
        <v>2907.875</v>
      </c>
      <c r="AV3445" s="102" t="e">
        <f t="shared" si="792"/>
        <v>#REF!</v>
      </c>
      <c r="AW3445" s="105" t="s">
        <v>279</v>
      </c>
      <c r="AX3445" s="105" t="s">
        <v>278</v>
      </c>
      <c r="AY3445" s="106">
        <v>2514.31</v>
      </c>
      <c r="AZ3445" s="108">
        <f t="shared" si="793"/>
        <v>251.43100000000001</v>
      </c>
      <c r="BA3445" s="1">
        <f t="shared" si="794"/>
        <v>2765.741</v>
      </c>
      <c r="BB3445" s="106">
        <f t="shared" si="795"/>
        <v>2987.0002800000002</v>
      </c>
      <c r="BC3445" s="105" t="s">
        <v>53</v>
      </c>
      <c r="BE3445" s="110"/>
      <c r="BF3445" s="110"/>
      <c r="BG3445" s="110"/>
    </row>
    <row r="3446" spans="1:59" ht="24.75" hidden="1" customHeight="1">
      <c r="A3446" s="9">
        <v>3449</v>
      </c>
      <c r="B3446" s="24">
        <v>7094</v>
      </c>
      <c r="C3446" s="24"/>
      <c r="D3446" s="15"/>
      <c r="E3446" s="26" t="s">
        <v>13430</v>
      </c>
      <c r="F3446" s="26" t="s">
        <v>13431</v>
      </c>
      <c r="G3446" s="26" t="s">
        <v>9073</v>
      </c>
      <c r="H3446" s="26" t="s">
        <v>1037</v>
      </c>
      <c r="I3446" s="26" t="s">
        <v>68</v>
      </c>
      <c r="J3446" s="26" t="s">
        <v>3747</v>
      </c>
      <c r="K3446" s="27"/>
      <c r="L3446" s="26"/>
      <c r="M3446" s="24">
        <v>50</v>
      </c>
      <c r="N3446" s="26" t="s">
        <v>46</v>
      </c>
      <c r="O3446" s="26" t="s">
        <v>13226</v>
      </c>
      <c r="P3446" s="26" t="s">
        <v>13432</v>
      </c>
      <c r="Q3446" s="26" t="s">
        <v>13433</v>
      </c>
      <c r="R3446" s="101">
        <v>4.7945000000000002</v>
      </c>
      <c r="T3446" s="116">
        <v>2.1</v>
      </c>
      <c r="U3446" s="84">
        <v>9.7850000000000001</v>
      </c>
      <c r="V3446" s="102">
        <v>6.3681999999999999</v>
      </c>
      <c r="W3446" s="102">
        <v>2.5518000000000001</v>
      </c>
      <c r="AE3446" s="104">
        <v>9.7850000000000001</v>
      </c>
      <c r="AG3446" s="105">
        <v>2.5470000000000002</v>
      </c>
      <c r="AI3446" s="105">
        <v>5.29</v>
      </c>
      <c r="AJ3446" s="105">
        <v>7.51</v>
      </c>
      <c r="AN3446" s="106">
        <v>3.9180000000000001</v>
      </c>
      <c r="AO3446" s="105" t="s">
        <v>277</v>
      </c>
      <c r="AP3446" s="104" t="s">
        <v>278</v>
      </c>
      <c r="AQ3446" s="105">
        <f t="shared" si="788"/>
        <v>3.9184999999999999</v>
      </c>
      <c r="AR3446" s="105" t="str">
        <f t="shared" si="789"/>
        <v/>
      </c>
      <c r="AS3446" s="105" t="e">
        <f t="shared" si="790"/>
        <v>#NUM!</v>
      </c>
      <c r="AT3446" s="105" t="e">
        <f>#REF!*1.075</f>
        <v>#REF!</v>
      </c>
      <c r="AU3446" s="105">
        <f t="shared" si="791"/>
        <v>2.2574999999999998</v>
      </c>
      <c r="AV3446" s="102" t="e">
        <f t="shared" si="792"/>
        <v>#REF!</v>
      </c>
      <c r="AW3446" s="105" t="s">
        <v>172</v>
      </c>
      <c r="AX3446" s="105" t="s">
        <v>173</v>
      </c>
      <c r="AY3446" s="106">
        <v>2.2574999999999998</v>
      </c>
      <c r="AZ3446" s="108">
        <f t="shared" si="793"/>
        <v>0.56437499999999996</v>
      </c>
      <c r="BA3446" s="1">
        <f t="shared" si="794"/>
        <v>2.8218749999999999</v>
      </c>
      <c r="BB3446" s="106">
        <f t="shared" si="795"/>
        <v>3.047625</v>
      </c>
      <c r="BC3446" s="105" t="s">
        <v>53</v>
      </c>
      <c r="BE3446" s="110"/>
      <c r="BF3446" s="110"/>
      <c r="BG3446" s="110"/>
    </row>
    <row r="3447" spans="1:59" ht="24.75" hidden="1" customHeight="1">
      <c r="A3447" s="9">
        <v>3450</v>
      </c>
      <c r="B3447" s="24">
        <v>7093</v>
      </c>
      <c r="C3447" s="24"/>
      <c r="D3447" s="15"/>
      <c r="E3447" s="26" t="s">
        <v>13434</v>
      </c>
      <c r="F3447" s="26" t="s">
        <v>9072</v>
      </c>
      <c r="G3447" s="26" t="s">
        <v>9073</v>
      </c>
      <c r="H3447" s="26" t="s">
        <v>105</v>
      </c>
      <c r="I3447" s="26" t="s">
        <v>68</v>
      </c>
      <c r="J3447" s="26" t="s">
        <v>13435</v>
      </c>
      <c r="K3447" s="27"/>
      <c r="L3447" s="26"/>
      <c r="M3447" s="24">
        <v>30</v>
      </c>
      <c r="N3447" s="26" t="s">
        <v>46</v>
      </c>
      <c r="O3447" s="26" t="s">
        <v>13226</v>
      </c>
      <c r="P3447" s="26" t="s">
        <v>13432</v>
      </c>
      <c r="Q3447" s="26" t="s">
        <v>13436</v>
      </c>
      <c r="R3447" s="101">
        <v>10.6457</v>
      </c>
      <c r="T3447" s="116">
        <v>3</v>
      </c>
      <c r="U3447" s="84">
        <v>16.2225</v>
      </c>
      <c r="W3447" s="102">
        <v>3.5834000000000001</v>
      </c>
      <c r="AE3447" s="104">
        <v>16.2225</v>
      </c>
      <c r="AN3447" s="106">
        <v>10.65</v>
      </c>
      <c r="AO3447" s="105" t="s">
        <v>50</v>
      </c>
      <c r="AP3447" s="104" t="s">
        <v>51</v>
      </c>
      <c r="AQ3447" s="105" t="e">
        <f t="shared" si="788"/>
        <v>#NUM!</v>
      </c>
      <c r="AR3447" s="105" t="e">
        <f t="shared" si="789"/>
        <v>#NUM!</v>
      </c>
      <c r="AS3447" s="105" t="e">
        <f t="shared" si="790"/>
        <v>#NUM!</v>
      </c>
      <c r="AT3447" s="105" t="e">
        <f>#REF!*1.075</f>
        <v>#REF!</v>
      </c>
      <c r="AU3447" s="105">
        <f t="shared" si="791"/>
        <v>3.2249999999999996</v>
      </c>
      <c r="AV3447" s="102" t="e">
        <f t="shared" si="792"/>
        <v>#REF!</v>
      </c>
      <c r="AW3447" s="105" t="s">
        <v>172</v>
      </c>
      <c r="AX3447" s="105" t="s">
        <v>173</v>
      </c>
      <c r="AY3447" s="106">
        <v>3.2250000000000001</v>
      </c>
      <c r="AZ3447" s="108">
        <f t="shared" si="793"/>
        <v>0.80625000000000002</v>
      </c>
      <c r="BA3447" s="1">
        <f t="shared" si="794"/>
        <v>4.03125</v>
      </c>
      <c r="BB3447" s="106">
        <f t="shared" si="795"/>
        <v>4.3537499999999998</v>
      </c>
      <c r="BC3447" s="105" t="s">
        <v>53</v>
      </c>
      <c r="BE3447" s="110"/>
      <c r="BF3447" s="110"/>
      <c r="BG3447" s="110"/>
    </row>
    <row r="3448" spans="1:59" ht="24.75" hidden="1" customHeight="1">
      <c r="A3448" s="9">
        <v>3451</v>
      </c>
      <c r="B3448" s="36">
        <v>843</v>
      </c>
      <c r="C3448" s="36"/>
      <c r="E3448" s="37" t="s">
        <v>13430</v>
      </c>
      <c r="F3448" s="36" t="s">
        <v>13437</v>
      </c>
      <c r="G3448" s="36" t="s">
        <v>9073</v>
      </c>
      <c r="H3448" s="36" t="s">
        <v>1037</v>
      </c>
      <c r="I3448" s="36" t="s">
        <v>68</v>
      </c>
      <c r="J3448" s="37" t="s">
        <v>13438</v>
      </c>
      <c r="K3448" s="49"/>
      <c r="L3448" s="36"/>
      <c r="M3448" s="36"/>
      <c r="N3448" s="36"/>
      <c r="O3448" s="75" t="s">
        <v>13226</v>
      </c>
      <c r="P3448" s="36" t="s">
        <v>13439</v>
      </c>
      <c r="Q3448" s="36" t="s">
        <v>13440</v>
      </c>
      <c r="T3448" s="116"/>
      <c r="AT3448" s="105" t="e">
        <f>#REF!*1.075</f>
        <v>#REF!</v>
      </c>
      <c r="AV3448" s="102" t="e">
        <f t="shared" si="792"/>
        <v>#REF!</v>
      </c>
      <c r="AZ3448" s="108" t="b">
        <f t="shared" si="793"/>
        <v>0</v>
      </c>
      <c r="BA3448" s="1">
        <f t="shared" si="794"/>
        <v>0</v>
      </c>
      <c r="BB3448" s="106">
        <f t="shared" si="795"/>
        <v>0</v>
      </c>
      <c r="BE3448" s="110"/>
      <c r="BF3448" s="110"/>
      <c r="BG3448" s="110"/>
    </row>
    <row r="3449" spans="1:59" ht="24.75" hidden="1" customHeight="1">
      <c r="A3449" s="9">
        <v>3452</v>
      </c>
      <c r="B3449" s="24">
        <v>844</v>
      </c>
      <c r="C3449" s="24"/>
      <c r="D3449" s="15"/>
      <c r="E3449" s="25" t="s">
        <v>13441</v>
      </c>
      <c r="F3449" s="25" t="s">
        <v>13431</v>
      </c>
      <c r="G3449" s="25" t="s">
        <v>9073</v>
      </c>
      <c r="H3449" s="26" t="s">
        <v>1150</v>
      </c>
      <c r="I3449" s="25" t="s">
        <v>196</v>
      </c>
      <c r="J3449" s="25" t="s">
        <v>13442</v>
      </c>
      <c r="K3449" s="27">
        <v>100</v>
      </c>
      <c r="L3449" s="25" t="s">
        <v>91</v>
      </c>
      <c r="M3449" s="24">
        <v>1</v>
      </c>
      <c r="N3449" s="25" t="s">
        <v>46</v>
      </c>
      <c r="O3449" s="26" t="s">
        <v>13226</v>
      </c>
      <c r="P3449" s="25" t="s">
        <v>13443</v>
      </c>
      <c r="Q3449" s="25" t="s">
        <v>13444</v>
      </c>
      <c r="R3449" s="101">
        <v>4.0419999999999998</v>
      </c>
      <c r="T3449" s="116">
        <v>2.76</v>
      </c>
      <c r="U3449" s="84">
        <v>3.7904</v>
      </c>
      <c r="V3449" s="102">
        <v>3.7296</v>
      </c>
      <c r="AE3449" s="104">
        <v>3.7904</v>
      </c>
      <c r="AF3449" s="105">
        <v>3.3597000000000001</v>
      </c>
      <c r="AN3449" s="106">
        <v>3.5750500000000001</v>
      </c>
      <c r="AO3449" s="105" t="s">
        <v>277</v>
      </c>
      <c r="AP3449" s="104" t="s">
        <v>278</v>
      </c>
      <c r="AQ3449" s="105">
        <f t="shared" ref="AQ3449:AQ3458" si="796">AVERAGE(SMALL(AE3449:AI3449,1),SMALL(AE3449:AI3449,2))</f>
        <v>3.5750500000000001</v>
      </c>
      <c r="AR3449" s="105" t="str">
        <f t="shared" ref="AR3449:AR3458" si="797">IF(R3449 &lt;=( AVERAGE(SMALL(AE3449:AI3449,1),SMALL(AE3449:AI3449,2))), R3449, "")</f>
        <v/>
      </c>
      <c r="AS3449" s="105" t="e">
        <f t="shared" ref="AS3449:AS3458" si="798">AVERAGE(SMALL(AJ3449:AM3449,1),SMALL(AJ3449:AM3449,2))</f>
        <v>#NUM!</v>
      </c>
      <c r="AT3449" s="105" t="e">
        <f>#REF!*1.075</f>
        <v>#REF!</v>
      </c>
      <c r="AU3449" s="105">
        <f t="shared" ref="AU3449:AU3462" si="799">T3449*1.075</f>
        <v>2.9669999999999996</v>
      </c>
      <c r="AV3449" s="102" t="e">
        <f t="shared" si="792"/>
        <v>#REF!</v>
      </c>
      <c r="AW3449" s="105" t="s">
        <v>172</v>
      </c>
      <c r="AX3449" s="105" t="s">
        <v>173</v>
      </c>
      <c r="AY3449" s="106">
        <v>2.97</v>
      </c>
      <c r="AZ3449" s="108">
        <f t="shared" si="793"/>
        <v>0.74250000000000005</v>
      </c>
      <c r="BA3449" s="1">
        <f t="shared" si="794"/>
        <v>3.7125000000000004</v>
      </c>
      <c r="BB3449" s="106">
        <f t="shared" si="795"/>
        <v>4.0095000000000001</v>
      </c>
      <c r="BC3449" s="105" t="s">
        <v>53</v>
      </c>
      <c r="BE3449" s="110"/>
      <c r="BF3449" s="110"/>
      <c r="BG3449" s="110"/>
    </row>
    <row r="3450" spans="1:59" ht="24.75" hidden="1" customHeight="1">
      <c r="A3450" s="9">
        <v>3453</v>
      </c>
      <c r="B3450" s="24">
        <v>1057</v>
      </c>
      <c r="C3450" s="24"/>
      <c r="D3450" s="15"/>
      <c r="E3450" s="25" t="s">
        <v>13445</v>
      </c>
      <c r="F3450" s="25" t="s">
        <v>5070</v>
      </c>
      <c r="G3450" s="25" t="s">
        <v>2297</v>
      </c>
      <c r="H3450" s="26" t="s">
        <v>2243</v>
      </c>
      <c r="I3450" s="25" t="s">
        <v>2244</v>
      </c>
      <c r="J3450" s="25" t="s">
        <v>13446</v>
      </c>
      <c r="K3450" s="27">
        <v>5</v>
      </c>
      <c r="L3450" s="25" t="s">
        <v>91</v>
      </c>
      <c r="M3450" s="24">
        <v>1</v>
      </c>
      <c r="N3450" s="25" t="s">
        <v>46</v>
      </c>
      <c r="O3450" s="26" t="s">
        <v>13226</v>
      </c>
      <c r="P3450" s="25" t="s">
        <v>13447</v>
      </c>
      <c r="Q3450" s="25" t="s">
        <v>13448</v>
      </c>
      <c r="R3450" s="101">
        <v>2.8702999999999999</v>
      </c>
      <c r="T3450" s="116">
        <v>1.93</v>
      </c>
      <c r="U3450" s="84">
        <v>14.5745</v>
      </c>
      <c r="V3450" s="102">
        <v>3.5152000000000001</v>
      </c>
      <c r="W3450" s="102">
        <v>1.8248</v>
      </c>
      <c r="AE3450" s="104">
        <v>14.5745</v>
      </c>
      <c r="AF3450" s="105">
        <v>2.3119999999999998</v>
      </c>
      <c r="AG3450" s="105">
        <v>1.821</v>
      </c>
      <c r="AI3450" s="105">
        <v>4.47</v>
      </c>
      <c r="AN3450" s="106">
        <v>2.0665</v>
      </c>
      <c r="AO3450" s="105" t="s">
        <v>277</v>
      </c>
      <c r="AP3450" s="104" t="s">
        <v>278</v>
      </c>
      <c r="AQ3450" s="105">
        <f t="shared" si="796"/>
        <v>2.0665</v>
      </c>
      <c r="AR3450" s="105" t="str">
        <f t="shared" si="797"/>
        <v/>
      </c>
      <c r="AS3450" s="105" t="e">
        <f t="shared" si="798"/>
        <v>#NUM!</v>
      </c>
      <c r="AT3450" s="105" t="e">
        <f>#REF!*1.075</f>
        <v>#REF!</v>
      </c>
      <c r="AU3450" s="105">
        <f t="shared" si="799"/>
        <v>2.0747499999999999</v>
      </c>
      <c r="AV3450" s="102" t="e">
        <f t="shared" si="792"/>
        <v>#REF!</v>
      </c>
      <c r="AW3450" s="105" t="s">
        <v>172</v>
      </c>
      <c r="AX3450" s="105" t="s">
        <v>173</v>
      </c>
      <c r="AY3450" s="106">
        <v>2.0699999999999998</v>
      </c>
      <c r="AZ3450" s="108">
        <f t="shared" si="793"/>
        <v>0.51749999999999996</v>
      </c>
      <c r="BA3450" s="1">
        <f t="shared" si="794"/>
        <v>2.5874999999999999</v>
      </c>
      <c r="BB3450" s="106">
        <f t="shared" si="795"/>
        <v>2.7944999999999998</v>
      </c>
      <c r="BC3450" s="105" t="s">
        <v>53</v>
      </c>
      <c r="BE3450" s="110"/>
      <c r="BF3450" s="110"/>
      <c r="BG3450" s="110"/>
    </row>
    <row r="3451" spans="1:59" ht="24.75" hidden="1" customHeight="1">
      <c r="A3451" s="9">
        <v>3454</v>
      </c>
      <c r="B3451" s="24">
        <v>778</v>
      </c>
      <c r="C3451" s="24"/>
      <c r="D3451" s="15"/>
      <c r="E3451" s="25" t="s">
        <v>13449</v>
      </c>
      <c r="F3451" s="25" t="s">
        <v>6195</v>
      </c>
      <c r="G3451" s="25" t="s">
        <v>2297</v>
      </c>
      <c r="H3451" s="26" t="s">
        <v>2298</v>
      </c>
      <c r="I3451" s="25" t="s">
        <v>983</v>
      </c>
      <c r="J3451" s="25" t="s">
        <v>3196</v>
      </c>
      <c r="K3451" s="27">
        <v>5</v>
      </c>
      <c r="L3451" s="25" t="s">
        <v>91</v>
      </c>
      <c r="M3451" s="24">
        <v>1</v>
      </c>
      <c r="N3451" s="25" t="s">
        <v>46</v>
      </c>
      <c r="O3451" s="26" t="s">
        <v>13226</v>
      </c>
      <c r="P3451" s="25" t="s">
        <v>13450</v>
      </c>
      <c r="Q3451" s="25" t="s">
        <v>13451</v>
      </c>
      <c r="R3451" s="101">
        <v>1.8503000000000001</v>
      </c>
      <c r="T3451" s="116">
        <v>1.22</v>
      </c>
      <c r="U3451" s="84">
        <v>9.9395000000000007</v>
      </c>
      <c r="V3451" s="102">
        <v>2.1120000000000001</v>
      </c>
      <c r="W3451" s="102">
        <v>1.3303</v>
      </c>
      <c r="AE3451" s="104">
        <v>9.9395000000000007</v>
      </c>
      <c r="AF3451" s="105">
        <v>1.659</v>
      </c>
      <c r="AG3451" s="105">
        <v>1.327</v>
      </c>
      <c r="AI3451" s="105">
        <v>4.1100000000000003</v>
      </c>
      <c r="AN3451" s="106">
        <v>1.4930000000000001</v>
      </c>
      <c r="AO3451" s="105" t="s">
        <v>277</v>
      </c>
      <c r="AP3451" s="104" t="s">
        <v>278</v>
      </c>
      <c r="AQ3451" s="105">
        <f t="shared" si="796"/>
        <v>1.4929999999999999</v>
      </c>
      <c r="AR3451" s="105" t="str">
        <f t="shared" si="797"/>
        <v/>
      </c>
      <c r="AS3451" s="105" t="e">
        <f t="shared" si="798"/>
        <v>#NUM!</v>
      </c>
      <c r="AT3451" s="105" t="e">
        <f>#REF!*1.075</f>
        <v>#REF!</v>
      </c>
      <c r="AU3451" s="105">
        <f t="shared" si="799"/>
        <v>1.3114999999999999</v>
      </c>
      <c r="AV3451" s="102" t="e">
        <f t="shared" si="792"/>
        <v>#REF!</v>
      </c>
      <c r="AW3451" s="105" t="s">
        <v>172</v>
      </c>
      <c r="AX3451" s="105" t="s">
        <v>173</v>
      </c>
      <c r="AY3451" s="106">
        <v>1.31</v>
      </c>
      <c r="AZ3451" s="108">
        <f t="shared" si="793"/>
        <v>0.32750000000000001</v>
      </c>
      <c r="BA3451" s="1">
        <f t="shared" si="794"/>
        <v>1.6375000000000002</v>
      </c>
      <c r="BB3451" s="106">
        <f t="shared" si="795"/>
        <v>1.7685000000000002</v>
      </c>
      <c r="BC3451" s="105" t="s">
        <v>53</v>
      </c>
      <c r="BE3451" s="110"/>
      <c r="BF3451" s="110"/>
      <c r="BG3451" s="110"/>
    </row>
    <row r="3452" spans="1:59" ht="24.75" hidden="1" customHeight="1">
      <c r="A3452" s="9">
        <v>3455</v>
      </c>
      <c r="B3452" s="24">
        <v>7308</v>
      </c>
      <c r="C3452" s="24"/>
      <c r="D3452" s="15"/>
      <c r="E3452" s="26" t="s">
        <v>13452</v>
      </c>
      <c r="F3452" s="26" t="s">
        <v>13453</v>
      </c>
      <c r="G3452" s="26" t="s">
        <v>13454</v>
      </c>
      <c r="H3452" s="26" t="s">
        <v>13455</v>
      </c>
      <c r="I3452" s="26" t="s">
        <v>983</v>
      </c>
      <c r="J3452" s="26" t="s">
        <v>13456</v>
      </c>
      <c r="K3452" s="27">
        <v>2.5</v>
      </c>
      <c r="L3452" s="26" t="s">
        <v>91</v>
      </c>
      <c r="M3452" s="24">
        <v>1</v>
      </c>
      <c r="N3452" s="26" t="s">
        <v>46</v>
      </c>
      <c r="O3452" s="26" t="s">
        <v>13226</v>
      </c>
      <c r="P3452" s="26" t="s">
        <v>13457</v>
      </c>
      <c r="Q3452" s="26" t="s">
        <v>13458</v>
      </c>
      <c r="R3452" s="101">
        <v>7.7845000000000004</v>
      </c>
      <c r="T3452" s="116">
        <v>5.69</v>
      </c>
      <c r="U3452" s="84">
        <v>11.3506</v>
      </c>
      <c r="V3452" s="102">
        <v>9.2899999999999991</v>
      </c>
      <c r="W3452" s="102">
        <v>5.1917999999999997</v>
      </c>
      <c r="AE3452" s="104">
        <v>11.3506</v>
      </c>
      <c r="AF3452" s="105">
        <v>6.6509999999999998</v>
      </c>
      <c r="AG3452" s="105">
        <v>5.1820000000000004</v>
      </c>
      <c r="AI3452" s="105">
        <v>6.96</v>
      </c>
      <c r="AJ3452" s="105">
        <v>5.28</v>
      </c>
      <c r="AN3452" s="106">
        <v>5.9165000000000001</v>
      </c>
      <c r="AO3452" s="105" t="s">
        <v>277</v>
      </c>
      <c r="AP3452" s="104" t="s">
        <v>278</v>
      </c>
      <c r="AQ3452" s="105">
        <f t="shared" si="796"/>
        <v>5.9165000000000001</v>
      </c>
      <c r="AR3452" s="105" t="str">
        <f t="shared" si="797"/>
        <v/>
      </c>
      <c r="AS3452" s="105" t="e">
        <f t="shared" si="798"/>
        <v>#NUM!</v>
      </c>
      <c r="AT3452" s="105" t="e">
        <f>#REF!*1.075</f>
        <v>#REF!</v>
      </c>
      <c r="AU3452" s="105">
        <f t="shared" si="799"/>
        <v>6.1167500000000006</v>
      </c>
      <c r="AV3452" s="102" t="e">
        <f t="shared" si="792"/>
        <v>#REF!</v>
      </c>
      <c r="AW3452" s="105" t="s">
        <v>279</v>
      </c>
      <c r="AX3452" s="105" t="s">
        <v>278</v>
      </c>
      <c r="AY3452" s="106">
        <v>5.9165000000000001</v>
      </c>
      <c r="AZ3452" s="108">
        <f t="shared" si="793"/>
        <v>1.479125</v>
      </c>
      <c r="BA3452" s="1">
        <f t="shared" si="794"/>
        <v>7.3956249999999999</v>
      </c>
      <c r="BB3452" s="106">
        <f t="shared" si="795"/>
        <v>7.9872750000000003</v>
      </c>
      <c r="BC3452" s="105" t="s">
        <v>53</v>
      </c>
      <c r="BE3452" s="110"/>
      <c r="BF3452" s="110"/>
      <c r="BG3452" s="110"/>
    </row>
    <row r="3453" spans="1:59" ht="24.75" hidden="1" customHeight="1">
      <c r="A3453" s="9">
        <v>3456</v>
      </c>
      <c r="B3453" s="24">
        <v>3780</v>
      </c>
      <c r="C3453" s="24"/>
      <c r="D3453" s="15"/>
      <c r="E3453" s="25" t="s">
        <v>13459</v>
      </c>
      <c r="F3453" s="25" t="s">
        <v>4526</v>
      </c>
      <c r="G3453" s="25" t="s">
        <v>1305</v>
      </c>
      <c r="H3453" s="26" t="s">
        <v>945</v>
      </c>
      <c r="I3453" s="25" t="s">
        <v>488</v>
      </c>
      <c r="J3453" s="25" t="s">
        <v>13460</v>
      </c>
      <c r="K3453" s="27"/>
      <c r="L3453" s="25"/>
      <c r="M3453" s="24">
        <v>20</v>
      </c>
      <c r="N3453" s="25" t="s">
        <v>46</v>
      </c>
      <c r="O3453" s="26" t="s">
        <v>13226</v>
      </c>
      <c r="P3453" s="25" t="s">
        <v>13461</v>
      </c>
      <c r="Q3453" s="25" t="s">
        <v>13462</v>
      </c>
      <c r="R3453" s="101">
        <v>4.8304999999999998</v>
      </c>
      <c r="T3453" s="116">
        <v>1.7</v>
      </c>
      <c r="U3453" s="84">
        <v>7.931</v>
      </c>
      <c r="V3453" s="102">
        <v>1.056</v>
      </c>
      <c r="AE3453" s="104">
        <v>7.931</v>
      </c>
      <c r="AF3453" s="105">
        <v>1.306</v>
      </c>
      <c r="AG3453" s="105">
        <v>1.06</v>
      </c>
      <c r="AI3453" s="105">
        <v>1.66</v>
      </c>
      <c r="AN3453" s="106">
        <v>1.1830000000000001</v>
      </c>
      <c r="AO3453" s="105" t="s">
        <v>277</v>
      </c>
      <c r="AP3453" s="104" t="s">
        <v>278</v>
      </c>
      <c r="AQ3453" s="105">
        <f t="shared" si="796"/>
        <v>1.1830000000000001</v>
      </c>
      <c r="AR3453" s="105" t="str">
        <f t="shared" si="797"/>
        <v/>
      </c>
      <c r="AS3453" s="105" t="e">
        <f t="shared" si="798"/>
        <v>#NUM!</v>
      </c>
      <c r="AT3453" s="105" t="e">
        <f>#REF!*1.075</f>
        <v>#REF!</v>
      </c>
      <c r="AU3453" s="105">
        <f t="shared" si="799"/>
        <v>1.8274999999999999</v>
      </c>
      <c r="AV3453" s="102" t="e">
        <f t="shared" si="792"/>
        <v>#REF!</v>
      </c>
      <c r="AW3453" s="105" t="s">
        <v>279</v>
      </c>
      <c r="AX3453" s="105" t="s">
        <v>278</v>
      </c>
      <c r="AY3453" s="106">
        <v>1.1830000000000001</v>
      </c>
      <c r="AZ3453" s="108">
        <f t="shared" si="793"/>
        <v>0.29575000000000001</v>
      </c>
      <c r="BA3453" s="1">
        <f t="shared" si="794"/>
        <v>1.47875</v>
      </c>
      <c r="BB3453" s="106">
        <f t="shared" si="795"/>
        <v>1.5970500000000001</v>
      </c>
      <c r="BC3453" s="105" t="s">
        <v>53</v>
      </c>
      <c r="BE3453" s="110"/>
      <c r="BF3453" s="110"/>
      <c r="BG3453" s="110"/>
    </row>
    <row r="3454" spans="1:59" ht="24.75" hidden="1" customHeight="1">
      <c r="A3454" s="9">
        <v>3457</v>
      </c>
      <c r="B3454" s="24">
        <v>3777</v>
      </c>
      <c r="C3454" s="24"/>
      <c r="D3454" s="15"/>
      <c r="E3454" s="25" t="s">
        <v>13459</v>
      </c>
      <c r="F3454" s="25" t="s">
        <v>4526</v>
      </c>
      <c r="G3454" s="25" t="s">
        <v>1305</v>
      </c>
      <c r="H3454" s="26" t="s">
        <v>6052</v>
      </c>
      <c r="I3454" s="25" t="s">
        <v>551</v>
      </c>
      <c r="J3454" s="25" t="s">
        <v>13463</v>
      </c>
      <c r="K3454" s="27">
        <v>3</v>
      </c>
      <c r="L3454" s="25" t="s">
        <v>91</v>
      </c>
      <c r="M3454" s="24">
        <v>5</v>
      </c>
      <c r="N3454" s="25" t="s">
        <v>46</v>
      </c>
      <c r="O3454" s="26" t="s">
        <v>13226</v>
      </c>
      <c r="P3454" s="25" t="s">
        <v>13464</v>
      </c>
      <c r="Q3454" s="25" t="s">
        <v>13465</v>
      </c>
      <c r="R3454" s="101">
        <v>5.0572999999999997</v>
      </c>
      <c r="T3454" s="116">
        <v>1.34</v>
      </c>
      <c r="U3454" s="84">
        <v>8.0340000000000007</v>
      </c>
      <c r="V3454" s="102">
        <v>1.375</v>
      </c>
      <c r="AE3454" s="104">
        <v>8.0340000000000007</v>
      </c>
      <c r="AN3454" s="106">
        <v>4.7</v>
      </c>
      <c r="AO3454" s="105" t="s">
        <v>277</v>
      </c>
      <c r="AP3454" s="104" t="s">
        <v>278</v>
      </c>
      <c r="AQ3454" s="105" t="e">
        <f t="shared" si="796"/>
        <v>#NUM!</v>
      </c>
      <c r="AR3454" s="105" t="e">
        <f t="shared" si="797"/>
        <v>#NUM!</v>
      </c>
      <c r="AS3454" s="105" t="e">
        <f t="shared" si="798"/>
        <v>#NUM!</v>
      </c>
      <c r="AT3454" s="105" t="e">
        <f>#REF!*1.075</f>
        <v>#REF!</v>
      </c>
      <c r="AU3454" s="105">
        <f t="shared" si="799"/>
        <v>1.4405000000000001</v>
      </c>
      <c r="AV3454" s="102" t="e">
        <f t="shared" si="792"/>
        <v>#REF!</v>
      </c>
      <c r="AW3454" s="105" t="s">
        <v>172</v>
      </c>
      <c r="AX3454" s="105" t="s">
        <v>173</v>
      </c>
      <c r="AY3454" s="106">
        <v>1.44</v>
      </c>
      <c r="AZ3454" s="108">
        <f t="shared" si="793"/>
        <v>0.36</v>
      </c>
      <c r="BA3454" s="1">
        <f t="shared" si="794"/>
        <v>1.7999999999999998</v>
      </c>
      <c r="BB3454" s="106">
        <f t="shared" si="795"/>
        <v>1.9439999999999997</v>
      </c>
      <c r="BC3454" s="105" t="s">
        <v>53</v>
      </c>
      <c r="BE3454" s="110"/>
      <c r="BF3454" s="110"/>
      <c r="BG3454" s="110"/>
    </row>
    <row r="3455" spans="1:59" ht="24.75" hidden="1" customHeight="1">
      <c r="A3455" s="9">
        <v>3458</v>
      </c>
      <c r="B3455" s="24">
        <v>3847</v>
      </c>
      <c r="C3455" s="24"/>
      <c r="D3455" s="15"/>
      <c r="E3455" s="25" t="s">
        <v>13459</v>
      </c>
      <c r="F3455" s="25" t="s">
        <v>4526</v>
      </c>
      <c r="G3455" s="25" t="s">
        <v>1305</v>
      </c>
      <c r="H3455" s="26" t="s">
        <v>945</v>
      </c>
      <c r="I3455" s="25" t="s">
        <v>2108</v>
      </c>
      <c r="J3455" s="25" t="s">
        <v>2896</v>
      </c>
      <c r="K3455" s="27"/>
      <c r="L3455" s="25"/>
      <c r="M3455" s="24">
        <v>10</v>
      </c>
      <c r="N3455" s="25" t="s">
        <v>46</v>
      </c>
      <c r="O3455" s="26" t="s">
        <v>13226</v>
      </c>
      <c r="P3455" s="25" t="s">
        <v>13466</v>
      </c>
      <c r="Q3455" s="25" t="s">
        <v>13467</v>
      </c>
      <c r="R3455" s="101">
        <v>4.3023999999999996</v>
      </c>
      <c r="T3455" s="116">
        <v>1.46</v>
      </c>
      <c r="U3455" s="84">
        <v>6.8494999999999999</v>
      </c>
      <c r="V3455" s="102">
        <v>1.155</v>
      </c>
      <c r="AE3455" s="104">
        <v>6.8494999999999999</v>
      </c>
      <c r="AI3455" s="105">
        <v>10.18</v>
      </c>
      <c r="AN3455" s="106">
        <v>4</v>
      </c>
      <c r="AO3455" s="105" t="s">
        <v>277</v>
      </c>
      <c r="AP3455" s="104" t="s">
        <v>278</v>
      </c>
      <c r="AQ3455" s="105">
        <f t="shared" si="796"/>
        <v>8.5147499999999994</v>
      </c>
      <c r="AR3455" s="105">
        <f t="shared" si="797"/>
        <v>4.3023999999999996</v>
      </c>
      <c r="AS3455" s="105" t="e">
        <f t="shared" si="798"/>
        <v>#NUM!</v>
      </c>
      <c r="AT3455" s="105" t="e">
        <f>#REF!*1.075</f>
        <v>#REF!</v>
      </c>
      <c r="AU3455" s="105">
        <f t="shared" si="799"/>
        <v>1.5694999999999999</v>
      </c>
      <c r="AV3455" s="102" t="e">
        <f t="shared" si="792"/>
        <v>#REF!</v>
      </c>
      <c r="AW3455" s="105" t="s">
        <v>172</v>
      </c>
      <c r="AX3455" s="105" t="s">
        <v>173</v>
      </c>
      <c r="AY3455" s="106">
        <v>1.57</v>
      </c>
      <c r="AZ3455" s="108">
        <f t="shared" si="793"/>
        <v>0.39250000000000002</v>
      </c>
      <c r="BA3455" s="1">
        <f t="shared" si="794"/>
        <v>1.9625000000000001</v>
      </c>
      <c r="BB3455" s="106">
        <f t="shared" si="795"/>
        <v>2.1194999999999999</v>
      </c>
      <c r="BC3455" s="105" t="s">
        <v>53</v>
      </c>
      <c r="BE3455" s="110"/>
      <c r="BF3455" s="110"/>
      <c r="BG3455" s="110"/>
    </row>
    <row r="3456" spans="1:59" ht="24.75" hidden="1" customHeight="1">
      <c r="A3456" s="9">
        <v>3459</v>
      </c>
      <c r="B3456" s="24">
        <v>8491</v>
      </c>
      <c r="C3456" s="24"/>
      <c r="D3456" s="15"/>
      <c r="E3456" s="25" t="s">
        <v>13459</v>
      </c>
      <c r="F3456" s="25" t="s">
        <v>8107</v>
      </c>
      <c r="G3456" s="25" t="s">
        <v>1305</v>
      </c>
      <c r="H3456" s="26" t="s">
        <v>1421</v>
      </c>
      <c r="I3456" s="25" t="s">
        <v>2108</v>
      </c>
      <c r="J3456" s="25" t="s">
        <v>7684</v>
      </c>
      <c r="K3456" s="27"/>
      <c r="L3456" s="25"/>
      <c r="M3456" s="24">
        <v>10</v>
      </c>
      <c r="N3456" s="25" t="s">
        <v>46</v>
      </c>
      <c r="O3456" s="26" t="s">
        <v>13226</v>
      </c>
      <c r="P3456" s="25" t="s">
        <v>13468</v>
      </c>
      <c r="Q3456" s="25" t="s">
        <v>13469</v>
      </c>
      <c r="R3456" s="101">
        <v>5.4706999999999999</v>
      </c>
      <c r="T3456" s="116">
        <v>1.49</v>
      </c>
      <c r="U3456" s="84">
        <v>5.7679999999999998</v>
      </c>
      <c r="Z3456" s="102">
        <v>4.41</v>
      </c>
      <c r="AE3456" s="104">
        <v>5.7679999999999998</v>
      </c>
      <c r="AI3456" s="105">
        <v>4.33</v>
      </c>
      <c r="AN3456" s="106">
        <v>5.0490000000000004</v>
      </c>
      <c r="AO3456" s="105" t="s">
        <v>277</v>
      </c>
      <c r="AP3456" s="104" t="s">
        <v>278</v>
      </c>
      <c r="AQ3456" s="105">
        <f t="shared" si="796"/>
        <v>5.0489999999999995</v>
      </c>
      <c r="AR3456" s="105" t="str">
        <f t="shared" si="797"/>
        <v/>
      </c>
      <c r="AS3456" s="105" t="e">
        <f t="shared" si="798"/>
        <v>#NUM!</v>
      </c>
      <c r="AT3456" s="105" t="e">
        <f>#REF!*1.075</f>
        <v>#REF!</v>
      </c>
      <c r="AU3456" s="105">
        <f t="shared" si="799"/>
        <v>1.60175</v>
      </c>
      <c r="AV3456" s="102" t="e">
        <f t="shared" si="792"/>
        <v>#REF!</v>
      </c>
      <c r="AW3456" s="105" t="s">
        <v>172</v>
      </c>
      <c r="AX3456" s="105" t="s">
        <v>173</v>
      </c>
      <c r="AY3456" s="106">
        <v>1.6</v>
      </c>
      <c r="AZ3456" s="108">
        <f t="shared" si="793"/>
        <v>0.4</v>
      </c>
      <c r="BA3456" s="1">
        <f t="shared" si="794"/>
        <v>2</v>
      </c>
      <c r="BB3456" s="106">
        <f t="shared" si="795"/>
        <v>2.16</v>
      </c>
      <c r="BC3456" s="105" t="s">
        <v>53</v>
      </c>
      <c r="BE3456" s="110"/>
      <c r="BF3456" s="110"/>
      <c r="BG3456" s="110"/>
    </row>
    <row r="3457" spans="1:59" ht="24.75" hidden="1" customHeight="1">
      <c r="A3457" s="9">
        <v>3460</v>
      </c>
      <c r="B3457" s="24">
        <v>8490</v>
      </c>
      <c r="C3457" s="24"/>
      <c r="D3457" s="15"/>
      <c r="E3457" s="25" t="s">
        <v>13459</v>
      </c>
      <c r="F3457" s="25" t="s">
        <v>8107</v>
      </c>
      <c r="G3457" s="25" t="s">
        <v>1305</v>
      </c>
      <c r="H3457" s="26" t="s">
        <v>4000</v>
      </c>
      <c r="I3457" s="25" t="s">
        <v>2108</v>
      </c>
      <c r="J3457" s="25" t="s">
        <v>7684</v>
      </c>
      <c r="K3457" s="27"/>
      <c r="L3457" s="25"/>
      <c r="M3457" s="24">
        <v>10</v>
      </c>
      <c r="N3457" s="25" t="s">
        <v>46</v>
      </c>
      <c r="O3457" s="26" t="s">
        <v>13226</v>
      </c>
      <c r="P3457" s="25" t="s">
        <v>13470</v>
      </c>
      <c r="Q3457" s="25" t="s">
        <v>13471</v>
      </c>
      <c r="R3457" s="101">
        <v>4.2363</v>
      </c>
      <c r="T3457" s="116">
        <v>1.61</v>
      </c>
      <c r="U3457" s="84">
        <v>5.2015000000000002</v>
      </c>
      <c r="AC3457" s="102">
        <v>2.68</v>
      </c>
      <c r="AE3457" s="104">
        <v>5.2015000000000002</v>
      </c>
      <c r="AI3457" s="105">
        <v>2.69</v>
      </c>
      <c r="AN3457" s="106">
        <v>3.9457</v>
      </c>
      <c r="AO3457" s="105" t="s">
        <v>277</v>
      </c>
      <c r="AP3457" s="104" t="s">
        <v>278</v>
      </c>
      <c r="AQ3457" s="105">
        <f t="shared" si="796"/>
        <v>3.9457500000000003</v>
      </c>
      <c r="AR3457" s="105" t="str">
        <f t="shared" si="797"/>
        <v/>
      </c>
      <c r="AS3457" s="105" t="e">
        <f t="shared" si="798"/>
        <v>#NUM!</v>
      </c>
      <c r="AT3457" s="105" t="e">
        <f>#REF!*1.075</f>
        <v>#REF!</v>
      </c>
      <c r="AU3457" s="105">
        <f t="shared" si="799"/>
        <v>1.73075</v>
      </c>
      <c r="AV3457" s="102" t="e">
        <f t="shared" si="792"/>
        <v>#REF!</v>
      </c>
      <c r="AW3457" s="105" t="s">
        <v>172</v>
      </c>
      <c r="AX3457" s="105" t="s">
        <v>173</v>
      </c>
      <c r="AY3457" s="106">
        <v>1.73</v>
      </c>
      <c r="AZ3457" s="108">
        <f t="shared" si="793"/>
        <v>0.4325</v>
      </c>
      <c r="BA3457" s="1">
        <f t="shared" si="794"/>
        <v>2.1625000000000001</v>
      </c>
      <c r="BB3457" s="106">
        <f t="shared" si="795"/>
        <v>2.3355000000000001</v>
      </c>
      <c r="BC3457" s="105" t="s">
        <v>53</v>
      </c>
      <c r="BE3457" s="110"/>
      <c r="BF3457" s="110"/>
      <c r="BG3457" s="110"/>
    </row>
    <row r="3458" spans="1:59" ht="24.75" hidden="1" customHeight="1">
      <c r="A3458" s="9">
        <v>3461</v>
      </c>
      <c r="B3458" s="24">
        <v>3848</v>
      </c>
      <c r="C3458" s="24"/>
      <c r="D3458" s="15"/>
      <c r="E3458" s="25" t="s">
        <v>13459</v>
      </c>
      <c r="F3458" s="25" t="s">
        <v>1304</v>
      </c>
      <c r="G3458" s="25" t="s">
        <v>1305</v>
      </c>
      <c r="H3458" s="26" t="s">
        <v>43</v>
      </c>
      <c r="I3458" s="25" t="s">
        <v>2108</v>
      </c>
      <c r="J3458" s="25" t="s">
        <v>13472</v>
      </c>
      <c r="K3458" s="27"/>
      <c r="L3458" s="25"/>
      <c r="M3458" s="24">
        <v>5</v>
      </c>
      <c r="N3458" s="25" t="s">
        <v>46</v>
      </c>
      <c r="O3458" s="26" t="s">
        <v>13226</v>
      </c>
      <c r="P3458" s="25" t="s">
        <v>13473</v>
      </c>
      <c r="Q3458" s="25" t="s">
        <v>13474</v>
      </c>
      <c r="R3458" s="101">
        <v>4.8163</v>
      </c>
      <c r="T3458" s="116">
        <v>2.2000000000000002</v>
      </c>
      <c r="U3458" s="84">
        <v>6.5404999999999998</v>
      </c>
      <c r="V3458" s="102">
        <v>2.42</v>
      </c>
      <c r="AE3458" s="104">
        <v>6.5404999999999998</v>
      </c>
      <c r="AN3458" s="106">
        <v>4.4800000000000004</v>
      </c>
      <c r="AO3458" s="105" t="s">
        <v>277</v>
      </c>
      <c r="AP3458" s="104" t="s">
        <v>278</v>
      </c>
      <c r="AQ3458" s="105" t="e">
        <f t="shared" si="796"/>
        <v>#NUM!</v>
      </c>
      <c r="AR3458" s="105" t="e">
        <f t="shared" si="797"/>
        <v>#NUM!</v>
      </c>
      <c r="AS3458" s="105" t="e">
        <f t="shared" si="798"/>
        <v>#NUM!</v>
      </c>
      <c r="AT3458" s="105" t="e">
        <f>#REF!*1.075</f>
        <v>#REF!</v>
      </c>
      <c r="AU3458" s="105">
        <f t="shared" si="799"/>
        <v>2.3650000000000002</v>
      </c>
      <c r="AV3458" s="102" t="e">
        <f t="shared" si="792"/>
        <v>#REF!</v>
      </c>
      <c r="AW3458" s="105" t="s">
        <v>172</v>
      </c>
      <c r="AX3458" s="105" t="s">
        <v>173</v>
      </c>
      <c r="AY3458" s="106">
        <v>2.3650000000000002</v>
      </c>
      <c r="AZ3458" s="108">
        <f t="shared" si="793"/>
        <v>0.59125000000000005</v>
      </c>
      <c r="BA3458" s="1">
        <f t="shared" si="794"/>
        <v>2.9562500000000003</v>
      </c>
      <c r="BB3458" s="106">
        <f t="shared" si="795"/>
        <v>3.1927500000000002</v>
      </c>
      <c r="BC3458" s="105" t="s">
        <v>53</v>
      </c>
      <c r="BE3458" s="110"/>
      <c r="BF3458" s="110"/>
      <c r="BG3458" s="110"/>
    </row>
    <row r="3459" spans="1:59" ht="24.75" hidden="1" customHeight="1">
      <c r="A3459" s="9">
        <v>3462</v>
      </c>
      <c r="B3459" s="56">
        <v>3779</v>
      </c>
      <c r="C3459" s="25"/>
      <c r="D3459" s="15"/>
      <c r="E3459" s="25" t="s">
        <v>13475</v>
      </c>
      <c r="F3459" s="25" t="s">
        <v>4526</v>
      </c>
      <c r="G3459" s="25" t="s">
        <v>1305</v>
      </c>
      <c r="H3459" s="26" t="s">
        <v>1311</v>
      </c>
      <c r="I3459" s="25" t="s">
        <v>13476</v>
      </c>
      <c r="J3459" s="25" t="s">
        <v>13477</v>
      </c>
      <c r="K3459" s="28"/>
      <c r="L3459" s="25"/>
      <c r="M3459" s="24">
        <v>30</v>
      </c>
      <c r="N3459" s="25" t="s">
        <v>46</v>
      </c>
      <c r="O3459" s="26" t="s">
        <v>13226</v>
      </c>
      <c r="P3459" s="25" t="s">
        <v>13478</v>
      </c>
      <c r="Q3459" s="25" t="s">
        <v>13479</v>
      </c>
      <c r="R3459" s="101">
        <v>12.489800000000001</v>
      </c>
      <c r="T3459" s="116"/>
      <c r="U3459" s="84">
        <v>21.861799999999999</v>
      </c>
      <c r="V3459" s="102">
        <v>1.375</v>
      </c>
      <c r="AM3459" s="105">
        <v>3.72</v>
      </c>
      <c r="AT3459" s="105" t="e">
        <f>#REF!*1.075</f>
        <v>#REF!</v>
      </c>
      <c r="AU3459" s="105">
        <f t="shared" si="799"/>
        <v>0</v>
      </c>
      <c r="AV3459" s="102" t="e">
        <f t="shared" si="792"/>
        <v>#REF!</v>
      </c>
      <c r="AW3459" s="105" t="s">
        <v>1543</v>
      </c>
      <c r="AX3459" s="105" t="s">
        <v>532</v>
      </c>
      <c r="AY3459" s="106">
        <v>3.72</v>
      </c>
      <c r="AZ3459" s="108">
        <f t="shared" si="793"/>
        <v>0.93</v>
      </c>
      <c r="BA3459" s="1">
        <f t="shared" si="794"/>
        <v>4.6500000000000004</v>
      </c>
      <c r="BB3459" s="106">
        <f t="shared" si="795"/>
        <v>5.0220000000000002</v>
      </c>
      <c r="BC3459" s="105" t="s">
        <v>53</v>
      </c>
      <c r="BE3459" s="110"/>
      <c r="BF3459" s="110"/>
      <c r="BG3459" s="110"/>
    </row>
    <row r="3460" spans="1:59" ht="24.75" hidden="1" customHeight="1">
      <c r="A3460" s="9">
        <v>3463</v>
      </c>
      <c r="B3460" s="24">
        <v>7011</v>
      </c>
      <c r="C3460" s="24"/>
      <c r="D3460" s="15"/>
      <c r="E3460" s="25" t="s">
        <v>13480</v>
      </c>
      <c r="F3460" s="25" t="s">
        <v>13481</v>
      </c>
      <c r="G3460" s="25" t="s">
        <v>1305</v>
      </c>
      <c r="H3460" s="26" t="s">
        <v>945</v>
      </c>
      <c r="I3460" s="25" t="s">
        <v>788</v>
      </c>
      <c r="J3460" s="25" t="s">
        <v>13482</v>
      </c>
      <c r="K3460" s="27"/>
      <c r="L3460" s="25"/>
      <c r="M3460" s="24">
        <v>30</v>
      </c>
      <c r="N3460" s="25" t="s">
        <v>46</v>
      </c>
      <c r="O3460" s="26" t="s">
        <v>13226</v>
      </c>
      <c r="P3460" s="25" t="s">
        <v>13483</v>
      </c>
      <c r="Q3460" s="25" t="s">
        <v>13484</v>
      </c>
      <c r="R3460" s="101">
        <v>10.363</v>
      </c>
      <c r="T3460" s="116">
        <v>3.32</v>
      </c>
      <c r="U3460" s="84">
        <v>9.64</v>
      </c>
      <c r="AE3460" s="104">
        <v>9.64</v>
      </c>
      <c r="AF3460" s="105">
        <v>4.5179999999999998</v>
      </c>
      <c r="AN3460" s="106">
        <v>7.0789999999999997</v>
      </c>
      <c r="AO3460" s="105" t="s">
        <v>277</v>
      </c>
      <c r="AP3460" s="104" t="s">
        <v>278</v>
      </c>
      <c r="AQ3460" s="105">
        <f>AVERAGE(SMALL(AE3460:AI3460,1),SMALL(AE3460:AI3460,2))</f>
        <v>7.0790000000000006</v>
      </c>
      <c r="AR3460" s="105" t="str">
        <f>IF(R3460 &lt;=( AVERAGE(SMALL(AE3460:AI3460,1),SMALL(AE3460:AI3460,2))), R3460, "")</f>
        <v/>
      </c>
      <c r="AS3460" s="105" t="e">
        <f>AVERAGE(SMALL(AJ3460:AM3460,1),SMALL(AJ3460:AM3460,2))</f>
        <v>#NUM!</v>
      </c>
      <c r="AT3460" s="105" t="e">
        <f>#REF!*1.075</f>
        <v>#REF!</v>
      </c>
      <c r="AU3460" s="105">
        <f t="shared" si="799"/>
        <v>3.5689999999999995</v>
      </c>
      <c r="AV3460" s="102" t="e">
        <f t="shared" si="792"/>
        <v>#REF!</v>
      </c>
      <c r="AW3460" s="105" t="s">
        <v>172</v>
      </c>
      <c r="AX3460" s="105" t="s">
        <v>173</v>
      </c>
      <c r="AY3460" s="106">
        <v>3.57</v>
      </c>
      <c r="AZ3460" s="108">
        <f t="shared" si="793"/>
        <v>0.89249999999999996</v>
      </c>
      <c r="BA3460" s="1">
        <f t="shared" si="794"/>
        <v>4.4624999999999995</v>
      </c>
      <c r="BB3460" s="106">
        <f t="shared" si="795"/>
        <v>4.8194999999999997</v>
      </c>
      <c r="BC3460" s="105" t="s">
        <v>53</v>
      </c>
      <c r="BE3460" s="110"/>
      <c r="BF3460" s="110"/>
      <c r="BG3460" s="110"/>
    </row>
    <row r="3461" spans="1:59" ht="24.75" hidden="1" customHeight="1">
      <c r="A3461" s="9">
        <v>3464</v>
      </c>
      <c r="B3461" s="24">
        <v>5587</v>
      </c>
      <c r="C3461" s="24"/>
      <c r="D3461" s="15"/>
      <c r="E3461" s="25" t="s">
        <v>13485</v>
      </c>
      <c r="F3461" s="25" t="s">
        <v>13486</v>
      </c>
      <c r="G3461" s="25" t="s">
        <v>13487</v>
      </c>
      <c r="H3461" s="26" t="s">
        <v>105</v>
      </c>
      <c r="I3461" s="25" t="s">
        <v>44</v>
      </c>
      <c r="J3461" s="25" t="s">
        <v>13488</v>
      </c>
      <c r="K3461" s="27"/>
      <c r="L3461" s="25"/>
      <c r="M3461" s="24">
        <v>30</v>
      </c>
      <c r="N3461" s="25" t="s">
        <v>46</v>
      </c>
      <c r="O3461" s="26" t="s">
        <v>13226</v>
      </c>
      <c r="P3461" s="25" t="s">
        <v>13489</v>
      </c>
      <c r="Q3461" s="25" t="s">
        <v>13490</v>
      </c>
      <c r="R3461" s="101">
        <v>1594.7462</v>
      </c>
      <c r="T3461" s="116" t="s">
        <v>58</v>
      </c>
      <c r="U3461" s="84">
        <v>1824.7737999999999</v>
      </c>
      <c r="V3461" s="102">
        <v>1142.1959999999999</v>
      </c>
      <c r="AE3461" s="104">
        <v>1824.7737999999999</v>
      </c>
      <c r="AF3461" s="105">
        <v>1112.6310000000001</v>
      </c>
      <c r="AG3461" s="105">
        <v>1144.575</v>
      </c>
      <c r="AH3461" s="105">
        <v>1186.9000000000001</v>
      </c>
      <c r="AI3461" s="105">
        <v>1371.31</v>
      </c>
      <c r="AN3461" s="106">
        <v>1128.6030000000001</v>
      </c>
      <c r="AO3461" s="105" t="s">
        <v>277</v>
      </c>
      <c r="AP3461" s="104" t="s">
        <v>278</v>
      </c>
      <c r="AQ3461" s="105">
        <f>AVERAGE(SMALL(AE3461:AI3461,1),SMALL(AE3461:AI3461,2))</f>
        <v>1128.6030000000001</v>
      </c>
      <c r="AR3461" s="105" t="str">
        <f>IF(R3461 &lt;=( AVERAGE(SMALL(AE3461:AI3461,1),SMALL(AE3461:AI3461,2))), R3461, "")</f>
        <v/>
      </c>
      <c r="AS3461" s="105" t="e">
        <f>AVERAGE(SMALL(AJ3461:AM3461,1),SMALL(AJ3461:AM3461,2))</f>
        <v>#NUM!</v>
      </c>
      <c r="AT3461" s="105" t="e">
        <f>#REF!*1.075</f>
        <v>#REF!</v>
      </c>
      <c r="AU3461" s="105" t="e">
        <f t="shared" si="799"/>
        <v>#VALUE!</v>
      </c>
      <c r="AV3461" s="102" t="e">
        <f t="shared" si="792"/>
        <v>#REF!</v>
      </c>
      <c r="AW3461" s="105" t="s">
        <v>279</v>
      </c>
      <c r="AX3461" s="105" t="s">
        <v>278</v>
      </c>
      <c r="AY3461" s="106">
        <v>1125.5999999999999</v>
      </c>
      <c r="AZ3461" s="108">
        <f t="shared" si="793"/>
        <v>112.56</v>
      </c>
      <c r="BA3461" s="1">
        <f t="shared" si="794"/>
        <v>1238.1599999999999</v>
      </c>
      <c r="BB3461" s="106">
        <f t="shared" si="795"/>
        <v>1337.2127999999998</v>
      </c>
      <c r="BC3461" s="105" t="s">
        <v>53</v>
      </c>
      <c r="BE3461" s="110"/>
      <c r="BF3461" s="110"/>
      <c r="BG3461" s="110"/>
    </row>
    <row r="3462" spans="1:59" ht="24.75" hidden="1" customHeight="1">
      <c r="A3462" s="9">
        <v>3465</v>
      </c>
      <c r="B3462" s="24">
        <v>8603</v>
      </c>
      <c r="C3462" s="24"/>
      <c r="D3462" s="15"/>
      <c r="E3462" s="26" t="s">
        <v>13491</v>
      </c>
      <c r="F3462" s="26" t="s">
        <v>13492</v>
      </c>
      <c r="G3462" s="26" t="s">
        <v>13493</v>
      </c>
      <c r="H3462" s="26" t="s">
        <v>8597</v>
      </c>
      <c r="I3462" s="26" t="s">
        <v>13494</v>
      </c>
      <c r="J3462" s="26" t="s">
        <v>13495</v>
      </c>
      <c r="K3462" s="27"/>
      <c r="L3462" s="26"/>
      <c r="M3462" s="24">
        <v>1</v>
      </c>
      <c r="N3462" s="26" t="s">
        <v>46</v>
      </c>
      <c r="O3462" s="26" t="s">
        <v>13226</v>
      </c>
      <c r="P3462" s="26" t="s">
        <v>13496</v>
      </c>
      <c r="Q3462" s="26" t="s">
        <v>13497</v>
      </c>
      <c r="R3462" s="101">
        <v>323.04340000000002</v>
      </c>
      <c r="T3462" s="116" t="s">
        <v>58</v>
      </c>
      <c r="U3462" s="84">
        <v>461.74900000000002</v>
      </c>
      <c r="V3462" s="102">
        <v>302.51100000000002</v>
      </c>
      <c r="X3462" s="102">
        <v>298.5</v>
      </c>
      <c r="AE3462" s="104">
        <v>461.74900000000002</v>
      </c>
      <c r="AF3462" s="105">
        <v>294.68</v>
      </c>
      <c r="AH3462" s="105">
        <v>298.5</v>
      </c>
      <c r="AI3462" s="105">
        <v>327.37</v>
      </c>
      <c r="AN3462" s="106">
        <v>296.58999999999997</v>
      </c>
      <c r="AO3462" s="105" t="s">
        <v>277</v>
      </c>
      <c r="AP3462" s="104" t="s">
        <v>278</v>
      </c>
      <c r="AQ3462" s="105">
        <f>AVERAGE(SMALL(AE3462:AI3462,1),SMALL(AE3462:AI3462,2))</f>
        <v>296.59000000000003</v>
      </c>
      <c r="AR3462" s="105" t="str">
        <f>IF(R3462 &lt;=( AVERAGE(SMALL(AE3462:AI3462,1),SMALL(AE3462:AI3462,2))), R3462, "")</f>
        <v/>
      </c>
      <c r="AS3462" s="105" t="e">
        <f>AVERAGE(SMALL(AJ3462:AM3462,1),SMALL(AJ3462:AM3462,2))</f>
        <v>#NUM!</v>
      </c>
      <c r="AT3462" s="105" t="e">
        <f>#REF!*1.075</f>
        <v>#REF!</v>
      </c>
      <c r="AU3462" s="105" t="e">
        <f t="shared" si="799"/>
        <v>#VALUE!</v>
      </c>
      <c r="AV3462" s="102" t="e">
        <f t="shared" si="792"/>
        <v>#REF!</v>
      </c>
      <c r="AW3462" s="105" t="s">
        <v>279</v>
      </c>
      <c r="AX3462" s="105" t="s">
        <v>278</v>
      </c>
      <c r="AY3462" s="106">
        <v>296.58999999999997</v>
      </c>
      <c r="AZ3462" s="108">
        <f t="shared" si="793"/>
        <v>29.658999999999999</v>
      </c>
      <c r="BA3462" s="1">
        <f t="shared" si="794"/>
        <v>326.24899999999997</v>
      </c>
      <c r="BB3462" s="106">
        <f t="shared" si="795"/>
        <v>352.34891999999996</v>
      </c>
      <c r="BC3462" s="105" t="s">
        <v>53</v>
      </c>
      <c r="BE3462" s="110"/>
      <c r="BF3462" s="110"/>
      <c r="BG3462" s="110"/>
    </row>
    <row r="3463" spans="1:59" ht="24.75" hidden="1" customHeight="1">
      <c r="A3463" s="9">
        <v>3466</v>
      </c>
      <c r="B3463" s="36">
        <v>19444</v>
      </c>
      <c r="C3463" s="36"/>
      <c r="E3463" s="36" t="s">
        <v>13219</v>
      </c>
      <c r="F3463" s="36"/>
      <c r="G3463" s="36" t="s">
        <v>13220</v>
      </c>
      <c r="H3463" s="36" t="s">
        <v>4062</v>
      </c>
      <c r="I3463" s="36" t="s">
        <v>44</v>
      </c>
      <c r="J3463" s="36"/>
      <c r="K3463" s="49"/>
      <c r="L3463" s="36"/>
      <c r="M3463" s="36"/>
      <c r="N3463" s="36"/>
      <c r="O3463" s="36" t="s">
        <v>13226</v>
      </c>
      <c r="P3463" s="21"/>
      <c r="Q3463" s="21" t="s">
        <v>480</v>
      </c>
      <c r="T3463" s="116"/>
      <c r="AT3463" s="105" t="e">
        <f>#REF!*1.075</f>
        <v>#REF!</v>
      </c>
      <c r="AV3463" s="102" t="e">
        <f t="shared" si="792"/>
        <v>#REF!</v>
      </c>
      <c r="AZ3463" s="108" t="b">
        <f t="shared" si="793"/>
        <v>0</v>
      </c>
      <c r="BA3463" s="1">
        <f t="shared" si="794"/>
        <v>0</v>
      </c>
      <c r="BB3463" s="106">
        <f t="shared" si="795"/>
        <v>0</v>
      </c>
      <c r="BE3463" s="110"/>
      <c r="BF3463" s="110"/>
      <c r="BG3463" s="110"/>
    </row>
    <row r="3464" spans="1:59" ht="24.75" hidden="1" customHeight="1">
      <c r="A3464" s="9">
        <v>3467</v>
      </c>
      <c r="B3464" s="36">
        <v>4783</v>
      </c>
      <c r="C3464" s="36"/>
      <c r="E3464" s="36" t="s">
        <v>13498</v>
      </c>
      <c r="F3464" s="36"/>
      <c r="G3464" s="36" t="s">
        <v>13499</v>
      </c>
      <c r="H3464" s="36" t="s">
        <v>13500</v>
      </c>
      <c r="I3464" s="36" t="s">
        <v>2627</v>
      </c>
      <c r="J3464" s="36"/>
      <c r="K3464" s="49"/>
      <c r="L3464" s="36"/>
      <c r="M3464" s="36"/>
      <c r="N3464" s="36"/>
      <c r="O3464" s="36" t="s">
        <v>13226</v>
      </c>
      <c r="P3464" s="21"/>
      <c r="Q3464" s="21" t="s">
        <v>480</v>
      </c>
      <c r="T3464" s="116"/>
      <c r="AT3464" s="105" t="e">
        <f>#REF!*1.075</f>
        <v>#REF!</v>
      </c>
      <c r="AV3464" s="102" t="e">
        <f t="shared" ref="AV3464:AV3495" si="800">MIN(AN3464,AT3464,AU3464)</f>
        <v>#REF!</v>
      </c>
      <c r="AZ3464" s="108" t="b">
        <f t="shared" si="793"/>
        <v>0</v>
      </c>
      <c r="BA3464" s="1">
        <f t="shared" si="794"/>
        <v>0</v>
      </c>
      <c r="BB3464" s="106">
        <f t="shared" si="795"/>
        <v>0</v>
      </c>
      <c r="BE3464" s="110"/>
      <c r="BF3464" s="110"/>
      <c r="BG3464" s="110"/>
    </row>
    <row r="3465" spans="1:59" ht="24.75" hidden="1" customHeight="1">
      <c r="A3465" s="9">
        <v>3468</v>
      </c>
      <c r="B3465" s="24">
        <v>7099</v>
      </c>
      <c r="C3465" s="24"/>
      <c r="D3465" s="15"/>
      <c r="E3465" s="26" t="s">
        <v>13501</v>
      </c>
      <c r="F3465" s="26" t="s">
        <v>13502</v>
      </c>
      <c r="G3465" s="26" t="s">
        <v>4452</v>
      </c>
      <c r="H3465" s="26" t="s">
        <v>1460</v>
      </c>
      <c r="I3465" s="26" t="s">
        <v>150</v>
      </c>
      <c r="J3465" s="26" t="s">
        <v>13503</v>
      </c>
      <c r="K3465" s="27"/>
      <c r="L3465" s="26"/>
      <c r="M3465" s="24">
        <v>28</v>
      </c>
      <c r="N3465" s="26" t="s">
        <v>46</v>
      </c>
      <c r="O3465" s="26" t="s">
        <v>13504</v>
      </c>
      <c r="P3465" s="26" t="s">
        <v>13504</v>
      </c>
      <c r="Q3465" s="26" t="s">
        <v>13505</v>
      </c>
      <c r="R3465" s="101">
        <v>1609.9969000000001</v>
      </c>
      <c r="T3465" s="116">
        <v>1456.27</v>
      </c>
      <c r="U3465" s="84">
        <v>1497.6714999999999</v>
      </c>
      <c r="AE3465" s="104">
        <v>1497.6714999999999</v>
      </c>
      <c r="AF3465" s="105">
        <v>1005.74</v>
      </c>
      <c r="AG3465" s="105">
        <v>931.06</v>
      </c>
      <c r="AH3465" s="105">
        <v>1329.55</v>
      </c>
      <c r="AI3465" s="105">
        <v>769.35</v>
      </c>
      <c r="AN3465" s="106">
        <v>850.20500000000004</v>
      </c>
      <c r="AO3465" s="105" t="s">
        <v>277</v>
      </c>
      <c r="AP3465" s="104" t="s">
        <v>278</v>
      </c>
      <c r="AQ3465" s="105">
        <f t="shared" ref="AQ3465:AQ3476" si="801">AVERAGE(SMALL(AE3465:AI3465,1),SMALL(AE3465:AI3465,2))</f>
        <v>850.20499999999993</v>
      </c>
      <c r="AR3465" s="105" t="str">
        <f t="shared" ref="AR3465:AR3476" si="802">IF(R3465 &lt;=( AVERAGE(SMALL(AE3465:AI3465,1),SMALL(AE3465:AI3465,2))), R3465, "")</f>
        <v/>
      </c>
      <c r="AS3465" s="105" t="e">
        <f t="shared" ref="AS3465:AS3476" si="803">AVERAGE(SMALL(AJ3465:AM3465,1),SMALL(AJ3465:AM3465,2))</f>
        <v>#NUM!</v>
      </c>
      <c r="AT3465" s="105" t="e">
        <f>#REF!*1.075</f>
        <v>#REF!</v>
      </c>
      <c r="AU3465" s="105">
        <f t="shared" ref="AU3465:AU3476" si="804">T3465*1.075</f>
        <v>1565.4902499999998</v>
      </c>
      <c r="AV3465" s="102" t="e">
        <f t="shared" si="800"/>
        <v>#REF!</v>
      </c>
      <c r="AW3465" s="105" t="s">
        <v>279</v>
      </c>
      <c r="AX3465" s="105" t="s">
        <v>278</v>
      </c>
      <c r="AY3465" s="106">
        <v>850.20500000000004</v>
      </c>
      <c r="AZ3465" s="108">
        <f t="shared" si="793"/>
        <v>85.020500000000013</v>
      </c>
      <c r="BA3465" s="1">
        <f t="shared" si="794"/>
        <v>935.22550000000001</v>
      </c>
      <c r="BB3465" s="106">
        <f t="shared" si="795"/>
        <v>1010.04354</v>
      </c>
      <c r="BC3465" s="105" t="s">
        <v>53</v>
      </c>
      <c r="BE3465" s="110"/>
      <c r="BF3465" s="110"/>
      <c r="BG3465" s="110"/>
    </row>
    <row r="3466" spans="1:59" ht="24.75" hidden="1" customHeight="1">
      <c r="A3466" s="9">
        <v>3469</v>
      </c>
      <c r="B3466" s="24">
        <v>16302</v>
      </c>
      <c r="C3466" s="24"/>
      <c r="D3466" s="131" t="s">
        <v>13506</v>
      </c>
      <c r="E3466" s="25" t="s">
        <v>13507</v>
      </c>
      <c r="F3466" s="25" t="s">
        <v>13508</v>
      </c>
      <c r="G3466" s="25" t="s">
        <v>13509</v>
      </c>
      <c r="H3466" s="26" t="s">
        <v>1507</v>
      </c>
      <c r="I3466" s="25" t="s">
        <v>551</v>
      </c>
      <c r="J3466" s="25" t="s">
        <v>13510</v>
      </c>
      <c r="K3466" s="27"/>
      <c r="L3466" s="25"/>
      <c r="M3466" s="24">
        <v>1</v>
      </c>
      <c r="N3466" s="25" t="s">
        <v>46</v>
      </c>
      <c r="O3466" s="25" t="s">
        <v>13511</v>
      </c>
      <c r="P3466" s="25" t="s">
        <v>13512</v>
      </c>
      <c r="Q3466" s="25" t="s">
        <v>13513</v>
      </c>
      <c r="R3466" s="101">
        <v>80.23</v>
      </c>
      <c r="S3466" s="102">
        <v>75</v>
      </c>
      <c r="T3466" s="116"/>
      <c r="U3466" s="84">
        <v>130.62860000000001</v>
      </c>
      <c r="W3466" s="102">
        <v>68.9893</v>
      </c>
      <c r="X3466" s="102">
        <v>91.47</v>
      </c>
      <c r="Y3466" s="102">
        <v>92.97</v>
      </c>
      <c r="AF3466" s="105">
        <v>70.31</v>
      </c>
      <c r="AG3466" s="105">
        <v>70.09</v>
      </c>
      <c r="AH3466" s="105">
        <v>91.47</v>
      </c>
      <c r="AI3466" s="105">
        <v>98.82</v>
      </c>
      <c r="AN3466" s="106">
        <v>69.72</v>
      </c>
      <c r="AO3466" s="105" t="s">
        <v>277</v>
      </c>
      <c r="AP3466" s="104" t="s">
        <v>278</v>
      </c>
      <c r="AQ3466" s="105">
        <f t="shared" si="801"/>
        <v>70.2</v>
      </c>
      <c r="AR3466" s="105" t="str">
        <f t="shared" si="802"/>
        <v/>
      </c>
      <c r="AS3466" s="105" t="e">
        <f t="shared" si="803"/>
        <v>#NUM!</v>
      </c>
      <c r="AT3466" s="105" t="e">
        <f>#REF!*1.075</f>
        <v>#REF!</v>
      </c>
      <c r="AU3466" s="105">
        <f t="shared" si="804"/>
        <v>0</v>
      </c>
      <c r="AV3466" s="102" t="e">
        <f t="shared" si="800"/>
        <v>#REF!</v>
      </c>
      <c r="AW3466" s="105" t="s">
        <v>279</v>
      </c>
      <c r="AX3466" s="105" t="s">
        <v>278</v>
      </c>
      <c r="AY3466" s="106">
        <v>70.2</v>
      </c>
      <c r="AZ3466" s="108">
        <f t="shared" si="793"/>
        <v>8.4239999999999995</v>
      </c>
      <c r="BA3466" s="1">
        <f t="shared" si="794"/>
        <v>78.623999999999995</v>
      </c>
      <c r="BB3466" s="106">
        <f t="shared" si="795"/>
        <v>84.91391999999999</v>
      </c>
      <c r="BC3466" s="105" t="s">
        <v>53</v>
      </c>
      <c r="BD3466" s="110" t="s">
        <v>885</v>
      </c>
      <c r="BE3466" s="110"/>
      <c r="BF3466" s="110"/>
      <c r="BG3466" s="110"/>
    </row>
    <row r="3467" spans="1:59" ht="24.75" hidden="1" customHeight="1">
      <c r="A3467" s="9">
        <v>3470</v>
      </c>
      <c r="B3467" s="24">
        <v>16301</v>
      </c>
      <c r="C3467" s="24"/>
      <c r="D3467" s="131" t="s">
        <v>13506</v>
      </c>
      <c r="E3467" s="25" t="s">
        <v>13507</v>
      </c>
      <c r="F3467" s="25" t="s">
        <v>13508</v>
      </c>
      <c r="G3467" s="25" t="s">
        <v>13509</v>
      </c>
      <c r="H3467" s="26" t="s">
        <v>1460</v>
      </c>
      <c r="I3467" s="25" t="s">
        <v>551</v>
      </c>
      <c r="J3467" s="25" t="s">
        <v>13510</v>
      </c>
      <c r="K3467" s="27"/>
      <c r="L3467" s="25"/>
      <c r="M3467" s="24">
        <v>1</v>
      </c>
      <c r="N3467" s="25" t="s">
        <v>46</v>
      </c>
      <c r="O3467" s="25" t="s">
        <v>13511</v>
      </c>
      <c r="P3467" s="25" t="s">
        <v>13512</v>
      </c>
      <c r="Q3467" s="25" t="s">
        <v>13514</v>
      </c>
      <c r="R3467" s="101">
        <v>80.23</v>
      </c>
      <c r="S3467" s="102">
        <v>75</v>
      </c>
      <c r="T3467" s="116">
        <v>75</v>
      </c>
      <c r="U3467" s="84">
        <v>130.62860000000001</v>
      </c>
      <c r="W3467" s="102">
        <v>68.9893</v>
      </c>
      <c r="X3467" s="102">
        <v>91.47</v>
      </c>
      <c r="Y3467" s="102">
        <v>92.97</v>
      </c>
      <c r="AF3467" s="105">
        <v>70.31</v>
      </c>
      <c r="AG3467" s="105">
        <v>70.09</v>
      </c>
      <c r="AH3467" s="105">
        <v>91.47</v>
      </c>
      <c r="AI3467" s="105">
        <v>98.82</v>
      </c>
      <c r="AN3467" s="106">
        <v>69.72</v>
      </c>
      <c r="AO3467" s="105" t="s">
        <v>277</v>
      </c>
      <c r="AP3467" s="104" t="s">
        <v>278</v>
      </c>
      <c r="AQ3467" s="105">
        <f t="shared" si="801"/>
        <v>70.2</v>
      </c>
      <c r="AR3467" s="105" t="str">
        <f t="shared" si="802"/>
        <v/>
      </c>
      <c r="AS3467" s="105" t="e">
        <f t="shared" si="803"/>
        <v>#NUM!</v>
      </c>
      <c r="AT3467" s="105" t="e">
        <f>#REF!*1.075</f>
        <v>#REF!</v>
      </c>
      <c r="AU3467" s="105">
        <f t="shared" si="804"/>
        <v>80.625</v>
      </c>
      <c r="AV3467" s="102" t="e">
        <f t="shared" si="800"/>
        <v>#REF!</v>
      </c>
      <c r="AW3467" s="105" t="s">
        <v>279</v>
      </c>
      <c r="AX3467" s="105" t="s">
        <v>278</v>
      </c>
      <c r="AY3467" s="106">
        <v>70.2</v>
      </c>
      <c r="AZ3467" s="108">
        <f t="shared" si="793"/>
        <v>8.4239999999999995</v>
      </c>
      <c r="BA3467" s="1">
        <f t="shared" si="794"/>
        <v>78.623999999999995</v>
      </c>
      <c r="BB3467" s="106">
        <f t="shared" si="795"/>
        <v>84.91391999999999</v>
      </c>
      <c r="BC3467" s="105" t="s">
        <v>53</v>
      </c>
      <c r="BD3467" s="110" t="s">
        <v>885</v>
      </c>
      <c r="BE3467" s="110"/>
      <c r="BF3467" s="110"/>
      <c r="BG3467" s="110"/>
    </row>
    <row r="3468" spans="1:59" ht="24.75" hidden="1" customHeight="1">
      <c r="A3468" s="9">
        <v>3471</v>
      </c>
      <c r="B3468" s="24">
        <v>16300</v>
      </c>
      <c r="C3468" s="24"/>
      <c r="D3468" s="131" t="s">
        <v>13506</v>
      </c>
      <c r="E3468" s="25" t="s">
        <v>13507</v>
      </c>
      <c r="F3468" s="25" t="s">
        <v>13508</v>
      </c>
      <c r="G3468" s="25" t="s">
        <v>13509</v>
      </c>
      <c r="H3468" s="26" t="s">
        <v>565</v>
      </c>
      <c r="I3468" s="25" t="s">
        <v>551</v>
      </c>
      <c r="J3468" s="25" t="s">
        <v>13510</v>
      </c>
      <c r="K3468" s="27"/>
      <c r="L3468" s="25"/>
      <c r="M3468" s="24">
        <v>1</v>
      </c>
      <c r="N3468" s="25" t="s">
        <v>46</v>
      </c>
      <c r="O3468" s="25" t="s">
        <v>13511</v>
      </c>
      <c r="P3468" s="25" t="s">
        <v>13512</v>
      </c>
      <c r="Q3468" s="25" t="s">
        <v>13515</v>
      </c>
      <c r="R3468" s="101">
        <v>80.23</v>
      </c>
      <c r="S3468" s="102">
        <v>75</v>
      </c>
      <c r="T3468" s="116">
        <v>75</v>
      </c>
      <c r="U3468" s="84">
        <v>130.62860000000001</v>
      </c>
      <c r="W3468" s="102">
        <v>68.9893</v>
      </c>
      <c r="X3468" s="102">
        <v>91.47</v>
      </c>
      <c r="Y3468" s="102">
        <v>93.45</v>
      </c>
      <c r="AF3468" s="105">
        <v>70.31</v>
      </c>
      <c r="AG3468" s="105">
        <v>70.09</v>
      </c>
      <c r="AH3468" s="105">
        <v>91.47</v>
      </c>
      <c r="AI3468" s="105">
        <v>99.31</v>
      </c>
      <c r="AN3468" s="106">
        <v>69.72</v>
      </c>
      <c r="AO3468" s="105" t="s">
        <v>277</v>
      </c>
      <c r="AP3468" s="104" t="s">
        <v>278</v>
      </c>
      <c r="AQ3468" s="105">
        <f t="shared" si="801"/>
        <v>70.2</v>
      </c>
      <c r="AR3468" s="105" t="str">
        <f t="shared" si="802"/>
        <v/>
      </c>
      <c r="AS3468" s="105" t="e">
        <f t="shared" si="803"/>
        <v>#NUM!</v>
      </c>
      <c r="AT3468" s="105" t="e">
        <f>#REF!*1.075</f>
        <v>#REF!</v>
      </c>
      <c r="AU3468" s="105">
        <f t="shared" si="804"/>
        <v>80.625</v>
      </c>
      <c r="AV3468" s="102" t="e">
        <f t="shared" si="800"/>
        <v>#REF!</v>
      </c>
      <c r="AW3468" s="105" t="s">
        <v>279</v>
      </c>
      <c r="AX3468" s="105" t="s">
        <v>278</v>
      </c>
      <c r="AY3468" s="106">
        <v>70.2</v>
      </c>
      <c r="AZ3468" s="108">
        <f t="shared" si="793"/>
        <v>8.4239999999999995</v>
      </c>
      <c r="BA3468" s="1">
        <f t="shared" si="794"/>
        <v>78.623999999999995</v>
      </c>
      <c r="BB3468" s="106">
        <f t="shared" si="795"/>
        <v>84.91391999999999</v>
      </c>
      <c r="BC3468" s="105" t="s">
        <v>53</v>
      </c>
      <c r="BD3468" s="110" t="s">
        <v>885</v>
      </c>
      <c r="BE3468" s="110"/>
      <c r="BF3468" s="110"/>
      <c r="BG3468" s="110"/>
    </row>
    <row r="3469" spans="1:59" ht="24.75" hidden="1" customHeight="1">
      <c r="A3469" s="9">
        <v>3472</v>
      </c>
      <c r="B3469" s="24">
        <v>8380</v>
      </c>
      <c r="C3469" s="24"/>
      <c r="D3469" s="15"/>
      <c r="E3469" s="25" t="s">
        <v>13516</v>
      </c>
      <c r="F3469" s="25" t="s">
        <v>13517</v>
      </c>
      <c r="G3469" s="25" t="s">
        <v>13518</v>
      </c>
      <c r="H3469" s="26" t="s">
        <v>13519</v>
      </c>
      <c r="I3469" s="25" t="s">
        <v>551</v>
      </c>
      <c r="J3469" s="25" t="s">
        <v>13520</v>
      </c>
      <c r="K3469" s="27">
        <v>3</v>
      </c>
      <c r="L3469" s="25" t="s">
        <v>91</v>
      </c>
      <c r="M3469" s="24">
        <v>5</v>
      </c>
      <c r="N3469" s="25" t="s">
        <v>46</v>
      </c>
      <c r="O3469" s="25" t="s">
        <v>13511</v>
      </c>
      <c r="P3469" s="25" t="s">
        <v>13512</v>
      </c>
      <c r="Q3469" s="25" t="s">
        <v>13521</v>
      </c>
      <c r="R3469" s="101">
        <v>51.27</v>
      </c>
      <c r="T3469" s="116" t="s">
        <v>58</v>
      </c>
      <c r="U3469" s="84">
        <v>89.348500000000001</v>
      </c>
      <c r="W3469" s="102">
        <v>47.043999999999997</v>
      </c>
      <c r="Y3469" s="102">
        <v>55.5</v>
      </c>
      <c r="AE3469" s="104">
        <v>89.348500000000001</v>
      </c>
      <c r="AG3469" s="105">
        <v>47.296900000000001</v>
      </c>
      <c r="AI3469" s="105">
        <v>55.5</v>
      </c>
      <c r="AN3469" s="106">
        <v>51.27</v>
      </c>
      <c r="AO3469" s="105" t="s">
        <v>50</v>
      </c>
      <c r="AP3469" s="104" t="s">
        <v>51</v>
      </c>
      <c r="AQ3469" s="105">
        <f t="shared" si="801"/>
        <v>51.398449999999997</v>
      </c>
      <c r="AR3469" s="105">
        <f t="shared" si="802"/>
        <v>51.27</v>
      </c>
      <c r="AS3469" s="105" t="e">
        <f t="shared" si="803"/>
        <v>#NUM!</v>
      </c>
      <c r="AT3469" s="105" t="e">
        <f>#REF!*1.075</f>
        <v>#REF!</v>
      </c>
      <c r="AU3469" s="105" t="e">
        <f t="shared" si="804"/>
        <v>#VALUE!</v>
      </c>
      <c r="AV3469" s="102" t="e">
        <f t="shared" si="800"/>
        <v>#REF!</v>
      </c>
      <c r="AW3469" s="105" t="s">
        <v>279</v>
      </c>
      <c r="AX3469" s="105" t="s">
        <v>278</v>
      </c>
      <c r="AY3469" s="106">
        <v>51.27</v>
      </c>
      <c r="AZ3469" s="108">
        <f t="shared" si="793"/>
        <v>6.1524000000000001</v>
      </c>
      <c r="BA3469" s="1">
        <f t="shared" si="794"/>
        <v>57.422400000000003</v>
      </c>
      <c r="BB3469" s="106">
        <f t="shared" ref="BB3469:BB3500" si="805">BA3469+BA3469*0.08</f>
        <v>62.016192000000004</v>
      </c>
      <c r="BC3469" s="105" t="s">
        <v>53</v>
      </c>
      <c r="BE3469" s="110"/>
      <c r="BF3469" s="110"/>
      <c r="BG3469" s="110"/>
    </row>
    <row r="3470" spans="1:59" ht="24.75" hidden="1" customHeight="1">
      <c r="A3470" s="9">
        <v>3473</v>
      </c>
      <c r="B3470" s="24">
        <v>8381</v>
      </c>
      <c r="C3470" s="24"/>
      <c r="D3470" s="15"/>
      <c r="E3470" s="25" t="s">
        <v>13522</v>
      </c>
      <c r="F3470" s="25" t="s">
        <v>13523</v>
      </c>
      <c r="G3470" s="25" t="s">
        <v>13524</v>
      </c>
      <c r="H3470" s="26" t="s">
        <v>13519</v>
      </c>
      <c r="I3470" s="25" t="s">
        <v>551</v>
      </c>
      <c r="J3470" s="25" t="s">
        <v>13525</v>
      </c>
      <c r="K3470" s="27">
        <v>3</v>
      </c>
      <c r="L3470" s="25" t="s">
        <v>91</v>
      </c>
      <c r="M3470" s="24">
        <v>5</v>
      </c>
      <c r="N3470" s="25" t="s">
        <v>46</v>
      </c>
      <c r="O3470" s="25" t="s">
        <v>13511</v>
      </c>
      <c r="P3470" s="25" t="s">
        <v>13512</v>
      </c>
      <c r="Q3470" s="25" t="s">
        <v>13526</v>
      </c>
      <c r="R3470" s="101">
        <v>47.13</v>
      </c>
      <c r="T3470" s="116" t="s">
        <v>58</v>
      </c>
      <c r="U3470" s="84">
        <v>44.22</v>
      </c>
      <c r="W3470" s="102">
        <v>50.47</v>
      </c>
      <c r="X3470" s="102">
        <v>50.03</v>
      </c>
      <c r="Y3470" s="102">
        <v>72.430000000000007</v>
      </c>
      <c r="AE3470" s="104">
        <v>44.22</v>
      </c>
      <c r="AG3470" s="105">
        <v>50.7483</v>
      </c>
      <c r="AH3470" s="105">
        <v>50.03</v>
      </c>
      <c r="AI3470" s="105">
        <v>72.430000000000007</v>
      </c>
      <c r="AN3470" s="106">
        <v>47.125</v>
      </c>
      <c r="AO3470" s="105" t="s">
        <v>277</v>
      </c>
      <c r="AP3470" s="104" t="s">
        <v>278</v>
      </c>
      <c r="AQ3470" s="105">
        <f t="shared" si="801"/>
        <v>47.125</v>
      </c>
      <c r="AR3470" s="105" t="str">
        <f t="shared" si="802"/>
        <v/>
      </c>
      <c r="AS3470" s="105" t="e">
        <f t="shared" si="803"/>
        <v>#NUM!</v>
      </c>
      <c r="AT3470" s="105" t="e">
        <f>#REF!*1.075</f>
        <v>#REF!</v>
      </c>
      <c r="AU3470" s="105" t="e">
        <f t="shared" si="804"/>
        <v>#VALUE!</v>
      </c>
      <c r="AV3470" s="102" t="e">
        <f t="shared" si="800"/>
        <v>#REF!</v>
      </c>
      <c r="AW3470" s="105" t="s">
        <v>279</v>
      </c>
      <c r="AX3470" s="105" t="s">
        <v>278</v>
      </c>
      <c r="AY3470" s="106">
        <v>47.125</v>
      </c>
      <c r="AZ3470" s="108">
        <f t="shared" si="793"/>
        <v>8.0112500000000004</v>
      </c>
      <c r="BA3470" s="1">
        <f t="shared" si="794"/>
        <v>55.136250000000004</v>
      </c>
      <c r="BB3470" s="106">
        <f t="shared" si="805"/>
        <v>59.547150000000002</v>
      </c>
      <c r="BC3470" s="105" t="s">
        <v>53</v>
      </c>
      <c r="BE3470" s="110"/>
      <c r="BF3470" s="110"/>
      <c r="BG3470" s="110"/>
    </row>
    <row r="3471" spans="1:59" ht="24.75" hidden="1" customHeight="1">
      <c r="A3471" s="9">
        <v>3474</v>
      </c>
      <c r="B3471" s="24">
        <v>5050</v>
      </c>
      <c r="C3471" s="24"/>
      <c r="D3471" s="15"/>
      <c r="E3471" s="25" t="s">
        <v>13527</v>
      </c>
      <c r="F3471" s="25" t="s">
        <v>13528</v>
      </c>
      <c r="G3471" s="25" t="s">
        <v>13529</v>
      </c>
      <c r="H3471" s="26" t="s">
        <v>13530</v>
      </c>
      <c r="I3471" s="25" t="s">
        <v>551</v>
      </c>
      <c r="J3471" s="25" t="s">
        <v>13531</v>
      </c>
      <c r="K3471" s="27">
        <v>3</v>
      </c>
      <c r="L3471" s="25" t="s">
        <v>91</v>
      </c>
      <c r="M3471" s="24">
        <v>5</v>
      </c>
      <c r="N3471" s="25" t="s">
        <v>46</v>
      </c>
      <c r="O3471" s="25" t="s">
        <v>13511</v>
      </c>
      <c r="P3471" s="25" t="s">
        <v>13512</v>
      </c>
      <c r="Q3471" s="25" t="s">
        <v>13532</v>
      </c>
      <c r="R3471" s="101">
        <v>46.03</v>
      </c>
      <c r="T3471" s="116">
        <v>30.8</v>
      </c>
      <c r="V3471" s="102">
        <v>59.290999999999997</v>
      </c>
      <c r="W3471" s="102">
        <v>45.472200000000001</v>
      </c>
      <c r="X3471" s="102">
        <v>46.58</v>
      </c>
      <c r="Y3471" s="102">
        <v>51.63</v>
      </c>
      <c r="AF3471" s="105">
        <v>52.61</v>
      </c>
      <c r="AG3471" s="105">
        <v>45.7166</v>
      </c>
      <c r="AH3471" s="105">
        <v>46.58</v>
      </c>
      <c r="AI3471" s="105">
        <v>41.63</v>
      </c>
      <c r="AN3471" s="106">
        <v>43.67</v>
      </c>
      <c r="AO3471" s="105" t="s">
        <v>277</v>
      </c>
      <c r="AP3471" s="104" t="s">
        <v>278</v>
      </c>
      <c r="AQ3471" s="105">
        <f t="shared" si="801"/>
        <v>43.673299999999998</v>
      </c>
      <c r="AR3471" s="105" t="str">
        <f t="shared" si="802"/>
        <v/>
      </c>
      <c r="AS3471" s="105" t="e">
        <f t="shared" si="803"/>
        <v>#NUM!</v>
      </c>
      <c r="AT3471" s="105" t="e">
        <f>#REF!*1.075</f>
        <v>#REF!</v>
      </c>
      <c r="AU3471" s="105">
        <f t="shared" si="804"/>
        <v>33.11</v>
      </c>
      <c r="AV3471" s="102" t="e">
        <f t="shared" si="800"/>
        <v>#REF!</v>
      </c>
      <c r="AW3471" s="105" t="s">
        <v>172</v>
      </c>
      <c r="AX3471" s="105" t="s">
        <v>173</v>
      </c>
      <c r="AY3471" s="106">
        <v>33.11</v>
      </c>
      <c r="AZ3471" s="108">
        <f t="shared" si="793"/>
        <v>5.6287000000000003</v>
      </c>
      <c r="BA3471" s="1">
        <f t="shared" si="794"/>
        <v>38.738700000000001</v>
      </c>
      <c r="BB3471" s="106">
        <f t="shared" si="805"/>
        <v>41.837796000000004</v>
      </c>
      <c r="BC3471" s="105" t="s">
        <v>53</v>
      </c>
      <c r="BE3471" s="110"/>
      <c r="BF3471" s="110"/>
      <c r="BG3471" s="110"/>
    </row>
    <row r="3472" spans="1:59" ht="24.75" hidden="1" customHeight="1">
      <c r="A3472" s="9">
        <v>3475</v>
      </c>
      <c r="B3472" s="24">
        <v>19318</v>
      </c>
      <c r="C3472" s="24"/>
      <c r="D3472" s="15"/>
      <c r="E3472" s="25" t="s">
        <v>13533</v>
      </c>
      <c r="F3472" s="25" t="s">
        <v>13534</v>
      </c>
      <c r="G3472" s="25" t="s">
        <v>9875</v>
      </c>
      <c r="H3472" s="26" t="s">
        <v>13535</v>
      </c>
      <c r="I3472" s="25" t="s">
        <v>116</v>
      </c>
      <c r="J3472" s="25" t="s">
        <v>13536</v>
      </c>
      <c r="K3472" s="27">
        <v>4</v>
      </c>
      <c r="L3472" s="25" t="s">
        <v>91</v>
      </c>
      <c r="M3472" s="24">
        <v>1</v>
      </c>
      <c r="N3472" s="25" t="s">
        <v>46</v>
      </c>
      <c r="O3472" s="25" t="s">
        <v>13511</v>
      </c>
      <c r="P3472" s="25" t="s">
        <v>13512</v>
      </c>
      <c r="Q3472" s="25" t="s">
        <v>13537</v>
      </c>
      <c r="R3472" s="101">
        <v>157.66</v>
      </c>
      <c r="T3472" s="116">
        <v>84</v>
      </c>
      <c r="U3472" s="84">
        <v>184.75649999999999</v>
      </c>
      <c r="W3472" s="102">
        <v>144.6293</v>
      </c>
      <c r="Y3472" s="102">
        <v>170.69</v>
      </c>
      <c r="AE3472" s="104">
        <v>184.75649999999999</v>
      </c>
      <c r="AG3472" s="105">
        <v>146.173</v>
      </c>
      <c r="AI3472" s="105">
        <v>170.69</v>
      </c>
      <c r="AN3472" s="106">
        <v>157.66</v>
      </c>
      <c r="AO3472" s="105" t="s">
        <v>50</v>
      </c>
      <c r="AP3472" s="104" t="s">
        <v>51</v>
      </c>
      <c r="AQ3472" s="105">
        <f t="shared" si="801"/>
        <v>158.4315</v>
      </c>
      <c r="AR3472" s="105">
        <f t="shared" si="802"/>
        <v>157.66</v>
      </c>
      <c r="AS3472" s="105" t="e">
        <f t="shared" si="803"/>
        <v>#NUM!</v>
      </c>
      <c r="AT3472" s="105" t="e">
        <f>#REF!*1.075</f>
        <v>#REF!</v>
      </c>
      <c r="AU3472" s="105">
        <f t="shared" si="804"/>
        <v>90.3</v>
      </c>
      <c r="AV3472" s="102" t="e">
        <f t="shared" si="800"/>
        <v>#REF!</v>
      </c>
      <c r="AW3472" s="105" t="s">
        <v>172</v>
      </c>
      <c r="AX3472" s="105" t="s">
        <v>173</v>
      </c>
      <c r="AY3472" s="106">
        <v>90.3</v>
      </c>
      <c r="AZ3472" s="108">
        <f t="shared" si="793"/>
        <v>10.835999999999999</v>
      </c>
      <c r="BA3472" s="1">
        <f t="shared" si="794"/>
        <v>101.136</v>
      </c>
      <c r="BB3472" s="106">
        <f t="shared" si="805"/>
        <v>109.22687999999999</v>
      </c>
      <c r="BC3472" s="105" t="s">
        <v>53</v>
      </c>
      <c r="BE3472" s="110"/>
      <c r="BF3472" s="110"/>
      <c r="BG3472" s="110"/>
    </row>
    <row r="3473" spans="1:59" ht="24.75" hidden="1" customHeight="1">
      <c r="A3473" s="9">
        <v>3476</v>
      </c>
      <c r="B3473" s="24">
        <v>19320</v>
      </c>
      <c r="C3473" s="24"/>
      <c r="D3473" s="15"/>
      <c r="E3473" s="25" t="s">
        <v>13533</v>
      </c>
      <c r="F3473" s="25" t="s">
        <v>13534</v>
      </c>
      <c r="G3473" s="25" t="s">
        <v>9875</v>
      </c>
      <c r="H3473" s="26" t="s">
        <v>13538</v>
      </c>
      <c r="I3473" s="25" t="s">
        <v>116</v>
      </c>
      <c r="J3473" s="25" t="s">
        <v>13536</v>
      </c>
      <c r="K3473" s="27">
        <v>4</v>
      </c>
      <c r="L3473" s="25" t="s">
        <v>91</v>
      </c>
      <c r="M3473" s="24">
        <v>1</v>
      </c>
      <c r="N3473" s="25" t="s">
        <v>46</v>
      </c>
      <c r="O3473" s="25" t="s">
        <v>13511</v>
      </c>
      <c r="P3473" s="25" t="s">
        <v>13512</v>
      </c>
      <c r="Q3473" s="25" t="s">
        <v>13539</v>
      </c>
      <c r="R3473" s="101">
        <v>314.33</v>
      </c>
      <c r="T3473" s="116">
        <v>168</v>
      </c>
      <c r="U3473" s="84">
        <v>368.1771</v>
      </c>
      <c r="W3473" s="102">
        <v>288.80590000000001</v>
      </c>
      <c r="Y3473" s="102">
        <v>339.86</v>
      </c>
      <c r="AE3473" s="104">
        <v>368.1771</v>
      </c>
      <c r="AG3473" s="105">
        <v>291.88900000000001</v>
      </c>
      <c r="AI3473" s="105">
        <v>339.86</v>
      </c>
      <c r="AJ3473" s="105">
        <v>295.89999999999998</v>
      </c>
      <c r="AN3473" s="106">
        <v>314.33</v>
      </c>
      <c r="AO3473" s="105" t="s">
        <v>50</v>
      </c>
      <c r="AP3473" s="104" t="s">
        <v>51</v>
      </c>
      <c r="AQ3473" s="105">
        <f t="shared" si="801"/>
        <v>315.87450000000001</v>
      </c>
      <c r="AR3473" s="105">
        <f t="shared" si="802"/>
        <v>314.33</v>
      </c>
      <c r="AS3473" s="105" t="e">
        <f t="shared" si="803"/>
        <v>#NUM!</v>
      </c>
      <c r="AT3473" s="105" t="e">
        <f>#REF!*1.075</f>
        <v>#REF!</v>
      </c>
      <c r="AU3473" s="105">
        <f t="shared" si="804"/>
        <v>180.6</v>
      </c>
      <c r="AV3473" s="102" t="e">
        <f t="shared" si="800"/>
        <v>#REF!</v>
      </c>
      <c r="AW3473" s="105" t="s">
        <v>172</v>
      </c>
      <c r="AX3473" s="105" t="s">
        <v>173</v>
      </c>
      <c r="AY3473" s="106">
        <v>180.6</v>
      </c>
      <c r="AZ3473" s="108">
        <f t="shared" si="793"/>
        <v>18.059999999999999</v>
      </c>
      <c r="BA3473" s="1">
        <f t="shared" si="794"/>
        <v>198.66</v>
      </c>
      <c r="BB3473" s="106">
        <f t="shared" si="805"/>
        <v>214.55279999999999</v>
      </c>
      <c r="BC3473" s="105" t="s">
        <v>53</v>
      </c>
      <c r="BE3473" s="110"/>
      <c r="BF3473" s="110"/>
      <c r="BG3473" s="110"/>
    </row>
    <row r="3474" spans="1:59" ht="24.75" hidden="1" customHeight="1">
      <c r="A3474" s="9">
        <v>3477</v>
      </c>
      <c r="B3474" s="24">
        <v>4002</v>
      </c>
      <c r="C3474" s="24"/>
      <c r="D3474" s="15"/>
      <c r="E3474" s="25" t="s">
        <v>13540</v>
      </c>
      <c r="F3474" s="25" t="s">
        <v>13541</v>
      </c>
      <c r="G3474" s="25" t="s">
        <v>13542</v>
      </c>
      <c r="H3474" s="26" t="s">
        <v>13530</v>
      </c>
      <c r="I3474" s="25" t="s">
        <v>4430</v>
      </c>
      <c r="J3474" s="25" t="s">
        <v>13543</v>
      </c>
      <c r="K3474" s="27">
        <v>3</v>
      </c>
      <c r="L3474" s="25" t="s">
        <v>91</v>
      </c>
      <c r="M3474" s="24">
        <v>5</v>
      </c>
      <c r="N3474" s="25" t="s">
        <v>46</v>
      </c>
      <c r="O3474" s="25" t="s">
        <v>13511</v>
      </c>
      <c r="P3474" s="25" t="s">
        <v>13512</v>
      </c>
      <c r="Q3474" s="25" t="s">
        <v>13544</v>
      </c>
      <c r="R3474" s="101">
        <v>30.56</v>
      </c>
      <c r="T3474" s="116">
        <v>21.8</v>
      </c>
      <c r="U3474" s="84">
        <v>47.1023</v>
      </c>
      <c r="V3474" s="102">
        <v>41.46</v>
      </c>
      <c r="W3474" s="102">
        <v>30.242899999999999</v>
      </c>
      <c r="X3474" s="102">
        <v>30.87</v>
      </c>
      <c r="Y3474" s="102">
        <v>32.85</v>
      </c>
      <c r="AE3474" s="104">
        <v>47.1023</v>
      </c>
      <c r="AF3474" s="105">
        <v>36.76</v>
      </c>
      <c r="AG3474" s="105">
        <v>30.4</v>
      </c>
      <c r="AH3474" s="105">
        <v>30.87</v>
      </c>
      <c r="AI3474" s="105">
        <v>32.85</v>
      </c>
      <c r="AN3474" s="106">
        <v>30.56</v>
      </c>
      <c r="AO3474" s="105" t="s">
        <v>50</v>
      </c>
      <c r="AP3474" s="104" t="s">
        <v>51</v>
      </c>
      <c r="AQ3474" s="105">
        <f t="shared" si="801"/>
        <v>30.634999999999998</v>
      </c>
      <c r="AR3474" s="105">
        <f t="shared" si="802"/>
        <v>30.56</v>
      </c>
      <c r="AS3474" s="105" t="e">
        <f t="shared" si="803"/>
        <v>#NUM!</v>
      </c>
      <c r="AT3474" s="105" t="e">
        <f>#REF!*1.075</f>
        <v>#REF!</v>
      </c>
      <c r="AU3474" s="105">
        <f t="shared" si="804"/>
        <v>23.434999999999999</v>
      </c>
      <c r="AV3474" s="102" t="e">
        <f t="shared" si="800"/>
        <v>#REF!</v>
      </c>
      <c r="AW3474" s="105" t="s">
        <v>172</v>
      </c>
      <c r="AX3474" s="105" t="s">
        <v>173</v>
      </c>
      <c r="AY3474" s="106">
        <v>23.44</v>
      </c>
      <c r="AZ3474" s="108">
        <f t="shared" si="793"/>
        <v>3.9848000000000003</v>
      </c>
      <c r="BA3474" s="1">
        <f t="shared" si="794"/>
        <v>27.424800000000001</v>
      </c>
      <c r="BB3474" s="106">
        <f t="shared" si="805"/>
        <v>29.618784000000002</v>
      </c>
      <c r="BC3474" s="105" t="s">
        <v>53</v>
      </c>
      <c r="BE3474" s="110"/>
      <c r="BF3474" s="110"/>
      <c r="BG3474" s="110"/>
    </row>
    <row r="3475" spans="1:59" ht="24.75" hidden="1" customHeight="1">
      <c r="A3475" s="9">
        <v>3478</v>
      </c>
      <c r="B3475" s="24">
        <v>5051</v>
      </c>
      <c r="C3475" s="24"/>
      <c r="D3475" s="15"/>
      <c r="E3475" s="25" t="s">
        <v>13545</v>
      </c>
      <c r="F3475" s="25" t="s">
        <v>13546</v>
      </c>
      <c r="G3475" s="25" t="s">
        <v>13547</v>
      </c>
      <c r="H3475" s="26" t="s">
        <v>13530</v>
      </c>
      <c r="I3475" s="25" t="s">
        <v>551</v>
      </c>
      <c r="J3475" s="25" t="s">
        <v>13531</v>
      </c>
      <c r="K3475" s="27">
        <v>3</v>
      </c>
      <c r="L3475" s="25" t="s">
        <v>91</v>
      </c>
      <c r="M3475" s="24">
        <v>5</v>
      </c>
      <c r="N3475" s="25" t="s">
        <v>46</v>
      </c>
      <c r="O3475" s="25" t="s">
        <v>13511</v>
      </c>
      <c r="P3475" s="25" t="s">
        <v>13512</v>
      </c>
      <c r="Q3475" s="25" t="s">
        <v>13548</v>
      </c>
      <c r="R3475" s="101">
        <v>26.6</v>
      </c>
      <c r="T3475" s="116">
        <v>19.2</v>
      </c>
      <c r="U3475" s="84">
        <v>23.718</v>
      </c>
      <c r="V3475" s="102">
        <v>40.560699999999997</v>
      </c>
      <c r="X3475" s="102">
        <v>29.6</v>
      </c>
      <c r="Y3475" s="102">
        <v>33.79</v>
      </c>
      <c r="AE3475" s="104">
        <v>23.718</v>
      </c>
      <c r="AF3475" s="105">
        <v>35.99</v>
      </c>
      <c r="AH3475" s="105">
        <v>29.6</v>
      </c>
      <c r="AI3475" s="105">
        <v>33.79</v>
      </c>
      <c r="AN3475" s="106">
        <v>26.6</v>
      </c>
      <c r="AO3475" s="105" t="s">
        <v>50</v>
      </c>
      <c r="AP3475" s="104" t="s">
        <v>51</v>
      </c>
      <c r="AQ3475" s="105">
        <f t="shared" si="801"/>
        <v>26.658999999999999</v>
      </c>
      <c r="AR3475" s="105">
        <f t="shared" si="802"/>
        <v>26.6</v>
      </c>
      <c r="AS3475" s="105" t="e">
        <f t="shared" si="803"/>
        <v>#NUM!</v>
      </c>
      <c r="AT3475" s="105" t="e">
        <f>#REF!*1.075</f>
        <v>#REF!</v>
      </c>
      <c r="AU3475" s="105">
        <f t="shared" si="804"/>
        <v>20.639999999999997</v>
      </c>
      <c r="AV3475" s="102" t="e">
        <f t="shared" si="800"/>
        <v>#REF!</v>
      </c>
      <c r="AW3475" s="105" t="s">
        <v>172</v>
      </c>
      <c r="AX3475" s="105" t="s">
        <v>173</v>
      </c>
      <c r="AY3475" s="106">
        <v>20.64</v>
      </c>
      <c r="AZ3475" s="108">
        <f t="shared" si="793"/>
        <v>3.5088000000000004</v>
      </c>
      <c r="BA3475" s="1">
        <f t="shared" si="794"/>
        <v>24.148800000000001</v>
      </c>
      <c r="BB3475" s="106">
        <f t="shared" si="805"/>
        <v>26.080704000000001</v>
      </c>
      <c r="BC3475" s="105" t="s">
        <v>53</v>
      </c>
      <c r="BE3475" s="110"/>
      <c r="BF3475" s="110"/>
      <c r="BG3475" s="110"/>
    </row>
    <row r="3476" spans="1:59" ht="24.75" hidden="1" customHeight="1">
      <c r="A3476" s="9">
        <v>3479</v>
      </c>
      <c r="B3476" s="24">
        <v>16128</v>
      </c>
      <c r="C3476" s="24"/>
      <c r="D3476" s="15"/>
      <c r="E3476" s="25" t="s">
        <v>13549</v>
      </c>
      <c r="F3476" s="25" t="s">
        <v>13550</v>
      </c>
      <c r="G3476" s="25" t="s">
        <v>13551</v>
      </c>
      <c r="H3476" s="26" t="s">
        <v>1187</v>
      </c>
      <c r="I3476" s="25" t="s">
        <v>116</v>
      </c>
      <c r="J3476" s="25" t="s">
        <v>13552</v>
      </c>
      <c r="K3476" s="27">
        <v>2</v>
      </c>
      <c r="L3476" s="25" t="s">
        <v>91</v>
      </c>
      <c r="M3476" s="24">
        <v>1</v>
      </c>
      <c r="N3476" s="25" t="s">
        <v>46</v>
      </c>
      <c r="O3476" s="25" t="s">
        <v>13511</v>
      </c>
      <c r="P3476" s="25" t="s">
        <v>13512</v>
      </c>
      <c r="Q3476" s="25" t="s">
        <v>13553</v>
      </c>
      <c r="R3476" s="101">
        <v>1065.3900000000001</v>
      </c>
      <c r="T3476" s="116">
        <v>1220</v>
      </c>
      <c r="U3476" s="84">
        <v>959.32479999999998</v>
      </c>
      <c r="W3476" s="102">
        <v>1218.5012999999999</v>
      </c>
      <c r="Y3476" s="102">
        <v>1171.45</v>
      </c>
      <c r="AE3476" s="104">
        <v>959.32479999999998</v>
      </c>
      <c r="AG3476" s="105">
        <v>1231.53</v>
      </c>
      <c r="AI3476" s="105">
        <v>1171.45</v>
      </c>
      <c r="AK3476" s="105">
        <v>1137.67</v>
      </c>
      <c r="AL3476" s="105">
        <v>2099.6999999999998</v>
      </c>
      <c r="AN3476" s="106">
        <v>1065.3869999999999</v>
      </c>
      <c r="AO3476" s="105" t="s">
        <v>1247</v>
      </c>
      <c r="AP3476" s="104" t="s">
        <v>278</v>
      </c>
      <c r="AQ3476" s="105">
        <f t="shared" si="801"/>
        <v>1065.3874000000001</v>
      </c>
      <c r="AR3476" s="105" t="str">
        <f t="shared" si="802"/>
        <v/>
      </c>
      <c r="AS3476" s="105">
        <f t="shared" si="803"/>
        <v>1618.6849999999999</v>
      </c>
      <c r="AT3476" s="105" t="e">
        <f>#REF!*1.075</f>
        <v>#REF!</v>
      </c>
      <c r="AU3476" s="105">
        <f t="shared" si="804"/>
        <v>1311.5</v>
      </c>
      <c r="AV3476" s="102" t="e">
        <f t="shared" si="800"/>
        <v>#REF!</v>
      </c>
      <c r="AW3476" s="105" t="s">
        <v>279</v>
      </c>
      <c r="AX3476" s="105" t="s">
        <v>278</v>
      </c>
      <c r="AY3476" s="106">
        <v>1065.3900000000001</v>
      </c>
      <c r="AZ3476" s="108">
        <f t="shared" si="793"/>
        <v>106.53900000000002</v>
      </c>
      <c r="BA3476" s="1">
        <f t="shared" si="794"/>
        <v>1171.9290000000001</v>
      </c>
      <c r="BB3476" s="106">
        <f t="shared" si="805"/>
        <v>1265.6833200000001</v>
      </c>
      <c r="BC3476" s="105" t="s">
        <v>53</v>
      </c>
      <c r="BE3476" s="110"/>
      <c r="BF3476" s="110"/>
      <c r="BG3476" s="110"/>
    </row>
    <row r="3477" spans="1:59" ht="24.75" hidden="1" customHeight="1">
      <c r="A3477" s="9">
        <v>3480</v>
      </c>
      <c r="B3477" s="36">
        <v>14481</v>
      </c>
      <c r="C3477" s="36"/>
      <c r="E3477" s="37" t="s">
        <v>13554</v>
      </c>
      <c r="F3477" s="36" t="s">
        <v>13555</v>
      </c>
      <c r="G3477" s="36" t="s">
        <v>12657</v>
      </c>
      <c r="H3477" s="36" t="s">
        <v>13091</v>
      </c>
      <c r="I3477" s="36" t="s">
        <v>551</v>
      </c>
      <c r="J3477" s="37" t="s">
        <v>13556</v>
      </c>
      <c r="K3477" s="49"/>
      <c r="L3477" s="36"/>
      <c r="M3477" s="36"/>
      <c r="N3477" s="36"/>
      <c r="O3477" s="36" t="s">
        <v>13557</v>
      </c>
      <c r="P3477" s="36" t="s">
        <v>13558</v>
      </c>
      <c r="Q3477" s="36" t="s">
        <v>13559</v>
      </c>
      <c r="T3477" s="116"/>
      <c r="AT3477" s="105" t="e">
        <f>#REF!*1.075</f>
        <v>#REF!</v>
      </c>
      <c r="AV3477" s="102" t="e">
        <f t="shared" si="800"/>
        <v>#REF!</v>
      </c>
      <c r="AZ3477" s="108" t="b">
        <f t="shared" si="793"/>
        <v>0</v>
      </c>
      <c r="BA3477" s="1">
        <f t="shared" si="794"/>
        <v>0</v>
      </c>
      <c r="BB3477" s="106">
        <f t="shared" si="805"/>
        <v>0</v>
      </c>
      <c r="BE3477" s="110"/>
      <c r="BF3477" s="110"/>
      <c r="BG3477" s="110"/>
    </row>
    <row r="3478" spans="1:59" ht="24.75" hidden="1" customHeight="1">
      <c r="A3478" s="9">
        <v>3481</v>
      </c>
      <c r="B3478" s="36">
        <v>14483</v>
      </c>
      <c r="C3478" s="36"/>
      <c r="E3478" s="37" t="s">
        <v>13554</v>
      </c>
      <c r="F3478" s="36" t="s">
        <v>13555</v>
      </c>
      <c r="G3478" s="36" t="s">
        <v>12657</v>
      </c>
      <c r="H3478" s="36" t="s">
        <v>13560</v>
      </c>
      <c r="I3478" s="36" t="s">
        <v>551</v>
      </c>
      <c r="J3478" s="37" t="s">
        <v>13556</v>
      </c>
      <c r="K3478" s="49"/>
      <c r="L3478" s="36"/>
      <c r="M3478" s="36"/>
      <c r="N3478" s="36"/>
      <c r="O3478" s="36" t="s">
        <v>13557</v>
      </c>
      <c r="P3478" s="36" t="s">
        <v>13558</v>
      </c>
      <c r="Q3478" s="36" t="s">
        <v>13561</v>
      </c>
      <c r="T3478" s="116"/>
      <c r="AT3478" s="105" t="e">
        <f>#REF!*1.075</f>
        <v>#REF!</v>
      </c>
      <c r="AV3478" s="102" t="e">
        <f t="shared" si="800"/>
        <v>#REF!</v>
      </c>
      <c r="AZ3478" s="108" t="b">
        <f t="shared" si="793"/>
        <v>0</v>
      </c>
      <c r="BA3478" s="1">
        <f t="shared" si="794"/>
        <v>0</v>
      </c>
      <c r="BB3478" s="106">
        <f t="shared" si="805"/>
        <v>0</v>
      </c>
      <c r="BE3478" s="110"/>
      <c r="BF3478" s="110"/>
      <c r="BG3478" s="110"/>
    </row>
    <row r="3479" spans="1:59" ht="24.75" hidden="1" customHeight="1">
      <c r="A3479" s="9">
        <v>3482</v>
      </c>
      <c r="B3479" s="36">
        <v>14484</v>
      </c>
      <c r="C3479" s="36"/>
      <c r="E3479" s="37" t="s">
        <v>13554</v>
      </c>
      <c r="F3479" s="36" t="s">
        <v>13555</v>
      </c>
      <c r="G3479" s="36" t="s">
        <v>12657</v>
      </c>
      <c r="H3479" s="36" t="s">
        <v>13562</v>
      </c>
      <c r="I3479" s="36" t="s">
        <v>551</v>
      </c>
      <c r="J3479" s="37" t="s">
        <v>13556</v>
      </c>
      <c r="K3479" s="49"/>
      <c r="L3479" s="36"/>
      <c r="M3479" s="36"/>
      <c r="N3479" s="36"/>
      <c r="O3479" s="36" t="s">
        <v>13557</v>
      </c>
      <c r="P3479" s="36" t="s">
        <v>13558</v>
      </c>
      <c r="Q3479" s="36" t="s">
        <v>13563</v>
      </c>
      <c r="T3479" s="116"/>
      <c r="AT3479" s="105" t="e">
        <f>#REF!*1.075</f>
        <v>#REF!</v>
      </c>
      <c r="AV3479" s="102" t="e">
        <f t="shared" si="800"/>
        <v>#REF!</v>
      </c>
      <c r="AZ3479" s="108" t="b">
        <f t="shared" si="793"/>
        <v>0</v>
      </c>
      <c r="BA3479" s="1">
        <f t="shared" si="794"/>
        <v>0</v>
      </c>
      <c r="BB3479" s="106">
        <f t="shared" si="805"/>
        <v>0</v>
      </c>
      <c r="BE3479" s="110"/>
      <c r="BF3479" s="110"/>
      <c r="BG3479" s="110"/>
    </row>
    <row r="3480" spans="1:59" ht="24.75" hidden="1" customHeight="1">
      <c r="A3480" s="9">
        <v>3483</v>
      </c>
      <c r="B3480" s="24">
        <v>5881</v>
      </c>
      <c r="C3480" s="24"/>
      <c r="D3480" s="15"/>
      <c r="E3480" s="25" t="s">
        <v>13564</v>
      </c>
      <c r="F3480" s="25" t="s">
        <v>13565</v>
      </c>
      <c r="G3480" s="25" t="s">
        <v>9875</v>
      </c>
      <c r="H3480" s="26" t="s">
        <v>13538</v>
      </c>
      <c r="I3480" s="25" t="s">
        <v>116</v>
      </c>
      <c r="J3480" s="25" t="s">
        <v>13566</v>
      </c>
      <c r="K3480" s="27"/>
      <c r="L3480" s="25"/>
      <c r="M3480" s="24">
        <v>1</v>
      </c>
      <c r="N3480" s="25" t="s">
        <v>46</v>
      </c>
      <c r="O3480" s="25" t="s">
        <v>13567</v>
      </c>
      <c r="P3480" s="25" t="s">
        <v>13568</v>
      </c>
      <c r="Q3480" s="25" t="s">
        <v>13569</v>
      </c>
      <c r="R3480" s="101">
        <v>342.87</v>
      </c>
      <c r="T3480" s="116">
        <v>112</v>
      </c>
      <c r="W3480" s="102">
        <v>294.82</v>
      </c>
      <c r="Y3480" s="102">
        <v>343.09</v>
      </c>
      <c r="AG3480" s="105">
        <v>296.39699999999999</v>
      </c>
      <c r="AI3480" s="105">
        <v>343.09</v>
      </c>
      <c r="AN3480" s="106">
        <v>319.74349999999998</v>
      </c>
      <c r="AO3480" s="105" t="s">
        <v>277</v>
      </c>
      <c r="AP3480" s="104" t="s">
        <v>278</v>
      </c>
      <c r="AQ3480" s="105">
        <f t="shared" ref="AQ3480:AQ3486" si="806">AVERAGE(SMALL(AE3480:AI3480,1),SMALL(AE3480:AI3480,2))</f>
        <v>319.74349999999998</v>
      </c>
      <c r="AR3480" s="105" t="str">
        <f t="shared" ref="AR3480:AR3486" si="807">IF(R3480 &lt;=( AVERAGE(SMALL(AE3480:AI3480,1),SMALL(AE3480:AI3480,2))), R3480, "")</f>
        <v/>
      </c>
      <c r="AS3480" s="105" t="e">
        <f t="shared" ref="AS3480:AS3486" si="808">AVERAGE(SMALL(AJ3480:AM3480,1),SMALL(AJ3480:AM3480,2))</f>
        <v>#NUM!</v>
      </c>
      <c r="AT3480" s="105" t="e">
        <f>#REF!*1.075</f>
        <v>#REF!</v>
      </c>
      <c r="AU3480" s="105">
        <f t="shared" ref="AU3480:AU3486" si="809">T3480*1.075</f>
        <v>120.39999999999999</v>
      </c>
      <c r="AV3480" s="102" t="e">
        <f t="shared" si="800"/>
        <v>#REF!</v>
      </c>
      <c r="AW3480" s="105" t="s">
        <v>172</v>
      </c>
      <c r="AX3480" s="105" t="s">
        <v>173</v>
      </c>
      <c r="AY3480" s="106">
        <v>120.4</v>
      </c>
      <c r="AZ3480" s="108">
        <f t="shared" si="793"/>
        <v>12.040000000000001</v>
      </c>
      <c r="BA3480" s="1">
        <f t="shared" si="794"/>
        <v>132.44</v>
      </c>
      <c r="BB3480" s="106">
        <f t="shared" si="805"/>
        <v>143.0352</v>
      </c>
      <c r="BC3480" s="105" t="s">
        <v>53</v>
      </c>
      <c r="BE3480" s="110"/>
      <c r="BF3480" s="110"/>
      <c r="BG3480" s="110"/>
    </row>
    <row r="3481" spans="1:59" ht="24.75" hidden="1" customHeight="1">
      <c r="A3481" s="9">
        <v>3484</v>
      </c>
      <c r="B3481" s="24">
        <v>5880</v>
      </c>
      <c r="C3481" s="24"/>
      <c r="D3481" s="15"/>
      <c r="E3481" s="25" t="s">
        <v>13564</v>
      </c>
      <c r="F3481" s="25" t="s">
        <v>13565</v>
      </c>
      <c r="G3481" s="25" t="s">
        <v>9875</v>
      </c>
      <c r="H3481" s="26" t="s">
        <v>13535</v>
      </c>
      <c r="I3481" s="25" t="s">
        <v>116</v>
      </c>
      <c r="J3481" s="25" t="s">
        <v>13566</v>
      </c>
      <c r="K3481" s="27"/>
      <c r="L3481" s="25"/>
      <c r="M3481" s="24">
        <v>1</v>
      </c>
      <c r="N3481" s="25" t="s">
        <v>46</v>
      </c>
      <c r="O3481" s="25" t="s">
        <v>13567</v>
      </c>
      <c r="P3481" s="25" t="s">
        <v>13568</v>
      </c>
      <c r="Q3481" s="25" t="s">
        <v>13570</v>
      </c>
      <c r="R3481" s="101">
        <v>178.41</v>
      </c>
      <c r="T3481" s="116" t="s">
        <v>161</v>
      </c>
      <c r="W3481" s="102">
        <v>157.44999999999999</v>
      </c>
      <c r="Y3481" s="102">
        <v>174.47</v>
      </c>
      <c r="AG3481" s="105">
        <v>158.30699999999999</v>
      </c>
      <c r="AI3481" s="105">
        <v>174.47</v>
      </c>
      <c r="AN3481" s="106">
        <v>166.38849999999999</v>
      </c>
      <c r="AO3481" s="105" t="s">
        <v>277</v>
      </c>
      <c r="AP3481" s="104" t="s">
        <v>278</v>
      </c>
      <c r="AQ3481" s="105">
        <f t="shared" si="806"/>
        <v>166.38849999999999</v>
      </c>
      <c r="AR3481" s="105" t="str">
        <f t="shared" si="807"/>
        <v/>
      </c>
      <c r="AS3481" s="105" t="e">
        <f t="shared" si="808"/>
        <v>#NUM!</v>
      </c>
      <c r="AT3481" s="105" t="e">
        <f>#REF!*1.075</f>
        <v>#REF!</v>
      </c>
      <c r="AU3481" s="105" t="e">
        <f t="shared" si="809"/>
        <v>#VALUE!</v>
      </c>
      <c r="AV3481" s="102" t="e">
        <f t="shared" si="800"/>
        <v>#REF!</v>
      </c>
      <c r="AW3481" s="105" t="s">
        <v>279</v>
      </c>
      <c r="AX3481" s="105" t="s">
        <v>278</v>
      </c>
      <c r="AY3481" s="106">
        <v>166.38849999999999</v>
      </c>
      <c r="AZ3481" s="108">
        <f t="shared" si="793"/>
        <v>16.638850000000001</v>
      </c>
      <c r="BA3481" s="1">
        <f t="shared" si="794"/>
        <v>183.02734999999998</v>
      </c>
      <c r="BB3481" s="106">
        <f t="shared" si="805"/>
        <v>197.66953799999999</v>
      </c>
      <c r="BC3481" s="105" t="s">
        <v>53</v>
      </c>
      <c r="BE3481" s="110"/>
      <c r="BF3481" s="110"/>
      <c r="BG3481" s="110"/>
    </row>
    <row r="3482" spans="1:59" ht="24.75" hidden="1" customHeight="1">
      <c r="A3482" s="9">
        <v>3485</v>
      </c>
      <c r="B3482" s="24">
        <v>5882</v>
      </c>
      <c r="C3482" s="24"/>
      <c r="D3482" s="15"/>
      <c r="E3482" s="25" t="s">
        <v>13564</v>
      </c>
      <c r="F3482" s="25" t="s">
        <v>13565</v>
      </c>
      <c r="G3482" s="25" t="s">
        <v>9875</v>
      </c>
      <c r="H3482" s="26" t="s">
        <v>518</v>
      </c>
      <c r="I3482" s="25" t="s">
        <v>116</v>
      </c>
      <c r="J3482" s="25" t="s">
        <v>13566</v>
      </c>
      <c r="K3482" s="27"/>
      <c r="L3482" s="25"/>
      <c r="M3482" s="24">
        <v>1</v>
      </c>
      <c r="N3482" s="25" t="s">
        <v>46</v>
      </c>
      <c r="O3482" s="25" t="s">
        <v>13567</v>
      </c>
      <c r="P3482" s="25" t="s">
        <v>13568</v>
      </c>
      <c r="Q3482" s="25" t="s">
        <v>13571</v>
      </c>
      <c r="R3482" s="101">
        <v>696.15</v>
      </c>
      <c r="T3482" s="116" t="s">
        <v>161</v>
      </c>
      <c r="W3482" s="102">
        <v>618.21</v>
      </c>
      <c r="Y3482" s="102">
        <v>676.95</v>
      </c>
      <c r="AG3482" s="105">
        <v>621.53499999999997</v>
      </c>
      <c r="AI3482" s="105">
        <v>676.95</v>
      </c>
      <c r="AN3482" s="106">
        <v>649.24249999999995</v>
      </c>
      <c r="AO3482" s="105" t="s">
        <v>277</v>
      </c>
      <c r="AP3482" s="104" t="s">
        <v>278</v>
      </c>
      <c r="AQ3482" s="105">
        <f t="shared" si="806"/>
        <v>649.24250000000006</v>
      </c>
      <c r="AR3482" s="105" t="str">
        <f t="shared" si="807"/>
        <v/>
      </c>
      <c r="AS3482" s="105" t="e">
        <f t="shared" si="808"/>
        <v>#NUM!</v>
      </c>
      <c r="AT3482" s="105" t="e">
        <f>#REF!*1.075</f>
        <v>#REF!</v>
      </c>
      <c r="AU3482" s="105" t="e">
        <f t="shared" si="809"/>
        <v>#VALUE!</v>
      </c>
      <c r="AV3482" s="102" t="e">
        <f t="shared" si="800"/>
        <v>#REF!</v>
      </c>
      <c r="AW3482" s="105" t="s">
        <v>279</v>
      </c>
      <c r="AX3482" s="105" t="s">
        <v>278</v>
      </c>
      <c r="AY3482" s="106">
        <v>649.24249999999995</v>
      </c>
      <c r="AZ3482" s="108">
        <f t="shared" si="793"/>
        <v>64.924250000000001</v>
      </c>
      <c r="BA3482" s="1">
        <f t="shared" si="794"/>
        <v>714.16674999999998</v>
      </c>
      <c r="BB3482" s="106">
        <f t="shared" si="805"/>
        <v>771.30008999999995</v>
      </c>
      <c r="BC3482" s="105" t="s">
        <v>53</v>
      </c>
      <c r="BE3482" s="110"/>
      <c r="BF3482" s="110"/>
      <c r="BG3482" s="110"/>
    </row>
    <row r="3483" spans="1:59" ht="24.75" hidden="1" customHeight="1">
      <c r="A3483" s="9">
        <v>3486</v>
      </c>
      <c r="B3483" s="24">
        <v>5883</v>
      </c>
      <c r="C3483" s="24"/>
      <c r="D3483" s="15"/>
      <c r="E3483" s="25" t="s">
        <v>13564</v>
      </c>
      <c r="F3483" s="25" t="s">
        <v>13565</v>
      </c>
      <c r="G3483" s="25" t="s">
        <v>9875</v>
      </c>
      <c r="H3483" s="26" t="s">
        <v>6310</v>
      </c>
      <c r="I3483" s="25" t="s">
        <v>116</v>
      </c>
      <c r="J3483" s="25" t="s">
        <v>13566</v>
      </c>
      <c r="K3483" s="27"/>
      <c r="L3483" s="25"/>
      <c r="M3483" s="24">
        <v>1</v>
      </c>
      <c r="N3483" s="25" t="s">
        <v>46</v>
      </c>
      <c r="O3483" s="25" t="s">
        <v>13567</v>
      </c>
      <c r="P3483" s="25" t="s">
        <v>13568</v>
      </c>
      <c r="Q3483" s="25" t="s">
        <v>13572</v>
      </c>
      <c r="R3483" s="101">
        <v>1329.15</v>
      </c>
      <c r="T3483" s="116" t="s">
        <v>58</v>
      </c>
      <c r="Y3483" s="102">
        <v>1236.42</v>
      </c>
      <c r="AG3483" s="105">
        <v>1243.07</v>
      </c>
      <c r="AI3483" s="105">
        <v>1236.42</v>
      </c>
      <c r="AJ3483" s="105">
        <v>1114.22</v>
      </c>
      <c r="AN3483" s="106">
        <v>1239.75</v>
      </c>
      <c r="AO3483" s="105" t="s">
        <v>277</v>
      </c>
      <c r="AP3483" s="104" t="s">
        <v>278</v>
      </c>
      <c r="AQ3483" s="105">
        <f t="shared" si="806"/>
        <v>1239.7449999999999</v>
      </c>
      <c r="AR3483" s="105" t="str">
        <f t="shared" si="807"/>
        <v/>
      </c>
      <c r="AS3483" s="105" t="e">
        <f t="shared" si="808"/>
        <v>#NUM!</v>
      </c>
      <c r="AT3483" s="105" t="e">
        <f>#REF!*1.075</f>
        <v>#REF!</v>
      </c>
      <c r="AU3483" s="105" t="e">
        <f t="shared" si="809"/>
        <v>#VALUE!</v>
      </c>
      <c r="AV3483" s="102" t="e">
        <f t="shared" si="800"/>
        <v>#REF!</v>
      </c>
      <c r="AW3483" s="105" t="s">
        <v>279</v>
      </c>
      <c r="AX3483" s="105" t="s">
        <v>278</v>
      </c>
      <c r="AY3483" s="106">
        <v>1239.7449999999999</v>
      </c>
      <c r="AZ3483" s="108">
        <f t="shared" si="793"/>
        <v>123.97449999999999</v>
      </c>
      <c r="BA3483" s="1">
        <f t="shared" si="794"/>
        <v>1363.7194999999999</v>
      </c>
      <c r="BB3483" s="106">
        <f t="shared" si="805"/>
        <v>1472.8170599999999</v>
      </c>
      <c r="BC3483" s="105" t="s">
        <v>53</v>
      </c>
      <c r="BE3483" s="110"/>
      <c r="BF3483" s="110"/>
      <c r="BG3483" s="110"/>
    </row>
    <row r="3484" spans="1:59" ht="24.75" hidden="1" customHeight="1">
      <c r="A3484" s="9">
        <v>3487</v>
      </c>
      <c r="B3484" s="24">
        <v>997</v>
      </c>
      <c r="C3484" s="24"/>
      <c r="D3484" s="15"/>
      <c r="E3484" s="25" t="s">
        <v>13573</v>
      </c>
      <c r="F3484" s="25" t="s">
        <v>13574</v>
      </c>
      <c r="G3484" s="25" t="s">
        <v>9892</v>
      </c>
      <c r="H3484" s="26" t="s">
        <v>13575</v>
      </c>
      <c r="I3484" s="25" t="s">
        <v>551</v>
      </c>
      <c r="J3484" s="25" t="s">
        <v>13576</v>
      </c>
      <c r="K3484" s="27">
        <v>1</v>
      </c>
      <c r="L3484" s="25" t="s">
        <v>91</v>
      </c>
      <c r="M3484" s="24">
        <v>1</v>
      </c>
      <c r="N3484" s="25" t="s">
        <v>46</v>
      </c>
      <c r="O3484" s="25" t="s">
        <v>13567</v>
      </c>
      <c r="P3484" s="25" t="s">
        <v>13577</v>
      </c>
      <c r="Q3484" s="25" t="s">
        <v>13578</v>
      </c>
      <c r="R3484" s="101">
        <v>24.5</v>
      </c>
      <c r="T3484" s="116" t="s">
        <v>58</v>
      </c>
      <c r="AJ3484" s="105">
        <v>24.73</v>
      </c>
      <c r="AN3484" s="106">
        <v>24.5</v>
      </c>
      <c r="AO3484" s="105" t="s">
        <v>50</v>
      </c>
      <c r="AP3484" s="104" t="s">
        <v>51</v>
      </c>
      <c r="AQ3484" s="105" t="e">
        <f t="shared" si="806"/>
        <v>#NUM!</v>
      </c>
      <c r="AR3484" s="105" t="e">
        <f t="shared" si="807"/>
        <v>#NUM!</v>
      </c>
      <c r="AS3484" s="105" t="e">
        <f t="shared" si="808"/>
        <v>#NUM!</v>
      </c>
      <c r="AT3484" s="105" t="e">
        <f>#REF!*1.075</f>
        <v>#REF!</v>
      </c>
      <c r="AU3484" s="105" t="e">
        <f t="shared" si="809"/>
        <v>#VALUE!</v>
      </c>
      <c r="AV3484" s="102" t="e">
        <f t="shared" si="800"/>
        <v>#REF!</v>
      </c>
      <c r="AW3484" s="125" t="s">
        <v>52</v>
      </c>
      <c r="AX3484" s="105" t="s">
        <v>51</v>
      </c>
      <c r="AY3484" s="106">
        <v>24.498999999999999</v>
      </c>
      <c r="AZ3484" s="108">
        <f t="shared" si="793"/>
        <v>4.1648300000000003</v>
      </c>
      <c r="BA3484" s="1">
        <f t="shared" si="794"/>
        <v>28.663829999999997</v>
      </c>
      <c r="BB3484" s="106">
        <f t="shared" si="805"/>
        <v>30.956936399999996</v>
      </c>
      <c r="BC3484" s="105" t="s">
        <v>53</v>
      </c>
      <c r="BE3484" s="110"/>
      <c r="BF3484" s="110"/>
      <c r="BG3484" s="110"/>
    </row>
    <row r="3485" spans="1:59" ht="24.75" hidden="1" customHeight="1">
      <c r="A3485" s="9">
        <v>3488</v>
      </c>
      <c r="B3485" s="24">
        <v>997</v>
      </c>
      <c r="C3485" s="24"/>
      <c r="D3485" s="15"/>
      <c r="E3485" s="25" t="s">
        <v>13573</v>
      </c>
      <c r="F3485" s="25" t="s">
        <v>13574</v>
      </c>
      <c r="G3485" s="25" t="s">
        <v>9892</v>
      </c>
      <c r="H3485" s="26" t="s">
        <v>13575</v>
      </c>
      <c r="I3485" s="25" t="s">
        <v>551</v>
      </c>
      <c r="J3485" s="25" t="s">
        <v>13579</v>
      </c>
      <c r="K3485" s="27">
        <v>2</v>
      </c>
      <c r="L3485" s="25" t="s">
        <v>91</v>
      </c>
      <c r="M3485" s="24">
        <v>1</v>
      </c>
      <c r="N3485" s="25" t="s">
        <v>46</v>
      </c>
      <c r="O3485" s="25" t="s">
        <v>13567</v>
      </c>
      <c r="P3485" s="25" t="s">
        <v>13577</v>
      </c>
      <c r="Q3485" s="25" t="s">
        <v>13578</v>
      </c>
      <c r="R3485" s="101">
        <v>54.21</v>
      </c>
      <c r="T3485" s="116" t="s">
        <v>58</v>
      </c>
      <c r="AC3485" s="102">
        <v>57.54</v>
      </c>
      <c r="AJ3485" s="105">
        <v>48.98</v>
      </c>
      <c r="AK3485" s="105">
        <v>20.25</v>
      </c>
      <c r="AN3485" s="106">
        <v>34.615000000000002</v>
      </c>
      <c r="AO3485" s="105" t="s">
        <v>3156</v>
      </c>
      <c r="AP3485" s="104" t="s">
        <v>3157</v>
      </c>
      <c r="AQ3485" s="105" t="e">
        <f t="shared" si="806"/>
        <v>#NUM!</v>
      </c>
      <c r="AR3485" s="105" t="e">
        <f t="shared" si="807"/>
        <v>#NUM!</v>
      </c>
      <c r="AS3485" s="105">
        <f t="shared" si="808"/>
        <v>34.614999999999995</v>
      </c>
      <c r="AT3485" s="105" t="e">
        <f>#REF!*1.075</f>
        <v>#REF!</v>
      </c>
      <c r="AU3485" s="105" t="e">
        <f t="shared" si="809"/>
        <v>#VALUE!</v>
      </c>
      <c r="AV3485" s="102" t="e">
        <f t="shared" si="800"/>
        <v>#REF!</v>
      </c>
      <c r="AW3485" s="105" t="s">
        <v>172</v>
      </c>
      <c r="AX3485" s="105" t="s">
        <v>173</v>
      </c>
      <c r="AY3485" s="106">
        <v>34.615000000000002</v>
      </c>
      <c r="AZ3485" s="108">
        <f t="shared" si="793"/>
        <v>5.8845500000000008</v>
      </c>
      <c r="BA3485" s="1">
        <f t="shared" si="794"/>
        <v>40.499549999999999</v>
      </c>
      <c r="BB3485" s="106">
        <f t="shared" si="805"/>
        <v>43.739514</v>
      </c>
      <c r="BC3485" s="105" t="s">
        <v>53</v>
      </c>
      <c r="BE3485" s="110"/>
      <c r="BF3485" s="110"/>
      <c r="BG3485" s="110"/>
    </row>
    <row r="3486" spans="1:59" ht="24.75" hidden="1" customHeight="1">
      <c r="A3486" s="9">
        <v>3489</v>
      </c>
      <c r="B3486" s="24">
        <v>997</v>
      </c>
      <c r="C3486" s="24"/>
      <c r="D3486" s="15"/>
      <c r="E3486" s="25" t="s">
        <v>13573</v>
      </c>
      <c r="F3486" s="25" t="s">
        <v>13574</v>
      </c>
      <c r="G3486" s="25" t="s">
        <v>9892</v>
      </c>
      <c r="H3486" s="26" t="s">
        <v>13575</v>
      </c>
      <c r="I3486" s="25" t="s">
        <v>551</v>
      </c>
      <c r="J3486" s="25" t="s">
        <v>13580</v>
      </c>
      <c r="K3486" s="27">
        <v>2</v>
      </c>
      <c r="L3486" s="25" t="s">
        <v>91</v>
      </c>
      <c r="M3486" s="24">
        <v>10</v>
      </c>
      <c r="N3486" s="25" t="s">
        <v>46</v>
      </c>
      <c r="O3486" s="25" t="s">
        <v>13567</v>
      </c>
      <c r="P3486" s="25" t="s">
        <v>13577</v>
      </c>
      <c r="Q3486" s="25" t="s">
        <v>13578</v>
      </c>
      <c r="R3486" s="101">
        <v>542.12</v>
      </c>
      <c r="T3486" s="116" t="s">
        <v>58</v>
      </c>
      <c r="AC3486" s="102">
        <v>542.12</v>
      </c>
      <c r="AJ3486" s="105">
        <v>489.8</v>
      </c>
      <c r="AN3486" s="106">
        <v>489.8</v>
      </c>
      <c r="AO3486" s="105" t="s">
        <v>531</v>
      </c>
      <c r="AP3486" s="104" t="s">
        <v>532</v>
      </c>
      <c r="AQ3486" s="105" t="e">
        <f t="shared" si="806"/>
        <v>#NUM!</v>
      </c>
      <c r="AR3486" s="105" t="e">
        <f t="shared" si="807"/>
        <v>#NUM!</v>
      </c>
      <c r="AS3486" s="105" t="e">
        <f t="shared" si="808"/>
        <v>#NUM!</v>
      </c>
      <c r="AT3486" s="105" t="e">
        <f>#REF!*1.075</f>
        <v>#REF!</v>
      </c>
      <c r="AU3486" s="105" t="e">
        <f t="shared" si="809"/>
        <v>#VALUE!</v>
      </c>
      <c r="AV3486" s="102" t="e">
        <f t="shared" si="800"/>
        <v>#REF!</v>
      </c>
      <c r="AW3486" s="125" t="s">
        <v>52</v>
      </c>
      <c r="AX3486" s="105" t="s">
        <v>51</v>
      </c>
      <c r="AY3486" s="106">
        <v>489.80200000000002</v>
      </c>
      <c r="AZ3486" s="108">
        <f t="shared" si="793"/>
        <v>48.980200000000004</v>
      </c>
      <c r="BA3486" s="1">
        <f t="shared" si="794"/>
        <v>538.78219999999999</v>
      </c>
      <c r="BB3486" s="106">
        <f t="shared" si="805"/>
        <v>581.88477599999999</v>
      </c>
      <c r="BC3486" s="105" t="s">
        <v>53</v>
      </c>
      <c r="BE3486" s="110"/>
      <c r="BF3486" s="110"/>
      <c r="BG3486" s="110"/>
    </row>
    <row r="3487" spans="1:59" ht="24.75" hidden="1" customHeight="1">
      <c r="A3487" s="9">
        <v>3490</v>
      </c>
      <c r="B3487" s="36">
        <v>20680</v>
      </c>
      <c r="C3487" s="36"/>
      <c r="E3487" s="36" t="s">
        <v>13581</v>
      </c>
      <c r="F3487" s="36"/>
      <c r="G3487" s="36" t="s">
        <v>13582</v>
      </c>
      <c r="H3487" s="36" t="s">
        <v>13583</v>
      </c>
      <c r="I3487" s="36" t="s">
        <v>551</v>
      </c>
      <c r="J3487" s="36"/>
      <c r="K3487" s="49"/>
      <c r="L3487" s="36"/>
      <c r="M3487" s="36"/>
      <c r="N3487" s="36"/>
      <c r="O3487" s="36" t="s">
        <v>13584</v>
      </c>
      <c r="P3487" s="21"/>
      <c r="Q3487" s="21" t="s">
        <v>480</v>
      </c>
      <c r="T3487" s="116"/>
      <c r="AT3487" s="105" t="e">
        <f>#REF!*1.075</f>
        <v>#REF!</v>
      </c>
      <c r="AV3487" s="102" t="e">
        <f t="shared" si="800"/>
        <v>#REF!</v>
      </c>
      <c r="AZ3487" s="108" t="b">
        <f t="shared" si="793"/>
        <v>0</v>
      </c>
      <c r="BA3487" s="1">
        <f t="shared" si="794"/>
        <v>0</v>
      </c>
      <c r="BB3487" s="106">
        <f t="shared" si="805"/>
        <v>0</v>
      </c>
      <c r="BE3487" s="110"/>
      <c r="BF3487" s="110"/>
      <c r="BG3487" s="110"/>
    </row>
    <row r="3488" spans="1:59" ht="24.75" hidden="1" customHeight="1">
      <c r="A3488" s="9">
        <v>3491</v>
      </c>
      <c r="B3488" s="36">
        <v>20580</v>
      </c>
      <c r="C3488" s="36"/>
      <c r="E3488" s="36" t="s">
        <v>13585</v>
      </c>
      <c r="F3488" s="36"/>
      <c r="G3488" s="36" t="s">
        <v>13586</v>
      </c>
      <c r="H3488" s="36" t="s">
        <v>97</v>
      </c>
      <c r="I3488" s="36" t="s">
        <v>4460</v>
      </c>
      <c r="J3488" s="36"/>
      <c r="K3488" s="49"/>
      <c r="L3488" s="36"/>
      <c r="M3488" s="36"/>
      <c r="N3488" s="36"/>
      <c r="O3488" s="36" t="s">
        <v>13584</v>
      </c>
      <c r="P3488" s="21"/>
      <c r="Q3488" s="21" t="s">
        <v>480</v>
      </c>
      <c r="T3488" s="116"/>
      <c r="AT3488" s="105" t="e">
        <f>#REF!*1.075</f>
        <v>#REF!</v>
      </c>
      <c r="AV3488" s="102" t="e">
        <f t="shared" si="800"/>
        <v>#REF!</v>
      </c>
      <c r="AZ3488" s="108" t="b">
        <f t="shared" si="793"/>
        <v>0</v>
      </c>
      <c r="BA3488" s="1">
        <f t="shared" si="794"/>
        <v>0</v>
      </c>
      <c r="BB3488" s="106">
        <f t="shared" si="805"/>
        <v>0</v>
      </c>
      <c r="BE3488" s="110"/>
      <c r="BF3488" s="110"/>
      <c r="BG3488" s="110"/>
    </row>
    <row r="3489" spans="1:59" ht="24.75" hidden="1" customHeight="1">
      <c r="A3489" s="9">
        <v>3492</v>
      </c>
      <c r="B3489" s="24">
        <v>833</v>
      </c>
      <c r="C3489" s="24"/>
      <c r="D3489" s="15"/>
      <c r="E3489" s="25" t="s">
        <v>13587</v>
      </c>
      <c r="F3489" s="25" t="s">
        <v>13588</v>
      </c>
      <c r="G3489" s="25" t="s">
        <v>5481</v>
      </c>
      <c r="H3489" s="26" t="s">
        <v>9909</v>
      </c>
      <c r="I3489" s="25" t="s">
        <v>906</v>
      </c>
      <c r="J3489" s="25" t="s">
        <v>13589</v>
      </c>
      <c r="K3489" s="27">
        <v>50</v>
      </c>
      <c r="L3489" s="25" t="s">
        <v>91</v>
      </c>
      <c r="M3489" s="24">
        <v>1</v>
      </c>
      <c r="N3489" s="25" t="s">
        <v>46</v>
      </c>
      <c r="O3489" s="25" t="s">
        <v>13590</v>
      </c>
      <c r="P3489" s="25" t="s">
        <v>13591</v>
      </c>
      <c r="Q3489" s="25" t="s">
        <v>13592</v>
      </c>
      <c r="R3489" s="101">
        <v>32.5</v>
      </c>
      <c r="T3489" s="116">
        <v>22</v>
      </c>
      <c r="V3489" s="102">
        <v>34.380000000000003</v>
      </c>
      <c r="W3489" s="102">
        <v>29.11</v>
      </c>
      <c r="X3489" s="102">
        <v>39.619999999999997</v>
      </c>
      <c r="Y3489" s="102">
        <v>31.35</v>
      </c>
      <c r="AG3489" s="105">
        <v>29.26</v>
      </c>
      <c r="AH3489" s="105">
        <v>39.619999999999997</v>
      </c>
      <c r="AI3489" s="105">
        <v>31.35</v>
      </c>
      <c r="AN3489" s="106">
        <v>30.305</v>
      </c>
      <c r="AO3489" s="105" t="s">
        <v>13593</v>
      </c>
      <c r="AP3489" s="104" t="s">
        <v>278</v>
      </c>
      <c r="AQ3489" s="105">
        <f t="shared" ref="AQ3489:AQ3498" si="810">AVERAGE(SMALL(AE3489:AI3489,1),SMALL(AE3489:AI3489,2))</f>
        <v>30.305</v>
      </c>
      <c r="AR3489" s="105" t="str">
        <f t="shared" ref="AR3489:AR3498" si="811">IF(R3489 &lt;=( AVERAGE(SMALL(AE3489:AI3489,1),SMALL(AE3489:AI3489,2))), R3489, "")</f>
        <v/>
      </c>
      <c r="AS3489" s="105" t="e">
        <f t="shared" ref="AS3489:AS3498" si="812">AVERAGE(SMALL(AJ3489:AM3489,1),SMALL(AJ3489:AM3489,2))</f>
        <v>#NUM!</v>
      </c>
      <c r="AT3489" s="105" t="e">
        <f>#REF!*1.075</f>
        <v>#REF!</v>
      </c>
      <c r="AU3489" s="105">
        <f t="shared" ref="AU3489:AU3498" si="813">T3489*1.075</f>
        <v>23.65</v>
      </c>
      <c r="AV3489" s="102" t="e">
        <f t="shared" si="800"/>
        <v>#REF!</v>
      </c>
      <c r="AW3489" s="105" t="s">
        <v>172</v>
      </c>
      <c r="AX3489" s="105" t="s">
        <v>173</v>
      </c>
      <c r="AY3489" s="106">
        <v>23.65</v>
      </c>
      <c r="AZ3489" s="108">
        <f t="shared" si="793"/>
        <v>4.0205000000000002</v>
      </c>
      <c r="BA3489" s="1">
        <f t="shared" si="794"/>
        <v>27.670499999999997</v>
      </c>
      <c r="BB3489" s="106">
        <f t="shared" si="805"/>
        <v>29.884139999999995</v>
      </c>
      <c r="BC3489" s="105" t="s">
        <v>53</v>
      </c>
      <c r="BE3489" s="110"/>
      <c r="BF3489" s="110"/>
      <c r="BG3489" s="110"/>
    </row>
    <row r="3490" spans="1:59" ht="24.75" hidden="1" customHeight="1">
      <c r="A3490" s="9">
        <v>3493</v>
      </c>
      <c r="B3490" s="24">
        <v>833</v>
      </c>
      <c r="C3490" s="24"/>
      <c r="D3490" s="15"/>
      <c r="E3490" s="25" t="s">
        <v>13587</v>
      </c>
      <c r="F3490" s="25" t="s">
        <v>13588</v>
      </c>
      <c r="G3490" s="25" t="s">
        <v>5481</v>
      </c>
      <c r="H3490" s="26" t="s">
        <v>9909</v>
      </c>
      <c r="I3490" s="25" t="s">
        <v>906</v>
      </c>
      <c r="J3490" s="25" t="s">
        <v>893</v>
      </c>
      <c r="K3490" s="27">
        <v>100</v>
      </c>
      <c r="L3490" s="25" t="s">
        <v>91</v>
      </c>
      <c r="M3490" s="24">
        <v>1</v>
      </c>
      <c r="N3490" s="25" t="s">
        <v>46</v>
      </c>
      <c r="O3490" s="25" t="s">
        <v>13590</v>
      </c>
      <c r="P3490" s="25" t="s">
        <v>13591</v>
      </c>
      <c r="Q3490" s="25" t="s">
        <v>13592</v>
      </c>
      <c r="R3490" s="101">
        <v>69.650000000000006</v>
      </c>
      <c r="T3490" s="116" t="s">
        <v>161</v>
      </c>
      <c r="V3490" s="102">
        <v>68.2</v>
      </c>
      <c r="Y3490" s="102">
        <v>61.39</v>
      </c>
      <c r="AI3490" s="105">
        <v>61.39</v>
      </c>
      <c r="AN3490" s="106">
        <v>61.39</v>
      </c>
      <c r="AO3490" s="105" t="s">
        <v>531</v>
      </c>
      <c r="AP3490" s="104" t="s">
        <v>532</v>
      </c>
      <c r="AQ3490" s="105" t="e">
        <f t="shared" si="810"/>
        <v>#NUM!</v>
      </c>
      <c r="AR3490" s="105" t="e">
        <f t="shared" si="811"/>
        <v>#NUM!</v>
      </c>
      <c r="AS3490" s="105" t="e">
        <f t="shared" si="812"/>
        <v>#NUM!</v>
      </c>
      <c r="AT3490" s="105" t="e">
        <f>#REF!*1.075</f>
        <v>#REF!</v>
      </c>
      <c r="AU3490" s="105" t="e">
        <f t="shared" si="813"/>
        <v>#VALUE!</v>
      </c>
      <c r="AV3490" s="102">
        <v>61.39</v>
      </c>
      <c r="AW3490" s="105" t="s">
        <v>1543</v>
      </c>
      <c r="AX3490" s="105" t="s">
        <v>532</v>
      </c>
      <c r="AY3490" s="106">
        <v>61.39</v>
      </c>
      <c r="AZ3490" s="108">
        <f t="shared" si="793"/>
        <v>7.3667999999999996</v>
      </c>
      <c r="BA3490" s="1">
        <f t="shared" si="794"/>
        <v>68.756799999999998</v>
      </c>
      <c r="BB3490" s="106">
        <f t="shared" si="805"/>
        <v>74.257344000000003</v>
      </c>
      <c r="BC3490" s="105" t="s">
        <v>53</v>
      </c>
      <c r="BE3490" s="110"/>
      <c r="BF3490" s="110"/>
      <c r="BG3490" s="110"/>
    </row>
    <row r="3491" spans="1:59" ht="24.75" hidden="1" customHeight="1">
      <c r="A3491" s="9">
        <v>3494</v>
      </c>
      <c r="B3491" s="24">
        <v>893</v>
      </c>
      <c r="C3491" s="24"/>
      <c r="D3491" s="15"/>
      <c r="E3491" s="25" t="s">
        <v>13594</v>
      </c>
      <c r="F3491" s="25" t="s">
        <v>13588</v>
      </c>
      <c r="G3491" s="25" t="s">
        <v>5481</v>
      </c>
      <c r="H3491" s="26" t="s">
        <v>13595</v>
      </c>
      <c r="I3491" s="25" t="s">
        <v>906</v>
      </c>
      <c r="J3491" s="25" t="s">
        <v>893</v>
      </c>
      <c r="K3491" s="27">
        <v>100</v>
      </c>
      <c r="L3491" s="25" t="s">
        <v>91</v>
      </c>
      <c r="M3491" s="24">
        <v>1</v>
      </c>
      <c r="N3491" s="25" t="s">
        <v>46</v>
      </c>
      <c r="O3491" s="25" t="s">
        <v>13590</v>
      </c>
      <c r="P3491" s="25" t="s">
        <v>13591</v>
      </c>
      <c r="Q3491" s="25" t="s">
        <v>13596</v>
      </c>
      <c r="R3491" s="101">
        <v>18.93</v>
      </c>
      <c r="T3491" s="116" t="s">
        <v>58</v>
      </c>
      <c r="Y3491" s="102">
        <v>17.61</v>
      </c>
      <c r="AI3491" s="105">
        <v>17.61</v>
      </c>
      <c r="AN3491" s="106">
        <v>17.61</v>
      </c>
      <c r="AO3491" s="105" t="s">
        <v>531</v>
      </c>
      <c r="AP3491" s="104" t="s">
        <v>532</v>
      </c>
      <c r="AQ3491" s="105" t="e">
        <f t="shared" si="810"/>
        <v>#NUM!</v>
      </c>
      <c r="AR3491" s="105" t="e">
        <f t="shared" si="811"/>
        <v>#NUM!</v>
      </c>
      <c r="AS3491" s="105" t="e">
        <f t="shared" si="812"/>
        <v>#NUM!</v>
      </c>
      <c r="AT3491" s="105" t="e">
        <f>#REF!*1.075</f>
        <v>#REF!</v>
      </c>
      <c r="AU3491" s="105" t="e">
        <f t="shared" si="813"/>
        <v>#VALUE!</v>
      </c>
      <c r="AV3491" s="102">
        <v>17.608499999999999</v>
      </c>
      <c r="AW3491" s="105" t="s">
        <v>1543</v>
      </c>
      <c r="AX3491" s="105" t="s">
        <v>532</v>
      </c>
      <c r="AY3491" s="106">
        <v>17.61</v>
      </c>
      <c r="AZ3491" s="108">
        <f t="shared" si="793"/>
        <v>2.9937</v>
      </c>
      <c r="BA3491" s="1">
        <f t="shared" si="794"/>
        <v>20.6037</v>
      </c>
      <c r="BB3491" s="106">
        <f t="shared" si="805"/>
        <v>22.251995999999998</v>
      </c>
      <c r="BC3491" s="105" t="s">
        <v>53</v>
      </c>
      <c r="BE3491" s="110"/>
      <c r="BF3491" s="110"/>
      <c r="BG3491" s="110"/>
    </row>
    <row r="3492" spans="1:59" ht="24.75" hidden="1" customHeight="1">
      <c r="A3492" s="9">
        <v>3495</v>
      </c>
      <c r="B3492" s="24">
        <v>893</v>
      </c>
      <c r="C3492" s="24"/>
      <c r="D3492" s="15"/>
      <c r="E3492" s="25" t="s">
        <v>13594</v>
      </c>
      <c r="F3492" s="25" t="s">
        <v>13588</v>
      </c>
      <c r="G3492" s="25" t="s">
        <v>5481</v>
      </c>
      <c r="H3492" s="26" t="s">
        <v>13595</v>
      </c>
      <c r="I3492" s="25" t="s">
        <v>906</v>
      </c>
      <c r="J3492" s="25" t="s">
        <v>13597</v>
      </c>
      <c r="K3492" s="27">
        <v>250</v>
      </c>
      <c r="L3492" s="25" t="s">
        <v>91</v>
      </c>
      <c r="M3492" s="24">
        <v>1</v>
      </c>
      <c r="N3492" s="25" t="s">
        <v>46</v>
      </c>
      <c r="O3492" s="25" t="s">
        <v>13590</v>
      </c>
      <c r="P3492" s="25" t="s">
        <v>13591</v>
      </c>
      <c r="Q3492" s="25" t="s">
        <v>13596</v>
      </c>
      <c r="R3492" s="101">
        <v>40.619999999999997</v>
      </c>
      <c r="T3492" s="116" t="s">
        <v>58</v>
      </c>
      <c r="V3492" s="102">
        <v>40.28</v>
      </c>
      <c r="W3492" s="102">
        <v>35.299999999999997</v>
      </c>
      <c r="X3492" s="102">
        <v>49.52</v>
      </c>
      <c r="Y3492" s="102">
        <v>40.729999999999997</v>
      </c>
      <c r="AG3492" s="105">
        <v>35.545999999999999</v>
      </c>
      <c r="AH3492" s="105">
        <v>49.52</v>
      </c>
      <c r="AI3492" s="105">
        <v>40.729999999999997</v>
      </c>
      <c r="AN3492" s="106">
        <v>38.137999999999998</v>
      </c>
      <c r="AO3492" s="105" t="s">
        <v>277</v>
      </c>
      <c r="AP3492" s="104" t="s">
        <v>278</v>
      </c>
      <c r="AQ3492" s="105">
        <f t="shared" si="810"/>
        <v>38.137999999999998</v>
      </c>
      <c r="AR3492" s="105" t="str">
        <f t="shared" si="811"/>
        <v/>
      </c>
      <c r="AS3492" s="105" t="e">
        <f t="shared" si="812"/>
        <v>#NUM!</v>
      </c>
      <c r="AT3492" s="105" t="e">
        <f>#REF!*1.075</f>
        <v>#REF!</v>
      </c>
      <c r="AU3492" s="105" t="e">
        <f t="shared" si="813"/>
        <v>#VALUE!</v>
      </c>
      <c r="AV3492" s="102">
        <v>37.79</v>
      </c>
      <c r="AW3492" s="105" t="s">
        <v>279</v>
      </c>
      <c r="AX3492" s="105" t="s">
        <v>278</v>
      </c>
      <c r="AY3492" s="106">
        <v>37.79</v>
      </c>
      <c r="AZ3492" s="108">
        <f t="shared" si="793"/>
        <v>6.4243000000000006</v>
      </c>
      <c r="BA3492" s="1">
        <f t="shared" si="794"/>
        <v>44.214300000000001</v>
      </c>
      <c r="BB3492" s="106">
        <f t="shared" si="805"/>
        <v>47.751443999999999</v>
      </c>
      <c r="BC3492" s="105" t="s">
        <v>53</v>
      </c>
      <c r="BE3492" s="110"/>
      <c r="BF3492" s="110"/>
      <c r="BG3492" s="110"/>
    </row>
    <row r="3493" spans="1:59" ht="24.75" hidden="1" customHeight="1">
      <c r="A3493" s="9">
        <v>3496</v>
      </c>
      <c r="B3493" s="24">
        <v>996</v>
      </c>
      <c r="C3493" s="24"/>
      <c r="D3493" s="15"/>
      <c r="E3493" s="25" t="s">
        <v>13598</v>
      </c>
      <c r="F3493" s="25" t="s">
        <v>13599</v>
      </c>
      <c r="G3493" s="25" t="s">
        <v>9875</v>
      </c>
      <c r="H3493" s="26" t="s">
        <v>13600</v>
      </c>
      <c r="I3493" s="25" t="s">
        <v>116</v>
      </c>
      <c r="J3493" s="25" t="s">
        <v>13601</v>
      </c>
      <c r="K3493" s="27">
        <v>5</v>
      </c>
      <c r="L3493" s="25" t="s">
        <v>91</v>
      </c>
      <c r="M3493" s="24">
        <v>1</v>
      </c>
      <c r="N3493" s="25" t="s">
        <v>46</v>
      </c>
      <c r="O3493" s="25" t="s">
        <v>13590</v>
      </c>
      <c r="P3493" s="25" t="s">
        <v>13602</v>
      </c>
      <c r="Q3493" s="25" t="s">
        <v>13603</v>
      </c>
      <c r="R3493" s="101">
        <v>88.81</v>
      </c>
      <c r="T3493" s="116" t="s">
        <v>58</v>
      </c>
      <c r="V3493" s="102">
        <v>82.34</v>
      </c>
      <c r="W3493" s="102">
        <v>83.02</v>
      </c>
      <c r="X3493" s="102">
        <v>137.11000000000001</v>
      </c>
      <c r="AG3493" s="105">
        <v>83.465599999999995</v>
      </c>
      <c r="AH3493" s="105">
        <v>137.11000000000001</v>
      </c>
      <c r="AN3493" s="106">
        <v>88.81</v>
      </c>
      <c r="AO3493" s="105" t="s">
        <v>50</v>
      </c>
      <c r="AP3493" s="104" t="s">
        <v>51</v>
      </c>
      <c r="AQ3493" s="105">
        <f t="shared" si="810"/>
        <v>110.2878</v>
      </c>
      <c r="AR3493" s="105">
        <f t="shared" si="811"/>
        <v>88.81</v>
      </c>
      <c r="AS3493" s="105" t="e">
        <f t="shared" si="812"/>
        <v>#NUM!</v>
      </c>
      <c r="AT3493" s="105" t="e">
        <f>#REF!*1.075</f>
        <v>#REF!</v>
      </c>
      <c r="AU3493" s="105" t="e">
        <f t="shared" si="813"/>
        <v>#VALUE!</v>
      </c>
      <c r="AV3493" s="102" t="e">
        <f t="shared" ref="AV3493:AV3524" si="814">MIN(AN3493,AT3493,AU3493)</f>
        <v>#REF!</v>
      </c>
      <c r="AW3493" s="125" t="s">
        <v>52</v>
      </c>
      <c r="AX3493" s="105" t="s">
        <v>51</v>
      </c>
      <c r="AY3493" s="106">
        <v>88.81</v>
      </c>
      <c r="AZ3493" s="108">
        <f t="shared" si="793"/>
        <v>10.6572</v>
      </c>
      <c r="BA3493" s="1">
        <f t="shared" si="794"/>
        <v>99.467200000000005</v>
      </c>
      <c r="BB3493" s="106">
        <f t="shared" si="805"/>
        <v>107.424576</v>
      </c>
      <c r="BC3493" s="105" t="s">
        <v>53</v>
      </c>
      <c r="BE3493" s="110"/>
      <c r="BF3493" s="110"/>
      <c r="BG3493" s="110"/>
    </row>
    <row r="3494" spans="1:59" ht="24.75" hidden="1" customHeight="1">
      <c r="A3494" s="9">
        <v>3497</v>
      </c>
      <c r="B3494" s="24">
        <v>996</v>
      </c>
      <c r="C3494" s="24"/>
      <c r="D3494" s="15"/>
      <c r="E3494" s="25" t="s">
        <v>13598</v>
      </c>
      <c r="F3494" s="25" t="s">
        <v>13599</v>
      </c>
      <c r="G3494" s="25" t="s">
        <v>9875</v>
      </c>
      <c r="H3494" s="26" t="s">
        <v>13600</v>
      </c>
      <c r="I3494" s="25" t="s">
        <v>116</v>
      </c>
      <c r="J3494" s="25" t="s">
        <v>13604</v>
      </c>
      <c r="K3494" s="27">
        <v>10</v>
      </c>
      <c r="L3494" s="25" t="s">
        <v>91</v>
      </c>
      <c r="M3494" s="24">
        <v>1</v>
      </c>
      <c r="N3494" s="25" t="s">
        <v>46</v>
      </c>
      <c r="O3494" s="25" t="s">
        <v>13590</v>
      </c>
      <c r="P3494" s="25" t="s">
        <v>13602</v>
      </c>
      <c r="Q3494" s="25" t="s">
        <v>13603</v>
      </c>
      <c r="R3494" s="101">
        <v>168.88</v>
      </c>
      <c r="T3494" s="116" t="s">
        <v>58</v>
      </c>
      <c r="V3494" s="102">
        <v>157.13</v>
      </c>
      <c r="W3494" s="102">
        <v>157.05000000000001</v>
      </c>
      <c r="X3494" s="102">
        <v>259.31</v>
      </c>
      <c r="Y3494" s="102">
        <v>252</v>
      </c>
      <c r="AG3494" s="105">
        <v>157.892</v>
      </c>
      <c r="AH3494" s="105">
        <v>259.31</v>
      </c>
      <c r="AI3494" s="105">
        <v>252</v>
      </c>
      <c r="AN3494" s="106">
        <v>168.88</v>
      </c>
      <c r="AO3494" s="105" t="s">
        <v>50</v>
      </c>
      <c r="AP3494" s="104" t="s">
        <v>51</v>
      </c>
      <c r="AQ3494" s="105">
        <f t="shared" si="810"/>
        <v>204.946</v>
      </c>
      <c r="AR3494" s="105">
        <f t="shared" si="811"/>
        <v>168.88</v>
      </c>
      <c r="AS3494" s="105" t="e">
        <f t="shared" si="812"/>
        <v>#NUM!</v>
      </c>
      <c r="AT3494" s="105" t="e">
        <f>#REF!*1.075</f>
        <v>#REF!</v>
      </c>
      <c r="AU3494" s="105" t="e">
        <f t="shared" si="813"/>
        <v>#VALUE!</v>
      </c>
      <c r="AV3494" s="102" t="e">
        <f t="shared" si="814"/>
        <v>#REF!</v>
      </c>
      <c r="AW3494" s="125" t="s">
        <v>52</v>
      </c>
      <c r="AX3494" s="105" t="s">
        <v>51</v>
      </c>
      <c r="AY3494" s="106">
        <v>168.88</v>
      </c>
      <c r="AZ3494" s="108">
        <f t="shared" si="793"/>
        <v>16.888000000000002</v>
      </c>
      <c r="BA3494" s="1">
        <f t="shared" si="794"/>
        <v>185.768</v>
      </c>
      <c r="BB3494" s="106">
        <f t="shared" si="805"/>
        <v>200.62943999999999</v>
      </c>
      <c r="BC3494" s="105" t="s">
        <v>53</v>
      </c>
      <c r="BE3494" s="110"/>
      <c r="BF3494" s="110"/>
      <c r="BG3494" s="110"/>
    </row>
    <row r="3495" spans="1:59" ht="24.75" hidden="1" customHeight="1">
      <c r="A3495" s="9">
        <v>3498</v>
      </c>
      <c r="B3495" s="24">
        <v>1102</v>
      </c>
      <c r="C3495" s="24"/>
      <c r="D3495" s="15"/>
      <c r="E3495" s="25" t="s">
        <v>13598</v>
      </c>
      <c r="F3495" s="25" t="s">
        <v>13605</v>
      </c>
      <c r="G3495" s="25" t="s">
        <v>9875</v>
      </c>
      <c r="H3495" s="26" t="s">
        <v>4429</v>
      </c>
      <c r="I3495" s="25" t="s">
        <v>116</v>
      </c>
      <c r="J3495" s="25" t="s">
        <v>13606</v>
      </c>
      <c r="K3495" s="27">
        <v>10</v>
      </c>
      <c r="L3495" s="25" t="s">
        <v>91</v>
      </c>
      <c r="M3495" s="24">
        <v>1</v>
      </c>
      <c r="N3495" s="25" t="s">
        <v>46</v>
      </c>
      <c r="O3495" s="25" t="s">
        <v>13590</v>
      </c>
      <c r="P3495" s="25" t="s">
        <v>13607</v>
      </c>
      <c r="Q3495" s="25" t="s">
        <v>13608</v>
      </c>
      <c r="R3495" s="101">
        <v>334.47</v>
      </c>
      <c r="T3495" s="116" t="s">
        <v>58</v>
      </c>
      <c r="V3495" s="102">
        <v>315.07</v>
      </c>
      <c r="W3495" s="102">
        <v>307.20999999999998</v>
      </c>
      <c r="X3495" s="102">
        <v>510.37</v>
      </c>
      <c r="Y3495" s="102">
        <v>444.56</v>
      </c>
      <c r="AG3495" s="105">
        <v>308.86200000000002</v>
      </c>
      <c r="AH3495" s="105">
        <v>510.37</v>
      </c>
      <c r="AI3495" s="105">
        <v>444.56</v>
      </c>
      <c r="AN3495" s="106">
        <v>334.47</v>
      </c>
      <c r="AO3495" s="105" t="s">
        <v>50</v>
      </c>
      <c r="AP3495" s="104" t="s">
        <v>51</v>
      </c>
      <c r="AQ3495" s="105">
        <f t="shared" si="810"/>
        <v>376.71100000000001</v>
      </c>
      <c r="AR3495" s="105">
        <f t="shared" si="811"/>
        <v>334.47</v>
      </c>
      <c r="AS3495" s="105" t="e">
        <f t="shared" si="812"/>
        <v>#NUM!</v>
      </c>
      <c r="AT3495" s="105" t="e">
        <f>#REF!*1.075</f>
        <v>#REF!</v>
      </c>
      <c r="AU3495" s="105" t="e">
        <f t="shared" si="813"/>
        <v>#VALUE!</v>
      </c>
      <c r="AV3495" s="102" t="e">
        <f t="shared" si="814"/>
        <v>#REF!</v>
      </c>
      <c r="AW3495" s="125" t="s">
        <v>52</v>
      </c>
      <c r="AX3495" s="105" t="s">
        <v>51</v>
      </c>
      <c r="AY3495" s="106">
        <v>334.47</v>
      </c>
      <c r="AZ3495" s="108">
        <f t="shared" si="793"/>
        <v>33.447000000000003</v>
      </c>
      <c r="BA3495" s="1">
        <f t="shared" si="794"/>
        <v>367.91700000000003</v>
      </c>
      <c r="BB3495" s="106">
        <f t="shared" si="805"/>
        <v>397.35036000000002</v>
      </c>
      <c r="BC3495" s="105" t="s">
        <v>53</v>
      </c>
      <c r="BE3495" s="110"/>
      <c r="BF3495" s="110"/>
      <c r="BG3495" s="110"/>
    </row>
    <row r="3496" spans="1:59" ht="24.75" hidden="1" customHeight="1">
      <c r="A3496" s="9">
        <v>3499</v>
      </c>
      <c r="B3496" s="24">
        <v>1066</v>
      </c>
      <c r="C3496" s="24"/>
      <c r="D3496" s="126" t="s">
        <v>13609</v>
      </c>
      <c r="E3496" s="25" t="s">
        <v>13610</v>
      </c>
      <c r="F3496" s="25" t="s">
        <v>13611</v>
      </c>
      <c r="G3496" s="25" t="s">
        <v>9866</v>
      </c>
      <c r="H3496" s="26" t="s">
        <v>13612</v>
      </c>
      <c r="I3496" s="25" t="s">
        <v>116</v>
      </c>
      <c r="J3496" s="25" t="s">
        <v>13613</v>
      </c>
      <c r="K3496" s="27">
        <v>5</v>
      </c>
      <c r="L3496" s="25" t="s">
        <v>91</v>
      </c>
      <c r="M3496" s="24">
        <v>1</v>
      </c>
      <c r="N3496" s="25" t="s">
        <v>46</v>
      </c>
      <c r="O3496" s="25" t="s">
        <v>13590</v>
      </c>
      <c r="P3496" s="25" t="s">
        <v>13614</v>
      </c>
      <c r="Q3496" s="25" t="s">
        <v>13615</v>
      </c>
      <c r="R3496" s="101">
        <v>160</v>
      </c>
      <c r="S3496" s="102">
        <v>160</v>
      </c>
      <c r="T3496" s="116">
        <v>166.48</v>
      </c>
      <c r="AF3496" s="105">
        <v>157.15</v>
      </c>
      <c r="AG3496" s="105">
        <v>178.21899999999999</v>
      </c>
      <c r="AH3496" s="105">
        <v>196.76</v>
      </c>
      <c r="AI3496" s="59">
        <v>211.1</v>
      </c>
      <c r="AN3496" s="106">
        <v>179.8</v>
      </c>
      <c r="AO3496" s="105" t="s">
        <v>50</v>
      </c>
      <c r="AP3496" s="104" t="s">
        <v>51</v>
      </c>
      <c r="AQ3496" s="105">
        <f t="shared" si="810"/>
        <v>167.68450000000001</v>
      </c>
      <c r="AR3496" s="105">
        <f t="shared" si="811"/>
        <v>160</v>
      </c>
      <c r="AS3496" s="105" t="e">
        <f t="shared" si="812"/>
        <v>#NUM!</v>
      </c>
      <c r="AT3496" s="105" t="e">
        <f>#REF!*1.075</f>
        <v>#REF!</v>
      </c>
      <c r="AU3496" s="105">
        <f t="shared" si="813"/>
        <v>178.96599999999998</v>
      </c>
      <c r="AV3496" s="102" t="e">
        <f t="shared" si="814"/>
        <v>#REF!</v>
      </c>
      <c r="AW3496" s="125" t="s">
        <v>52</v>
      </c>
      <c r="AX3496" s="125" t="s">
        <v>51</v>
      </c>
      <c r="AY3496" s="106">
        <v>160</v>
      </c>
      <c r="AZ3496" s="108">
        <f t="shared" si="793"/>
        <v>16</v>
      </c>
      <c r="BA3496" s="1">
        <f t="shared" si="794"/>
        <v>176</v>
      </c>
      <c r="BB3496" s="136">
        <f>BA3496</f>
        <v>176</v>
      </c>
      <c r="BC3496" s="105" t="s">
        <v>53</v>
      </c>
      <c r="BD3496" s="110" t="s">
        <v>885</v>
      </c>
      <c r="BE3496" s="110"/>
      <c r="BF3496" s="110"/>
      <c r="BG3496" s="110"/>
    </row>
    <row r="3497" spans="1:59" ht="24.75" hidden="1" customHeight="1">
      <c r="A3497" s="9">
        <v>3500</v>
      </c>
      <c r="B3497" s="24">
        <v>1066</v>
      </c>
      <c r="C3497" s="24"/>
      <c r="D3497" s="15"/>
      <c r="E3497" s="25" t="s">
        <v>13610</v>
      </c>
      <c r="F3497" s="25" t="s">
        <v>13611</v>
      </c>
      <c r="G3497" s="25" t="s">
        <v>9866</v>
      </c>
      <c r="H3497" s="26" t="s">
        <v>13612</v>
      </c>
      <c r="I3497" s="25" t="s">
        <v>116</v>
      </c>
      <c r="J3497" s="25" t="s">
        <v>13616</v>
      </c>
      <c r="K3497" s="27">
        <v>5</v>
      </c>
      <c r="L3497" s="25" t="s">
        <v>91</v>
      </c>
      <c r="M3497" s="24">
        <v>1</v>
      </c>
      <c r="N3497" s="25" t="s">
        <v>46</v>
      </c>
      <c r="O3497" s="25" t="s">
        <v>13590</v>
      </c>
      <c r="P3497" s="25" t="s">
        <v>13614</v>
      </c>
      <c r="Q3497" s="25" t="s">
        <v>13615</v>
      </c>
      <c r="R3497" s="101">
        <v>354.77</v>
      </c>
      <c r="T3497" s="116" t="s">
        <v>58</v>
      </c>
      <c r="V3497" s="102">
        <v>323.36</v>
      </c>
      <c r="W3497" s="102">
        <v>336.67</v>
      </c>
      <c r="AG3497" s="105">
        <v>338.48700000000002</v>
      </c>
      <c r="AI3497" s="105">
        <v>1663.02</v>
      </c>
      <c r="AN3497" s="106">
        <v>354.77</v>
      </c>
      <c r="AO3497" s="105" t="s">
        <v>50</v>
      </c>
      <c r="AP3497" s="104" t="s">
        <v>51</v>
      </c>
      <c r="AQ3497" s="105">
        <f t="shared" si="810"/>
        <v>1000.7535</v>
      </c>
      <c r="AR3497" s="105">
        <f t="shared" si="811"/>
        <v>354.77</v>
      </c>
      <c r="AS3497" s="105" t="e">
        <f t="shared" si="812"/>
        <v>#NUM!</v>
      </c>
      <c r="AT3497" s="105" t="e">
        <f>#REF!*1.075</f>
        <v>#REF!</v>
      </c>
      <c r="AU3497" s="105" t="e">
        <f t="shared" si="813"/>
        <v>#VALUE!</v>
      </c>
      <c r="AV3497" s="102" t="e">
        <f t="shared" si="814"/>
        <v>#REF!</v>
      </c>
      <c r="AW3497" s="125" t="s">
        <v>52</v>
      </c>
      <c r="AX3497" s="105" t="s">
        <v>51</v>
      </c>
      <c r="AY3497" s="106">
        <v>354.7715</v>
      </c>
      <c r="AZ3497" s="108">
        <f t="shared" si="793"/>
        <v>35.477150000000002</v>
      </c>
      <c r="BA3497" s="1">
        <f t="shared" si="794"/>
        <v>390.24865</v>
      </c>
      <c r="BB3497" s="106">
        <f t="shared" ref="BB3497:BB3560" si="815">BA3497+BA3497*0.08</f>
        <v>421.46854200000001</v>
      </c>
      <c r="BC3497" s="105" t="s">
        <v>53</v>
      </c>
      <c r="BE3497" s="110"/>
      <c r="BF3497" s="110"/>
      <c r="BG3497" s="110"/>
    </row>
    <row r="3498" spans="1:59" ht="24.75" hidden="1" customHeight="1">
      <c r="A3498" s="9">
        <v>3501</v>
      </c>
      <c r="B3498" s="20">
        <v>14964</v>
      </c>
      <c r="C3498" s="20"/>
      <c r="E3498" s="21" t="s">
        <v>13617</v>
      </c>
      <c r="F3498" s="21" t="s">
        <v>13618</v>
      </c>
      <c r="G3498" s="21" t="s">
        <v>2862</v>
      </c>
      <c r="H3498" s="22" t="s">
        <v>2863</v>
      </c>
      <c r="I3498" s="21" t="s">
        <v>574</v>
      </c>
      <c r="J3498" s="21" t="s">
        <v>13619</v>
      </c>
      <c r="K3498" s="23"/>
      <c r="L3498" s="21"/>
      <c r="M3498" s="20">
        <v>1</v>
      </c>
      <c r="N3498" s="21" t="s">
        <v>46</v>
      </c>
      <c r="O3498" s="21" t="s">
        <v>13620</v>
      </c>
      <c r="P3498" s="21" t="s">
        <v>10000</v>
      </c>
      <c r="Q3498" s="21" t="s">
        <v>13621</v>
      </c>
      <c r="R3498" s="101">
        <v>65.59</v>
      </c>
      <c r="T3498" s="116">
        <v>5.2</v>
      </c>
      <c r="U3498" s="84">
        <v>79.989999999999995</v>
      </c>
      <c r="W3498" s="102">
        <v>51.2</v>
      </c>
      <c r="AG3498" s="105">
        <v>51.744</v>
      </c>
      <c r="AQ3498" s="105" t="e">
        <f t="shared" si="810"/>
        <v>#NUM!</v>
      </c>
      <c r="AR3498" s="105" t="e">
        <f t="shared" si="811"/>
        <v>#NUM!</v>
      </c>
      <c r="AS3498" s="105" t="e">
        <f t="shared" si="812"/>
        <v>#NUM!</v>
      </c>
      <c r="AT3498" s="105" t="e">
        <f>#REF!*1.075</f>
        <v>#REF!</v>
      </c>
      <c r="AU3498" s="105">
        <f t="shared" si="813"/>
        <v>5.59</v>
      </c>
      <c r="AV3498" s="102" t="e">
        <f t="shared" si="814"/>
        <v>#REF!</v>
      </c>
      <c r="AW3498" s="105" t="s">
        <v>172</v>
      </c>
      <c r="AX3498" s="105" t="s">
        <v>173</v>
      </c>
      <c r="AY3498" s="106">
        <v>5.59</v>
      </c>
      <c r="AZ3498" s="108">
        <f t="shared" si="793"/>
        <v>1.3975</v>
      </c>
      <c r="BA3498" s="1">
        <f t="shared" si="794"/>
        <v>6.9874999999999998</v>
      </c>
      <c r="BB3498" s="106">
        <f t="shared" si="815"/>
        <v>7.5465</v>
      </c>
      <c r="BC3498" s="105" t="s">
        <v>53</v>
      </c>
      <c r="BE3498" s="110"/>
      <c r="BF3498" s="110"/>
      <c r="BG3498" s="110"/>
    </row>
    <row r="3499" spans="1:59" ht="24.75" hidden="1" customHeight="1">
      <c r="A3499" s="9">
        <v>3502</v>
      </c>
      <c r="B3499" s="36">
        <v>20686</v>
      </c>
      <c r="C3499" s="36"/>
      <c r="E3499" s="36" t="s">
        <v>13617</v>
      </c>
      <c r="F3499" s="36"/>
      <c r="G3499" s="36" t="s">
        <v>2862</v>
      </c>
      <c r="H3499" s="36" t="s">
        <v>13622</v>
      </c>
      <c r="I3499" s="36" t="s">
        <v>906</v>
      </c>
      <c r="J3499" s="36"/>
      <c r="K3499" s="49"/>
      <c r="L3499" s="36"/>
      <c r="M3499" s="36"/>
      <c r="N3499" s="36"/>
      <c r="O3499" s="36" t="s">
        <v>13620</v>
      </c>
      <c r="P3499" s="21"/>
      <c r="Q3499" s="21" t="s">
        <v>480</v>
      </c>
      <c r="T3499" s="116"/>
      <c r="AT3499" s="105" t="e">
        <f>#REF!*1.075</f>
        <v>#REF!</v>
      </c>
      <c r="AV3499" s="102" t="e">
        <f t="shared" si="814"/>
        <v>#REF!</v>
      </c>
      <c r="AZ3499" s="108" t="b">
        <f t="shared" si="793"/>
        <v>0</v>
      </c>
      <c r="BA3499" s="1">
        <f t="shared" si="794"/>
        <v>0</v>
      </c>
      <c r="BB3499" s="106">
        <f t="shared" si="815"/>
        <v>0</v>
      </c>
      <c r="BE3499" s="110"/>
      <c r="BF3499" s="110"/>
      <c r="BG3499" s="110"/>
    </row>
    <row r="3500" spans="1:59" ht="24.75" hidden="1" customHeight="1">
      <c r="A3500" s="9">
        <v>3503</v>
      </c>
      <c r="B3500" s="17">
        <v>17740</v>
      </c>
      <c r="C3500" s="17"/>
      <c r="D3500" s="8"/>
      <c r="E3500" s="2" t="s">
        <v>13623</v>
      </c>
      <c r="F3500" s="2" t="s">
        <v>13624</v>
      </c>
      <c r="G3500" s="2" t="s">
        <v>5868</v>
      </c>
      <c r="H3500" s="18" t="s">
        <v>13625</v>
      </c>
      <c r="I3500" s="2" t="s">
        <v>551</v>
      </c>
      <c r="J3500" s="2" t="s">
        <v>13626</v>
      </c>
      <c r="K3500" s="19">
        <v>2</v>
      </c>
      <c r="L3500" s="2" t="s">
        <v>91</v>
      </c>
      <c r="M3500" s="17">
        <v>10</v>
      </c>
      <c r="N3500" s="2" t="s">
        <v>46</v>
      </c>
      <c r="O3500" s="2" t="s">
        <v>13627</v>
      </c>
      <c r="P3500" s="2" t="s">
        <v>13628</v>
      </c>
      <c r="Q3500" s="2" t="s">
        <v>13629</v>
      </c>
      <c r="R3500" s="101">
        <v>3.36</v>
      </c>
      <c r="T3500" s="116">
        <v>3.35</v>
      </c>
      <c r="U3500" s="84">
        <v>3.3571</v>
      </c>
      <c r="AE3500" s="104">
        <v>3.3571</v>
      </c>
      <c r="AN3500" s="106">
        <v>3.36</v>
      </c>
      <c r="AO3500" s="105" t="s">
        <v>50</v>
      </c>
      <c r="AP3500" s="104" t="s">
        <v>51</v>
      </c>
      <c r="AQ3500" s="105" t="e">
        <f t="shared" ref="AQ3500:AQ3510" si="816">AVERAGE(SMALL(AE3500:AI3500,1),SMALL(AE3500:AI3500,2))</f>
        <v>#NUM!</v>
      </c>
      <c r="AR3500" s="105" t="e">
        <f t="shared" ref="AR3500:AR3510" si="817">IF(R3500 &lt;=( AVERAGE(SMALL(AE3500:AI3500,1),SMALL(AE3500:AI3500,2))), R3500, "")</f>
        <v>#NUM!</v>
      </c>
      <c r="AS3500" s="105" t="e">
        <f t="shared" ref="AS3500:AS3510" si="818">AVERAGE(SMALL(AJ3500:AM3500,1),SMALL(AJ3500:AM3500,2))</f>
        <v>#NUM!</v>
      </c>
      <c r="AT3500" s="105" t="e">
        <f>#REF!*1.075</f>
        <v>#REF!</v>
      </c>
      <c r="AU3500" s="105">
        <f t="shared" ref="AU3500:AU3510" si="819">T3500*1.075</f>
        <v>3.6012499999999998</v>
      </c>
      <c r="AV3500" s="102" t="e">
        <f t="shared" si="814"/>
        <v>#REF!</v>
      </c>
      <c r="AW3500" s="125" t="s">
        <v>52</v>
      </c>
      <c r="AX3500" s="105" t="s">
        <v>51</v>
      </c>
      <c r="AY3500" s="106">
        <v>3.36</v>
      </c>
      <c r="AZ3500" s="108">
        <f t="shared" si="793"/>
        <v>0.84</v>
      </c>
      <c r="BA3500" s="1">
        <f t="shared" si="794"/>
        <v>4.2</v>
      </c>
      <c r="BB3500" s="106">
        <f t="shared" si="815"/>
        <v>4.5360000000000005</v>
      </c>
      <c r="BC3500" s="105" t="s">
        <v>53</v>
      </c>
      <c r="BE3500" s="110"/>
      <c r="BF3500" s="110"/>
      <c r="BG3500" s="110"/>
    </row>
    <row r="3501" spans="1:59" ht="24.75" hidden="1" customHeight="1">
      <c r="A3501" s="9">
        <v>3504</v>
      </c>
      <c r="B3501" s="17">
        <v>19431</v>
      </c>
      <c r="C3501" s="17"/>
      <c r="D3501" s="8"/>
      <c r="E3501" s="2" t="s">
        <v>13630</v>
      </c>
      <c r="F3501" s="2" t="s">
        <v>13631</v>
      </c>
      <c r="G3501" s="2" t="s">
        <v>2026</v>
      </c>
      <c r="H3501" s="18" t="s">
        <v>2027</v>
      </c>
      <c r="I3501" s="2" t="s">
        <v>551</v>
      </c>
      <c r="J3501" s="2" t="s">
        <v>13632</v>
      </c>
      <c r="K3501" s="19"/>
      <c r="L3501" s="2"/>
      <c r="M3501" s="17">
        <v>5</v>
      </c>
      <c r="N3501" s="2" t="s">
        <v>46</v>
      </c>
      <c r="O3501" s="2" t="s">
        <v>13627</v>
      </c>
      <c r="P3501" s="2" t="s">
        <v>13633</v>
      </c>
      <c r="Q3501" s="2" t="s">
        <v>13634</v>
      </c>
      <c r="R3501" s="101">
        <v>4.5599999999999996</v>
      </c>
      <c r="T3501" s="116">
        <v>1.41</v>
      </c>
      <c r="U3501" s="84">
        <v>2.58</v>
      </c>
      <c r="AE3501" s="104">
        <v>2.58</v>
      </c>
      <c r="AN3501" s="106">
        <v>4.5599999999999996</v>
      </c>
      <c r="AO3501" s="105" t="s">
        <v>50</v>
      </c>
      <c r="AP3501" s="104" t="s">
        <v>51</v>
      </c>
      <c r="AQ3501" s="105" t="e">
        <f t="shared" si="816"/>
        <v>#NUM!</v>
      </c>
      <c r="AR3501" s="105" t="e">
        <f t="shared" si="817"/>
        <v>#NUM!</v>
      </c>
      <c r="AS3501" s="105" t="e">
        <f t="shared" si="818"/>
        <v>#NUM!</v>
      </c>
      <c r="AT3501" s="105" t="e">
        <f>#REF!*1.075</f>
        <v>#REF!</v>
      </c>
      <c r="AU3501" s="105">
        <f t="shared" si="819"/>
        <v>1.5157499999999999</v>
      </c>
      <c r="AV3501" s="102" t="e">
        <f t="shared" si="814"/>
        <v>#REF!</v>
      </c>
      <c r="AW3501" s="105" t="s">
        <v>172</v>
      </c>
      <c r="AX3501" s="105" t="s">
        <v>173</v>
      </c>
      <c r="AY3501" s="106">
        <v>1.5149999999999999</v>
      </c>
      <c r="AZ3501" s="108">
        <f t="shared" ref="AZ3501:AZ3564" si="820">IF(AND(AY3501&gt;0,AY3501&lt;=10),AY3501*0.25,IF(AND(AY3501&gt;10,AY3501&lt;=50),AY3501*0.17,IF(AND(AY3501&gt;10,AY3501&lt;=100),AY3501*0.12,IF(AY3501&gt;100,AY3501*0.1))))</f>
        <v>0.37874999999999998</v>
      </c>
      <c r="BA3501" s="1">
        <f t="shared" ref="BA3501:BA3564" si="821">AZ3501+AY3501</f>
        <v>1.8937499999999998</v>
      </c>
      <c r="BB3501" s="106">
        <f t="shared" si="815"/>
        <v>2.0452499999999998</v>
      </c>
      <c r="BC3501" s="105" t="s">
        <v>53</v>
      </c>
      <c r="BE3501" s="110"/>
      <c r="BF3501" s="110"/>
      <c r="BG3501" s="110"/>
    </row>
    <row r="3502" spans="1:59" ht="24.75" hidden="1" customHeight="1">
      <c r="A3502" s="9">
        <v>3505</v>
      </c>
      <c r="B3502" s="17">
        <v>7304</v>
      </c>
      <c r="C3502" s="17"/>
      <c r="D3502" s="8"/>
      <c r="E3502" s="2" t="s">
        <v>13635</v>
      </c>
      <c r="F3502" s="2" t="s">
        <v>12419</v>
      </c>
      <c r="G3502" s="2" t="s">
        <v>7993</v>
      </c>
      <c r="H3502" s="18" t="s">
        <v>1460</v>
      </c>
      <c r="I3502" s="2" t="s">
        <v>68</v>
      </c>
      <c r="J3502" s="2" t="s">
        <v>3481</v>
      </c>
      <c r="K3502" s="19"/>
      <c r="L3502" s="2"/>
      <c r="M3502" s="17">
        <v>50</v>
      </c>
      <c r="N3502" s="2" t="s">
        <v>46</v>
      </c>
      <c r="O3502" s="2" t="s">
        <v>13627</v>
      </c>
      <c r="P3502" s="2" t="s">
        <v>13628</v>
      </c>
      <c r="Q3502" s="2" t="s">
        <v>13636</v>
      </c>
      <c r="R3502" s="101">
        <v>3.36</v>
      </c>
      <c r="T3502" s="116">
        <v>3.32</v>
      </c>
      <c r="U3502" s="84">
        <v>3.3571</v>
      </c>
      <c r="AE3502" s="104">
        <v>3.3571</v>
      </c>
      <c r="AN3502" s="106">
        <v>3.36</v>
      </c>
      <c r="AO3502" s="105" t="s">
        <v>50</v>
      </c>
      <c r="AP3502" s="104" t="s">
        <v>51</v>
      </c>
      <c r="AQ3502" s="105" t="e">
        <f t="shared" si="816"/>
        <v>#NUM!</v>
      </c>
      <c r="AR3502" s="105" t="e">
        <f t="shared" si="817"/>
        <v>#NUM!</v>
      </c>
      <c r="AS3502" s="105" t="e">
        <f t="shared" si="818"/>
        <v>#NUM!</v>
      </c>
      <c r="AT3502" s="105" t="e">
        <f>#REF!*1.075</f>
        <v>#REF!</v>
      </c>
      <c r="AU3502" s="105">
        <f t="shared" si="819"/>
        <v>3.5689999999999995</v>
      </c>
      <c r="AV3502" s="102" t="e">
        <f t="shared" si="814"/>
        <v>#REF!</v>
      </c>
      <c r="AW3502" s="125" t="s">
        <v>52</v>
      </c>
      <c r="AX3502" s="105" t="s">
        <v>51</v>
      </c>
      <c r="AY3502" s="106">
        <v>3.36</v>
      </c>
      <c r="AZ3502" s="108">
        <f t="shared" si="820"/>
        <v>0.84</v>
      </c>
      <c r="BA3502" s="1">
        <f t="shared" si="821"/>
        <v>4.2</v>
      </c>
      <c r="BB3502" s="106">
        <f t="shared" si="815"/>
        <v>4.5360000000000005</v>
      </c>
      <c r="BC3502" s="105" t="s">
        <v>53</v>
      </c>
      <c r="BE3502" s="110"/>
      <c r="BF3502" s="110"/>
      <c r="BG3502" s="110"/>
    </row>
    <row r="3503" spans="1:59" ht="24.75" hidden="1" customHeight="1">
      <c r="A3503" s="9">
        <v>3506</v>
      </c>
      <c r="B3503" s="17">
        <v>11561</v>
      </c>
      <c r="C3503" s="17"/>
      <c r="D3503" s="8"/>
      <c r="E3503" s="2" t="s">
        <v>13637</v>
      </c>
      <c r="F3503" s="2" t="s">
        <v>12419</v>
      </c>
      <c r="G3503" s="2" t="s">
        <v>7993</v>
      </c>
      <c r="H3503" s="18" t="s">
        <v>1187</v>
      </c>
      <c r="I3503" s="2" t="s">
        <v>68</v>
      </c>
      <c r="J3503" s="2" t="s">
        <v>13638</v>
      </c>
      <c r="K3503" s="19"/>
      <c r="L3503" s="2"/>
      <c r="M3503" s="17">
        <v>30</v>
      </c>
      <c r="N3503" s="2" t="s">
        <v>46</v>
      </c>
      <c r="O3503" s="2" t="s">
        <v>13627</v>
      </c>
      <c r="P3503" s="2" t="s">
        <v>13628</v>
      </c>
      <c r="Q3503" s="2" t="s">
        <v>13639</v>
      </c>
      <c r="R3503" s="101">
        <v>2.85</v>
      </c>
      <c r="T3503" s="116">
        <v>2.95</v>
      </c>
      <c r="U3503" s="84">
        <v>2.8502000000000001</v>
      </c>
      <c r="AE3503" s="104">
        <v>2.8502000000000001</v>
      </c>
      <c r="AN3503" s="106">
        <v>2.85</v>
      </c>
      <c r="AO3503" s="105" t="s">
        <v>50</v>
      </c>
      <c r="AP3503" s="104" t="s">
        <v>51</v>
      </c>
      <c r="AQ3503" s="105" t="e">
        <f t="shared" si="816"/>
        <v>#NUM!</v>
      </c>
      <c r="AR3503" s="105" t="e">
        <f t="shared" si="817"/>
        <v>#NUM!</v>
      </c>
      <c r="AS3503" s="105" t="e">
        <f t="shared" si="818"/>
        <v>#NUM!</v>
      </c>
      <c r="AT3503" s="105" t="e">
        <f>#REF!*1.075</f>
        <v>#REF!</v>
      </c>
      <c r="AU3503" s="105">
        <f t="shared" si="819"/>
        <v>3.1712500000000001</v>
      </c>
      <c r="AV3503" s="102" t="e">
        <f t="shared" si="814"/>
        <v>#REF!</v>
      </c>
      <c r="AW3503" s="125" t="s">
        <v>52</v>
      </c>
      <c r="AX3503" s="105" t="s">
        <v>51</v>
      </c>
      <c r="AY3503" s="106">
        <v>2.85</v>
      </c>
      <c r="AZ3503" s="108">
        <f t="shared" si="820"/>
        <v>0.71250000000000002</v>
      </c>
      <c r="BA3503" s="1">
        <f t="shared" si="821"/>
        <v>3.5625</v>
      </c>
      <c r="BB3503" s="106">
        <f t="shared" si="815"/>
        <v>3.8475000000000001</v>
      </c>
      <c r="BC3503" s="105" t="s">
        <v>53</v>
      </c>
      <c r="BE3503" s="110"/>
      <c r="BF3503" s="110"/>
      <c r="BG3503" s="110"/>
    </row>
    <row r="3504" spans="1:59" ht="24.75" hidden="1" customHeight="1">
      <c r="A3504" s="9">
        <v>3507</v>
      </c>
      <c r="B3504" s="17">
        <v>19930</v>
      </c>
      <c r="C3504" s="17"/>
      <c r="D3504" s="8"/>
      <c r="E3504" s="2" t="s">
        <v>13640</v>
      </c>
      <c r="F3504" s="2" t="s">
        <v>13641</v>
      </c>
      <c r="G3504" s="2" t="s">
        <v>3546</v>
      </c>
      <c r="H3504" s="18" t="s">
        <v>13642</v>
      </c>
      <c r="I3504" s="2" t="s">
        <v>78</v>
      </c>
      <c r="J3504" s="2" t="s">
        <v>4407</v>
      </c>
      <c r="K3504" s="19">
        <v>20</v>
      </c>
      <c r="L3504" s="2" t="s">
        <v>80</v>
      </c>
      <c r="M3504" s="17">
        <v>1</v>
      </c>
      <c r="N3504" s="2" t="s">
        <v>46</v>
      </c>
      <c r="O3504" s="2" t="s">
        <v>13627</v>
      </c>
      <c r="P3504" s="2" t="s">
        <v>13633</v>
      </c>
      <c r="Q3504" s="2" t="s">
        <v>13643</v>
      </c>
      <c r="R3504" s="101">
        <v>2.93</v>
      </c>
      <c r="T3504" s="116" t="s">
        <v>58</v>
      </c>
      <c r="U3504" s="84">
        <v>2.9319000000000002</v>
      </c>
      <c r="AE3504" s="104">
        <v>2.9319000000000002</v>
      </c>
      <c r="AN3504" s="106">
        <v>2.93</v>
      </c>
      <c r="AO3504" s="105" t="s">
        <v>50</v>
      </c>
      <c r="AP3504" s="104" t="s">
        <v>51</v>
      </c>
      <c r="AQ3504" s="105" t="e">
        <f t="shared" si="816"/>
        <v>#NUM!</v>
      </c>
      <c r="AR3504" s="105" t="e">
        <f t="shared" si="817"/>
        <v>#NUM!</v>
      </c>
      <c r="AS3504" s="105" t="e">
        <f t="shared" si="818"/>
        <v>#NUM!</v>
      </c>
      <c r="AT3504" s="105" t="e">
        <f>#REF!*1.075</f>
        <v>#REF!</v>
      </c>
      <c r="AU3504" s="105" t="e">
        <f t="shared" si="819"/>
        <v>#VALUE!</v>
      </c>
      <c r="AV3504" s="102" t="e">
        <f t="shared" si="814"/>
        <v>#REF!</v>
      </c>
      <c r="AW3504" s="125" t="s">
        <v>52</v>
      </c>
      <c r="AX3504" s="105" t="s">
        <v>51</v>
      </c>
      <c r="AY3504" s="106">
        <v>2.93</v>
      </c>
      <c r="AZ3504" s="108">
        <f t="shared" si="820"/>
        <v>0.73250000000000004</v>
      </c>
      <c r="BA3504" s="1">
        <f t="shared" si="821"/>
        <v>3.6625000000000001</v>
      </c>
      <c r="BB3504" s="106">
        <f t="shared" si="815"/>
        <v>3.9555000000000002</v>
      </c>
      <c r="BC3504" s="105" t="s">
        <v>53</v>
      </c>
      <c r="BE3504" s="110"/>
      <c r="BF3504" s="110"/>
      <c r="BG3504" s="110"/>
    </row>
    <row r="3505" spans="1:59" ht="24.75" hidden="1" customHeight="1">
      <c r="A3505" s="9">
        <v>3508</v>
      </c>
      <c r="B3505" s="17">
        <v>20000</v>
      </c>
      <c r="C3505" s="17"/>
      <c r="D3505" s="8"/>
      <c r="E3505" s="2" t="s">
        <v>13640</v>
      </c>
      <c r="F3505" s="2" t="s">
        <v>13641</v>
      </c>
      <c r="G3505" s="2" t="s">
        <v>3546</v>
      </c>
      <c r="H3505" s="18" t="s">
        <v>13642</v>
      </c>
      <c r="I3505" s="2" t="s">
        <v>702</v>
      </c>
      <c r="J3505" s="2" t="s">
        <v>4407</v>
      </c>
      <c r="K3505" s="19">
        <v>20</v>
      </c>
      <c r="L3505" s="2" t="s">
        <v>80</v>
      </c>
      <c r="M3505" s="17">
        <v>1</v>
      </c>
      <c r="N3505" s="2" t="s">
        <v>46</v>
      </c>
      <c r="O3505" s="2" t="s">
        <v>13627</v>
      </c>
      <c r="P3505" s="2" t="s">
        <v>13633</v>
      </c>
      <c r="Q3505" s="2" t="s">
        <v>13644</v>
      </c>
      <c r="R3505" s="101">
        <v>3.02</v>
      </c>
      <c r="T3505" s="116" t="s">
        <v>58</v>
      </c>
      <c r="U3505" s="84">
        <v>3.0230000000000001</v>
      </c>
      <c r="AE3505" s="104">
        <v>3.0230000000000001</v>
      </c>
      <c r="AN3505" s="106">
        <v>3.02</v>
      </c>
      <c r="AO3505" s="105" t="s">
        <v>50</v>
      </c>
      <c r="AP3505" s="104" t="s">
        <v>51</v>
      </c>
      <c r="AQ3505" s="105" t="e">
        <f t="shared" si="816"/>
        <v>#NUM!</v>
      </c>
      <c r="AR3505" s="105" t="e">
        <f t="shared" si="817"/>
        <v>#NUM!</v>
      </c>
      <c r="AS3505" s="105" t="e">
        <f t="shared" si="818"/>
        <v>#NUM!</v>
      </c>
      <c r="AT3505" s="105" t="e">
        <f>#REF!*1.075</f>
        <v>#REF!</v>
      </c>
      <c r="AU3505" s="105" t="e">
        <f t="shared" si="819"/>
        <v>#VALUE!</v>
      </c>
      <c r="AV3505" s="102" t="e">
        <f t="shared" si="814"/>
        <v>#REF!</v>
      </c>
      <c r="AW3505" s="125" t="s">
        <v>52</v>
      </c>
      <c r="AX3505" s="105" t="s">
        <v>51</v>
      </c>
      <c r="AY3505" s="106">
        <v>3.02</v>
      </c>
      <c r="AZ3505" s="108">
        <f t="shared" si="820"/>
        <v>0.755</v>
      </c>
      <c r="BA3505" s="1">
        <f t="shared" si="821"/>
        <v>3.7749999999999999</v>
      </c>
      <c r="BB3505" s="106">
        <f t="shared" si="815"/>
        <v>4.077</v>
      </c>
      <c r="BC3505" s="105" t="s">
        <v>53</v>
      </c>
      <c r="BE3505" s="110"/>
      <c r="BF3505" s="110"/>
      <c r="BG3505" s="110"/>
    </row>
    <row r="3506" spans="1:59" ht="24.75" hidden="1" customHeight="1">
      <c r="A3506" s="9">
        <v>3509</v>
      </c>
      <c r="B3506" s="17">
        <v>16119</v>
      </c>
      <c r="C3506" s="17"/>
      <c r="D3506" s="8"/>
      <c r="E3506" s="2" t="s">
        <v>13645</v>
      </c>
      <c r="F3506" s="2" t="s">
        <v>13646</v>
      </c>
      <c r="G3506" s="2" t="s">
        <v>11979</v>
      </c>
      <c r="H3506" s="18" t="s">
        <v>581</v>
      </c>
      <c r="I3506" s="2" t="s">
        <v>551</v>
      </c>
      <c r="J3506" s="2" t="s">
        <v>13647</v>
      </c>
      <c r="K3506" s="19">
        <v>1</v>
      </c>
      <c r="L3506" s="2" t="s">
        <v>91</v>
      </c>
      <c r="M3506" s="17">
        <v>10</v>
      </c>
      <c r="N3506" s="2" t="s">
        <v>46</v>
      </c>
      <c r="O3506" s="2" t="s">
        <v>13648</v>
      </c>
      <c r="P3506" s="2" t="s">
        <v>8874</v>
      </c>
      <c r="Q3506" s="2" t="s">
        <v>13649</v>
      </c>
      <c r="R3506" s="101">
        <v>1.87</v>
      </c>
      <c r="T3506" s="116">
        <v>1.7</v>
      </c>
      <c r="U3506" s="84">
        <v>1.7421</v>
      </c>
      <c r="AE3506" s="104">
        <v>1.7421</v>
      </c>
      <c r="AN3506" s="106">
        <v>1.87</v>
      </c>
      <c r="AO3506" s="105" t="s">
        <v>50</v>
      </c>
      <c r="AP3506" s="104" t="s">
        <v>51</v>
      </c>
      <c r="AQ3506" s="105" t="e">
        <f t="shared" si="816"/>
        <v>#NUM!</v>
      </c>
      <c r="AR3506" s="105" t="e">
        <f t="shared" si="817"/>
        <v>#NUM!</v>
      </c>
      <c r="AS3506" s="105" t="e">
        <f t="shared" si="818"/>
        <v>#NUM!</v>
      </c>
      <c r="AT3506" s="105" t="e">
        <f>#REF!*1.075</f>
        <v>#REF!</v>
      </c>
      <c r="AU3506" s="105">
        <f t="shared" si="819"/>
        <v>1.8274999999999999</v>
      </c>
      <c r="AV3506" s="102" t="e">
        <f t="shared" si="814"/>
        <v>#REF!</v>
      </c>
      <c r="AW3506" s="105" t="s">
        <v>172</v>
      </c>
      <c r="AX3506" s="105" t="s">
        <v>173</v>
      </c>
      <c r="AY3506" s="106">
        <v>1.8274999999999999</v>
      </c>
      <c r="AZ3506" s="108">
        <f t="shared" si="820"/>
        <v>0.45687499999999998</v>
      </c>
      <c r="BA3506" s="1">
        <f t="shared" si="821"/>
        <v>2.2843749999999998</v>
      </c>
      <c r="BB3506" s="106">
        <f t="shared" si="815"/>
        <v>2.4671249999999998</v>
      </c>
      <c r="BC3506" s="105" t="s">
        <v>53</v>
      </c>
      <c r="BE3506" s="110"/>
      <c r="BF3506" s="110"/>
      <c r="BG3506" s="110"/>
    </row>
    <row r="3507" spans="1:59" ht="24.75" hidden="1" customHeight="1">
      <c r="A3507" s="9">
        <v>3510</v>
      </c>
      <c r="B3507" s="17">
        <v>14924</v>
      </c>
      <c r="C3507" s="17"/>
      <c r="D3507" s="8"/>
      <c r="E3507" s="2" t="s">
        <v>13650</v>
      </c>
      <c r="F3507" s="2" t="s">
        <v>11984</v>
      </c>
      <c r="G3507" s="2" t="s">
        <v>1935</v>
      </c>
      <c r="H3507" s="18" t="s">
        <v>1936</v>
      </c>
      <c r="I3507" s="2" t="s">
        <v>626</v>
      </c>
      <c r="J3507" s="2" t="s">
        <v>13651</v>
      </c>
      <c r="K3507" s="19">
        <v>2</v>
      </c>
      <c r="L3507" s="2" t="s">
        <v>91</v>
      </c>
      <c r="M3507" s="17">
        <v>1</v>
      </c>
      <c r="N3507" s="2" t="s">
        <v>46</v>
      </c>
      <c r="O3507" s="2" t="s">
        <v>13648</v>
      </c>
      <c r="P3507" s="2" t="s">
        <v>13652</v>
      </c>
      <c r="Q3507" s="2" t="s">
        <v>13653</v>
      </c>
      <c r="R3507" s="101">
        <v>1.43</v>
      </c>
      <c r="T3507" s="116">
        <v>0.69</v>
      </c>
      <c r="U3507" s="84">
        <v>1.8753</v>
      </c>
      <c r="AE3507" s="104">
        <v>1.8753</v>
      </c>
      <c r="AN3507" s="106">
        <v>1.43</v>
      </c>
      <c r="AO3507" s="105" t="s">
        <v>50</v>
      </c>
      <c r="AP3507" s="104" t="s">
        <v>51</v>
      </c>
      <c r="AQ3507" s="105" t="e">
        <f t="shared" si="816"/>
        <v>#NUM!</v>
      </c>
      <c r="AR3507" s="105" t="e">
        <f t="shared" si="817"/>
        <v>#NUM!</v>
      </c>
      <c r="AS3507" s="105" t="e">
        <f t="shared" si="818"/>
        <v>#NUM!</v>
      </c>
      <c r="AT3507" s="105" t="e">
        <f>#REF!*1.075</f>
        <v>#REF!</v>
      </c>
      <c r="AU3507" s="105">
        <f t="shared" si="819"/>
        <v>0.74174999999999991</v>
      </c>
      <c r="AV3507" s="102" t="e">
        <f t="shared" si="814"/>
        <v>#REF!</v>
      </c>
      <c r="AW3507" s="105" t="s">
        <v>172</v>
      </c>
      <c r="AX3507" s="105" t="s">
        <v>173</v>
      </c>
      <c r="AY3507" s="106">
        <v>0.74</v>
      </c>
      <c r="AZ3507" s="108">
        <f t="shared" si="820"/>
        <v>0.185</v>
      </c>
      <c r="BA3507" s="1">
        <f t="shared" si="821"/>
        <v>0.92500000000000004</v>
      </c>
      <c r="BB3507" s="106">
        <f t="shared" si="815"/>
        <v>0.99900000000000011</v>
      </c>
      <c r="BC3507" s="105" t="s">
        <v>53</v>
      </c>
      <c r="BE3507" s="110"/>
      <c r="BF3507" s="110"/>
      <c r="BG3507" s="110"/>
    </row>
    <row r="3508" spans="1:59" ht="24.75" hidden="1" customHeight="1">
      <c r="A3508" s="9">
        <v>3511</v>
      </c>
      <c r="B3508" s="17">
        <v>14879</v>
      </c>
      <c r="C3508" s="17"/>
      <c r="D3508" s="8"/>
      <c r="E3508" s="2" t="s">
        <v>13654</v>
      </c>
      <c r="F3508" s="2" t="s">
        <v>13655</v>
      </c>
      <c r="G3508" s="2" t="s">
        <v>2977</v>
      </c>
      <c r="H3508" s="18" t="s">
        <v>581</v>
      </c>
      <c r="I3508" s="2" t="s">
        <v>551</v>
      </c>
      <c r="J3508" s="2" t="s">
        <v>13656</v>
      </c>
      <c r="K3508" s="19">
        <v>1</v>
      </c>
      <c r="L3508" s="2" t="s">
        <v>91</v>
      </c>
      <c r="M3508" s="17">
        <v>10</v>
      </c>
      <c r="N3508" s="2" t="s">
        <v>46</v>
      </c>
      <c r="O3508" s="2" t="s">
        <v>13648</v>
      </c>
      <c r="P3508" s="2" t="s">
        <v>13657</v>
      </c>
      <c r="Q3508" s="2" t="s">
        <v>13658</v>
      </c>
      <c r="R3508" s="101">
        <v>1.8</v>
      </c>
      <c r="T3508" s="116" t="s">
        <v>58</v>
      </c>
      <c r="U3508" s="84">
        <v>1.6756</v>
      </c>
      <c r="AE3508" s="104">
        <v>1.6756</v>
      </c>
      <c r="AN3508" s="106">
        <v>1.8</v>
      </c>
      <c r="AO3508" s="105" t="s">
        <v>50</v>
      </c>
      <c r="AP3508" s="104" t="s">
        <v>51</v>
      </c>
      <c r="AQ3508" s="105" t="e">
        <f t="shared" si="816"/>
        <v>#NUM!</v>
      </c>
      <c r="AR3508" s="105" t="e">
        <f t="shared" si="817"/>
        <v>#NUM!</v>
      </c>
      <c r="AS3508" s="105" t="e">
        <f t="shared" si="818"/>
        <v>#NUM!</v>
      </c>
      <c r="AT3508" s="105" t="e">
        <f>#REF!*1.075</f>
        <v>#REF!</v>
      </c>
      <c r="AU3508" s="105" t="e">
        <f t="shared" si="819"/>
        <v>#VALUE!</v>
      </c>
      <c r="AV3508" s="102" t="e">
        <f t="shared" si="814"/>
        <v>#REF!</v>
      </c>
      <c r="AW3508" s="105" t="s">
        <v>172</v>
      </c>
      <c r="AX3508" s="105" t="s">
        <v>173</v>
      </c>
      <c r="AY3508" s="106">
        <v>1.7949999999999999</v>
      </c>
      <c r="AZ3508" s="108">
        <f t="shared" si="820"/>
        <v>0.44874999999999998</v>
      </c>
      <c r="BA3508" s="1">
        <f t="shared" si="821"/>
        <v>2.2437499999999999</v>
      </c>
      <c r="BB3508" s="106">
        <f t="shared" si="815"/>
        <v>2.4232499999999999</v>
      </c>
      <c r="BC3508" s="105" t="s">
        <v>53</v>
      </c>
      <c r="BE3508" s="110"/>
      <c r="BF3508" s="110"/>
      <c r="BG3508" s="110"/>
    </row>
    <row r="3509" spans="1:59" ht="24.75" hidden="1" customHeight="1">
      <c r="A3509" s="9">
        <v>3512</v>
      </c>
      <c r="B3509" s="17">
        <v>17846</v>
      </c>
      <c r="C3509" s="17"/>
      <c r="D3509" s="8"/>
      <c r="E3509" s="2" t="s">
        <v>13659</v>
      </c>
      <c r="F3509" s="2" t="s">
        <v>13660</v>
      </c>
      <c r="G3509" s="2" t="s">
        <v>9117</v>
      </c>
      <c r="H3509" s="18" t="s">
        <v>13661</v>
      </c>
      <c r="I3509" s="2" t="s">
        <v>906</v>
      </c>
      <c r="J3509" s="2" t="s">
        <v>13662</v>
      </c>
      <c r="K3509" s="19">
        <v>100</v>
      </c>
      <c r="L3509" s="2" t="s">
        <v>91</v>
      </c>
      <c r="M3509" s="17">
        <v>90</v>
      </c>
      <c r="N3509" s="2" t="s">
        <v>46</v>
      </c>
      <c r="O3509" s="2" t="s">
        <v>13648</v>
      </c>
      <c r="P3509" s="2" t="s">
        <v>13652</v>
      </c>
      <c r="Q3509" s="2" t="s">
        <v>13663</v>
      </c>
      <c r="R3509" s="101">
        <v>1.4</v>
      </c>
      <c r="T3509" s="116">
        <v>27</v>
      </c>
      <c r="U3509" s="84">
        <v>1.306</v>
      </c>
      <c r="AE3509" s="104">
        <v>1.306</v>
      </c>
      <c r="AN3509" s="106">
        <v>1.4</v>
      </c>
      <c r="AO3509" s="105" t="s">
        <v>50</v>
      </c>
      <c r="AP3509" s="104" t="s">
        <v>51</v>
      </c>
      <c r="AQ3509" s="105" t="e">
        <f t="shared" si="816"/>
        <v>#NUM!</v>
      </c>
      <c r="AR3509" s="105" t="e">
        <f t="shared" si="817"/>
        <v>#NUM!</v>
      </c>
      <c r="AS3509" s="105" t="e">
        <f t="shared" si="818"/>
        <v>#NUM!</v>
      </c>
      <c r="AT3509" s="105" t="e">
        <f>#REF!*1.075</f>
        <v>#REF!</v>
      </c>
      <c r="AU3509" s="105">
        <f t="shared" si="819"/>
        <v>29.024999999999999</v>
      </c>
      <c r="AV3509" s="102" t="e">
        <f t="shared" si="814"/>
        <v>#REF!</v>
      </c>
      <c r="AW3509" s="125" t="s">
        <v>52</v>
      </c>
      <c r="AX3509" s="105" t="s">
        <v>51</v>
      </c>
      <c r="AY3509" s="106">
        <v>1.4</v>
      </c>
      <c r="AZ3509" s="108">
        <f t="shared" si="820"/>
        <v>0.35</v>
      </c>
      <c r="BA3509" s="1">
        <f t="shared" si="821"/>
        <v>1.75</v>
      </c>
      <c r="BB3509" s="106">
        <f t="shared" si="815"/>
        <v>1.8900000000000001</v>
      </c>
      <c r="BC3509" s="105" t="s">
        <v>53</v>
      </c>
      <c r="BE3509" s="110"/>
      <c r="BF3509" s="110"/>
      <c r="BG3509" s="110"/>
    </row>
    <row r="3510" spans="1:59" ht="24.75" hidden="1" customHeight="1">
      <c r="A3510" s="9">
        <v>3513</v>
      </c>
      <c r="B3510" s="17">
        <v>16087</v>
      </c>
      <c r="C3510" s="17"/>
      <c r="D3510" s="8"/>
      <c r="E3510" s="2" t="s">
        <v>13664</v>
      </c>
      <c r="F3510" s="2" t="s">
        <v>13665</v>
      </c>
      <c r="G3510" s="2" t="s">
        <v>5601</v>
      </c>
      <c r="H3510" s="18" t="s">
        <v>5482</v>
      </c>
      <c r="I3510" s="2" t="s">
        <v>551</v>
      </c>
      <c r="J3510" s="2" t="s">
        <v>13666</v>
      </c>
      <c r="K3510" s="19">
        <v>250</v>
      </c>
      <c r="L3510" s="2" t="s">
        <v>91</v>
      </c>
      <c r="M3510" s="17">
        <v>1</v>
      </c>
      <c r="N3510" s="2" t="s">
        <v>46</v>
      </c>
      <c r="O3510" s="2" t="s">
        <v>13648</v>
      </c>
      <c r="P3510" s="2" t="s">
        <v>8874</v>
      </c>
      <c r="Q3510" s="2" t="s">
        <v>13667</v>
      </c>
      <c r="R3510" s="101">
        <v>1.32</v>
      </c>
      <c r="T3510" s="116">
        <v>1.38</v>
      </c>
      <c r="U3510" s="84">
        <v>1.0149999999999999</v>
      </c>
      <c r="W3510" s="102">
        <v>1.4473</v>
      </c>
      <c r="AE3510" s="104">
        <v>1.0149999999999999</v>
      </c>
      <c r="AG3510" s="105">
        <v>1.4390000000000001</v>
      </c>
      <c r="AN3510" s="106">
        <v>1.2270000000000001</v>
      </c>
      <c r="AO3510" s="105" t="s">
        <v>277</v>
      </c>
      <c r="AP3510" s="104" t="s">
        <v>278</v>
      </c>
      <c r="AQ3510" s="105">
        <f t="shared" si="816"/>
        <v>1.2269999999999999</v>
      </c>
      <c r="AR3510" s="105" t="str">
        <f t="shared" si="817"/>
        <v/>
      </c>
      <c r="AS3510" s="105" t="e">
        <f t="shared" si="818"/>
        <v>#NUM!</v>
      </c>
      <c r="AT3510" s="105" t="e">
        <f>#REF!*1.075</f>
        <v>#REF!</v>
      </c>
      <c r="AU3510" s="105">
        <f t="shared" si="819"/>
        <v>1.4834999999999998</v>
      </c>
      <c r="AV3510" s="102" t="e">
        <f t="shared" si="814"/>
        <v>#REF!</v>
      </c>
      <c r="AW3510" s="105" t="s">
        <v>279</v>
      </c>
      <c r="AX3510" s="105" t="s">
        <v>278</v>
      </c>
      <c r="AY3510" s="106">
        <v>1.23</v>
      </c>
      <c r="AZ3510" s="108">
        <f t="shared" si="820"/>
        <v>0.3075</v>
      </c>
      <c r="BA3510" s="1">
        <f t="shared" si="821"/>
        <v>1.5375000000000001</v>
      </c>
      <c r="BB3510" s="106">
        <f t="shared" si="815"/>
        <v>1.6605000000000001</v>
      </c>
      <c r="BC3510" s="105" t="s">
        <v>53</v>
      </c>
      <c r="BE3510" s="110"/>
      <c r="BF3510" s="110"/>
      <c r="BG3510" s="110"/>
    </row>
    <row r="3511" spans="1:59" ht="24.75" hidden="1" customHeight="1">
      <c r="A3511" s="9">
        <v>3514</v>
      </c>
      <c r="B3511" s="36">
        <v>19905</v>
      </c>
      <c r="C3511" s="36"/>
      <c r="E3511" s="36" t="s">
        <v>13659</v>
      </c>
      <c r="F3511" s="36"/>
      <c r="G3511" s="36" t="s">
        <v>9117</v>
      </c>
      <c r="H3511" s="36" t="s">
        <v>13661</v>
      </c>
      <c r="I3511" s="36" t="s">
        <v>906</v>
      </c>
      <c r="J3511" s="36"/>
      <c r="K3511" s="49"/>
      <c r="L3511" s="36"/>
      <c r="M3511" s="36"/>
      <c r="N3511" s="36"/>
      <c r="O3511" s="36" t="s">
        <v>13648</v>
      </c>
      <c r="P3511" s="21"/>
      <c r="Q3511" s="21" t="s">
        <v>480</v>
      </c>
      <c r="T3511" s="116"/>
      <c r="AT3511" s="105" t="e">
        <f>#REF!*1.075</f>
        <v>#REF!</v>
      </c>
      <c r="AV3511" s="102" t="e">
        <f t="shared" si="814"/>
        <v>#REF!</v>
      </c>
      <c r="AZ3511" s="108" t="b">
        <f t="shared" si="820"/>
        <v>0</v>
      </c>
      <c r="BA3511" s="1">
        <f t="shared" si="821"/>
        <v>0</v>
      </c>
      <c r="BB3511" s="106">
        <f t="shared" si="815"/>
        <v>0</v>
      </c>
      <c r="BE3511" s="110"/>
      <c r="BF3511" s="110"/>
      <c r="BG3511" s="110"/>
    </row>
    <row r="3512" spans="1:59" ht="24.75" hidden="1" customHeight="1">
      <c r="A3512" s="9">
        <v>3515</v>
      </c>
      <c r="B3512" s="36">
        <v>19904</v>
      </c>
      <c r="C3512" s="36"/>
      <c r="E3512" s="36" t="s">
        <v>13659</v>
      </c>
      <c r="F3512" s="36"/>
      <c r="G3512" s="36" t="s">
        <v>9117</v>
      </c>
      <c r="H3512" s="36" t="s">
        <v>13661</v>
      </c>
      <c r="I3512" s="36" t="s">
        <v>906</v>
      </c>
      <c r="J3512" s="36"/>
      <c r="K3512" s="49"/>
      <c r="L3512" s="36"/>
      <c r="M3512" s="36"/>
      <c r="N3512" s="36"/>
      <c r="O3512" s="36" t="s">
        <v>13648</v>
      </c>
      <c r="P3512" s="21"/>
      <c r="Q3512" s="21" t="s">
        <v>480</v>
      </c>
      <c r="T3512" s="116"/>
      <c r="AT3512" s="105" t="e">
        <f>#REF!*1.075</f>
        <v>#REF!</v>
      </c>
      <c r="AV3512" s="102" t="e">
        <f t="shared" si="814"/>
        <v>#REF!</v>
      </c>
      <c r="AZ3512" s="108" t="b">
        <f t="shared" si="820"/>
        <v>0</v>
      </c>
      <c r="BA3512" s="1">
        <f t="shared" si="821"/>
        <v>0</v>
      </c>
      <c r="BB3512" s="106">
        <f t="shared" si="815"/>
        <v>0</v>
      </c>
      <c r="BE3512" s="110"/>
      <c r="BF3512" s="110"/>
      <c r="BG3512" s="110"/>
    </row>
    <row r="3513" spans="1:59" ht="24.75" hidden="1" customHeight="1">
      <c r="A3513" s="9">
        <v>3516</v>
      </c>
      <c r="B3513" s="36">
        <v>20622</v>
      </c>
      <c r="C3513" s="36"/>
      <c r="E3513" s="36" t="s">
        <v>13668</v>
      </c>
      <c r="F3513" s="36"/>
      <c r="G3513" s="36" t="s">
        <v>3010</v>
      </c>
      <c r="H3513" s="36" t="s">
        <v>13669</v>
      </c>
      <c r="I3513" s="36" t="s">
        <v>906</v>
      </c>
      <c r="J3513" s="36"/>
      <c r="K3513" s="49"/>
      <c r="L3513" s="36"/>
      <c r="M3513" s="36"/>
      <c r="N3513" s="36"/>
      <c r="O3513" s="36" t="s">
        <v>13670</v>
      </c>
      <c r="P3513" s="21"/>
      <c r="Q3513" s="21" t="s">
        <v>480</v>
      </c>
      <c r="T3513" s="116"/>
      <c r="AT3513" s="105" t="e">
        <f>#REF!*1.075</f>
        <v>#REF!</v>
      </c>
      <c r="AV3513" s="102" t="e">
        <f t="shared" si="814"/>
        <v>#REF!</v>
      </c>
      <c r="AZ3513" s="108" t="b">
        <f t="shared" si="820"/>
        <v>0</v>
      </c>
      <c r="BA3513" s="1">
        <f t="shared" si="821"/>
        <v>0</v>
      </c>
      <c r="BB3513" s="106">
        <f t="shared" si="815"/>
        <v>0</v>
      </c>
      <c r="BE3513" s="110"/>
      <c r="BF3513" s="110"/>
      <c r="BG3513" s="110"/>
    </row>
    <row r="3514" spans="1:59" ht="24.75" hidden="1" customHeight="1">
      <c r="A3514" s="9">
        <v>3517</v>
      </c>
      <c r="B3514" s="36">
        <v>20596</v>
      </c>
      <c r="C3514" s="36"/>
      <c r="E3514" s="36" t="s">
        <v>13671</v>
      </c>
      <c r="F3514" s="36"/>
      <c r="G3514" s="36" t="s">
        <v>2944</v>
      </c>
      <c r="H3514" s="36" t="s">
        <v>13672</v>
      </c>
      <c r="I3514" s="36" t="s">
        <v>551</v>
      </c>
      <c r="J3514" s="36"/>
      <c r="K3514" s="49"/>
      <c r="L3514" s="36"/>
      <c r="M3514" s="36"/>
      <c r="N3514" s="36"/>
      <c r="O3514" s="36" t="s">
        <v>13670</v>
      </c>
      <c r="P3514" s="21"/>
      <c r="Q3514" s="21" t="s">
        <v>480</v>
      </c>
      <c r="T3514" s="116"/>
      <c r="AT3514" s="105" t="e">
        <f>#REF!*1.075</f>
        <v>#REF!</v>
      </c>
      <c r="AV3514" s="102" t="e">
        <f t="shared" si="814"/>
        <v>#REF!</v>
      </c>
      <c r="AZ3514" s="108" t="b">
        <f t="shared" si="820"/>
        <v>0</v>
      </c>
      <c r="BA3514" s="1">
        <f t="shared" si="821"/>
        <v>0</v>
      </c>
      <c r="BB3514" s="106">
        <f t="shared" si="815"/>
        <v>0</v>
      </c>
      <c r="BE3514" s="110"/>
      <c r="BF3514" s="110"/>
      <c r="BG3514" s="110"/>
    </row>
    <row r="3515" spans="1:59" ht="24.75" hidden="1" customHeight="1">
      <c r="A3515" s="9">
        <v>3518</v>
      </c>
      <c r="B3515" s="36">
        <v>20565</v>
      </c>
      <c r="C3515" s="36"/>
      <c r="E3515" s="36" t="s">
        <v>13671</v>
      </c>
      <c r="F3515" s="36"/>
      <c r="G3515" s="36" t="s">
        <v>2944</v>
      </c>
      <c r="H3515" s="36" t="s">
        <v>13672</v>
      </c>
      <c r="I3515" s="36" t="s">
        <v>551</v>
      </c>
      <c r="J3515" s="36"/>
      <c r="K3515" s="49"/>
      <c r="L3515" s="36"/>
      <c r="M3515" s="36"/>
      <c r="N3515" s="36"/>
      <c r="O3515" s="36" t="s">
        <v>13670</v>
      </c>
      <c r="P3515" s="21"/>
      <c r="Q3515" s="21" t="s">
        <v>480</v>
      </c>
      <c r="T3515" s="116"/>
      <c r="AT3515" s="105" t="e">
        <f>#REF!*1.075</f>
        <v>#REF!</v>
      </c>
      <c r="AV3515" s="102" t="e">
        <f t="shared" si="814"/>
        <v>#REF!</v>
      </c>
      <c r="AZ3515" s="108" t="b">
        <f t="shared" si="820"/>
        <v>0</v>
      </c>
      <c r="BA3515" s="1">
        <f t="shared" si="821"/>
        <v>0</v>
      </c>
      <c r="BB3515" s="106">
        <f t="shared" si="815"/>
        <v>0</v>
      </c>
      <c r="BE3515" s="110"/>
      <c r="BF3515" s="110"/>
      <c r="BG3515" s="110"/>
    </row>
    <row r="3516" spans="1:59" ht="24.75" hidden="1" customHeight="1">
      <c r="A3516" s="9">
        <v>3519</v>
      </c>
      <c r="B3516" s="36">
        <v>20548</v>
      </c>
      <c r="C3516" s="36"/>
      <c r="E3516" s="36" t="s">
        <v>13671</v>
      </c>
      <c r="F3516" s="36"/>
      <c r="G3516" s="36" t="s">
        <v>2944</v>
      </c>
      <c r="H3516" s="36" t="s">
        <v>13672</v>
      </c>
      <c r="I3516" s="36" t="s">
        <v>551</v>
      </c>
      <c r="J3516" s="36"/>
      <c r="K3516" s="49"/>
      <c r="L3516" s="36"/>
      <c r="M3516" s="36"/>
      <c r="N3516" s="36"/>
      <c r="O3516" s="36" t="s">
        <v>13670</v>
      </c>
      <c r="P3516" s="21"/>
      <c r="Q3516" s="21" t="s">
        <v>480</v>
      </c>
      <c r="T3516" s="116"/>
      <c r="AT3516" s="105" t="e">
        <f>#REF!*1.075</f>
        <v>#REF!</v>
      </c>
      <c r="AV3516" s="102" t="e">
        <f t="shared" si="814"/>
        <v>#REF!</v>
      </c>
      <c r="AZ3516" s="108" t="b">
        <f t="shared" si="820"/>
        <v>0</v>
      </c>
      <c r="BA3516" s="1">
        <f t="shared" si="821"/>
        <v>0</v>
      </c>
      <c r="BB3516" s="106">
        <f t="shared" si="815"/>
        <v>0</v>
      </c>
      <c r="BE3516" s="110"/>
      <c r="BF3516" s="110"/>
      <c r="BG3516" s="110"/>
    </row>
    <row r="3517" spans="1:59" ht="24.75" hidden="1" customHeight="1">
      <c r="A3517" s="9">
        <v>3520</v>
      </c>
      <c r="B3517" s="36">
        <v>20675</v>
      </c>
      <c r="C3517" s="36"/>
      <c r="E3517" s="36" t="s">
        <v>13673</v>
      </c>
      <c r="F3517" s="36"/>
      <c r="G3517" s="36" t="s">
        <v>2090</v>
      </c>
      <c r="H3517" s="36" t="s">
        <v>9335</v>
      </c>
      <c r="I3517" s="36" t="s">
        <v>906</v>
      </c>
      <c r="J3517" s="36"/>
      <c r="K3517" s="49"/>
      <c r="L3517" s="36"/>
      <c r="M3517" s="36"/>
      <c r="N3517" s="36"/>
      <c r="O3517" s="36" t="s">
        <v>13670</v>
      </c>
      <c r="P3517" s="21"/>
      <c r="Q3517" s="21" t="s">
        <v>480</v>
      </c>
      <c r="T3517" s="116"/>
      <c r="AT3517" s="105" t="e">
        <f>#REF!*1.075</f>
        <v>#REF!</v>
      </c>
      <c r="AV3517" s="102" t="e">
        <f t="shared" si="814"/>
        <v>#REF!</v>
      </c>
      <c r="AZ3517" s="108" t="b">
        <f t="shared" si="820"/>
        <v>0</v>
      </c>
      <c r="BA3517" s="1">
        <f t="shared" si="821"/>
        <v>0</v>
      </c>
      <c r="BB3517" s="106">
        <f t="shared" si="815"/>
        <v>0</v>
      </c>
      <c r="BE3517" s="110"/>
      <c r="BF3517" s="110"/>
      <c r="BG3517" s="110"/>
    </row>
    <row r="3518" spans="1:59" ht="24.75" hidden="1" customHeight="1">
      <c r="A3518" s="9">
        <v>3521</v>
      </c>
      <c r="B3518" s="36">
        <v>20128</v>
      </c>
      <c r="C3518" s="36"/>
      <c r="E3518" s="37" t="s">
        <v>13674</v>
      </c>
      <c r="F3518" s="36" t="s">
        <v>13675</v>
      </c>
      <c r="G3518" s="36" t="s">
        <v>3010</v>
      </c>
      <c r="H3518" s="36" t="s">
        <v>5281</v>
      </c>
      <c r="I3518" s="36" t="s">
        <v>906</v>
      </c>
      <c r="J3518" s="37" t="s">
        <v>13676</v>
      </c>
      <c r="K3518" s="49"/>
      <c r="L3518" s="36"/>
      <c r="M3518" s="36"/>
      <c r="N3518" s="36"/>
      <c r="O3518" s="36" t="s">
        <v>13677</v>
      </c>
      <c r="P3518" s="36" t="s">
        <v>13678</v>
      </c>
      <c r="Q3518" s="36" t="s">
        <v>13679</v>
      </c>
      <c r="T3518" s="116"/>
      <c r="AT3518" s="105" t="e">
        <f>#REF!*1.075</f>
        <v>#REF!</v>
      </c>
      <c r="AV3518" s="102" t="e">
        <f t="shared" si="814"/>
        <v>#REF!</v>
      </c>
      <c r="AZ3518" s="108" t="b">
        <f t="shared" si="820"/>
        <v>0</v>
      </c>
      <c r="BA3518" s="1">
        <f t="shared" si="821"/>
        <v>0</v>
      </c>
      <c r="BB3518" s="106">
        <f t="shared" si="815"/>
        <v>0</v>
      </c>
      <c r="BE3518" s="110"/>
      <c r="BF3518" s="110"/>
      <c r="BG3518" s="110"/>
    </row>
    <row r="3519" spans="1:59" ht="24.75" hidden="1" customHeight="1">
      <c r="A3519" s="9">
        <v>3522</v>
      </c>
      <c r="B3519" s="36">
        <v>20145</v>
      </c>
      <c r="C3519" s="36"/>
      <c r="E3519" s="37" t="s">
        <v>13674</v>
      </c>
      <c r="F3519" s="36" t="s">
        <v>13675</v>
      </c>
      <c r="G3519" s="36" t="s">
        <v>3010</v>
      </c>
      <c r="H3519" s="36" t="s">
        <v>5281</v>
      </c>
      <c r="I3519" s="36" t="s">
        <v>906</v>
      </c>
      <c r="J3519" s="37" t="s">
        <v>13680</v>
      </c>
      <c r="K3519" s="49"/>
      <c r="L3519" s="36"/>
      <c r="M3519" s="36"/>
      <c r="N3519" s="36"/>
      <c r="O3519" s="36" t="s">
        <v>13677</v>
      </c>
      <c r="P3519" s="36" t="s">
        <v>13678</v>
      </c>
      <c r="Q3519" s="36" t="s">
        <v>13681</v>
      </c>
      <c r="T3519" s="116"/>
      <c r="AT3519" s="105" t="e">
        <f>#REF!*1.075</f>
        <v>#REF!</v>
      </c>
      <c r="AV3519" s="102" t="e">
        <f t="shared" si="814"/>
        <v>#REF!</v>
      </c>
      <c r="AZ3519" s="108" t="b">
        <f t="shared" si="820"/>
        <v>0</v>
      </c>
      <c r="BA3519" s="1">
        <f t="shared" si="821"/>
        <v>0</v>
      </c>
      <c r="BB3519" s="106">
        <f t="shared" si="815"/>
        <v>0</v>
      </c>
      <c r="BE3519" s="110"/>
      <c r="BF3519" s="110"/>
      <c r="BG3519" s="110"/>
    </row>
    <row r="3520" spans="1:59" ht="24.75" hidden="1" customHeight="1">
      <c r="A3520" s="9">
        <v>3523</v>
      </c>
      <c r="B3520" s="36">
        <v>20372</v>
      </c>
      <c r="C3520" s="36"/>
      <c r="E3520" s="37" t="s">
        <v>13674</v>
      </c>
      <c r="F3520" s="36" t="s">
        <v>13675</v>
      </c>
      <c r="G3520" s="36" t="s">
        <v>3010</v>
      </c>
      <c r="H3520" s="36" t="s">
        <v>5281</v>
      </c>
      <c r="I3520" s="36" t="s">
        <v>906</v>
      </c>
      <c r="J3520" s="37" t="s">
        <v>13682</v>
      </c>
      <c r="K3520" s="49"/>
      <c r="L3520" s="36"/>
      <c r="M3520" s="36"/>
      <c r="N3520" s="36"/>
      <c r="O3520" s="36" t="s">
        <v>13677</v>
      </c>
      <c r="P3520" s="36" t="s">
        <v>13678</v>
      </c>
      <c r="Q3520" s="36" t="s">
        <v>13683</v>
      </c>
      <c r="T3520" s="116"/>
      <c r="AT3520" s="105" t="e">
        <f>#REF!*1.075</f>
        <v>#REF!</v>
      </c>
      <c r="AV3520" s="102" t="e">
        <f t="shared" si="814"/>
        <v>#REF!</v>
      </c>
      <c r="AZ3520" s="108" t="b">
        <f t="shared" si="820"/>
        <v>0</v>
      </c>
      <c r="BA3520" s="1">
        <f t="shared" si="821"/>
        <v>0</v>
      </c>
      <c r="BB3520" s="106">
        <f t="shared" si="815"/>
        <v>0</v>
      </c>
      <c r="BE3520" s="110"/>
      <c r="BF3520" s="110"/>
      <c r="BG3520" s="110"/>
    </row>
    <row r="3521" spans="1:59" ht="24.75" hidden="1" customHeight="1">
      <c r="A3521" s="9">
        <v>3524</v>
      </c>
      <c r="B3521" s="36">
        <v>20373</v>
      </c>
      <c r="C3521" s="36"/>
      <c r="E3521" s="37" t="s">
        <v>13674</v>
      </c>
      <c r="F3521" s="36" t="s">
        <v>13675</v>
      </c>
      <c r="G3521" s="36" t="s">
        <v>3010</v>
      </c>
      <c r="H3521" s="36" t="s">
        <v>5281</v>
      </c>
      <c r="I3521" s="36" t="s">
        <v>906</v>
      </c>
      <c r="J3521" s="37" t="s">
        <v>13684</v>
      </c>
      <c r="K3521" s="49"/>
      <c r="L3521" s="36"/>
      <c r="M3521" s="36"/>
      <c r="N3521" s="36"/>
      <c r="O3521" s="36" t="s">
        <v>13677</v>
      </c>
      <c r="P3521" s="36" t="s">
        <v>13678</v>
      </c>
      <c r="Q3521" s="36" t="s">
        <v>13685</v>
      </c>
      <c r="T3521" s="116"/>
      <c r="AT3521" s="105" t="e">
        <f>#REF!*1.075</f>
        <v>#REF!</v>
      </c>
      <c r="AV3521" s="102" t="e">
        <f t="shared" si="814"/>
        <v>#REF!</v>
      </c>
      <c r="AZ3521" s="108" t="b">
        <f t="shared" si="820"/>
        <v>0</v>
      </c>
      <c r="BA3521" s="1">
        <f t="shared" si="821"/>
        <v>0</v>
      </c>
      <c r="BB3521" s="106">
        <f t="shared" si="815"/>
        <v>0</v>
      </c>
      <c r="BE3521" s="110"/>
      <c r="BF3521" s="110"/>
      <c r="BG3521" s="110"/>
    </row>
    <row r="3522" spans="1:59" ht="24.75" hidden="1" customHeight="1">
      <c r="A3522" s="9">
        <v>3525</v>
      </c>
      <c r="B3522" s="36">
        <v>20404</v>
      </c>
      <c r="C3522" s="36"/>
      <c r="E3522" s="37" t="s">
        <v>13674</v>
      </c>
      <c r="F3522" s="36" t="s">
        <v>13675</v>
      </c>
      <c r="G3522" s="36" t="s">
        <v>3010</v>
      </c>
      <c r="H3522" s="36" t="s">
        <v>5281</v>
      </c>
      <c r="I3522" s="36" t="s">
        <v>906</v>
      </c>
      <c r="J3522" s="37" t="s">
        <v>13686</v>
      </c>
      <c r="K3522" s="49"/>
      <c r="L3522" s="36"/>
      <c r="M3522" s="36"/>
      <c r="N3522" s="36"/>
      <c r="O3522" s="36" t="s">
        <v>13677</v>
      </c>
      <c r="P3522" s="36" t="s">
        <v>13678</v>
      </c>
      <c r="Q3522" s="36" t="s">
        <v>13687</v>
      </c>
      <c r="T3522" s="116"/>
      <c r="AT3522" s="105" t="e">
        <f>#REF!*1.075</f>
        <v>#REF!</v>
      </c>
      <c r="AV3522" s="102" t="e">
        <f t="shared" si="814"/>
        <v>#REF!</v>
      </c>
      <c r="AZ3522" s="108" t="b">
        <f t="shared" si="820"/>
        <v>0</v>
      </c>
      <c r="BA3522" s="1">
        <f t="shared" si="821"/>
        <v>0</v>
      </c>
      <c r="BB3522" s="106">
        <f t="shared" si="815"/>
        <v>0</v>
      </c>
      <c r="BE3522" s="110"/>
      <c r="BF3522" s="110"/>
      <c r="BG3522" s="110"/>
    </row>
    <row r="3523" spans="1:59" ht="24.75" hidden="1" customHeight="1">
      <c r="A3523" s="9">
        <v>3526</v>
      </c>
      <c r="B3523" s="20">
        <v>19935</v>
      </c>
      <c r="C3523" s="20"/>
      <c r="E3523" s="21" t="s">
        <v>13688</v>
      </c>
      <c r="F3523" s="21" t="s">
        <v>13689</v>
      </c>
      <c r="G3523" s="21" t="s">
        <v>13690</v>
      </c>
      <c r="H3523" s="22" t="s">
        <v>536</v>
      </c>
      <c r="I3523" s="21" t="s">
        <v>150</v>
      </c>
      <c r="J3523" s="21" t="s">
        <v>13691</v>
      </c>
      <c r="K3523" s="23"/>
      <c r="L3523" s="21"/>
      <c r="M3523" s="20">
        <v>50</v>
      </c>
      <c r="N3523" s="21" t="s">
        <v>46</v>
      </c>
      <c r="O3523" s="21" t="s">
        <v>13692</v>
      </c>
      <c r="P3523" s="21" t="s">
        <v>13693</v>
      </c>
      <c r="Q3523" s="21" t="s">
        <v>13694</v>
      </c>
      <c r="R3523" s="101">
        <v>125</v>
      </c>
      <c r="T3523" s="116" t="s">
        <v>58</v>
      </c>
      <c r="U3523" s="84">
        <v>150.30000000000001</v>
      </c>
      <c r="AQ3523" s="105" t="e">
        <f t="shared" ref="AQ3523:AQ3528" si="822">AVERAGE(SMALL(AE3523:AI3523,1),SMALL(AE3523:AI3523,2))</f>
        <v>#NUM!</v>
      </c>
      <c r="AR3523" s="105" t="e">
        <f t="shared" ref="AR3523:AR3528" si="823">IF(R3523 &lt;=( AVERAGE(SMALL(AE3523:AI3523,1),SMALL(AE3523:AI3523,2))), R3523, "")</f>
        <v>#NUM!</v>
      </c>
      <c r="AS3523" s="105" t="e">
        <f t="shared" ref="AS3523:AS3528" si="824">AVERAGE(SMALL(AJ3523:AM3523,1),SMALL(AJ3523:AM3523,2))</f>
        <v>#NUM!</v>
      </c>
      <c r="AT3523" s="105" t="e">
        <f>#REF!*1.075</f>
        <v>#REF!</v>
      </c>
      <c r="AU3523" s="105" t="e">
        <f t="shared" ref="AU3523:AU3528" si="825">T3523*1.075</f>
        <v>#VALUE!</v>
      </c>
      <c r="AV3523" s="102" t="e">
        <f t="shared" si="814"/>
        <v>#REF!</v>
      </c>
      <c r="AW3523" s="125" t="s">
        <v>52</v>
      </c>
      <c r="AX3523" s="105" t="s">
        <v>51</v>
      </c>
      <c r="AY3523" s="106">
        <v>125</v>
      </c>
      <c r="AZ3523" s="108">
        <f t="shared" si="820"/>
        <v>12.5</v>
      </c>
      <c r="BA3523" s="1">
        <f t="shared" si="821"/>
        <v>137.5</v>
      </c>
      <c r="BB3523" s="106">
        <f t="shared" si="815"/>
        <v>148.5</v>
      </c>
      <c r="BC3523" s="105" t="s">
        <v>53</v>
      </c>
      <c r="BE3523" s="110"/>
      <c r="BF3523" s="110"/>
      <c r="BG3523" s="110"/>
    </row>
    <row r="3524" spans="1:59" ht="24.75" hidden="1" customHeight="1">
      <c r="A3524" s="9">
        <v>3527</v>
      </c>
      <c r="B3524" s="20">
        <v>14867</v>
      </c>
      <c r="C3524" s="20"/>
      <c r="E3524" s="21" t="s">
        <v>13695</v>
      </c>
      <c r="F3524" s="21" t="s">
        <v>13696</v>
      </c>
      <c r="G3524" s="21" t="s">
        <v>13697</v>
      </c>
      <c r="H3524" s="22" t="s">
        <v>1140</v>
      </c>
      <c r="I3524" s="21" t="s">
        <v>177</v>
      </c>
      <c r="J3524" s="21" t="s">
        <v>13698</v>
      </c>
      <c r="K3524" s="23">
        <v>30</v>
      </c>
      <c r="L3524" s="21" t="s">
        <v>80</v>
      </c>
      <c r="M3524" s="20">
        <v>1</v>
      </c>
      <c r="N3524" s="21" t="s">
        <v>46</v>
      </c>
      <c r="O3524" s="21" t="s">
        <v>13699</v>
      </c>
      <c r="P3524" s="21" t="s">
        <v>13700</v>
      </c>
      <c r="Q3524" s="21" t="s">
        <v>13701</v>
      </c>
      <c r="R3524" s="101">
        <v>6.5</v>
      </c>
      <c r="T3524" s="116">
        <v>1.58</v>
      </c>
      <c r="U3524" s="84">
        <v>8</v>
      </c>
      <c r="AQ3524" s="105" t="e">
        <f t="shared" si="822"/>
        <v>#NUM!</v>
      </c>
      <c r="AR3524" s="105" t="e">
        <f t="shared" si="823"/>
        <v>#NUM!</v>
      </c>
      <c r="AS3524" s="105" t="e">
        <f t="shared" si="824"/>
        <v>#NUM!</v>
      </c>
      <c r="AT3524" s="105" t="e">
        <f>#REF!*1.075</f>
        <v>#REF!</v>
      </c>
      <c r="AU3524" s="105">
        <f t="shared" si="825"/>
        <v>1.6984999999999999</v>
      </c>
      <c r="AV3524" s="102" t="e">
        <f t="shared" si="814"/>
        <v>#REF!</v>
      </c>
      <c r="AW3524" s="105" t="s">
        <v>172</v>
      </c>
      <c r="AX3524" s="105" t="s">
        <v>173</v>
      </c>
      <c r="AY3524" s="106">
        <v>1.6984999999999999</v>
      </c>
      <c r="AZ3524" s="108">
        <f t="shared" si="820"/>
        <v>0.42462499999999997</v>
      </c>
      <c r="BA3524" s="1">
        <f t="shared" si="821"/>
        <v>2.1231249999999999</v>
      </c>
      <c r="BB3524" s="106">
        <f t="shared" si="815"/>
        <v>2.2929749999999998</v>
      </c>
      <c r="BC3524" s="105" t="s">
        <v>53</v>
      </c>
      <c r="BE3524" s="110"/>
      <c r="BF3524" s="110"/>
      <c r="BG3524" s="110"/>
    </row>
    <row r="3525" spans="1:59" ht="24.75" hidden="1" customHeight="1">
      <c r="A3525" s="9">
        <v>3528</v>
      </c>
      <c r="B3525" s="20">
        <v>16219</v>
      </c>
      <c r="C3525" s="20"/>
      <c r="E3525" s="21" t="s">
        <v>13702</v>
      </c>
      <c r="F3525" s="21" t="s">
        <v>13703</v>
      </c>
      <c r="G3525" s="21" t="s">
        <v>2163</v>
      </c>
      <c r="H3525" s="22" t="s">
        <v>2169</v>
      </c>
      <c r="I3525" s="21" t="s">
        <v>78</v>
      </c>
      <c r="J3525" s="21" t="s">
        <v>13704</v>
      </c>
      <c r="K3525" s="23">
        <v>30</v>
      </c>
      <c r="L3525" s="21" t="s">
        <v>80</v>
      </c>
      <c r="M3525" s="20">
        <v>1</v>
      </c>
      <c r="N3525" s="21" t="s">
        <v>46</v>
      </c>
      <c r="O3525" s="21" t="s">
        <v>13699</v>
      </c>
      <c r="P3525" s="21" t="s">
        <v>13705</v>
      </c>
      <c r="Q3525" s="21" t="s">
        <v>13706</v>
      </c>
      <c r="R3525" s="101">
        <v>4</v>
      </c>
      <c r="T3525" s="116">
        <v>1.1499999999999999</v>
      </c>
      <c r="U3525" s="84">
        <v>9.08</v>
      </c>
      <c r="AQ3525" s="105" t="e">
        <f t="shared" si="822"/>
        <v>#NUM!</v>
      </c>
      <c r="AR3525" s="105" t="e">
        <f t="shared" si="823"/>
        <v>#NUM!</v>
      </c>
      <c r="AS3525" s="105" t="e">
        <f t="shared" si="824"/>
        <v>#NUM!</v>
      </c>
      <c r="AT3525" s="105" t="e">
        <f>#REF!*1.075</f>
        <v>#REF!</v>
      </c>
      <c r="AU3525" s="105">
        <f t="shared" si="825"/>
        <v>1.2362499999999998</v>
      </c>
      <c r="AV3525" s="102" t="e">
        <f t="shared" ref="AV3525:AV3556" si="826">MIN(AN3525,AT3525,AU3525)</f>
        <v>#REF!</v>
      </c>
      <c r="AW3525" s="105" t="s">
        <v>172</v>
      </c>
      <c r="AX3525" s="105" t="s">
        <v>173</v>
      </c>
      <c r="AY3525" s="106">
        <v>1.236</v>
      </c>
      <c r="AZ3525" s="108">
        <f t="shared" si="820"/>
        <v>0.309</v>
      </c>
      <c r="BA3525" s="1">
        <f t="shared" si="821"/>
        <v>1.5449999999999999</v>
      </c>
      <c r="BB3525" s="106">
        <f t="shared" si="815"/>
        <v>1.6685999999999999</v>
      </c>
      <c r="BC3525" s="105" t="s">
        <v>53</v>
      </c>
      <c r="BE3525" s="110"/>
      <c r="BF3525" s="110"/>
      <c r="BG3525" s="110"/>
    </row>
    <row r="3526" spans="1:59" ht="24.75" hidden="1" customHeight="1">
      <c r="A3526" s="9">
        <v>3529</v>
      </c>
      <c r="B3526" s="17">
        <v>19240</v>
      </c>
      <c r="C3526" s="17"/>
      <c r="D3526" s="8"/>
      <c r="E3526" s="2" t="s">
        <v>13707</v>
      </c>
      <c r="F3526" s="2" t="s">
        <v>3048</v>
      </c>
      <c r="G3526" s="2" t="s">
        <v>2549</v>
      </c>
      <c r="H3526" s="18" t="s">
        <v>2553</v>
      </c>
      <c r="I3526" s="2" t="s">
        <v>626</v>
      </c>
      <c r="J3526" s="2" t="s">
        <v>13708</v>
      </c>
      <c r="K3526" s="19">
        <v>5</v>
      </c>
      <c r="L3526" s="2" t="s">
        <v>91</v>
      </c>
      <c r="M3526" s="17">
        <v>10</v>
      </c>
      <c r="N3526" s="2" t="s">
        <v>46</v>
      </c>
      <c r="O3526" s="2" t="s">
        <v>13709</v>
      </c>
      <c r="P3526" s="2" t="s">
        <v>13710</v>
      </c>
      <c r="Q3526" s="2" t="s">
        <v>13711</v>
      </c>
      <c r="R3526" s="101">
        <v>10.199999999999999</v>
      </c>
      <c r="T3526" s="116" t="s">
        <v>58</v>
      </c>
      <c r="U3526" s="84">
        <v>9.5</v>
      </c>
      <c r="W3526" s="102">
        <v>8.9553999999999991</v>
      </c>
      <c r="Y3526" s="102">
        <v>11</v>
      </c>
      <c r="AE3526" s="104">
        <v>9.5</v>
      </c>
      <c r="AN3526" s="106">
        <v>10.199999999999999</v>
      </c>
      <c r="AO3526" s="105" t="s">
        <v>50</v>
      </c>
      <c r="AP3526" s="104" t="s">
        <v>51</v>
      </c>
      <c r="AQ3526" s="105" t="e">
        <f t="shared" si="822"/>
        <v>#NUM!</v>
      </c>
      <c r="AR3526" s="105" t="e">
        <f t="shared" si="823"/>
        <v>#NUM!</v>
      </c>
      <c r="AS3526" s="105" t="e">
        <f t="shared" si="824"/>
        <v>#NUM!</v>
      </c>
      <c r="AT3526" s="105" t="e">
        <f>#REF!*1.075</f>
        <v>#REF!</v>
      </c>
      <c r="AU3526" s="105" t="e">
        <f t="shared" si="825"/>
        <v>#VALUE!</v>
      </c>
      <c r="AV3526" s="102" t="e">
        <f t="shared" si="826"/>
        <v>#REF!</v>
      </c>
      <c r="AW3526" s="105" t="s">
        <v>279</v>
      </c>
      <c r="AX3526" s="105" t="s">
        <v>278</v>
      </c>
      <c r="AY3526" s="106">
        <v>9.23</v>
      </c>
      <c r="AZ3526" s="108">
        <f t="shared" si="820"/>
        <v>2.3075000000000001</v>
      </c>
      <c r="BA3526" s="1">
        <f t="shared" si="821"/>
        <v>11.537500000000001</v>
      </c>
      <c r="BB3526" s="106">
        <f t="shared" si="815"/>
        <v>12.460500000000001</v>
      </c>
      <c r="BC3526" s="105" t="s">
        <v>53</v>
      </c>
      <c r="BE3526" s="110"/>
      <c r="BF3526" s="110"/>
      <c r="BG3526" s="110"/>
    </row>
    <row r="3527" spans="1:59" ht="24.75" hidden="1" customHeight="1">
      <c r="A3527" s="9">
        <v>3530</v>
      </c>
      <c r="B3527" s="17">
        <v>17953</v>
      </c>
      <c r="C3527" s="17"/>
      <c r="D3527" s="8"/>
      <c r="E3527" s="2" t="s">
        <v>13712</v>
      </c>
      <c r="F3527" s="2" t="s">
        <v>8867</v>
      </c>
      <c r="G3527" s="2" t="s">
        <v>2936</v>
      </c>
      <c r="H3527" s="18" t="s">
        <v>13713</v>
      </c>
      <c r="I3527" s="2" t="s">
        <v>551</v>
      </c>
      <c r="J3527" s="2" t="s">
        <v>13714</v>
      </c>
      <c r="K3527" s="19">
        <v>4</v>
      </c>
      <c r="L3527" s="2" t="s">
        <v>91</v>
      </c>
      <c r="M3527" s="17">
        <v>5</v>
      </c>
      <c r="N3527" s="2" t="s">
        <v>46</v>
      </c>
      <c r="O3527" s="2" t="s">
        <v>13715</v>
      </c>
      <c r="P3527" s="2" t="s">
        <v>13710</v>
      </c>
      <c r="Q3527" s="2" t="s">
        <v>13716</v>
      </c>
      <c r="R3527" s="101">
        <v>8.1999999999999993</v>
      </c>
      <c r="T3527" s="116" t="s">
        <v>58</v>
      </c>
      <c r="U3527" s="84">
        <v>8</v>
      </c>
      <c r="X3527" s="102">
        <v>8.8000000000000007</v>
      </c>
      <c r="Y3527" s="102">
        <v>8.4</v>
      </c>
      <c r="AE3527" s="104">
        <v>8</v>
      </c>
      <c r="AN3527" s="106">
        <v>8.1999999999999993</v>
      </c>
      <c r="AO3527" s="105" t="s">
        <v>50</v>
      </c>
      <c r="AP3527" s="104" t="s">
        <v>51</v>
      </c>
      <c r="AQ3527" s="105" t="e">
        <f t="shared" si="822"/>
        <v>#NUM!</v>
      </c>
      <c r="AR3527" s="105" t="e">
        <f t="shared" si="823"/>
        <v>#NUM!</v>
      </c>
      <c r="AS3527" s="105" t="e">
        <f t="shared" si="824"/>
        <v>#NUM!</v>
      </c>
      <c r="AT3527" s="105" t="e">
        <f>#REF!*1.075</f>
        <v>#REF!</v>
      </c>
      <c r="AU3527" s="105" t="e">
        <f t="shared" si="825"/>
        <v>#VALUE!</v>
      </c>
      <c r="AV3527" s="102" t="e">
        <f t="shared" si="826"/>
        <v>#REF!</v>
      </c>
      <c r="AW3527" s="125" t="s">
        <v>52</v>
      </c>
      <c r="AX3527" s="125" t="s">
        <v>51</v>
      </c>
      <c r="AY3527" s="106">
        <v>8.1999999999999993</v>
      </c>
      <c r="AZ3527" s="108">
        <f t="shared" si="820"/>
        <v>2.0499999999999998</v>
      </c>
      <c r="BA3527" s="1">
        <f t="shared" si="821"/>
        <v>10.25</v>
      </c>
      <c r="BB3527" s="106">
        <f t="shared" si="815"/>
        <v>11.07</v>
      </c>
      <c r="BC3527" s="105" t="s">
        <v>53</v>
      </c>
      <c r="BE3527" s="110"/>
      <c r="BF3527" s="110"/>
      <c r="BG3527" s="110"/>
    </row>
    <row r="3528" spans="1:59" ht="24.75" hidden="1" customHeight="1">
      <c r="A3528" s="9">
        <v>3531</v>
      </c>
      <c r="B3528" s="17">
        <v>17875</v>
      </c>
      <c r="C3528" s="17"/>
      <c r="D3528" s="8"/>
      <c r="E3528" s="2" t="s">
        <v>13717</v>
      </c>
      <c r="F3528" s="2" t="s">
        <v>13718</v>
      </c>
      <c r="G3528" s="2" t="s">
        <v>3017</v>
      </c>
      <c r="H3528" s="18" t="s">
        <v>3018</v>
      </c>
      <c r="I3528" s="2" t="s">
        <v>551</v>
      </c>
      <c r="J3528" s="2" t="s">
        <v>13719</v>
      </c>
      <c r="K3528" s="19">
        <v>2</v>
      </c>
      <c r="L3528" s="2" t="s">
        <v>91</v>
      </c>
      <c r="M3528" s="17">
        <v>10</v>
      </c>
      <c r="N3528" s="2" t="s">
        <v>46</v>
      </c>
      <c r="O3528" s="2" t="s">
        <v>13715</v>
      </c>
      <c r="P3528" s="2" t="s">
        <v>13710</v>
      </c>
      <c r="Q3528" s="2" t="s">
        <v>13720</v>
      </c>
      <c r="R3528" s="101">
        <v>12.3</v>
      </c>
      <c r="T3528" s="116">
        <v>2.9</v>
      </c>
      <c r="U3528" s="84">
        <v>12</v>
      </c>
      <c r="X3528" s="102">
        <v>13</v>
      </c>
      <c r="Y3528" s="102">
        <v>12.5</v>
      </c>
      <c r="AE3528" s="104">
        <v>12</v>
      </c>
      <c r="AN3528" s="106">
        <v>12.3</v>
      </c>
      <c r="AO3528" s="105" t="s">
        <v>50</v>
      </c>
      <c r="AP3528" s="104" t="s">
        <v>51</v>
      </c>
      <c r="AQ3528" s="105" t="e">
        <f t="shared" si="822"/>
        <v>#NUM!</v>
      </c>
      <c r="AR3528" s="105" t="e">
        <f t="shared" si="823"/>
        <v>#NUM!</v>
      </c>
      <c r="AS3528" s="105" t="e">
        <f t="shared" si="824"/>
        <v>#NUM!</v>
      </c>
      <c r="AT3528" s="105" t="e">
        <f>#REF!*1.075</f>
        <v>#REF!</v>
      </c>
      <c r="AU3528" s="105">
        <f t="shared" si="825"/>
        <v>3.1174999999999997</v>
      </c>
      <c r="AV3528" s="102" t="e">
        <f t="shared" si="826"/>
        <v>#REF!</v>
      </c>
      <c r="AW3528" s="105" t="s">
        <v>172</v>
      </c>
      <c r="AX3528" s="105" t="s">
        <v>173</v>
      </c>
      <c r="AY3528" s="106">
        <v>3.117</v>
      </c>
      <c r="AZ3528" s="108">
        <f t="shared" si="820"/>
        <v>0.77925</v>
      </c>
      <c r="BA3528" s="1">
        <f t="shared" si="821"/>
        <v>3.8962500000000002</v>
      </c>
      <c r="BB3528" s="106">
        <f t="shared" si="815"/>
        <v>4.2079500000000003</v>
      </c>
      <c r="BC3528" s="105" t="s">
        <v>53</v>
      </c>
      <c r="BE3528" s="110"/>
      <c r="BF3528" s="110"/>
      <c r="BG3528" s="110"/>
    </row>
    <row r="3529" spans="1:59" ht="24.75" hidden="1" customHeight="1">
      <c r="A3529" s="9">
        <v>3532</v>
      </c>
      <c r="B3529" s="36">
        <v>17513</v>
      </c>
      <c r="C3529" s="36"/>
      <c r="E3529" s="37" t="s">
        <v>13721</v>
      </c>
      <c r="F3529" s="36" t="s">
        <v>13722</v>
      </c>
      <c r="G3529" s="36" t="s">
        <v>3037</v>
      </c>
      <c r="H3529" s="36" t="s">
        <v>13723</v>
      </c>
      <c r="I3529" s="36" t="s">
        <v>551</v>
      </c>
      <c r="J3529" s="37" t="s">
        <v>13724</v>
      </c>
      <c r="K3529" s="49"/>
      <c r="L3529" s="36"/>
      <c r="M3529" s="36"/>
      <c r="N3529" s="36"/>
      <c r="O3529" s="36" t="s">
        <v>13715</v>
      </c>
      <c r="P3529" s="36" t="s">
        <v>13725</v>
      </c>
      <c r="Q3529" s="36" t="s">
        <v>13726</v>
      </c>
      <c r="T3529" s="116"/>
      <c r="AT3529" s="105" t="e">
        <f>#REF!*1.075</f>
        <v>#REF!</v>
      </c>
      <c r="AV3529" s="102" t="e">
        <f t="shared" si="826"/>
        <v>#REF!</v>
      </c>
      <c r="AZ3529" s="108" t="b">
        <f t="shared" si="820"/>
        <v>0</v>
      </c>
      <c r="BA3529" s="1">
        <f t="shared" si="821"/>
        <v>0</v>
      </c>
      <c r="BB3529" s="106">
        <f t="shared" si="815"/>
        <v>0</v>
      </c>
      <c r="BE3529" s="110"/>
      <c r="BF3529" s="110"/>
      <c r="BG3529" s="110"/>
    </row>
    <row r="3530" spans="1:59" ht="24.75" hidden="1" customHeight="1">
      <c r="A3530" s="9">
        <v>3533</v>
      </c>
      <c r="B3530" s="36">
        <v>16320</v>
      </c>
      <c r="C3530" s="36"/>
      <c r="E3530" s="37" t="s">
        <v>13727</v>
      </c>
      <c r="F3530" s="36" t="s">
        <v>13722</v>
      </c>
      <c r="G3530" s="36" t="s">
        <v>3037</v>
      </c>
      <c r="H3530" s="36" t="s">
        <v>3038</v>
      </c>
      <c r="I3530" s="36" t="s">
        <v>551</v>
      </c>
      <c r="J3530" s="37" t="s">
        <v>13728</v>
      </c>
      <c r="K3530" s="49"/>
      <c r="L3530" s="36"/>
      <c r="M3530" s="36"/>
      <c r="N3530" s="36"/>
      <c r="O3530" s="36" t="s">
        <v>13715</v>
      </c>
      <c r="P3530" s="36" t="s">
        <v>13725</v>
      </c>
      <c r="Q3530" s="36" t="s">
        <v>13729</v>
      </c>
      <c r="T3530" s="116"/>
      <c r="AT3530" s="105" t="e">
        <f>#REF!*1.075</f>
        <v>#REF!</v>
      </c>
      <c r="AV3530" s="102" t="e">
        <f t="shared" si="826"/>
        <v>#REF!</v>
      </c>
      <c r="AZ3530" s="108" t="b">
        <f t="shared" si="820"/>
        <v>0</v>
      </c>
      <c r="BA3530" s="1">
        <f t="shared" si="821"/>
        <v>0</v>
      </c>
      <c r="BB3530" s="106">
        <f t="shared" si="815"/>
        <v>0</v>
      </c>
      <c r="BE3530" s="110"/>
      <c r="BF3530" s="110"/>
      <c r="BG3530" s="110"/>
    </row>
    <row r="3531" spans="1:59" ht="24.75" hidden="1" customHeight="1">
      <c r="A3531" s="9">
        <v>3534</v>
      </c>
      <c r="B3531" s="17">
        <v>19262</v>
      </c>
      <c r="C3531" s="17"/>
      <c r="D3531" s="8"/>
      <c r="E3531" s="2" t="s">
        <v>13730</v>
      </c>
      <c r="F3531" s="2" t="s">
        <v>2525</v>
      </c>
      <c r="G3531" s="2" t="s">
        <v>2526</v>
      </c>
      <c r="H3531" s="18" t="s">
        <v>2527</v>
      </c>
      <c r="I3531" s="2" t="s">
        <v>574</v>
      </c>
      <c r="J3531" s="2" t="s">
        <v>13731</v>
      </c>
      <c r="K3531" s="19">
        <v>1</v>
      </c>
      <c r="L3531" s="2" t="s">
        <v>91</v>
      </c>
      <c r="M3531" s="17">
        <v>10</v>
      </c>
      <c r="N3531" s="2" t="s">
        <v>46</v>
      </c>
      <c r="O3531" s="2" t="s">
        <v>13715</v>
      </c>
      <c r="P3531" s="2" t="s">
        <v>13732</v>
      </c>
      <c r="Q3531" s="2" t="s">
        <v>13733</v>
      </c>
      <c r="R3531" s="101">
        <v>9.8000000000000007</v>
      </c>
      <c r="T3531" s="116">
        <v>27</v>
      </c>
      <c r="U3531" s="84">
        <v>10</v>
      </c>
      <c r="V3531" s="102">
        <v>9</v>
      </c>
      <c r="W3531" s="102">
        <v>9.5</v>
      </c>
      <c r="AE3531" s="104">
        <v>10</v>
      </c>
      <c r="AN3531" s="106">
        <v>9.25</v>
      </c>
      <c r="AO3531" s="105" t="s">
        <v>277</v>
      </c>
      <c r="AP3531" s="104" t="s">
        <v>278</v>
      </c>
      <c r="AQ3531" s="105" t="e">
        <f>AVERAGE(SMALL(AE3531:AI3531,1),SMALL(AE3531:AI3531,2))</f>
        <v>#NUM!</v>
      </c>
      <c r="AR3531" s="105" t="e">
        <f>IF(R3531 &lt;=( AVERAGE(SMALL(AE3531:AI3531,1),SMALL(AE3531:AI3531,2))), R3531, "")</f>
        <v>#NUM!</v>
      </c>
      <c r="AS3531" s="105" t="e">
        <f>AVERAGE(SMALL(AJ3531:AM3531,1),SMALL(AJ3531:AM3531,2))</f>
        <v>#NUM!</v>
      </c>
      <c r="AT3531" s="105" t="e">
        <f>#REF!*1.075</f>
        <v>#REF!</v>
      </c>
      <c r="AU3531" s="105">
        <f>T3531*1.075</f>
        <v>29.024999999999999</v>
      </c>
      <c r="AV3531" s="102" t="e">
        <f t="shared" si="826"/>
        <v>#REF!</v>
      </c>
      <c r="AW3531" s="105" t="s">
        <v>279</v>
      </c>
      <c r="AX3531" s="105" t="s">
        <v>278</v>
      </c>
      <c r="AY3531" s="106">
        <v>9.25</v>
      </c>
      <c r="AZ3531" s="108">
        <f t="shared" si="820"/>
        <v>2.3125</v>
      </c>
      <c r="BA3531" s="1">
        <f t="shared" si="821"/>
        <v>11.5625</v>
      </c>
      <c r="BB3531" s="106">
        <f t="shared" si="815"/>
        <v>12.487500000000001</v>
      </c>
      <c r="BC3531" s="105" t="s">
        <v>53</v>
      </c>
      <c r="BE3531" s="110"/>
      <c r="BF3531" s="110"/>
      <c r="BG3531" s="110"/>
    </row>
    <row r="3532" spans="1:59" ht="24.75" hidden="1" customHeight="1">
      <c r="A3532" s="9">
        <v>3535</v>
      </c>
      <c r="B3532" s="17">
        <v>17934</v>
      </c>
      <c r="C3532" s="17"/>
      <c r="D3532" s="8"/>
      <c r="E3532" s="2" t="s">
        <v>13734</v>
      </c>
      <c r="F3532" s="2" t="s">
        <v>13735</v>
      </c>
      <c r="G3532" s="2" t="s">
        <v>2971</v>
      </c>
      <c r="H3532" s="18" t="s">
        <v>244</v>
      </c>
      <c r="I3532" s="2" t="s">
        <v>686</v>
      </c>
      <c r="J3532" s="2" t="s">
        <v>13736</v>
      </c>
      <c r="K3532" s="19"/>
      <c r="L3532" s="2"/>
      <c r="M3532" s="17">
        <v>10</v>
      </c>
      <c r="N3532" s="2" t="s">
        <v>46</v>
      </c>
      <c r="O3532" s="2" t="s">
        <v>13715</v>
      </c>
      <c r="P3532" s="2" t="s">
        <v>13737</v>
      </c>
      <c r="Q3532" s="2" t="s">
        <v>13738</v>
      </c>
      <c r="R3532" s="101">
        <v>51</v>
      </c>
      <c r="T3532" s="116" t="s">
        <v>58</v>
      </c>
      <c r="U3532" s="84">
        <v>54</v>
      </c>
      <c r="V3532" s="102">
        <v>51.250700000000002</v>
      </c>
      <c r="X3532" s="102">
        <v>50</v>
      </c>
      <c r="AE3532" s="104">
        <v>54</v>
      </c>
      <c r="AN3532" s="106">
        <v>51</v>
      </c>
      <c r="AO3532" s="105" t="s">
        <v>50</v>
      </c>
      <c r="AP3532" s="104" t="s">
        <v>51</v>
      </c>
      <c r="AQ3532" s="105" t="e">
        <f>AVERAGE(SMALL(AE3532:AI3532,1),SMALL(AE3532:AI3532,2))</f>
        <v>#NUM!</v>
      </c>
      <c r="AR3532" s="105" t="e">
        <f>IF(R3532 &lt;=( AVERAGE(SMALL(AE3532:AI3532,1),SMALL(AE3532:AI3532,2))), R3532, "")</f>
        <v>#NUM!</v>
      </c>
      <c r="AS3532" s="105" t="e">
        <f>AVERAGE(SMALL(AJ3532:AM3532,1),SMALL(AJ3532:AM3532,2))</f>
        <v>#NUM!</v>
      </c>
      <c r="AT3532" s="105" t="e">
        <f>#REF!*1.075</f>
        <v>#REF!</v>
      </c>
      <c r="AU3532" s="105" t="e">
        <f>T3532*1.075</f>
        <v>#VALUE!</v>
      </c>
      <c r="AV3532" s="102" t="e">
        <f t="shared" si="826"/>
        <v>#REF!</v>
      </c>
      <c r="AW3532" s="125" t="s">
        <v>52</v>
      </c>
      <c r="AX3532" s="105" t="s">
        <v>51</v>
      </c>
      <c r="AY3532" s="106">
        <v>51</v>
      </c>
      <c r="AZ3532" s="108">
        <f t="shared" si="820"/>
        <v>6.12</v>
      </c>
      <c r="BA3532" s="1">
        <f t="shared" si="821"/>
        <v>57.12</v>
      </c>
      <c r="BB3532" s="106">
        <f t="shared" si="815"/>
        <v>61.689599999999999</v>
      </c>
      <c r="BC3532" s="105" t="s">
        <v>53</v>
      </c>
      <c r="BE3532" s="110"/>
      <c r="BF3532" s="110"/>
      <c r="BG3532" s="110"/>
    </row>
    <row r="3533" spans="1:59" ht="24.75" hidden="1" customHeight="1">
      <c r="A3533" s="9">
        <v>3536</v>
      </c>
      <c r="B3533" s="17"/>
      <c r="C3533" s="17"/>
      <c r="D3533" s="8"/>
      <c r="E3533" s="18" t="s">
        <v>13739</v>
      </c>
      <c r="F3533" s="18" t="s">
        <v>235</v>
      </c>
      <c r="G3533" s="18" t="s">
        <v>236</v>
      </c>
      <c r="H3533" s="18" t="s">
        <v>3645</v>
      </c>
      <c r="I3533" s="18" t="s">
        <v>13740</v>
      </c>
      <c r="J3533" s="18" t="s">
        <v>5058</v>
      </c>
      <c r="K3533" s="19"/>
      <c r="L3533" s="18"/>
      <c r="M3533" s="17">
        <v>28</v>
      </c>
      <c r="N3533" s="18" t="s">
        <v>46</v>
      </c>
      <c r="O3533" s="18" t="s">
        <v>13741</v>
      </c>
      <c r="P3533" s="18" t="s">
        <v>13742</v>
      </c>
      <c r="Q3533" s="18" t="s">
        <v>13743</v>
      </c>
      <c r="R3533" s="101">
        <v>31.54</v>
      </c>
      <c r="T3533" s="116">
        <v>13.93</v>
      </c>
      <c r="U3533" s="84">
        <v>29.48</v>
      </c>
      <c r="AE3533" s="104">
        <v>29.48</v>
      </c>
      <c r="AN3533" s="106">
        <v>31.54</v>
      </c>
      <c r="AO3533" s="105" t="s">
        <v>50</v>
      </c>
      <c r="AP3533" s="104" t="s">
        <v>51</v>
      </c>
      <c r="AQ3533" s="105" t="e">
        <f>AVERAGE(SMALL(AE3533:AI3533,1),SMALL(AE3533:AI3533,2))</f>
        <v>#NUM!</v>
      </c>
      <c r="AR3533" s="105" t="e">
        <f>IF(R3533 &lt;=( AVERAGE(SMALL(AE3533:AI3533,1),SMALL(AE3533:AI3533,2))), R3533, "")</f>
        <v>#NUM!</v>
      </c>
      <c r="AS3533" s="105" t="e">
        <f>AVERAGE(SMALL(AJ3533:AM3533,1),SMALL(AJ3533:AM3533,2))</f>
        <v>#NUM!</v>
      </c>
      <c r="AT3533" s="105" t="e">
        <f>#REF!*1.075</f>
        <v>#REF!</v>
      </c>
      <c r="AU3533" s="105">
        <f>T3533*1.075</f>
        <v>14.974749999999998</v>
      </c>
      <c r="AV3533" s="102" t="e">
        <f t="shared" si="826"/>
        <v>#REF!</v>
      </c>
      <c r="AW3533" s="105" t="s">
        <v>172</v>
      </c>
      <c r="AX3533" s="105" t="s">
        <v>173</v>
      </c>
      <c r="AY3533" s="106">
        <v>14.974</v>
      </c>
      <c r="AZ3533" s="108">
        <f t="shared" si="820"/>
        <v>2.5455800000000002</v>
      </c>
      <c r="BA3533" s="1">
        <f t="shared" si="821"/>
        <v>17.519580000000001</v>
      </c>
      <c r="BB3533" s="106">
        <f t="shared" si="815"/>
        <v>18.921146400000001</v>
      </c>
      <c r="BC3533" s="105" t="s">
        <v>53</v>
      </c>
      <c r="BE3533" s="110"/>
      <c r="BF3533" s="110"/>
      <c r="BG3533" s="110"/>
    </row>
    <row r="3534" spans="1:59" ht="24.75" hidden="1" customHeight="1">
      <c r="A3534" s="9">
        <v>3537</v>
      </c>
      <c r="B3534" s="22"/>
      <c r="C3534" s="22"/>
      <c r="E3534" s="22" t="s">
        <v>13744</v>
      </c>
      <c r="F3534" s="22" t="s">
        <v>242</v>
      </c>
      <c r="G3534" s="22" t="s">
        <v>243</v>
      </c>
      <c r="H3534" s="22" t="s">
        <v>1056</v>
      </c>
      <c r="I3534" s="22" t="s">
        <v>44</v>
      </c>
      <c r="J3534" s="22" t="s">
        <v>13745</v>
      </c>
      <c r="K3534" s="69"/>
      <c r="L3534" s="22"/>
      <c r="M3534" s="20">
        <v>60</v>
      </c>
      <c r="N3534" s="22" t="s">
        <v>46</v>
      </c>
      <c r="O3534" s="22" t="s">
        <v>13741</v>
      </c>
      <c r="P3534" s="22" t="s">
        <v>13746</v>
      </c>
      <c r="Q3534" s="22" t="s">
        <v>13747</v>
      </c>
      <c r="R3534" s="101">
        <v>42.99</v>
      </c>
      <c r="T3534" s="116">
        <v>16.59</v>
      </c>
      <c r="AQ3534" s="105" t="e">
        <f>AVERAGE(SMALL(AE3534:AI3534,1),SMALL(AE3534:AI3534,2))</f>
        <v>#NUM!</v>
      </c>
      <c r="AR3534" s="105" t="e">
        <f>IF(R3534 &lt;=( AVERAGE(SMALL(AE3534:AI3534,1),SMALL(AE3534:AI3534,2))), R3534, "")</f>
        <v>#NUM!</v>
      </c>
      <c r="AS3534" s="105" t="e">
        <f>AVERAGE(SMALL(AJ3534:AM3534,1),SMALL(AJ3534:AM3534,2))</f>
        <v>#NUM!</v>
      </c>
      <c r="AT3534" s="105" t="e">
        <f>#REF!*1.075</f>
        <v>#REF!</v>
      </c>
      <c r="AU3534" s="105">
        <f>T3534*1.075</f>
        <v>17.834250000000001</v>
      </c>
      <c r="AV3534" s="102" t="e">
        <f t="shared" si="826"/>
        <v>#REF!</v>
      </c>
      <c r="AW3534" s="105" t="s">
        <v>172</v>
      </c>
      <c r="AX3534" s="105" t="s">
        <v>173</v>
      </c>
      <c r="AY3534" s="106">
        <v>17.829999999999998</v>
      </c>
      <c r="AZ3534" s="108">
        <f t="shared" si="820"/>
        <v>3.0310999999999999</v>
      </c>
      <c r="BA3534" s="1">
        <f t="shared" si="821"/>
        <v>20.861099999999997</v>
      </c>
      <c r="BB3534" s="106">
        <f t="shared" si="815"/>
        <v>22.529987999999996</v>
      </c>
      <c r="BC3534" s="105" t="s">
        <v>53</v>
      </c>
      <c r="BE3534" s="110"/>
      <c r="BF3534" s="110"/>
      <c r="BG3534" s="110"/>
    </row>
    <row r="3535" spans="1:59" ht="24.75" hidden="1" customHeight="1">
      <c r="A3535" s="9">
        <v>3538</v>
      </c>
      <c r="B3535" s="17">
        <v>2427</v>
      </c>
      <c r="C3535" s="17"/>
      <c r="D3535" s="8"/>
      <c r="E3535" s="2" t="s">
        <v>13748</v>
      </c>
      <c r="F3535" s="2" t="s">
        <v>13749</v>
      </c>
      <c r="G3535" s="2" t="s">
        <v>1317</v>
      </c>
      <c r="H3535" s="18" t="s">
        <v>123</v>
      </c>
      <c r="I3535" s="2" t="s">
        <v>44</v>
      </c>
      <c r="J3535" s="2" t="s">
        <v>7188</v>
      </c>
      <c r="K3535" s="19"/>
      <c r="L3535" s="2"/>
      <c r="M3535" s="17">
        <v>56</v>
      </c>
      <c r="N3535" s="2" t="s">
        <v>46</v>
      </c>
      <c r="O3535" s="2" t="s">
        <v>13750</v>
      </c>
      <c r="P3535" s="2" t="s">
        <v>13751</v>
      </c>
      <c r="Q3535" s="2" t="s">
        <v>13752</v>
      </c>
      <c r="R3535" s="101">
        <v>57.98</v>
      </c>
      <c r="T3535" s="116">
        <v>4.3600000000000003</v>
      </c>
      <c r="U3535" s="84">
        <v>54.19</v>
      </c>
      <c r="AE3535" s="104">
        <v>54.19</v>
      </c>
      <c r="AN3535" s="106">
        <v>57.98</v>
      </c>
      <c r="AO3535" s="105" t="s">
        <v>50</v>
      </c>
      <c r="AP3535" s="104" t="s">
        <v>51</v>
      </c>
      <c r="AQ3535" s="105" t="e">
        <f>AVERAGE(SMALL(AE3535:AI3535,1),SMALL(AE3535:AI3535,2))</f>
        <v>#NUM!</v>
      </c>
      <c r="AR3535" s="105" t="e">
        <f>IF(R3535 &lt;=( AVERAGE(SMALL(AE3535:AI3535,1),SMALL(AE3535:AI3535,2))), R3535, "")</f>
        <v>#NUM!</v>
      </c>
      <c r="AS3535" s="105" t="e">
        <f>AVERAGE(SMALL(AJ3535:AM3535,1),SMALL(AJ3535:AM3535,2))</f>
        <v>#NUM!</v>
      </c>
      <c r="AT3535" s="105" t="e">
        <f>#REF!*1.075</f>
        <v>#REF!</v>
      </c>
      <c r="AU3535" s="105">
        <f>T3535*1.075</f>
        <v>4.6870000000000003</v>
      </c>
      <c r="AV3535" s="102" t="e">
        <f t="shared" si="826"/>
        <v>#REF!</v>
      </c>
      <c r="AW3535" s="105" t="s">
        <v>172</v>
      </c>
      <c r="AX3535" s="105" t="s">
        <v>173</v>
      </c>
      <c r="AY3535" s="106">
        <v>4.6870000000000003</v>
      </c>
      <c r="AZ3535" s="108">
        <f t="shared" si="820"/>
        <v>1.1717500000000001</v>
      </c>
      <c r="BA3535" s="1">
        <f t="shared" si="821"/>
        <v>5.8587500000000006</v>
      </c>
      <c r="BB3535" s="106">
        <f t="shared" si="815"/>
        <v>6.3274500000000007</v>
      </c>
      <c r="BC3535" s="105" t="s">
        <v>53</v>
      </c>
      <c r="BE3535" s="110"/>
      <c r="BF3535" s="110"/>
      <c r="BG3535" s="110"/>
    </row>
    <row r="3536" spans="1:59" ht="24.75" hidden="1" customHeight="1">
      <c r="A3536" s="9">
        <v>3539</v>
      </c>
      <c r="B3536" s="36">
        <v>16253</v>
      </c>
      <c r="C3536" s="36"/>
      <c r="E3536" s="37" t="s">
        <v>13753</v>
      </c>
      <c r="F3536" s="36" t="s">
        <v>3684</v>
      </c>
      <c r="G3536" s="36" t="s">
        <v>3685</v>
      </c>
      <c r="H3536" s="36" t="s">
        <v>191</v>
      </c>
      <c r="I3536" s="36" t="s">
        <v>44</v>
      </c>
      <c r="J3536" s="37" t="s">
        <v>13754</v>
      </c>
      <c r="K3536" s="49"/>
      <c r="L3536" s="36"/>
      <c r="M3536" s="36"/>
      <c r="N3536" s="36"/>
      <c r="O3536" s="36" t="s">
        <v>13750</v>
      </c>
      <c r="P3536" s="36" t="s">
        <v>13755</v>
      </c>
      <c r="Q3536" s="36" t="s">
        <v>13756</v>
      </c>
      <c r="T3536" s="116"/>
      <c r="AT3536" s="105" t="e">
        <f>#REF!*1.075</f>
        <v>#REF!</v>
      </c>
      <c r="AV3536" s="102" t="e">
        <f t="shared" si="826"/>
        <v>#REF!</v>
      </c>
      <c r="AZ3536" s="108" t="b">
        <f t="shared" si="820"/>
        <v>0</v>
      </c>
      <c r="BA3536" s="1">
        <f t="shared" si="821"/>
        <v>0</v>
      </c>
      <c r="BB3536" s="106">
        <f t="shared" si="815"/>
        <v>0</v>
      </c>
      <c r="BE3536" s="110"/>
      <c r="BF3536" s="110"/>
      <c r="BG3536" s="110"/>
    </row>
    <row r="3537" spans="1:59" ht="24.75" hidden="1" customHeight="1">
      <c r="A3537" s="9">
        <v>3540</v>
      </c>
      <c r="B3537" s="20">
        <v>16263</v>
      </c>
      <c r="C3537" s="20"/>
      <c r="E3537" s="21" t="s">
        <v>13757</v>
      </c>
      <c r="F3537" s="21" t="s">
        <v>1373</v>
      </c>
      <c r="G3537" s="21" t="s">
        <v>1374</v>
      </c>
      <c r="H3537" s="22" t="s">
        <v>251</v>
      </c>
      <c r="I3537" s="21" t="s">
        <v>44</v>
      </c>
      <c r="J3537" s="21" t="s">
        <v>13758</v>
      </c>
      <c r="K3537" s="23"/>
      <c r="L3537" s="21"/>
      <c r="M3537" s="20">
        <v>7</v>
      </c>
      <c r="N3537" s="21" t="s">
        <v>46</v>
      </c>
      <c r="O3537" s="21" t="s">
        <v>13750</v>
      </c>
      <c r="P3537" s="21" t="s">
        <v>13759</v>
      </c>
      <c r="Q3537" s="21" t="s">
        <v>13760</v>
      </c>
      <c r="R3537" s="101">
        <v>5.95</v>
      </c>
      <c r="S3537" s="102">
        <v>3.8</v>
      </c>
      <c r="T3537" s="116">
        <v>2.12</v>
      </c>
      <c r="U3537" s="84">
        <v>5.95</v>
      </c>
      <c r="AQ3537" s="105" t="e">
        <f t="shared" ref="AQ3537:AQ3544" si="827">AVERAGE(SMALL(AE3537:AI3537,1),SMALL(AE3537:AI3537,2))</f>
        <v>#NUM!</v>
      </c>
      <c r="AR3537" s="105" t="e">
        <f t="shared" ref="AR3537:AR3544" si="828">IF(R3537 &lt;=( AVERAGE(SMALL(AE3537:AI3537,1),SMALL(AE3537:AI3537,2))), R3537, "")</f>
        <v>#NUM!</v>
      </c>
      <c r="AS3537" s="105" t="e">
        <f t="shared" ref="AS3537:AS3544" si="829">AVERAGE(SMALL(AJ3537:AM3537,1),SMALL(AJ3537:AM3537,2))</f>
        <v>#NUM!</v>
      </c>
      <c r="AT3537" s="105" t="e">
        <f>#REF!*1.075</f>
        <v>#REF!</v>
      </c>
      <c r="AU3537" s="105">
        <f t="shared" ref="AU3537:AU3544" si="830">T3537*1.075</f>
        <v>2.2789999999999999</v>
      </c>
      <c r="AV3537" s="102" t="e">
        <f t="shared" si="826"/>
        <v>#REF!</v>
      </c>
      <c r="AW3537" s="105" t="s">
        <v>172</v>
      </c>
      <c r="AX3537" s="105" t="s">
        <v>173</v>
      </c>
      <c r="AY3537" s="106">
        <v>2.2789999999999999</v>
      </c>
      <c r="AZ3537" s="108">
        <f t="shared" si="820"/>
        <v>0.56974999999999998</v>
      </c>
      <c r="BA3537" s="1">
        <f t="shared" si="821"/>
        <v>2.8487499999999999</v>
      </c>
      <c r="BB3537" s="106">
        <f t="shared" si="815"/>
        <v>3.0766499999999999</v>
      </c>
      <c r="BC3537" s="105" t="s">
        <v>53</v>
      </c>
      <c r="BE3537" s="110"/>
      <c r="BF3537" s="110"/>
      <c r="BG3537" s="110"/>
    </row>
    <row r="3538" spans="1:59" ht="24.75" hidden="1" customHeight="1">
      <c r="A3538" s="9">
        <v>3541</v>
      </c>
      <c r="B3538" s="20">
        <v>16245</v>
      </c>
      <c r="C3538" s="20"/>
      <c r="E3538" s="21" t="s">
        <v>13757</v>
      </c>
      <c r="F3538" s="21" t="s">
        <v>1373</v>
      </c>
      <c r="G3538" s="21" t="s">
        <v>1374</v>
      </c>
      <c r="H3538" s="22" t="s">
        <v>251</v>
      </c>
      <c r="I3538" s="21" t="s">
        <v>44</v>
      </c>
      <c r="J3538" s="21" t="s">
        <v>13761</v>
      </c>
      <c r="K3538" s="23"/>
      <c r="L3538" s="21"/>
      <c r="M3538" s="20">
        <v>10</v>
      </c>
      <c r="N3538" s="21" t="s">
        <v>46</v>
      </c>
      <c r="O3538" s="21" t="s">
        <v>13750</v>
      </c>
      <c r="P3538" s="21" t="s">
        <v>13759</v>
      </c>
      <c r="Q3538" s="21" t="s">
        <v>13762</v>
      </c>
      <c r="R3538" s="101">
        <v>4.5</v>
      </c>
      <c r="S3538" s="102">
        <v>9.0500000000000007</v>
      </c>
      <c r="T3538" s="116">
        <v>2.31</v>
      </c>
      <c r="U3538" s="84">
        <v>9.0500000000000007</v>
      </c>
      <c r="AQ3538" s="105" t="e">
        <f t="shared" si="827"/>
        <v>#NUM!</v>
      </c>
      <c r="AR3538" s="105" t="e">
        <f t="shared" si="828"/>
        <v>#NUM!</v>
      </c>
      <c r="AS3538" s="105" t="e">
        <f t="shared" si="829"/>
        <v>#NUM!</v>
      </c>
      <c r="AT3538" s="105" t="e">
        <f>#REF!*1.075</f>
        <v>#REF!</v>
      </c>
      <c r="AU3538" s="105">
        <f t="shared" si="830"/>
        <v>2.48325</v>
      </c>
      <c r="AV3538" s="102" t="e">
        <f t="shared" si="826"/>
        <v>#REF!</v>
      </c>
      <c r="AW3538" s="105" t="s">
        <v>172</v>
      </c>
      <c r="AX3538" s="105" t="s">
        <v>173</v>
      </c>
      <c r="AY3538" s="106">
        <v>2.4830000000000001</v>
      </c>
      <c r="AZ3538" s="108">
        <f t="shared" si="820"/>
        <v>0.62075000000000002</v>
      </c>
      <c r="BA3538" s="1">
        <f t="shared" si="821"/>
        <v>3.1037500000000002</v>
      </c>
      <c r="BB3538" s="106">
        <f t="shared" si="815"/>
        <v>3.3520500000000002</v>
      </c>
      <c r="BC3538" s="105" t="s">
        <v>53</v>
      </c>
      <c r="BE3538" s="110"/>
      <c r="BF3538" s="110"/>
      <c r="BG3538" s="110"/>
    </row>
    <row r="3539" spans="1:59" ht="24.75" hidden="1" customHeight="1">
      <c r="A3539" s="9">
        <v>3542</v>
      </c>
      <c r="B3539" s="20">
        <v>14871</v>
      </c>
      <c r="C3539" s="20"/>
      <c r="E3539" s="21" t="s">
        <v>13763</v>
      </c>
      <c r="F3539" s="21" t="s">
        <v>13764</v>
      </c>
      <c r="G3539" s="21" t="s">
        <v>4613</v>
      </c>
      <c r="H3539" s="22" t="s">
        <v>4614</v>
      </c>
      <c r="I3539" s="21" t="s">
        <v>68</v>
      </c>
      <c r="J3539" s="21" t="s">
        <v>13765</v>
      </c>
      <c r="K3539" s="23"/>
      <c r="L3539" s="21"/>
      <c r="M3539" s="20">
        <v>30</v>
      </c>
      <c r="N3539" s="21" t="s">
        <v>46</v>
      </c>
      <c r="O3539" s="21" t="s">
        <v>13750</v>
      </c>
      <c r="P3539" s="21" t="s">
        <v>7319</v>
      </c>
      <c r="Q3539" s="21" t="s">
        <v>13766</v>
      </c>
      <c r="R3539" s="101">
        <v>11.62</v>
      </c>
      <c r="S3539" s="102">
        <v>2.4</v>
      </c>
      <c r="T3539" s="116">
        <v>1.1499999999999999</v>
      </c>
      <c r="U3539" s="84">
        <v>11.62</v>
      </c>
      <c r="AQ3539" s="105" t="e">
        <f t="shared" si="827"/>
        <v>#NUM!</v>
      </c>
      <c r="AR3539" s="105" t="e">
        <f t="shared" si="828"/>
        <v>#NUM!</v>
      </c>
      <c r="AS3539" s="105" t="e">
        <f t="shared" si="829"/>
        <v>#NUM!</v>
      </c>
      <c r="AT3539" s="105" t="e">
        <f>#REF!*1.075</f>
        <v>#REF!</v>
      </c>
      <c r="AU3539" s="105">
        <f t="shared" si="830"/>
        <v>1.2362499999999998</v>
      </c>
      <c r="AV3539" s="102" t="e">
        <f t="shared" si="826"/>
        <v>#REF!</v>
      </c>
      <c r="AW3539" s="105" t="s">
        <v>172</v>
      </c>
      <c r="AX3539" s="105" t="s">
        <v>173</v>
      </c>
      <c r="AY3539" s="106">
        <v>1.24</v>
      </c>
      <c r="AZ3539" s="108">
        <f t="shared" si="820"/>
        <v>0.31</v>
      </c>
      <c r="BA3539" s="1">
        <f t="shared" si="821"/>
        <v>1.55</v>
      </c>
      <c r="BB3539" s="106">
        <f t="shared" si="815"/>
        <v>1.6740000000000002</v>
      </c>
      <c r="BC3539" s="105" t="s">
        <v>53</v>
      </c>
      <c r="BE3539" s="110"/>
      <c r="BF3539" s="110"/>
      <c r="BG3539" s="110"/>
    </row>
    <row r="3540" spans="1:59" ht="24.75" hidden="1" customHeight="1">
      <c r="A3540" s="9">
        <v>3543</v>
      </c>
      <c r="B3540" s="20">
        <v>14881</v>
      </c>
      <c r="C3540" s="20"/>
      <c r="E3540" s="21" t="s">
        <v>13763</v>
      </c>
      <c r="F3540" s="21" t="s">
        <v>13764</v>
      </c>
      <c r="G3540" s="21" t="s">
        <v>4613</v>
      </c>
      <c r="H3540" s="22" t="s">
        <v>4617</v>
      </c>
      <c r="I3540" s="21" t="s">
        <v>68</v>
      </c>
      <c r="J3540" s="21" t="s">
        <v>13765</v>
      </c>
      <c r="K3540" s="23"/>
      <c r="L3540" s="21"/>
      <c r="M3540" s="20">
        <v>30</v>
      </c>
      <c r="N3540" s="21" t="s">
        <v>46</v>
      </c>
      <c r="O3540" s="21" t="s">
        <v>13750</v>
      </c>
      <c r="P3540" s="21" t="s">
        <v>7319</v>
      </c>
      <c r="Q3540" s="21" t="s">
        <v>13767</v>
      </c>
      <c r="R3540" s="101">
        <v>9.9700000000000006</v>
      </c>
      <c r="S3540" s="102">
        <v>3.3</v>
      </c>
      <c r="T3540" s="116">
        <v>1.54</v>
      </c>
      <c r="U3540" s="84">
        <v>9.9700000000000006</v>
      </c>
      <c r="AQ3540" s="105" t="e">
        <f t="shared" si="827"/>
        <v>#NUM!</v>
      </c>
      <c r="AR3540" s="105" t="e">
        <f t="shared" si="828"/>
        <v>#NUM!</v>
      </c>
      <c r="AS3540" s="105" t="e">
        <f t="shared" si="829"/>
        <v>#NUM!</v>
      </c>
      <c r="AT3540" s="105" t="e">
        <f>#REF!*1.075</f>
        <v>#REF!</v>
      </c>
      <c r="AU3540" s="105">
        <f t="shared" si="830"/>
        <v>1.6555</v>
      </c>
      <c r="AV3540" s="102" t="e">
        <f t="shared" si="826"/>
        <v>#REF!</v>
      </c>
      <c r="AW3540" s="105" t="s">
        <v>172</v>
      </c>
      <c r="AX3540" s="105" t="s">
        <v>173</v>
      </c>
      <c r="AY3540" s="106">
        <v>1.66</v>
      </c>
      <c r="AZ3540" s="108">
        <f t="shared" si="820"/>
        <v>0.41499999999999998</v>
      </c>
      <c r="BA3540" s="1">
        <f t="shared" si="821"/>
        <v>2.0749999999999997</v>
      </c>
      <c r="BB3540" s="106">
        <f t="shared" si="815"/>
        <v>2.2409999999999997</v>
      </c>
      <c r="BC3540" s="105" t="s">
        <v>53</v>
      </c>
      <c r="BE3540" s="110"/>
      <c r="BF3540" s="110"/>
      <c r="BG3540" s="110"/>
    </row>
    <row r="3541" spans="1:59" ht="24.75" hidden="1" customHeight="1">
      <c r="A3541" s="9">
        <v>3544</v>
      </c>
      <c r="B3541" s="20">
        <v>14882</v>
      </c>
      <c r="C3541" s="20"/>
      <c r="E3541" s="21" t="s">
        <v>13763</v>
      </c>
      <c r="F3541" s="21" t="s">
        <v>13764</v>
      </c>
      <c r="G3541" s="21" t="s">
        <v>4613</v>
      </c>
      <c r="H3541" s="22" t="s">
        <v>10531</v>
      </c>
      <c r="I3541" s="21" t="s">
        <v>68</v>
      </c>
      <c r="J3541" s="21" t="s">
        <v>13765</v>
      </c>
      <c r="K3541" s="23"/>
      <c r="L3541" s="21"/>
      <c r="M3541" s="20">
        <v>30</v>
      </c>
      <c r="N3541" s="21" t="s">
        <v>46</v>
      </c>
      <c r="O3541" s="21" t="s">
        <v>13750</v>
      </c>
      <c r="P3541" s="21" t="s">
        <v>7319</v>
      </c>
      <c r="Q3541" s="21" t="s">
        <v>13768</v>
      </c>
      <c r="R3541" s="101">
        <v>13.44</v>
      </c>
      <c r="S3541" s="102">
        <v>4.5999999999999996</v>
      </c>
      <c r="T3541" s="116">
        <v>2.4300000000000002</v>
      </c>
      <c r="U3541" s="84">
        <v>13.44</v>
      </c>
      <c r="AQ3541" s="105" t="e">
        <f t="shared" si="827"/>
        <v>#NUM!</v>
      </c>
      <c r="AR3541" s="105" t="e">
        <f t="shared" si="828"/>
        <v>#NUM!</v>
      </c>
      <c r="AS3541" s="105" t="e">
        <f t="shared" si="829"/>
        <v>#NUM!</v>
      </c>
      <c r="AT3541" s="105" t="e">
        <f>#REF!*1.075</f>
        <v>#REF!</v>
      </c>
      <c r="AU3541" s="105">
        <f t="shared" si="830"/>
        <v>2.61225</v>
      </c>
      <c r="AV3541" s="102" t="e">
        <f t="shared" si="826"/>
        <v>#REF!</v>
      </c>
      <c r="AW3541" s="105" t="s">
        <v>172</v>
      </c>
      <c r="AX3541" s="105" t="s">
        <v>173</v>
      </c>
      <c r="AY3541" s="106">
        <v>2.61</v>
      </c>
      <c r="AZ3541" s="108">
        <f t="shared" si="820"/>
        <v>0.65249999999999997</v>
      </c>
      <c r="BA3541" s="1">
        <f t="shared" si="821"/>
        <v>3.2624999999999997</v>
      </c>
      <c r="BB3541" s="106">
        <f t="shared" si="815"/>
        <v>3.5234999999999999</v>
      </c>
      <c r="BC3541" s="105" t="s">
        <v>53</v>
      </c>
      <c r="BE3541" s="110"/>
      <c r="BF3541" s="110"/>
      <c r="BG3541" s="110"/>
    </row>
    <row r="3542" spans="1:59" ht="24.75" hidden="1" customHeight="1">
      <c r="A3542" s="9">
        <v>3545</v>
      </c>
      <c r="B3542" s="20">
        <v>14851</v>
      </c>
      <c r="C3542" s="20"/>
      <c r="E3542" s="21" t="s">
        <v>13769</v>
      </c>
      <c r="F3542" s="21" t="s">
        <v>10513</v>
      </c>
      <c r="G3542" s="21" t="s">
        <v>1640</v>
      </c>
      <c r="H3542" s="22" t="s">
        <v>320</v>
      </c>
      <c r="I3542" s="21" t="s">
        <v>68</v>
      </c>
      <c r="J3542" s="21" t="s">
        <v>13770</v>
      </c>
      <c r="K3542" s="23"/>
      <c r="L3542" s="21"/>
      <c r="M3542" s="20">
        <v>30</v>
      </c>
      <c r="N3542" s="21" t="s">
        <v>46</v>
      </c>
      <c r="O3542" s="21" t="s">
        <v>13750</v>
      </c>
      <c r="P3542" s="21" t="s">
        <v>13771</v>
      </c>
      <c r="Q3542" s="21" t="s">
        <v>13772</v>
      </c>
      <c r="R3542" s="101">
        <v>6.41</v>
      </c>
      <c r="S3542" s="102">
        <v>2.8</v>
      </c>
      <c r="T3542" s="116">
        <v>1.39</v>
      </c>
      <c r="U3542" s="84">
        <v>6.41</v>
      </c>
      <c r="AQ3542" s="105" t="e">
        <f t="shared" si="827"/>
        <v>#NUM!</v>
      </c>
      <c r="AR3542" s="105" t="e">
        <f t="shared" si="828"/>
        <v>#NUM!</v>
      </c>
      <c r="AS3542" s="105" t="e">
        <f t="shared" si="829"/>
        <v>#NUM!</v>
      </c>
      <c r="AT3542" s="105" t="e">
        <f>#REF!*1.075</f>
        <v>#REF!</v>
      </c>
      <c r="AU3542" s="105">
        <f t="shared" si="830"/>
        <v>1.4942499999999999</v>
      </c>
      <c r="AV3542" s="102" t="e">
        <f t="shared" si="826"/>
        <v>#REF!</v>
      </c>
      <c r="AW3542" s="105" t="s">
        <v>172</v>
      </c>
      <c r="AX3542" s="105" t="s">
        <v>173</v>
      </c>
      <c r="AY3542" s="106">
        <v>1.49</v>
      </c>
      <c r="AZ3542" s="108">
        <f t="shared" si="820"/>
        <v>0.3725</v>
      </c>
      <c r="BA3542" s="1">
        <f t="shared" si="821"/>
        <v>1.8625</v>
      </c>
      <c r="BB3542" s="106">
        <f t="shared" si="815"/>
        <v>2.0114999999999998</v>
      </c>
      <c r="BC3542" s="105" t="s">
        <v>53</v>
      </c>
      <c r="BE3542" s="110"/>
      <c r="BF3542" s="110"/>
      <c r="BG3542" s="110"/>
    </row>
    <row r="3543" spans="1:59" ht="24.75" hidden="1" customHeight="1">
      <c r="A3543" s="9">
        <v>3546</v>
      </c>
      <c r="B3543" s="20">
        <v>14880</v>
      </c>
      <c r="C3543" s="20"/>
      <c r="E3543" s="21" t="s">
        <v>13769</v>
      </c>
      <c r="F3543" s="21" t="s">
        <v>10513</v>
      </c>
      <c r="G3543" s="21" t="s">
        <v>1640</v>
      </c>
      <c r="H3543" s="22" t="s">
        <v>67</v>
      </c>
      <c r="I3543" s="21" t="s">
        <v>68</v>
      </c>
      <c r="J3543" s="21" t="s">
        <v>13770</v>
      </c>
      <c r="K3543" s="23"/>
      <c r="L3543" s="21"/>
      <c r="M3543" s="20">
        <v>30</v>
      </c>
      <c r="N3543" s="21" t="s">
        <v>46</v>
      </c>
      <c r="O3543" s="21" t="s">
        <v>13750</v>
      </c>
      <c r="P3543" s="21" t="s">
        <v>13771</v>
      </c>
      <c r="Q3543" s="21" t="s">
        <v>13773</v>
      </c>
      <c r="R3543" s="101">
        <v>8.24</v>
      </c>
      <c r="S3543" s="102">
        <v>4.2</v>
      </c>
      <c r="T3543" s="116">
        <v>2.02</v>
      </c>
      <c r="U3543" s="84">
        <v>8.24</v>
      </c>
      <c r="AQ3543" s="105" t="e">
        <f t="shared" si="827"/>
        <v>#NUM!</v>
      </c>
      <c r="AR3543" s="105" t="e">
        <f t="shared" si="828"/>
        <v>#NUM!</v>
      </c>
      <c r="AS3543" s="105" t="e">
        <f t="shared" si="829"/>
        <v>#NUM!</v>
      </c>
      <c r="AT3543" s="105" t="e">
        <f>#REF!*1.075</f>
        <v>#REF!</v>
      </c>
      <c r="AU3543" s="105">
        <f t="shared" si="830"/>
        <v>2.1715</v>
      </c>
      <c r="AV3543" s="102" t="e">
        <f t="shared" si="826"/>
        <v>#REF!</v>
      </c>
      <c r="AW3543" s="105" t="s">
        <v>172</v>
      </c>
      <c r="AX3543" s="105" t="s">
        <v>173</v>
      </c>
      <c r="AY3543" s="106">
        <v>2.17</v>
      </c>
      <c r="AZ3543" s="108">
        <f t="shared" si="820"/>
        <v>0.54249999999999998</v>
      </c>
      <c r="BA3543" s="1">
        <f t="shared" si="821"/>
        <v>2.7124999999999999</v>
      </c>
      <c r="BB3543" s="106">
        <f t="shared" si="815"/>
        <v>2.9295</v>
      </c>
      <c r="BC3543" s="105" t="s">
        <v>53</v>
      </c>
      <c r="BE3543" s="110"/>
      <c r="BF3543" s="110"/>
      <c r="BG3543" s="110"/>
    </row>
    <row r="3544" spans="1:59" ht="24.75" hidden="1" customHeight="1">
      <c r="A3544" s="9">
        <v>3547</v>
      </c>
      <c r="B3544" s="20">
        <v>14892</v>
      </c>
      <c r="C3544" s="20"/>
      <c r="E3544" s="21" t="s">
        <v>13774</v>
      </c>
      <c r="F3544" s="21" t="s">
        <v>1730</v>
      </c>
      <c r="G3544" s="21" t="s">
        <v>1731</v>
      </c>
      <c r="H3544" s="22" t="s">
        <v>1732</v>
      </c>
      <c r="I3544" s="21" t="s">
        <v>1798</v>
      </c>
      <c r="J3544" s="21" t="s">
        <v>13775</v>
      </c>
      <c r="K3544" s="23"/>
      <c r="L3544" s="21"/>
      <c r="M3544" s="20">
        <v>30</v>
      </c>
      <c r="N3544" s="21" t="s">
        <v>46</v>
      </c>
      <c r="O3544" s="21" t="s">
        <v>13750</v>
      </c>
      <c r="P3544" s="21" t="s">
        <v>7319</v>
      </c>
      <c r="Q3544" s="21" t="s">
        <v>13776</v>
      </c>
      <c r="R3544" s="101">
        <v>4.97</v>
      </c>
      <c r="S3544" s="102">
        <v>3.2</v>
      </c>
      <c r="T3544" s="116">
        <v>1.58</v>
      </c>
      <c r="U3544" s="84">
        <v>4.97</v>
      </c>
      <c r="AQ3544" s="105" t="e">
        <f t="shared" si="827"/>
        <v>#NUM!</v>
      </c>
      <c r="AR3544" s="105" t="e">
        <f t="shared" si="828"/>
        <v>#NUM!</v>
      </c>
      <c r="AS3544" s="105" t="e">
        <f t="shared" si="829"/>
        <v>#NUM!</v>
      </c>
      <c r="AT3544" s="105" t="e">
        <f>#REF!*1.075</f>
        <v>#REF!</v>
      </c>
      <c r="AU3544" s="105">
        <f t="shared" si="830"/>
        <v>1.6984999999999999</v>
      </c>
      <c r="AV3544" s="102" t="e">
        <f t="shared" si="826"/>
        <v>#REF!</v>
      </c>
      <c r="AW3544" s="105" t="s">
        <v>172</v>
      </c>
      <c r="AX3544" s="105" t="s">
        <v>173</v>
      </c>
      <c r="AY3544" s="106">
        <v>1.698</v>
      </c>
      <c r="AZ3544" s="108">
        <f t="shared" si="820"/>
        <v>0.42449999999999999</v>
      </c>
      <c r="BA3544" s="1">
        <f t="shared" si="821"/>
        <v>2.1225000000000001</v>
      </c>
      <c r="BB3544" s="106">
        <f t="shared" si="815"/>
        <v>2.2923</v>
      </c>
      <c r="BC3544" s="105" t="s">
        <v>53</v>
      </c>
      <c r="BE3544" s="110"/>
      <c r="BF3544" s="110"/>
      <c r="BG3544" s="110"/>
    </row>
    <row r="3545" spans="1:59" ht="24.75" hidden="1" customHeight="1">
      <c r="A3545" s="9">
        <v>3548</v>
      </c>
      <c r="B3545" s="36">
        <v>3904</v>
      </c>
      <c r="C3545" s="36"/>
      <c r="E3545" s="36" t="s">
        <v>13777</v>
      </c>
      <c r="F3545" s="36"/>
      <c r="G3545" s="36" t="s">
        <v>236</v>
      </c>
      <c r="H3545" s="36" t="s">
        <v>60</v>
      </c>
      <c r="I3545" s="36" t="s">
        <v>44</v>
      </c>
      <c r="J3545" s="36"/>
      <c r="K3545" s="49"/>
      <c r="L3545" s="36"/>
      <c r="M3545" s="36"/>
      <c r="N3545" s="36"/>
      <c r="O3545" s="36" t="s">
        <v>13750</v>
      </c>
      <c r="P3545" s="21"/>
      <c r="Q3545" s="21" t="s">
        <v>480</v>
      </c>
      <c r="T3545" s="116"/>
      <c r="AT3545" s="105" t="e">
        <f>#REF!*1.075</f>
        <v>#REF!</v>
      </c>
      <c r="AV3545" s="102" t="e">
        <f t="shared" si="826"/>
        <v>#REF!</v>
      </c>
      <c r="AZ3545" s="108" t="b">
        <f t="shared" si="820"/>
        <v>0</v>
      </c>
      <c r="BA3545" s="1">
        <f t="shared" si="821"/>
        <v>0</v>
      </c>
      <c r="BB3545" s="106">
        <f t="shared" si="815"/>
        <v>0</v>
      </c>
      <c r="BE3545" s="110"/>
      <c r="BF3545" s="110"/>
      <c r="BG3545" s="110"/>
    </row>
    <row r="3546" spans="1:59" ht="24.75" hidden="1" customHeight="1">
      <c r="A3546" s="9">
        <v>3549</v>
      </c>
      <c r="B3546" s="24">
        <v>14973</v>
      </c>
      <c r="C3546" s="24"/>
      <c r="D3546" s="15"/>
      <c r="E3546" s="25" t="s">
        <v>13778</v>
      </c>
      <c r="F3546" s="25" t="s">
        <v>13779</v>
      </c>
      <c r="G3546" s="25" t="s">
        <v>13780</v>
      </c>
      <c r="H3546" s="26" t="s">
        <v>204</v>
      </c>
      <c r="I3546" s="25" t="s">
        <v>668</v>
      </c>
      <c r="J3546" s="25" t="s">
        <v>2005</v>
      </c>
      <c r="K3546" s="27"/>
      <c r="L3546" s="25"/>
      <c r="M3546" s="24">
        <v>10</v>
      </c>
      <c r="N3546" s="25" t="s">
        <v>46</v>
      </c>
      <c r="O3546" s="25" t="s">
        <v>13781</v>
      </c>
      <c r="P3546" s="25" t="s">
        <v>7578</v>
      </c>
      <c r="Q3546" s="25" t="s">
        <v>13782</v>
      </c>
      <c r="R3546" s="101">
        <v>466.05</v>
      </c>
      <c r="T3546" s="116" t="s">
        <v>58</v>
      </c>
      <c r="U3546" s="84">
        <v>813.68</v>
      </c>
      <c r="V3546" s="102">
        <v>462.22</v>
      </c>
      <c r="W3546" s="102">
        <v>469.88</v>
      </c>
      <c r="Y3546" s="102">
        <v>583.09</v>
      </c>
      <c r="AE3546" s="104">
        <v>813.68</v>
      </c>
      <c r="AG3546" s="105">
        <v>467.21600000000001</v>
      </c>
      <c r="AH3546" s="105">
        <v>499.98</v>
      </c>
      <c r="AI3546" s="105">
        <v>583.09</v>
      </c>
      <c r="AN3546" s="106">
        <v>466.05</v>
      </c>
      <c r="AO3546" s="105" t="s">
        <v>50</v>
      </c>
      <c r="AP3546" s="104" t="s">
        <v>51</v>
      </c>
      <c r="AQ3546" s="105">
        <f>AVERAGE(SMALL(AE3546:AI3546,1),SMALL(AE3546:AI3546,2))</f>
        <v>483.59800000000001</v>
      </c>
      <c r="AR3546" s="105">
        <f>IF(R3546 &lt;=( AVERAGE(SMALL(AE3546:AI3546,1),SMALL(AE3546:AI3546,2))), R3546, "")</f>
        <v>466.05</v>
      </c>
      <c r="AS3546" s="105" t="e">
        <f>AVERAGE(SMALL(AJ3546:AM3546,1),SMALL(AJ3546:AM3546,2))</f>
        <v>#NUM!</v>
      </c>
      <c r="AT3546" s="105" t="e">
        <f>#REF!*1.075</f>
        <v>#REF!</v>
      </c>
      <c r="AU3546" s="105" t="e">
        <f>T3546*1.075</f>
        <v>#VALUE!</v>
      </c>
      <c r="AV3546" s="102" t="e">
        <f t="shared" si="826"/>
        <v>#REF!</v>
      </c>
      <c r="AW3546" s="125" t="s">
        <v>52</v>
      </c>
      <c r="AX3546" s="125" t="s">
        <v>51</v>
      </c>
      <c r="AY3546" s="106">
        <v>466.05</v>
      </c>
      <c r="AZ3546" s="108">
        <f t="shared" si="820"/>
        <v>46.605000000000004</v>
      </c>
      <c r="BA3546" s="1">
        <f t="shared" si="821"/>
        <v>512.65499999999997</v>
      </c>
      <c r="BB3546" s="106">
        <f t="shared" si="815"/>
        <v>553.66739999999993</v>
      </c>
      <c r="BC3546" s="105" t="s">
        <v>53</v>
      </c>
      <c r="BE3546" s="110"/>
      <c r="BF3546" s="110"/>
      <c r="BG3546" s="110"/>
    </row>
    <row r="3547" spans="1:59" ht="24.75" hidden="1" customHeight="1">
      <c r="A3547" s="9">
        <v>3550</v>
      </c>
      <c r="B3547" s="24">
        <v>14850</v>
      </c>
      <c r="C3547" s="24"/>
      <c r="D3547" s="15"/>
      <c r="E3547" s="25" t="s">
        <v>13783</v>
      </c>
      <c r="F3547" s="25" t="s">
        <v>13784</v>
      </c>
      <c r="G3547" s="25" t="s">
        <v>9866</v>
      </c>
      <c r="H3547" s="26" t="s">
        <v>13535</v>
      </c>
      <c r="I3547" s="25" t="s">
        <v>116</v>
      </c>
      <c r="J3547" s="25" t="s">
        <v>13785</v>
      </c>
      <c r="K3547" s="27">
        <v>5</v>
      </c>
      <c r="L3547" s="25" t="s">
        <v>91</v>
      </c>
      <c r="M3547" s="24">
        <v>1</v>
      </c>
      <c r="N3547" s="25" t="s">
        <v>46</v>
      </c>
      <c r="O3547" s="25" t="s">
        <v>13786</v>
      </c>
      <c r="P3547" s="25" t="s">
        <v>13787</v>
      </c>
      <c r="Q3547" s="25" t="s">
        <v>13788</v>
      </c>
      <c r="R3547" s="101">
        <v>115.75</v>
      </c>
      <c r="T3547" s="116" t="s">
        <v>58</v>
      </c>
      <c r="V3547" s="102">
        <v>100.38</v>
      </c>
      <c r="W3547" s="102">
        <v>114.97</v>
      </c>
      <c r="Y3547" s="102">
        <v>153.22</v>
      </c>
      <c r="AG3547" s="105">
        <v>114.325</v>
      </c>
      <c r="AI3547" s="105">
        <v>153.22</v>
      </c>
      <c r="AN3547" s="106">
        <v>115.75</v>
      </c>
      <c r="AO3547" s="105" t="s">
        <v>50</v>
      </c>
      <c r="AP3547" s="104" t="s">
        <v>51</v>
      </c>
      <c r="AQ3547" s="105">
        <f>AVERAGE(SMALL(AE3547:AI3547,1),SMALL(AE3547:AI3547,2))</f>
        <v>133.77250000000001</v>
      </c>
      <c r="AR3547" s="105">
        <f>IF(R3547 &lt;=( AVERAGE(SMALL(AE3547:AI3547,1),SMALL(AE3547:AI3547,2))), R3547, "")</f>
        <v>115.75</v>
      </c>
      <c r="AS3547" s="105" t="e">
        <f>AVERAGE(SMALL(AJ3547:AM3547,1),SMALL(AJ3547:AM3547,2))</f>
        <v>#NUM!</v>
      </c>
      <c r="AT3547" s="105" t="e">
        <f>#REF!*1.075</f>
        <v>#REF!</v>
      </c>
      <c r="AU3547" s="105" t="e">
        <f>T3547*1.075</f>
        <v>#VALUE!</v>
      </c>
      <c r="AV3547" s="102">
        <v>115.75</v>
      </c>
      <c r="AW3547" s="125" t="s">
        <v>52</v>
      </c>
      <c r="AX3547" s="105" t="s">
        <v>51</v>
      </c>
      <c r="AY3547" s="106">
        <v>115.75</v>
      </c>
      <c r="AZ3547" s="108">
        <f t="shared" si="820"/>
        <v>11.575000000000001</v>
      </c>
      <c r="BA3547" s="1">
        <f t="shared" si="821"/>
        <v>127.325</v>
      </c>
      <c r="BB3547" s="106">
        <f t="shared" si="815"/>
        <v>137.511</v>
      </c>
      <c r="BC3547" s="105" t="s">
        <v>53</v>
      </c>
      <c r="BE3547" s="110"/>
      <c r="BF3547" s="110"/>
      <c r="BG3547" s="110"/>
    </row>
    <row r="3548" spans="1:59" ht="24.75" hidden="1" customHeight="1">
      <c r="A3548" s="9">
        <v>3551</v>
      </c>
      <c r="B3548" s="24">
        <v>14852</v>
      </c>
      <c r="C3548" s="24"/>
      <c r="D3548" s="15"/>
      <c r="E3548" s="25" t="s">
        <v>13783</v>
      </c>
      <c r="F3548" s="25" t="s">
        <v>13784</v>
      </c>
      <c r="G3548" s="25" t="s">
        <v>9866</v>
      </c>
      <c r="H3548" s="26" t="s">
        <v>13538</v>
      </c>
      <c r="I3548" s="25" t="s">
        <v>116</v>
      </c>
      <c r="J3548" s="25" t="s">
        <v>13789</v>
      </c>
      <c r="K3548" s="27">
        <v>5</v>
      </c>
      <c r="L3548" s="25" t="s">
        <v>91</v>
      </c>
      <c r="M3548" s="24">
        <v>1</v>
      </c>
      <c r="N3548" s="25" t="s">
        <v>46</v>
      </c>
      <c r="O3548" s="25" t="s">
        <v>13786</v>
      </c>
      <c r="P3548" s="25" t="s">
        <v>13787</v>
      </c>
      <c r="Q3548" s="25" t="s">
        <v>13790</v>
      </c>
      <c r="R3548" s="101">
        <v>234.61</v>
      </c>
      <c r="T3548" s="116" t="s">
        <v>58</v>
      </c>
      <c r="V3548" s="102">
        <v>200.77</v>
      </c>
      <c r="W3548" s="102">
        <v>235.71</v>
      </c>
      <c r="Y3548" s="102">
        <v>238.86</v>
      </c>
      <c r="Z3548" s="102">
        <v>328.06</v>
      </c>
      <c r="AG3548" s="105">
        <v>234.38900000000001</v>
      </c>
      <c r="AI3548" s="105">
        <v>283.86</v>
      </c>
      <c r="AJ3548" s="105">
        <v>328.06</v>
      </c>
      <c r="AN3548" s="106">
        <v>234.61</v>
      </c>
      <c r="AO3548" s="105" t="s">
        <v>50</v>
      </c>
      <c r="AP3548" s="104" t="s">
        <v>51</v>
      </c>
      <c r="AQ3548" s="105">
        <f>AVERAGE(SMALL(AE3548:AI3548,1),SMALL(AE3548:AI3548,2))</f>
        <v>259.12450000000001</v>
      </c>
      <c r="AR3548" s="105">
        <f>IF(R3548 &lt;=( AVERAGE(SMALL(AE3548:AI3548,1),SMALL(AE3548:AI3548,2))), R3548, "")</f>
        <v>234.61</v>
      </c>
      <c r="AS3548" s="105" t="e">
        <f>AVERAGE(SMALL(AJ3548:AM3548,1),SMALL(AJ3548:AM3548,2))</f>
        <v>#NUM!</v>
      </c>
      <c r="AT3548" s="105" t="e">
        <f>#REF!*1.075</f>
        <v>#REF!</v>
      </c>
      <c r="AU3548" s="105" t="e">
        <f>T3548*1.075</f>
        <v>#VALUE!</v>
      </c>
      <c r="AV3548" s="102">
        <v>234.61</v>
      </c>
      <c r="AW3548" s="125" t="s">
        <v>52</v>
      </c>
      <c r="AX3548" s="105" t="s">
        <v>51</v>
      </c>
      <c r="AY3548" s="106">
        <v>234.61</v>
      </c>
      <c r="AZ3548" s="108">
        <f t="shared" si="820"/>
        <v>23.461000000000002</v>
      </c>
      <c r="BA3548" s="1">
        <f t="shared" si="821"/>
        <v>258.07100000000003</v>
      </c>
      <c r="BB3548" s="106">
        <f t="shared" si="815"/>
        <v>278.71668000000005</v>
      </c>
      <c r="BC3548" s="105" t="s">
        <v>53</v>
      </c>
      <c r="BE3548" s="110"/>
      <c r="BF3548" s="110"/>
      <c r="BG3548" s="110"/>
    </row>
    <row r="3549" spans="1:59" ht="24.75" hidden="1" customHeight="1">
      <c r="A3549" s="9">
        <v>3552</v>
      </c>
      <c r="B3549" s="24">
        <v>14853</v>
      </c>
      <c r="C3549" s="24"/>
      <c r="D3549" s="15"/>
      <c r="E3549" s="25" t="s">
        <v>13783</v>
      </c>
      <c r="F3549" s="25" t="s">
        <v>13784</v>
      </c>
      <c r="G3549" s="25" t="s">
        <v>9866</v>
      </c>
      <c r="H3549" s="26" t="s">
        <v>518</v>
      </c>
      <c r="I3549" s="25" t="s">
        <v>116</v>
      </c>
      <c r="J3549" s="25" t="s">
        <v>13791</v>
      </c>
      <c r="K3549" s="27">
        <v>5</v>
      </c>
      <c r="L3549" s="25" t="s">
        <v>91</v>
      </c>
      <c r="M3549" s="24">
        <v>1</v>
      </c>
      <c r="N3549" s="25" t="s">
        <v>46</v>
      </c>
      <c r="O3549" s="25" t="s">
        <v>13786</v>
      </c>
      <c r="P3549" s="25" t="s">
        <v>13787</v>
      </c>
      <c r="Q3549" s="25" t="s">
        <v>13792</v>
      </c>
      <c r="R3549" s="101">
        <v>615.48</v>
      </c>
      <c r="T3549" s="116">
        <v>420</v>
      </c>
      <c r="V3549" s="102">
        <v>471.43</v>
      </c>
      <c r="Y3549" s="102">
        <v>673.65</v>
      </c>
      <c r="AG3549" s="105">
        <v>468.77800000000002</v>
      </c>
      <c r="AI3549" s="105">
        <v>673.65</v>
      </c>
      <c r="AJ3549" s="105">
        <v>655.63</v>
      </c>
      <c r="AN3549" s="106">
        <v>571.21400000000006</v>
      </c>
      <c r="AO3549" s="105" t="s">
        <v>277</v>
      </c>
      <c r="AP3549" s="104" t="s">
        <v>278</v>
      </c>
      <c r="AQ3549" s="105">
        <f>AVERAGE(SMALL(AE3549:AI3549,1),SMALL(AE3549:AI3549,2))</f>
        <v>571.21399999999994</v>
      </c>
      <c r="AR3549" s="105" t="str">
        <f>IF(R3549 &lt;=( AVERAGE(SMALL(AE3549:AI3549,1),SMALL(AE3549:AI3549,2))), R3549, "")</f>
        <v/>
      </c>
      <c r="AS3549" s="105" t="e">
        <f>AVERAGE(SMALL(AJ3549:AM3549,1),SMALL(AJ3549:AM3549,2))</f>
        <v>#NUM!</v>
      </c>
      <c r="AT3549" s="105" t="e">
        <f>#REF!*1.075</f>
        <v>#REF!</v>
      </c>
      <c r="AU3549" s="105">
        <f>T3549*1.075</f>
        <v>451.5</v>
      </c>
      <c r="AV3549" s="102" t="e">
        <f>MIN(AN3549,AT3549,AU3549)</f>
        <v>#REF!</v>
      </c>
      <c r="AW3549" s="105" t="s">
        <v>172</v>
      </c>
      <c r="AX3549" s="105" t="s">
        <v>173</v>
      </c>
      <c r="AY3549" s="106">
        <v>451.5</v>
      </c>
      <c r="AZ3549" s="108">
        <f t="shared" si="820"/>
        <v>45.150000000000006</v>
      </c>
      <c r="BA3549" s="1">
        <f t="shared" si="821"/>
        <v>496.65</v>
      </c>
      <c r="BB3549" s="106">
        <f t="shared" si="815"/>
        <v>536.38199999999995</v>
      </c>
      <c r="BC3549" s="105" t="s">
        <v>53</v>
      </c>
      <c r="BE3549" s="110"/>
      <c r="BF3549" s="110"/>
      <c r="BG3549" s="110"/>
    </row>
    <row r="3550" spans="1:59" ht="24.75" hidden="1" customHeight="1">
      <c r="A3550" s="9">
        <v>3553</v>
      </c>
      <c r="B3550" s="24">
        <v>14854</v>
      </c>
      <c r="C3550" s="24"/>
      <c r="D3550" s="15"/>
      <c r="E3550" s="25" t="s">
        <v>13783</v>
      </c>
      <c r="F3550" s="25" t="s">
        <v>13784</v>
      </c>
      <c r="G3550" s="25" t="s">
        <v>9866</v>
      </c>
      <c r="H3550" s="26" t="s">
        <v>6310</v>
      </c>
      <c r="I3550" s="25" t="s">
        <v>116</v>
      </c>
      <c r="J3550" s="25" t="s">
        <v>13793</v>
      </c>
      <c r="K3550" s="27">
        <v>5</v>
      </c>
      <c r="L3550" s="25" t="s">
        <v>91</v>
      </c>
      <c r="M3550" s="24">
        <v>1</v>
      </c>
      <c r="N3550" s="25" t="s">
        <v>46</v>
      </c>
      <c r="O3550" s="25" t="s">
        <v>13786</v>
      </c>
      <c r="P3550" s="25" t="s">
        <v>13787</v>
      </c>
      <c r="Q3550" s="25" t="s">
        <v>13794</v>
      </c>
      <c r="R3550" s="101">
        <v>1224.9100000000001</v>
      </c>
      <c r="T3550" s="116" t="s">
        <v>58</v>
      </c>
      <c r="W3550" s="102">
        <v>942.86</v>
      </c>
      <c r="Y3550" s="102">
        <v>1336.04</v>
      </c>
      <c r="AG3550" s="105">
        <v>937.55499999999995</v>
      </c>
      <c r="AI3550" s="105">
        <v>1336.04</v>
      </c>
      <c r="AJ3550" s="105">
        <v>1310.76</v>
      </c>
      <c r="AN3550" s="106">
        <v>1136.798</v>
      </c>
      <c r="AO3550" s="105" t="s">
        <v>277</v>
      </c>
      <c r="AP3550" s="104" t="s">
        <v>278</v>
      </c>
      <c r="AQ3550" s="105">
        <f>AVERAGE(SMALL(AE3550:AI3550,1),SMALL(AE3550:AI3550,2))</f>
        <v>1136.7974999999999</v>
      </c>
      <c r="AR3550" s="105" t="str">
        <f>IF(R3550 &lt;=( AVERAGE(SMALL(AE3550:AI3550,1),SMALL(AE3550:AI3550,2))), R3550, "")</f>
        <v/>
      </c>
      <c r="AS3550" s="105" t="e">
        <f>AVERAGE(SMALL(AJ3550:AM3550,1),SMALL(AJ3550:AM3550,2))</f>
        <v>#NUM!</v>
      </c>
      <c r="AT3550" s="105" t="e">
        <f>#REF!*1.075</f>
        <v>#REF!</v>
      </c>
      <c r="AU3550" s="105" t="e">
        <f>T3550*1.075</f>
        <v>#VALUE!</v>
      </c>
      <c r="AV3550" s="102">
        <v>1136.8</v>
      </c>
      <c r="AW3550" s="105" t="s">
        <v>279</v>
      </c>
      <c r="AX3550" s="105" t="s">
        <v>278</v>
      </c>
      <c r="AY3550" s="106">
        <v>1136.7974999999999</v>
      </c>
      <c r="AZ3550" s="108">
        <f t="shared" si="820"/>
        <v>113.67975</v>
      </c>
      <c r="BA3550" s="1">
        <f t="shared" si="821"/>
        <v>1250.4772499999999</v>
      </c>
      <c r="BB3550" s="106">
        <f t="shared" si="815"/>
        <v>1350.5154299999999</v>
      </c>
      <c r="BC3550" s="105" t="s">
        <v>53</v>
      </c>
      <c r="BE3550" s="110"/>
      <c r="BF3550" s="110"/>
      <c r="BG3550" s="110"/>
    </row>
    <row r="3551" spans="1:59" ht="24.75" hidden="1" customHeight="1">
      <c r="A3551" s="9">
        <v>3554</v>
      </c>
      <c r="B3551" s="36">
        <v>14852</v>
      </c>
      <c r="C3551" s="36"/>
      <c r="E3551" s="37" t="s">
        <v>13783</v>
      </c>
      <c r="F3551" s="36" t="s">
        <v>13795</v>
      </c>
      <c r="G3551" s="36" t="s">
        <v>9866</v>
      </c>
      <c r="H3551" s="36" t="s">
        <v>13538</v>
      </c>
      <c r="I3551" s="36" t="s">
        <v>116</v>
      </c>
      <c r="J3551" s="37" t="s">
        <v>13789</v>
      </c>
      <c r="K3551" s="49"/>
      <c r="L3551" s="36"/>
      <c r="M3551" s="36"/>
      <c r="N3551" s="36"/>
      <c r="O3551" s="36" t="s">
        <v>13786</v>
      </c>
      <c r="P3551" s="36" t="s">
        <v>13796</v>
      </c>
      <c r="Q3551" s="36" t="s">
        <v>13790</v>
      </c>
      <c r="T3551" s="116"/>
      <c r="AT3551" s="105" t="e">
        <f>#REF!*1.075</f>
        <v>#REF!</v>
      </c>
      <c r="AV3551" s="102" t="e">
        <f t="shared" ref="AV3551:AV3614" si="831">MIN(AN3551,AT3551,AU3551)</f>
        <v>#REF!</v>
      </c>
      <c r="AZ3551" s="108" t="b">
        <f t="shared" si="820"/>
        <v>0</v>
      </c>
      <c r="BA3551" s="1">
        <f t="shared" si="821"/>
        <v>0</v>
      </c>
      <c r="BB3551" s="106">
        <f t="shared" si="815"/>
        <v>0</v>
      </c>
      <c r="BE3551" s="110"/>
      <c r="BF3551" s="110"/>
      <c r="BG3551" s="110"/>
    </row>
    <row r="3552" spans="1:59" ht="24.75" hidden="1" customHeight="1">
      <c r="A3552" s="9">
        <v>3555</v>
      </c>
      <c r="B3552" s="36">
        <v>14853</v>
      </c>
      <c r="C3552" s="36"/>
      <c r="E3552" s="37" t="s">
        <v>13783</v>
      </c>
      <c r="F3552" s="36" t="s">
        <v>13795</v>
      </c>
      <c r="G3552" s="36" t="s">
        <v>9866</v>
      </c>
      <c r="H3552" s="36" t="s">
        <v>518</v>
      </c>
      <c r="I3552" s="36" t="s">
        <v>116</v>
      </c>
      <c r="J3552" s="37" t="s">
        <v>13791</v>
      </c>
      <c r="K3552" s="49"/>
      <c r="L3552" s="36"/>
      <c r="M3552" s="36"/>
      <c r="N3552" s="36"/>
      <c r="O3552" s="36" t="s">
        <v>13786</v>
      </c>
      <c r="P3552" s="36" t="s">
        <v>13796</v>
      </c>
      <c r="Q3552" s="36" t="s">
        <v>13792</v>
      </c>
      <c r="T3552" s="116"/>
      <c r="AT3552" s="105" t="e">
        <f>#REF!*1.075</f>
        <v>#REF!</v>
      </c>
      <c r="AV3552" s="102" t="e">
        <f t="shared" si="831"/>
        <v>#REF!</v>
      </c>
      <c r="AZ3552" s="108" t="b">
        <f t="shared" si="820"/>
        <v>0</v>
      </c>
      <c r="BA3552" s="1">
        <f t="shared" si="821"/>
        <v>0</v>
      </c>
      <c r="BB3552" s="106">
        <f t="shared" si="815"/>
        <v>0</v>
      </c>
      <c r="BE3552" s="110"/>
      <c r="BF3552" s="110"/>
      <c r="BG3552" s="110"/>
    </row>
    <row r="3553" spans="1:59" ht="24.75" hidden="1" customHeight="1">
      <c r="A3553" s="9">
        <v>3556</v>
      </c>
      <c r="B3553" s="36">
        <v>14854</v>
      </c>
      <c r="C3553" s="36"/>
      <c r="E3553" s="37" t="s">
        <v>13783</v>
      </c>
      <c r="F3553" s="36" t="s">
        <v>13795</v>
      </c>
      <c r="G3553" s="36" t="s">
        <v>9866</v>
      </c>
      <c r="H3553" s="36" t="s">
        <v>6310</v>
      </c>
      <c r="I3553" s="36" t="s">
        <v>116</v>
      </c>
      <c r="J3553" s="37" t="s">
        <v>13793</v>
      </c>
      <c r="K3553" s="49"/>
      <c r="L3553" s="36"/>
      <c r="M3553" s="36"/>
      <c r="N3553" s="36"/>
      <c r="O3553" s="36" t="s">
        <v>13786</v>
      </c>
      <c r="P3553" s="36" t="s">
        <v>13796</v>
      </c>
      <c r="Q3553" s="36" t="s">
        <v>13794</v>
      </c>
      <c r="T3553" s="116"/>
      <c r="AT3553" s="105" t="e">
        <f>#REF!*1.075</f>
        <v>#REF!</v>
      </c>
      <c r="AV3553" s="102" t="e">
        <f t="shared" si="831"/>
        <v>#REF!</v>
      </c>
      <c r="AZ3553" s="108" t="b">
        <f t="shared" si="820"/>
        <v>0</v>
      </c>
      <c r="BA3553" s="1">
        <f t="shared" si="821"/>
        <v>0</v>
      </c>
      <c r="BB3553" s="106">
        <f t="shared" si="815"/>
        <v>0</v>
      </c>
      <c r="BE3553" s="110"/>
      <c r="BF3553" s="110"/>
      <c r="BG3553" s="110"/>
    </row>
    <row r="3554" spans="1:59" ht="24.75" hidden="1" customHeight="1">
      <c r="A3554" s="9">
        <v>3557</v>
      </c>
      <c r="B3554" s="36">
        <v>14850</v>
      </c>
      <c r="C3554" s="36"/>
      <c r="E3554" s="37" t="s">
        <v>13783</v>
      </c>
      <c r="F3554" s="36" t="s">
        <v>13795</v>
      </c>
      <c r="G3554" s="36" t="s">
        <v>9866</v>
      </c>
      <c r="H3554" s="36" t="s">
        <v>13535</v>
      </c>
      <c r="I3554" s="36" t="s">
        <v>116</v>
      </c>
      <c r="J3554" s="37" t="s">
        <v>13785</v>
      </c>
      <c r="K3554" s="49"/>
      <c r="L3554" s="36"/>
      <c r="M3554" s="36"/>
      <c r="N3554" s="36"/>
      <c r="O3554" s="36" t="s">
        <v>13786</v>
      </c>
      <c r="P3554" s="36" t="s">
        <v>13796</v>
      </c>
      <c r="Q3554" s="36" t="s">
        <v>13788</v>
      </c>
      <c r="T3554" s="116"/>
      <c r="AT3554" s="105" t="e">
        <f>#REF!*1.075</f>
        <v>#REF!</v>
      </c>
      <c r="AV3554" s="102" t="e">
        <f t="shared" si="831"/>
        <v>#REF!</v>
      </c>
      <c r="AZ3554" s="108" t="b">
        <f t="shared" si="820"/>
        <v>0</v>
      </c>
      <c r="BA3554" s="1">
        <f t="shared" si="821"/>
        <v>0</v>
      </c>
      <c r="BB3554" s="106">
        <f t="shared" si="815"/>
        <v>0</v>
      </c>
      <c r="BE3554" s="110"/>
      <c r="BF3554" s="110"/>
      <c r="BG3554" s="110"/>
    </row>
    <row r="3555" spans="1:59" ht="24.75" hidden="1" customHeight="1">
      <c r="A3555" s="9">
        <v>3558</v>
      </c>
      <c r="B3555" s="24">
        <v>17541</v>
      </c>
      <c r="C3555" s="24"/>
      <c r="D3555" s="15"/>
      <c r="E3555" s="25" t="s">
        <v>13797</v>
      </c>
      <c r="F3555" s="25" t="s">
        <v>13798</v>
      </c>
      <c r="G3555" s="25" t="s">
        <v>13799</v>
      </c>
      <c r="H3555" s="26" t="s">
        <v>565</v>
      </c>
      <c r="I3555" s="25" t="s">
        <v>668</v>
      </c>
      <c r="J3555" s="25" t="s">
        <v>13800</v>
      </c>
      <c r="K3555" s="27"/>
      <c r="L3555" s="25"/>
      <c r="M3555" s="24">
        <v>1</v>
      </c>
      <c r="N3555" s="25" t="s">
        <v>46</v>
      </c>
      <c r="O3555" s="25" t="s">
        <v>13786</v>
      </c>
      <c r="P3555" s="25" t="s">
        <v>13801</v>
      </c>
      <c r="Q3555" s="25" t="s">
        <v>13802</v>
      </c>
      <c r="R3555" s="101">
        <v>9928.2900000000009</v>
      </c>
      <c r="T3555" s="116" t="s">
        <v>58</v>
      </c>
      <c r="V3555" s="102">
        <v>9466.4599999999991</v>
      </c>
      <c r="W3555" s="102">
        <v>9484.4</v>
      </c>
      <c r="X3555" s="102">
        <v>9004.7800000000007</v>
      </c>
      <c r="Z3555" s="102">
        <v>9527.5</v>
      </c>
      <c r="AG3555" s="105">
        <v>9430.59</v>
      </c>
      <c r="AH3555" s="105">
        <v>9004.7800000000007</v>
      </c>
      <c r="AI3555" s="105">
        <v>10148.02</v>
      </c>
      <c r="AN3555" s="106">
        <v>9217.6849999999995</v>
      </c>
      <c r="AO3555" s="105" t="s">
        <v>277</v>
      </c>
      <c r="AP3555" s="104" t="s">
        <v>278</v>
      </c>
      <c r="AQ3555" s="105">
        <f>AVERAGE(SMALL(AE3555:AI3555,1),SMALL(AE3555:AI3555,2))</f>
        <v>9217.6850000000013</v>
      </c>
      <c r="AR3555" s="105" t="str">
        <f>IF(R3555 &lt;=( AVERAGE(SMALL(AE3555:AI3555,1),SMALL(AE3555:AI3555,2))), R3555, "")</f>
        <v/>
      </c>
      <c r="AS3555" s="105" t="e">
        <f>AVERAGE(SMALL(AJ3555:AM3555,1),SMALL(AJ3555:AM3555,2))</f>
        <v>#NUM!</v>
      </c>
      <c r="AT3555" s="105" t="e">
        <f>#REF!*1.075</f>
        <v>#REF!</v>
      </c>
      <c r="AU3555" s="105" t="e">
        <f>T3555*1.075</f>
        <v>#VALUE!</v>
      </c>
      <c r="AV3555" s="102" t="e">
        <f t="shared" si="831"/>
        <v>#REF!</v>
      </c>
      <c r="AW3555" s="105" t="s">
        <v>279</v>
      </c>
      <c r="AX3555" s="105" t="s">
        <v>278</v>
      </c>
      <c r="AY3555" s="106">
        <v>9217.6849999999995</v>
      </c>
      <c r="AZ3555" s="108">
        <f t="shared" si="820"/>
        <v>921.76850000000002</v>
      </c>
      <c r="BA3555" s="1">
        <f t="shared" si="821"/>
        <v>10139.4535</v>
      </c>
      <c r="BB3555" s="106">
        <f t="shared" si="815"/>
        <v>10950.609779999999</v>
      </c>
      <c r="BC3555" s="105" t="s">
        <v>53</v>
      </c>
      <c r="BE3555" s="110"/>
      <c r="BF3555" s="110"/>
      <c r="BG3555" s="110"/>
    </row>
    <row r="3556" spans="1:59" ht="24.75" hidden="1" customHeight="1">
      <c r="A3556" s="9">
        <v>3559</v>
      </c>
      <c r="B3556" s="36">
        <v>17541</v>
      </c>
      <c r="C3556" s="36"/>
      <c r="E3556" s="37" t="s">
        <v>13797</v>
      </c>
      <c r="F3556" s="36" t="s">
        <v>13803</v>
      </c>
      <c r="G3556" s="36" t="s">
        <v>13799</v>
      </c>
      <c r="H3556" s="36" t="s">
        <v>565</v>
      </c>
      <c r="I3556" s="36" t="s">
        <v>668</v>
      </c>
      <c r="J3556" s="37" t="s">
        <v>13800</v>
      </c>
      <c r="K3556" s="49"/>
      <c r="L3556" s="36"/>
      <c r="M3556" s="36"/>
      <c r="N3556" s="36"/>
      <c r="O3556" s="36" t="s">
        <v>13786</v>
      </c>
      <c r="P3556" s="36" t="s">
        <v>13804</v>
      </c>
      <c r="Q3556" s="36" t="s">
        <v>13802</v>
      </c>
      <c r="T3556" s="116"/>
      <c r="AT3556" s="105" t="e">
        <f>#REF!*1.075</f>
        <v>#REF!</v>
      </c>
      <c r="AV3556" s="102" t="e">
        <f t="shared" si="831"/>
        <v>#REF!</v>
      </c>
      <c r="AZ3556" s="108" t="b">
        <f t="shared" si="820"/>
        <v>0</v>
      </c>
      <c r="BA3556" s="1">
        <f t="shared" si="821"/>
        <v>0</v>
      </c>
      <c r="BB3556" s="106">
        <f t="shared" si="815"/>
        <v>0</v>
      </c>
      <c r="BE3556" s="110"/>
      <c r="BF3556" s="110"/>
      <c r="BG3556" s="110"/>
    </row>
    <row r="3557" spans="1:59" ht="24.75" hidden="1" customHeight="1">
      <c r="A3557" s="9">
        <v>3560</v>
      </c>
      <c r="B3557" s="36">
        <v>17880</v>
      </c>
      <c r="C3557" s="36"/>
      <c r="E3557" s="37" t="s">
        <v>13805</v>
      </c>
      <c r="F3557" s="36" t="s">
        <v>13806</v>
      </c>
      <c r="G3557" s="36" t="s">
        <v>13807</v>
      </c>
      <c r="H3557" s="36" t="s">
        <v>777</v>
      </c>
      <c r="I3557" s="36" t="s">
        <v>44</v>
      </c>
      <c r="J3557" s="37" t="s">
        <v>13808</v>
      </c>
      <c r="K3557" s="49"/>
      <c r="L3557" s="36"/>
      <c r="M3557" s="36"/>
      <c r="N3557" s="36"/>
      <c r="O3557" s="36" t="s">
        <v>13786</v>
      </c>
      <c r="P3557" s="36" t="s">
        <v>13809</v>
      </c>
      <c r="Q3557" s="36" t="s">
        <v>13810</v>
      </c>
      <c r="T3557" s="116"/>
      <c r="AT3557" s="105" t="e">
        <f>#REF!*1.075</f>
        <v>#REF!</v>
      </c>
      <c r="AV3557" s="102" t="e">
        <f t="shared" si="831"/>
        <v>#REF!</v>
      </c>
      <c r="AZ3557" s="108" t="b">
        <f t="shared" si="820"/>
        <v>0</v>
      </c>
      <c r="BA3557" s="1">
        <f t="shared" si="821"/>
        <v>0</v>
      </c>
      <c r="BB3557" s="106">
        <f t="shared" si="815"/>
        <v>0</v>
      </c>
      <c r="BE3557" s="110"/>
      <c r="BF3557" s="110"/>
      <c r="BG3557" s="110"/>
    </row>
    <row r="3558" spans="1:59" ht="24.75" hidden="1" customHeight="1">
      <c r="A3558" s="9">
        <v>3561</v>
      </c>
      <c r="B3558" s="36">
        <v>17886</v>
      </c>
      <c r="C3558" s="36"/>
      <c r="E3558" s="37" t="s">
        <v>13805</v>
      </c>
      <c r="F3558" s="36" t="s">
        <v>13806</v>
      </c>
      <c r="G3558" s="36" t="s">
        <v>13807</v>
      </c>
      <c r="H3558" s="36" t="s">
        <v>781</v>
      </c>
      <c r="I3558" s="36" t="s">
        <v>44</v>
      </c>
      <c r="J3558" s="37" t="s">
        <v>13808</v>
      </c>
      <c r="K3558" s="49"/>
      <c r="L3558" s="36"/>
      <c r="M3558" s="36"/>
      <c r="N3558" s="36"/>
      <c r="O3558" s="36" t="s">
        <v>13786</v>
      </c>
      <c r="P3558" s="36" t="s">
        <v>13809</v>
      </c>
      <c r="Q3558" s="36" t="s">
        <v>13811</v>
      </c>
      <c r="T3558" s="116"/>
      <c r="AT3558" s="105" t="e">
        <f>#REF!*1.075</f>
        <v>#REF!</v>
      </c>
      <c r="AV3558" s="102" t="e">
        <f t="shared" si="831"/>
        <v>#REF!</v>
      </c>
      <c r="AZ3558" s="108" t="b">
        <f t="shared" si="820"/>
        <v>0</v>
      </c>
      <c r="BA3558" s="1">
        <f t="shared" si="821"/>
        <v>0</v>
      </c>
      <c r="BB3558" s="106">
        <f t="shared" si="815"/>
        <v>0</v>
      </c>
      <c r="BE3558" s="110"/>
      <c r="BF3558" s="110"/>
      <c r="BG3558" s="110"/>
    </row>
    <row r="3559" spans="1:59" ht="24.75" hidden="1" customHeight="1">
      <c r="A3559" s="9">
        <v>3562</v>
      </c>
      <c r="B3559" s="36">
        <v>17887</v>
      </c>
      <c r="C3559" s="36"/>
      <c r="E3559" s="37" t="s">
        <v>13805</v>
      </c>
      <c r="F3559" s="36" t="s">
        <v>13806</v>
      </c>
      <c r="G3559" s="36" t="s">
        <v>13807</v>
      </c>
      <c r="H3559" s="36" t="s">
        <v>6887</v>
      </c>
      <c r="I3559" s="36" t="s">
        <v>44</v>
      </c>
      <c r="J3559" s="37" t="s">
        <v>13808</v>
      </c>
      <c r="K3559" s="49"/>
      <c r="L3559" s="36"/>
      <c r="M3559" s="36"/>
      <c r="N3559" s="36"/>
      <c r="O3559" s="36" t="s">
        <v>13786</v>
      </c>
      <c r="P3559" s="36" t="s">
        <v>13809</v>
      </c>
      <c r="Q3559" s="36" t="s">
        <v>13812</v>
      </c>
      <c r="T3559" s="116"/>
      <c r="AT3559" s="105" t="e">
        <f>#REF!*1.075</f>
        <v>#REF!</v>
      </c>
      <c r="AV3559" s="102" t="e">
        <f t="shared" si="831"/>
        <v>#REF!</v>
      </c>
      <c r="AZ3559" s="108" t="b">
        <f t="shared" si="820"/>
        <v>0</v>
      </c>
      <c r="BA3559" s="1">
        <f t="shared" si="821"/>
        <v>0</v>
      </c>
      <c r="BB3559" s="106">
        <f t="shared" si="815"/>
        <v>0</v>
      </c>
      <c r="BE3559" s="110"/>
      <c r="BF3559" s="110"/>
      <c r="BG3559" s="110"/>
    </row>
    <row r="3560" spans="1:59" ht="24.75" hidden="1" customHeight="1">
      <c r="A3560" s="9">
        <v>3563</v>
      </c>
      <c r="B3560" s="24">
        <v>7030</v>
      </c>
      <c r="C3560" s="24"/>
      <c r="D3560" s="15"/>
      <c r="E3560" s="25" t="s">
        <v>13813</v>
      </c>
      <c r="F3560" s="25" t="s">
        <v>13814</v>
      </c>
      <c r="G3560" s="25" t="s">
        <v>13815</v>
      </c>
      <c r="H3560" s="26" t="s">
        <v>13816</v>
      </c>
      <c r="I3560" s="25" t="s">
        <v>551</v>
      </c>
      <c r="J3560" s="25" t="s">
        <v>13817</v>
      </c>
      <c r="K3560" s="27"/>
      <c r="L3560" s="25"/>
      <c r="M3560" s="24">
        <v>4</v>
      </c>
      <c r="N3560" s="25" t="s">
        <v>46</v>
      </c>
      <c r="O3560" s="25" t="s">
        <v>13786</v>
      </c>
      <c r="P3560" s="25" t="s">
        <v>13818</v>
      </c>
      <c r="Q3560" s="25" t="s">
        <v>13819</v>
      </c>
      <c r="R3560" s="101">
        <v>466.55</v>
      </c>
      <c r="T3560" s="116">
        <v>296</v>
      </c>
      <c r="W3560" s="102">
        <v>543.03</v>
      </c>
      <c r="X3560" s="102">
        <v>325.58999999999997</v>
      </c>
      <c r="AF3560" s="105">
        <v>278.66160000000002</v>
      </c>
      <c r="AH3560" s="105">
        <v>325.58999999999997</v>
      </c>
      <c r="AI3560" s="105">
        <v>339.62</v>
      </c>
      <c r="AN3560" s="106">
        <v>302.12580000000003</v>
      </c>
      <c r="AO3560" s="105" t="s">
        <v>277</v>
      </c>
      <c r="AP3560" s="104" t="s">
        <v>278</v>
      </c>
      <c r="AQ3560" s="105">
        <f>AVERAGE(SMALL(AE3560:AI3560,1),SMALL(AE3560:AI3560,2))</f>
        <v>302.12580000000003</v>
      </c>
      <c r="AR3560" s="105" t="str">
        <f>IF(R3560 &lt;=( AVERAGE(SMALL(AE3560:AI3560,1),SMALL(AE3560:AI3560,2))), R3560, "")</f>
        <v/>
      </c>
      <c r="AS3560" s="105" t="e">
        <f>AVERAGE(SMALL(AJ3560:AM3560,1),SMALL(AJ3560:AM3560,2))</f>
        <v>#NUM!</v>
      </c>
      <c r="AT3560" s="105" t="e">
        <f>#REF!*1.075</f>
        <v>#REF!</v>
      </c>
      <c r="AU3560" s="105">
        <f>T3560*1.075</f>
        <v>318.2</v>
      </c>
      <c r="AV3560" s="102" t="e">
        <f t="shared" si="831"/>
        <v>#REF!</v>
      </c>
      <c r="AW3560" s="105" t="s">
        <v>279</v>
      </c>
      <c r="AX3560" s="105" t="s">
        <v>278</v>
      </c>
      <c r="AY3560" s="106">
        <v>302.13</v>
      </c>
      <c r="AZ3560" s="108">
        <f t="shared" si="820"/>
        <v>30.213000000000001</v>
      </c>
      <c r="BA3560" s="1">
        <f t="shared" si="821"/>
        <v>332.34300000000002</v>
      </c>
      <c r="BB3560" s="106">
        <f t="shared" si="815"/>
        <v>358.93044000000003</v>
      </c>
      <c r="BC3560" s="105" t="s">
        <v>53</v>
      </c>
      <c r="BE3560" s="110"/>
      <c r="BF3560" s="110"/>
      <c r="BG3560" s="110"/>
    </row>
    <row r="3561" spans="1:59" ht="24.75" hidden="1" customHeight="1">
      <c r="A3561" s="9">
        <v>3564</v>
      </c>
      <c r="B3561" s="36">
        <v>7030</v>
      </c>
      <c r="C3561" s="36"/>
      <c r="E3561" s="37" t="s">
        <v>13813</v>
      </c>
      <c r="F3561" s="36" t="s">
        <v>13820</v>
      </c>
      <c r="G3561" s="36" t="s">
        <v>13815</v>
      </c>
      <c r="H3561" s="36" t="s">
        <v>13816</v>
      </c>
      <c r="I3561" s="36" t="s">
        <v>551</v>
      </c>
      <c r="J3561" s="37" t="s">
        <v>13817</v>
      </c>
      <c r="K3561" s="49"/>
      <c r="L3561" s="36"/>
      <c r="M3561" s="36"/>
      <c r="N3561" s="36"/>
      <c r="O3561" s="36" t="s">
        <v>13786</v>
      </c>
      <c r="P3561" s="36" t="s">
        <v>13821</v>
      </c>
      <c r="Q3561" s="36" t="s">
        <v>13819</v>
      </c>
      <c r="T3561" s="116"/>
      <c r="AT3561" s="105" t="e">
        <f>#REF!*1.075</f>
        <v>#REF!</v>
      </c>
      <c r="AV3561" s="102" t="e">
        <f t="shared" si="831"/>
        <v>#REF!</v>
      </c>
      <c r="AZ3561" s="108" t="b">
        <f t="shared" si="820"/>
        <v>0</v>
      </c>
      <c r="BA3561" s="1">
        <f t="shared" si="821"/>
        <v>0</v>
      </c>
      <c r="BB3561" s="106">
        <f t="shared" ref="BB3561:BB3624" si="832">BA3561+BA3561*0.08</f>
        <v>0</v>
      </c>
      <c r="BE3561" s="110"/>
      <c r="BF3561" s="110"/>
      <c r="BG3561" s="110"/>
    </row>
    <row r="3562" spans="1:59" ht="24.75" hidden="1" customHeight="1">
      <c r="A3562" s="9">
        <v>3565</v>
      </c>
      <c r="B3562" s="24">
        <v>16078</v>
      </c>
      <c r="C3562" s="24"/>
      <c r="D3562" s="15"/>
      <c r="E3562" s="25" t="s">
        <v>13822</v>
      </c>
      <c r="F3562" s="25" t="s">
        <v>13823</v>
      </c>
      <c r="G3562" s="25" t="s">
        <v>13824</v>
      </c>
      <c r="H3562" s="26" t="s">
        <v>43</v>
      </c>
      <c r="I3562" s="25" t="s">
        <v>44</v>
      </c>
      <c r="J3562" s="25" t="s">
        <v>13825</v>
      </c>
      <c r="K3562" s="27"/>
      <c r="L3562" s="25"/>
      <c r="M3562" s="24">
        <v>21</v>
      </c>
      <c r="N3562" s="25" t="s">
        <v>46</v>
      </c>
      <c r="O3562" s="25" t="s">
        <v>13786</v>
      </c>
      <c r="P3562" s="25" t="s">
        <v>13826</v>
      </c>
      <c r="Q3562" s="25" t="s">
        <v>13827</v>
      </c>
      <c r="R3562" s="101">
        <v>2888.55</v>
      </c>
      <c r="T3562" s="116" t="s">
        <v>58</v>
      </c>
      <c r="V3562" s="102">
        <v>2862.93</v>
      </c>
      <c r="W3562" s="102">
        <v>2764.5</v>
      </c>
      <c r="X3562" s="102">
        <v>2678.91</v>
      </c>
      <c r="Y3562" s="102">
        <v>2694.13</v>
      </c>
      <c r="AF3562" s="105">
        <v>2763.7049999999999</v>
      </c>
      <c r="AH3562" s="105">
        <v>2679.91</v>
      </c>
      <c r="AI3562" s="105">
        <v>2694.13</v>
      </c>
      <c r="AN3562" s="106">
        <v>2687.02</v>
      </c>
      <c r="AO3562" s="105" t="s">
        <v>277</v>
      </c>
      <c r="AP3562" s="104" t="s">
        <v>278</v>
      </c>
      <c r="AQ3562" s="105">
        <f>AVERAGE(SMALL(AE3562:AI3562,1),SMALL(AE3562:AI3562,2))</f>
        <v>2687.02</v>
      </c>
      <c r="AR3562" s="105" t="str">
        <f>IF(R3562 &lt;=( AVERAGE(SMALL(AE3562:AI3562,1),SMALL(AE3562:AI3562,2))), R3562, "")</f>
        <v/>
      </c>
      <c r="AS3562" s="105" t="e">
        <f>AVERAGE(SMALL(AJ3562:AM3562,1),SMALL(AJ3562:AM3562,2))</f>
        <v>#NUM!</v>
      </c>
      <c r="AT3562" s="105" t="e">
        <f>#REF!*1.075</f>
        <v>#REF!</v>
      </c>
      <c r="AU3562" s="105" t="e">
        <f>T3562*1.075</f>
        <v>#VALUE!</v>
      </c>
      <c r="AV3562" s="102" t="e">
        <f t="shared" si="831"/>
        <v>#REF!</v>
      </c>
      <c r="AW3562" s="105" t="s">
        <v>279</v>
      </c>
      <c r="AX3562" s="105" t="s">
        <v>278</v>
      </c>
      <c r="AY3562" s="106">
        <v>2687.02</v>
      </c>
      <c r="AZ3562" s="108">
        <f t="shared" si="820"/>
        <v>268.702</v>
      </c>
      <c r="BA3562" s="1">
        <f t="shared" si="821"/>
        <v>2955.7219999999998</v>
      </c>
      <c r="BB3562" s="106">
        <f t="shared" si="832"/>
        <v>3192.1797599999995</v>
      </c>
      <c r="BC3562" s="105" t="s">
        <v>53</v>
      </c>
      <c r="BE3562" s="110"/>
      <c r="BF3562" s="110"/>
      <c r="BG3562" s="110"/>
    </row>
    <row r="3563" spans="1:59" ht="24.75" hidden="1" customHeight="1">
      <c r="A3563" s="9">
        <v>3566</v>
      </c>
      <c r="B3563" s="24">
        <v>16079</v>
      </c>
      <c r="C3563" s="24"/>
      <c r="D3563" s="15"/>
      <c r="E3563" s="25" t="s">
        <v>13822</v>
      </c>
      <c r="F3563" s="25" t="s">
        <v>13823</v>
      </c>
      <c r="G3563" s="25" t="s">
        <v>13824</v>
      </c>
      <c r="H3563" s="26" t="s">
        <v>2900</v>
      </c>
      <c r="I3563" s="25" t="s">
        <v>44</v>
      </c>
      <c r="J3563" s="25" t="s">
        <v>13825</v>
      </c>
      <c r="K3563" s="27"/>
      <c r="L3563" s="25"/>
      <c r="M3563" s="24">
        <v>21</v>
      </c>
      <c r="N3563" s="25" t="s">
        <v>46</v>
      </c>
      <c r="O3563" s="25" t="s">
        <v>13786</v>
      </c>
      <c r="P3563" s="25" t="s">
        <v>13826</v>
      </c>
      <c r="Q3563" s="25" t="s">
        <v>13828</v>
      </c>
      <c r="R3563" s="101">
        <v>2888.55</v>
      </c>
      <c r="T3563" s="116" t="s">
        <v>58</v>
      </c>
      <c r="V3563" s="102">
        <v>2862.93</v>
      </c>
      <c r="W3563" s="102">
        <v>2764.5</v>
      </c>
      <c r="X3563" s="102">
        <v>2679.91</v>
      </c>
      <c r="Y3563" s="102">
        <v>2694.13</v>
      </c>
      <c r="AF3563" s="105">
        <v>2763.7049999999999</v>
      </c>
      <c r="AH3563" s="105">
        <v>2679.91</v>
      </c>
      <c r="AI3563" s="105">
        <v>2694.13</v>
      </c>
      <c r="AN3563" s="106">
        <v>2687.02</v>
      </c>
      <c r="AO3563" s="105" t="s">
        <v>277</v>
      </c>
      <c r="AP3563" s="104" t="s">
        <v>278</v>
      </c>
      <c r="AQ3563" s="105">
        <f>AVERAGE(SMALL(AE3563:AI3563,1),SMALL(AE3563:AI3563,2))</f>
        <v>2687.02</v>
      </c>
      <c r="AR3563" s="105" t="str">
        <f>IF(R3563 &lt;=( AVERAGE(SMALL(AE3563:AI3563,1),SMALL(AE3563:AI3563,2))), R3563, "")</f>
        <v/>
      </c>
      <c r="AS3563" s="105" t="e">
        <f>AVERAGE(SMALL(AJ3563:AM3563,1),SMALL(AJ3563:AM3563,2))</f>
        <v>#NUM!</v>
      </c>
      <c r="AT3563" s="105" t="e">
        <f>#REF!*1.075</f>
        <v>#REF!</v>
      </c>
      <c r="AU3563" s="105" t="e">
        <f>T3563*1.075</f>
        <v>#VALUE!</v>
      </c>
      <c r="AV3563" s="102" t="e">
        <f t="shared" si="831"/>
        <v>#REF!</v>
      </c>
      <c r="AW3563" s="105" t="s">
        <v>279</v>
      </c>
      <c r="AX3563" s="105" t="s">
        <v>278</v>
      </c>
      <c r="AY3563" s="106">
        <v>2687.02</v>
      </c>
      <c r="AZ3563" s="108">
        <f t="shared" si="820"/>
        <v>268.702</v>
      </c>
      <c r="BA3563" s="1">
        <f t="shared" si="821"/>
        <v>2955.7219999999998</v>
      </c>
      <c r="BB3563" s="106">
        <f t="shared" si="832"/>
        <v>3192.1797599999995</v>
      </c>
      <c r="BC3563" s="105" t="s">
        <v>53</v>
      </c>
      <c r="BE3563" s="110"/>
      <c r="BF3563" s="110"/>
      <c r="BG3563" s="110"/>
    </row>
    <row r="3564" spans="1:59" ht="24.75" hidden="1" customHeight="1">
      <c r="A3564" s="9">
        <v>3567</v>
      </c>
      <c r="B3564" s="24">
        <v>16077</v>
      </c>
      <c r="C3564" s="24"/>
      <c r="D3564" s="15"/>
      <c r="E3564" s="25" t="s">
        <v>13822</v>
      </c>
      <c r="F3564" s="25" t="s">
        <v>13823</v>
      </c>
      <c r="G3564" s="25" t="s">
        <v>13824</v>
      </c>
      <c r="H3564" s="26" t="s">
        <v>1306</v>
      </c>
      <c r="I3564" s="25" t="s">
        <v>44</v>
      </c>
      <c r="J3564" s="25" t="s">
        <v>13825</v>
      </c>
      <c r="K3564" s="27"/>
      <c r="L3564" s="25"/>
      <c r="M3564" s="24">
        <v>21</v>
      </c>
      <c r="N3564" s="25" t="s">
        <v>46</v>
      </c>
      <c r="O3564" s="25" t="s">
        <v>13786</v>
      </c>
      <c r="P3564" s="25" t="s">
        <v>13826</v>
      </c>
      <c r="Q3564" s="25" t="s">
        <v>13829</v>
      </c>
      <c r="R3564" s="101">
        <v>2888.55</v>
      </c>
      <c r="T3564" s="116" t="s">
        <v>58</v>
      </c>
      <c r="V3564" s="102">
        <v>2862.93</v>
      </c>
      <c r="W3564" s="102">
        <v>2764.5</v>
      </c>
      <c r="X3564" s="102">
        <v>2679.91</v>
      </c>
      <c r="Y3564" s="102">
        <v>2694.13</v>
      </c>
      <c r="AF3564" s="105">
        <v>2763.7049999999999</v>
      </c>
      <c r="AH3564" s="105">
        <v>2679.91</v>
      </c>
      <c r="AI3564" s="105">
        <v>2694.13</v>
      </c>
      <c r="AN3564" s="106">
        <v>2687.02</v>
      </c>
      <c r="AO3564" s="105" t="s">
        <v>277</v>
      </c>
      <c r="AP3564" s="104" t="s">
        <v>278</v>
      </c>
      <c r="AQ3564" s="105">
        <f>AVERAGE(SMALL(AE3564:AI3564,1),SMALL(AE3564:AI3564,2))</f>
        <v>2687.02</v>
      </c>
      <c r="AR3564" s="105" t="str">
        <f>IF(R3564 &lt;=( AVERAGE(SMALL(AE3564:AI3564,1),SMALL(AE3564:AI3564,2))), R3564, "")</f>
        <v/>
      </c>
      <c r="AS3564" s="105" t="e">
        <f>AVERAGE(SMALL(AJ3564:AM3564,1),SMALL(AJ3564:AM3564,2))</f>
        <v>#NUM!</v>
      </c>
      <c r="AT3564" s="105" t="e">
        <f>#REF!*1.075</f>
        <v>#REF!</v>
      </c>
      <c r="AU3564" s="105" t="e">
        <f>T3564*1.075</f>
        <v>#VALUE!</v>
      </c>
      <c r="AV3564" s="102" t="e">
        <f t="shared" si="831"/>
        <v>#REF!</v>
      </c>
      <c r="AW3564" s="105" t="s">
        <v>279</v>
      </c>
      <c r="AX3564" s="105" t="s">
        <v>278</v>
      </c>
      <c r="AY3564" s="106">
        <v>2687.02</v>
      </c>
      <c r="AZ3564" s="108">
        <f t="shared" si="820"/>
        <v>268.702</v>
      </c>
      <c r="BA3564" s="1">
        <f t="shared" si="821"/>
        <v>2955.7219999999998</v>
      </c>
      <c r="BB3564" s="106">
        <f t="shared" si="832"/>
        <v>3192.1797599999995</v>
      </c>
      <c r="BC3564" s="105" t="s">
        <v>53</v>
      </c>
      <c r="BE3564" s="110"/>
      <c r="BF3564" s="110"/>
      <c r="BG3564" s="110"/>
    </row>
    <row r="3565" spans="1:59" ht="24.75" hidden="1" customHeight="1">
      <c r="A3565" s="9">
        <v>3568</v>
      </c>
      <c r="B3565" s="36">
        <v>16077</v>
      </c>
      <c r="C3565" s="36"/>
      <c r="E3565" s="37" t="s">
        <v>13822</v>
      </c>
      <c r="F3565" s="36" t="s">
        <v>13830</v>
      </c>
      <c r="G3565" s="36" t="s">
        <v>13824</v>
      </c>
      <c r="H3565" s="36" t="s">
        <v>1306</v>
      </c>
      <c r="I3565" s="36" t="s">
        <v>44</v>
      </c>
      <c r="J3565" s="37" t="s">
        <v>13825</v>
      </c>
      <c r="K3565" s="49"/>
      <c r="L3565" s="36"/>
      <c r="M3565" s="36"/>
      <c r="N3565" s="36"/>
      <c r="O3565" s="36" t="s">
        <v>13786</v>
      </c>
      <c r="P3565" s="36" t="s">
        <v>13809</v>
      </c>
      <c r="Q3565" s="36" t="s">
        <v>13829</v>
      </c>
      <c r="T3565" s="116"/>
      <c r="AT3565" s="105" t="e">
        <f>#REF!*1.075</f>
        <v>#REF!</v>
      </c>
      <c r="AV3565" s="102" t="e">
        <f t="shared" si="831"/>
        <v>#REF!</v>
      </c>
      <c r="AZ3565" s="108" t="b">
        <f t="shared" ref="AZ3565:AZ3628" si="833">IF(AND(AY3565&gt;0,AY3565&lt;=10),AY3565*0.25,IF(AND(AY3565&gt;10,AY3565&lt;=50),AY3565*0.17,IF(AND(AY3565&gt;10,AY3565&lt;=100),AY3565*0.12,IF(AY3565&gt;100,AY3565*0.1))))</f>
        <v>0</v>
      </c>
      <c r="BA3565" s="1">
        <f t="shared" ref="BA3565:BA3628" si="834">AZ3565+AY3565</f>
        <v>0</v>
      </c>
      <c r="BB3565" s="106">
        <f t="shared" si="832"/>
        <v>0</v>
      </c>
      <c r="BE3565" s="110"/>
      <c r="BF3565" s="110"/>
      <c r="BG3565" s="110"/>
    </row>
    <row r="3566" spans="1:59" ht="24.75" hidden="1" customHeight="1">
      <c r="A3566" s="9">
        <v>3569</v>
      </c>
      <c r="B3566" s="36">
        <v>16078</v>
      </c>
      <c r="C3566" s="36"/>
      <c r="E3566" s="37" t="s">
        <v>13822</v>
      </c>
      <c r="F3566" s="36" t="s">
        <v>13830</v>
      </c>
      <c r="G3566" s="36" t="s">
        <v>13824</v>
      </c>
      <c r="H3566" s="36" t="s">
        <v>43</v>
      </c>
      <c r="I3566" s="36" t="s">
        <v>44</v>
      </c>
      <c r="J3566" s="37" t="s">
        <v>13825</v>
      </c>
      <c r="K3566" s="49"/>
      <c r="L3566" s="36"/>
      <c r="M3566" s="36"/>
      <c r="N3566" s="36"/>
      <c r="O3566" s="36" t="s">
        <v>13786</v>
      </c>
      <c r="P3566" s="36" t="s">
        <v>13809</v>
      </c>
      <c r="Q3566" s="36" t="s">
        <v>13827</v>
      </c>
      <c r="T3566" s="116"/>
      <c r="AT3566" s="105" t="e">
        <f>#REF!*1.075</f>
        <v>#REF!</v>
      </c>
      <c r="AV3566" s="102" t="e">
        <f t="shared" si="831"/>
        <v>#REF!</v>
      </c>
      <c r="AZ3566" s="108" t="b">
        <f t="shared" si="833"/>
        <v>0</v>
      </c>
      <c r="BA3566" s="1">
        <f t="shared" si="834"/>
        <v>0</v>
      </c>
      <c r="BB3566" s="106">
        <f t="shared" si="832"/>
        <v>0</v>
      </c>
      <c r="BE3566" s="110"/>
      <c r="BF3566" s="110"/>
      <c r="BG3566" s="110"/>
    </row>
    <row r="3567" spans="1:59" ht="24.75" hidden="1" customHeight="1">
      <c r="A3567" s="9">
        <v>3570</v>
      </c>
      <c r="B3567" s="36">
        <v>16079</v>
      </c>
      <c r="C3567" s="36"/>
      <c r="E3567" s="37" t="s">
        <v>13822</v>
      </c>
      <c r="F3567" s="36" t="s">
        <v>13830</v>
      </c>
      <c r="G3567" s="36" t="s">
        <v>13824</v>
      </c>
      <c r="H3567" s="36" t="s">
        <v>2900</v>
      </c>
      <c r="I3567" s="36" t="s">
        <v>44</v>
      </c>
      <c r="J3567" s="37" t="s">
        <v>13825</v>
      </c>
      <c r="K3567" s="49"/>
      <c r="L3567" s="36"/>
      <c r="M3567" s="36"/>
      <c r="N3567" s="36"/>
      <c r="O3567" s="36" t="s">
        <v>13786</v>
      </c>
      <c r="P3567" s="36" t="s">
        <v>13809</v>
      </c>
      <c r="Q3567" s="36" t="s">
        <v>13828</v>
      </c>
      <c r="T3567" s="116"/>
      <c r="AT3567" s="105" t="e">
        <f>#REF!*1.075</f>
        <v>#REF!</v>
      </c>
      <c r="AV3567" s="102" t="e">
        <f t="shared" si="831"/>
        <v>#REF!</v>
      </c>
      <c r="AZ3567" s="108" t="b">
        <f t="shared" si="833"/>
        <v>0</v>
      </c>
      <c r="BA3567" s="1">
        <f t="shared" si="834"/>
        <v>0</v>
      </c>
      <c r="BB3567" s="106">
        <f t="shared" si="832"/>
        <v>0</v>
      </c>
      <c r="BE3567" s="110"/>
      <c r="BF3567" s="110"/>
      <c r="BG3567" s="110"/>
    </row>
    <row r="3568" spans="1:59" ht="24.75" hidden="1" customHeight="1">
      <c r="A3568" s="9">
        <v>3571</v>
      </c>
      <c r="B3568" s="36">
        <v>18173</v>
      </c>
      <c r="C3568" s="36"/>
      <c r="E3568" s="37" t="s">
        <v>13831</v>
      </c>
      <c r="F3568" s="36" t="s">
        <v>13832</v>
      </c>
      <c r="G3568" s="36" t="s">
        <v>5105</v>
      </c>
      <c r="H3568" s="36" t="s">
        <v>43</v>
      </c>
      <c r="I3568" s="36" t="s">
        <v>668</v>
      </c>
      <c r="J3568" s="37" t="s">
        <v>13833</v>
      </c>
      <c r="K3568" s="49"/>
      <c r="L3568" s="36"/>
      <c r="M3568" s="36"/>
      <c r="N3568" s="36"/>
      <c r="O3568" s="36" t="s">
        <v>13786</v>
      </c>
      <c r="P3568" s="36" t="s">
        <v>13834</v>
      </c>
      <c r="Q3568" s="36" t="s">
        <v>13835</v>
      </c>
      <c r="T3568" s="116"/>
      <c r="AT3568" s="105" t="e">
        <f>#REF!*1.075</f>
        <v>#REF!</v>
      </c>
      <c r="AV3568" s="102" t="e">
        <f t="shared" si="831"/>
        <v>#REF!</v>
      </c>
      <c r="AZ3568" s="108" t="b">
        <f t="shared" si="833"/>
        <v>0</v>
      </c>
      <c r="BA3568" s="1">
        <f t="shared" si="834"/>
        <v>0</v>
      </c>
      <c r="BB3568" s="106">
        <f t="shared" si="832"/>
        <v>0</v>
      </c>
      <c r="BE3568" s="110"/>
      <c r="BF3568" s="110"/>
      <c r="BG3568" s="110"/>
    </row>
    <row r="3569" spans="1:59" ht="24.75" hidden="1" customHeight="1">
      <c r="A3569" s="9">
        <v>3572</v>
      </c>
      <c r="B3569" s="24">
        <v>16260</v>
      </c>
      <c r="C3569" s="24"/>
      <c r="D3569" s="15"/>
      <c r="E3569" s="25" t="s">
        <v>13836</v>
      </c>
      <c r="F3569" s="25" t="s">
        <v>13837</v>
      </c>
      <c r="G3569" s="25" t="s">
        <v>13838</v>
      </c>
      <c r="H3569" s="26" t="s">
        <v>1421</v>
      </c>
      <c r="I3569" s="25" t="s">
        <v>44</v>
      </c>
      <c r="J3569" s="25" t="s">
        <v>13839</v>
      </c>
      <c r="K3569" s="27"/>
      <c r="L3569" s="25"/>
      <c r="M3569" s="24">
        <v>90</v>
      </c>
      <c r="N3569" s="25" t="s">
        <v>46</v>
      </c>
      <c r="O3569" s="25" t="s">
        <v>13786</v>
      </c>
      <c r="P3569" s="25" t="s">
        <v>13826</v>
      </c>
      <c r="Q3569" s="25" t="s">
        <v>13840</v>
      </c>
      <c r="R3569" s="101">
        <v>3780.52</v>
      </c>
      <c r="T3569" s="116" t="s">
        <v>58</v>
      </c>
      <c r="V3569" s="102">
        <v>3526.9</v>
      </c>
      <c r="W3569" s="102">
        <v>3506.63</v>
      </c>
      <c r="X3569" s="102">
        <v>3853.43</v>
      </c>
      <c r="Y3569" s="102">
        <v>4033.8</v>
      </c>
      <c r="AG3569" s="105">
        <v>3486.74</v>
      </c>
      <c r="AH3569" s="105">
        <v>3853.43</v>
      </c>
      <c r="AI3569" s="105">
        <v>4033.8</v>
      </c>
      <c r="AN3569" s="106">
        <v>3670.085</v>
      </c>
      <c r="AO3569" s="105" t="s">
        <v>277</v>
      </c>
      <c r="AP3569" s="104" t="s">
        <v>278</v>
      </c>
      <c r="AQ3569" s="105">
        <f>AVERAGE(SMALL(AE3569:AI3569,1),SMALL(AE3569:AI3569,2))</f>
        <v>3670.085</v>
      </c>
      <c r="AR3569" s="105" t="str">
        <f>IF(R3569 &lt;=( AVERAGE(SMALL(AE3569:AI3569,1),SMALL(AE3569:AI3569,2))), R3569, "")</f>
        <v/>
      </c>
      <c r="AS3569" s="105" t="e">
        <f>AVERAGE(SMALL(AJ3569:AM3569,1),SMALL(AJ3569:AM3569,2))</f>
        <v>#NUM!</v>
      </c>
      <c r="AT3569" s="105" t="e">
        <f>#REF!*1.075</f>
        <v>#REF!</v>
      </c>
      <c r="AU3569" s="105" t="e">
        <f>T3569*1.075</f>
        <v>#VALUE!</v>
      </c>
      <c r="AV3569" s="102" t="e">
        <f t="shared" si="831"/>
        <v>#REF!</v>
      </c>
      <c r="AW3569" s="105" t="s">
        <v>279</v>
      </c>
      <c r="AX3569" s="105" t="s">
        <v>278</v>
      </c>
      <c r="AY3569" s="106">
        <v>3670.085</v>
      </c>
      <c r="AZ3569" s="108">
        <f t="shared" si="833"/>
        <v>367.00850000000003</v>
      </c>
      <c r="BA3569" s="1">
        <f t="shared" si="834"/>
        <v>4037.0934999999999</v>
      </c>
      <c r="BB3569" s="106">
        <f t="shared" si="832"/>
        <v>4360.0609800000002</v>
      </c>
      <c r="BC3569" s="105" t="s">
        <v>53</v>
      </c>
      <c r="BE3569" s="110"/>
      <c r="BF3569" s="110"/>
      <c r="BG3569" s="110"/>
    </row>
    <row r="3570" spans="1:59" ht="24.75" hidden="1" customHeight="1">
      <c r="A3570" s="9">
        <v>3573</v>
      </c>
      <c r="B3570" s="24">
        <v>16264</v>
      </c>
      <c r="C3570" s="24"/>
      <c r="D3570" s="15"/>
      <c r="E3570" s="25" t="s">
        <v>13836</v>
      </c>
      <c r="F3570" s="25" t="s">
        <v>13837</v>
      </c>
      <c r="G3570" s="25" t="s">
        <v>13838</v>
      </c>
      <c r="H3570" s="26" t="s">
        <v>43</v>
      </c>
      <c r="I3570" s="25" t="s">
        <v>44</v>
      </c>
      <c r="J3570" s="25" t="s">
        <v>13841</v>
      </c>
      <c r="K3570" s="27"/>
      <c r="L3570" s="25"/>
      <c r="M3570" s="24">
        <v>30</v>
      </c>
      <c r="N3570" s="25" t="s">
        <v>46</v>
      </c>
      <c r="O3570" s="25" t="s">
        <v>13786</v>
      </c>
      <c r="P3570" s="25" t="s">
        <v>13826</v>
      </c>
      <c r="Q3570" s="25" t="s">
        <v>13842</v>
      </c>
      <c r="R3570" s="101">
        <v>4273.9799999999996</v>
      </c>
      <c r="T3570" s="116">
        <v>4108.8999999999996</v>
      </c>
      <c r="V3570" s="102">
        <v>4068.53</v>
      </c>
      <c r="W3570" s="102">
        <v>3883.07</v>
      </c>
      <c r="X3570" s="102">
        <v>4254.24</v>
      </c>
      <c r="Y3570" s="102">
        <v>4194.17</v>
      </c>
      <c r="AG3570" s="105">
        <v>3861.04</v>
      </c>
      <c r="AH3570" s="105">
        <v>4254.24</v>
      </c>
      <c r="AI3570" s="105">
        <v>4194.17</v>
      </c>
      <c r="AN3570" s="106">
        <v>4027.605</v>
      </c>
      <c r="AO3570" s="105" t="s">
        <v>277</v>
      </c>
      <c r="AP3570" s="104" t="s">
        <v>278</v>
      </c>
      <c r="AQ3570" s="105">
        <f>AVERAGE(SMALL(AE3570:AI3570,1),SMALL(AE3570:AI3570,2))</f>
        <v>4027.605</v>
      </c>
      <c r="AR3570" s="105" t="str">
        <f>IF(R3570 &lt;=( AVERAGE(SMALL(AE3570:AI3570,1),SMALL(AE3570:AI3570,2))), R3570, "")</f>
        <v/>
      </c>
      <c r="AS3570" s="105" t="e">
        <f>AVERAGE(SMALL(AJ3570:AM3570,1),SMALL(AJ3570:AM3570,2))</f>
        <v>#NUM!</v>
      </c>
      <c r="AT3570" s="105" t="e">
        <f>#REF!*1.075</f>
        <v>#REF!</v>
      </c>
      <c r="AU3570" s="105">
        <f>T3570*1.075</f>
        <v>4417.0674999999992</v>
      </c>
      <c r="AV3570" s="102" t="e">
        <f t="shared" si="831"/>
        <v>#REF!</v>
      </c>
      <c r="AW3570" s="105" t="s">
        <v>279</v>
      </c>
      <c r="AX3570" s="105" t="s">
        <v>278</v>
      </c>
      <c r="AY3570" s="106">
        <v>4027.61</v>
      </c>
      <c r="AZ3570" s="108">
        <f t="shared" si="833"/>
        <v>402.76100000000002</v>
      </c>
      <c r="BA3570" s="1">
        <f t="shared" si="834"/>
        <v>4430.3710000000001</v>
      </c>
      <c r="BB3570" s="106">
        <f t="shared" si="832"/>
        <v>4784.8006800000003</v>
      </c>
      <c r="BC3570" s="105" t="s">
        <v>53</v>
      </c>
      <c r="BE3570" s="110"/>
      <c r="BF3570" s="110"/>
      <c r="BG3570" s="110"/>
    </row>
    <row r="3571" spans="1:59" ht="24.75" hidden="1" customHeight="1">
      <c r="A3571" s="9">
        <v>3574</v>
      </c>
      <c r="B3571" s="36">
        <v>16264</v>
      </c>
      <c r="C3571" s="36"/>
      <c r="E3571" s="37" t="s">
        <v>13836</v>
      </c>
      <c r="F3571" s="36" t="s">
        <v>13843</v>
      </c>
      <c r="G3571" s="36" t="s">
        <v>13838</v>
      </c>
      <c r="H3571" s="36" t="s">
        <v>43</v>
      </c>
      <c r="I3571" s="36" t="s">
        <v>44</v>
      </c>
      <c r="J3571" s="37" t="s">
        <v>13841</v>
      </c>
      <c r="K3571" s="49"/>
      <c r="L3571" s="36"/>
      <c r="M3571" s="36"/>
      <c r="N3571" s="36"/>
      <c r="O3571" s="36" t="s">
        <v>13786</v>
      </c>
      <c r="P3571" s="36" t="s">
        <v>13809</v>
      </c>
      <c r="Q3571" s="36" t="s">
        <v>13842</v>
      </c>
      <c r="T3571" s="116"/>
      <c r="AT3571" s="105" t="e">
        <f>#REF!*1.075</f>
        <v>#REF!</v>
      </c>
      <c r="AV3571" s="102" t="e">
        <f t="shared" si="831"/>
        <v>#REF!</v>
      </c>
      <c r="AZ3571" s="108" t="b">
        <f t="shared" si="833"/>
        <v>0</v>
      </c>
      <c r="BA3571" s="1">
        <f t="shared" si="834"/>
        <v>0</v>
      </c>
      <c r="BB3571" s="106">
        <f t="shared" si="832"/>
        <v>0</v>
      </c>
      <c r="BE3571" s="110"/>
      <c r="BF3571" s="110"/>
      <c r="BG3571" s="110"/>
    </row>
    <row r="3572" spans="1:59" ht="24.75" hidden="1" customHeight="1">
      <c r="A3572" s="9">
        <v>3575</v>
      </c>
      <c r="B3572" s="36">
        <v>16260</v>
      </c>
      <c r="C3572" s="36"/>
      <c r="E3572" s="37" t="s">
        <v>13836</v>
      </c>
      <c r="F3572" s="36" t="s">
        <v>13843</v>
      </c>
      <c r="G3572" s="36" t="s">
        <v>13838</v>
      </c>
      <c r="H3572" s="36" t="s">
        <v>1421</v>
      </c>
      <c r="I3572" s="36" t="s">
        <v>44</v>
      </c>
      <c r="J3572" s="37" t="s">
        <v>13839</v>
      </c>
      <c r="K3572" s="49"/>
      <c r="L3572" s="36"/>
      <c r="M3572" s="36"/>
      <c r="N3572" s="36"/>
      <c r="O3572" s="36" t="s">
        <v>13786</v>
      </c>
      <c r="P3572" s="36" t="s">
        <v>13809</v>
      </c>
      <c r="Q3572" s="36" t="s">
        <v>13840</v>
      </c>
      <c r="T3572" s="116"/>
      <c r="AT3572" s="105" t="e">
        <f>#REF!*1.075</f>
        <v>#REF!</v>
      </c>
      <c r="AV3572" s="102" t="e">
        <f t="shared" si="831"/>
        <v>#REF!</v>
      </c>
      <c r="AZ3572" s="108" t="b">
        <f t="shared" si="833"/>
        <v>0</v>
      </c>
      <c r="BA3572" s="1">
        <f t="shared" si="834"/>
        <v>0</v>
      </c>
      <c r="BB3572" s="106">
        <f t="shared" si="832"/>
        <v>0</v>
      </c>
      <c r="BE3572" s="110"/>
      <c r="BF3572" s="110"/>
      <c r="BG3572" s="110"/>
    </row>
    <row r="3573" spans="1:59" ht="24.75" hidden="1" customHeight="1">
      <c r="A3573" s="9">
        <v>3576</v>
      </c>
      <c r="B3573" s="36">
        <v>6970</v>
      </c>
      <c r="C3573" s="36"/>
      <c r="E3573" s="37" t="s">
        <v>13844</v>
      </c>
      <c r="F3573" s="36" t="s">
        <v>13845</v>
      </c>
      <c r="G3573" s="36" t="s">
        <v>624</v>
      </c>
      <c r="H3573" s="36" t="s">
        <v>13846</v>
      </c>
      <c r="I3573" s="36" t="s">
        <v>626</v>
      </c>
      <c r="J3573" s="37" t="s">
        <v>13847</v>
      </c>
      <c r="K3573" s="49"/>
      <c r="L3573" s="36"/>
      <c r="M3573" s="36"/>
      <c r="N3573" s="36"/>
      <c r="O3573" s="36" t="s">
        <v>13786</v>
      </c>
      <c r="P3573" s="36" t="s">
        <v>13834</v>
      </c>
      <c r="Q3573" s="36" t="s">
        <v>13848</v>
      </c>
      <c r="T3573" s="116"/>
      <c r="AT3573" s="105" t="e">
        <f>#REF!*1.075</f>
        <v>#REF!</v>
      </c>
      <c r="AV3573" s="102" t="e">
        <f t="shared" si="831"/>
        <v>#REF!</v>
      </c>
      <c r="AZ3573" s="108" t="b">
        <f t="shared" si="833"/>
        <v>0</v>
      </c>
      <c r="BA3573" s="1">
        <f t="shared" si="834"/>
        <v>0</v>
      </c>
      <c r="BB3573" s="106">
        <f t="shared" si="832"/>
        <v>0</v>
      </c>
      <c r="BE3573" s="110"/>
      <c r="BF3573" s="110"/>
      <c r="BG3573" s="110"/>
    </row>
    <row r="3574" spans="1:59" ht="24.75" hidden="1" customHeight="1">
      <c r="A3574" s="9">
        <v>3577</v>
      </c>
      <c r="B3574" s="36">
        <v>6968</v>
      </c>
      <c r="C3574" s="36"/>
      <c r="E3574" s="37" t="s">
        <v>13844</v>
      </c>
      <c r="F3574" s="36" t="s">
        <v>623</v>
      </c>
      <c r="G3574" s="36" t="s">
        <v>624</v>
      </c>
      <c r="H3574" s="36" t="s">
        <v>13849</v>
      </c>
      <c r="I3574" s="36" t="s">
        <v>626</v>
      </c>
      <c r="J3574" s="37" t="s">
        <v>13850</v>
      </c>
      <c r="K3574" s="49"/>
      <c r="L3574" s="36"/>
      <c r="M3574" s="36"/>
      <c r="N3574" s="36"/>
      <c r="O3574" s="36" t="s">
        <v>13786</v>
      </c>
      <c r="P3574" s="36" t="s">
        <v>13851</v>
      </c>
      <c r="Q3574" s="36" t="s">
        <v>13852</v>
      </c>
      <c r="T3574" s="116"/>
      <c r="AT3574" s="105" t="e">
        <f>#REF!*1.075</f>
        <v>#REF!</v>
      </c>
      <c r="AV3574" s="102" t="e">
        <f t="shared" si="831"/>
        <v>#REF!</v>
      </c>
      <c r="AZ3574" s="108" t="b">
        <f t="shared" si="833"/>
        <v>0</v>
      </c>
      <c r="BA3574" s="1">
        <f t="shared" si="834"/>
        <v>0</v>
      </c>
      <c r="BB3574" s="106">
        <f t="shared" si="832"/>
        <v>0</v>
      </c>
      <c r="BE3574" s="110"/>
      <c r="BF3574" s="110"/>
      <c r="BG3574" s="110"/>
    </row>
    <row r="3575" spans="1:59" ht="24.75" hidden="1" customHeight="1">
      <c r="A3575" s="9">
        <v>3578</v>
      </c>
      <c r="B3575" s="36">
        <v>6969</v>
      </c>
      <c r="C3575" s="36"/>
      <c r="E3575" s="37" t="s">
        <v>13844</v>
      </c>
      <c r="F3575" s="36" t="s">
        <v>623</v>
      </c>
      <c r="G3575" s="36" t="s">
        <v>624</v>
      </c>
      <c r="H3575" s="36" t="s">
        <v>13853</v>
      </c>
      <c r="I3575" s="36" t="s">
        <v>626</v>
      </c>
      <c r="J3575" s="37" t="s">
        <v>13854</v>
      </c>
      <c r="K3575" s="49"/>
      <c r="L3575" s="36"/>
      <c r="M3575" s="36"/>
      <c r="N3575" s="36"/>
      <c r="O3575" s="36" t="s">
        <v>13786</v>
      </c>
      <c r="P3575" s="36" t="s">
        <v>13851</v>
      </c>
      <c r="Q3575" s="36" t="s">
        <v>13855</v>
      </c>
      <c r="T3575" s="116"/>
      <c r="AT3575" s="105" t="e">
        <f>#REF!*1.075</f>
        <v>#REF!</v>
      </c>
      <c r="AV3575" s="102" t="e">
        <f t="shared" si="831"/>
        <v>#REF!</v>
      </c>
      <c r="AZ3575" s="108" t="b">
        <f t="shared" si="833"/>
        <v>0</v>
      </c>
      <c r="BA3575" s="1">
        <f t="shared" si="834"/>
        <v>0</v>
      </c>
      <c r="BB3575" s="106">
        <f t="shared" si="832"/>
        <v>0</v>
      </c>
      <c r="BE3575" s="110"/>
      <c r="BF3575" s="110"/>
      <c r="BG3575" s="110"/>
    </row>
    <row r="3576" spans="1:59" ht="24.75" hidden="1" customHeight="1">
      <c r="A3576" s="9">
        <v>3579</v>
      </c>
      <c r="B3576" s="24">
        <v>19745</v>
      </c>
      <c r="C3576" s="24"/>
      <c r="D3576" s="15"/>
      <c r="E3576" s="25" t="s">
        <v>13856</v>
      </c>
      <c r="F3576" s="25" t="s">
        <v>13857</v>
      </c>
      <c r="G3576" s="25" t="s">
        <v>13858</v>
      </c>
      <c r="H3576" s="26" t="s">
        <v>13859</v>
      </c>
      <c r="I3576" s="25" t="s">
        <v>44</v>
      </c>
      <c r="J3576" s="25" t="s">
        <v>13860</v>
      </c>
      <c r="K3576" s="27"/>
      <c r="L3576" s="25"/>
      <c r="M3576" s="24">
        <v>30</v>
      </c>
      <c r="N3576" s="25" t="s">
        <v>46</v>
      </c>
      <c r="O3576" s="25" t="s">
        <v>13786</v>
      </c>
      <c r="P3576" s="25" t="s">
        <v>13861</v>
      </c>
      <c r="Q3576" s="25" t="s">
        <v>13862</v>
      </c>
      <c r="R3576" s="101">
        <v>962.81</v>
      </c>
      <c r="T3576" s="116" t="s">
        <v>58</v>
      </c>
      <c r="X3576" s="102">
        <v>851.08</v>
      </c>
      <c r="Y3576" s="102">
        <v>940.2</v>
      </c>
      <c r="Z3576" s="102">
        <v>910.81</v>
      </c>
      <c r="AH3576" s="105">
        <v>851.08</v>
      </c>
      <c r="AI3576" s="105">
        <v>940.2</v>
      </c>
      <c r="AN3576" s="106">
        <v>895.64</v>
      </c>
      <c r="AO3576" s="105" t="s">
        <v>277</v>
      </c>
      <c r="AP3576" s="104" t="s">
        <v>278</v>
      </c>
      <c r="AQ3576" s="105">
        <f>AVERAGE(SMALL(AE3576:AI3576,1),SMALL(AE3576:AI3576,2))</f>
        <v>895.6400000000001</v>
      </c>
      <c r="AR3576" s="105" t="str">
        <f>IF(R3576 &lt;=( AVERAGE(SMALL(AE3576:AI3576,1),SMALL(AE3576:AI3576,2))), R3576, "")</f>
        <v/>
      </c>
      <c r="AS3576" s="105" t="e">
        <f>AVERAGE(SMALL(AJ3576:AM3576,1),SMALL(AJ3576:AM3576,2))</f>
        <v>#NUM!</v>
      </c>
      <c r="AT3576" s="105" t="e">
        <f>#REF!*1.075</f>
        <v>#REF!</v>
      </c>
      <c r="AU3576" s="105" t="e">
        <f>T3576*1.075</f>
        <v>#VALUE!</v>
      </c>
      <c r="AV3576" s="102" t="e">
        <f t="shared" si="831"/>
        <v>#REF!</v>
      </c>
      <c r="AW3576" s="105" t="s">
        <v>279</v>
      </c>
      <c r="AX3576" s="105" t="s">
        <v>278</v>
      </c>
      <c r="AY3576" s="106">
        <v>895.64</v>
      </c>
      <c r="AZ3576" s="108">
        <f t="shared" si="833"/>
        <v>89.564000000000007</v>
      </c>
      <c r="BA3576" s="1">
        <f t="shared" si="834"/>
        <v>985.20399999999995</v>
      </c>
      <c r="BB3576" s="106">
        <f t="shared" si="832"/>
        <v>1064.0203199999999</v>
      </c>
      <c r="BC3576" s="105" t="s">
        <v>53</v>
      </c>
      <c r="BE3576" s="110"/>
      <c r="BF3576" s="110"/>
      <c r="BG3576" s="110"/>
    </row>
    <row r="3577" spans="1:59" ht="24.75" hidden="1" customHeight="1">
      <c r="A3577" s="9">
        <v>3580</v>
      </c>
      <c r="B3577" s="36">
        <v>19745</v>
      </c>
      <c r="C3577" s="36"/>
      <c r="E3577" s="37" t="s">
        <v>13856</v>
      </c>
      <c r="F3577" s="36" t="s">
        <v>13863</v>
      </c>
      <c r="G3577" s="36" t="s">
        <v>13858</v>
      </c>
      <c r="H3577" s="36" t="s">
        <v>13859</v>
      </c>
      <c r="I3577" s="36" t="s">
        <v>44</v>
      </c>
      <c r="J3577" s="37" t="s">
        <v>13860</v>
      </c>
      <c r="K3577" s="49"/>
      <c r="L3577" s="36"/>
      <c r="M3577" s="36"/>
      <c r="N3577" s="36"/>
      <c r="O3577" s="36" t="s">
        <v>13786</v>
      </c>
      <c r="P3577" s="36" t="s">
        <v>13864</v>
      </c>
      <c r="Q3577" s="36" t="s">
        <v>13862</v>
      </c>
      <c r="T3577" s="116"/>
      <c r="AT3577" s="105" t="e">
        <f>#REF!*1.075</f>
        <v>#REF!</v>
      </c>
      <c r="AV3577" s="102" t="e">
        <f t="shared" si="831"/>
        <v>#REF!</v>
      </c>
      <c r="AZ3577" s="108" t="b">
        <f t="shared" si="833"/>
        <v>0</v>
      </c>
      <c r="BA3577" s="1">
        <f t="shared" si="834"/>
        <v>0</v>
      </c>
      <c r="BB3577" s="106">
        <f t="shared" si="832"/>
        <v>0</v>
      </c>
      <c r="BE3577" s="110"/>
      <c r="BF3577" s="110"/>
      <c r="BG3577" s="110"/>
    </row>
    <row r="3578" spans="1:59" ht="24.75" hidden="1" customHeight="1">
      <c r="A3578" s="9">
        <v>3581</v>
      </c>
      <c r="B3578" s="24">
        <v>3677</v>
      </c>
      <c r="C3578" s="24"/>
      <c r="D3578" s="15"/>
      <c r="E3578" s="25" t="s">
        <v>13865</v>
      </c>
      <c r="F3578" s="25" t="s">
        <v>13866</v>
      </c>
      <c r="G3578" s="25" t="s">
        <v>12722</v>
      </c>
      <c r="H3578" s="26" t="s">
        <v>13867</v>
      </c>
      <c r="I3578" s="25" t="s">
        <v>4430</v>
      </c>
      <c r="J3578" s="25" t="s">
        <v>13868</v>
      </c>
      <c r="K3578" s="27">
        <v>0.5</v>
      </c>
      <c r="L3578" s="25" t="s">
        <v>91</v>
      </c>
      <c r="M3578" s="24">
        <v>1</v>
      </c>
      <c r="N3578" s="25" t="s">
        <v>46</v>
      </c>
      <c r="O3578" s="25" t="s">
        <v>13786</v>
      </c>
      <c r="P3578" s="25" t="s">
        <v>13869</v>
      </c>
      <c r="Q3578" s="25" t="s">
        <v>13870</v>
      </c>
      <c r="R3578" s="101">
        <v>46.74</v>
      </c>
      <c r="T3578" s="116" t="s">
        <v>58</v>
      </c>
      <c r="V3578" s="102">
        <v>43.49</v>
      </c>
      <c r="W3578" s="102">
        <v>43.47</v>
      </c>
      <c r="X3578" s="102">
        <v>45.73</v>
      </c>
      <c r="Y3578" s="102">
        <v>56.05</v>
      </c>
      <c r="AH3578" s="105">
        <v>45.73</v>
      </c>
      <c r="AI3578" s="105">
        <v>56.05</v>
      </c>
      <c r="AN3578" s="106">
        <v>46.74</v>
      </c>
      <c r="AO3578" s="105" t="s">
        <v>50</v>
      </c>
      <c r="AP3578" s="104" t="s">
        <v>51</v>
      </c>
      <c r="AQ3578" s="105">
        <f>AVERAGE(SMALL(AE3578:AI3578,1),SMALL(AE3578:AI3578,2))</f>
        <v>50.89</v>
      </c>
      <c r="AR3578" s="105">
        <f>IF(R3578 &lt;=( AVERAGE(SMALL(AE3578:AI3578,1),SMALL(AE3578:AI3578,2))), R3578, "")</f>
        <v>46.74</v>
      </c>
      <c r="AS3578" s="105" t="e">
        <f>AVERAGE(SMALL(AJ3578:AM3578,1),SMALL(AJ3578:AM3578,2))</f>
        <v>#NUM!</v>
      </c>
      <c r="AT3578" s="105" t="e">
        <f>#REF!*1.075</f>
        <v>#REF!</v>
      </c>
      <c r="AU3578" s="105" t="e">
        <f>T3578*1.075</f>
        <v>#VALUE!</v>
      </c>
      <c r="AV3578" s="102" t="e">
        <f t="shared" si="831"/>
        <v>#REF!</v>
      </c>
      <c r="AW3578" s="125" t="s">
        <v>52</v>
      </c>
      <c r="AX3578" s="105" t="s">
        <v>51</v>
      </c>
      <c r="AY3578" s="106">
        <v>46.74</v>
      </c>
      <c r="AZ3578" s="108">
        <f t="shared" si="833"/>
        <v>7.9458000000000011</v>
      </c>
      <c r="BA3578" s="1">
        <f t="shared" si="834"/>
        <v>54.6858</v>
      </c>
      <c r="BB3578" s="106">
        <f t="shared" si="832"/>
        <v>59.060664000000003</v>
      </c>
      <c r="BC3578" s="105" t="s">
        <v>53</v>
      </c>
      <c r="BE3578" s="110"/>
      <c r="BF3578" s="110"/>
      <c r="BG3578" s="110"/>
    </row>
    <row r="3579" spans="1:59" ht="24.75" hidden="1" customHeight="1">
      <c r="A3579" s="9">
        <v>3582</v>
      </c>
      <c r="B3579" s="24"/>
      <c r="C3579" s="24"/>
      <c r="D3579" s="15"/>
      <c r="E3579" s="26" t="s">
        <v>13865</v>
      </c>
      <c r="F3579" s="26" t="s">
        <v>13866</v>
      </c>
      <c r="G3579" s="26" t="s">
        <v>12722</v>
      </c>
      <c r="H3579" s="26" t="s">
        <v>13867</v>
      </c>
      <c r="I3579" s="26" t="s">
        <v>4430</v>
      </c>
      <c r="J3579" s="26" t="s">
        <v>13871</v>
      </c>
      <c r="K3579" s="27">
        <v>0.5</v>
      </c>
      <c r="L3579" s="26" t="s">
        <v>91</v>
      </c>
      <c r="M3579" s="24">
        <v>10</v>
      </c>
      <c r="N3579" s="26" t="s">
        <v>46</v>
      </c>
      <c r="O3579" s="26" t="s">
        <v>13786</v>
      </c>
      <c r="P3579" s="26" t="s">
        <v>13870</v>
      </c>
      <c r="Q3579" s="26" t="s">
        <v>13870</v>
      </c>
      <c r="R3579" s="101">
        <v>467.4</v>
      </c>
      <c r="T3579" s="116" t="s">
        <v>58</v>
      </c>
      <c r="V3579" s="102">
        <v>434.9</v>
      </c>
      <c r="W3579" s="102">
        <v>434.7</v>
      </c>
      <c r="X3579" s="102">
        <v>457.3</v>
      </c>
      <c r="Y3579" s="102">
        <v>560.5</v>
      </c>
      <c r="AG3579" s="105">
        <v>432.22399999999999</v>
      </c>
      <c r="AH3579" s="105">
        <v>457.3</v>
      </c>
      <c r="AN3579" s="106">
        <v>444.762</v>
      </c>
      <c r="AO3579" s="105" t="s">
        <v>277</v>
      </c>
      <c r="AP3579" s="104" t="s">
        <v>278</v>
      </c>
      <c r="AQ3579" s="105">
        <f>AVERAGE(SMALL(AE3579:AI3579,1),SMALL(AE3579:AI3579,2))</f>
        <v>444.762</v>
      </c>
      <c r="AR3579" s="105" t="str">
        <f>IF(R3579 &lt;=( AVERAGE(SMALL(AE3579:AI3579,1),SMALL(AE3579:AI3579,2))), R3579, "")</f>
        <v/>
      </c>
      <c r="AS3579" s="105" t="e">
        <f>AVERAGE(SMALL(AJ3579:AM3579,1),SMALL(AJ3579:AM3579,2))</f>
        <v>#NUM!</v>
      </c>
      <c r="AT3579" s="105" t="e">
        <f>#REF!*1.075</f>
        <v>#REF!</v>
      </c>
      <c r="AU3579" s="105" t="e">
        <f>T3579*1.075</f>
        <v>#VALUE!</v>
      </c>
      <c r="AV3579" s="102" t="e">
        <f t="shared" si="831"/>
        <v>#REF!</v>
      </c>
      <c r="AW3579" s="105" t="s">
        <v>279</v>
      </c>
      <c r="AX3579" s="105" t="s">
        <v>278</v>
      </c>
      <c r="AY3579" s="106">
        <v>444.762</v>
      </c>
      <c r="AZ3579" s="108">
        <f t="shared" si="833"/>
        <v>44.476200000000006</v>
      </c>
      <c r="BA3579" s="1">
        <f t="shared" si="834"/>
        <v>489.23820000000001</v>
      </c>
      <c r="BB3579" s="106">
        <f t="shared" si="832"/>
        <v>528.37725599999999</v>
      </c>
      <c r="BC3579" s="105" t="s">
        <v>53</v>
      </c>
      <c r="BE3579" s="110"/>
      <c r="BF3579" s="110"/>
      <c r="BG3579" s="110"/>
    </row>
    <row r="3580" spans="1:59" ht="24.75" hidden="1" customHeight="1">
      <c r="A3580" s="9">
        <v>3583</v>
      </c>
      <c r="B3580" s="36">
        <v>7236</v>
      </c>
      <c r="C3580" s="36"/>
      <c r="E3580" s="37" t="s">
        <v>13865</v>
      </c>
      <c r="F3580" s="36" t="s">
        <v>13872</v>
      </c>
      <c r="G3580" s="36" t="s">
        <v>12722</v>
      </c>
      <c r="H3580" s="36" t="s">
        <v>13867</v>
      </c>
      <c r="I3580" s="36" t="s">
        <v>4430</v>
      </c>
      <c r="J3580" s="37" t="s">
        <v>13873</v>
      </c>
      <c r="K3580" s="49"/>
      <c r="L3580" s="36"/>
      <c r="M3580" s="36"/>
      <c r="N3580" s="36"/>
      <c r="O3580" s="36" t="s">
        <v>13786</v>
      </c>
      <c r="P3580" s="36" t="s">
        <v>13874</v>
      </c>
      <c r="Q3580" s="36" t="s">
        <v>13875</v>
      </c>
      <c r="T3580" s="116"/>
      <c r="AT3580" s="105" t="e">
        <f>#REF!*1.075</f>
        <v>#REF!</v>
      </c>
      <c r="AV3580" s="102" t="e">
        <f t="shared" si="831"/>
        <v>#REF!</v>
      </c>
      <c r="AZ3580" s="108" t="b">
        <f t="shared" si="833"/>
        <v>0</v>
      </c>
      <c r="BA3580" s="1">
        <f t="shared" si="834"/>
        <v>0</v>
      </c>
      <c r="BB3580" s="106">
        <f t="shared" si="832"/>
        <v>0</v>
      </c>
      <c r="BE3580" s="110"/>
      <c r="BF3580" s="110"/>
      <c r="BG3580" s="110"/>
    </row>
    <row r="3581" spans="1:59" ht="24.75" hidden="1" customHeight="1">
      <c r="A3581" s="9">
        <v>3584</v>
      </c>
      <c r="B3581" s="36">
        <v>20397</v>
      </c>
      <c r="C3581" s="36"/>
      <c r="E3581" s="37" t="s">
        <v>13876</v>
      </c>
      <c r="F3581" s="36" t="s">
        <v>13877</v>
      </c>
      <c r="G3581" s="36" t="s">
        <v>12722</v>
      </c>
      <c r="H3581" s="36" t="s">
        <v>13878</v>
      </c>
      <c r="I3581" s="36" t="s">
        <v>4430</v>
      </c>
      <c r="J3581" s="37" t="s">
        <v>13879</v>
      </c>
      <c r="K3581" s="49"/>
      <c r="L3581" s="36"/>
      <c r="M3581" s="36"/>
      <c r="N3581" s="36"/>
      <c r="O3581" s="36" t="s">
        <v>13786</v>
      </c>
      <c r="P3581" s="36" t="s">
        <v>13880</v>
      </c>
      <c r="Q3581" s="36" t="s">
        <v>13881</v>
      </c>
      <c r="T3581" s="116"/>
      <c r="AT3581" s="105" t="e">
        <f>#REF!*1.075</f>
        <v>#REF!</v>
      </c>
      <c r="AV3581" s="102" t="e">
        <f t="shared" si="831"/>
        <v>#REF!</v>
      </c>
      <c r="AZ3581" s="108" t="b">
        <f t="shared" si="833"/>
        <v>0</v>
      </c>
      <c r="BA3581" s="1">
        <f t="shared" si="834"/>
        <v>0</v>
      </c>
      <c r="BB3581" s="106">
        <f t="shared" si="832"/>
        <v>0</v>
      </c>
      <c r="BE3581" s="110"/>
      <c r="BF3581" s="110"/>
      <c r="BG3581" s="110"/>
    </row>
    <row r="3582" spans="1:59" ht="24.75" hidden="1" customHeight="1">
      <c r="A3582" s="9">
        <v>3585</v>
      </c>
      <c r="B3582" s="17">
        <v>17909</v>
      </c>
      <c r="C3582" s="17"/>
      <c r="D3582" s="8"/>
      <c r="E3582" s="2" t="s">
        <v>13882</v>
      </c>
      <c r="F3582" s="2" t="s">
        <v>5112</v>
      </c>
      <c r="G3582" s="2" t="s">
        <v>5113</v>
      </c>
      <c r="H3582" s="18" t="s">
        <v>1262</v>
      </c>
      <c r="I3582" s="2" t="s">
        <v>574</v>
      </c>
      <c r="J3582" s="2" t="s">
        <v>13883</v>
      </c>
      <c r="K3582" s="19">
        <v>10</v>
      </c>
      <c r="L3582" s="2" t="s">
        <v>91</v>
      </c>
      <c r="M3582" s="17">
        <v>1</v>
      </c>
      <c r="N3582" s="2" t="s">
        <v>46</v>
      </c>
      <c r="O3582" s="2" t="s">
        <v>13786</v>
      </c>
      <c r="P3582" s="2" t="s">
        <v>13884</v>
      </c>
      <c r="Q3582" s="2" t="s">
        <v>13885</v>
      </c>
      <c r="R3582" s="101">
        <v>119.45</v>
      </c>
      <c r="T3582" s="116" t="s">
        <v>58</v>
      </c>
      <c r="U3582" s="84">
        <v>187</v>
      </c>
      <c r="V3582" s="102">
        <v>117.5</v>
      </c>
      <c r="W3582" s="102">
        <v>121.4</v>
      </c>
      <c r="Y3582" s="102">
        <v>185.22</v>
      </c>
      <c r="AE3582" s="104">
        <v>187</v>
      </c>
      <c r="AN3582" s="106">
        <v>244.4</v>
      </c>
      <c r="AO3582" s="105" t="s">
        <v>372</v>
      </c>
      <c r="AP3582" s="104" t="s">
        <v>373</v>
      </c>
      <c r="AQ3582" s="105" t="e">
        <f>AVERAGE(SMALL(AE3582:AI3582,1),SMALL(AE3582:AI3582,2))</f>
        <v>#NUM!</v>
      </c>
      <c r="AR3582" s="105" t="e">
        <f>IF(R3582 &lt;=( AVERAGE(SMALL(AE3582:AI3582,1),SMALL(AE3582:AI3582,2))), R3582, "")</f>
        <v>#NUM!</v>
      </c>
      <c r="AS3582" s="105" t="e">
        <f>AVERAGE(SMALL(AJ3582:AM3582,1),SMALL(AJ3582:AM3582,2))</f>
        <v>#NUM!</v>
      </c>
      <c r="AT3582" s="105" t="e">
        <f>#REF!*1.075</f>
        <v>#REF!</v>
      </c>
      <c r="AU3582" s="105" t="e">
        <f>T3582*1.075</f>
        <v>#VALUE!</v>
      </c>
      <c r="AV3582" s="102" t="e">
        <f t="shared" si="831"/>
        <v>#REF!</v>
      </c>
      <c r="AW3582" s="125" t="s">
        <v>52</v>
      </c>
      <c r="AX3582" s="105" t="s">
        <v>51</v>
      </c>
      <c r="AY3582" s="106">
        <v>119.45</v>
      </c>
      <c r="AZ3582" s="108">
        <f t="shared" si="833"/>
        <v>11.945</v>
      </c>
      <c r="BA3582" s="1">
        <f t="shared" si="834"/>
        <v>131.39500000000001</v>
      </c>
      <c r="BB3582" s="106">
        <f t="shared" si="832"/>
        <v>141.90660000000003</v>
      </c>
      <c r="BC3582" s="105" t="s">
        <v>53</v>
      </c>
      <c r="BE3582" s="110"/>
      <c r="BF3582" s="110"/>
      <c r="BG3582" s="110"/>
    </row>
    <row r="3583" spans="1:59" ht="24.75" hidden="1" customHeight="1">
      <c r="A3583" s="9">
        <v>3586</v>
      </c>
      <c r="B3583" s="17">
        <v>17921</v>
      </c>
      <c r="C3583" s="17"/>
      <c r="D3583" s="8"/>
      <c r="E3583" s="2" t="s">
        <v>13882</v>
      </c>
      <c r="F3583" s="2" t="s">
        <v>5112</v>
      </c>
      <c r="G3583" s="2" t="s">
        <v>5113</v>
      </c>
      <c r="H3583" s="18" t="s">
        <v>5117</v>
      </c>
      <c r="I3583" s="2" t="s">
        <v>574</v>
      </c>
      <c r="J3583" s="2" t="s">
        <v>13886</v>
      </c>
      <c r="K3583" s="19">
        <v>50</v>
      </c>
      <c r="L3583" s="2" t="s">
        <v>91</v>
      </c>
      <c r="M3583" s="17">
        <v>1</v>
      </c>
      <c r="N3583" s="2" t="s">
        <v>46</v>
      </c>
      <c r="O3583" s="2" t="s">
        <v>13786</v>
      </c>
      <c r="P3583" s="2" t="s">
        <v>13884</v>
      </c>
      <c r="Q3583" s="2" t="s">
        <v>13887</v>
      </c>
      <c r="R3583" s="101">
        <v>596.63</v>
      </c>
      <c r="T3583" s="116" t="s">
        <v>58</v>
      </c>
      <c r="U3583" s="84">
        <v>945</v>
      </c>
      <c r="V3583" s="102">
        <v>586.89</v>
      </c>
      <c r="W3583" s="102">
        <v>606.37</v>
      </c>
      <c r="Y3583" s="102">
        <v>896.87</v>
      </c>
      <c r="AE3583" s="104">
        <v>945</v>
      </c>
      <c r="AN3583" s="106">
        <v>598.67999999999995</v>
      </c>
      <c r="AO3583" s="105" t="s">
        <v>372</v>
      </c>
      <c r="AP3583" s="104" t="s">
        <v>373</v>
      </c>
      <c r="AQ3583" s="105" t="e">
        <f>AVERAGE(SMALL(AE3583:AI3583,1),SMALL(AE3583:AI3583,2))</f>
        <v>#NUM!</v>
      </c>
      <c r="AR3583" s="105" t="e">
        <f>IF(R3583 &lt;=( AVERAGE(SMALL(AE3583:AI3583,1),SMALL(AE3583:AI3583,2))), R3583, "")</f>
        <v>#NUM!</v>
      </c>
      <c r="AS3583" s="105" t="e">
        <f>AVERAGE(SMALL(AJ3583:AM3583,1),SMALL(AJ3583:AM3583,2))</f>
        <v>#NUM!</v>
      </c>
      <c r="AT3583" s="105" t="e">
        <f>#REF!*1.075</f>
        <v>#REF!</v>
      </c>
      <c r="AU3583" s="105" t="e">
        <f>T3583*1.075</f>
        <v>#VALUE!</v>
      </c>
      <c r="AV3583" s="102" t="e">
        <f t="shared" si="831"/>
        <v>#REF!</v>
      </c>
      <c r="AW3583" s="125" t="s">
        <v>52</v>
      </c>
      <c r="AX3583" s="105" t="s">
        <v>51</v>
      </c>
      <c r="AY3583" s="106">
        <v>596.63</v>
      </c>
      <c r="AZ3583" s="108">
        <f t="shared" si="833"/>
        <v>59.663000000000004</v>
      </c>
      <c r="BA3583" s="1">
        <f t="shared" si="834"/>
        <v>656.29300000000001</v>
      </c>
      <c r="BB3583" s="106">
        <f t="shared" si="832"/>
        <v>708.79643999999996</v>
      </c>
      <c r="BC3583" s="105" t="s">
        <v>53</v>
      </c>
      <c r="BE3583" s="110"/>
      <c r="BF3583" s="110"/>
      <c r="BG3583" s="110"/>
    </row>
    <row r="3584" spans="1:59" ht="24.75" hidden="1" customHeight="1">
      <c r="A3584" s="9">
        <v>3587</v>
      </c>
      <c r="B3584" s="36">
        <v>17909</v>
      </c>
      <c r="C3584" s="36"/>
      <c r="E3584" s="37" t="s">
        <v>13882</v>
      </c>
      <c r="F3584" s="36" t="s">
        <v>13888</v>
      </c>
      <c r="G3584" s="36" t="s">
        <v>5113</v>
      </c>
      <c r="H3584" s="36" t="s">
        <v>1262</v>
      </c>
      <c r="I3584" s="36" t="s">
        <v>574</v>
      </c>
      <c r="J3584" s="37" t="s">
        <v>13883</v>
      </c>
      <c r="K3584" s="49"/>
      <c r="L3584" s="36"/>
      <c r="M3584" s="36"/>
      <c r="N3584" s="36"/>
      <c r="O3584" s="36" t="s">
        <v>13786</v>
      </c>
      <c r="P3584" s="36" t="s">
        <v>13889</v>
      </c>
      <c r="Q3584" s="36" t="s">
        <v>13885</v>
      </c>
      <c r="T3584" s="116"/>
      <c r="AT3584" s="105" t="e">
        <f>#REF!*1.075</f>
        <v>#REF!</v>
      </c>
      <c r="AV3584" s="102" t="e">
        <f t="shared" si="831"/>
        <v>#REF!</v>
      </c>
      <c r="AZ3584" s="108" t="b">
        <f t="shared" si="833"/>
        <v>0</v>
      </c>
      <c r="BA3584" s="1">
        <f t="shared" si="834"/>
        <v>0</v>
      </c>
      <c r="BB3584" s="106">
        <f t="shared" si="832"/>
        <v>0</v>
      </c>
      <c r="BE3584" s="110"/>
      <c r="BF3584" s="110"/>
      <c r="BG3584" s="110"/>
    </row>
    <row r="3585" spans="1:59" ht="24.75" hidden="1" customHeight="1">
      <c r="A3585" s="9">
        <v>3588</v>
      </c>
      <c r="B3585" s="36">
        <v>17921</v>
      </c>
      <c r="C3585" s="36"/>
      <c r="E3585" s="37" t="s">
        <v>13882</v>
      </c>
      <c r="F3585" s="36" t="s">
        <v>13888</v>
      </c>
      <c r="G3585" s="36" t="s">
        <v>5113</v>
      </c>
      <c r="H3585" s="36" t="s">
        <v>5117</v>
      </c>
      <c r="I3585" s="36" t="s">
        <v>574</v>
      </c>
      <c r="J3585" s="37" t="s">
        <v>13886</v>
      </c>
      <c r="K3585" s="49"/>
      <c r="L3585" s="36"/>
      <c r="M3585" s="36"/>
      <c r="N3585" s="36"/>
      <c r="O3585" s="36" t="s">
        <v>13786</v>
      </c>
      <c r="P3585" s="36" t="s">
        <v>13889</v>
      </c>
      <c r="Q3585" s="36" t="s">
        <v>13887</v>
      </c>
      <c r="T3585" s="116"/>
      <c r="AT3585" s="105" t="e">
        <f>#REF!*1.075</f>
        <v>#REF!</v>
      </c>
      <c r="AV3585" s="102" t="e">
        <f t="shared" si="831"/>
        <v>#REF!</v>
      </c>
      <c r="AZ3585" s="108" t="b">
        <f t="shared" si="833"/>
        <v>0</v>
      </c>
      <c r="BA3585" s="1">
        <f t="shared" si="834"/>
        <v>0</v>
      </c>
      <c r="BB3585" s="106">
        <f t="shared" si="832"/>
        <v>0</v>
      </c>
      <c r="BE3585" s="110"/>
      <c r="BF3585" s="110"/>
      <c r="BG3585" s="110"/>
    </row>
    <row r="3586" spans="1:59" ht="24.75" hidden="1" customHeight="1">
      <c r="A3586" s="9">
        <v>3589</v>
      </c>
      <c r="B3586" s="36">
        <v>3669</v>
      </c>
      <c r="C3586" s="36"/>
      <c r="E3586" s="37" t="s">
        <v>13890</v>
      </c>
      <c r="F3586" s="36" t="s">
        <v>13891</v>
      </c>
      <c r="G3586" s="36" t="s">
        <v>1016</v>
      </c>
      <c r="H3586" s="36" t="s">
        <v>945</v>
      </c>
      <c r="I3586" s="36" t="s">
        <v>150</v>
      </c>
      <c r="J3586" s="37" t="s">
        <v>7348</v>
      </c>
      <c r="K3586" s="49"/>
      <c r="L3586" s="36"/>
      <c r="M3586" s="36"/>
      <c r="N3586" s="36"/>
      <c r="O3586" s="36" t="s">
        <v>13786</v>
      </c>
      <c r="P3586" s="36" t="s">
        <v>13892</v>
      </c>
      <c r="Q3586" s="36" t="s">
        <v>13893</v>
      </c>
      <c r="T3586" s="116"/>
      <c r="AT3586" s="105" t="e">
        <f>#REF!*1.075</f>
        <v>#REF!</v>
      </c>
      <c r="AV3586" s="102" t="e">
        <f t="shared" si="831"/>
        <v>#REF!</v>
      </c>
      <c r="AZ3586" s="108" t="b">
        <f t="shared" si="833"/>
        <v>0</v>
      </c>
      <c r="BA3586" s="1">
        <f t="shared" si="834"/>
        <v>0</v>
      </c>
      <c r="BB3586" s="106">
        <f t="shared" si="832"/>
        <v>0</v>
      </c>
      <c r="BE3586" s="110"/>
      <c r="BF3586" s="110"/>
      <c r="BG3586" s="110"/>
    </row>
    <row r="3587" spans="1:59" ht="24.75" hidden="1" customHeight="1">
      <c r="A3587" s="9">
        <v>3590</v>
      </c>
      <c r="B3587" s="36">
        <v>3668</v>
      </c>
      <c r="C3587" s="36"/>
      <c r="E3587" s="37" t="s">
        <v>13890</v>
      </c>
      <c r="F3587" s="36" t="s">
        <v>13891</v>
      </c>
      <c r="G3587" s="36" t="s">
        <v>1016</v>
      </c>
      <c r="H3587" s="36" t="s">
        <v>4000</v>
      </c>
      <c r="I3587" s="36" t="s">
        <v>150</v>
      </c>
      <c r="J3587" s="37" t="s">
        <v>13894</v>
      </c>
      <c r="K3587" s="49"/>
      <c r="L3587" s="36"/>
      <c r="M3587" s="36"/>
      <c r="N3587" s="36"/>
      <c r="O3587" s="34" t="s">
        <v>13786</v>
      </c>
      <c r="P3587" s="36" t="s">
        <v>13892</v>
      </c>
      <c r="Q3587" s="36" t="s">
        <v>13895</v>
      </c>
      <c r="T3587" s="116"/>
      <c r="AT3587" s="105" t="e">
        <f>#REF!*1.075</f>
        <v>#REF!</v>
      </c>
      <c r="AV3587" s="102" t="e">
        <f t="shared" si="831"/>
        <v>#REF!</v>
      </c>
      <c r="AZ3587" s="108" t="b">
        <f t="shared" si="833"/>
        <v>0</v>
      </c>
      <c r="BA3587" s="1">
        <f t="shared" si="834"/>
        <v>0</v>
      </c>
      <c r="BB3587" s="106">
        <f t="shared" si="832"/>
        <v>0</v>
      </c>
      <c r="BE3587" s="110"/>
      <c r="BF3587" s="110"/>
      <c r="BG3587" s="110"/>
    </row>
    <row r="3588" spans="1:59" ht="24.75" hidden="1" customHeight="1">
      <c r="A3588" s="9">
        <v>3591</v>
      </c>
      <c r="B3588" s="36">
        <v>3670</v>
      </c>
      <c r="C3588" s="36"/>
      <c r="E3588" s="37" t="s">
        <v>13890</v>
      </c>
      <c r="F3588" s="36" t="s">
        <v>13891</v>
      </c>
      <c r="G3588" s="36" t="s">
        <v>1016</v>
      </c>
      <c r="H3588" s="36" t="s">
        <v>1421</v>
      </c>
      <c r="I3588" s="36" t="s">
        <v>150</v>
      </c>
      <c r="J3588" s="37" t="s">
        <v>13894</v>
      </c>
      <c r="K3588" s="49"/>
      <c r="L3588" s="36"/>
      <c r="M3588" s="36"/>
      <c r="N3588" s="36"/>
      <c r="O3588" s="36" t="s">
        <v>13786</v>
      </c>
      <c r="P3588" s="36" t="s">
        <v>13892</v>
      </c>
      <c r="Q3588" s="36" t="s">
        <v>13896</v>
      </c>
      <c r="T3588" s="116"/>
      <c r="AT3588" s="105" t="e">
        <f>#REF!*1.075</f>
        <v>#REF!</v>
      </c>
      <c r="AV3588" s="102" t="e">
        <f t="shared" si="831"/>
        <v>#REF!</v>
      </c>
      <c r="AZ3588" s="108" t="b">
        <f t="shared" si="833"/>
        <v>0</v>
      </c>
      <c r="BA3588" s="1">
        <f t="shared" si="834"/>
        <v>0</v>
      </c>
      <c r="BB3588" s="106">
        <f t="shared" si="832"/>
        <v>0</v>
      </c>
      <c r="BE3588" s="110"/>
      <c r="BF3588" s="110"/>
      <c r="BG3588" s="110"/>
    </row>
    <row r="3589" spans="1:59" ht="24.75" hidden="1" customHeight="1">
      <c r="A3589" s="9">
        <v>3592</v>
      </c>
      <c r="B3589" s="36">
        <v>14627</v>
      </c>
      <c r="C3589" s="36"/>
      <c r="E3589" s="37" t="s">
        <v>13897</v>
      </c>
      <c r="F3589" s="36" t="s">
        <v>13898</v>
      </c>
      <c r="G3589" s="36" t="s">
        <v>666</v>
      </c>
      <c r="H3589" s="36" t="s">
        <v>667</v>
      </c>
      <c r="I3589" s="36" t="s">
        <v>668</v>
      </c>
      <c r="J3589" s="37" t="s">
        <v>13899</v>
      </c>
      <c r="K3589" s="49"/>
      <c r="L3589" s="36"/>
      <c r="M3589" s="36"/>
      <c r="N3589" s="36"/>
      <c r="O3589" s="36" t="s">
        <v>13786</v>
      </c>
      <c r="P3589" s="36" t="s">
        <v>13889</v>
      </c>
      <c r="Q3589" s="36" t="s">
        <v>13900</v>
      </c>
      <c r="T3589" s="116"/>
      <c r="AT3589" s="105" t="e">
        <f>#REF!*1.075</f>
        <v>#REF!</v>
      </c>
      <c r="AV3589" s="102" t="e">
        <f t="shared" si="831"/>
        <v>#REF!</v>
      </c>
      <c r="AZ3589" s="108" t="b">
        <f t="shared" si="833"/>
        <v>0</v>
      </c>
      <c r="BA3589" s="1">
        <f t="shared" si="834"/>
        <v>0</v>
      </c>
      <c r="BB3589" s="106">
        <f t="shared" si="832"/>
        <v>0</v>
      </c>
      <c r="BE3589" s="110"/>
      <c r="BF3589" s="110"/>
      <c r="BG3589" s="110"/>
    </row>
    <row r="3590" spans="1:59" ht="24.75" hidden="1" customHeight="1">
      <c r="A3590" s="9">
        <v>3593</v>
      </c>
      <c r="B3590" s="17">
        <v>19643</v>
      </c>
      <c r="C3590" s="17"/>
      <c r="D3590" s="8"/>
      <c r="E3590" s="2" t="s">
        <v>13901</v>
      </c>
      <c r="F3590" s="2" t="s">
        <v>13902</v>
      </c>
      <c r="G3590" s="2" t="s">
        <v>13903</v>
      </c>
      <c r="H3590" s="18" t="s">
        <v>1306</v>
      </c>
      <c r="I3590" s="2" t="s">
        <v>13904</v>
      </c>
      <c r="J3590" s="2" t="s">
        <v>13905</v>
      </c>
      <c r="K3590" s="19"/>
      <c r="L3590" s="2"/>
      <c r="M3590" s="17">
        <v>2</v>
      </c>
      <c r="N3590" s="2" t="s">
        <v>46</v>
      </c>
      <c r="O3590" s="2" t="s">
        <v>13786</v>
      </c>
      <c r="P3590" s="2" t="s">
        <v>13906</v>
      </c>
      <c r="Q3590" s="2" t="s">
        <v>13907</v>
      </c>
      <c r="R3590" s="101">
        <v>47.18</v>
      </c>
      <c r="T3590" s="116" t="s">
        <v>58</v>
      </c>
      <c r="U3590" s="84">
        <v>64.8</v>
      </c>
      <c r="V3590" s="102">
        <v>50.45</v>
      </c>
      <c r="W3590" s="102">
        <v>45.17</v>
      </c>
      <c r="X3590" s="102">
        <v>49.19</v>
      </c>
      <c r="AE3590" s="104">
        <v>64.8</v>
      </c>
      <c r="AG3590" s="105">
        <v>44.91</v>
      </c>
      <c r="AH3590" s="105">
        <v>49.19</v>
      </c>
      <c r="AI3590" s="105">
        <v>52.36</v>
      </c>
      <c r="AN3590" s="106">
        <v>47.18</v>
      </c>
      <c r="AO3590" s="105" t="s">
        <v>50</v>
      </c>
      <c r="AP3590" s="104" t="s">
        <v>51</v>
      </c>
      <c r="AQ3590" s="105">
        <f>AVERAGE(SMALL(AE3590:AI3590,1),SMALL(AE3590:AI3590,2))</f>
        <v>47.05</v>
      </c>
      <c r="AR3590" s="105" t="str">
        <f>IF(R3590 &lt;=( AVERAGE(SMALL(AE3590:AI3590,1),SMALL(AE3590:AI3590,2))), R3590, "")</f>
        <v/>
      </c>
      <c r="AS3590" s="105" t="e">
        <f>AVERAGE(SMALL(AJ3590:AM3590,1),SMALL(AJ3590:AM3590,2))</f>
        <v>#NUM!</v>
      </c>
      <c r="AT3590" s="105" t="e">
        <f>#REF!*1.075</f>
        <v>#REF!</v>
      </c>
      <c r="AU3590" s="105" t="e">
        <f>T3590*1.075</f>
        <v>#VALUE!</v>
      </c>
      <c r="AV3590" s="102" t="e">
        <f t="shared" si="831"/>
        <v>#REF!</v>
      </c>
      <c r="AW3590" s="125" t="s">
        <v>52</v>
      </c>
      <c r="AX3590" s="105" t="s">
        <v>51</v>
      </c>
      <c r="AY3590" s="106">
        <v>47.05</v>
      </c>
      <c r="AZ3590" s="108">
        <f t="shared" si="833"/>
        <v>7.9984999999999999</v>
      </c>
      <c r="BA3590" s="1">
        <f t="shared" si="834"/>
        <v>55.048499999999997</v>
      </c>
      <c r="BB3590" s="106">
        <f t="shared" si="832"/>
        <v>59.452379999999998</v>
      </c>
      <c r="BC3590" s="105" t="s">
        <v>53</v>
      </c>
      <c r="BE3590" s="110"/>
      <c r="BF3590" s="110"/>
      <c r="BG3590" s="110"/>
    </row>
    <row r="3591" spans="1:59" ht="24.75" hidden="1" customHeight="1">
      <c r="A3591" s="9">
        <v>3594</v>
      </c>
      <c r="B3591" s="17">
        <v>19692</v>
      </c>
      <c r="C3591" s="17"/>
      <c r="D3591" s="8"/>
      <c r="E3591" s="2" t="s">
        <v>13901</v>
      </c>
      <c r="F3591" s="2" t="s">
        <v>13902</v>
      </c>
      <c r="G3591" s="2" t="s">
        <v>13903</v>
      </c>
      <c r="H3591" s="18" t="s">
        <v>1306</v>
      </c>
      <c r="I3591" s="2" t="s">
        <v>13904</v>
      </c>
      <c r="J3591" s="2" t="s">
        <v>13908</v>
      </c>
      <c r="K3591" s="19"/>
      <c r="L3591" s="2"/>
      <c r="M3591" s="17">
        <v>8</v>
      </c>
      <c r="N3591" s="2" t="s">
        <v>46</v>
      </c>
      <c r="O3591" s="2" t="s">
        <v>13786</v>
      </c>
      <c r="P3591" s="2" t="s">
        <v>13906</v>
      </c>
      <c r="Q3591" s="2" t="s">
        <v>13909</v>
      </c>
      <c r="R3591" s="101">
        <v>182.8</v>
      </c>
      <c r="T3591" s="116" t="s">
        <v>58</v>
      </c>
      <c r="U3591" s="84">
        <v>218.8</v>
      </c>
      <c r="V3591" s="102">
        <v>201.8</v>
      </c>
      <c r="W3591" s="102">
        <v>180.69</v>
      </c>
      <c r="X3591" s="102">
        <v>184.91</v>
      </c>
      <c r="AE3591" s="104">
        <v>218.8</v>
      </c>
      <c r="AG3591" s="105">
        <v>179.66</v>
      </c>
      <c r="AH3591" s="105">
        <v>184.91</v>
      </c>
      <c r="AI3591" s="105">
        <v>208</v>
      </c>
      <c r="AN3591" s="106">
        <v>182.28</v>
      </c>
      <c r="AO3591" s="105" t="s">
        <v>50</v>
      </c>
      <c r="AP3591" s="104" t="s">
        <v>51</v>
      </c>
      <c r="AQ3591" s="105">
        <f>AVERAGE(SMALL(AE3591:AI3591,1),SMALL(AE3591:AI3591,2))</f>
        <v>182.285</v>
      </c>
      <c r="AR3591" s="105" t="str">
        <f>IF(R3591 &lt;=( AVERAGE(SMALL(AE3591:AI3591,1),SMALL(AE3591:AI3591,2))), R3591, "")</f>
        <v/>
      </c>
      <c r="AS3591" s="105" t="e">
        <f>AVERAGE(SMALL(AJ3591:AM3591,1),SMALL(AJ3591:AM3591,2))</f>
        <v>#NUM!</v>
      </c>
      <c r="AT3591" s="105" t="e">
        <f>#REF!*1.075</f>
        <v>#REF!</v>
      </c>
      <c r="AU3591" s="105" t="e">
        <f>T3591*1.075</f>
        <v>#VALUE!</v>
      </c>
      <c r="AV3591" s="102" t="e">
        <f t="shared" si="831"/>
        <v>#REF!</v>
      </c>
      <c r="AW3591" s="125" t="s">
        <v>52</v>
      </c>
      <c r="AX3591" s="105" t="s">
        <v>51</v>
      </c>
      <c r="AY3591" s="106">
        <v>182.285</v>
      </c>
      <c r="AZ3591" s="108">
        <f t="shared" si="833"/>
        <v>18.2285</v>
      </c>
      <c r="BA3591" s="1">
        <f t="shared" si="834"/>
        <v>200.51349999999999</v>
      </c>
      <c r="BB3591" s="106">
        <f t="shared" si="832"/>
        <v>216.55457999999999</v>
      </c>
      <c r="BC3591" s="105" t="s">
        <v>53</v>
      </c>
      <c r="BE3591" s="110"/>
      <c r="BF3591" s="110"/>
      <c r="BG3591" s="110"/>
    </row>
    <row r="3592" spans="1:59" ht="24.75" hidden="1" customHeight="1">
      <c r="A3592" s="9">
        <v>3595</v>
      </c>
      <c r="B3592" s="17">
        <v>19820</v>
      </c>
      <c r="C3592" s="17"/>
      <c r="D3592" s="8"/>
      <c r="E3592" s="2" t="s">
        <v>13901</v>
      </c>
      <c r="F3592" s="2" t="s">
        <v>13902</v>
      </c>
      <c r="G3592" s="2" t="s">
        <v>13903</v>
      </c>
      <c r="H3592" s="18" t="s">
        <v>1306</v>
      </c>
      <c r="I3592" s="2" t="s">
        <v>13904</v>
      </c>
      <c r="J3592" s="2" t="s">
        <v>13910</v>
      </c>
      <c r="K3592" s="19"/>
      <c r="L3592" s="2"/>
      <c r="M3592" s="17">
        <v>16</v>
      </c>
      <c r="N3592" s="2" t="s">
        <v>46</v>
      </c>
      <c r="O3592" s="2" t="s">
        <v>13786</v>
      </c>
      <c r="P3592" s="2" t="s">
        <v>13906</v>
      </c>
      <c r="Q3592" s="2" t="s">
        <v>13911</v>
      </c>
      <c r="R3592" s="101">
        <v>404.67</v>
      </c>
      <c r="T3592" s="116" t="s">
        <v>58</v>
      </c>
      <c r="U3592" s="84">
        <v>405.75</v>
      </c>
      <c r="V3592" s="102">
        <v>403.6</v>
      </c>
      <c r="AE3592" s="104">
        <v>405.75</v>
      </c>
      <c r="AI3592" s="105">
        <v>416</v>
      </c>
      <c r="AN3592" s="106">
        <v>404.67</v>
      </c>
      <c r="AO3592" s="105" t="s">
        <v>50</v>
      </c>
      <c r="AP3592" s="104" t="s">
        <v>51</v>
      </c>
      <c r="AQ3592" s="105">
        <f>AVERAGE(SMALL(AE3592:AI3592,1),SMALL(AE3592:AI3592,2))</f>
        <v>410.875</v>
      </c>
      <c r="AR3592" s="105">
        <f>IF(R3592 &lt;=( AVERAGE(SMALL(AE3592:AI3592,1),SMALL(AE3592:AI3592,2))), R3592, "")</f>
        <v>404.67</v>
      </c>
      <c r="AS3592" s="105" t="e">
        <f>AVERAGE(SMALL(AJ3592:AM3592,1),SMALL(AJ3592:AM3592,2))</f>
        <v>#NUM!</v>
      </c>
      <c r="AT3592" s="105" t="e">
        <f>#REF!*1.075</f>
        <v>#REF!</v>
      </c>
      <c r="AU3592" s="105" t="e">
        <f>T3592*1.075</f>
        <v>#VALUE!</v>
      </c>
      <c r="AV3592" s="102" t="e">
        <f t="shared" si="831"/>
        <v>#REF!</v>
      </c>
      <c r="AW3592" s="125" t="s">
        <v>52</v>
      </c>
      <c r="AX3592" s="105" t="s">
        <v>51</v>
      </c>
      <c r="AY3592" s="106">
        <v>404.67</v>
      </c>
      <c r="AZ3592" s="108">
        <f t="shared" si="833"/>
        <v>40.467000000000006</v>
      </c>
      <c r="BA3592" s="1">
        <f t="shared" si="834"/>
        <v>445.137</v>
      </c>
      <c r="BB3592" s="106">
        <f t="shared" si="832"/>
        <v>480.74795999999998</v>
      </c>
      <c r="BC3592" s="105" t="s">
        <v>53</v>
      </c>
      <c r="BE3592" s="110"/>
      <c r="BF3592" s="110"/>
      <c r="BG3592" s="110"/>
    </row>
    <row r="3593" spans="1:59" ht="24.75" hidden="1" customHeight="1">
      <c r="A3593" s="9">
        <v>3596</v>
      </c>
      <c r="B3593" s="36">
        <v>19692</v>
      </c>
      <c r="C3593" s="36"/>
      <c r="E3593" s="37" t="s">
        <v>13901</v>
      </c>
      <c r="F3593" s="36" t="s">
        <v>13912</v>
      </c>
      <c r="G3593" s="36" t="s">
        <v>13903</v>
      </c>
      <c r="H3593" s="36" t="s">
        <v>1306</v>
      </c>
      <c r="I3593" s="36" t="s">
        <v>13904</v>
      </c>
      <c r="J3593" s="37" t="s">
        <v>13913</v>
      </c>
      <c r="K3593" s="49"/>
      <c r="L3593" s="36"/>
      <c r="M3593" s="36"/>
      <c r="N3593" s="36"/>
      <c r="O3593" s="36" t="s">
        <v>13786</v>
      </c>
      <c r="P3593" s="36" t="s">
        <v>13914</v>
      </c>
      <c r="Q3593" s="36" t="s">
        <v>13909</v>
      </c>
      <c r="T3593" s="116"/>
      <c r="AT3593" s="105" t="e">
        <f>#REF!*1.075</f>
        <v>#REF!</v>
      </c>
      <c r="AV3593" s="102" t="e">
        <f t="shared" si="831"/>
        <v>#REF!</v>
      </c>
      <c r="AZ3593" s="108" t="b">
        <f t="shared" si="833"/>
        <v>0</v>
      </c>
      <c r="BA3593" s="1">
        <f t="shared" si="834"/>
        <v>0</v>
      </c>
      <c r="BB3593" s="106">
        <f t="shared" si="832"/>
        <v>0</v>
      </c>
      <c r="BE3593" s="110"/>
      <c r="BF3593" s="110"/>
      <c r="BG3593" s="110"/>
    </row>
    <row r="3594" spans="1:59" ht="24.75" hidden="1" customHeight="1">
      <c r="A3594" s="9">
        <v>3597</v>
      </c>
      <c r="B3594" s="36">
        <v>19643</v>
      </c>
      <c r="C3594" s="36"/>
      <c r="E3594" s="37" t="s">
        <v>13901</v>
      </c>
      <c r="F3594" s="36" t="s">
        <v>13912</v>
      </c>
      <c r="G3594" s="36" t="s">
        <v>13903</v>
      </c>
      <c r="H3594" s="36" t="s">
        <v>1306</v>
      </c>
      <c r="I3594" s="36" t="s">
        <v>13904</v>
      </c>
      <c r="J3594" s="37" t="s">
        <v>13905</v>
      </c>
      <c r="K3594" s="49"/>
      <c r="L3594" s="36"/>
      <c r="M3594" s="36"/>
      <c r="N3594" s="36"/>
      <c r="O3594" s="36" t="s">
        <v>13786</v>
      </c>
      <c r="P3594" s="36" t="s">
        <v>13914</v>
      </c>
      <c r="Q3594" s="36" t="s">
        <v>13907</v>
      </c>
      <c r="T3594" s="116"/>
      <c r="AT3594" s="105" t="e">
        <f>#REF!*1.075</f>
        <v>#REF!</v>
      </c>
      <c r="AV3594" s="102" t="e">
        <f t="shared" si="831"/>
        <v>#REF!</v>
      </c>
      <c r="AZ3594" s="108" t="b">
        <f t="shared" si="833"/>
        <v>0</v>
      </c>
      <c r="BA3594" s="1">
        <f t="shared" si="834"/>
        <v>0</v>
      </c>
      <c r="BB3594" s="106">
        <f t="shared" si="832"/>
        <v>0</v>
      </c>
      <c r="BE3594" s="110"/>
      <c r="BF3594" s="110"/>
      <c r="BG3594" s="110"/>
    </row>
    <row r="3595" spans="1:59" ht="24.75" hidden="1" customHeight="1">
      <c r="A3595" s="9">
        <v>3598</v>
      </c>
      <c r="B3595" s="36">
        <v>19820</v>
      </c>
      <c r="C3595" s="36"/>
      <c r="E3595" s="37" t="s">
        <v>13901</v>
      </c>
      <c r="F3595" s="36" t="s">
        <v>13912</v>
      </c>
      <c r="G3595" s="36" t="s">
        <v>13903</v>
      </c>
      <c r="H3595" s="36" t="s">
        <v>1306</v>
      </c>
      <c r="I3595" s="36" t="s">
        <v>13904</v>
      </c>
      <c r="J3595" s="37" t="s">
        <v>13915</v>
      </c>
      <c r="K3595" s="49"/>
      <c r="L3595" s="36"/>
      <c r="M3595" s="36"/>
      <c r="N3595" s="36"/>
      <c r="O3595" s="36" t="s">
        <v>13786</v>
      </c>
      <c r="P3595" s="36" t="s">
        <v>13914</v>
      </c>
      <c r="Q3595" s="36" t="s">
        <v>13911</v>
      </c>
      <c r="T3595" s="116"/>
      <c r="AT3595" s="105" t="e">
        <f>#REF!*1.075</f>
        <v>#REF!</v>
      </c>
      <c r="AV3595" s="102" t="e">
        <f t="shared" si="831"/>
        <v>#REF!</v>
      </c>
      <c r="AZ3595" s="108" t="b">
        <f t="shared" si="833"/>
        <v>0</v>
      </c>
      <c r="BA3595" s="1">
        <f t="shared" si="834"/>
        <v>0</v>
      </c>
      <c r="BB3595" s="106">
        <f t="shared" si="832"/>
        <v>0</v>
      </c>
      <c r="BE3595" s="110"/>
      <c r="BF3595" s="110"/>
      <c r="BG3595" s="110"/>
    </row>
    <row r="3596" spans="1:59" ht="24.75" hidden="1" customHeight="1">
      <c r="A3596" s="9">
        <v>3599</v>
      </c>
      <c r="B3596" s="24">
        <v>19303</v>
      </c>
      <c r="C3596" s="24"/>
      <c r="D3596" s="15"/>
      <c r="E3596" s="25" t="s">
        <v>13916</v>
      </c>
      <c r="F3596" s="25" t="s">
        <v>13917</v>
      </c>
      <c r="G3596" s="25" t="s">
        <v>13918</v>
      </c>
      <c r="H3596" s="26" t="s">
        <v>13919</v>
      </c>
      <c r="I3596" s="25" t="s">
        <v>1461</v>
      </c>
      <c r="J3596" s="25" t="s">
        <v>13920</v>
      </c>
      <c r="K3596" s="27"/>
      <c r="L3596" s="25"/>
      <c r="M3596" s="24">
        <v>30</v>
      </c>
      <c r="N3596" s="25" t="s">
        <v>46</v>
      </c>
      <c r="O3596" s="25" t="s">
        <v>13786</v>
      </c>
      <c r="P3596" s="25" t="s">
        <v>13921</v>
      </c>
      <c r="Q3596" s="25" t="s">
        <v>13922</v>
      </c>
      <c r="R3596" s="101">
        <v>11558.83</v>
      </c>
      <c r="T3596" s="116" t="s">
        <v>58</v>
      </c>
      <c r="V3596" s="102">
        <v>10686.96</v>
      </c>
      <c r="W3596" s="102">
        <v>12412.26</v>
      </c>
      <c r="X3596" s="102">
        <v>13277.99</v>
      </c>
      <c r="AG3596" s="105">
        <v>12341.852000000001</v>
      </c>
      <c r="AH3596" s="105">
        <v>13277.99</v>
      </c>
      <c r="AI3596" s="105">
        <v>10817.85</v>
      </c>
      <c r="AN3596" s="106">
        <v>11558.83</v>
      </c>
      <c r="AO3596" s="105" t="s">
        <v>50</v>
      </c>
      <c r="AP3596" s="104" t="s">
        <v>51</v>
      </c>
      <c r="AQ3596" s="105">
        <f>AVERAGE(SMALL(AE3596:AI3596,1),SMALL(AE3596:AI3596,2))</f>
        <v>11579.851000000001</v>
      </c>
      <c r="AR3596" s="105">
        <f>IF(R3596 &lt;=( AVERAGE(SMALL(AE3596:AI3596,1),SMALL(AE3596:AI3596,2))), R3596, "")</f>
        <v>11558.83</v>
      </c>
      <c r="AS3596" s="105" t="e">
        <f>AVERAGE(SMALL(AJ3596:AM3596,1),SMALL(AJ3596:AM3596,2))</f>
        <v>#NUM!</v>
      </c>
      <c r="AT3596" s="105" t="e">
        <f>#REF!*1.075</f>
        <v>#REF!</v>
      </c>
      <c r="AU3596" s="105" t="e">
        <f>T3596*1.075</f>
        <v>#VALUE!</v>
      </c>
      <c r="AV3596" s="102" t="e">
        <f t="shared" si="831"/>
        <v>#REF!</v>
      </c>
      <c r="AW3596" s="125" t="s">
        <v>52</v>
      </c>
      <c r="AX3596" s="105" t="s">
        <v>51</v>
      </c>
      <c r="AY3596" s="106">
        <v>11558.8</v>
      </c>
      <c r="AZ3596" s="108">
        <f t="shared" si="833"/>
        <v>1155.8799999999999</v>
      </c>
      <c r="BA3596" s="1">
        <f t="shared" si="834"/>
        <v>12714.679999999998</v>
      </c>
      <c r="BB3596" s="106">
        <f t="shared" si="832"/>
        <v>13731.854399999998</v>
      </c>
      <c r="BC3596" s="105" t="s">
        <v>53</v>
      </c>
      <c r="BE3596" s="110"/>
      <c r="BF3596" s="110"/>
      <c r="BG3596" s="110"/>
    </row>
    <row r="3597" spans="1:59" ht="24.75" hidden="1" customHeight="1">
      <c r="A3597" s="9">
        <v>3600</v>
      </c>
      <c r="B3597" s="36">
        <v>19303</v>
      </c>
      <c r="C3597" s="36"/>
      <c r="E3597" s="37" t="s">
        <v>13916</v>
      </c>
      <c r="F3597" s="36" t="s">
        <v>13923</v>
      </c>
      <c r="G3597" s="36" t="s">
        <v>13918</v>
      </c>
      <c r="H3597" s="36" t="s">
        <v>13919</v>
      </c>
      <c r="I3597" s="36" t="s">
        <v>1461</v>
      </c>
      <c r="J3597" s="37" t="s">
        <v>13920</v>
      </c>
      <c r="K3597" s="49"/>
      <c r="L3597" s="36"/>
      <c r="M3597" s="36"/>
      <c r="N3597" s="36"/>
      <c r="O3597" s="36" t="s">
        <v>13786</v>
      </c>
      <c r="P3597" s="36" t="s">
        <v>13924</v>
      </c>
      <c r="Q3597" s="36" t="s">
        <v>13922</v>
      </c>
      <c r="T3597" s="116"/>
      <c r="AT3597" s="105" t="e">
        <f>#REF!*1.075</f>
        <v>#REF!</v>
      </c>
      <c r="AV3597" s="102" t="e">
        <f t="shared" si="831"/>
        <v>#REF!</v>
      </c>
      <c r="AZ3597" s="108" t="b">
        <f t="shared" si="833"/>
        <v>0</v>
      </c>
      <c r="BA3597" s="1">
        <f t="shared" si="834"/>
        <v>0</v>
      </c>
      <c r="BB3597" s="106">
        <f t="shared" si="832"/>
        <v>0</v>
      </c>
      <c r="BE3597" s="110"/>
      <c r="BF3597" s="110"/>
      <c r="BG3597" s="110"/>
    </row>
    <row r="3598" spans="1:59" ht="24.75" hidden="1" customHeight="1">
      <c r="A3598" s="9">
        <v>3601</v>
      </c>
      <c r="B3598" s="24">
        <v>18053</v>
      </c>
      <c r="C3598" s="24"/>
      <c r="D3598" s="15"/>
      <c r="E3598" s="25" t="s">
        <v>13925</v>
      </c>
      <c r="F3598" s="25" t="s">
        <v>13926</v>
      </c>
      <c r="G3598" s="25" t="s">
        <v>13927</v>
      </c>
      <c r="H3598" s="26" t="s">
        <v>13928</v>
      </c>
      <c r="I3598" s="25" t="s">
        <v>205</v>
      </c>
      <c r="J3598" s="25" t="s">
        <v>13929</v>
      </c>
      <c r="K3598" s="27"/>
      <c r="L3598" s="25"/>
      <c r="M3598" s="24">
        <v>28</v>
      </c>
      <c r="N3598" s="25" t="s">
        <v>46</v>
      </c>
      <c r="O3598" s="25" t="s">
        <v>13786</v>
      </c>
      <c r="P3598" s="25" t="s">
        <v>13826</v>
      </c>
      <c r="Q3598" s="25" t="s">
        <v>13930</v>
      </c>
      <c r="R3598" s="101">
        <v>648.71</v>
      </c>
      <c r="T3598" s="116" t="s">
        <v>58</v>
      </c>
      <c r="Y3598" s="102">
        <v>671.53</v>
      </c>
      <c r="Z3598" s="102">
        <v>602.35</v>
      </c>
      <c r="AI3598" s="105">
        <v>671.53</v>
      </c>
      <c r="AN3598" s="106">
        <v>648.71</v>
      </c>
      <c r="AO3598" s="105" t="s">
        <v>50</v>
      </c>
      <c r="AP3598" s="104" t="s">
        <v>51</v>
      </c>
      <c r="AQ3598" s="105" t="e">
        <f>AVERAGE(SMALL(AE3598:AI3598,1),SMALL(AE3598:AI3598,2))</f>
        <v>#NUM!</v>
      </c>
      <c r="AR3598" s="105" t="e">
        <f>IF(R3598 &lt;=( AVERAGE(SMALL(AE3598:AI3598,1),SMALL(AE3598:AI3598,2))), R3598, "")</f>
        <v>#NUM!</v>
      </c>
      <c r="AS3598" s="105" t="e">
        <f>AVERAGE(SMALL(AJ3598:AM3598,1),SMALL(AJ3598:AM3598,2))</f>
        <v>#NUM!</v>
      </c>
      <c r="AT3598" s="105" t="e">
        <f>#REF!*1.075</f>
        <v>#REF!</v>
      </c>
      <c r="AU3598" s="105" t="e">
        <f>T3598*1.075</f>
        <v>#VALUE!</v>
      </c>
      <c r="AV3598" s="102" t="e">
        <f t="shared" si="831"/>
        <v>#REF!</v>
      </c>
      <c r="AW3598" s="125" t="s">
        <v>52</v>
      </c>
      <c r="AX3598" s="105" t="s">
        <v>51</v>
      </c>
      <c r="AY3598" s="106">
        <v>697.35249999999996</v>
      </c>
      <c r="AZ3598" s="108">
        <f t="shared" si="833"/>
        <v>69.735249999999994</v>
      </c>
      <c r="BA3598" s="1">
        <f t="shared" si="834"/>
        <v>767.08774999999991</v>
      </c>
      <c r="BB3598" s="106">
        <f t="shared" si="832"/>
        <v>828.45476999999994</v>
      </c>
      <c r="BC3598" s="105" t="s">
        <v>53</v>
      </c>
      <c r="BE3598" s="110"/>
      <c r="BF3598" s="110"/>
      <c r="BG3598" s="110"/>
    </row>
    <row r="3599" spans="1:59" ht="24.75" hidden="1" customHeight="1">
      <c r="A3599" s="9">
        <v>3602</v>
      </c>
      <c r="B3599" s="24">
        <v>5682</v>
      </c>
      <c r="C3599" s="24"/>
      <c r="D3599" s="15"/>
      <c r="E3599" s="25" t="s">
        <v>13925</v>
      </c>
      <c r="F3599" s="25" t="s">
        <v>13931</v>
      </c>
      <c r="G3599" s="25" t="s">
        <v>13927</v>
      </c>
      <c r="H3599" s="26" t="s">
        <v>310</v>
      </c>
      <c r="I3599" s="25" t="s">
        <v>44</v>
      </c>
      <c r="J3599" s="25" t="s">
        <v>13932</v>
      </c>
      <c r="K3599" s="27"/>
      <c r="L3599" s="25"/>
      <c r="M3599" s="24">
        <v>56</v>
      </c>
      <c r="N3599" s="25" t="s">
        <v>46</v>
      </c>
      <c r="O3599" s="25" t="s">
        <v>13786</v>
      </c>
      <c r="P3599" s="25" t="s">
        <v>13826</v>
      </c>
      <c r="Q3599" s="25" t="s">
        <v>13933</v>
      </c>
      <c r="R3599" s="101">
        <v>680.48</v>
      </c>
      <c r="T3599" s="116" t="s">
        <v>58</v>
      </c>
      <c r="V3599" s="102">
        <v>653.38</v>
      </c>
      <c r="W3599" s="102">
        <v>646.91999999999996</v>
      </c>
      <c r="X3599" s="102">
        <v>619.09</v>
      </c>
      <c r="AF3599" s="105">
        <v>630.73360000000002</v>
      </c>
      <c r="AG3599" s="105">
        <v>643.25</v>
      </c>
      <c r="AH3599" s="105">
        <v>619.09</v>
      </c>
      <c r="AI3599" s="105">
        <v>700.71</v>
      </c>
      <c r="AN3599" s="106">
        <v>624.91179999999997</v>
      </c>
      <c r="AO3599" s="105" t="s">
        <v>277</v>
      </c>
      <c r="AP3599" s="104" t="s">
        <v>278</v>
      </c>
      <c r="AQ3599" s="105">
        <f>AVERAGE(SMALL(AE3599:AI3599,1),SMALL(AE3599:AI3599,2))</f>
        <v>624.91180000000008</v>
      </c>
      <c r="AR3599" s="105" t="str">
        <f>IF(R3599 &lt;=( AVERAGE(SMALL(AE3599:AI3599,1),SMALL(AE3599:AI3599,2))), R3599, "")</f>
        <v/>
      </c>
      <c r="AS3599" s="105" t="e">
        <f>AVERAGE(SMALL(AJ3599:AM3599,1),SMALL(AJ3599:AM3599,2))</f>
        <v>#NUM!</v>
      </c>
      <c r="AT3599" s="105" t="e">
        <f>#REF!*1.075</f>
        <v>#REF!</v>
      </c>
      <c r="AU3599" s="105" t="e">
        <f>T3599*1.075</f>
        <v>#VALUE!</v>
      </c>
      <c r="AV3599" s="102" t="e">
        <f t="shared" si="831"/>
        <v>#REF!</v>
      </c>
      <c r="AW3599" s="105" t="s">
        <v>279</v>
      </c>
      <c r="AX3599" s="105" t="s">
        <v>278</v>
      </c>
      <c r="AY3599" s="106">
        <v>624.91</v>
      </c>
      <c r="AZ3599" s="108">
        <f t="shared" si="833"/>
        <v>62.491</v>
      </c>
      <c r="BA3599" s="1">
        <f t="shared" si="834"/>
        <v>687.40099999999995</v>
      </c>
      <c r="BB3599" s="106">
        <f t="shared" si="832"/>
        <v>742.39307999999994</v>
      </c>
      <c r="BC3599" s="105" t="s">
        <v>53</v>
      </c>
      <c r="BE3599" s="110"/>
      <c r="BF3599" s="110"/>
      <c r="BG3599" s="110"/>
    </row>
    <row r="3600" spans="1:59" ht="24.75" hidden="1" customHeight="1">
      <c r="A3600" s="9">
        <v>3603</v>
      </c>
      <c r="B3600" s="36">
        <v>18053</v>
      </c>
      <c r="C3600" s="36"/>
      <c r="E3600" s="37" t="s">
        <v>13925</v>
      </c>
      <c r="F3600" s="36" t="s">
        <v>13934</v>
      </c>
      <c r="G3600" s="36" t="s">
        <v>13927</v>
      </c>
      <c r="H3600" s="36" t="s">
        <v>13928</v>
      </c>
      <c r="I3600" s="36" t="s">
        <v>205</v>
      </c>
      <c r="J3600" s="37" t="s">
        <v>13929</v>
      </c>
      <c r="K3600" s="49"/>
      <c r="L3600" s="36"/>
      <c r="M3600" s="36"/>
      <c r="N3600" s="36"/>
      <c r="O3600" s="36" t="s">
        <v>13786</v>
      </c>
      <c r="P3600" s="36" t="s">
        <v>13809</v>
      </c>
      <c r="Q3600" s="36" t="s">
        <v>13930</v>
      </c>
      <c r="T3600" s="116"/>
      <c r="AT3600" s="105" t="e">
        <f>#REF!*1.075</f>
        <v>#REF!</v>
      </c>
      <c r="AV3600" s="102" t="e">
        <f t="shared" si="831"/>
        <v>#REF!</v>
      </c>
      <c r="AZ3600" s="108" t="b">
        <f t="shared" si="833"/>
        <v>0</v>
      </c>
      <c r="BA3600" s="1">
        <f t="shared" si="834"/>
        <v>0</v>
      </c>
      <c r="BB3600" s="106">
        <f t="shared" si="832"/>
        <v>0</v>
      </c>
      <c r="BE3600" s="110"/>
      <c r="BF3600" s="110"/>
      <c r="BG3600" s="110"/>
    </row>
    <row r="3601" spans="1:59" ht="24.75" hidden="1" customHeight="1">
      <c r="A3601" s="9">
        <v>3604</v>
      </c>
      <c r="B3601" s="36">
        <v>5682</v>
      </c>
      <c r="C3601" s="36"/>
      <c r="E3601" s="37" t="s">
        <v>13925</v>
      </c>
      <c r="F3601" s="36" t="s">
        <v>13935</v>
      </c>
      <c r="G3601" s="36" t="s">
        <v>13927</v>
      </c>
      <c r="H3601" s="36" t="s">
        <v>310</v>
      </c>
      <c r="I3601" s="36" t="s">
        <v>44</v>
      </c>
      <c r="J3601" s="37" t="s">
        <v>13932</v>
      </c>
      <c r="K3601" s="49"/>
      <c r="L3601" s="36"/>
      <c r="M3601" s="36"/>
      <c r="N3601" s="36"/>
      <c r="O3601" s="36" t="s">
        <v>13786</v>
      </c>
      <c r="P3601" s="36" t="s">
        <v>13809</v>
      </c>
      <c r="Q3601" s="36" t="s">
        <v>13933</v>
      </c>
      <c r="T3601" s="116"/>
      <c r="AT3601" s="105" t="e">
        <f>#REF!*1.075</f>
        <v>#REF!</v>
      </c>
      <c r="AV3601" s="102" t="e">
        <f t="shared" si="831"/>
        <v>#REF!</v>
      </c>
      <c r="AZ3601" s="108" t="b">
        <f t="shared" si="833"/>
        <v>0</v>
      </c>
      <c r="BA3601" s="1">
        <f t="shared" si="834"/>
        <v>0</v>
      </c>
      <c r="BB3601" s="106">
        <f t="shared" si="832"/>
        <v>0</v>
      </c>
      <c r="BE3601" s="110"/>
      <c r="BF3601" s="110"/>
      <c r="BG3601" s="110"/>
    </row>
    <row r="3602" spans="1:59" ht="24.75" hidden="1" customHeight="1">
      <c r="A3602" s="9">
        <v>3605</v>
      </c>
      <c r="B3602" s="24">
        <v>14318</v>
      </c>
      <c r="C3602" s="24"/>
      <c r="D3602" s="15"/>
      <c r="E3602" s="25" t="s">
        <v>13936</v>
      </c>
      <c r="F3602" s="25" t="s">
        <v>13937</v>
      </c>
      <c r="G3602" s="25" t="s">
        <v>13927</v>
      </c>
      <c r="H3602" s="26" t="s">
        <v>224</v>
      </c>
      <c r="I3602" s="25" t="s">
        <v>44</v>
      </c>
      <c r="J3602" s="25" t="s">
        <v>13932</v>
      </c>
      <c r="K3602" s="27"/>
      <c r="L3602" s="25"/>
      <c r="M3602" s="24">
        <v>56</v>
      </c>
      <c r="N3602" s="25" t="s">
        <v>46</v>
      </c>
      <c r="O3602" s="25" t="s">
        <v>13786</v>
      </c>
      <c r="P3602" s="25" t="s">
        <v>13826</v>
      </c>
      <c r="Q3602" s="25" t="s">
        <v>13938</v>
      </c>
      <c r="R3602" s="101">
        <v>1322.02</v>
      </c>
      <c r="T3602" s="116" t="s">
        <v>58</v>
      </c>
      <c r="V3602" s="102">
        <v>1219.67</v>
      </c>
      <c r="W3602" s="102">
        <v>1239.9000000000001</v>
      </c>
      <c r="Y3602" s="102">
        <v>1331.11</v>
      </c>
      <c r="AG3602" s="105">
        <v>1232.8599999999999</v>
      </c>
      <c r="AI3602" s="105">
        <v>1331.11</v>
      </c>
      <c r="AN3602" s="106">
        <v>1281.9849999999999</v>
      </c>
      <c r="AO3602" s="105" t="s">
        <v>277</v>
      </c>
      <c r="AP3602" s="104" t="s">
        <v>278</v>
      </c>
      <c r="AQ3602" s="105">
        <f>AVERAGE(SMALL(AE3602:AI3602,1),SMALL(AE3602:AI3602,2))</f>
        <v>1281.9849999999999</v>
      </c>
      <c r="AR3602" s="105" t="str">
        <f>IF(R3602 &lt;=( AVERAGE(SMALL(AE3602:AI3602,1),SMALL(AE3602:AI3602,2))), R3602, "")</f>
        <v/>
      </c>
      <c r="AS3602" s="105" t="e">
        <f>AVERAGE(SMALL(AJ3602:AM3602,1),SMALL(AJ3602:AM3602,2))</f>
        <v>#NUM!</v>
      </c>
      <c r="AT3602" s="105" t="e">
        <f>#REF!*1.075</f>
        <v>#REF!</v>
      </c>
      <c r="AU3602" s="105" t="e">
        <f>T3602*1.075</f>
        <v>#VALUE!</v>
      </c>
      <c r="AV3602" s="102" t="e">
        <f t="shared" si="831"/>
        <v>#REF!</v>
      </c>
      <c r="AW3602" s="105" t="s">
        <v>279</v>
      </c>
      <c r="AX3602" s="105" t="s">
        <v>278</v>
      </c>
      <c r="AY3602" s="106">
        <v>1291.9849999999999</v>
      </c>
      <c r="AZ3602" s="108">
        <f t="shared" si="833"/>
        <v>129.1985</v>
      </c>
      <c r="BA3602" s="1">
        <f t="shared" si="834"/>
        <v>1421.1834999999999</v>
      </c>
      <c r="BB3602" s="106">
        <f t="shared" si="832"/>
        <v>1534.8781799999999</v>
      </c>
      <c r="BC3602" s="105" t="s">
        <v>53</v>
      </c>
      <c r="BE3602" s="110"/>
      <c r="BF3602" s="110"/>
      <c r="BG3602" s="110"/>
    </row>
    <row r="3603" spans="1:59" ht="24.75" hidden="1" customHeight="1">
      <c r="A3603" s="9">
        <v>3606</v>
      </c>
      <c r="B3603" s="36">
        <v>14318</v>
      </c>
      <c r="C3603" s="36"/>
      <c r="E3603" s="37" t="s">
        <v>13936</v>
      </c>
      <c r="F3603" s="36" t="s">
        <v>13939</v>
      </c>
      <c r="G3603" s="36" t="s">
        <v>13927</v>
      </c>
      <c r="H3603" s="36" t="s">
        <v>224</v>
      </c>
      <c r="I3603" s="36" t="s">
        <v>44</v>
      </c>
      <c r="J3603" s="37" t="s">
        <v>13932</v>
      </c>
      <c r="K3603" s="49"/>
      <c r="L3603" s="36"/>
      <c r="M3603" s="36"/>
      <c r="N3603" s="36"/>
      <c r="O3603" s="36" t="s">
        <v>13786</v>
      </c>
      <c r="P3603" s="36" t="s">
        <v>13809</v>
      </c>
      <c r="Q3603" s="36" t="s">
        <v>13938</v>
      </c>
      <c r="T3603" s="116"/>
      <c r="AT3603" s="105" t="e">
        <f>#REF!*1.075</f>
        <v>#REF!</v>
      </c>
      <c r="AV3603" s="102" t="e">
        <f t="shared" si="831"/>
        <v>#REF!</v>
      </c>
      <c r="AZ3603" s="108" t="b">
        <f t="shared" si="833"/>
        <v>0</v>
      </c>
      <c r="BA3603" s="1">
        <f t="shared" si="834"/>
        <v>0</v>
      </c>
      <c r="BB3603" s="106">
        <f t="shared" si="832"/>
        <v>0</v>
      </c>
      <c r="BE3603" s="110"/>
      <c r="BF3603" s="110"/>
      <c r="BG3603" s="110"/>
    </row>
    <row r="3604" spans="1:59" ht="24.75" hidden="1" customHeight="1">
      <c r="A3604" s="9">
        <v>3607</v>
      </c>
      <c r="B3604" s="17">
        <v>17955</v>
      </c>
      <c r="C3604" s="17"/>
      <c r="D3604" s="8"/>
      <c r="E3604" s="2" t="s">
        <v>13940</v>
      </c>
      <c r="F3604" s="2" t="s">
        <v>7014</v>
      </c>
      <c r="G3604" s="2" t="s">
        <v>7015</v>
      </c>
      <c r="H3604" s="18" t="s">
        <v>9101</v>
      </c>
      <c r="I3604" s="2" t="s">
        <v>574</v>
      </c>
      <c r="J3604" s="2" t="s">
        <v>13941</v>
      </c>
      <c r="K3604" s="19">
        <v>4</v>
      </c>
      <c r="L3604" s="2" t="s">
        <v>91</v>
      </c>
      <c r="M3604" s="17">
        <v>1</v>
      </c>
      <c r="N3604" s="2" t="s">
        <v>46</v>
      </c>
      <c r="O3604" s="2" t="s">
        <v>13786</v>
      </c>
      <c r="P3604" s="2" t="s">
        <v>13942</v>
      </c>
      <c r="Q3604" s="2" t="s">
        <v>13943</v>
      </c>
      <c r="R3604" s="101">
        <v>188.69</v>
      </c>
      <c r="T3604" s="116" t="s">
        <v>58</v>
      </c>
      <c r="U3604" s="84">
        <v>448.78</v>
      </c>
      <c r="V3604" s="102">
        <v>178.14</v>
      </c>
      <c r="W3604" s="102">
        <v>199.23</v>
      </c>
      <c r="Y3604" s="102">
        <v>227.8</v>
      </c>
      <c r="AE3604" s="104">
        <v>448.78</v>
      </c>
      <c r="AN3604" s="106">
        <v>177.92</v>
      </c>
      <c r="AO3604" s="105" t="s">
        <v>372</v>
      </c>
      <c r="AP3604" s="104" t="s">
        <v>373</v>
      </c>
      <c r="AQ3604" s="105" t="e">
        <f>AVERAGE(SMALL(AE3604:AI3604,1),SMALL(AE3604:AI3604,2))</f>
        <v>#NUM!</v>
      </c>
      <c r="AR3604" s="105" t="e">
        <f>IF(R3604 &lt;=( AVERAGE(SMALL(AE3604:AI3604,1),SMALL(AE3604:AI3604,2))), R3604, "")</f>
        <v>#NUM!</v>
      </c>
      <c r="AS3604" s="105" t="e">
        <f>AVERAGE(SMALL(AJ3604:AM3604,1),SMALL(AJ3604:AM3604,2))</f>
        <v>#NUM!</v>
      </c>
      <c r="AT3604" s="105" t="e">
        <f>#REF!*1.075</f>
        <v>#REF!</v>
      </c>
      <c r="AU3604" s="105" t="e">
        <f>T3604*1.075</f>
        <v>#VALUE!</v>
      </c>
      <c r="AV3604" s="102" t="e">
        <f t="shared" si="831"/>
        <v>#REF!</v>
      </c>
      <c r="AW3604" s="105" t="s">
        <v>372</v>
      </c>
      <c r="AX3604" s="105" t="s">
        <v>373</v>
      </c>
      <c r="AY3604" s="106">
        <v>177.9</v>
      </c>
      <c r="AZ3604" s="108">
        <f t="shared" si="833"/>
        <v>17.790000000000003</v>
      </c>
      <c r="BA3604" s="1">
        <f t="shared" si="834"/>
        <v>195.69</v>
      </c>
      <c r="BB3604" s="106">
        <f t="shared" si="832"/>
        <v>211.34520000000001</v>
      </c>
      <c r="BC3604" s="105" t="s">
        <v>53</v>
      </c>
      <c r="BE3604" s="110"/>
      <c r="BF3604" s="110"/>
      <c r="BG3604" s="110"/>
    </row>
    <row r="3605" spans="1:59" ht="24.75" hidden="1" customHeight="1">
      <c r="A3605" s="9">
        <v>3608</v>
      </c>
      <c r="B3605" s="17">
        <v>17970</v>
      </c>
      <c r="C3605" s="17"/>
      <c r="D3605" s="8"/>
      <c r="E3605" s="2" t="s">
        <v>13940</v>
      </c>
      <c r="F3605" s="2" t="s">
        <v>7014</v>
      </c>
      <c r="G3605" s="2" t="s">
        <v>7015</v>
      </c>
      <c r="H3605" s="18" t="s">
        <v>9101</v>
      </c>
      <c r="I3605" s="2" t="s">
        <v>574</v>
      </c>
      <c r="J3605" s="2" t="s">
        <v>13944</v>
      </c>
      <c r="K3605" s="19">
        <v>16</v>
      </c>
      <c r="L3605" s="2" t="s">
        <v>91</v>
      </c>
      <c r="M3605" s="17">
        <v>1</v>
      </c>
      <c r="N3605" s="2" t="s">
        <v>46</v>
      </c>
      <c r="O3605" s="2" t="s">
        <v>13786</v>
      </c>
      <c r="P3605" s="2" t="s">
        <v>13942</v>
      </c>
      <c r="Q3605" s="2" t="s">
        <v>13945</v>
      </c>
      <c r="R3605" s="101">
        <v>698.91</v>
      </c>
      <c r="T3605" s="116">
        <v>599.53</v>
      </c>
      <c r="U3605" s="84">
        <v>1599.85</v>
      </c>
      <c r="V3605" s="102">
        <v>665.48</v>
      </c>
      <c r="W3605" s="102">
        <v>732.34</v>
      </c>
      <c r="Y3605" s="102">
        <v>859.23</v>
      </c>
      <c r="AE3605" s="104">
        <v>1599.85</v>
      </c>
      <c r="AN3605" s="106">
        <v>669.52</v>
      </c>
      <c r="AO3605" s="105" t="s">
        <v>372</v>
      </c>
      <c r="AP3605" s="104" t="s">
        <v>373</v>
      </c>
      <c r="AQ3605" s="105" t="e">
        <f>AVERAGE(SMALL(AE3605:AI3605,1),SMALL(AE3605:AI3605,2))</f>
        <v>#NUM!</v>
      </c>
      <c r="AR3605" s="105" t="e">
        <f>IF(R3605 &lt;=( AVERAGE(SMALL(AE3605:AI3605,1),SMALL(AE3605:AI3605,2))), R3605, "")</f>
        <v>#NUM!</v>
      </c>
      <c r="AS3605" s="105" t="e">
        <f>AVERAGE(SMALL(AJ3605:AM3605,1),SMALL(AJ3605:AM3605,2))</f>
        <v>#NUM!</v>
      </c>
      <c r="AT3605" s="105" t="e">
        <f>#REF!*1.075</f>
        <v>#REF!</v>
      </c>
      <c r="AU3605" s="105">
        <f>T3605*1.075</f>
        <v>644.49474999999995</v>
      </c>
      <c r="AV3605" s="102" t="e">
        <f t="shared" si="831"/>
        <v>#REF!</v>
      </c>
      <c r="AW3605" s="105" t="s">
        <v>172</v>
      </c>
      <c r="AX3605" s="105" t="s">
        <v>173</v>
      </c>
      <c r="AY3605" s="106">
        <v>644.49</v>
      </c>
      <c r="AZ3605" s="108">
        <f t="shared" si="833"/>
        <v>64.448999999999998</v>
      </c>
      <c r="BA3605" s="1">
        <f t="shared" si="834"/>
        <v>708.93899999999996</v>
      </c>
      <c r="BB3605" s="106">
        <f t="shared" si="832"/>
        <v>765.65411999999992</v>
      </c>
      <c r="BC3605" s="105" t="s">
        <v>53</v>
      </c>
      <c r="BE3605" s="110"/>
      <c r="BF3605" s="110"/>
      <c r="BG3605" s="110"/>
    </row>
    <row r="3606" spans="1:59" ht="24.75" hidden="1" customHeight="1">
      <c r="A3606" s="9">
        <v>3609</v>
      </c>
      <c r="B3606" s="36">
        <v>17970</v>
      </c>
      <c r="C3606" s="36"/>
      <c r="E3606" s="37" t="s">
        <v>13940</v>
      </c>
      <c r="F3606" s="36" t="s">
        <v>5120</v>
      </c>
      <c r="G3606" s="36" t="s">
        <v>7015</v>
      </c>
      <c r="H3606" s="36" t="s">
        <v>9101</v>
      </c>
      <c r="I3606" s="36" t="s">
        <v>574</v>
      </c>
      <c r="J3606" s="37" t="s">
        <v>13944</v>
      </c>
      <c r="K3606" s="49"/>
      <c r="L3606" s="36"/>
      <c r="M3606" s="36"/>
      <c r="N3606" s="36"/>
      <c r="O3606" s="36" t="s">
        <v>13786</v>
      </c>
      <c r="P3606" s="36" t="s">
        <v>13946</v>
      </c>
      <c r="Q3606" s="36" t="s">
        <v>13945</v>
      </c>
      <c r="T3606" s="116"/>
      <c r="AT3606" s="105" t="e">
        <f>#REF!*1.075</f>
        <v>#REF!</v>
      </c>
      <c r="AV3606" s="102" t="e">
        <f t="shared" si="831"/>
        <v>#REF!</v>
      </c>
      <c r="AZ3606" s="108" t="b">
        <f t="shared" si="833"/>
        <v>0</v>
      </c>
      <c r="BA3606" s="1">
        <f t="shared" si="834"/>
        <v>0</v>
      </c>
      <c r="BB3606" s="106">
        <f t="shared" si="832"/>
        <v>0</v>
      </c>
      <c r="BE3606" s="110"/>
      <c r="BF3606" s="110"/>
      <c r="BG3606" s="110"/>
    </row>
    <row r="3607" spans="1:59" ht="24.75" hidden="1" customHeight="1">
      <c r="A3607" s="9">
        <v>3610</v>
      </c>
      <c r="B3607" s="36">
        <v>17955</v>
      </c>
      <c r="C3607" s="36"/>
      <c r="E3607" s="37" t="s">
        <v>13940</v>
      </c>
      <c r="F3607" s="36" t="s">
        <v>5120</v>
      </c>
      <c r="G3607" s="36" t="s">
        <v>7015</v>
      </c>
      <c r="H3607" s="36" t="s">
        <v>9101</v>
      </c>
      <c r="I3607" s="36" t="s">
        <v>574</v>
      </c>
      <c r="J3607" s="37" t="s">
        <v>13941</v>
      </c>
      <c r="K3607" s="49"/>
      <c r="L3607" s="36"/>
      <c r="M3607" s="36"/>
      <c r="N3607" s="36"/>
      <c r="O3607" s="36" t="s">
        <v>13786</v>
      </c>
      <c r="P3607" s="36" t="s">
        <v>13946</v>
      </c>
      <c r="Q3607" s="36" t="s">
        <v>13943</v>
      </c>
      <c r="T3607" s="116"/>
      <c r="AT3607" s="105" t="e">
        <f>#REF!*1.075</f>
        <v>#REF!</v>
      </c>
      <c r="AV3607" s="102" t="e">
        <f t="shared" si="831"/>
        <v>#REF!</v>
      </c>
      <c r="AZ3607" s="108" t="b">
        <f t="shared" si="833"/>
        <v>0</v>
      </c>
      <c r="BA3607" s="1">
        <f t="shared" si="834"/>
        <v>0</v>
      </c>
      <c r="BB3607" s="106">
        <f t="shared" si="832"/>
        <v>0</v>
      </c>
      <c r="BE3607" s="110"/>
      <c r="BF3607" s="110"/>
      <c r="BG3607" s="110"/>
    </row>
    <row r="3608" spans="1:59" ht="24.75" hidden="1" customHeight="1">
      <c r="A3608" s="9">
        <v>3611</v>
      </c>
      <c r="B3608" s="24">
        <v>5286</v>
      </c>
      <c r="C3608" s="24"/>
      <c r="D3608" s="15"/>
      <c r="E3608" s="25" t="s">
        <v>13947</v>
      </c>
      <c r="F3608" s="25" t="s">
        <v>13948</v>
      </c>
      <c r="G3608" s="25" t="s">
        <v>13949</v>
      </c>
      <c r="H3608" s="26" t="s">
        <v>13950</v>
      </c>
      <c r="I3608" s="25" t="s">
        <v>2004</v>
      </c>
      <c r="J3608" s="25" t="s">
        <v>639</v>
      </c>
      <c r="K3608" s="27"/>
      <c r="L3608" s="25"/>
      <c r="M3608" s="24">
        <v>1</v>
      </c>
      <c r="N3608" s="25" t="s">
        <v>46</v>
      </c>
      <c r="O3608" s="25" t="s">
        <v>13951</v>
      </c>
      <c r="P3608" s="25" t="s">
        <v>13952</v>
      </c>
      <c r="Q3608" s="25" t="s">
        <v>13953</v>
      </c>
      <c r="R3608" s="101">
        <v>657.59</v>
      </c>
      <c r="T3608" s="116">
        <v>583</v>
      </c>
      <c r="V3608" s="102">
        <v>669.3</v>
      </c>
      <c r="W3608" s="102">
        <v>524.13</v>
      </c>
      <c r="AG3608" s="105">
        <v>521.18299999999999</v>
      </c>
      <c r="AN3608" s="106">
        <v>657.59</v>
      </c>
      <c r="AO3608" s="105" t="s">
        <v>50</v>
      </c>
      <c r="AP3608" s="104" t="s">
        <v>51</v>
      </c>
      <c r="AQ3608" s="105" t="e">
        <f>AVERAGE(SMALL(AE3608:AI3608,1),SMALL(AE3608:AI3608,2))</f>
        <v>#NUM!</v>
      </c>
      <c r="AR3608" s="105" t="e">
        <f>IF(R3608 &lt;=( AVERAGE(SMALL(AE3608:AI3608,1),SMALL(AE3608:AI3608,2))), R3608, "")</f>
        <v>#NUM!</v>
      </c>
      <c r="AS3608" s="105" t="e">
        <f>AVERAGE(SMALL(AJ3608:AM3608,1),SMALL(AJ3608:AM3608,2))</f>
        <v>#NUM!</v>
      </c>
      <c r="AT3608" s="105" t="e">
        <f>#REF!*1.075</f>
        <v>#REF!</v>
      </c>
      <c r="AU3608" s="105">
        <f>T3608*1.075</f>
        <v>626.72500000000002</v>
      </c>
      <c r="AV3608" s="102" t="e">
        <f t="shared" si="831"/>
        <v>#REF!</v>
      </c>
      <c r="AW3608" s="105" t="s">
        <v>172</v>
      </c>
      <c r="AX3608" s="105" t="s">
        <v>173</v>
      </c>
      <c r="AY3608" s="106">
        <v>626.73</v>
      </c>
      <c r="AZ3608" s="108">
        <f t="shared" si="833"/>
        <v>62.673000000000002</v>
      </c>
      <c r="BA3608" s="1">
        <f t="shared" si="834"/>
        <v>689.40300000000002</v>
      </c>
      <c r="BB3608" s="106">
        <f t="shared" si="832"/>
        <v>744.55524000000003</v>
      </c>
      <c r="BC3608" s="105" t="s">
        <v>53</v>
      </c>
      <c r="BE3608" s="110"/>
      <c r="BF3608" s="110"/>
      <c r="BG3608" s="110"/>
    </row>
    <row r="3609" spans="1:59" ht="24.75" hidden="1" customHeight="1">
      <c r="A3609" s="9">
        <v>3612</v>
      </c>
      <c r="B3609" s="36">
        <v>20322</v>
      </c>
      <c r="C3609" s="36"/>
      <c r="E3609" s="37" t="s">
        <v>13954</v>
      </c>
      <c r="F3609" s="36" t="s">
        <v>13955</v>
      </c>
      <c r="G3609" s="36" t="s">
        <v>13956</v>
      </c>
      <c r="H3609" s="36" t="s">
        <v>13957</v>
      </c>
      <c r="I3609" s="36" t="s">
        <v>668</v>
      </c>
      <c r="J3609" s="37" t="s">
        <v>2005</v>
      </c>
      <c r="K3609" s="49"/>
      <c r="L3609" s="36"/>
      <c r="M3609" s="36"/>
      <c r="N3609" s="36"/>
      <c r="O3609" s="36" t="s">
        <v>13958</v>
      </c>
      <c r="P3609" s="36" t="s">
        <v>13959</v>
      </c>
      <c r="Q3609" s="36" t="s">
        <v>13960</v>
      </c>
      <c r="T3609" s="116"/>
      <c r="AT3609" s="105" t="e">
        <f>#REF!*1.075</f>
        <v>#REF!</v>
      </c>
      <c r="AV3609" s="102" t="e">
        <f t="shared" si="831"/>
        <v>#REF!</v>
      </c>
      <c r="AZ3609" s="108" t="b">
        <f t="shared" si="833"/>
        <v>0</v>
      </c>
      <c r="BA3609" s="1">
        <f t="shared" si="834"/>
        <v>0</v>
      </c>
      <c r="BB3609" s="106">
        <f t="shared" si="832"/>
        <v>0</v>
      </c>
      <c r="BE3609" s="110"/>
      <c r="BF3609" s="110"/>
      <c r="BG3609" s="110"/>
    </row>
    <row r="3610" spans="1:59" ht="24.75" hidden="1" customHeight="1">
      <c r="A3610" s="9">
        <v>3613</v>
      </c>
      <c r="B3610" s="36">
        <v>14973</v>
      </c>
      <c r="C3610" s="36"/>
      <c r="E3610" s="37" t="s">
        <v>13778</v>
      </c>
      <c r="F3610" s="36" t="s">
        <v>13961</v>
      </c>
      <c r="G3610" s="36" t="s">
        <v>13780</v>
      </c>
      <c r="H3610" s="36" t="s">
        <v>204</v>
      </c>
      <c r="I3610" s="36" t="s">
        <v>668</v>
      </c>
      <c r="J3610" s="37" t="s">
        <v>2005</v>
      </c>
      <c r="K3610" s="49"/>
      <c r="L3610" s="36"/>
      <c r="M3610" s="36"/>
      <c r="N3610" s="36"/>
      <c r="O3610" s="36" t="s">
        <v>13958</v>
      </c>
      <c r="P3610" s="36" t="s">
        <v>13962</v>
      </c>
      <c r="Q3610" s="36" t="s">
        <v>13782</v>
      </c>
      <c r="T3610" s="116"/>
      <c r="AT3610" s="105" t="e">
        <f>#REF!*1.075</f>
        <v>#REF!</v>
      </c>
      <c r="AV3610" s="102" t="e">
        <f t="shared" si="831"/>
        <v>#REF!</v>
      </c>
      <c r="AZ3610" s="108" t="b">
        <f t="shared" si="833"/>
        <v>0</v>
      </c>
      <c r="BA3610" s="1">
        <f t="shared" si="834"/>
        <v>0</v>
      </c>
      <c r="BB3610" s="106">
        <f t="shared" si="832"/>
        <v>0</v>
      </c>
      <c r="BE3610" s="110"/>
      <c r="BF3610" s="110"/>
      <c r="BG3610" s="110"/>
    </row>
    <row r="3611" spans="1:59" ht="24.75" hidden="1" customHeight="1">
      <c r="A3611" s="9">
        <v>3614</v>
      </c>
      <c r="B3611" s="24"/>
      <c r="C3611" s="24"/>
      <c r="D3611" s="15"/>
      <c r="E3611" s="26" t="s">
        <v>13963</v>
      </c>
      <c r="F3611" s="26" t="s">
        <v>13964</v>
      </c>
      <c r="G3611" s="26" t="s">
        <v>13965</v>
      </c>
      <c r="H3611" s="26" t="s">
        <v>565</v>
      </c>
      <c r="I3611" s="26" t="s">
        <v>44</v>
      </c>
      <c r="J3611" s="26" t="s">
        <v>3352</v>
      </c>
      <c r="K3611" s="27"/>
      <c r="L3611" s="26"/>
      <c r="M3611" s="24">
        <v>28</v>
      </c>
      <c r="N3611" s="26" t="s">
        <v>46</v>
      </c>
      <c r="O3611" s="15" t="s">
        <v>13966</v>
      </c>
      <c r="P3611" s="26" t="s">
        <v>13967</v>
      </c>
      <c r="Q3611" s="26" t="s">
        <v>13967</v>
      </c>
      <c r="R3611" s="101">
        <v>314.29000000000002</v>
      </c>
      <c r="T3611" s="116" t="s">
        <v>58</v>
      </c>
      <c r="V3611" s="102">
        <v>296.45</v>
      </c>
      <c r="W3611" s="102">
        <v>292.79000000000002</v>
      </c>
      <c r="X3611" s="102">
        <v>291.94</v>
      </c>
      <c r="Y3611" s="102">
        <v>357.39</v>
      </c>
      <c r="AN3611" s="106">
        <v>292.37</v>
      </c>
      <c r="AO3611" s="105" t="s">
        <v>277</v>
      </c>
      <c r="AP3611" s="104" t="s">
        <v>278</v>
      </c>
      <c r="AQ3611" s="105" t="e">
        <f>AVERAGE(SMALL(AE3611:AI3611,1),SMALL(AE3611:AI3611,2))</f>
        <v>#NUM!</v>
      </c>
      <c r="AR3611" s="105" t="e">
        <f>IF(R3611 &lt;=( AVERAGE(SMALL(AE3611:AI3611,1),SMALL(AE3611:AI3611,2))), R3611, "")</f>
        <v>#NUM!</v>
      </c>
      <c r="AS3611" s="105" t="e">
        <f>AVERAGE(SMALL(AJ3611:AM3611,1),SMALL(AJ3611:AM3611,2))</f>
        <v>#NUM!</v>
      </c>
      <c r="AT3611" s="105" t="e">
        <f>#REF!*1.075</f>
        <v>#REF!</v>
      </c>
      <c r="AU3611" s="105" t="e">
        <f>T3611*1.075</f>
        <v>#VALUE!</v>
      </c>
      <c r="AV3611" s="102" t="e">
        <f t="shared" si="831"/>
        <v>#REF!</v>
      </c>
      <c r="AW3611" s="105" t="s">
        <v>279</v>
      </c>
      <c r="AX3611" s="105" t="s">
        <v>278</v>
      </c>
      <c r="AY3611" s="106">
        <v>292.37</v>
      </c>
      <c r="AZ3611" s="108">
        <f t="shared" si="833"/>
        <v>29.237000000000002</v>
      </c>
      <c r="BA3611" s="1">
        <f t="shared" si="834"/>
        <v>321.60700000000003</v>
      </c>
      <c r="BB3611" s="106">
        <f t="shared" si="832"/>
        <v>347.33556000000004</v>
      </c>
      <c r="BC3611" s="105" t="s">
        <v>53</v>
      </c>
      <c r="BE3611" s="110"/>
      <c r="BF3611" s="110"/>
      <c r="BG3611" s="110"/>
    </row>
    <row r="3612" spans="1:59" ht="24.75" hidden="1" customHeight="1">
      <c r="A3612" s="9">
        <v>3615</v>
      </c>
      <c r="B3612" s="24">
        <v>3513</v>
      </c>
      <c r="C3612" s="24"/>
      <c r="D3612" s="15"/>
      <c r="E3612" s="25" t="s">
        <v>13963</v>
      </c>
      <c r="F3612" s="25" t="s">
        <v>13964</v>
      </c>
      <c r="G3612" s="25" t="s">
        <v>13965</v>
      </c>
      <c r="H3612" s="26" t="s">
        <v>565</v>
      </c>
      <c r="I3612" s="25" t="s">
        <v>44</v>
      </c>
      <c r="J3612" s="39" t="s">
        <v>13968</v>
      </c>
      <c r="K3612" s="27"/>
      <c r="L3612" s="25"/>
      <c r="M3612" s="24">
        <v>56</v>
      </c>
      <c r="N3612" s="25" t="s">
        <v>46</v>
      </c>
      <c r="O3612" s="14" t="s">
        <v>13966</v>
      </c>
      <c r="P3612" s="25" t="s">
        <v>13969</v>
      </c>
      <c r="Q3612" s="25" t="s">
        <v>13967</v>
      </c>
      <c r="R3612" s="101">
        <v>628.58000000000004</v>
      </c>
      <c r="T3612" s="116" t="s">
        <v>58</v>
      </c>
      <c r="V3612" s="102">
        <v>592.91</v>
      </c>
      <c r="W3612" s="102">
        <v>585.58000000000004</v>
      </c>
      <c r="X3612" s="102">
        <v>583.88</v>
      </c>
      <c r="Y3612" s="102">
        <v>714.78</v>
      </c>
      <c r="AG3612" s="105">
        <v>582.25</v>
      </c>
      <c r="AH3612" s="105">
        <v>583.88</v>
      </c>
      <c r="AI3612" s="105">
        <v>714.78</v>
      </c>
      <c r="AN3612" s="106">
        <v>583.06500000000005</v>
      </c>
      <c r="AO3612" s="105" t="s">
        <v>277</v>
      </c>
      <c r="AP3612" s="104" t="s">
        <v>278</v>
      </c>
      <c r="AQ3612" s="105">
        <f>AVERAGE(SMALL(AE3612:AI3612,1),SMALL(AE3612:AI3612,2))</f>
        <v>583.06500000000005</v>
      </c>
      <c r="AR3612" s="105" t="str">
        <f>IF(R3612 &lt;=( AVERAGE(SMALL(AE3612:AI3612,1),SMALL(AE3612:AI3612,2))), R3612, "")</f>
        <v/>
      </c>
      <c r="AS3612" s="105" t="e">
        <f>AVERAGE(SMALL(AJ3612:AM3612,1),SMALL(AJ3612:AM3612,2))</f>
        <v>#NUM!</v>
      </c>
      <c r="AT3612" s="105" t="e">
        <f>#REF!*1.075</f>
        <v>#REF!</v>
      </c>
      <c r="AU3612" s="105" t="e">
        <f>T3612*1.075</f>
        <v>#VALUE!</v>
      </c>
      <c r="AV3612" s="102" t="e">
        <f t="shared" si="831"/>
        <v>#REF!</v>
      </c>
      <c r="AW3612" s="105" t="s">
        <v>279</v>
      </c>
      <c r="AX3612" s="105" t="s">
        <v>278</v>
      </c>
      <c r="AY3612" s="106">
        <v>583.06500000000005</v>
      </c>
      <c r="AZ3612" s="108">
        <f t="shared" si="833"/>
        <v>58.306500000000007</v>
      </c>
      <c r="BA3612" s="1">
        <f t="shared" si="834"/>
        <v>641.37150000000008</v>
      </c>
      <c r="BB3612" s="106">
        <f t="shared" si="832"/>
        <v>692.68122000000005</v>
      </c>
      <c r="BC3612" s="105" t="s">
        <v>53</v>
      </c>
      <c r="BE3612" s="110"/>
      <c r="BF3612" s="110"/>
      <c r="BG3612" s="110"/>
    </row>
    <row r="3613" spans="1:59" ht="24.75" hidden="1" customHeight="1">
      <c r="A3613" s="9">
        <v>3616</v>
      </c>
      <c r="B3613" s="24">
        <v>3512</v>
      </c>
      <c r="C3613" s="24"/>
      <c r="D3613" s="15"/>
      <c r="E3613" s="25" t="s">
        <v>13963</v>
      </c>
      <c r="F3613" s="25" t="s">
        <v>13970</v>
      </c>
      <c r="G3613" s="25" t="s">
        <v>13965</v>
      </c>
      <c r="H3613" s="26" t="s">
        <v>310</v>
      </c>
      <c r="I3613" s="25" t="s">
        <v>44</v>
      </c>
      <c r="J3613" s="25" t="s">
        <v>5058</v>
      </c>
      <c r="K3613" s="27"/>
      <c r="L3613" s="25"/>
      <c r="M3613" s="24">
        <v>28</v>
      </c>
      <c r="N3613" s="25" t="s">
        <v>46</v>
      </c>
      <c r="O3613" s="14" t="s">
        <v>13966</v>
      </c>
      <c r="P3613" s="25" t="s">
        <v>13971</v>
      </c>
      <c r="Q3613" s="25" t="s">
        <v>13972</v>
      </c>
      <c r="R3613" s="101">
        <v>1554.75</v>
      </c>
      <c r="T3613" s="116" t="s">
        <v>58</v>
      </c>
      <c r="V3613" s="102">
        <v>1491.42</v>
      </c>
      <c r="W3613" s="102">
        <v>1450.29</v>
      </c>
      <c r="X3613" s="102">
        <v>1442.27</v>
      </c>
      <c r="Y3613" s="102">
        <v>1763.98</v>
      </c>
      <c r="AN3613" s="106">
        <v>1446.28</v>
      </c>
      <c r="AO3613" s="105" t="s">
        <v>277</v>
      </c>
      <c r="AP3613" s="104" t="s">
        <v>278</v>
      </c>
      <c r="AQ3613" s="105" t="e">
        <f>AVERAGE(SMALL(AE3613:AI3613,1),SMALL(AE3613:AI3613,2))</f>
        <v>#NUM!</v>
      </c>
      <c r="AR3613" s="105" t="e">
        <f>IF(R3613 &lt;=( AVERAGE(SMALL(AE3613:AI3613,1),SMALL(AE3613:AI3613,2))), R3613, "")</f>
        <v>#NUM!</v>
      </c>
      <c r="AS3613" s="105" t="e">
        <f>AVERAGE(SMALL(AJ3613:AM3613,1),SMALL(AJ3613:AM3613,2))</f>
        <v>#NUM!</v>
      </c>
      <c r="AT3613" s="105" t="e">
        <f>#REF!*1.075</f>
        <v>#REF!</v>
      </c>
      <c r="AU3613" s="105" t="e">
        <f>T3613*1.075</f>
        <v>#VALUE!</v>
      </c>
      <c r="AV3613" s="102" t="e">
        <f t="shared" si="831"/>
        <v>#REF!</v>
      </c>
      <c r="AW3613" s="105" t="s">
        <v>279</v>
      </c>
      <c r="AX3613" s="105" t="s">
        <v>278</v>
      </c>
      <c r="AY3613" s="106">
        <v>1446.28</v>
      </c>
      <c r="AZ3613" s="108">
        <f t="shared" si="833"/>
        <v>144.62800000000001</v>
      </c>
      <c r="BA3613" s="1">
        <f t="shared" si="834"/>
        <v>1590.9079999999999</v>
      </c>
      <c r="BB3613" s="106">
        <f t="shared" si="832"/>
        <v>1718.1806399999998</v>
      </c>
      <c r="BC3613" s="105" t="s">
        <v>53</v>
      </c>
      <c r="BE3613" s="110"/>
      <c r="BF3613" s="110"/>
      <c r="BG3613" s="110"/>
    </row>
    <row r="3614" spans="1:59" ht="24.75" hidden="1" customHeight="1">
      <c r="A3614" s="9">
        <v>3617</v>
      </c>
      <c r="B3614" s="24"/>
      <c r="C3614" s="24"/>
      <c r="D3614" s="15"/>
      <c r="E3614" s="26" t="s">
        <v>13963</v>
      </c>
      <c r="F3614" s="26" t="s">
        <v>13970</v>
      </c>
      <c r="G3614" s="26" t="s">
        <v>13965</v>
      </c>
      <c r="H3614" s="26" t="s">
        <v>310</v>
      </c>
      <c r="I3614" s="26" t="s">
        <v>44</v>
      </c>
      <c r="J3614" s="26" t="s">
        <v>13973</v>
      </c>
      <c r="K3614" s="27"/>
      <c r="L3614" s="26"/>
      <c r="M3614" s="24">
        <v>56</v>
      </c>
      <c r="N3614" s="26" t="s">
        <v>46</v>
      </c>
      <c r="O3614" s="26" t="s">
        <v>13966</v>
      </c>
      <c r="P3614" s="26" t="s">
        <v>13972</v>
      </c>
      <c r="Q3614" s="26" t="s">
        <v>13972</v>
      </c>
      <c r="R3614" s="101">
        <v>3109.5</v>
      </c>
      <c r="T3614" s="116" t="s">
        <v>58</v>
      </c>
      <c r="V3614" s="102">
        <v>2982.84</v>
      </c>
      <c r="W3614" s="102">
        <v>2900.58</v>
      </c>
      <c r="X3614" s="102">
        <v>2884.53</v>
      </c>
      <c r="Y3614" s="102">
        <v>3527.95</v>
      </c>
      <c r="AG3614" s="105">
        <v>2884.13</v>
      </c>
      <c r="AH3614" s="105">
        <v>2884.53</v>
      </c>
      <c r="AI3614" s="105">
        <v>35727.949999999997</v>
      </c>
      <c r="AN3614" s="106">
        <v>2884.33</v>
      </c>
      <c r="AO3614" s="105" t="s">
        <v>277</v>
      </c>
      <c r="AP3614" s="104" t="s">
        <v>278</v>
      </c>
      <c r="AQ3614" s="105">
        <f>AVERAGE(SMALL(AE3614:AI3614,1),SMALL(AE3614:AI3614,2))</f>
        <v>2884.33</v>
      </c>
      <c r="AR3614" s="105" t="str">
        <f>IF(R3614 &lt;=( AVERAGE(SMALL(AE3614:AI3614,1),SMALL(AE3614:AI3614,2))), R3614, "")</f>
        <v/>
      </c>
      <c r="AS3614" s="105" t="e">
        <f>AVERAGE(SMALL(AJ3614:AM3614,1),SMALL(AJ3614:AM3614,2))</f>
        <v>#NUM!</v>
      </c>
      <c r="AT3614" s="105" t="e">
        <f>#REF!*1.075</f>
        <v>#REF!</v>
      </c>
      <c r="AU3614" s="105" t="e">
        <f>T3614*1.075</f>
        <v>#VALUE!</v>
      </c>
      <c r="AV3614" s="102" t="e">
        <f t="shared" si="831"/>
        <v>#REF!</v>
      </c>
      <c r="AW3614" s="105" t="s">
        <v>279</v>
      </c>
      <c r="AX3614" s="105" t="s">
        <v>278</v>
      </c>
      <c r="AY3614" s="106">
        <v>2884.33</v>
      </c>
      <c r="AZ3614" s="108">
        <f t="shared" si="833"/>
        <v>288.43299999999999</v>
      </c>
      <c r="BA3614" s="1">
        <f t="shared" si="834"/>
        <v>3172.7629999999999</v>
      </c>
      <c r="BB3614" s="106">
        <f t="shared" si="832"/>
        <v>3426.5840399999997</v>
      </c>
      <c r="BC3614" s="105" t="s">
        <v>53</v>
      </c>
      <c r="BE3614" s="110"/>
      <c r="BF3614" s="110"/>
      <c r="BG3614" s="110"/>
    </row>
    <row r="3615" spans="1:59" ht="24.75" hidden="1" customHeight="1">
      <c r="A3615" s="9">
        <v>3618</v>
      </c>
      <c r="B3615" s="36">
        <v>3613</v>
      </c>
      <c r="C3615" s="36"/>
      <c r="E3615" s="37" t="s">
        <v>13974</v>
      </c>
      <c r="F3615" s="36" t="s">
        <v>13975</v>
      </c>
      <c r="G3615" s="36" t="s">
        <v>4909</v>
      </c>
      <c r="H3615" s="36" t="s">
        <v>5417</v>
      </c>
      <c r="I3615" s="36" t="s">
        <v>2004</v>
      </c>
      <c r="J3615" s="37" t="s">
        <v>13976</v>
      </c>
      <c r="K3615" s="49"/>
      <c r="L3615" s="36"/>
      <c r="M3615" s="36"/>
      <c r="N3615" s="36"/>
      <c r="O3615" s="36" t="s">
        <v>13966</v>
      </c>
      <c r="P3615" s="36" t="s">
        <v>13977</v>
      </c>
      <c r="Q3615" s="36" t="s">
        <v>13978</v>
      </c>
      <c r="T3615" s="116"/>
      <c r="AT3615" s="105" t="e">
        <f>#REF!*1.075</f>
        <v>#REF!</v>
      </c>
      <c r="AV3615" s="102" t="e">
        <f t="shared" ref="AV3615:AV3678" si="835">MIN(AN3615,AT3615,AU3615)</f>
        <v>#REF!</v>
      </c>
      <c r="AZ3615" s="108" t="b">
        <f t="shared" si="833"/>
        <v>0</v>
      </c>
      <c r="BA3615" s="1">
        <f t="shared" si="834"/>
        <v>0</v>
      </c>
      <c r="BB3615" s="106">
        <f t="shared" si="832"/>
        <v>0</v>
      </c>
      <c r="BE3615" s="110"/>
      <c r="BF3615" s="110"/>
      <c r="BG3615" s="110"/>
    </row>
    <row r="3616" spans="1:59" ht="24.75" hidden="1" customHeight="1">
      <c r="A3616" s="9">
        <v>3619</v>
      </c>
      <c r="B3616" s="24">
        <v>3817</v>
      </c>
      <c r="C3616" s="24"/>
      <c r="D3616" s="15"/>
      <c r="E3616" s="25" t="s">
        <v>13979</v>
      </c>
      <c r="F3616" s="25" t="s">
        <v>13980</v>
      </c>
      <c r="G3616" s="25" t="s">
        <v>13981</v>
      </c>
      <c r="H3616" s="26" t="s">
        <v>1037</v>
      </c>
      <c r="I3616" s="25" t="s">
        <v>150</v>
      </c>
      <c r="J3616" s="39" t="s">
        <v>13982</v>
      </c>
      <c r="K3616" s="27"/>
      <c r="L3616" s="25"/>
      <c r="M3616" s="24">
        <v>60</v>
      </c>
      <c r="N3616" s="25" t="s">
        <v>46</v>
      </c>
      <c r="O3616" s="25" t="s">
        <v>13966</v>
      </c>
      <c r="P3616" s="25" t="s">
        <v>13971</v>
      </c>
      <c r="Q3616" s="25" t="s">
        <v>13983</v>
      </c>
      <c r="R3616" s="101">
        <v>3845.48</v>
      </c>
      <c r="T3616" s="116" t="s">
        <v>58</v>
      </c>
      <c r="V3616" s="102">
        <v>3627.2</v>
      </c>
      <c r="W3616" s="102">
        <v>3527.17</v>
      </c>
      <c r="X3616" s="102">
        <v>3853.24</v>
      </c>
      <c r="Y3616" s="102">
        <v>4575.6499999999996</v>
      </c>
      <c r="Z3616" s="102">
        <v>3531.5</v>
      </c>
      <c r="AG3616" s="105">
        <v>3507.16</v>
      </c>
      <c r="AH3616" s="105">
        <v>3853.24</v>
      </c>
      <c r="AI3616" s="105">
        <v>4575.6499999999996</v>
      </c>
      <c r="AN3616" s="106">
        <v>3680.2</v>
      </c>
      <c r="AO3616" s="105" t="s">
        <v>277</v>
      </c>
      <c r="AP3616" s="104" t="s">
        <v>278</v>
      </c>
      <c r="AQ3616" s="105">
        <f>AVERAGE(SMALL(AE3616:AI3616,1),SMALL(AE3616:AI3616,2))</f>
        <v>3680.2</v>
      </c>
      <c r="AR3616" s="105" t="str">
        <f>IF(R3616 &lt;=( AVERAGE(SMALL(AE3616:AI3616,1),SMALL(AE3616:AI3616,2))), R3616, "")</f>
        <v/>
      </c>
      <c r="AS3616" s="105" t="e">
        <f>AVERAGE(SMALL(AJ3616:AM3616,1),SMALL(AJ3616:AM3616,2))</f>
        <v>#NUM!</v>
      </c>
      <c r="AT3616" s="105" t="e">
        <f>#REF!*1.075</f>
        <v>#REF!</v>
      </c>
      <c r="AU3616" s="105" t="e">
        <f>T3616*1.075</f>
        <v>#VALUE!</v>
      </c>
      <c r="AV3616" s="102" t="e">
        <f t="shared" si="835"/>
        <v>#REF!</v>
      </c>
      <c r="AW3616" s="105" t="s">
        <v>279</v>
      </c>
      <c r="AX3616" s="105" t="s">
        <v>278</v>
      </c>
      <c r="AY3616" s="106">
        <v>3680.2</v>
      </c>
      <c r="AZ3616" s="108">
        <f t="shared" si="833"/>
        <v>368.02</v>
      </c>
      <c r="BA3616" s="1">
        <f t="shared" si="834"/>
        <v>4048.22</v>
      </c>
      <c r="BB3616" s="106">
        <f t="shared" si="832"/>
        <v>4372.0775999999996</v>
      </c>
      <c r="BC3616" s="105" t="s">
        <v>53</v>
      </c>
      <c r="BE3616" s="110"/>
      <c r="BF3616" s="110"/>
      <c r="BG3616" s="110"/>
    </row>
    <row r="3617" spans="1:59" ht="24.75" hidden="1" customHeight="1">
      <c r="A3617" s="9">
        <v>3620</v>
      </c>
      <c r="B3617" s="24">
        <v>3816</v>
      </c>
      <c r="C3617" s="24"/>
      <c r="D3617" s="15"/>
      <c r="E3617" s="25" t="s">
        <v>13979</v>
      </c>
      <c r="F3617" s="25" t="s">
        <v>13984</v>
      </c>
      <c r="G3617" s="25" t="s">
        <v>13981</v>
      </c>
      <c r="H3617" s="26" t="s">
        <v>149</v>
      </c>
      <c r="I3617" s="25" t="s">
        <v>150</v>
      </c>
      <c r="J3617" s="25" t="s">
        <v>13985</v>
      </c>
      <c r="K3617" s="27"/>
      <c r="L3617" s="25"/>
      <c r="M3617" s="24">
        <v>60</v>
      </c>
      <c r="N3617" s="25" t="s">
        <v>46</v>
      </c>
      <c r="O3617" s="25" t="s">
        <v>13966</v>
      </c>
      <c r="P3617" s="25" t="s">
        <v>13971</v>
      </c>
      <c r="Q3617" s="25" t="s">
        <v>13986</v>
      </c>
      <c r="R3617" s="101">
        <v>4328.07</v>
      </c>
      <c r="T3617" s="116" t="s">
        <v>58</v>
      </c>
      <c r="V3617" s="102">
        <v>4334.57</v>
      </c>
      <c r="W3617" s="102">
        <v>3842.03</v>
      </c>
      <c r="X3617" s="102">
        <v>4210.2</v>
      </c>
      <c r="Y3617" s="102">
        <v>4979.8</v>
      </c>
      <c r="AG3617" s="105">
        <v>3820.24</v>
      </c>
      <c r="AH3617" s="105">
        <v>4210.2</v>
      </c>
      <c r="AI3617" s="105">
        <v>4979.8</v>
      </c>
      <c r="AN3617" s="106">
        <v>4015.22</v>
      </c>
      <c r="AO3617" s="105" t="s">
        <v>277</v>
      </c>
      <c r="AP3617" s="104" t="s">
        <v>278</v>
      </c>
      <c r="AQ3617" s="105">
        <f>AVERAGE(SMALL(AE3617:AI3617,1),SMALL(AE3617:AI3617,2))</f>
        <v>4015.22</v>
      </c>
      <c r="AR3617" s="105" t="str">
        <f>IF(R3617 &lt;=( AVERAGE(SMALL(AE3617:AI3617,1),SMALL(AE3617:AI3617,2))), R3617, "")</f>
        <v/>
      </c>
      <c r="AS3617" s="105" t="e">
        <f>AVERAGE(SMALL(AJ3617:AM3617,1),SMALL(AJ3617:AM3617,2))</f>
        <v>#NUM!</v>
      </c>
      <c r="AT3617" s="105" t="e">
        <f>#REF!*1.075</f>
        <v>#REF!</v>
      </c>
      <c r="AU3617" s="105" t="e">
        <f>T3617*1.075</f>
        <v>#VALUE!</v>
      </c>
      <c r="AV3617" s="102" t="e">
        <f t="shared" si="835"/>
        <v>#REF!</v>
      </c>
      <c r="AW3617" s="105" t="s">
        <v>279</v>
      </c>
      <c r="AX3617" s="105" t="s">
        <v>278</v>
      </c>
      <c r="AY3617" s="106">
        <v>4015.22</v>
      </c>
      <c r="AZ3617" s="108">
        <f t="shared" si="833"/>
        <v>401.52199999999999</v>
      </c>
      <c r="BA3617" s="1">
        <f t="shared" si="834"/>
        <v>4416.7420000000002</v>
      </c>
      <c r="BB3617" s="106">
        <f t="shared" si="832"/>
        <v>4770.0813600000001</v>
      </c>
      <c r="BC3617" s="105" t="s">
        <v>53</v>
      </c>
      <c r="BE3617" s="110"/>
      <c r="BF3617" s="110"/>
      <c r="BG3617" s="110"/>
    </row>
    <row r="3618" spans="1:59" ht="24.75" hidden="1" customHeight="1">
      <c r="A3618" s="9">
        <v>3621</v>
      </c>
      <c r="B3618" s="36">
        <v>3950</v>
      </c>
      <c r="C3618" s="36"/>
      <c r="E3618" s="37" t="s">
        <v>13987</v>
      </c>
      <c r="F3618" s="36" t="s">
        <v>13988</v>
      </c>
      <c r="G3618" s="36" t="s">
        <v>13989</v>
      </c>
      <c r="H3618" s="36" t="s">
        <v>13990</v>
      </c>
      <c r="I3618" s="36" t="s">
        <v>551</v>
      </c>
      <c r="J3618" s="37" t="s">
        <v>13991</v>
      </c>
      <c r="K3618" s="49"/>
      <c r="L3618" s="36"/>
      <c r="M3618" s="36"/>
      <c r="N3618" s="36"/>
      <c r="O3618" s="36" t="s">
        <v>13992</v>
      </c>
      <c r="P3618" s="36" t="s">
        <v>13889</v>
      </c>
      <c r="Q3618" s="36" t="s">
        <v>13993</v>
      </c>
      <c r="T3618" s="116"/>
      <c r="AT3618" s="105" t="e">
        <f>#REF!*1.075</f>
        <v>#REF!</v>
      </c>
      <c r="AV3618" s="102" t="e">
        <f t="shared" si="835"/>
        <v>#REF!</v>
      </c>
      <c r="AZ3618" s="108" t="b">
        <f t="shared" si="833"/>
        <v>0</v>
      </c>
      <c r="BA3618" s="1">
        <f t="shared" si="834"/>
        <v>0</v>
      </c>
      <c r="BB3618" s="106">
        <f t="shared" si="832"/>
        <v>0</v>
      </c>
      <c r="BE3618" s="110"/>
      <c r="BF3618" s="110"/>
      <c r="BG3618" s="110"/>
    </row>
    <row r="3619" spans="1:59" ht="24.75" hidden="1" customHeight="1">
      <c r="A3619" s="9">
        <v>3622</v>
      </c>
      <c r="B3619" s="36">
        <v>3951</v>
      </c>
      <c r="C3619" s="36"/>
      <c r="E3619" s="37" t="s">
        <v>13987</v>
      </c>
      <c r="F3619" s="36" t="s">
        <v>13988</v>
      </c>
      <c r="G3619" s="36" t="s">
        <v>13989</v>
      </c>
      <c r="H3619" s="36" t="s">
        <v>13994</v>
      </c>
      <c r="I3619" s="36" t="s">
        <v>551</v>
      </c>
      <c r="J3619" s="37" t="s">
        <v>13991</v>
      </c>
      <c r="K3619" s="49"/>
      <c r="L3619" s="36"/>
      <c r="M3619" s="36"/>
      <c r="N3619" s="36"/>
      <c r="O3619" s="36" t="s">
        <v>13992</v>
      </c>
      <c r="P3619" s="36" t="s">
        <v>13889</v>
      </c>
      <c r="Q3619" s="36" t="s">
        <v>13995</v>
      </c>
      <c r="T3619" s="116"/>
      <c r="AT3619" s="105" t="e">
        <f>#REF!*1.075</f>
        <v>#REF!</v>
      </c>
      <c r="AV3619" s="102" t="e">
        <f t="shared" si="835"/>
        <v>#REF!</v>
      </c>
      <c r="AZ3619" s="108" t="b">
        <f t="shared" si="833"/>
        <v>0</v>
      </c>
      <c r="BA3619" s="1">
        <f t="shared" si="834"/>
        <v>0</v>
      </c>
      <c r="BB3619" s="106">
        <f t="shared" si="832"/>
        <v>0</v>
      </c>
      <c r="BE3619" s="110"/>
      <c r="BF3619" s="110"/>
      <c r="BG3619" s="110"/>
    </row>
    <row r="3620" spans="1:59" ht="24.75" hidden="1" customHeight="1">
      <c r="A3620" s="9">
        <v>3623</v>
      </c>
      <c r="B3620" s="36">
        <v>3949</v>
      </c>
      <c r="C3620" s="36"/>
      <c r="E3620" s="37" t="s">
        <v>13987</v>
      </c>
      <c r="F3620" s="36" t="s">
        <v>13996</v>
      </c>
      <c r="G3620" s="36" t="s">
        <v>13989</v>
      </c>
      <c r="H3620" s="36" t="s">
        <v>11376</v>
      </c>
      <c r="I3620" s="36" t="s">
        <v>551</v>
      </c>
      <c r="J3620" s="37" t="s">
        <v>13997</v>
      </c>
      <c r="K3620" s="49"/>
      <c r="L3620" s="36"/>
      <c r="M3620" s="36"/>
      <c r="N3620" s="36"/>
      <c r="O3620" s="36" t="s">
        <v>13992</v>
      </c>
      <c r="P3620" s="36" t="s">
        <v>13889</v>
      </c>
      <c r="Q3620" s="36" t="s">
        <v>13998</v>
      </c>
      <c r="T3620" s="116"/>
      <c r="AT3620" s="105" t="e">
        <f>#REF!*1.075</f>
        <v>#REF!</v>
      </c>
      <c r="AV3620" s="102" t="e">
        <f t="shared" si="835"/>
        <v>#REF!</v>
      </c>
      <c r="AZ3620" s="108" t="b">
        <f t="shared" si="833"/>
        <v>0</v>
      </c>
      <c r="BA3620" s="1">
        <f t="shared" si="834"/>
        <v>0</v>
      </c>
      <c r="BB3620" s="106">
        <f t="shared" si="832"/>
        <v>0</v>
      </c>
      <c r="BE3620" s="110"/>
      <c r="BF3620" s="110"/>
      <c r="BG3620" s="110"/>
    </row>
    <row r="3621" spans="1:59" ht="24.75" hidden="1" customHeight="1">
      <c r="A3621" s="9">
        <v>3624</v>
      </c>
      <c r="B3621" s="36">
        <v>7269</v>
      </c>
      <c r="C3621" s="36"/>
      <c r="E3621" s="37" t="s">
        <v>13999</v>
      </c>
      <c r="F3621" s="36" t="s">
        <v>14000</v>
      </c>
      <c r="G3621" s="36" t="s">
        <v>12657</v>
      </c>
      <c r="H3621" s="36" t="s">
        <v>14001</v>
      </c>
      <c r="I3621" s="36" t="s">
        <v>116</v>
      </c>
      <c r="J3621" s="37" t="s">
        <v>14002</v>
      </c>
      <c r="K3621" s="49"/>
      <c r="L3621" s="36"/>
      <c r="M3621" s="36"/>
      <c r="N3621" s="36"/>
      <c r="O3621" s="36" t="s">
        <v>13992</v>
      </c>
      <c r="P3621" s="36" t="s">
        <v>13874</v>
      </c>
      <c r="Q3621" s="36" t="s">
        <v>14003</v>
      </c>
      <c r="T3621" s="116"/>
      <c r="AT3621" s="105" t="e">
        <f>#REF!*1.075</f>
        <v>#REF!</v>
      </c>
      <c r="AV3621" s="102" t="e">
        <f t="shared" si="835"/>
        <v>#REF!</v>
      </c>
      <c r="AZ3621" s="108" t="b">
        <f t="shared" si="833"/>
        <v>0</v>
      </c>
      <c r="BA3621" s="1">
        <f t="shared" si="834"/>
        <v>0</v>
      </c>
      <c r="BB3621" s="106">
        <f t="shared" si="832"/>
        <v>0</v>
      </c>
      <c r="BE3621" s="110"/>
      <c r="BF3621" s="110"/>
      <c r="BG3621" s="110"/>
    </row>
    <row r="3622" spans="1:59" ht="24.75" hidden="1" customHeight="1">
      <c r="A3622" s="9">
        <v>3625</v>
      </c>
      <c r="B3622" s="36">
        <v>7268</v>
      </c>
      <c r="C3622" s="36"/>
      <c r="E3622" s="37" t="s">
        <v>13999</v>
      </c>
      <c r="F3622" s="36" t="s">
        <v>14000</v>
      </c>
      <c r="G3622" s="36" t="s">
        <v>12657</v>
      </c>
      <c r="H3622" s="36" t="s">
        <v>14004</v>
      </c>
      <c r="I3622" s="36" t="s">
        <v>116</v>
      </c>
      <c r="J3622" s="37" t="s">
        <v>14005</v>
      </c>
      <c r="K3622" s="49"/>
      <c r="L3622" s="36"/>
      <c r="M3622" s="36"/>
      <c r="N3622" s="36"/>
      <c r="O3622" s="36" t="s">
        <v>13992</v>
      </c>
      <c r="P3622" s="36" t="s">
        <v>13874</v>
      </c>
      <c r="Q3622" s="36" t="s">
        <v>14006</v>
      </c>
      <c r="T3622" s="116"/>
      <c r="AT3622" s="105" t="e">
        <f>#REF!*1.075</f>
        <v>#REF!</v>
      </c>
      <c r="AV3622" s="102" t="e">
        <f t="shared" si="835"/>
        <v>#REF!</v>
      </c>
      <c r="AZ3622" s="108" t="b">
        <f t="shared" si="833"/>
        <v>0</v>
      </c>
      <c r="BA3622" s="1">
        <f t="shared" si="834"/>
        <v>0</v>
      </c>
      <c r="BB3622" s="106">
        <f t="shared" si="832"/>
        <v>0</v>
      </c>
      <c r="BE3622" s="110"/>
      <c r="BF3622" s="110"/>
      <c r="BG3622" s="110"/>
    </row>
    <row r="3623" spans="1:59" ht="24.75" hidden="1" customHeight="1">
      <c r="A3623" s="9">
        <v>3626</v>
      </c>
      <c r="B3623" s="24">
        <v>3791</v>
      </c>
      <c r="C3623" s="24"/>
      <c r="D3623" s="15"/>
      <c r="E3623" s="25" t="s">
        <v>14007</v>
      </c>
      <c r="F3623" s="25" t="s">
        <v>14008</v>
      </c>
      <c r="G3623" s="25" t="s">
        <v>12657</v>
      </c>
      <c r="H3623" s="26" t="s">
        <v>14009</v>
      </c>
      <c r="I3623" s="25" t="s">
        <v>116</v>
      </c>
      <c r="J3623" s="39" t="s">
        <v>14010</v>
      </c>
      <c r="K3623" s="27">
        <v>5.3</v>
      </c>
      <c r="L3623" s="25" t="s">
        <v>2122</v>
      </c>
      <c r="M3623" s="24">
        <v>1</v>
      </c>
      <c r="N3623" s="25" t="s">
        <v>46</v>
      </c>
      <c r="O3623" s="25" t="s">
        <v>13992</v>
      </c>
      <c r="P3623" s="25" t="s">
        <v>14011</v>
      </c>
      <c r="Q3623" s="25" t="s">
        <v>14012</v>
      </c>
      <c r="R3623" s="101">
        <v>84.6</v>
      </c>
      <c r="T3623" s="116">
        <v>45.25</v>
      </c>
      <c r="V3623" s="102">
        <v>76.31</v>
      </c>
      <c r="W3623" s="102">
        <v>98.86</v>
      </c>
      <c r="X3623" s="102">
        <v>81.09</v>
      </c>
      <c r="Y3623" s="102">
        <v>130.30000000000001</v>
      </c>
      <c r="AF3623" s="105">
        <v>73.667000000000002</v>
      </c>
      <c r="AG3623" s="105">
        <v>98.295000000000002</v>
      </c>
      <c r="AH3623" s="105">
        <v>81.09</v>
      </c>
      <c r="AI3623" s="105">
        <v>130.30000000000001</v>
      </c>
      <c r="AN3623" s="106">
        <v>84.6</v>
      </c>
      <c r="AO3623" s="105" t="s">
        <v>50</v>
      </c>
      <c r="AP3623" s="104" t="s">
        <v>51</v>
      </c>
      <c r="AQ3623" s="105">
        <f>AVERAGE(SMALL(AE3623:AI3623,1),SMALL(AE3623:AI3623,2))</f>
        <v>77.378500000000003</v>
      </c>
      <c r="AR3623" s="105" t="str">
        <f>IF(R3623 &lt;=( AVERAGE(SMALL(AE3623:AI3623,1),SMALL(AE3623:AI3623,2))), R3623, "")</f>
        <v/>
      </c>
      <c r="AS3623" s="105" t="e">
        <f>AVERAGE(SMALL(AJ3623:AM3623,1),SMALL(AJ3623:AM3623,2))</f>
        <v>#NUM!</v>
      </c>
      <c r="AT3623" s="105" t="e">
        <f>#REF!*1.075</f>
        <v>#REF!</v>
      </c>
      <c r="AU3623" s="105">
        <f>T3623*1.075</f>
        <v>48.643749999999997</v>
      </c>
      <c r="AV3623" s="102" t="e">
        <f t="shared" si="835"/>
        <v>#REF!</v>
      </c>
      <c r="AW3623" s="105" t="s">
        <v>172</v>
      </c>
      <c r="AX3623" s="105" t="s">
        <v>173</v>
      </c>
      <c r="AY3623" s="106">
        <v>48.65</v>
      </c>
      <c r="AZ3623" s="108">
        <f t="shared" si="833"/>
        <v>8.2705000000000002</v>
      </c>
      <c r="BA3623" s="1">
        <f t="shared" si="834"/>
        <v>56.920499999999997</v>
      </c>
      <c r="BB3623" s="106">
        <f t="shared" si="832"/>
        <v>61.474139999999998</v>
      </c>
      <c r="BC3623" s="105" t="s">
        <v>53</v>
      </c>
      <c r="BE3623" s="110"/>
      <c r="BF3623" s="110"/>
      <c r="BG3623" s="110"/>
    </row>
    <row r="3624" spans="1:59" ht="24.75" hidden="1" customHeight="1">
      <c r="A3624" s="9">
        <v>3627</v>
      </c>
      <c r="B3624" s="24">
        <v>3814</v>
      </c>
      <c r="C3624" s="24"/>
      <c r="D3624" s="15"/>
      <c r="E3624" s="25" t="s">
        <v>14007</v>
      </c>
      <c r="F3624" s="25" t="s">
        <v>14008</v>
      </c>
      <c r="G3624" s="25" t="s">
        <v>12657</v>
      </c>
      <c r="H3624" s="26" t="s">
        <v>14013</v>
      </c>
      <c r="I3624" s="25" t="s">
        <v>116</v>
      </c>
      <c r="J3624" s="39" t="s">
        <v>14014</v>
      </c>
      <c r="K3624" s="27"/>
      <c r="L3624" s="25"/>
      <c r="M3624" s="24">
        <v>12</v>
      </c>
      <c r="N3624" s="25" t="s">
        <v>46</v>
      </c>
      <c r="O3624" s="25" t="s">
        <v>13992</v>
      </c>
      <c r="P3624" s="25" t="s">
        <v>14011</v>
      </c>
      <c r="Q3624" s="25" t="s">
        <v>14015</v>
      </c>
      <c r="R3624" s="101">
        <v>190.33</v>
      </c>
      <c r="T3624" s="116">
        <v>102.45</v>
      </c>
      <c r="V3624" s="102">
        <v>177.02</v>
      </c>
      <c r="W3624" s="102">
        <v>218.79</v>
      </c>
      <c r="X3624" s="102">
        <v>177.08</v>
      </c>
      <c r="Y3624" s="102">
        <v>274.26</v>
      </c>
      <c r="AF3624" s="105">
        <v>170887</v>
      </c>
      <c r="AG3624" s="105">
        <v>217.55199999999999</v>
      </c>
      <c r="AH3624" s="105">
        <v>177.08</v>
      </c>
      <c r="AI3624" s="105">
        <v>274.25400000000002</v>
      </c>
      <c r="AN3624" s="106">
        <v>190.33</v>
      </c>
      <c r="AO3624" s="105" t="s">
        <v>50</v>
      </c>
      <c r="AP3624" s="104" t="s">
        <v>51</v>
      </c>
      <c r="AQ3624" s="105">
        <f>AVERAGE(SMALL(AE3624:AI3624,1),SMALL(AE3624:AI3624,2))</f>
        <v>197.316</v>
      </c>
      <c r="AR3624" s="105">
        <f>IF(R3624 &lt;=( AVERAGE(SMALL(AE3624:AI3624,1),SMALL(AE3624:AI3624,2))), R3624, "")</f>
        <v>190.33</v>
      </c>
      <c r="AS3624" s="105" t="e">
        <f>AVERAGE(SMALL(AJ3624:AM3624,1),SMALL(AJ3624:AM3624,2))</f>
        <v>#NUM!</v>
      </c>
      <c r="AT3624" s="105" t="e">
        <f>#REF!*1.075</f>
        <v>#REF!</v>
      </c>
      <c r="AU3624" s="105">
        <f>T3624*1.075</f>
        <v>110.13374999999999</v>
      </c>
      <c r="AV3624" s="102" t="e">
        <f t="shared" si="835"/>
        <v>#REF!</v>
      </c>
      <c r="AW3624" s="105" t="s">
        <v>172</v>
      </c>
      <c r="AX3624" s="105" t="s">
        <v>173</v>
      </c>
      <c r="AY3624" s="106">
        <v>110.13</v>
      </c>
      <c r="AZ3624" s="108">
        <f t="shared" si="833"/>
        <v>11.013</v>
      </c>
      <c r="BA3624" s="1">
        <f t="shared" si="834"/>
        <v>121.143</v>
      </c>
      <c r="BB3624" s="106">
        <f t="shared" si="832"/>
        <v>130.83444</v>
      </c>
      <c r="BC3624" s="105" t="s">
        <v>53</v>
      </c>
      <c r="BE3624" s="110"/>
      <c r="BF3624" s="110"/>
      <c r="BG3624" s="110"/>
    </row>
    <row r="3625" spans="1:59" ht="24.75" hidden="1" customHeight="1">
      <c r="A3625" s="9">
        <v>3628</v>
      </c>
      <c r="B3625" s="24">
        <v>3735</v>
      </c>
      <c r="C3625" s="24"/>
      <c r="D3625" s="15"/>
      <c r="E3625" s="25" t="s">
        <v>14016</v>
      </c>
      <c r="F3625" s="25" t="s">
        <v>2562</v>
      </c>
      <c r="G3625" s="25" t="s">
        <v>2563</v>
      </c>
      <c r="H3625" s="26" t="s">
        <v>1469</v>
      </c>
      <c r="I3625" s="25" t="s">
        <v>335</v>
      </c>
      <c r="J3625" s="25" t="s">
        <v>14017</v>
      </c>
      <c r="K3625" s="27"/>
      <c r="L3625" s="25"/>
      <c r="M3625" s="24">
        <v>4</v>
      </c>
      <c r="N3625" s="25" t="s">
        <v>46</v>
      </c>
      <c r="O3625" s="25" t="s">
        <v>13992</v>
      </c>
      <c r="P3625" s="25" t="s">
        <v>14018</v>
      </c>
      <c r="Q3625" s="25" t="s">
        <v>14019</v>
      </c>
      <c r="R3625" s="101">
        <v>66.39</v>
      </c>
      <c r="T3625" s="116" t="s">
        <v>58</v>
      </c>
      <c r="X3625" s="102">
        <v>30.02</v>
      </c>
      <c r="Z3625" s="102">
        <v>93.49</v>
      </c>
      <c r="AH3625" s="105">
        <v>30.02</v>
      </c>
      <c r="AJ3625" s="105">
        <v>93.49</v>
      </c>
      <c r="AN3625" s="106">
        <v>66.39</v>
      </c>
      <c r="AO3625" s="105" t="s">
        <v>50</v>
      </c>
      <c r="AP3625" s="104" t="s">
        <v>51</v>
      </c>
      <c r="AQ3625" s="105" t="e">
        <f>AVERAGE(SMALL(AE3625:AI3625,1),SMALL(AE3625:AI3625,2))</f>
        <v>#NUM!</v>
      </c>
      <c r="AR3625" s="105" t="e">
        <f>IF(R3625 &lt;=( AVERAGE(SMALL(AE3625:AI3625,1),SMALL(AE3625:AI3625,2))), R3625, "")</f>
        <v>#NUM!</v>
      </c>
      <c r="AS3625" s="105" t="e">
        <f>AVERAGE(SMALL(AJ3625:AM3625,1),SMALL(AJ3625:AM3625,2))</f>
        <v>#NUM!</v>
      </c>
      <c r="AT3625" s="105" t="e">
        <f>#REF!*1.075</f>
        <v>#REF!</v>
      </c>
      <c r="AU3625" s="105" t="e">
        <f>T3625*1.075</f>
        <v>#VALUE!</v>
      </c>
      <c r="AV3625" s="102" t="e">
        <f t="shared" si="835"/>
        <v>#REF!</v>
      </c>
      <c r="AW3625" s="125" t="s">
        <v>52</v>
      </c>
      <c r="AX3625" s="125" t="s">
        <v>51</v>
      </c>
      <c r="AY3625" s="106">
        <v>66.39</v>
      </c>
      <c r="AZ3625" s="108">
        <f t="shared" si="833"/>
        <v>7.9668000000000001</v>
      </c>
      <c r="BA3625" s="1">
        <f t="shared" si="834"/>
        <v>74.356800000000007</v>
      </c>
      <c r="BB3625" s="106">
        <f t="shared" ref="BB3625:BB3688" si="836">BA3625+BA3625*0.08</f>
        <v>80.305344000000005</v>
      </c>
      <c r="BC3625" s="105" t="s">
        <v>53</v>
      </c>
      <c r="BE3625" s="110"/>
      <c r="BF3625" s="110"/>
      <c r="BG3625" s="110"/>
    </row>
    <row r="3626" spans="1:59" ht="24.75" hidden="1" customHeight="1">
      <c r="A3626" s="9">
        <v>3629</v>
      </c>
      <c r="B3626" s="36">
        <v>3735</v>
      </c>
      <c r="C3626" s="36"/>
      <c r="E3626" s="37" t="s">
        <v>14016</v>
      </c>
      <c r="F3626" s="36" t="s">
        <v>14020</v>
      </c>
      <c r="G3626" s="36" t="s">
        <v>2563</v>
      </c>
      <c r="H3626" s="36" t="s">
        <v>1469</v>
      </c>
      <c r="I3626" s="36" t="s">
        <v>335</v>
      </c>
      <c r="J3626" s="37" t="s">
        <v>14017</v>
      </c>
      <c r="K3626" s="49"/>
      <c r="L3626" s="36"/>
      <c r="M3626" s="36"/>
      <c r="N3626" s="36"/>
      <c r="O3626" s="36" t="s">
        <v>13992</v>
      </c>
      <c r="P3626" s="36" t="s">
        <v>14021</v>
      </c>
      <c r="Q3626" s="36" t="s">
        <v>14019</v>
      </c>
      <c r="T3626" s="116"/>
      <c r="AT3626" s="105" t="e">
        <f>#REF!*1.075</f>
        <v>#REF!</v>
      </c>
      <c r="AV3626" s="102" t="e">
        <f t="shared" si="835"/>
        <v>#REF!</v>
      </c>
      <c r="AZ3626" s="108" t="b">
        <f t="shared" si="833"/>
        <v>0</v>
      </c>
      <c r="BA3626" s="1">
        <f t="shared" si="834"/>
        <v>0</v>
      </c>
      <c r="BB3626" s="106">
        <f t="shared" si="836"/>
        <v>0</v>
      </c>
      <c r="BE3626" s="110"/>
      <c r="BF3626" s="110"/>
      <c r="BG3626" s="110"/>
    </row>
    <row r="3627" spans="1:59" ht="24.75" hidden="1" customHeight="1">
      <c r="A3627" s="9">
        <v>3630</v>
      </c>
      <c r="B3627" s="24">
        <v>3815</v>
      </c>
      <c r="C3627" s="24"/>
      <c r="D3627" s="15"/>
      <c r="E3627" s="25" t="s">
        <v>14022</v>
      </c>
      <c r="F3627" s="25" t="s">
        <v>14023</v>
      </c>
      <c r="G3627" s="25" t="s">
        <v>964</v>
      </c>
      <c r="H3627" s="26" t="s">
        <v>189</v>
      </c>
      <c r="I3627" s="25" t="s">
        <v>551</v>
      </c>
      <c r="J3627" s="25" t="s">
        <v>14024</v>
      </c>
      <c r="K3627" s="27"/>
      <c r="L3627" s="25"/>
      <c r="M3627" s="24">
        <v>1</v>
      </c>
      <c r="N3627" s="25" t="s">
        <v>46</v>
      </c>
      <c r="O3627" s="25" t="s">
        <v>13992</v>
      </c>
      <c r="P3627" s="25" t="s">
        <v>14011</v>
      </c>
      <c r="Q3627" s="25" t="s">
        <v>14025</v>
      </c>
      <c r="R3627" s="101">
        <v>1.48</v>
      </c>
      <c r="T3627" s="116" t="s">
        <v>58</v>
      </c>
      <c r="V3627" s="102">
        <v>1.31</v>
      </c>
      <c r="X3627" s="102">
        <v>1.45</v>
      </c>
      <c r="Y3627" s="102">
        <v>2.61</v>
      </c>
      <c r="Z3627" s="102">
        <v>2.83</v>
      </c>
      <c r="AH3627" s="105">
        <v>1.45</v>
      </c>
      <c r="AI3627" s="105">
        <v>2.61</v>
      </c>
      <c r="AN3627" s="106">
        <v>1.48</v>
      </c>
      <c r="AO3627" s="105" t="s">
        <v>50</v>
      </c>
      <c r="AP3627" s="104" t="s">
        <v>51</v>
      </c>
      <c r="AQ3627" s="105">
        <f>AVERAGE(SMALL(AE3627:AI3627,1),SMALL(AE3627:AI3627,2))</f>
        <v>2.0299999999999998</v>
      </c>
      <c r="AR3627" s="105">
        <f>IF(R3627 &lt;=( AVERAGE(SMALL(AE3627:AI3627,1),SMALL(AE3627:AI3627,2))), R3627, "")</f>
        <v>1.48</v>
      </c>
      <c r="AS3627" s="105" t="e">
        <f>AVERAGE(SMALL(AJ3627:AM3627,1),SMALL(AJ3627:AM3627,2))</f>
        <v>#NUM!</v>
      </c>
      <c r="AT3627" s="105" t="e">
        <f>#REF!*1.075</f>
        <v>#REF!</v>
      </c>
      <c r="AU3627" s="105" t="e">
        <f>T3627*1.075</f>
        <v>#VALUE!</v>
      </c>
      <c r="AV3627" s="102" t="e">
        <f t="shared" si="835"/>
        <v>#REF!</v>
      </c>
      <c r="AW3627" s="125" t="s">
        <v>52</v>
      </c>
      <c r="AX3627" s="105" t="s">
        <v>51</v>
      </c>
      <c r="AY3627" s="106">
        <v>1.48</v>
      </c>
      <c r="AZ3627" s="108">
        <f t="shared" si="833"/>
        <v>0.37</v>
      </c>
      <c r="BA3627" s="1">
        <f t="shared" si="834"/>
        <v>1.85</v>
      </c>
      <c r="BB3627" s="106">
        <f t="shared" si="836"/>
        <v>1.9980000000000002</v>
      </c>
      <c r="BC3627" s="105" t="s">
        <v>53</v>
      </c>
      <c r="BE3627" s="110"/>
      <c r="BF3627" s="110"/>
      <c r="BG3627" s="110"/>
    </row>
    <row r="3628" spans="1:59" ht="24.75" hidden="1" customHeight="1">
      <c r="A3628" s="9">
        <v>3631</v>
      </c>
      <c r="B3628" s="36">
        <v>20247</v>
      </c>
      <c r="C3628" s="36"/>
      <c r="E3628" s="37" t="s">
        <v>14026</v>
      </c>
      <c r="F3628" s="36" t="s">
        <v>14027</v>
      </c>
      <c r="G3628" s="36" t="s">
        <v>2168</v>
      </c>
      <c r="H3628" s="36" t="s">
        <v>1037</v>
      </c>
      <c r="I3628" s="36" t="s">
        <v>1461</v>
      </c>
      <c r="J3628" s="37" t="s">
        <v>14028</v>
      </c>
      <c r="K3628" s="49"/>
      <c r="L3628" s="36"/>
      <c r="M3628" s="36"/>
      <c r="N3628" s="36"/>
      <c r="O3628" s="36" t="s">
        <v>14029</v>
      </c>
      <c r="P3628" s="36" t="s">
        <v>14030</v>
      </c>
      <c r="Q3628" s="36" t="s">
        <v>14031</v>
      </c>
      <c r="T3628" s="116"/>
      <c r="AT3628" s="105" t="e">
        <f>#REF!*1.075</f>
        <v>#REF!</v>
      </c>
      <c r="AV3628" s="102" t="e">
        <f t="shared" si="835"/>
        <v>#REF!</v>
      </c>
      <c r="AZ3628" s="108" t="b">
        <f t="shared" si="833"/>
        <v>0</v>
      </c>
      <c r="BA3628" s="1">
        <f t="shared" si="834"/>
        <v>0</v>
      </c>
      <c r="BB3628" s="106">
        <f t="shared" si="836"/>
        <v>0</v>
      </c>
      <c r="BE3628" s="110"/>
      <c r="BF3628" s="110"/>
      <c r="BG3628" s="110"/>
    </row>
    <row r="3629" spans="1:59" ht="24.75" hidden="1" customHeight="1">
      <c r="A3629" s="9">
        <v>3632</v>
      </c>
      <c r="B3629" s="36">
        <v>20197</v>
      </c>
      <c r="C3629" s="36"/>
      <c r="E3629" s="36" t="s">
        <v>14026</v>
      </c>
      <c r="F3629" s="36"/>
      <c r="G3629" s="36" t="s">
        <v>2168</v>
      </c>
      <c r="H3629" s="36" t="s">
        <v>43</v>
      </c>
      <c r="I3629" s="36" t="s">
        <v>1461</v>
      </c>
      <c r="J3629" s="36"/>
      <c r="K3629" s="49"/>
      <c r="L3629" s="36"/>
      <c r="M3629" s="36"/>
      <c r="N3629" s="36"/>
      <c r="O3629" s="36" t="s">
        <v>14029</v>
      </c>
      <c r="P3629" s="21"/>
      <c r="Q3629" s="21" t="s">
        <v>480</v>
      </c>
      <c r="T3629" s="116"/>
      <c r="AT3629" s="105" t="e">
        <f>#REF!*1.075</f>
        <v>#REF!</v>
      </c>
      <c r="AV3629" s="102" t="e">
        <f t="shared" si="835"/>
        <v>#REF!</v>
      </c>
      <c r="AZ3629" s="108" t="b">
        <f t="shared" ref="AZ3629:AZ3692" si="837">IF(AND(AY3629&gt;0,AY3629&lt;=10),AY3629*0.25,IF(AND(AY3629&gt;10,AY3629&lt;=50),AY3629*0.17,IF(AND(AY3629&gt;10,AY3629&lt;=100),AY3629*0.12,IF(AY3629&gt;100,AY3629*0.1))))</f>
        <v>0</v>
      </c>
      <c r="BA3629" s="1">
        <f t="shared" ref="BA3629:BA3692" si="838">AZ3629+AY3629</f>
        <v>0</v>
      </c>
      <c r="BB3629" s="106">
        <f t="shared" si="836"/>
        <v>0</v>
      </c>
      <c r="BE3629" s="110"/>
      <c r="BF3629" s="110"/>
      <c r="BG3629" s="110"/>
    </row>
    <row r="3630" spans="1:59" ht="24.75" hidden="1" customHeight="1">
      <c r="A3630" s="9">
        <v>3633</v>
      </c>
      <c r="B3630" s="36">
        <v>20540</v>
      </c>
      <c r="C3630" s="36"/>
      <c r="E3630" s="37" t="s">
        <v>14032</v>
      </c>
      <c r="F3630" s="36" t="s">
        <v>14033</v>
      </c>
      <c r="G3630" s="36" t="s">
        <v>14034</v>
      </c>
      <c r="H3630" s="36" t="s">
        <v>1421</v>
      </c>
      <c r="I3630" s="36" t="s">
        <v>345</v>
      </c>
      <c r="J3630" s="37" t="s">
        <v>14035</v>
      </c>
      <c r="K3630" s="49"/>
      <c r="L3630" s="36"/>
      <c r="M3630" s="36"/>
      <c r="N3630" s="36"/>
      <c r="O3630" s="36" t="s">
        <v>14036</v>
      </c>
      <c r="P3630" s="36" t="s">
        <v>14037</v>
      </c>
      <c r="Q3630" s="36" t="s">
        <v>14038</v>
      </c>
      <c r="T3630" s="116"/>
      <c r="AT3630" s="105" t="e">
        <f>#REF!*1.075</f>
        <v>#REF!</v>
      </c>
      <c r="AV3630" s="102" t="e">
        <f t="shared" si="835"/>
        <v>#REF!</v>
      </c>
      <c r="AZ3630" s="108" t="b">
        <f t="shared" si="837"/>
        <v>0</v>
      </c>
      <c r="BA3630" s="1">
        <f t="shared" si="838"/>
        <v>0</v>
      </c>
      <c r="BB3630" s="106">
        <f t="shared" si="836"/>
        <v>0</v>
      </c>
      <c r="BE3630" s="110"/>
      <c r="BF3630" s="110"/>
      <c r="BG3630" s="110"/>
    </row>
    <row r="3631" spans="1:59" ht="24.75" hidden="1" customHeight="1">
      <c r="A3631" s="9">
        <v>3634</v>
      </c>
      <c r="B3631" s="36">
        <v>3652</v>
      </c>
      <c r="C3631" s="36"/>
      <c r="E3631" s="37" t="s">
        <v>14039</v>
      </c>
      <c r="F3631" s="36" t="s">
        <v>14040</v>
      </c>
      <c r="G3631" s="36" t="s">
        <v>14041</v>
      </c>
      <c r="H3631" s="36" t="s">
        <v>14042</v>
      </c>
      <c r="I3631" s="36" t="s">
        <v>702</v>
      </c>
      <c r="J3631" s="37" t="s">
        <v>14043</v>
      </c>
      <c r="K3631" s="49"/>
      <c r="L3631" s="36"/>
      <c r="M3631" s="36"/>
      <c r="N3631" s="36"/>
      <c r="O3631" s="36" t="s">
        <v>14036</v>
      </c>
      <c r="P3631" s="36" t="s">
        <v>14044</v>
      </c>
      <c r="Q3631" s="36" t="s">
        <v>14045</v>
      </c>
      <c r="T3631" s="116"/>
      <c r="AT3631" s="105" t="e">
        <f>#REF!*1.075</f>
        <v>#REF!</v>
      </c>
      <c r="AV3631" s="102" t="e">
        <f t="shared" si="835"/>
        <v>#REF!</v>
      </c>
      <c r="AZ3631" s="108" t="b">
        <f t="shared" si="837"/>
        <v>0</v>
      </c>
      <c r="BA3631" s="1">
        <f t="shared" si="838"/>
        <v>0</v>
      </c>
      <c r="BB3631" s="106">
        <f t="shared" si="836"/>
        <v>0</v>
      </c>
      <c r="BE3631" s="110"/>
      <c r="BF3631" s="110"/>
      <c r="BG3631" s="110"/>
    </row>
    <row r="3632" spans="1:59" ht="24.75" hidden="1" customHeight="1">
      <c r="A3632" s="9">
        <v>3635</v>
      </c>
      <c r="B3632" s="36">
        <v>3653</v>
      </c>
      <c r="C3632" s="36"/>
      <c r="E3632" s="37" t="s">
        <v>14046</v>
      </c>
      <c r="F3632" s="36" t="s">
        <v>14047</v>
      </c>
      <c r="G3632" s="36" t="s">
        <v>14041</v>
      </c>
      <c r="H3632" s="36" t="s">
        <v>14048</v>
      </c>
      <c r="I3632" s="36" t="s">
        <v>2108</v>
      </c>
      <c r="J3632" s="37" t="s">
        <v>14049</v>
      </c>
      <c r="K3632" s="49"/>
      <c r="L3632" s="36"/>
      <c r="M3632" s="36"/>
      <c r="N3632" s="36"/>
      <c r="O3632" s="36" t="s">
        <v>14036</v>
      </c>
      <c r="P3632" s="36" t="s">
        <v>14044</v>
      </c>
      <c r="Q3632" s="36" t="s">
        <v>14050</v>
      </c>
      <c r="T3632" s="116"/>
      <c r="AT3632" s="105" t="e">
        <f>#REF!*1.075</f>
        <v>#REF!</v>
      </c>
      <c r="AV3632" s="102" t="e">
        <f t="shared" si="835"/>
        <v>#REF!</v>
      </c>
      <c r="AZ3632" s="108" t="b">
        <f t="shared" si="837"/>
        <v>0</v>
      </c>
      <c r="BA3632" s="1">
        <f t="shared" si="838"/>
        <v>0</v>
      </c>
      <c r="BB3632" s="106">
        <f t="shared" si="836"/>
        <v>0</v>
      </c>
      <c r="BE3632" s="110"/>
      <c r="BF3632" s="110"/>
      <c r="BG3632" s="110"/>
    </row>
    <row r="3633" spans="1:59" ht="24.75" hidden="1" customHeight="1">
      <c r="A3633" s="9">
        <v>3636</v>
      </c>
      <c r="B3633" s="20">
        <v>14367</v>
      </c>
      <c r="C3633" s="20"/>
      <c r="E3633" s="21" t="s">
        <v>14051</v>
      </c>
      <c r="F3633" s="21" t="s">
        <v>14052</v>
      </c>
      <c r="G3633" s="21" t="s">
        <v>6516</v>
      </c>
      <c r="H3633" s="22" t="s">
        <v>108</v>
      </c>
      <c r="I3633" s="21" t="s">
        <v>89</v>
      </c>
      <c r="J3633" s="21" t="s">
        <v>14053</v>
      </c>
      <c r="K3633" s="23">
        <v>10</v>
      </c>
      <c r="L3633" s="21" t="s">
        <v>91</v>
      </c>
      <c r="M3633" s="20">
        <v>1</v>
      </c>
      <c r="N3633" s="21" t="s">
        <v>46</v>
      </c>
      <c r="O3633" s="21" t="s">
        <v>14054</v>
      </c>
      <c r="P3633" s="21" t="s">
        <v>14055</v>
      </c>
      <c r="Q3633" s="21" t="s">
        <v>14056</v>
      </c>
      <c r="R3633" s="101">
        <v>8.3000000000000007</v>
      </c>
      <c r="S3633" s="102">
        <v>6.26</v>
      </c>
      <c r="T3633" s="116">
        <v>5.8</v>
      </c>
      <c r="V3633" s="102">
        <v>5.8</v>
      </c>
      <c r="AQ3633" s="105" t="e">
        <f>AVERAGE(SMALL(AE3633:AI3633,1),SMALL(AE3633:AI3633,2))</f>
        <v>#NUM!</v>
      </c>
      <c r="AR3633" s="105" t="e">
        <f>IF(R3633 &lt;=( AVERAGE(SMALL(AE3633:AI3633,1),SMALL(AE3633:AI3633,2))), R3633, "")</f>
        <v>#NUM!</v>
      </c>
      <c r="AS3633" s="105" t="e">
        <f>AVERAGE(SMALL(AJ3633:AM3633,1),SMALL(AJ3633:AM3633,2))</f>
        <v>#NUM!</v>
      </c>
      <c r="AT3633" s="105" t="e">
        <f>#REF!*1.075</f>
        <v>#REF!</v>
      </c>
      <c r="AU3633" s="105">
        <f>T3633*1.075</f>
        <v>6.2349999999999994</v>
      </c>
      <c r="AV3633" s="102" t="e">
        <f t="shared" si="835"/>
        <v>#REF!</v>
      </c>
      <c r="AW3633" s="105" t="s">
        <v>172</v>
      </c>
      <c r="AX3633" s="105" t="s">
        <v>173</v>
      </c>
      <c r="AY3633" s="106">
        <v>6.2350000000000003</v>
      </c>
      <c r="AZ3633" s="108">
        <f t="shared" si="837"/>
        <v>1.5587500000000001</v>
      </c>
      <c r="BA3633" s="1">
        <f t="shared" si="838"/>
        <v>7.7937500000000002</v>
      </c>
      <c r="BB3633" s="106">
        <f t="shared" si="836"/>
        <v>8.417250000000001</v>
      </c>
      <c r="BC3633" s="105" t="s">
        <v>53</v>
      </c>
      <c r="BE3633" s="110"/>
      <c r="BF3633" s="110"/>
      <c r="BG3633" s="110"/>
    </row>
    <row r="3634" spans="1:59" ht="24.75" hidden="1" customHeight="1">
      <c r="A3634" s="9">
        <v>3637</v>
      </c>
      <c r="B3634" s="20">
        <v>14417</v>
      </c>
      <c r="C3634" s="20"/>
      <c r="E3634" s="21" t="s">
        <v>14051</v>
      </c>
      <c r="F3634" s="21" t="s">
        <v>14052</v>
      </c>
      <c r="G3634" s="21" t="s">
        <v>6516</v>
      </c>
      <c r="H3634" s="22" t="s">
        <v>6829</v>
      </c>
      <c r="I3634" s="21" t="s">
        <v>551</v>
      </c>
      <c r="J3634" s="21" t="s">
        <v>14057</v>
      </c>
      <c r="K3634" s="23"/>
      <c r="L3634" s="21"/>
      <c r="M3634" s="20">
        <v>3</v>
      </c>
      <c r="N3634" s="21" t="s">
        <v>46</v>
      </c>
      <c r="O3634" s="21" t="s">
        <v>14054</v>
      </c>
      <c r="P3634" s="21" t="s">
        <v>14058</v>
      </c>
      <c r="Q3634" s="21" t="s">
        <v>14059</v>
      </c>
      <c r="R3634" s="101">
        <v>7</v>
      </c>
      <c r="S3634" s="102">
        <v>6.26</v>
      </c>
      <c r="T3634" s="116">
        <v>5.8</v>
      </c>
      <c r="V3634" s="102">
        <v>5.8</v>
      </c>
      <c r="AQ3634" s="105" t="e">
        <f>AVERAGE(SMALL(AE3634:AI3634,1),SMALL(AE3634:AI3634,2))</f>
        <v>#NUM!</v>
      </c>
      <c r="AR3634" s="105" t="e">
        <f>IF(R3634 &lt;=( AVERAGE(SMALL(AE3634:AI3634,1),SMALL(AE3634:AI3634,2))), R3634, "")</f>
        <v>#NUM!</v>
      </c>
      <c r="AS3634" s="105" t="e">
        <f>AVERAGE(SMALL(AJ3634:AM3634,1),SMALL(AJ3634:AM3634,2))</f>
        <v>#NUM!</v>
      </c>
      <c r="AT3634" s="105" t="e">
        <f>#REF!*1.075</f>
        <v>#REF!</v>
      </c>
      <c r="AU3634" s="105">
        <f>T3634*1.075</f>
        <v>6.2349999999999994</v>
      </c>
      <c r="AV3634" s="102" t="e">
        <f t="shared" si="835"/>
        <v>#REF!</v>
      </c>
      <c r="AW3634" s="105" t="s">
        <v>172</v>
      </c>
      <c r="AX3634" s="105" t="s">
        <v>173</v>
      </c>
      <c r="AY3634" s="106">
        <v>6.2350000000000003</v>
      </c>
      <c r="AZ3634" s="108">
        <f t="shared" si="837"/>
        <v>1.5587500000000001</v>
      </c>
      <c r="BA3634" s="1">
        <f t="shared" si="838"/>
        <v>7.7937500000000002</v>
      </c>
      <c r="BB3634" s="106">
        <f t="shared" si="836"/>
        <v>8.417250000000001</v>
      </c>
      <c r="BC3634" s="105" t="s">
        <v>53</v>
      </c>
      <c r="BE3634" s="110"/>
      <c r="BF3634" s="110"/>
      <c r="BG3634" s="110"/>
    </row>
    <row r="3635" spans="1:59" ht="24.75" hidden="1" customHeight="1">
      <c r="A3635" s="9">
        <v>3638</v>
      </c>
      <c r="B3635" s="36">
        <v>20637</v>
      </c>
      <c r="C3635" s="36"/>
      <c r="E3635" s="36" t="s">
        <v>14060</v>
      </c>
      <c r="F3635" s="36"/>
      <c r="G3635" s="36" t="s">
        <v>3485</v>
      </c>
      <c r="H3635" s="36" t="s">
        <v>8094</v>
      </c>
      <c r="I3635" s="36" t="s">
        <v>150</v>
      </c>
      <c r="J3635" s="36"/>
      <c r="K3635" s="49"/>
      <c r="L3635" s="36"/>
      <c r="M3635" s="36"/>
      <c r="N3635" s="36"/>
      <c r="O3635" s="36" t="s">
        <v>14054</v>
      </c>
      <c r="P3635" s="21"/>
      <c r="Q3635" s="21" t="s">
        <v>480</v>
      </c>
      <c r="T3635" s="116"/>
      <c r="AT3635" s="105" t="e">
        <f>#REF!*1.075</f>
        <v>#REF!</v>
      </c>
      <c r="AV3635" s="102" t="e">
        <f t="shared" si="835"/>
        <v>#REF!</v>
      </c>
      <c r="AZ3635" s="108" t="b">
        <f t="shared" si="837"/>
        <v>0</v>
      </c>
      <c r="BA3635" s="1">
        <f t="shared" si="838"/>
        <v>0</v>
      </c>
      <c r="BB3635" s="106">
        <f t="shared" si="836"/>
        <v>0</v>
      </c>
      <c r="BE3635" s="110"/>
      <c r="BF3635" s="110"/>
      <c r="BG3635" s="110"/>
    </row>
    <row r="3636" spans="1:59" ht="24.75" hidden="1" customHeight="1">
      <c r="A3636" s="9">
        <v>3639</v>
      </c>
      <c r="B3636" s="20">
        <v>7105</v>
      </c>
      <c r="C3636" s="20"/>
      <c r="E3636" s="21" t="s">
        <v>14061</v>
      </c>
      <c r="F3636" s="21" t="s">
        <v>14062</v>
      </c>
      <c r="G3636" s="21" t="s">
        <v>14063</v>
      </c>
      <c r="H3636" s="22" t="s">
        <v>149</v>
      </c>
      <c r="I3636" s="21" t="s">
        <v>68</v>
      </c>
      <c r="J3636" s="21" t="s">
        <v>6147</v>
      </c>
      <c r="K3636" s="23"/>
      <c r="L3636" s="21"/>
      <c r="M3636" s="20">
        <v>30</v>
      </c>
      <c r="N3636" s="21" t="s">
        <v>46</v>
      </c>
      <c r="O3636" s="21" t="s">
        <v>14064</v>
      </c>
      <c r="P3636" s="21" t="s">
        <v>14065</v>
      </c>
      <c r="Q3636" s="21" t="s">
        <v>14066</v>
      </c>
      <c r="R3636" s="101">
        <v>4</v>
      </c>
      <c r="T3636" s="116">
        <v>1.35</v>
      </c>
      <c r="U3636" s="84">
        <v>4</v>
      </c>
      <c r="AQ3636" s="105" t="e">
        <f t="shared" ref="AQ3636:AQ3656" si="839">AVERAGE(SMALL(AE3636:AI3636,1),SMALL(AE3636:AI3636,2))</f>
        <v>#NUM!</v>
      </c>
      <c r="AR3636" s="105" t="e">
        <f t="shared" ref="AR3636:AR3656" si="840">IF(R3636 &lt;=( AVERAGE(SMALL(AE3636:AI3636,1),SMALL(AE3636:AI3636,2))), R3636, "")</f>
        <v>#NUM!</v>
      </c>
      <c r="AS3636" s="105" t="e">
        <f t="shared" ref="AS3636:AS3656" si="841">AVERAGE(SMALL(AJ3636:AM3636,1),SMALL(AJ3636:AM3636,2))</f>
        <v>#NUM!</v>
      </c>
      <c r="AT3636" s="105" t="e">
        <f>#REF!*1.075</f>
        <v>#REF!</v>
      </c>
      <c r="AU3636" s="105">
        <f t="shared" ref="AU3636:AU3656" si="842">T3636*1.075</f>
        <v>1.4512499999999999</v>
      </c>
      <c r="AV3636" s="102" t="e">
        <f t="shared" si="835"/>
        <v>#REF!</v>
      </c>
      <c r="AW3636" s="105" t="s">
        <v>172</v>
      </c>
      <c r="AX3636" s="105" t="s">
        <v>173</v>
      </c>
      <c r="AY3636" s="106">
        <v>1.45</v>
      </c>
      <c r="AZ3636" s="108">
        <f t="shared" si="837"/>
        <v>0.36249999999999999</v>
      </c>
      <c r="BA3636" s="1">
        <f t="shared" si="838"/>
        <v>1.8125</v>
      </c>
      <c r="BB3636" s="106">
        <f t="shared" si="836"/>
        <v>1.9575</v>
      </c>
      <c r="BC3636" s="105" t="s">
        <v>53</v>
      </c>
      <c r="BE3636" s="110"/>
      <c r="BF3636" s="110"/>
      <c r="BG3636" s="110"/>
    </row>
    <row r="3637" spans="1:59" ht="24.75" hidden="1" customHeight="1">
      <c r="A3637" s="9">
        <v>3640</v>
      </c>
      <c r="B3637" s="20"/>
      <c r="C3637" s="20"/>
      <c r="E3637" s="21" t="s">
        <v>14067</v>
      </c>
      <c r="F3637" s="21" t="s">
        <v>14062</v>
      </c>
      <c r="G3637" s="21" t="s">
        <v>14063</v>
      </c>
      <c r="H3637" s="22" t="s">
        <v>14068</v>
      </c>
      <c r="I3637" s="21" t="s">
        <v>551</v>
      </c>
      <c r="J3637" s="21" t="s">
        <v>14069</v>
      </c>
      <c r="K3637" s="23">
        <v>2</v>
      </c>
      <c r="L3637" s="21" t="s">
        <v>91</v>
      </c>
      <c r="M3637" s="20">
        <v>5</v>
      </c>
      <c r="N3637" s="21" t="s">
        <v>46</v>
      </c>
      <c r="O3637" s="21" t="s">
        <v>14064</v>
      </c>
      <c r="P3637" s="21" t="s">
        <v>14070</v>
      </c>
      <c r="Q3637" s="21" t="s">
        <v>14071</v>
      </c>
      <c r="R3637" s="101">
        <v>3.9</v>
      </c>
      <c r="T3637" s="116">
        <v>1.03</v>
      </c>
      <c r="U3637" s="84">
        <v>3.9</v>
      </c>
      <c r="AQ3637" s="105" t="e">
        <f t="shared" si="839"/>
        <v>#NUM!</v>
      </c>
      <c r="AR3637" s="105" t="e">
        <f t="shared" si="840"/>
        <v>#NUM!</v>
      </c>
      <c r="AS3637" s="105" t="e">
        <f t="shared" si="841"/>
        <v>#NUM!</v>
      </c>
      <c r="AT3637" s="105" t="e">
        <f>#REF!*1.075</f>
        <v>#REF!</v>
      </c>
      <c r="AU3637" s="105">
        <f t="shared" si="842"/>
        <v>1.1072500000000001</v>
      </c>
      <c r="AV3637" s="102" t="e">
        <f t="shared" si="835"/>
        <v>#REF!</v>
      </c>
      <c r="AW3637" s="105" t="s">
        <v>172</v>
      </c>
      <c r="AX3637" s="105" t="s">
        <v>173</v>
      </c>
      <c r="AY3637" s="106">
        <v>1.1100000000000001</v>
      </c>
      <c r="AZ3637" s="108">
        <f t="shared" si="837"/>
        <v>0.27750000000000002</v>
      </c>
      <c r="BA3637" s="1">
        <f t="shared" si="838"/>
        <v>1.3875000000000002</v>
      </c>
      <c r="BB3637" s="106">
        <f t="shared" si="836"/>
        <v>1.4985000000000002</v>
      </c>
      <c r="BC3637" s="105" t="s">
        <v>53</v>
      </c>
      <c r="BE3637" s="110"/>
      <c r="BF3637" s="110"/>
      <c r="BG3637" s="110"/>
    </row>
    <row r="3638" spans="1:59" ht="24.75" hidden="1" customHeight="1">
      <c r="A3638" s="9">
        <v>3641</v>
      </c>
      <c r="B3638" s="20"/>
      <c r="C3638" s="20"/>
      <c r="E3638" s="21" t="s">
        <v>14072</v>
      </c>
      <c r="F3638" s="21" t="s">
        <v>14073</v>
      </c>
      <c r="G3638" s="21" t="s">
        <v>11911</v>
      </c>
      <c r="H3638" s="22" t="s">
        <v>14074</v>
      </c>
      <c r="I3638" s="21" t="s">
        <v>14075</v>
      </c>
      <c r="J3638" s="21" t="s">
        <v>14076</v>
      </c>
      <c r="K3638" s="23"/>
      <c r="L3638" s="21"/>
      <c r="M3638" s="20">
        <v>1</v>
      </c>
      <c r="N3638" s="21" t="s">
        <v>46</v>
      </c>
      <c r="O3638" s="21" t="s">
        <v>14077</v>
      </c>
      <c r="P3638" s="21" t="s">
        <v>14078</v>
      </c>
      <c r="Q3638" s="21" t="s">
        <v>11916</v>
      </c>
      <c r="R3638" s="101">
        <v>3.15</v>
      </c>
      <c r="S3638" s="102">
        <v>2.84</v>
      </c>
      <c r="T3638" s="116">
        <v>1</v>
      </c>
      <c r="AQ3638" s="105" t="e">
        <f t="shared" si="839"/>
        <v>#NUM!</v>
      </c>
      <c r="AR3638" s="105" t="e">
        <f t="shared" si="840"/>
        <v>#NUM!</v>
      </c>
      <c r="AS3638" s="105" t="e">
        <f t="shared" si="841"/>
        <v>#NUM!</v>
      </c>
      <c r="AT3638" s="105" t="e">
        <f>#REF!*1.075</f>
        <v>#REF!</v>
      </c>
      <c r="AU3638" s="105">
        <f t="shared" si="842"/>
        <v>1.075</v>
      </c>
      <c r="AV3638" s="102" t="e">
        <f t="shared" si="835"/>
        <v>#REF!</v>
      </c>
      <c r="AW3638" s="105" t="s">
        <v>172</v>
      </c>
      <c r="AX3638" s="105" t="s">
        <v>173</v>
      </c>
      <c r="AY3638" s="106">
        <v>1.075</v>
      </c>
      <c r="AZ3638" s="108">
        <f t="shared" si="837"/>
        <v>0.26874999999999999</v>
      </c>
      <c r="BA3638" s="1">
        <f t="shared" si="838"/>
        <v>1.34375</v>
      </c>
      <c r="BB3638" s="106">
        <f t="shared" si="836"/>
        <v>1.4512499999999999</v>
      </c>
      <c r="BC3638" s="105" t="s">
        <v>53</v>
      </c>
      <c r="BE3638" s="110"/>
      <c r="BF3638" s="110"/>
      <c r="BG3638" s="110"/>
    </row>
    <row r="3639" spans="1:59" ht="24.75" hidden="1" customHeight="1">
      <c r="A3639" s="9">
        <v>3642</v>
      </c>
      <c r="B3639" s="20"/>
      <c r="C3639" s="20"/>
      <c r="E3639" s="21" t="s">
        <v>14072</v>
      </c>
      <c r="F3639" s="21" t="s">
        <v>14073</v>
      </c>
      <c r="G3639" s="21" t="s">
        <v>11911</v>
      </c>
      <c r="H3639" s="22" t="s">
        <v>14079</v>
      </c>
      <c r="I3639" s="21" t="s">
        <v>14075</v>
      </c>
      <c r="J3639" s="21" t="s">
        <v>14080</v>
      </c>
      <c r="K3639" s="23"/>
      <c r="L3639" s="21"/>
      <c r="M3639" s="20">
        <v>1</v>
      </c>
      <c r="N3639" s="21" t="s">
        <v>46</v>
      </c>
      <c r="O3639" s="21" t="s">
        <v>14077</v>
      </c>
      <c r="P3639" s="21" t="s">
        <v>14078</v>
      </c>
      <c r="Q3639" s="21" t="s">
        <v>11920</v>
      </c>
      <c r="R3639" s="101">
        <v>3.15</v>
      </c>
      <c r="S3639" s="102">
        <v>2.84</v>
      </c>
      <c r="T3639" s="116">
        <v>1.3</v>
      </c>
      <c r="V3639" s="102">
        <v>3.15</v>
      </c>
      <c r="AQ3639" s="105" t="e">
        <f t="shared" si="839"/>
        <v>#NUM!</v>
      </c>
      <c r="AR3639" s="105" t="e">
        <f t="shared" si="840"/>
        <v>#NUM!</v>
      </c>
      <c r="AS3639" s="105" t="e">
        <f t="shared" si="841"/>
        <v>#NUM!</v>
      </c>
      <c r="AT3639" s="105" t="e">
        <f>#REF!*1.075</f>
        <v>#REF!</v>
      </c>
      <c r="AU3639" s="105">
        <f t="shared" si="842"/>
        <v>1.3975</v>
      </c>
      <c r="AV3639" s="102" t="e">
        <f t="shared" si="835"/>
        <v>#REF!</v>
      </c>
      <c r="AW3639" s="105" t="s">
        <v>172</v>
      </c>
      <c r="AX3639" s="105" t="s">
        <v>173</v>
      </c>
      <c r="AY3639" s="106">
        <v>1.397</v>
      </c>
      <c r="AZ3639" s="108">
        <f t="shared" si="837"/>
        <v>0.34925</v>
      </c>
      <c r="BA3639" s="1">
        <f t="shared" si="838"/>
        <v>1.7462500000000001</v>
      </c>
      <c r="BB3639" s="106">
        <f t="shared" si="836"/>
        <v>1.88595</v>
      </c>
      <c r="BC3639" s="105" t="s">
        <v>53</v>
      </c>
      <c r="BE3639" s="110"/>
      <c r="BF3639" s="110"/>
      <c r="BG3639" s="110"/>
    </row>
    <row r="3640" spans="1:59" ht="24.75" hidden="1" customHeight="1">
      <c r="A3640" s="9">
        <v>3643</v>
      </c>
      <c r="B3640" s="20">
        <v>5647</v>
      </c>
      <c r="C3640" s="20"/>
      <c r="D3640" s="5" t="s">
        <v>14081</v>
      </c>
      <c r="E3640" s="21" t="s">
        <v>14082</v>
      </c>
      <c r="F3640" s="21" t="s">
        <v>1815</v>
      </c>
      <c r="G3640" s="21" t="s">
        <v>1816</v>
      </c>
      <c r="H3640" s="22" t="s">
        <v>310</v>
      </c>
      <c r="I3640" s="21" t="s">
        <v>44</v>
      </c>
      <c r="J3640" s="21" t="s">
        <v>4079</v>
      </c>
      <c r="K3640" s="23"/>
      <c r="L3640" s="21"/>
      <c r="M3640" s="20">
        <v>20</v>
      </c>
      <c r="N3640" s="21" t="s">
        <v>46</v>
      </c>
      <c r="O3640" s="21" t="s">
        <v>14077</v>
      </c>
      <c r="P3640" s="21" t="s">
        <v>14083</v>
      </c>
      <c r="Q3640" s="21" t="s">
        <v>14084</v>
      </c>
      <c r="R3640" s="101">
        <v>5</v>
      </c>
      <c r="S3640" s="102">
        <v>4.63</v>
      </c>
      <c r="T3640" s="116">
        <v>4.63</v>
      </c>
      <c r="V3640" s="102">
        <v>4.5</v>
      </c>
      <c r="AQ3640" s="105" t="e">
        <f t="shared" si="839"/>
        <v>#NUM!</v>
      </c>
      <c r="AR3640" s="105" t="e">
        <f t="shared" si="840"/>
        <v>#NUM!</v>
      </c>
      <c r="AS3640" s="105" t="e">
        <f t="shared" si="841"/>
        <v>#NUM!</v>
      </c>
      <c r="AT3640" s="105" t="e">
        <f>#REF!*1.075</f>
        <v>#REF!</v>
      </c>
      <c r="AU3640" s="105">
        <f t="shared" si="842"/>
        <v>4.9772499999999997</v>
      </c>
      <c r="AV3640" s="102" t="e">
        <f t="shared" si="835"/>
        <v>#REF!</v>
      </c>
      <c r="AZ3640" s="108" t="b">
        <f t="shared" si="837"/>
        <v>0</v>
      </c>
      <c r="BA3640" s="1">
        <f t="shared" si="838"/>
        <v>0</v>
      </c>
      <c r="BB3640" s="106">
        <f t="shared" si="836"/>
        <v>0</v>
      </c>
      <c r="BD3640" s="110" t="s">
        <v>84</v>
      </c>
      <c r="BE3640" s="110"/>
      <c r="BF3640" s="110"/>
      <c r="BG3640" s="110"/>
    </row>
    <row r="3641" spans="1:59" ht="24.75" hidden="1" customHeight="1">
      <c r="A3641" s="9">
        <v>3644</v>
      </c>
      <c r="B3641" s="20">
        <v>5646</v>
      </c>
      <c r="C3641" s="20"/>
      <c r="E3641" s="21" t="s">
        <v>14082</v>
      </c>
      <c r="F3641" s="21" t="s">
        <v>14085</v>
      </c>
      <c r="G3641" s="21" t="s">
        <v>1816</v>
      </c>
      <c r="H3641" s="22" t="s">
        <v>2716</v>
      </c>
      <c r="I3641" s="21" t="s">
        <v>109</v>
      </c>
      <c r="J3641" s="21" t="s">
        <v>14086</v>
      </c>
      <c r="K3641" s="23">
        <v>150</v>
      </c>
      <c r="L3641" s="21" t="s">
        <v>91</v>
      </c>
      <c r="M3641" s="20">
        <v>1</v>
      </c>
      <c r="N3641" s="21" t="s">
        <v>46</v>
      </c>
      <c r="O3641" s="21" t="s">
        <v>14077</v>
      </c>
      <c r="P3641" s="21" t="s">
        <v>14087</v>
      </c>
      <c r="Q3641" s="21" t="s">
        <v>14088</v>
      </c>
      <c r="R3641" s="101">
        <v>7</v>
      </c>
      <c r="S3641" s="102">
        <v>6.7</v>
      </c>
      <c r="T3641" s="116">
        <v>1.43</v>
      </c>
      <c r="V3641" s="102">
        <v>6.3</v>
      </c>
      <c r="AQ3641" s="105" t="e">
        <f t="shared" si="839"/>
        <v>#NUM!</v>
      </c>
      <c r="AR3641" s="105" t="e">
        <f t="shared" si="840"/>
        <v>#NUM!</v>
      </c>
      <c r="AS3641" s="105" t="e">
        <f t="shared" si="841"/>
        <v>#NUM!</v>
      </c>
      <c r="AT3641" s="105" t="e">
        <f>#REF!*1.075</f>
        <v>#REF!</v>
      </c>
      <c r="AU3641" s="105">
        <f t="shared" si="842"/>
        <v>1.5372499999999998</v>
      </c>
      <c r="AV3641" s="102" t="e">
        <f t="shared" si="835"/>
        <v>#REF!</v>
      </c>
      <c r="AW3641" s="105" t="s">
        <v>172</v>
      </c>
      <c r="AX3641" s="105" t="s">
        <v>173</v>
      </c>
      <c r="AY3641" s="106">
        <v>1.5369999999999999</v>
      </c>
      <c r="AZ3641" s="108">
        <f t="shared" si="837"/>
        <v>0.38424999999999998</v>
      </c>
      <c r="BA3641" s="1">
        <f t="shared" si="838"/>
        <v>1.9212499999999999</v>
      </c>
      <c r="BB3641" s="106">
        <f t="shared" si="836"/>
        <v>2.0749499999999999</v>
      </c>
      <c r="BC3641" s="105" t="s">
        <v>53</v>
      </c>
      <c r="BE3641" s="110"/>
      <c r="BF3641" s="110"/>
      <c r="BG3641" s="110"/>
    </row>
    <row r="3642" spans="1:59" ht="24.75" hidden="1" customHeight="1">
      <c r="A3642" s="9">
        <v>3645</v>
      </c>
      <c r="B3642" s="20">
        <v>5637</v>
      </c>
      <c r="C3642" s="20"/>
      <c r="E3642" s="21" t="s">
        <v>14089</v>
      </c>
      <c r="F3642" s="21" t="s">
        <v>14090</v>
      </c>
      <c r="G3642" s="21" t="s">
        <v>1955</v>
      </c>
      <c r="H3642" s="22" t="s">
        <v>1956</v>
      </c>
      <c r="I3642" s="21" t="s">
        <v>109</v>
      </c>
      <c r="J3642" s="21" t="s">
        <v>14091</v>
      </c>
      <c r="K3642" s="23"/>
      <c r="L3642" s="21"/>
      <c r="M3642" s="20">
        <v>1</v>
      </c>
      <c r="N3642" s="21" t="s">
        <v>46</v>
      </c>
      <c r="O3642" s="21" t="s">
        <v>14077</v>
      </c>
      <c r="P3642" s="21" t="s">
        <v>14092</v>
      </c>
      <c r="Q3642" s="21" t="s">
        <v>14093</v>
      </c>
      <c r="R3642" s="101">
        <v>4</v>
      </c>
      <c r="S3642" s="102">
        <v>3.24</v>
      </c>
      <c r="T3642" s="116">
        <v>0.88</v>
      </c>
      <c r="AQ3642" s="105" t="e">
        <f t="shared" si="839"/>
        <v>#NUM!</v>
      </c>
      <c r="AR3642" s="105" t="e">
        <f t="shared" si="840"/>
        <v>#NUM!</v>
      </c>
      <c r="AS3642" s="105" t="e">
        <f t="shared" si="841"/>
        <v>#NUM!</v>
      </c>
      <c r="AT3642" s="105" t="e">
        <f>#REF!*1.075</f>
        <v>#REF!</v>
      </c>
      <c r="AU3642" s="105">
        <f t="shared" si="842"/>
        <v>0.94599999999999995</v>
      </c>
      <c r="AV3642" s="102" t="e">
        <f t="shared" si="835"/>
        <v>#REF!</v>
      </c>
      <c r="AW3642" s="105" t="s">
        <v>172</v>
      </c>
      <c r="AX3642" s="105" t="s">
        <v>173</v>
      </c>
      <c r="AY3642" s="106">
        <v>0.94599999999999995</v>
      </c>
      <c r="AZ3642" s="108">
        <f t="shared" si="837"/>
        <v>0.23649999999999999</v>
      </c>
      <c r="BA3642" s="1">
        <f t="shared" si="838"/>
        <v>1.1824999999999999</v>
      </c>
      <c r="BB3642" s="106">
        <f t="shared" si="836"/>
        <v>1.2770999999999999</v>
      </c>
      <c r="BC3642" s="105" t="s">
        <v>53</v>
      </c>
      <c r="BE3642" s="110"/>
      <c r="BF3642" s="110"/>
      <c r="BG3642" s="110"/>
    </row>
    <row r="3643" spans="1:59" ht="24.75" hidden="1" customHeight="1">
      <c r="A3643" s="9">
        <v>3646</v>
      </c>
      <c r="B3643" s="20">
        <v>5354</v>
      </c>
      <c r="C3643" s="20"/>
      <c r="E3643" s="21" t="s">
        <v>14094</v>
      </c>
      <c r="F3643" s="21" t="s">
        <v>14095</v>
      </c>
      <c r="G3643" s="21" t="s">
        <v>14096</v>
      </c>
      <c r="H3643" s="22" t="s">
        <v>4025</v>
      </c>
      <c r="I3643" s="21" t="s">
        <v>78</v>
      </c>
      <c r="J3643" s="21" t="s">
        <v>14097</v>
      </c>
      <c r="K3643" s="23">
        <v>30</v>
      </c>
      <c r="L3643" s="21" t="s">
        <v>80</v>
      </c>
      <c r="M3643" s="20">
        <v>1</v>
      </c>
      <c r="N3643" s="21" t="s">
        <v>46</v>
      </c>
      <c r="O3643" s="21" t="s">
        <v>14077</v>
      </c>
      <c r="P3643" s="21" t="s">
        <v>14098</v>
      </c>
      <c r="Q3643" s="21" t="s">
        <v>14099</v>
      </c>
      <c r="R3643" s="101">
        <v>4.2</v>
      </c>
      <c r="S3643" s="102">
        <v>3.7</v>
      </c>
      <c r="T3643" s="116">
        <v>2.8</v>
      </c>
      <c r="V3643" s="102">
        <v>2.8</v>
      </c>
      <c r="AG3643" s="105">
        <v>3.66</v>
      </c>
      <c r="AQ3643" s="105" t="e">
        <f t="shared" si="839"/>
        <v>#NUM!</v>
      </c>
      <c r="AR3643" s="105" t="e">
        <f t="shared" si="840"/>
        <v>#NUM!</v>
      </c>
      <c r="AS3643" s="105" t="e">
        <f t="shared" si="841"/>
        <v>#NUM!</v>
      </c>
      <c r="AT3643" s="105" t="e">
        <f>#REF!*1.075</f>
        <v>#REF!</v>
      </c>
      <c r="AU3643" s="105">
        <f t="shared" si="842"/>
        <v>3.01</v>
      </c>
      <c r="AV3643" s="102" t="e">
        <f t="shared" si="835"/>
        <v>#REF!</v>
      </c>
      <c r="AW3643" s="105" t="s">
        <v>172</v>
      </c>
      <c r="AX3643" s="105" t="s">
        <v>173</v>
      </c>
      <c r="AY3643" s="106">
        <v>3.01</v>
      </c>
      <c r="AZ3643" s="108">
        <f t="shared" si="837"/>
        <v>0.75249999999999995</v>
      </c>
      <c r="BA3643" s="1">
        <f t="shared" si="838"/>
        <v>3.7624999999999997</v>
      </c>
      <c r="BB3643" s="106">
        <f t="shared" si="836"/>
        <v>4.0634999999999994</v>
      </c>
      <c r="BC3643" s="105" t="s">
        <v>53</v>
      </c>
      <c r="BE3643" s="110"/>
      <c r="BF3643" s="110"/>
      <c r="BG3643" s="110"/>
    </row>
    <row r="3644" spans="1:59" ht="24.75" hidden="1" customHeight="1">
      <c r="A3644" s="9">
        <v>3647</v>
      </c>
      <c r="B3644" s="20">
        <v>5376</v>
      </c>
      <c r="C3644" s="20"/>
      <c r="E3644" s="21" t="s">
        <v>14100</v>
      </c>
      <c r="F3644" s="21" t="s">
        <v>14101</v>
      </c>
      <c r="G3644" s="21" t="s">
        <v>1403</v>
      </c>
      <c r="H3644" s="22" t="s">
        <v>1404</v>
      </c>
      <c r="I3644" s="21" t="s">
        <v>321</v>
      </c>
      <c r="J3644" s="21" t="s">
        <v>14102</v>
      </c>
      <c r="K3644" s="23"/>
      <c r="L3644" s="21"/>
      <c r="M3644" s="20">
        <v>48</v>
      </c>
      <c r="N3644" s="21" t="s">
        <v>46</v>
      </c>
      <c r="O3644" s="21" t="s">
        <v>14077</v>
      </c>
      <c r="P3644" s="21" t="s">
        <v>14103</v>
      </c>
      <c r="Q3644" s="21" t="s">
        <v>14104</v>
      </c>
      <c r="R3644" s="101">
        <v>5</v>
      </c>
      <c r="T3644" s="116">
        <v>1.5</v>
      </c>
      <c r="V3644" s="102">
        <v>4.8499999999999996</v>
      </c>
      <c r="AQ3644" s="105" t="e">
        <f t="shared" si="839"/>
        <v>#NUM!</v>
      </c>
      <c r="AR3644" s="105" t="e">
        <f t="shared" si="840"/>
        <v>#NUM!</v>
      </c>
      <c r="AS3644" s="105" t="e">
        <f t="shared" si="841"/>
        <v>#NUM!</v>
      </c>
      <c r="AT3644" s="105" t="e">
        <f>#REF!*1.075</f>
        <v>#REF!</v>
      </c>
      <c r="AU3644" s="105">
        <f t="shared" si="842"/>
        <v>1.6124999999999998</v>
      </c>
      <c r="AV3644" s="102" t="e">
        <f t="shared" si="835"/>
        <v>#REF!</v>
      </c>
      <c r="AW3644" s="105" t="s">
        <v>172</v>
      </c>
      <c r="AX3644" s="105" t="s">
        <v>173</v>
      </c>
      <c r="AY3644" s="106">
        <v>1.6120000000000001</v>
      </c>
      <c r="AZ3644" s="108">
        <f t="shared" si="837"/>
        <v>0.40300000000000002</v>
      </c>
      <c r="BA3644" s="1">
        <f t="shared" si="838"/>
        <v>2.0150000000000001</v>
      </c>
      <c r="BB3644" s="106">
        <f t="shared" si="836"/>
        <v>2.1762000000000001</v>
      </c>
      <c r="BC3644" s="105" t="s">
        <v>53</v>
      </c>
      <c r="BE3644" s="110"/>
      <c r="BF3644" s="110"/>
      <c r="BG3644" s="110"/>
    </row>
    <row r="3645" spans="1:59" ht="24.75" hidden="1" customHeight="1">
      <c r="A3645" s="9">
        <v>3648</v>
      </c>
      <c r="B3645" s="20">
        <v>7006</v>
      </c>
      <c r="C3645" s="20"/>
      <c r="E3645" s="21" t="s">
        <v>14105</v>
      </c>
      <c r="F3645" s="21" t="s">
        <v>14106</v>
      </c>
      <c r="G3645" s="21" t="s">
        <v>14107</v>
      </c>
      <c r="H3645" s="22" t="s">
        <v>14108</v>
      </c>
      <c r="I3645" s="21" t="s">
        <v>292</v>
      </c>
      <c r="J3645" s="21" t="s">
        <v>1107</v>
      </c>
      <c r="K3645" s="23">
        <v>100</v>
      </c>
      <c r="L3645" s="21" t="s">
        <v>91</v>
      </c>
      <c r="M3645" s="20">
        <v>1</v>
      </c>
      <c r="N3645" s="21" t="s">
        <v>46</v>
      </c>
      <c r="O3645" s="21" t="s">
        <v>14077</v>
      </c>
      <c r="P3645" s="21" t="s">
        <v>14109</v>
      </c>
      <c r="Q3645" s="21" t="s">
        <v>14110</v>
      </c>
      <c r="R3645" s="101">
        <v>5</v>
      </c>
      <c r="S3645" s="102">
        <v>4.3</v>
      </c>
      <c r="T3645" s="116">
        <v>1.6</v>
      </c>
      <c r="AQ3645" s="105" t="e">
        <f t="shared" si="839"/>
        <v>#NUM!</v>
      </c>
      <c r="AR3645" s="105" t="e">
        <f t="shared" si="840"/>
        <v>#NUM!</v>
      </c>
      <c r="AS3645" s="105" t="e">
        <f t="shared" si="841"/>
        <v>#NUM!</v>
      </c>
      <c r="AT3645" s="105" t="e">
        <f>#REF!*1.075</f>
        <v>#REF!</v>
      </c>
      <c r="AU3645" s="105">
        <f t="shared" si="842"/>
        <v>1.72</v>
      </c>
      <c r="AV3645" s="102" t="e">
        <f t="shared" si="835"/>
        <v>#REF!</v>
      </c>
      <c r="AW3645" s="105" t="s">
        <v>172</v>
      </c>
      <c r="AX3645" s="105" t="s">
        <v>173</v>
      </c>
      <c r="AY3645" s="106">
        <v>1.72</v>
      </c>
      <c r="AZ3645" s="108">
        <f t="shared" si="837"/>
        <v>0.43</v>
      </c>
      <c r="BA3645" s="1">
        <f t="shared" si="838"/>
        <v>2.15</v>
      </c>
      <c r="BB3645" s="106">
        <f t="shared" si="836"/>
        <v>2.3220000000000001</v>
      </c>
      <c r="BC3645" s="105" t="s">
        <v>53</v>
      </c>
      <c r="BE3645" s="110"/>
      <c r="BF3645" s="110"/>
      <c r="BG3645" s="110"/>
    </row>
    <row r="3646" spans="1:59" ht="24.75" hidden="1" customHeight="1">
      <c r="A3646" s="9">
        <v>3649</v>
      </c>
      <c r="B3646" s="20">
        <v>5377</v>
      </c>
      <c r="C3646" s="20"/>
      <c r="E3646" s="21" t="s">
        <v>14111</v>
      </c>
      <c r="F3646" s="21" t="s">
        <v>1138</v>
      </c>
      <c r="G3646" s="21" t="s">
        <v>1139</v>
      </c>
      <c r="H3646" s="22" t="s">
        <v>77</v>
      </c>
      <c r="I3646" s="21" t="s">
        <v>78</v>
      </c>
      <c r="J3646" s="21" t="s">
        <v>6379</v>
      </c>
      <c r="K3646" s="23">
        <v>50</v>
      </c>
      <c r="L3646" s="21" t="s">
        <v>80</v>
      </c>
      <c r="M3646" s="20">
        <v>1</v>
      </c>
      <c r="N3646" s="21" t="s">
        <v>46</v>
      </c>
      <c r="O3646" s="21" t="s">
        <v>14077</v>
      </c>
      <c r="P3646" s="21" t="s">
        <v>14109</v>
      </c>
      <c r="Q3646" s="21" t="s">
        <v>14112</v>
      </c>
      <c r="R3646" s="101">
        <v>2.4</v>
      </c>
      <c r="T3646" s="116">
        <v>1.4</v>
      </c>
      <c r="V3646" s="102">
        <v>2.2000000000000002</v>
      </c>
      <c r="AQ3646" s="105" t="e">
        <f t="shared" si="839"/>
        <v>#NUM!</v>
      </c>
      <c r="AR3646" s="105" t="e">
        <f t="shared" si="840"/>
        <v>#NUM!</v>
      </c>
      <c r="AS3646" s="105" t="e">
        <f t="shared" si="841"/>
        <v>#NUM!</v>
      </c>
      <c r="AT3646" s="105" t="e">
        <f>#REF!*1.075</f>
        <v>#REF!</v>
      </c>
      <c r="AU3646" s="105">
        <f t="shared" si="842"/>
        <v>1.5049999999999999</v>
      </c>
      <c r="AV3646" s="102" t="e">
        <f t="shared" si="835"/>
        <v>#REF!</v>
      </c>
      <c r="AW3646" s="105" t="s">
        <v>172</v>
      </c>
      <c r="AX3646" s="105" t="s">
        <v>173</v>
      </c>
      <c r="AY3646" s="106">
        <v>1.5049999999999999</v>
      </c>
      <c r="AZ3646" s="108">
        <f t="shared" si="837"/>
        <v>0.37624999999999997</v>
      </c>
      <c r="BA3646" s="1">
        <f t="shared" si="838"/>
        <v>1.8812499999999999</v>
      </c>
      <c r="BB3646" s="106">
        <f t="shared" si="836"/>
        <v>2.0317499999999997</v>
      </c>
      <c r="BC3646" s="105" t="s">
        <v>53</v>
      </c>
      <c r="BE3646" s="110"/>
      <c r="BF3646" s="110"/>
      <c r="BG3646" s="110"/>
    </row>
    <row r="3647" spans="1:59" ht="24.75" hidden="1" customHeight="1">
      <c r="A3647" s="9">
        <v>3650</v>
      </c>
      <c r="B3647" s="20">
        <v>5435</v>
      </c>
      <c r="C3647" s="20"/>
      <c r="E3647" s="21" t="s">
        <v>14113</v>
      </c>
      <c r="F3647" s="21" t="s">
        <v>14114</v>
      </c>
      <c r="G3647" s="21" t="s">
        <v>400</v>
      </c>
      <c r="H3647" s="22" t="s">
        <v>401</v>
      </c>
      <c r="I3647" s="21" t="s">
        <v>44</v>
      </c>
      <c r="J3647" s="21" t="s">
        <v>1078</v>
      </c>
      <c r="K3647" s="23"/>
      <c r="L3647" s="21"/>
      <c r="M3647" s="20">
        <v>30</v>
      </c>
      <c r="N3647" s="21" t="s">
        <v>46</v>
      </c>
      <c r="O3647" s="21" t="s">
        <v>14077</v>
      </c>
      <c r="P3647" s="21" t="s">
        <v>14083</v>
      </c>
      <c r="Q3647" s="21" t="s">
        <v>14115</v>
      </c>
      <c r="R3647" s="101">
        <v>1.56</v>
      </c>
      <c r="S3647" s="102">
        <v>1.05</v>
      </c>
      <c r="T3647" s="116">
        <v>0.95</v>
      </c>
      <c r="AQ3647" s="105" t="e">
        <f t="shared" si="839"/>
        <v>#NUM!</v>
      </c>
      <c r="AR3647" s="105" t="e">
        <f t="shared" si="840"/>
        <v>#NUM!</v>
      </c>
      <c r="AS3647" s="105" t="e">
        <f t="shared" si="841"/>
        <v>#NUM!</v>
      </c>
      <c r="AT3647" s="105" t="e">
        <f>#REF!*1.075</f>
        <v>#REF!</v>
      </c>
      <c r="AU3647" s="105">
        <f t="shared" si="842"/>
        <v>1.02125</v>
      </c>
      <c r="AV3647" s="102" t="e">
        <f t="shared" si="835"/>
        <v>#REF!</v>
      </c>
      <c r="AW3647" s="105" t="s">
        <v>172</v>
      </c>
      <c r="AX3647" s="105" t="s">
        <v>173</v>
      </c>
      <c r="AY3647" s="106">
        <v>1.0212000000000001</v>
      </c>
      <c r="AZ3647" s="108">
        <f t="shared" si="837"/>
        <v>0.25530000000000003</v>
      </c>
      <c r="BA3647" s="1">
        <f t="shared" si="838"/>
        <v>1.2765000000000002</v>
      </c>
      <c r="BB3647" s="106">
        <f t="shared" si="836"/>
        <v>1.3786200000000002</v>
      </c>
      <c r="BC3647" s="105" t="s">
        <v>53</v>
      </c>
      <c r="BE3647" s="110"/>
      <c r="BF3647" s="110"/>
      <c r="BG3647" s="110"/>
    </row>
    <row r="3648" spans="1:59" ht="24.75" hidden="1" customHeight="1">
      <c r="A3648" s="9">
        <v>3651</v>
      </c>
      <c r="B3648" s="20">
        <v>14875</v>
      </c>
      <c r="C3648" s="20"/>
      <c r="E3648" s="21" t="s">
        <v>14116</v>
      </c>
      <c r="F3648" s="21" t="s">
        <v>14117</v>
      </c>
      <c r="G3648" s="21" t="s">
        <v>400</v>
      </c>
      <c r="H3648" s="22" t="s">
        <v>14118</v>
      </c>
      <c r="I3648" s="21" t="s">
        <v>44</v>
      </c>
      <c r="J3648" s="21" t="s">
        <v>14119</v>
      </c>
      <c r="K3648" s="23"/>
      <c r="L3648" s="21"/>
      <c r="M3648" s="20">
        <v>30</v>
      </c>
      <c r="N3648" s="21" t="s">
        <v>46</v>
      </c>
      <c r="O3648" s="21" t="s">
        <v>14077</v>
      </c>
      <c r="P3648" s="21" t="s">
        <v>14120</v>
      </c>
      <c r="Q3648" s="21" t="s">
        <v>14121</v>
      </c>
      <c r="R3648" s="101">
        <v>4.33</v>
      </c>
      <c r="T3648" s="116" t="s">
        <v>58</v>
      </c>
      <c r="AQ3648" s="105" t="e">
        <f t="shared" si="839"/>
        <v>#NUM!</v>
      </c>
      <c r="AR3648" s="105" t="e">
        <f t="shared" si="840"/>
        <v>#NUM!</v>
      </c>
      <c r="AS3648" s="105" t="e">
        <f t="shared" si="841"/>
        <v>#NUM!</v>
      </c>
      <c r="AT3648" s="105" t="e">
        <f>#REF!*1.075</f>
        <v>#REF!</v>
      </c>
      <c r="AU3648" s="105" t="e">
        <f t="shared" si="842"/>
        <v>#VALUE!</v>
      </c>
      <c r="AV3648" s="102" t="e">
        <f t="shared" si="835"/>
        <v>#REF!</v>
      </c>
      <c r="AW3648" s="125" t="s">
        <v>52</v>
      </c>
      <c r="AX3648" s="105" t="s">
        <v>51</v>
      </c>
      <c r="AY3648" s="106">
        <v>4.33</v>
      </c>
      <c r="AZ3648" s="108">
        <f t="shared" si="837"/>
        <v>1.0825</v>
      </c>
      <c r="BA3648" s="1">
        <f t="shared" si="838"/>
        <v>5.4124999999999996</v>
      </c>
      <c r="BB3648" s="106">
        <f t="shared" si="836"/>
        <v>5.8454999999999995</v>
      </c>
      <c r="BC3648" s="105" t="s">
        <v>53</v>
      </c>
      <c r="BE3648" s="110"/>
      <c r="BF3648" s="110"/>
      <c r="BG3648" s="110"/>
    </row>
    <row r="3649" spans="1:59" ht="24.75" hidden="1" customHeight="1">
      <c r="A3649" s="9">
        <v>3652</v>
      </c>
      <c r="B3649" s="20">
        <v>5715</v>
      </c>
      <c r="C3649" s="20"/>
      <c r="E3649" s="21" t="s">
        <v>14122</v>
      </c>
      <c r="F3649" s="21" t="s">
        <v>14123</v>
      </c>
      <c r="G3649" s="21" t="s">
        <v>3978</v>
      </c>
      <c r="H3649" s="22" t="s">
        <v>1944</v>
      </c>
      <c r="I3649" s="21" t="s">
        <v>109</v>
      </c>
      <c r="J3649" s="21" t="s">
        <v>14124</v>
      </c>
      <c r="K3649" s="23">
        <v>150</v>
      </c>
      <c r="L3649" s="21" t="s">
        <v>91</v>
      </c>
      <c r="M3649" s="20">
        <v>1</v>
      </c>
      <c r="N3649" s="21" t="s">
        <v>46</v>
      </c>
      <c r="O3649" s="21" t="s">
        <v>14077</v>
      </c>
      <c r="P3649" s="21" t="s">
        <v>14125</v>
      </c>
      <c r="Q3649" s="21" t="s">
        <v>14126</v>
      </c>
      <c r="R3649" s="101">
        <v>1.96</v>
      </c>
      <c r="T3649" s="116">
        <v>2.35</v>
      </c>
      <c r="V3649" s="102">
        <v>2.34</v>
      </c>
      <c r="AQ3649" s="105" t="e">
        <f t="shared" si="839"/>
        <v>#NUM!</v>
      </c>
      <c r="AR3649" s="105" t="e">
        <f t="shared" si="840"/>
        <v>#NUM!</v>
      </c>
      <c r="AS3649" s="105" t="e">
        <f t="shared" si="841"/>
        <v>#NUM!</v>
      </c>
      <c r="AT3649" s="105" t="e">
        <f>#REF!*1.075</f>
        <v>#REF!</v>
      </c>
      <c r="AU3649" s="105">
        <f t="shared" si="842"/>
        <v>2.5262500000000001</v>
      </c>
      <c r="AV3649" s="102" t="e">
        <f t="shared" si="835"/>
        <v>#REF!</v>
      </c>
      <c r="AW3649" s="125" t="s">
        <v>52</v>
      </c>
      <c r="AX3649" s="105" t="s">
        <v>51</v>
      </c>
      <c r="AY3649" s="106">
        <v>2.5259999999999998</v>
      </c>
      <c r="AZ3649" s="108">
        <f t="shared" si="837"/>
        <v>0.63149999999999995</v>
      </c>
      <c r="BA3649" s="1">
        <f t="shared" si="838"/>
        <v>3.1574999999999998</v>
      </c>
      <c r="BB3649" s="106">
        <f t="shared" si="836"/>
        <v>3.4100999999999999</v>
      </c>
      <c r="BC3649" s="105" t="s">
        <v>53</v>
      </c>
      <c r="BE3649" s="110"/>
      <c r="BF3649" s="110"/>
      <c r="BG3649" s="110"/>
    </row>
    <row r="3650" spans="1:59" ht="24.75" hidden="1" customHeight="1">
      <c r="A3650" s="9">
        <v>3653</v>
      </c>
      <c r="B3650" s="20">
        <v>5378</v>
      </c>
      <c r="C3650" s="20"/>
      <c r="E3650" s="21" t="s">
        <v>14127</v>
      </c>
      <c r="F3650" s="21" t="s">
        <v>14128</v>
      </c>
      <c r="G3650" s="21" t="s">
        <v>4055</v>
      </c>
      <c r="H3650" s="22" t="s">
        <v>14129</v>
      </c>
      <c r="I3650" s="21" t="s">
        <v>78</v>
      </c>
      <c r="J3650" s="21" t="s">
        <v>14130</v>
      </c>
      <c r="K3650" s="23">
        <v>15</v>
      </c>
      <c r="L3650" s="21" t="s">
        <v>80</v>
      </c>
      <c r="M3650" s="20">
        <v>1</v>
      </c>
      <c r="N3650" s="21" t="s">
        <v>46</v>
      </c>
      <c r="O3650" s="21" t="s">
        <v>14077</v>
      </c>
      <c r="P3650" s="21" t="s">
        <v>14083</v>
      </c>
      <c r="Q3650" s="21" t="s">
        <v>14131</v>
      </c>
      <c r="R3650" s="101">
        <v>3</v>
      </c>
      <c r="S3650" s="102">
        <v>2.68</v>
      </c>
      <c r="T3650" s="116">
        <v>0.9</v>
      </c>
      <c r="V3650" s="102">
        <v>1.65</v>
      </c>
      <c r="AG3650" s="105">
        <v>2.2578</v>
      </c>
      <c r="AQ3650" s="105" t="e">
        <f t="shared" si="839"/>
        <v>#NUM!</v>
      </c>
      <c r="AR3650" s="105" t="e">
        <f t="shared" si="840"/>
        <v>#NUM!</v>
      </c>
      <c r="AS3650" s="105" t="e">
        <f t="shared" si="841"/>
        <v>#NUM!</v>
      </c>
      <c r="AT3650" s="105" t="e">
        <f>#REF!*1.075</f>
        <v>#REF!</v>
      </c>
      <c r="AU3650" s="105">
        <f t="shared" si="842"/>
        <v>0.96750000000000003</v>
      </c>
      <c r="AV3650" s="102" t="e">
        <f t="shared" si="835"/>
        <v>#REF!</v>
      </c>
      <c r="AW3650" s="105" t="s">
        <v>172</v>
      </c>
      <c r="AX3650" s="105" t="s">
        <v>173</v>
      </c>
      <c r="AY3650" s="106">
        <v>0.96699999999999997</v>
      </c>
      <c r="AZ3650" s="108">
        <f t="shared" si="837"/>
        <v>0.24174999999999999</v>
      </c>
      <c r="BA3650" s="1">
        <f t="shared" si="838"/>
        <v>1.20875</v>
      </c>
      <c r="BB3650" s="106">
        <f t="shared" si="836"/>
        <v>1.30545</v>
      </c>
      <c r="BC3650" s="105" t="s">
        <v>53</v>
      </c>
      <c r="BE3650" s="110"/>
      <c r="BF3650" s="110"/>
      <c r="BG3650" s="110"/>
    </row>
    <row r="3651" spans="1:59" ht="24.75" hidden="1" customHeight="1">
      <c r="A3651" s="9">
        <v>3654</v>
      </c>
      <c r="B3651" s="20">
        <v>7000</v>
      </c>
      <c r="C3651" s="20"/>
      <c r="E3651" s="21" t="s">
        <v>14132</v>
      </c>
      <c r="F3651" s="21" t="s">
        <v>491</v>
      </c>
      <c r="G3651" s="21" t="s">
        <v>492</v>
      </c>
      <c r="H3651" s="22" t="s">
        <v>1582</v>
      </c>
      <c r="I3651" s="21" t="s">
        <v>292</v>
      </c>
      <c r="J3651" s="21" t="s">
        <v>14133</v>
      </c>
      <c r="K3651" s="23"/>
      <c r="L3651" s="21"/>
      <c r="M3651" s="20">
        <v>1</v>
      </c>
      <c r="N3651" s="21" t="s">
        <v>46</v>
      </c>
      <c r="O3651" s="21" t="s">
        <v>14077</v>
      </c>
      <c r="P3651" s="21" t="s">
        <v>14078</v>
      </c>
      <c r="Q3651" s="21" t="s">
        <v>14134</v>
      </c>
      <c r="R3651" s="101">
        <v>2.59</v>
      </c>
      <c r="T3651" s="116">
        <v>0.8</v>
      </c>
      <c r="AQ3651" s="105" t="e">
        <f t="shared" si="839"/>
        <v>#NUM!</v>
      </c>
      <c r="AR3651" s="105" t="e">
        <f t="shared" si="840"/>
        <v>#NUM!</v>
      </c>
      <c r="AS3651" s="105" t="e">
        <f t="shared" si="841"/>
        <v>#NUM!</v>
      </c>
      <c r="AT3651" s="105" t="e">
        <f>#REF!*1.075</f>
        <v>#REF!</v>
      </c>
      <c r="AU3651" s="105">
        <f t="shared" si="842"/>
        <v>0.86</v>
      </c>
      <c r="AV3651" s="102" t="e">
        <f t="shared" si="835"/>
        <v>#REF!</v>
      </c>
      <c r="AW3651" s="105" t="s">
        <v>172</v>
      </c>
      <c r="AX3651" s="105" t="s">
        <v>173</v>
      </c>
      <c r="AY3651" s="106">
        <v>0.86</v>
      </c>
      <c r="AZ3651" s="108">
        <f t="shared" si="837"/>
        <v>0.215</v>
      </c>
      <c r="BA3651" s="1">
        <f t="shared" si="838"/>
        <v>1.075</v>
      </c>
      <c r="BB3651" s="106">
        <f t="shared" si="836"/>
        <v>1.161</v>
      </c>
      <c r="BC3651" s="105" t="s">
        <v>53</v>
      </c>
      <c r="BE3651" s="110"/>
      <c r="BF3651" s="110"/>
      <c r="BG3651" s="110"/>
    </row>
    <row r="3652" spans="1:59" ht="24.75" hidden="1" customHeight="1">
      <c r="A3652" s="9">
        <v>3655</v>
      </c>
      <c r="B3652" s="20">
        <v>7001</v>
      </c>
      <c r="C3652" s="20"/>
      <c r="E3652" s="21" t="s">
        <v>14135</v>
      </c>
      <c r="F3652" s="21" t="s">
        <v>1197</v>
      </c>
      <c r="G3652" s="21" t="s">
        <v>492</v>
      </c>
      <c r="H3652" s="22" t="s">
        <v>859</v>
      </c>
      <c r="I3652" s="21" t="s">
        <v>14136</v>
      </c>
      <c r="J3652" s="21" t="s">
        <v>14137</v>
      </c>
      <c r="K3652" s="23"/>
      <c r="L3652" s="21"/>
      <c r="M3652" s="20">
        <v>1</v>
      </c>
      <c r="N3652" s="21" t="s">
        <v>46</v>
      </c>
      <c r="O3652" s="21" t="s">
        <v>14077</v>
      </c>
      <c r="P3652" s="21" t="s">
        <v>14078</v>
      </c>
      <c r="Q3652" s="21" t="s">
        <v>14138</v>
      </c>
      <c r="R3652" s="101">
        <v>4</v>
      </c>
      <c r="S3652" s="102">
        <v>3.69</v>
      </c>
      <c r="T3652" s="116">
        <v>2.7</v>
      </c>
      <c r="AQ3652" s="105" t="e">
        <f t="shared" si="839"/>
        <v>#NUM!</v>
      </c>
      <c r="AR3652" s="105" t="e">
        <f t="shared" si="840"/>
        <v>#NUM!</v>
      </c>
      <c r="AS3652" s="105" t="e">
        <f t="shared" si="841"/>
        <v>#NUM!</v>
      </c>
      <c r="AT3652" s="105" t="e">
        <f>#REF!*1.075</f>
        <v>#REF!</v>
      </c>
      <c r="AU3652" s="105">
        <f t="shared" si="842"/>
        <v>2.9024999999999999</v>
      </c>
      <c r="AV3652" s="102" t="e">
        <f t="shared" si="835"/>
        <v>#REF!</v>
      </c>
      <c r="AW3652" s="105" t="s">
        <v>172</v>
      </c>
      <c r="AX3652" s="105" t="s">
        <v>173</v>
      </c>
      <c r="AY3652" s="106">
        <v>2.9020000000000001</v>
      </c>
      <c r="AZ3652" s="108">
        <f t="shared" si="837"/>
        <v>0.72550000000000003</v>
      </c>
      <c r="BA3652" s="1">
        <f t="shared" si="838"/>
        <v>3.6275000000000004</v>
      </c>
      <c r="BB3652" s="106">
        <f t="shared" si="836"/>
        <v>3.9177000000000004</v>
      </c>
      <c r="BC3652" s="105" t="s">
        <v>53</v>
      </c>
      <c r="BE3652" s="110"/>
      <c r="BF3652" s="110"/>
      <c r="BG3652" s="110"/>
    </row>
    <row r="3653" spans="1:59" ht="24.75" hidden="1" customHeight="1">
      <c r="A3653" s="9">
        <v>3656</v>
      </c>
      <c r="B3653" s="20">
        <v>5507</v>
      </c>
      <c r="C3653" s="20"/>
      <c r="E3653" s="21" t="s">
        <v>14135</v>
      </c>
      <c r="F3653" s="21" t="s">
        <v>14139</v>
      </c>
      <c r="G3653" s="21" t="s">
        <v>904</v>
      </c>
      <c r="H3653" s="22" t="s">
        <v>14140</v>
      </c>
      <c r="I3653" s="21" t="s">
        <v>68</v>
      </c>
      <c r="J3653" s="21" t="s">
        <v>14141</v>
      </c>
      <c r="K3653" s="23"/>
      <c r="L3653" s="21"/>
      <c r="M3653" s="20">
        <v>30</v>
      </c>
      <c r="N3653" s="21" t="s">
        <v>46</v>
      </c>
      <c r="O3653" s="21" t="s">
        <v>14077</v>
      </c>
      <c r="P3653" s="21" t="s">
        <v>14078</v>
      </c>
      <c r="Q3653" s="21" t="s">
        <v>14142</v>
      </c>
      <c r="R3653" s="101">
        <v>1.38</v>
      </c>
      <c r="S3653" s="102">
        <v>1</v>
      </c>
      <c r="T3653" s="116">
        <v>0.8</v>
      </c>
      <c r="V3653" s="102">
        <v>5</v>
      </c>
      <c r="AQ3653" s="105" t="e">
        <f t="shared" si="839"/>
        <v>#NUM!</v>
      </c>
      <c r="AR3653" s="105" t="e">
        <f t="shared" si="840"/>
        <v>#NUM!</v>
      </c>
      <c r="AS3653" s="105" t="e">
        <f t="shared" si="841"/>
        <v>#NUM!</v>
      </c>
      <c r="AT3653" s="105" t="e">
        <f>#REF!*1.075</f>
        <v>#REF!</v>
      </c>
      <c r="AU3653" s="105">
        <f t="shared" si="842"/>
        <v>0.86</v>
      </c>
      <c r="AV3653" s="102" t="e">
        <f t="shared" si="835"/>
        <v>#REF!</v>
      </c>
      <c r="AW3653" s="105" t="s">
        <v>172</v>
      </c>
      <c r="AX3653" s="105" t="s">
        <v>173</v>
      </c>
      <c r="AY3653" s="106">
        <v>0.86</v>
      </c>
      <c r="AZ3653" s="108">
        <f t="shared" si="837"/>
        <v>0.215</v>
      </c>
      <c r="BA3653" s="1">
        <f t="shared" si="838"/>
        <v>1.075</v>
      </c>
      <c r="BB3653" s="106">
        <f t="shared" si="836"/>
        <v>1.161</v>
      </c>
      <c r="BC3653" s="105" t="s">
        <v>53</v>
      </c>
      <c r="BE3653" s="110"/>
      <c r="BF3653" s="110"/>
      <c r="BG3653" s="110"/>
    </row>
    <row r="3654" spans="1:59" ht="24.75" hidden="1" customHeight="1">
      <c r="A3654" s="9">
        <v>3657</v>
      </c>
      <c r="B3654" s="20">
        <v>5874</v>
      </c>
      <c r="C3654" s="20"/>
      <c r="E3654" s="21" t="s">
        <v>14143</v>
      </c>
      <c r="F3654" s="21" t="s">
        <v>14144</v>
      </c>
      <c r="G3654" s="21" t="s">
        <v>257</v>
      </c>
      <c r="H3654" s="22" t="s">
        <v>1481</v>
      </c>
      <c r="I3654" s="21" t="s">
        <v>44</v>
      </c>
      <c r="J3654" s="21" t="s">
        <v>14145</v>
      </c>
      <c r="K3654" s="23"/>
      <c r="L3654" s="21"/>
      <c r="M3654" s="20">
        <v>30</v>
      </c>
      <c r="N3654" s="21" t="s">
        <v>46</v>
      </c>
      <c r="O3654" s="21" t="s">
        <v>14077</v>
      </c>
      <c r="P3654" s="21" t="s">
        <v>14083</v>
      </c>
      <c r="Q3654" s="21" t="s">
        <v>14146</v>
      </c>
      <c r="R3654" s="101">
        <v>12</v>
      </c>
      <c r="S3654" s="102">
        <v>11.8</v>
      </c>
      <c r="T3654" s="116">
        <v>4.3</v>
      </c>
      <c r="V3654" s="102">
        <v>12</v>
      </c>
      <c r="AQ3654" s="105" t="e">
        <f t="shared" si="839"/>
        <v>#NUM!</v>
      </c>
      <c r="AR3654" s="105" t="e">
        <f t="shared" si="840"/>
        <v>#NUM!</v>
      </c>
      <c r="AS3654" s="105" t="e">
        <f t="shared" si="841"/>
        <v>#NUM!</v>
      </c>
      <c r="AT3654" s="105" t="e">
        <f>#REF!*1.075</f>
        <v>#REF!</v>
      </c>
      <c r="AU3654" s="105">
        <f t="shared" si="842"/>
        <v>4.6224999999999996</v>
      </c>
      <c r="AV3654" s="102" t="e">
        <f t="shared" si="835"/>
        <v>#REF!</v>
      </c>
      <c r="AW3654" s="105" t="s">
        <v>172</v>
      </c>
      <c r="AX3654" s="105" t="s">
        <v>173</v>
      </c>
      <c r="AY3654" s="106">
        <v>4.62</v>
      </c>
      <c r="AZ3654" s="108">
        <f t="shared" si="837"/>
        <v>1.155</v>
      </c>
      <c r="BA3654" s="1">
        <f t="shared" si="838"/>
        <v>5.7750000000000004</v>
      </c>
      <c r="BB3654" s="106">
        <f t="shared" si="836"/>
        <v>6.2370000000000001</v>
      </c>
      <c r="BC3654" s="105" t="s">
        <v>53</v>
      </c>
      <c r="BE3654" s="110"/>
      <c r="BF3654" s="110"/>
      <c r="BG3654" s="110"/>
    </row>
    <row r="3655" spans="1:59" ht="24.75" hidden="1" customHeight="1">
      <c r="A3655" s="9">
        <v>3658</v>
      </c>
      <c r="B3655" s="20">
        <v>5495</v>
      </c>
      <c r="C3655" s="20"/>
      <c r="E3655" s="21" t="s">
        <v>14147</v>
      </c>
      <c r="F3655" s="21" t="s">
        <v>9298</v>
      </c>
      <c r="G3655" s="21" t="s">
        <v>2753</v>
      </c>
      <c r="H3655" s="22" t="s">
        <v>6973</v>
      </c>
      <c r="I3655" s="21" t="s">
        <v>484</v>
      </c>
      <c r="J3655" s="21" t="s">
        <v>14148</v>
      </c>
      <c r="K3655" s="23"/>
      <c r="L3655" s="21"/>
      <c r="M3655" s="20">
        <v>20</v>
      </c>
      <c r="N3655" s="21" t="s">
        <v>46</v>
      </c>
      <c r="O3655" s="21" t="s">
        <v>14077</v>
      </c>
      <c r="P3655" s="21" t="s">
        <v>14083</v>
      </c>
      <c r="Q3655" s="21" t="s">
        <v>14149</v>
      </c>
      <c r="R3655" s="101">
        <v>4.03</v>
      </c>
      <c r="T3655" s="116">
        <v>4.2</v>
      </c>
      <c r="AQ3655" s="105" t="e">
        <f t="shared" si="839"/>
        <v>#NUM!</v>
      </c>
      <c r="AR3655" s="105" t="e">
        <f t="shared" si="840"/>
        <v>#NUM!</v>
      </c>
      <c r="AS3655" s="105" t="e">
        <f t="shared" si="841"/>
        <v>#NUM!</v>
      </c>
      <c r="AT3655" s="105" t="e">
        <f>#REF!*1.075</f>
        <v>#REF!</v>
      </c>
      <c r="AU3655" s="105">
        <f t="shared" si="842"/>
        <v>4.5149999999999997</v>
      </c>
      <c r="AV3655" s="102" t="e">
        <f t="shared" si="835"/>
        <v>#REF!</v>
      </c>
      <c r="AW3655" s="125" t="s">
        <v>52</v>
      </c>
      <c r="AX3655" s="125" t="s">
        <v>51</v>
      </c>
      <c r="AY3655" s="106">
        <v>4.03</v>
      </c>
      <c r="AZ3655" s="108">
        <f t="shared" si="837"/>
        <v>1.0075000000000001</v>
      </c>
      <c r="BA3655" s="1">
        <f t="shared" si="838"/>
        <v>5.0375000000000005</v>
      </c>
      <c r="BB3655" s="106">
        <f t="shared" si="836"/>
        <v>5.4405000000000001</v>
      </c>
      <c r="BC3655" s="105" t="s">
        <v>53</v>
      </c>
      <c r="BE3655" s="110"/>
      <c r="BF3655" s="110"/>
      <c r="BG3655" s="110"/>
    </row>
    <row r="3656" spans="1:59" ht="24.75" hidden="1" customHeight="1">
      <c r="A3656" s="9">
        <v>3659</v>
      </c>
      <c r="B3656" s="20">
        <v>5621</v>
      </c>
      <c r="C3656" s="20"/>
      <c r="E3656" s="21" t="s">
        <v>14147</v>
      </c>
      <c r="F3656" s="21" t="s">
        <v>9298</v>
      </c>
      <c r="G3656" s="21" t="s">
        <v>2753</v>
      </c>
      <c r="H3656" s="22" t="s">
        <v>204</v>
      </c>
      <c r="I3656" s="21" t="s">
        <v>484</v>
      </c>
      <c r="J3656" s="21" t="s">
        <v>14150</v>
      </c>
      <c r="K3656" s="23"/>
      <c r="L3656" s="21"/>
      <c r="M3656" s="20">
        <v>20</v>
      </c>
      <c r="N3656" s="21" t="s">
        <v>46</v>
      </c>
      <c r="O3656" s="21" t="s">
        <v>14077</v>
      </c>
      <c r="P3656" s="21" t="s">
        <v>14083</v>
      </c>
      <c r="Q3656" s="21" t="s">
        <v>14151</v>
      </c>
      <c r="R3656" s="101">
        <v>4.2</v>
      </c>
      <c r="S3656" s="102">
        <v>3.7</v>
      </c>
      <c r="T3656" s="116">
        <v>4.9000000000000004</v>
      </c>
      <c r="AQ3656" s="105" t="e">
        <f t="shared" si="839"/>
        <v>#NUM!</v>
      </c>
      <c r="AR3656" s="105" t="e">
        <f t="shared" si="840"/>
        <v>#NUM!</v>
      </c>
      <c r="AS3656" s="105" t="e">
        <f t="shared" si="841"/>
        <v>#NUM!</v>
      </c>
      <c r="AT3656" s="105" t="e">
        <f>#REF!*1.075</f>
        <v>#REF!</v>
      </c>
      <c r="AU3656" s="105">
        <f t="shared" si="842"/>
        <v>5.2675000000000001</v>
      </c>
      <c r="AV3656" s="102" t="e">
        <f t="shared" si="835"/>
        <v>#REF!</v>
      </c>
      <c r="AW3656" s="125" t="s">
        <v>52</v>
      </c>
      <c r="AX3656" s="125" t="s">
        <v>51</v>
      </c>
      <c r="AY3656" s="106">
        <v>4.2</v>
      </c>
      <c r="AZ3656" s="108">
        <f t="shared" si="837"/>
        <v>1.05</v>
      </c>
      <c r="BA3656" s="1">
        <f t="shared" si="838"/>
        <v>5.25</v>
      </c>
      <c r="BB3656" s="106">
        <f t="shared" si="836"/>
        <v>5.67</v>
      </c>
      <c r="BC3656" s="105" t="s">
        <v>53</v>
      </c>
      <c r="BE3656" s="110"/>
      <c r="BF3656" s="110"/>
      <c r="BG3656" s="110"/>
    </row>
    <row r="3657" spans="1:59" ht="24.75" hidden="1" customHeight="1">
      <c r="A3657" s="9">
        <v>3660</v>
      </c>
      <c r="B3657" s="36">
        <v>5494</v>
      </c>
      <c r="C3657" s="36"/>
      <c r="E3657" s="37" t="s">
        <v>14147</v>
      </c>
      <c r="F3657" s="36" t="s">
        <v>2752</v>
      </c>
      <c r="G3657" s="36" t="s">
        <v>2753</v>
      </c>
      <c r="H3657" s="36" t="s">
        <v>14152</v>
      </c>
      <c r="I3657" s="36" t="s">
        <v>484</v>
      </c>
      <c r="J3657" s="37" t="s">
        <v>14153</v>
      </c>
      <c r="K3657" s="49"/>
      <c r="L3657" s="36"/>
      <c r="M3657" s="36"/>
      <c r="N3657" s="36"/>
      <c r="O3657" s="36" t="s">
        <v>14077</v>
      </c>
      <c r="P3657" s="36" t="s">
        <v>14154</v>
      </c>
      <c r="Q3657" s="36" t="s">
        <v>14155</v>
      </c>
      <c r="T3657" s="116"/>
      <c r="AT3657" s="105" t="e">
        <f>#REF!*1.075</f>
        <v>#REF!</v>
      </c>
      <c r="AV3657" s="102" t="e">
        <f t="shared" si="835"/>
        <v>#REF!</v>
      </c>
      <c r="AZ3657" s="108" t="b">
        <f t="shared" si="837"/>
        <v>0</v>
      </c>
      <c r="BA3657" s="1">
        <f t="shared" si="838"/>
        <v>0</v>
      </c>
      <c r="BB3657" s="106">
        <f t="shared" si="836"/>
        <v>0</v>
      </c>
      <c r="BE3657" s="110"/>
      <c r="BF3657" s="110"/>
      <c r="BG3657" s="110"/>
    </row>
    <row r="3658" spans="1:59" ht="24.75" hidden="1" customHeight="1">
      <c r="A3658" s="9">
        <v>3661</v>
      </c>
      <c r="B3658" s="20">
        <v>5635</v>
      </c>
      <c r="C3658" s="20"/>
      <c r="D3658" s="5" t="s">
        <v>14081</v>
      </c>
      <c r="E3658" s="21" t="s">
        <v>14156</v>
      </c>
      <c r="F3658" s="21" t="s">
        <v>4037</v>
      </c>
      <c r="G3658" s="21" t="s">
        <v>448</v>
      </c>
      <c r="H3658" s="22" t="s">
        <v>320</v>
      </c>
      <c r="I3658" s="21" t="s">
        <v>183</v>
      </c>
      <c r="J3658" s="21" t="s">
        <v>14157</v>
      </c>
      <c r="K3658" s="23"/>
      <c r="L3658" s="21"/>
      <c r="M3658" s="20">
        <v>20</v>
      </c>
      <c r="N3658" s="21" t="s">
        <v>46</v>
      </c>
      <c r="O3658" s="21" t="s">
        <v>14077</v>
      </c>
      <c r="P3658" s="21" t="s">
        <v>14083</v>
      </c>
      <c r="Q3658" s="21" t="s">
        <v>14158</v>
      </c>
      <c r="R3658" s="101">
        <v>5.2</v>
      </c>
      <c r="S3658" s="102">
        <v>4.83</v>
      </c>
      <c r="T3658" s="116">
        <v>4.83</v>
      </c>
      <c r="V3658" s="102">
        <v>6.5</v>
      </c>
      <c r="AQ3658" s="105" t="e">
        <f>AVERAGE(SMALL(AE3658:AI3658,1),SMALL(AE3658:AI3658,2))</f>
        <v>#NUM!</v>
      </c>
      <c r="AR3658" s="105" t="e">
        <f>IF(R3658 &lt;=( AVERAGE(SMALL(AE3658:AI3658,1),SMALL(AE3658:AI3658,2))), R3658, "")</f>
        <v>#NUM!</v>
      </c>
      <c r="AS3658" s="105" t="e">
        <f>AVERAGE(SMALL(AJ3658:AM3658,1),SMALL(AJ3658:AM3658,2))</f>
        <v>#NUM!</v>
      </c>
      <c r="AT3658" s="105" t="e">
        <f>#REF!*1.075</f>
        <v>#REF!</v>
      </c>
      <c r="AU3658" s="105">
        <f>T3658*1.075</f>
        <v>5.1922499999999996</v>
      </c>
      <c r="AV3658" s="102" t="e">
        <f t="shared" si="835"/>
        <v>#REF!</v>
      </c>
      <c r="AZ3658" s="108" t="b">
        <f t="shared" si="837"/>
        <v>0</v>
      </c>
      <c r="BA3658" s="1">
        <f t="shared" si="838"/>
        <v>0</v>
      </c>
      <c r="BB3658" s="106">
        <f t="shared" si="836"/>
        <v>0</v>
      </c>
      <c r="BD3658" s="110" t="s">
        <v>84</v>
      </c>
      <c r="BE3658" s="110"/>
      <c r="BF3658" s="110"/>
      <c r="BG3658" s="110"/>
    </row>
    <row r="3659" spans="1:59" ht="24.75" hidden="1" customHeight="1">
      <c r="A3659" s="9">
        <v>3662</v>
      </c>
      <c r="B3659" s="36">
        <v>5632</v>
      </c>
      <c r="C3659" s="36"/>
      <c r="E3659" s="37" t="s">
        <v>14156</v>
      </c>
      <c r="F3659" s="36" t="s">
        <v>14159</v>
      </c>
      <c r="G3659" s="36" t="s">
        <v>448</v>
      </c>
      <c r="H3659" s="36" t="s">
        <v>14160</v>
      </c>
      <c r="I3659" s="36" t="s">
        <v>183</v>
      </c>
      <c r="J3659" s="37" t="s">
        <v>14161</v>
      </c>
      <c r="K3659" s="49"/>
      <c r="L3659" s="36"/>
      <c r="M3659" s="36"/>
      <c r="N3659" s="36"/>
      <c r="O3659" s="36" t="s">
        <v>14077</v>
      </c>
      <c r="P3659" s="36" t="s">
        <v>14162</v>
      </c>
      <c r="Q3659" s="36" t="s">
        <v>14163</v>
      </c>
      <c r="T3659" s="116"/>
      <c r="AT3659" s="105" t="e">
        <f>#REF!*1.075</f>
        <v>#REF!</v>
      </c>
      <c r="AV3659" s="102" t="e">
        <f t="shared" si="835"/>
        <v>#REF!</v>
      </c>
      <c r="AZ3659" s="108" t="b">
        <f t="shared" si="837"/>
        <v>0</v>
      </c>
      <c r="BA3659" s="1">
        <f t="shared" si="838"/>
        <v>0</v>
      </c>
      <c r="BB3659" s="106">
        <f t="shared" si="836"/>
        <v>0</v>
      </c>
      <c r="BE3659" s="110"/>
      <c r="BF3659" s="110"/>
      <c r="BG3659" s="110"/>
    </row>
    <row r="3660" spans="1:59" ht="24.75" hidden="1" customHeight="1">
      <c r="A3660" s="9">
        <v>3663</v>
      </c>
      <c r="B3660" s="20">
        <v>5684</v>
      </c>
      <c r="C3660" s="20"/>
      <c r="E3660" s="21" t="s">
        <v>14164</v>
      </c>
      <c r="F3660" s="21" t="s">
        <v>14165</v>
      </c>
      <c r="G3660" s="21" t="s">
        <v>2408</v>
      </c>
      <c r="H3660" s="22" t="s">
        <v>60</v>
      </c>
      <c r="I3660" s="21" t="s">
        <v>44</v>
      </c>
      <c r="J3660" s="21" t="s">
        <v>14166</v>
      </c>
      <c r="K3660" s="23"/>
      <c r="L3660" s="21"/>
      <c r="M3660" s="20">
        <v>4</v>
      </c>
      <c r="N3660" s="21" t="s">
        <v>46</v>
      </c>
      <c r="O3660" s="21" t="s">
        <v>14077</v>
      </c>
      <c r="P3660" s="21" t="s">
        <v>14167</v>
      </c>
      <c r="Q3660" s="21" t="s">
        <v>14168</v>
      </c>
      <c r="R3660" s="101">
        <v>3.66</v>
      </c>
      <c r="S3660" s="102">
        <v>2.02</v>
      </c>
      <c r="T3660" s="116">
        <v>3.4</v>
      </c>
      <c r="AQ3660" s="105" t="e">
        <f t="shared" ref="AQ3660:AQ3665" si="843">AVERAGE(SMALL(AE3660:AI3660,1),SMALL(AE3660:AI3660,2))</f>
        <v>#NUM!</v>
      </c>
      <c r="AR3660" s="105" t="e">
        <f t="shared" ref="AR3660:AR3665" si="844">IF(R3660 &lt;=( AVERAGE(SMALL(AE3660:AI3660,1),SMALL(AE3660:AI3660,2))), R3660, "")</f>
        <v>#NUM!</v>
      </c>
      <c r="AS3660" s="105" t="e">
        <f t="shared" ref="AS3660:AS3665" si="845">AVERAGE(SMALL(AJ3660:AM3660,1),SMALL(AJ3660:AM3660,2))</f>
        <v>#NUM!</v>
      </c>
      <c r="AT3660" s="105" t="e">
        <f>#REF!*1.075</f>
        <v>#REF!</v>
      </c>
      <c r="AU3660" s="105">
        <f t="shared" ref="AU3660:AU3665" si="846">T3660*1.075</f>
        <v>3.6549999999999998</v>
      </c>
      <c r="AV3660" s="102" t="e">
        <f t="shared" si="835"/>
        <v>#REF!</v>
      </c>
      <c r="AW3660" s="125" t="s">
        <v>52</v>
      </c>
      <c r="AX3660" s="105" t="s">
        <v>51</v>
      </c>
      <c r="AY3660" s="106">
        <v>3.6549999999999998</v>
      </c>
      <c r="AZ3660" s="108">
        <f t="shared" si="837"/>
        <v>0.91374999999999995</v>
      </c>
      <c r="BA3660" s="1">
        <f t="shared" si="838"/>
        <v>4.5687499999999996</v>
      </c>
      <c r="BB3660" s="106">
        <f t="shared" si="836"/>
        <v>4.9342499999999996</v>
      </c>
      <c r="BC3660" s="105" t="s">
        <v>53</v>
      </c>
      <c r="BE3660" s="110"/>
      <c r="BF3660" s="110"/>
      <c r="BG3660" s="110"/>
    </row>
    <row r="3661" spans="1:59" ht="24.75" hidden="1" customHeight="1">
      <c r="A3661" s="9">
        <v>3664</v>
      </c>
      <c r="B3661" s="20">
        <v>5738</v>
      </c>
      <c r="C3661" s="20"/>
      <c r="E3661" s="21" t="s">
        <v>14169</v>
      </c>
      <c r="F3661" s="21" t="s">
        <v>14170</v>
      </c>
      <c r="G3661" s="21" t="s">
        <v>14171</v>
      </c>
      <c r="H3661" s="22" t="s">
        <v>14172</v>
      </c>
      <c r="I3661" s="21" t="s">
        <v>177</v>
      </c>
      <c r="J3661" s="21" t="s">
        <v>14173</v>
      </c>
      <c r="K3661" s="23">
        <v>50</v>
      </c>
      <c r="L3661" s="21" t="s">
        <v>80</v>
      </c>
      <c r="M3661" s="20">
        <v>1</v>
      </c>
      <c r="N3661" s="21" t="s">
        <v>46</v>
      </c>
      <c r="O3661" s="21" t="s">
        <v>14077</v>
      </c>
      <c r="P3661" s="21" t="s">
        <v>14083</v>
      </c>
      <c r="Q3661" s="21" t="s">
        <v>14174</v>
      </c>
      <c r="R3661" s="101">
        <v>9</v>
      </c>
      <c r="S3661" s="102">
        <v>8.1999999999999993</v>
      </c>
      <c r="T3661" s="116">
        <v>2.75</v>
      </c>
      <c r="V3661" s="102">
        <v>7</v>
      </c>
      <c r="AQ3661" s="105" t="e">
        <f t="shared" si="843"/>
        <v>#NUM!</v>
      </c>
      <c r="AR3661" s="105" t="e">
        <f t="shared" si="844"/>
        <v>#NUM!</v>
      </c>
      <c r="AS3661" s="105" t="e">
        <f t="shared" si="845"/>
        <v>#NUM!</v>
      </c>
      <c r="AT3661" s="105" t="e">
        <f>#REF!*1.075</f>
        <v>#REF!</v>
      </c>
      <c r="AU3661" s="105">
        <f t="shared" si="846"/>
        <v>2.9562499999999998</v>
      </c>
      <c r="AV3661" s="102" t="e">
        <f t="shared" si="835"/>
        <v>#REF!</v>
      </c>
      <c r="AW3661" s="105" t="s">
        <v>172</v>
      </c>
      <c r="AX3661" s="105" t="s">
        <v>173</v>
      </c>
      <c r="AY3661" s="106">
        <v>2.956</v>
      </c>
      <c r="AZ3661" s="108">
        <f t="shared" si="837"/>
        <v>0.73899999999999999</v>
      </c>
      <c r="BA3661" s="1">
        <f t="shared" si="838"/>
        <v>3.6949999999999998</v>
      </c>
      <c r="BB3661" s="106">
        <f t="shared" si="836"/>
        <v>3.9905999999999997</v>
      </c>
      <c r="BC3661" s="105" t="s">
        <v>53</v>
      </c>
      <c r="BE3661" s="110"/>
      <c r="BF3661" s="110"/>
      <c r="BG3661" s="110"/>
    </row>
    <row r="3662" spans="1:59" ht="24.75" hidden="1" customHeight="1">
      <c r="A3662" s="9">
        <v>3665</v>
      </c>
      <c r="B3662" s="20">
        <v>5731</v>
      </c>
      <c r="C3662" s="20"/>
      <c r="E3662" s="21" t="s">
        <v>14175</v>
      </c>
      <c r="F3662" s="21" t="s">
        <v>14176</v>
      </c>
      <c r="G3662" s="21" t="s">
        <v>14177</v>
      </c>
      <c r="H3662" s="22" t="s">
        <v>189</v>
      </c>
      <c r="I3662" s="21" t="s">
        <v>44</v>
      </c>
      <c r="J3662" s="21" t="s">
        <v>14145</v>
      </c>
      <c r="K3662" s="23"/>
      <c r="L3662" s="21"/>
      <c r="M3662" s="20">
        <v>30</v>
      </c>
      <c r="N3662" s="21" t="s">
        <v>46</v>
      </c>
      <c r="O3662" s="21" t="s">
        <v>14077</v>
      </c>
      <c r="P3662" s="21" t="s">
        <v>14178</v>
      </c>
      <c r="Q3662" s="21" t="s">
        <v>14179</v>
      </c>
      <c r="R3662" s="101">
        <v>5.6</v>
      </c>
      <c r="S3662" s="102">
        <v>5.3</v>
      </c>
      <c r="T3662" s="116">
        <v>5</v>
      </c>
      <c r="V3662" s="102">
        <v>4.26</v>
      </c>
      <c r="AQ3662" s="105" t="e">
        <f t="shared" si="843"/>
        <v>#NUM!</v>
      </c>
      <c r="AR3662" s="105" t="e">
        <f t="shared" si="844"/>
        <v>#NUM!</v>
      </c>
      <c r="AS3662" s="105" t="e">
        <f t="shared" si="845"/>
        <v>#NUM!</v>
      </c>
      <c r="AT3662" s="105" t="e">
        <f>#REF!*1.075</f>
        <v>#REF!</v>
      </c>
      <c r="AU3662" s="105">
        <f t="shared" si="846"/>
        <v>5.375</v>
      </c>
      <c r="AV3662" s="102" t="e">
        <f t="shared" si="835"/>
        <v>#REF!</v>
      </c>
      <c r="AW3662" s="105" t="s">
        <v>172</v>
      </c>
      <c r="AX3662" s="105" t="s">
        <v>173</v>
      </c>
      <c r="AY3662" s="106">
        <v>5.38</v>
      </c>
      <c r="AZ3662" s="108">
        <f t="shared" si="837"/>
        <v>1.345</v>
      </c>
      <c r="BA3662" s="1">
        <f t="shared" si="838"/>
        <v>6.7249999999999996</v>
      </c>
      <c r="BB3662" s="106">
        <f t="shared" si="836"/>
        <v>7.2629999999999999</v>
      </c>
      <c r="BC3662" s="105" t="s">
        <v>53</v>
      </c>
      <c r="BE3662" s="110"/>
      <c r="BF3662" s="110"/>
      <c r="BG3662" s="110"/>
    </row>
    <row r="3663" spans="1:59" ht="24.75" hidden="1" customHeight="1">
      <c r="A3663" s="9">
        <v>3666</v>
      </c>
      <c r="B3663" s="20">
        <v>5513</v>
      </c>
      <c r="C3663" s="20"/>
      <c r="E3663" s="21" t="s">
        <v>14180</v>
      </c>
      <c r="F3663" s="21" t="s">
        <v>14181</v>
      </c>
      <c r="G3663" s="21" t="s">
        <v>14182</v>
      </c>
      <c r="H3663" s="22" t="s">
        <v>1105</v>
      </c>
      <c r="I3663" s="21" t="s">
        <v>78</v>
      </c>
      <c r="J3663" s="21" t="s">
        <v>14183</v>
      </c>
      <c r="K3663" s="23">
        <v>10</v>
      </c>
      <c r="L3663" s="21" t="s">
        <v>80</v>
      </c>
      <c r="M3663" s="20">
        <v>1</v>
      </c>
      <c r="N3663" s="21" t="s">
        <v>46</v>
      </c>
      <c r="O3663" s="21" t="s">
        <v>14077</v>
      </c>
      <c r="P3663" s="21" t="s">
        <v>14083</v>
      </c>
      <c r="Q3663" s="21" t="s">
        <v>14184</v>
      </c>
      <c r="R3663" s="101">
        <v>4.5</v>
      </c>
      <c r="S3663" s="102">
        <v>4</v>
      </c>
      <c r="T3663" s="116">
        <v>1.4</v>
      </c>
      <c r="V3663" s="102">
        <v>3.5</v>
      </c>
      <c r="AG3663" s="105">
        <v>2.96</v>
      </c>
      <c r="AQ3663" s="105" t="e">
        <f t="shared" si="843"/>
        <v>#NUM!</v>
      </c>
      <c r="AR3663" s="105" t="e">
        <f t="shared" si="844"/>
        <v>#NUM!</v>
      </c>
      <c r="AS3663" s="105" t="e">
        <f t="shared" si="845"/>
        <v>#NUM!</v>
      </c>
      <c r="AT3663" s="105" t="e">
        <f>#REF!*1.075</f>
        <v>#REF!</v>
      </c>
      <c r="AU3663" s="105">
        <f t="shared" si="846"/>
        <v>1.5049999999999999</v>
      </c>
      <c r="AV3663" s="102" t="e">
        <f t="shared" si="835"/>
        <v>#REF!</v>
      </c>
      <c r="AW3663" s="105" t="s">
        <v>172</v>
      </c>
      <c r="AX3663" s="105" t="s">
        <v>173</v>
      </c>
      <c r="AY3663" s="106">
        <v>1.5049999999999999</v>
      </c>
      <c r="AZ3663" s="108">
        <f t="shared" si="837"/>
        <v>0.37624999999999997</v>
      </c>
      <c r="BA3663" s="1">
        <f t="shared" si="838"/>
        <v>1.8812499999999999</v>
      </c>
      <c r="BB3663" s="106">
        <f t="shared" si="836"/>
        <v>2.0317499999999997</v>
      </c>
      <c r="BC3663" s="105" t="s">
        <v>53</v>
      </c>
      <c r="BE3663" s="110"/>
      <c r="BF3663" s="110"/>
      <c r="BG3663" s="110"/>
    </row>
    <row r="3664" spans="1:59" ht="24.75" hidden="1" customHeight="1">
      <c r="A3664" s="9">
        <v>3667</v>
      </c>
      <c r="B3664" s="20">
        <v>5512</v>
      </c>
      <c r="C3664" s="20"/>
      <c r="E3664" s="21" t="s">
        <v>14180</v>
      </c>
      <c r="F3664" s="21" t="s">
        <v>14181</v>
      </c>
      <c r="G3664" s="21" t="s">
        <v>14182</v>
      </c>
      <c r="H3664" s="22" t="s">
        <v>1105</v>
      </c>
      <c r="I3664" s="21" t="s">
        <v>4483</v>
      </c>
      <c r="J3664" s="21" t="s">
        <v>14185</v>
      </c>
      <c r="K3664" s="23">
        <v>20</v>
      </c>
      <c r="L3664" s="21" t="s">
        <v>91</v>
      </c>
      <c r="M3664" s="20">
        <v>1</v>
      </c>
      <c r="N3664" s="21" t="s">
        <v>46</v>
      </c>
      <c r="O3664" s="21" t="s">
        <v>14077</v>
      </c>
      <c r="P3664" s="21" t="s">
        <v>14083</v>
      </c>
      <c r="Q3664" s="21" t="s">
        <v>14186</v>
      </c>
      <c r="R3664" s="101">
        <v>5.0999999999999996</v>
      </c>
      <c r="S3664" s="102">
        <v>4.6399999999999997</v>
      </c>
      <c r="T3664" s="116">
        <v>1.6</v>
      </c>
      <c r="V3664" s="102">
        <v>4</v>
      </c>
      <c r="AQ3664" s="105" t="e">
        <f t="shared" si="843"/>
        <v>#NUM!</v>
      </c>
      <c r="AR3664" s="105" t="e">
        <f t="shared" si="844"/>
        <v>#NUM!</v>
      </c>
      <c r="AS3664" s="105" t="e">
        <f t="shared" si="845"/>
        <v>#NUM!</v>
      </c>
      <c r="AT3664" s="105" t="e">
        <f>#REF!*1.075</f>
        <v>#REF!</v>
      </c>
      <c r="AU3664" s="105">
        <f t="shared" si="846"/>
        <v>1.72</v>
      </c>
      <c r="AV3664" s="102" t="e">
        <f t="shared" si="835"/>
        <v>#REF!</v>
      </c>
      <c r="AW3664" s="105" t="s">
        <v>172</v>
      </c>
      <c r="AX3664" s="105" t="s">
        <v>173</v>
      </c>
      <c r="AY3664" s="106">
        <v>1.72</v>
      </c>
      <c r="AZ3664" s="108">
        <f t="shared" si="837"/>
        <v>0.43</v>
      </c>
      <c r="BA3664" s="1">
        <f t="shared" si="838"/>
        <v>2.15</v>
      </c>
      <c r="BB3664" s="106">
        <f t="shared" si="836"/>
        <v>2.3220000000000001</v>
      </c>
      <c r="BC3664" s="105" t="s">
        <v>53</v>
      </c>
      <c r="BE3664" s="110"/>
      <c r="BF3664" s="110"/>
      <c r="BG3664" s="110"/>
    </row>
    <row r="3665" spans="1:59" ht="24.75" hidden="1" customHeight="1">
      <c r="A3665" s="9">
        <v>3668</v>
      </c>
      <c r="B3665" s="20">
        <v>5633</v>
      </c>
      <c r="C3665" s="20"/>
      <c r="D3665" s="5" t="s">
        <v>14081</v>
      </c>
      <c r="E3665" s="21" t="s">
        <v>14187</v>
      </c>
      <c r="F3665" s="21" t="s">
        <v>4568</v>
      </c>
      <c r="G3665" s="21" t="s">
        <v>344</v>
      </c>
      <c r="H3665" s="22" t="s">
        <v>189</v>
      </c>
      <c r="I3665" s="21" t="s">
        <v>488</v>
      </c>
      <c r="J3665" s="21" t="s">
        <v>14188</v>
      </c>
      <c r="K3665" s="23"/>
      <c r="L3665" s="21"/>
      <c r="M3665" s="20">
        <v>28</v>
      </c>
      <c r="N3665" s="21" t="s">
        <v>46</v>
      </c>
      <c r="O3665" s="21" t="s">
        <v>14077</v>
      </c>
      <c r="P3665" s="21" t="s">
        <v>14189</v>
      </c>
      <c r="Q3665" s="21" t="s">
        <v>14190</v>
      </c>
      <c r="R3665" s="101">
        <v>5.73</v>
      </c>
      <c r="S3665" s="102">
        <v>5.3</v>
      </c>
      <c r="T3665" s="116">
        <v>5.3</v>
      </c>
      <c r="V3665" s="102">
        <v>6.5</v>
      </c>
      <c r="AQ3665" s="105" t="e">
        <f t="shared" si="843"/>
        <v>#NUM!</v>
      </c>
      <c r="AR3665" s="105" t="e">
        <f t="shared" si="844"/>
        <v>#NUM!</v>
      </c>
      <c r="AS3665" s="105" t="e">
        <f t="shared" si="845"/>
        <v>#NUM!</v>
      </c>
      <c r="AT3665" s="105" t="e">
        <f>#REF!*1.075</f>
        <v>#REF!</v>
      </c>
      <c r="AU3665" s="105">
        <f t="shared" si="846"/>
        <v>5.6974999999999998</v>
      </c>
      <c r="AV3665" s="102" t="e">
        <f t="shared" si="835"/>
        <v>#REF!</v>
      </c>
      <c r="AZ3665" s="108" t="b">
        <f t="shared" si="837"/>
        <v>0</v>
      </c>
      <c r="BA3665" s="1">
        <f t="shared" si="838"/>
        <v>0</v>
      </c>
      <c r="BB3665" s="106">
        <f t="shared" si="836"/>
        <v>0</v>
      </c>
      <c r="BD3665" s="110" t="s">
        <v>84</v>
      </c>
      <c r="BE3665" s="110"/>
      <c r="BF3665" s="110"/>
      <c r="BG3665" s="110"/>
    </row>
    <row r="3666" spans="1:59" ht="24.75" hidden="1" customHeight="1">
      <c r="A3666" s="9">
        <v>3669</v>
      </c>
      <c r="B3666" s="36">
        <v>5645</v>
      </c>
      <c r="C3666" s="36"/>
      <c r="E3666" s="37" t="s">
        <v>14187</v>
      </c>
      <c r="F3666" s="36" t="s">
        <v>343</v>
      </c>
      <c r="G3666" s="36" t="s">
        <v>344</v>
      </c>
      <c r="H3666" s="36" t="s">
        <v>60</v>
      </c>
      <c r="I3666" s="36" t="s">
        <v>488</v>
      </c>
      <c r="J3666" s="37" t="s">
        <v>6206</v>
      </c>
      <c r="K3666" s="49"/>
      <c r="L3666" s="36"/>
      <c r="M3666" s="36"/>
      <c r="N3666" s="36"/>
      <c r="O3666" s="36" t="s">
        <v>14077</v>
      </c>
      <c r="P3666" s="36" t="s">
        <v>14191</v>
      </c>
      <c r="Q3666" s="36" t="s">
        <v>14192</v>
      </c>
      <c r="T3666" s="116"/>
      <c r="AT3666" s="105" t="e">
        <f>#REF!*1.075</f>
        <v>#REF!</v>
      </c>
      <c r="AV3666" s="102" t="e">
        <f t="shared" si="835"/>
        <v>#REF!</v>
      </c>
      <c r="AZ3666" s="108" t="b">
        <f t="shared" si="837"/>
        <v>0</v>
      </c>
      <c r="BA3666" s="1">
        <f t="shared" si="838"/>
        <v>0</v>
      </c>
      <c r="BB3666" s="106">
        <f t="shared" si="836"/>
        <v>0</v>
      </c>
      <c r="BE3666" s="110"/>
      <c r="BF3666" s="110"/>
      <c r="BG3666" s="110"/>
    </row>
    <row r="3667" spans="1:59" ht="24.75" hidden="1" customHeight="1">
      <c r="A3667" s="9">
        <v>3670</v>
      </c>
      <c r="B3667" s="20">
        <v>5821</v>
      </c>
      <c r="C3667" s="20"/>
      <c r="E3667" s="21" t="s">
        <v>14193</v>
      </c>
      <c r="F3667" s="21" t="s">
        <v>9469</v>
      </c>
      <c r="G3667" s="21" t="s">
        <v>315</v>
      </c>
      <c r="H3667" s="22" t="s">
        <v>310</v>
      </c>
      <c r="I3667" s="21" t="s">
        <v>321</v>
      </c>
      <c r="J3667" s="21" t="s">
        <v>14194</v>
      </c>
      <c r="K3667" s="23"/>
      <c r="L3667" s="21"/>
      <c r="M3667" s="20">
        <v>28</v>
      </c>
      <c r="N3667" s="21" t="s">
        <v>46</v>
      </c>
      <c r="O3667" s="21" t="s">
        <v>14077</v>
      </c>
      <c r="P3667" s="21" t="s">
        <v>14109</v>
      </c>
      <c r="Q3667" s="21" t="s">
        <v>14195</v>
      </c>
      <c r="R3667" s="101">
        <v>6.7</v>
      </c>
      <c r="S3667" s="102">
        <v>6.45</v>
      </c>
      <c r="T3667" s="116">
        <v>2.2999999999999998</v>
      </c>
      <c r="V3667" s="102">
        <v>6.6</v>
      </c>
      <c r="AQ3667" s="105" t="e">
        <f t="shared" ref="AQ3667:AQ3690" si="847">AVERAGE(SMALL(AE3667:AI3667,1),SMALL(AE3667:AI3667,2))</f>
        <v>#NUM!</v>
      </c>
      <c r="AR3667" s="105" t="e">
        <f t="shared" ref="AR3667:AR3690" si="848">IF(R3667 &lt;=( AVERAGE(SMALL(AE3667:AI3667,1),SMALL(AE3667:AI3667,2))), R3667, "")</f>
        <v>#NUM!</v>
      </c>
      <c r="AS3667" s="105" t="e">
        <f t="shared" ref="AS3667:AS3690" si="849">AVERAGE(SMALL(AJ3667:AM3667,1),SMALL(AJ3667:AM3667,2))</f>
        <v>#NUM!</v>
      </c>
      <c r="AT3667" s="105" t="e">
        <f>#REF!*1.075</f>
        <v>#REF!</v>
      </c>
      <c r="AU3667" s="105">
        <f t="shared" ref="AU3667:AU3690" si="850">T3667*1.075</f>
        <v>2.4724999999999997</v>
      </c>
      <c r="AV3667" s="102" t="e">
        <f t="shared" si="835"/>
        <v>#REF!</v>
      </c>
      <c r="AW3667" s="105" t="s">
        <v>172</v>
      </c>
      <c r="AX3667" s="105" t="s">
        <v>173</v>
      </c>
      <c r="AY3667" s="106">
        <v>2.472</v>
      </c>
      <c r="AZ3667" s="108">
        <f t="shared" si="837"/>
        <v>0.61799999999999999</v>
      </c>
      <c r="BA3667" s="1">
        <f t="shared" si="838"/>
        <v>3.09</v>
      </c>
      <c r="BB3667" s="106">
        <f t="shared" si="836"/>
        <v>3.3371999999999997</v>
      </c>
      <c r="BC3667" s="105" t="s">
        <v>53</v>
      </c>
      <c r="BE3667" s="110"/>
      <c r="BF3667" s="110"/>
      <c r="BG3667" s="110"/>
    </row>
    <row r="3668" spans="1:59" ht="24.75" hidden="1" customHeight="1">
      <c r="A3668" s="9">
        <v>3671</v>
      </c>
      <c r="B3668" s="20">
        <v>5363</v>
      </c>
      <c r="C3668" s="20"/>
      <c r="E3668" s="21" t="s">
        <v>14196</v>
      </c>
      <c r="F3668" s="21" t="s">
        <v>2399</v>
      </c>
      <c r="G3668" s="21" t="s">
        <v>2400</v>
      </c>
      <c r="H3668" s="22" t="s">
        <v>310</v>
      </c>
      <c r="I3668" s="21" t="s">
        <v>44</v>
      </c>
      <c r="J3668" s="21" t="s">
        <v>1078</v>
      </c>
      <c r="K3668" s="23"/>
      <c r="L3668" s="21"/>
      <c r="M3668" s="20">
        <v>30</v>
      </c>
      <c r="N3668" s="21" t="s">
        <v>46</v>
      </c>
      <c r="O3668" s="21" t="s">
        <v>14077</v>
      </c>
      <c r="P3668" s="21" t="s">
        <v>14083</v>
      </c>
      <c r="Q3668" s="21" t="s">
        <v>14197</v>
      </c>
      <c r="R3668" s="101">
        <v>7</v>
      </c>
      <c r="S3668" s="102">
        <v>6.4</v>
      </c>
      <c r="T3668" s="116">
        <v>4.8</v>
      </c>
      <c r="V3668" s="102">
        <v>4.7</v>
      </c>
      <c r="AF3668" s="105">
        <v>6.3940000000000001</v>
      </c>
      <c r="AQ3668" s="105" t="e">
        <f t="shared" si="847"/>
        <v>#NUM!</v>
      </c>
      <c r="AR3668" s="105" t="e">
        <f t="shared" si="848"/>
        <v>#NUM!</v>
      </c>
      <c r="AS3668" s="105" t="e">
        <f t="shared" si="849"/>
        <v>#NUM!</v>
      </c>
      <c r="AT3668" s="105" t="e">
        <f>#REF!*1.075</f>
        <v>#REF!</v>
      </c>
      <c r="AU3668" s="105">
        <f t="shared" si="850"/>
        <v>5.1599999999999993</v>
      </c>
      <c r="AV3668" s="102" t="e">
        <f t="shared" si="835"/>
        <v>#REF!</v>
      </c>
      <c r="AW3668" s="105" t="s">
        <v>172</v>
      </c>
      <c r="AX3668" s="105" t="s">
        <v>173</v>
      </c>
      <c r="AY3668" s="106">
        <v>5.16</v>
      </c>
      <c r="AZ3668" s="108">
        <f t="shared" si="837"/>
        <v>1.29</v>
      </c>
      <c r="BA3668" s="1">
        <f t="shared" si="838"/>
        <v>6.45</v>
      </c>
      <c r="BB3668" s="106">
        <f t="shared" si="836"/>
        <v>6.9660000000000002</v>
      </c>
      <c r="BC3668" s="105" t="s">
        <v>53</v>
      </c>
      <c r="BE3668" s="110"/>
      <c r="BF3668" s="110"/>
      <c r="BG3668" s="110"/>
    </row>
    <row r="3669" spans="1:59" ht="24.75" hidden="1" customHeight="1">
      <c r="A3669" s="9">
        <v>3672</v>
      </c>
      <c r="B3669" s="20">
        <v>5362</v>
      </c>
      <c r="C3669" s="20"/>
      <c r="E3669" s="21" t="s">
        <v>14196</v>
      </c>
      <c r="F3669" s="21" t="s">
        <v>2399</v>
      </c>
      <c r="G3669" s="21" t="s">
        <v>2400</v>
      </c>
      <c r="H3669" s="22" t="s">
        <v>123</v>
      </c>
      <c r="I3669" s="21" t="s">
        <v>44</v>
      </c>
      <c r="J3669" s="21" t="s">
        <v>1078</v>
      </c>
      <c r="K3669" s="23"/>
      <c r="L3669" s="21"/>
      <c r="M3669" s="20">
        <v>30</v>
      </c>
      <c r="N3669" s="21" t="s">
        <v>46</v>
      </c>
      <c r="O3669" s="21" t="s">
        <v>14077</v>
      </c>
      <c r="P3669" s="21" t="s">
        <v>14109</v>
      </c>
      <c r="Q3669" s="21" t="s">
        <v>14198</v>
      </c>
      <c r="R3669" s="101">
        <v>8</v>
      </c>
      <c r="S3669" s="102">
        <v>7.33</v>
      </c>
      <c r="T3669" s="116">
        <v>5.9</v>
      </c>
      <c r="V3669" s="102">
        <v>8.1</v>
      </c>
      <c r="AF3669" s="105">
        <v>11.016</v>
      </c>
      <c r="AQ3669" s="105" t="e">
        <f t="shared" si="847"/>
        <v>#NUM!</v>
      </c>
      <c r="AR3669" s="105" t="e">
        <f t="shared" si="848"/>
        <v>#NUM!</v>
      </c>
      <c r="AS3669" s="105" t="e">
        <f t="shared" si="849"/>
        <v>#NUM!</v>
      </c>
      <c r="AT3669" s="105" t="e">
        <f>#REF!*1.075</f>
        <v>#REF!</v>
      </c>
      <c r="AU3669" s="105">
        <f t="shared" si="850"/>
        <v>6.3425000000000002</v>
      </c>
      <c r="AV3669" s="102" t="e">
        <f t="shared" si="835"/>
        <v>#REF!</v>
      </c>
      <c r="AW3669" s="105" t="s">
        <v>172</v>
      </c>
      <c r="AX3669" s="105" t="s">
        <v>173</v>
      </c>
      <c r="AY3669" s="106">
        <v>6.3419999999999996</v>
      </c>
      <c r="AZ3669" s="108">
        <f t="shared" si="837"/>
        <v>1.5854999999999999</v>
      </c>
      <c r="BA3669" s="1">
        <f t="shared" si="838"/>
        <v>7.9274999999999993</v>
      </c>
      <c r="BB3669" s="106">
        <f t="shared" si="836"/>
        <v>8.5617000000000001</v>
      </c>
      <c r="BC3669" s="105" t="s">
        <v>53</v>
      </c>
      <c r="BE3669" s="110"/>
      <c r="BF3669" s="110"/>
      <c r="BG3669" s="110"/>
    </row>
    <row r="3670" spans="1:59" ht="24.75" hidden="1" customHeight="1">
      <c r="A3670" s="9">
        <v>3673</v>
      </c>
      <c r="B3670" s="20">
        <v>5364</v>
      </c>
      <c r="C3670" s="20"/>
      <c r="E3670" s="21" t="s">
        <v>14199</v>
      </c>
      <c r="F3670" s="21" t="s">
        <v>14200</v>
      </c>
      <c r="G3670" s="21" t="s">
        <v>786</v>
      </c>
      <c r="H3670" s="22" t="s">
        <v>2704</v>
      </c>
      <c r="I3670" s="21" t="s">
        <v>44</v>
      </c>
      <c r="J3670" s="21" t="s">
        <v>1078</v>
      </c>
      <c r="K3670" s="23"/>
      <c r="L3670" s="21"/>
      <c r="M3670" s="20">
        <v>30</v>
      </c>
      <c r="N3670" s="21" t="s">
        <v>46</v>
      </c>
      <c r="O3670" s="21" t="s">
        <v>14077</v>
      </c>
      <c r="P3670" s="21" t="s">
        <v>14109</v>
      </c>
      <c r="Q3670" s="21" t="s">
        <v>14201</v>
      </c>
      <c r="R3670" s="101">
        <v>3.5</v>
      </c>
      <c r="S3670" s="102">
        <v>2.9</v>
      </c>
      <c r="T3670" s="116">
        <v>0.85</v>
      </c>
      <c r="AQ3670" s="105" t="e">
        <f t="shared" si="847"/>
        <v>#NUM!</v>
      </c>
      <c r="AR3670" s="105" t="e">
        <f t="shared" si="848"/>
        <v>#NUM!</v>
      </c>
      <c r="AS3670" s="105" t="e">
        <f t="shared" si="849"/>
        <v>#NUM!</v>
      </c>
      <c r="AT3670" s="105" t="e">
        <f>#REF!*1.075</f>
        <v>#REF!</v>
      </c>
      <c r="AU3670" s="105">
        <f t="shared" si="850"/>
        <v>0.91374999999999995</v>
      </c>
      <c r="AV3670" s="102" t="e">
        <f t="shared" si="835"/>
        <v>#REF!</v>
      </c>
      <c r="AW3670" s="105" t="s">
        <v>172</v>
      </c>
      <c r="AX3670" s="105" t="s">
        <v>173</v>
      </c>
      <c r="AY3670" s="106">
        <v>0.91369999999999996</v>
      </c>
      <c r="AZ3670" s="108">
        <f t="shared" si="837"/>
        <v>0.22842499999999999</v>
      </c>
      <c r="BA3670" s="1">
        <f t="shared" si="838"/>
        <v>1.1421250000000001</v>
      </c>
      <c r="BB3670" s="106">
        <f t="shared" si="836"/>
        <v>1.233495</v>
      </c>
      <c r="BC3670" s="105" t="s">
        <v>53</v>
      </c>
      <c r="BE3670" s="110"/>
      <c r="BF3670" s="110"/>
      <c r="BG3670" s="110"/>
    </row>
    <row r="3671" spans="1:59" ht="24.75" hidden="1" customHeight="1">
      <c r="A3671" s="9">
        <v>3674</v>
      </c>
      <c r="B3671" s="20">
        <v>5703</v>
      </c>
      <c r="C3671" s="20"/>
      <c r="E3671" s="21" t="s">
        <v>14202</v>
      </c>
      <c r="F3671" s="21" t="s">
        <v>14203</v>
      </c>
      <c r="G3671" s="21" t="s">
        <v>4245</v>
      </c>
      <c r="H3671" s="22" t="s">
        <v>1037</v>
      </c>
      <c r="I3671" s="21" t="s">
        <v>68</v>
      </c>
      <c r="J3671" s="21" t="s">
        <v>14204</v>
      </c>
      <c r="K3671" s="23"/>
      <c r="L3671" s="21"/>
      <c r="M3671" s="20">
        <v>20</v>
      </c>
      <c r="N3671" s="21" t="s">
        <v>46</v>
      </c>
      <c r="O3671" s="21" t="s">
        <v>14077</v>
      </c>
      <c r="P3671" s="21" t="s">
        <v>14109</v>
      </c>
      <c r="Q3671" s="21" t="s">
        <v>14205</v>
      </c>
      <c r="R3671" s="101">
        <v>6.5</v>
      </c>
      <c r="S3671" s="102">
        <v>5.67</v>
      </c>
      <c r="T3671" s="116">
        <v>5.28</v>
      </c>
      <c r="V3671" s="102">
        <v>7.7</v>
      </c>
      <c r="AQ3671" s="105" t="e">
        <f t="shared" si="847"/>
        <v>#NUM!</v>
      </c>
      <c r="AR3671" s="105" t="e">
        <f t="shared" si="848"/>
        <v>#NUM!</v>
      </c>
      <c r="AS3671" s="105" t="e">
        <f t="shared" si="849"/>
        <v>#NUM!</v>
      </c>
      <c r="AT3671" s="105" t="e">
        <f>#REF!*1.075</f>
        <v>#REF!</v>
      </c>
      <c r="AU3671" s="105">
        <f t="shared" si="850"/>
        <v>5.6760000000000002</v>
      </c>
      <c r="AV3671" s="102" t="e">
        <f t="shared" si="835"/>
        <v>#REF!</v>
      </c>
      <c r="AW3671" s="105" t="s">
        <v>172</v>
      </c>
      <c r="AX3671" s="105" t="s">
        <v>173</v>
      </c>
      <c r="AY3671" s="106">
        <v>5.68</v>
      </c>
      <c r="AZ3671" s="108">
        <f t="shared" si="837"/>
        <v>1.42</v>
      </c>
      <c r="BA3671" s="1">
        <f t="shared" si="838"/>
        <v>7.1</v>
      </c>
      <c r="BB3671" s="106">
        <f t="shared" si="836"/>
        <v>7.6679999999999993</v>
      </c>
      <c r="BC3671" s="105" t="s">
        <v>53</v>
      </c>
      <c r="BE3671" s="110"/>
      <c r="BF3671" s="110"/>
      <c r="BG3671" s="110"/>
    </row>
    <row r="3672" spans="1:59" ht="24.75" hidden="1" customHeight="1">
      <c r="A3672" s="9">
        <v>3675</v>
      </c>
      <c r="B3672" s="20">
        <v>5634</v>
      </c>
      <c r="C3672" s="20"/>
      <c r="E3672" s="21" t="s">
        <v>14206</v>
      </c>
      <c r="F3672" s="21" t="s">
        <v>14207</v>
      </c>
      <c r="G3672" s="21" t="s">
        <v>148</v>
      </c>
      <c r="H3672" s="22" t="s">
        <v>149</v>
      </c>
      <c r="I3672" s="21" t="s">
        <v>183</v>
      </c>
      <c r="J3672" s="21" t="s">
        <v>3719</v>
      </c>
      <c r="K3672" s="23"/>
      <c r="L3672" s="21"/>
      <c r="M3672" s="20">
        <v>100</v>
      </c>
      <c r="N3672" s="21" t="s">
        <v>46</v>
      </c>
      <c r="O3672" s="21" t="s">
        <v>14077</v>
      </c>
      <c r="P3672" s="21" t="s">
        <v>14208</v>
      </c>
      <c r="Q3672" s="21" t="s">
        <v>14209</v>
      </c>
      <c r="R3672" s="101">
        <v>40</v>
      </c>
      <c r="S3672" s="102">
        <v>36</v>
      </c>
      <c r="T3672" s="116">
        <v>17</v>
      </c>
      <c r="AQ3672" s="105" t="e">
        <f t="shared" si="847"/>
        <v>#NUM!</v>
      </c>
      <c r="AR3672" s="105" t="e">
        <f t="shared" si="848"/>
        <v>#NUM!</v>
      </c>
      <c r="AS3672" s="105" t="e">
        <f t="shared" si="849"/>
        <v>#NUM!</v>
      </c>
      <c r="AT3672" s="105" t="e">
        <f>#REF!*1.075</f>
        <v>#REF!</v>
      </c>
      <c r="AU3672" s="105">
        <f t="shared" si="850"/>
        <v>18.274999999999999</v>
      </c>
      <c r="AV3672" s="102" t="e">
        <f t="shared" si="835"/>
        <v>#REF!</v>
      </c>
      <c r="AW3672" s="105" t="s">
        <v>172</v>
      </c>
      <c r="AX3672" s="105" t="s">
        <v>173</v>
      </c>
      <c r="AY3672" s="106">
        <v>18.28</v>
      </c>
      <c r="AZ3672" s="108">
        <f t="shared" si="837"/>
        <v>3.1076000000000006</v>
      </c>
      <c r="BA3672" s="1">
        <f t="shared" si="838"/>
        <v>21.387600000000003</v>
      </c>
      <c r="BB3672" s="106">
        <f t="shared" si="836"/>
        <v>23.098608000000002</v>
      </c>
      <c r="BC3672" s="105" t="s">
        <v>53</v>
      </c>
      <c r="BE3672" s="110"/>
      <c r="BF3672" s="110"/>
      <c r="BG3672" s="110"/>
    </row>
    <row r="3673" spans="1:59" ht="24.75" hidden="1" customHeight="1">
      <c r="A3673" s="9">
        <v>3676</v>
      </c>
      <c r="B3673" s="36">
        <v>5406</v>
      </c>
      <c r="C3673" s="36"/>
      <c r="E3673" s="37" t="s">
        <v>14210</v>
      </c>
      <c r="F3673" s="36" t="s">
        <v>14211</v>
      </c>
      <c r="G3673" s="36" t="s">
        <v>416</v>
      </c>
      <c r="H3673" s="36" t="s">
        <v>417</v>
      </c>
      <c r="I3673" s="36" t="s">
        <v>44</v>
      </c>
      <c r="J3673" s="37" t="s">
        <v>14141</v>
      </c>
      <c r="K3673" s="49"/>
      <c r="L3673" s="36"/>
      <c r="M3673" s="36"/>
      <c r="N3673" s="36"/>
      <c r="O3673" s="36" t="s">
        <v>14077</v>
      </c>
      <c r="P3673" s="36" t="s">
        <v>14212</v>
      </c>
      <c r="Q3673" s="36" t="s">
        <v>14213</v>
      </c>
      <c r="T3673" s="116"/>
      <c r="AQ3673" s="105" t="e">
        <f t="shared" si="847"/>
        <v>#NUM!</v>
      </c>
      <c r="AR3673" s="105" t="e">
        <f t="shared" si="848"/>
        <v>#NUM!</v>
      </c>
      <c r="AS3673" s="105" t="e">
        <f t="shared" si="849"/>
        <v>#NUM!</v>
      </c>
      <c r="AT3673" s="105" t="e">
        <f>#REF!*1.075</f>
        <v>#REF!</v>
      </c>
      <c r="AU3673" s="105">
        <f t="shared" si="850"/>
        <v>0</v>
      </c>
      <c r="AV3673" s="102" t="e">
        <f t="shared" si="835"/>
        <v>#REF!</v>
      </c>
      <c r="AZ3673" s="108" t="b">
        <f t="shared" si="837"/>
        <v>0</v>
      </c>
      <c r="BA3673" s="1">
        <f t="shared" si="838"/>
        <v>0</v>
      </c>
      <c r="BB3673" s="106">
        <f t="shared" si="836"/>
        <v>0</v>
      </c>
      <c r="BE3673" s="110"/>
      <c r="BF3673" s="110"/>
      <c r="BG3673" s="110"/>
    </row>
    <row r="3674" spans="1:59" ht="24.75" hidden="1" customHeight="1">
      <c r="A3674" s="9">
        <v>3677</v>
      </c>
      <c r="B3674" s="36">
        <v>14541</v>
      </c>
      <c r="C3674" s="36"/>
      <c r="E3674" s="37" t="s">
        <v>14214</v>
      </c>
      <c r="F3674" s="36" t="s">
        <v>14215</v>
      </c>
      <c r="G3674" s="36" t="s">
        <v>2543</v>
      </c>
      <c r="H3674" s="36" t="s">
        <v>2558</v>
      </c>
      <c r="I3674" s="36" t="s">
        <v>626</v>
      </c>
      <c r="J3674" s="37" t="s">
        <v>14216</v>
      </c>
      <c r="K3674" s="49"/>
      <c r="L3674" s="36"/>
      <c r="M3674" s="36"/>
      <c r="N3674" s="36"/>
      <c r="O3674" s="36" t="s">
        <v>14217</v>
      </c>
      <c r="P3674" s="36" t="s">
        <v>14218</v>
      </c>
      <c r="Q3674" s="36" t="s">
        <v>14219</v>
      </c>
      <c r="T3674" s="116"/>
      <c r="AQ3674" s="105" t="e">
        <f t="shared" si="847"/>
        <v>#NUM!</v>
      </c>
      <c r="AR3674" s="105" t="e">
        <f t="shared" si="848"/>
        <v>#NUM!</v>
      </c>
      <c r="AS3674" s="105" t="e">
        <f t="shared" si="849"/>
        <v>#NUM!</v>
      </c>
      <c r="AT3674" s="105" t="e">
        <f>#REF!*1.075</f>
        <v>#REF!</v>
      </c>
      <c r="AU3674" s="105">
        <f t="shared" si="850"/>
        <v>0</v>
      </c>
      <c r="AV3674" s="102" t="e">
        <f t="shared" si="835"/>
        <v>#REF!</v>
      </c>
      <c r="AZ3674" s="108" t="b">
        <f t="shared" si="837"/>
        <v>0</v>
      </c>
      <c r="BA3674" s="1">
        <f t="shared" si="838"/>
        <v>0</v>
      </c>
      <c r="BB3674" s="106">
        <f t="shared" si="836"/>
        <v>0</v>
      </c>
      <c r="BE3674" s="110"/>
      <c r="BF3674" s="110"/>
      <c r="BG3674" s="110"/>
    </row>
    <row r="3675" spans="1:59" ht="24.75" hidden="1" customHeight="1">
      <c r="A3675" s="9">
        <v>3678</v>
      </c>
      <c r="B3675" s="36">
        <v>14540</v>
      </c>
      <c r="C3675" s="36"/>
      <c r="E3675" s="37" t="s">
        <v>14220</v>
      </c>
      <c r="F3675" s="36" t="s">
        <v>14221</v>
      </c>
      <c r="G3675" s="36" t="s">
        <v>5001</v>
      </c>
      <c r="H3675" s="36" t="s">
        <v>1150</v>
      </c>
      <c r="I3675" s="36" t="s">
        <v>5755</v>
      </c>
      <c r="J3675" s="37" t="s">
        <v>14222</v>
      </c>
      <c r="K3675" s="49"/>
      <c r="L3675" s="36"/>
      <c r="M3675" s="36"/>
      <c r="N3675" s="36"/>
      <c r="O3675" s="36" t="s">
        <v>14217</v>
      </c>
      <c r="P3675" s="36" t="s">
        <v>14218</v>
      </c>
      <c r="Q3675" s="36" t="s">
        <v>14223</v>
      </c>
      <c r="T3675" s="116"/>
      <c r="AQ3675" s="105" t="e">
        <f t="shared" si="847"/>
        <v>#NUM!</v>
      </c>
      <c r="AR3675" s="105" t="e">
        <f t="shared" si="848"/>
        <v>#NUM!</v>
      </c>
      <c r="AS3675" s="105" t="e">
        <f t="shared" si="849"/>
        <v>#NUM!</v>
      </c>
      <c r="AT3675" s="105" t="e">
        <f>#REF!*1.075</f>
        <v>#REF!</v>
      </c>
      <c r="AU3675" s="105">
        <f t="shared" si="850"/>
        <v>0</v>
      </c>
      <c r="AV3675" s="102" t="e">
        <f t="shared" si="835"/>
        <v>#REF!</v>
      </c>
      <c r="AZ3675" s="108" t="b">
        <f t="shared" si="837"/>
        <v>0</v>
      </c>
      <c r="BA3675" s="1">
        <f t="shared" si="838"/>
        <v>0</v>
      </c>
      <c r="BB3675" s="106">
        <f t="shared" si="836"/>
        <v>0</v>
      </c>
      <c r="BE3675" s="110"/>
      <c r="BF3675" s="110"/>
      <c r="BG3675" s="110"/>
    </row>
    <row r="3676" spans="1:59" ht="24.75" hidden="1" customHeight="1">
      <c r="A3676" s="9">
        <v>3679</v>
      </c>
      <c r="B3676" s="36">
        <v>14539</v>
      </c>
      <c r="C3676" s="36"/>
      <c r="E3676" s="37" t="s">
        <v>14224</v>
      </c>
      <c r="F3676" s="36" t="s">
        <v>14225</v>
      </c>
      <c r="G3676" s="36" t="s">
        <v>2096</v>
      </c>
      <c r="H3676" s="36" t="s">
        <v>2097</v>
      </c>
      <c r="I3676" s="36" t="s">
        <v>551</v>
      </c>
      <c r="J3676" s="37" t="s">
        <v>14226</v>
      </c>
      <c r="K3676" s="49"/>
      <c r="L3676" s="36"/>
      <c r="M3676" s="36"/>
      <c r="N3676" s="36"/>
      <c r="O3676" s="36" t="s">
        <v>14217</v>
      </c>
      <c r="P3676" s="36" t="s">
        <v>14218</v>
      </c>
      <c r="Q3676" s="36" t="s">
        <v>14227</v>
      </c>
      <c r="T3676" s="116"/>
      <c r="AQ3676" s="105" t="e">
        <f t="shared" si="847"/>
        <v>#NUM!</v>
      </c>
      <c r="AR3676" s="105" t="e">
        <f t="shared" si="848"/>
        <v>#NUM!</v>
      </c>
      <c r="AS3676" s="105" t="e">
        <f t="shared" si="849"/>
        <v>#NUM!</v>
      </c>
      <c r="AT3676" s="105" t="e">
        <f>#REF!*1.075</f>
        <v>#REF!</v>
      </c>
      <c r="AU3676" s="105">
        <f t="shared" si="850"/>
        <v>0</v>
      </c>
      <c r="AV3676" s="102" t="e">
        <f t="shared" si="835"/>
        <v>#REF!</v>
      </c>
      <c r="AZ3676" s="108" t="b">
        <f t="shared" si="837"/>
        <v>0</v>
      </c>
      <c r="BA3676" s="1">
        <f t="shared" si="838"/>
        <v>0</v>
      </c>
      <c r="BB3676" s="106">
        <f t="shared" si="836"/>
        <v>0</v>
      </c>
      <c r="BE3676" s="110"/>
      <c r="BF3676" s="110"/>
      <c r="BG3676" s="110"/>
    </row>
    <row r="3677" spans="1:59" ht="24.75" hidden="1" customHeight="1">
      <c r="A3677" s="9">
        <v>3680</v>
      </c>
      <c r="B3677" s="36">
        <v>14581</v>
      </c>
      <c r="C3677" s="36"/>
      <c r="E3677" s="37" t="s">
        <v>14228</v>
      </c>
      <c r="F3677" s="36" t="s">
        <v>14229</v>
      </c>
      <c r="G3677" s="36" t="s">
        <v>2862</v>
      </c>
      <c r="H3677" s="36" t="s">
        <v>2863</v>
      </c>
      <c r="I3677" s="36" t="s">
        <v>574</v>
      </c>
      <c r="J3677" s="37" t="s">
        <v>14230</v>
      </c>
      <c r="K3677" s="49"/>
      <c r="L3677" s="36"/>
      <c r="M3677" s="36"/>
      <c r="N3677" s="36"/>
      <c r="O3677" s="36" t="s">
        <v>14217</v>
      </c>
      <c r="P3677" s="36" t="s">
        <v>14218</v>
      </c>
      <c r="Q3677" s="36" t="s">
        <v>14231</v>
      </c>
      <c r="T3677" s="116"/>
      <c r="AQ3677" s="105" t="e">
        <f t="shared" si="847"/>
        <v>#NUM!</v>
      </c>
      <c r="AR3677" s="105" t="e">
        <f t="shared" si="848"/>
        <v>#NUM!</v>
      </c>
      <c r="AS3677" s="105" t="e">
        <f t="shared" si="849"/>
        <v>#NUM!</v>
      </c>
      <c r="AT3677" s="105" t="e">
        <f>#REF!*1.075</f>
        <v>#REF!</v>
      </c>
      <c r="AU3677" s="105">
        <f t="shared" si="850"/>
        <v>0</v>
      </c>
      <c r="AV3677" s="102" t="e">
        <f t="shared" si="835"/>
        <v>#REF!</v>
      </c>
      <c r="AZ3677" s="108" t="b">
        <f t="shared" si="837"/>
        <v>0</v>
      </c>
      <c r="BA3677" s="1">
        <f t="shared" si="838"/>
        <v>0</v>
      </c>
      <c r="BB3677" s="106">
        <f t="shared" si="836"/>
        <v>0</v>
      </c>
      <c r="BE3677" s="110"/>
      <c r="BF3677" s="110"/>
      <c r="BG3677" s="110"/>
    </row>
    <row r="3678" spans="1:59" ht="24.75" hidden="1" customHeight="1">
      <c r="A3678" s="9">
        <v>3681</v>
      </c>
      <c r="B3678" s="36">
        <v>20429</v>
      </c>
      <c r="C3678" s="36"/>
      <c r="E3678" s="37" t="s">
        <v>14232</v>
      </c>
      <c r="F3678" s="36" t="s">
        <v>14233</v>
      </c>
      <c r="G3678" s="36" t="s">
        <v>8607</v>
      </c>
      <c r="H3678" s="36" t="s">
        <v>2610</v>
      </c>
      <c r="I3678" s="36" t="s">
        <v>551</v>
      </c>
      <c r="J3678" s="37" t="s">
        <v>14234</v>
      </c>
      <c r="K3678" s="49"/>
      <c r="L3678" s="36"/>
      <c r="M3678" s="36"/>
      <c r="N3678" s="36"/>
      <c r="O3678" s="36" t="s">
        <v>14235</v>
      </c>
      <c r="P3678" s="36" t="s">
        <v>14236</v>
      </c>
      <c r="Q3678" s="36" t="s">
        <v>14237</v>
      </c>
      <c r="T3678" s="116"/>
      <c r="AQ3678" s="105" t="e">
        <f t="shared" si="847"/>
        <v>#NUM!</v>
      </c>
      <c r="AR3678" s="105" t="e">
        <f t="shared" si="848"/>
        <v>#NUM!</v>
      </c>
      <c r="AS3678" s="105" t="e">
        <f t="shared" si="849"/>
        <v>#NUM!</v>
      </c>
      <c r="AT3678" s="105" t="e">
        <f>#REF!*1.075</f>
        <v>#REF!</v>
      </c>
      <c r="AU3678" s="105">
        <f t="shared" si="850"/>
        <v>0</v>
      </c>
      <c r="AV3678" s="102" t="e">
        <f t="shared" si="835"/>
        <v>#REF!</v>
      </c>
      <c r="AZ3678" s="108" t="b">
        <f t="shared" si="837"/>
        <v>0</v>
      </c>
      <c r="BA3678" s="1">
        <f t="shared" si="838"/>
        <v>0</v>
      </c>
      <c r="BB3678" s="106">
        <f t="shared" si="836"/>
        <v>0</v>
      </c>
      <c r="BE3678" s="110"/>
      <c r="BF3678" s="110"/>
      <c r="BG3678" s="110"/>
    </row>
    <row r="3679" spans="1:59" ht="24.75" hidden="1" customHeight="1">
      <c r="A3679" s="9">
        <v>3682</v>
      </c>
      <c r="B3679" s="17">
        <v>3819</v>
      </c>
      <c r="C3679" s="17"/>
      <c r="D3679" s="8"/>
      <c r="E3679" s="2" t="s">
        <v>14238</v>
      </c>
      <c r="F3679" s="2" t="s">
        <v>2346</v>
      </c>
      <c r="G3679" s="2" t="s">
        <v>2103</v>
      </c>
      <c r="H3679" s="18" t="s">
        <v>251</v>
      </c>
      <c r="I3679" s="2" t="s">
        <v>44</v>
      </c>
      <c r="J3679" s="2" t="s">
        <v>9575</v>
      </c>
      <c r="K3679" s="19"/>
      <c r="L3679" s="2"/>
      <c r="M3679" s="17">
        <v>3</v>
      </c>
      <c r="N3679" s="2" t="s">
        <v>46</v>
      </c>
      <c r="O3679" s="2" t="s">
        <v>14239</v>
      </c>
      <c r="P3679" s="2" t="s">
        <v>14240</v>
      </c>
      <c r="Q3679" s="2" t="s">
        <v>14241</v>
      </c>
      <c r="R3679" s="101">
        <v>1.81</v>
      </c>
      <c r="T3679" s="116">
        <v>1.3</v>
      </c>
      <c r="U3679" s="84">
        <v>1.69</v>
      </c>
      <c r="AE3679" s="104">
        <v>1.69</v>
      </c>
      <c r="AI3679" s="105">
        <v>3.85</v>
      </c>
      <c r="AN3679" s="106">
        <v>1.81</v>
      </c>
      <c r="AO3679" s="105" t="s">
        <v>50</v>
      </c>
      <c r="AP3679" s="104" t="s">
        <v>51</v>
      </c>
      <c r="AQ3679" s="105">
        <f t="shared" si="847"/>
        <v>2.77</v>
      </c>
      <c r="AR3679" s="105">
        <f t="shared" si="848"/>
        <v>1.81</v>
      </c>
      <c r="AS3679" s="105" t="e">
        <f t="shared" si="849"/>
        <v>#NUM!</v>
      </c>
      <c r="AT3679" s="105" t="e">
        <f>#REF!*1.075</f>
        <v>#REF!</v>
      </c>
      <c r="AU3679" s="105">
        <f t="shared" si="850"/>
        <v>1.3975</v>
      </c>
      <c r="AV3679" s="102" t="e">
        <f t="shared" ref="AV3679:AV3742" si="851">MIN(AN3679,AT3679,AU3679)</f>
        <v>#REF!</v>
      </c>
      <c r="AW3679" s="105" t="s">
        <v>172</v>
      </c>
      <c r="AX3679" s="105" t="s">
        <v>173</v>
      </c>
      <c r="AY3679" s="106">
        <v>1.397</v>
      </c>
      <c r="AZ3679" s="108">
        <f t="shared" si="837"/>
        <v>0.34925</v>
      </c>
      <c r="BA3679" s="1">
        <f t="shared" si="838"/>
        <v>1.7462500000000001</v>
      </c>
      <c r="BB3679" s="106">
        <f t="shared" si="836"/>
        <v>1.88595</v>
      </c>
      <c r="BC3679" s="105" t="s">
        <v>53</v>
      </c>
      <c r="BE3679" s="110"/>
      <c r="BF3679" s="110"/>
      <c r="BG3679" s="110"/>
    </row>
    <row r="3680" spans="1:59" ht="24.75" hidden="1" customHeight="1">
      <c r="A3680" s="9">
        <v>3683</v>
      </c>
      <c r="B3680" s="17">
        <v>982</v>
      </c>
      <c r="C3680" s="17"/>
      <c r="D3680" s="8"/>
      <c r="E3680" s="2" t="s">
        <v>14242</v>
      </c>
      <c r="F3680" s="2" t="s">
        <v>8185</v>
      </c>
      <c r="G3680" s="2" t="s">
        <v>8186</v>
      </c>
      <c r="H3680" s="18" t="s">
        <v>310</v>
      </c>
      <c r="I3680" s="2" t="s">
        <v>44</v>
      </c>
      <c r="J3680" s="2" t="s">
        <v>14243</v>
      </c>
      <c r="K3680" s="19"/>
      <c r="L3680" s="2"/>
      <c r="M3680" s="17">
        <v>28</v>
      </c>
      <c r="N3680" s="2" t="s">
        <v>46</v>
      </c>
      <c r="O3680" s="2" t="s">
        <v>14239</v>
      </c>
      <c r="P3680" s="2" t="s">
        <v>14244</v>
      </c>
      <c r="Q3680" s="2" t="s">
        <v>14245</v>
      </c>
      <c r="R3680" s="101">
        <v>3.35</v>
      </c>
      <c r="T3680" s="116">
        <v>2.2999999999999998</v>
      </c>
      <c r="U3680" s="84">
        <v>3.19</v>
      </c>
      <c r="V3680" s="102">
        <v>3.05</v>
      </c>
      <c r="W3680" s="102">
        <v>5.2</v>
      </c>
      <c r="AE3680" s="104">
        <v>3.19</v>
      </c>
      <c r="AF3680" s="105">
        <v>2.6943000000000001</v>
      </c>
      <c r="AG3680" s="105">
        <v>5.1744000000000003</v>
      </c>
      <c r="AI3680" s="105">
        <v>9.67</v>
      </c>
      <c r="AN3680" s="106">
        <v>2.9420999999999999</v>
      </c>
      <c r="AO3680" s="105" t="s">
        <v>277</v>
      </c>
      <c r="AP3680" s="104" t="s">
        <v>278</v>
      </c>
      <c r="AQ3680" s="105">
        <f t="shared" si="847"/>
        <v>2.9421499999999998</v>
      </c>
      <c r="AR3680" s="105" t="str">
        <f t="shared" si="848"/>
        <v/>
      </c>
      <c r="AS3680" s="105" t="e">
        <f t="shared" si="849"/>
        <v>#NUM!</v>
      </c>
      <c r="AT3680" s="105" t="e">
        <f>#REF!*1.075</f>
        <v>#REF!</v>
      </c>
      <c r="AU3680" s="105">
        <f t="shared" si="850"/>
        <v>2.4724999999999997</v>
      </c>
      <c r="AV3680" s="102" t="e">
        <f t="shared" si="851"/>
        <v>#REF!</v>
      </c>
      <c r="AW3680" s="105" t="s">
        <v>172</v>
      </c>
      <c r="AX3680" s="105" t="s">
        <v>173</v>
      </c>
      <c r="AY3680" s="106">
        <v>2.4700000000000002</v>
      </c>
      <c r="AZ3680" s="108">
        <f t="shared" si="837"/>
        <v>0.61750000000000005</v>
      </c>
      <c r="BA3680" s="1">
        <f t="shared" si="838"/>
        <v>3.0875000000000004</v>
      </c>
      <c r="BB3680" s="106">
        <f t="shared" si="836"/>
        <v>3.3345000000000002</v>
      </c>
      <c r="BC3680" s="105" t="s">
        <v>53</v>
      </c>
      <c r="BE3680" s="110"/>
      <c r="BF3680" s="110"/>
      <c r="BG3680" s="110"/>
    </row>
    <row r="3681" spans="1:59" ht="24.75" hidden="1" customHeight="1">
      <c r="A3681" s="9">
        <v>3684</v>
      </c>
      <c r="B3681" s="17">
        <v>5910</v>
      </c>
      <c r="C3681" s="17"/>
      <c r="D3681" s="8"/>
      <c r="E3681" s="2" t="s">
        <v>14246</v>
      </c>
      <c r="F3681" s="2" t="s">
        <v>14247</v>
      </c>
      <c r="G3681" s="2" t="s">
        <v>638</v>
      </c>
      <c r="H3681" s="18" t="s">
        <v>935</v>
      </c>
      <c r="I3681" s="2" t="s">
        <v>44</v>
      </c>
      <c r="J3681" s="2" t="s">
        <v>14248</v>
      </c>
      <c r="K3681" s="19"/>
      <c r="L3681" s="2"/>
      <c r="M3681" s="17">
        <v>1</v>
      </c>
      <c r="N3681" s="2" t="s">
        <v>46</v>
      </c>
      <c r="O3681" s="2" t="s">
        <v>14239</v>
      </c>
      <c r="P3681" s="2" t="s">
        <v>14249</v>
      </c>
      <c r="Q3681" s="2" t="s">
        <v>14250</v>
      </c>
      <c r="R3681" s="101">
        <v>6.25</v>
      </c>
      <c r="T3681" s="116">
        <v>3.1</v>
      </c>
      <c r="U3681" s="84">
        <v>5.94</v>
      </c>
      <c r="W3681" s="102">
        <v>5.98</v>
      </c>
      <c r="AE3681" s="104">
        <v>5.94</v>
      </c>
      <c r="AN3681" s="106">
        <v>6.25</v>
      </c>
      <c r="AO3681" s="105" t="s">
        <v>50</v>
      </c>
      <c r="AP3681" s="104" t="s">
        <v>51</v>
      </c>
      <c r="AQ3681" s="105" t="e">
        <f t="shared" si="847"/>
        <v>#NUM!</v>
      </c>
      <c r="AR3681" s="105" t="e">
        <f t="shared" si="848"/>
        <v>#NUM!</v>
      </c>
      <c r="AS3681" s="105" t="e">
        <f t="shared" si="849"/>
        <v>#NUM!</v>
      </c>
      <c r="AT3681" s="105" t="e">
        <f>#REF!*1.075</f>
        <v>#REF!</v>
      </c>
      <c r="AU3681" s="105">
        <f t="shared" si="850"/>
        <v>3.3325</v>
      </c>
      <c r="AV3681" s="102" t="e">
        <f t="shared" si="851"/>
        <v>#REF!</v>
      </c>
      <c r="AW3681" s="105" t="s">
        <v>172</v>
      </c>
      <c r="AX3681" s="105" t="s">
        <v>173</v>
      </c>
      <c r="AY3681" s="106">
        <v>3.331</v>
      </c>
      <c r="AZ3681" s="108">
        <f t="shared" si="837"/>
        <v>0.83274999999999999</v>
      </c>
      <c r="BA3681" s="1">
        <f t="shared" si="838"/>
        <v>4.1637500000000003</v>
      </c>
      <c r="BB3681" s="106">
        <f t="shared" si="836"/>
        <v>4.4968500000000002</v>
      </c>
      <c r="BC3681" s="105" t="s">
        <v>53</v>
      </c>
      <c r="BE3681" s="110"/>
      <c r="BF3681" s="110"/>
      <c r="BG3681" s="110"/>
    </row>
    <row r="3682" spans="1:59" ht="24.75" hidden="1" customHeight="1">
      <c r="A3682" s="9">
        <v>3685</v>
      </c>
      <c r="B3682" s="17">
        <v>3667</v>
      </c>
      <c r="C3682" s="17"/>
      <c r="D3682" s="8" t="s">
        <v>14251</v>
      </c>
      <c r="E3682" s="2" t="s">
        <v>14252</v>
      </c>
      <c r="F3682" s="2" t="s">
        <v>14253</v>
      </c>
      <c r="G3682" s="2" t="s">
        <v>921</v>
      </c>
      <c r="H3682" s="18" t="s">
        <v>922</v>
      </c>
      <c r="I3682" s="2" t="s">
        <v>44</v>
      </c>
      <c r="J3682" s="2" t="s">
        <v>1274</v>
      </c>
      <c r="K3682" s="19"/>
      <c r="L3682" s="2"/>
      <c r="M3682" s="17">
        <v>14</v>
      </c>
      <c r="N3682" s="2" t="s">
        <v>46</v>
      </c>
      <c r="O3682" s="2" t="s">
        <v>14239</v>
      </c>
      <c r="P3682" s="2" t="s">
        <v>14240</v>
      </c>
      <c r="Q3682" s="2" t="s">
        <v>14254</v>
      </c>
      <c r="R3682" s="101">
        <v>4.38</v>
      </c>
      <c r="S3682" s="102">
        <v>2.89</v>
      </c>
      <c r="T3682" s="116">
        <v>2.85</v>
      </c>
      <c r="U3682" s="84">
        <v>4.38</v>
      </c>
      <c r="Y3682" s="102">
        <v>4.38</v>
      </c>
      <c r="AE3682" s="104">
        <v>4.38</v>
      </c>
      <c r="AQ3682" s="105" t="e">
        <f t="shared" si="847"/>
        <v>#NUM!</v>
      </c>
      <c r="AR3682" s="105" t="e">
        <f t="shared" si="848"/>
        <v>#NUM!</v>
      </c>
      <c r="AS3682" s="105" t="e">
        <f t="shared" si="849"/>
        <v>#NUM!</v>
      </c>
      <c r="AT3682" s="105" t="e">
        <f>#REF!*1.075</f>
        <v>#REF!</v>
      </c>
      <c r="AU3682" s="105">
        <f t="shared" si="850"/>
        <v>3.0637499999999998</v>
      </c>
      <c r="AV3682" s="102" t="e">
        <f t="shared" si="851"/>
        <v>#REF!</v>
      </c>
      <c r="AZ3682" s="108" t="b">
        <f t="shared" si="837"/>
        <v>0</v>
      </c>
      <c r="BA3682" s="1">
        <f t="shared" si="838"/>
        <v>0</v>
      </c>
      <c r="BB3682" s="106">
        <f t="shared" si="836"/>
        <v>0</v>
      </c>
      <c r="BD3682" s="110" t="s">
        <v>84</v>
      </c>
      <c r="BE3682" s="110"/>
      <c r="BF3682" s="110"/>
      <c r="BG3682" s="110"/>
    </row>
    <row r="3683" spans="1:59" ht="24.75" hidden="1" customHeight="1">
      <c r="A3683" s="9">
        <v>3686</v>
      </c>
      <c r="B3683" s="17">
        <v>5744</v>
      </c>
      <c r="C3683" s="17"/>
      <c r="D3683" s="8"/>
      <c r="E3683" s="2" t="s">
        <v>14255</v>
      </c>
      <c r="F3683" s="2" t="s">
        <v>4249</v>
      </c>
      <c r="G3683" s="2" t="s">
        <v>357</v>
      </c>
      <c r="H3683" s="18" t="s">
        <v>310</v>
      </c>
      <c r="I3683" s="2" t="s">
        <v>4662</v>
      </c>
      <c r="J3683" s="2" t="s">
        <v>14256</v>
      </c>
      <c r="K3683" s="19"/>
      <c r="L3683" s="2"/>
      <c r="M3683" s="17">
        <v>28</v>
      </c>
      <c r="N3683" s="2" t="s">
        <v>46</v>
      </c>
      <c r="O3683" s="2" t="s">
        <v>14239</v>
      </c>
      <c r="P3683" s="2" t="s">
        <v>14257</v>
      </c>
      <c r="Q3683" s="2" t="s">
        <v>14258</v>
      </c>
      <c r="R3683" s="101">
        <v>3.3</v>
      </c>
      <c r="T3683" s="116" t="s">
        <v>58</v>
      </c>
      <c r="U3683" s="84">
        <v>3.32</v>
      </c>
      <c r="AE3683" s="104">
        <v>3.32</v>
      </c>
      <c r="AI3683" s="105">
        <v>15.66</v>
      </c>
      <c r="AN3683" s="106">
        <v>3.3</v>
      </c>
      <c r="AO3683" s="105" t="s">
        <v>50</v>
      </c>
      <c r="AP3683" s="104" t="s">
        <v>51</v>
      </c>
      <c r="AQ3683" s="105">
        <f t="shared" si="847"/>
        <v>9.49</v>
      </c>
      <c r="AR3683" s="105">
        <f t="shared" si="848"/>
        <v>3.3</v>
      </c>
      <c r="AS3683" s="105" t="e">
        <f t="shared" si="849"/>
        <v>#NUM!</v>
      </c>
      <c r="AT3683" s="105" t="e">
        <f>#REF!*1.075</f>
        <v>#REF!</v>
      </c>
      <c r="AU3683" s="105" t="e">
        <f t="shared" si="850"/>
        <v>#VALUE!</v>
      </c>
      <c r="AV3683" s="102" t="e">
        <f t="shared" si="851"/>
        <v>#REF!</v>
      </c>
      <c r="AW3683" s="125" t="s">
        <v>52</v>
      </c>
      <c r="AX3683" s="105" t="s">
        <v>51</v>
      </c>
      <c r="AY3683" s="106">
        <v>3.3</v>
      </c>
      <c r="AZ3683" s="108">
        <f t="shared" si="837"/>
        <v>0.82499999999999996</v>
      </c>
      <c r="BA3683" s="1">
        <f t="shared" si="838"/>
        <v>4.125</v>
      </c>
      <c r="BB3683" s="106">
        <f t="shared" si="836"/>
        <v>4.4550000000000001</v>
      </c>
      <c r="BC3683" s="105" t="s">
        <v>53</v>
      </c>
      <c r="BE3683" s="110"/>
      <c r="BF3683" s="110"/>
      <c r="BG3683" s="110"/>
    </row>
    <row r="3684" spans="1:59" ht="24.75" hidden="1" customHeight="1">
      <c r="A3684" s="9">
        <v>3687</v>
      </c>
      <c r="B3684" s="17">
        <v>5743</v>
      </c>
      <c r="C3684" s="17"/>
      <c r="D3684" s="8"/>
      <c r="E3684" s="2" t="s">
        <v>14255</v>
      </c>
      <c r="F3684" s="2" t="s">
        <v>4249</v>
      </c>
      <c r="G3684" s="2" t="s">
        <v>357</v>
      </c>
      <c r="H3684" s="18" t="s">
        <v>123</v>
      </c>
      <c r="I3684" s="2" t="s">
        <v>4662</v>
      </c>
      <c r="J3684" s="2" t="s">
        <v>14256</v>
      </c>
      <c r="K3684" s="19"/>
      <c r="L3684" s="2"/>
      <c r="M3684" s="17">
        <v>28</v>
      </c>
      <c r="N3684" s="2" t="s">
        <v>46</v>
      </c>
      <c r="O3684" s="2" t="s">
        <v>14239</v>
      </c>
      <c r="P3684" s="2" t="s">
        <v>14257</v>
      </c>
      <c r="Q3684" s="2" t="s">
        <v>14259</v>
      </c>
      <c r="R3684" s="101">
        <v>11.1</v>
      </c>
      <c r="T3684" s="116">
        <v>8</v>
      </c>
      <c r="U3684" s="84">
        <v>13.92</v>
      </c>
      <c r="AE3684" s="104">
        <v>13.92</v>
      </c>
      <c r="AI3684" s="105">
        <v>25.63</v>
      </c>
      <c r="AN3684" s="106">
        <v>11.1</v>
      </c>
      <c r="AO3684" s="105" t="s">
        <v>50</v>
      </c>
      <c r="AP3684" s="104" t="s">
        <v>51</v>
      </c>
      <c r="AQ3684" s="105">
        <f t="shared" si="847"/>
        <v>19.774999999999999</v>
      </c>
      <c r="AR3684" s="105">
        <f t="shared" si="848"/>
        <v>11.1</v>
      </c>
      <c r="AS3684" s="105" t="e">
        <f t="shared" si="849"/>
        <v>#NUM!</v>
      </c>
      <c r="AT3684" s="105" t="e">
        <f>#REF!*1.075</f>
        <v>#REF!</v>
      </c>
      <c r="AU3684" s="105">
        <f t="shared" si="850"/>
        <v>8.6</v>
      </c>
      <c r="AV3684" s="102" t="e">
        <f t="shared" si="851"/>
        <v>#REF!</v>
      </c>
      <c r="AW3684" s="105" t="s">
        <v>172</v>
      </c>
      <c r="AX3684" s="105" t="s">
        <v>173</v>
      </c>
      <c r="AY3684" s="106">
        <v>8.6</v>
      </c>
      <c r="AZ3684" s="108">
        <f t="shared" si="837"/>
        <v>2.15</v>
      </c>
      <c r="BA3684" s="1">
        <f t="shared" si="838"/>
        <v>10.75</v>
      </c>
      <c r="BB3684" s="106">
        <f t="shared" si="836"/>
        <v>11.61</v>
      </c>
      <c r="BC3684" s="105" t="s">
        <v>53</v>
      </c>
      <c r="BE3684" s="110"/>
      <c r="BF3684" s="110"/>
      <c r="BG3684" s="110"/>
    </row>
    <row r="3685" spans="1:59" ht="24.75" hidden="1" customHeight="1">
      <c r="A3685" s="9">
        <v>3688</v>
      </c>
      <c r="B3685" s="17">
        <v>5748</v>
      </c>
      <c r="C3685" s="17"/>
      <c r="D3685" s="8"/>
      <c r="E3685" s="2" t="s">
        <v>14260</v>
      </c>
      <c r="F3685" s="2" t="s">
        <v>6205</v>
      </c>
      <c r="G3685" s="2" t="s">
        <v>344</v>
      </c>
      <c r="H3685" s="18" t="s">
        <v>60</v>
      </c>
      <c r="I3685" s="2" t="s">
        <v>488</v>
      </c>
      <c r="J3685" s="2" t="s">
        <v>14261</v>
      </c>
      <c r="K3685" s="19"/>
      <c r="L3685" s="2"/>
      <c r="M3685" s="17">
        <v>28</v>
      </c>
      <c r="N3685" s="2" t="s">
        <v>46</v>
      </c>
      <c r="O3685" s="2" t="s">
        <v>14239</v>
      </c>
      <c r="P3685" s="2" t="s">
        <v>14262</v>
      </c>
      <c r="Q3685" s="2" t="s">
        <v>14263</v>
      </c>
      <c r="R3685" s="101">
        <v>2.08</v>
      </c>
      <c r="T3685" s="116">
        <v>1.7</v>
      </c>
      <c r="U3685" s="84">
        <v>1.94</v>
      </c>
      <c r="AE3685" s="104">
        <v>1.94</v>
      </c>
      <c r="AI3685" s="105">
        <v>3.91</v>
      </c>
      <c r="AN3685" s="106">
        <v>2.08</v>
      </c>
      <c r="AO3685" s="105" t="s">
        <v>50</v>
      </c>
      <c r="AP3685" s="104" t="s">
        <v>51</v>
      </c>
      <c r="AQ3685" s="105">
        <f t="shared" si="847"/>
        <v>2.9249999999999998</v>
      </c>
      <c r="AR3685" s="105">
        <f t="shared" si="848"/>
        <v>2.08</v>
      </c>
      <c r="AS3685" s="105" t="e">
        <f t="shared" si="849"/>
        <v>#NUM!</v>
      </c>
      <c r="AT3685" s="105" t="e">
        <f>#REF!*1.075</f>
        <v>#REF!</v>
      </c>
      <c r="AU3685" s="105">
        <f t="shared" si="850"/>
        <v>1.8274999999999999</v>
      </c>
      <c r="AV3685" s="102" t="e">
        <f t="shared" si="851"/>
        <v>#REF!</v>
      </c>
      <c r="AW3685" s="105" t="s">
        <v>172</v>
      </c>
      <c r="AX3685" s="105" t="s">
        <v>173</v>
      </c>
      <c r="AY3685" s="106">
        <v>1.83</v>
      </c>
      <c r="AZ3685" s="108">
        <f t="shared" si="837"/>
        <v>0.45750000000000002</v>
      </c>
      <c r="BA3685" s="1">
        <f t="shared" si="838"/>
        <v>2.2875000000000001</v>
      </c>
      <c r="BB3685" s="106">
        <f t="shared" si="836"/>
        <v>2.4704999999999999</v>
      </c>
      <c r="BC3685" s="105" t="s">
        <v>53</v>
      </c>
      <c r="BE3685" s="110"/>
      <c r="BF3685" s="110"/>
      <c r="BG3685" s="110"/>
    </row>
    <row r="3686" spans="1:59" ht="24.75" hidden="1" customHeight="1">
      <c r="A3686" s="9">
        <v>3689</v>
      </c>
      <c r="B3686" s="17">
        <v>5749</v>
      </c>
      <c r="C3686" s="17"/>
      <c r="D3686" s="8"/>
      <c r="E3686" s="2" t="s">
        <v>14260</v>
      </c>
      <c r="F3686" s="2" t="s">
        <v>6205</v>
      </c>
      <c r="G3686" s="2" t="s">
        <v>344</v>
      </c>
      <c r="H3686" s="18" t="s">
        <v>189</v>
      </c>
      <c r="I3686" s="2" t="s">
        <v>488</v>
      </c>
      <c r="J3686" s="2" t="s">
        <v>5803</v>
      </c>
      <c r="K3686" s="19"/>
      <c r="L3686" s="2"/>
      <c r="M3686" s="17">
        <v>28</v>
      </c>
      <c r="N3686" s="2" t="s">
        <v>46</v>
      </c>
      <c r="O3686" s="2" t="s">
        <v>14239</v>
      </c>
      <c r="P3686" s="2" t="s">
        <v>14262</v>
      </c>
      <c r="Q3686" s="2" t="s">
        <v>14264</v>
      </c>
      <c r="R3686" s="101">
        <v>3.3</v>
      </c>
      <c r="T3686" s="116">
        <v>2.8</v>
      </c>
      <c r="U3686" s="84">
        <v>3.32</v>
      </c>
      <c r="AE3686" s="104">
        <v>3.32</v>
      </c>
      <c r="AI3686" s="105">
        <v>4.95</v>
      </c>
      <c r="AN3686" s="106">
        <v>3.3</v>
      </c>
      <c r="AO3686" s="105" t="s">
        <v>50</v>
      </c>
      <c r="AP3686" s="104" t="s">
        <v>51</v>
      </c>
      <c r="AQ3686" s="105">
        <f t="shared" si="847"/>
        <v>4.1349999999999998</v>
      </c>
      <c r="AR3686" s="105">
        <f t="shared" si="848"/>
        <v>3.3</v>
      </c>
      <c r="AS3686" s="105" t="e">
        <f t="shared" si="849"/>
        <v>#NUM!</v>
      </c>
      <c r="AT3686" s="105" t="e">
        <f>#REF!*1.075</f>
        <v>#REF!</v>
      </c>
      <c r="AU3686" s="105">
        <f t="shared" si="850"/>
        <v>3.01</v>
      </c>
      <c r="AV3686" s="102" t="e">
        <f t="shared" si="851"/>
        <v>#REF!</v>
      </c>
      <c r="AW3686" s="105" t="s">
        <v>172</v>
      </c>
      <c r="AX3686" s="105" t="s">
        <v>173</v>
      </c>
      <c r="AY3686" s="106">
        <v>3.01</v>
      </c>
      <c r="AZ3686" s="108">
        <f t="shared" si="837"/>
        <v>0.75249999999999995</v>
      </c>
      <c r="BA3686" s="1">
        <f t="shared" si="838"/>
        <v>3.7624999999999997</v>
      </c>
      <c r="BB3686" s="106">
        <f t="shared" si="836"/>
        <v>4.0634999999999994</v>
      </c>
      <c r="BC3686" s="105" t="s">
        <v>53</v>
      </c>
      <c r="BE3686" s="110"/>
      <c r="BF3686" s="110"/>
      <c r="BG3686" s="110"/>
    </row>
    <row r="3687" spans="1:59" ht="24.75" hidden="1" customHeight="1">
      <c r="A3687" s="9">
        <v>3690</v>
      </c>
      <c r="B3687" s="17">
        <v>1010</v>
      </c>
      <c r="C3687" s="17"/>
      <c r="D3687" s="8"/>
      <c r="E3687" s="2" t="s">
        <v>14265</v>
      </c>
      <c r="F3687" s="2" t="s">
        <v>14266</v>
      </c>
      <c r="G3687" s="2" t="s">
        <v>10235</v>
      </c>
      <c r="H3687" s="18" t="s">
        <v>1460</v>
      </c>
      <c r="I3687" s="2" t="s">
        <v>68</v>
      </c>
      <c r="J3687" s="2" t="s">
        <v>14267</v>
      </c>
      <c r="K3687" s="19"/>
      <c r="L3687" s="2"/>
      <c r="M3687" s="17">
        <v>90</v>
      </c>
      <c r="N3687" s="2" t="s">
        <v>46</v>
      </c>
      <c r="O3687" s="2" t="s">
        <v>14239</v>
      </c>
      <c r="P3687" s="2" t="s">
        <v>14244</v>
      </c>
      <c r="Q3687" s="2" t="s">
        <v>14268</v>
      </c>
      <c r="R3687" s="101">
        <v>3.1</v>
      </c>
      <c r="T3687" s="116">
        <v>2.4500000000000002</v>
      </c>
      <c r="U3687" s="84">
        <v>2.71</v>
      </c>
      <c r="W3687" s="102">
        <v>3.66</v>
      </c>
      <c r="AE3687" s="104">
        <v>2.71</v>
      </c>
      <c r="AG3687" s="105">
        <v>3.6379999999999999</v>
      </c>
      <c r="AI3687" s="105">
        <v>7.96</v>
      </c>
      <c r="AN3687" s="106">
        <v>3.1</v>
      </c>
      <c r="AO3687" s="105" t="s">
        <v>50</v>
      </c>
      <c r="AP3687" s="104" t="s">
        <v>51</v>
      </c>
      <c r="AQ3687" s="105">
        <f t="shared" si="847"/>
        <v>3.1739999999999999</v>
      </c>
      <c r="AR3687" s="105">
        <f t="shared" si="848"/>
        <v>3.1</v>
      </c>
      <c r="AS3687" s="105" t="e">
        <f t="shared" si="849"/>
        <v>#NUM!</v>
      </c>
      <c r="AT3687" s="105" t="e">
        <f>#REF!*1.075</f>
        <v>#REF!</v>
      </c>
      <c r="AU3687" s="105">
        <f t="shared" si="850"/>
        <v>2.63375</v>
      </c>
      <c r="AV3687" s="102" t="e">
        <f t="shared" si="851"/>
        <v>#REF!</v>
      </c>
      <c r="AW3687" s="105" t="s">
        <v>172</v>
      </c>
      <c r="AX3687" s="105" t="s">
        <v>173</v>
      </c>
      <c r="AY3687" s="106">
        <v>2.63</v>
      </c>
      <c r="AZ3687" s="108">
        <f t="shared" si="837"/>
        <v>0.65749999999999997</v>
      </c>
      <c r="BA3687" s="1">
        <f t="shared" si="838"/>
        <v>3.2874999999999996</v>
      </c>
      <c r="BB3687" s="106">
        <f t="shared" si="836"/>
        <v>3.5504999999999995</v>
      </c>
      <c r="BC3687" s="105" t="s">
        <v>53</v>
      </c>
      <c r="BE3687" s="110"/>
      <c r="BF3687" s="110"/>
      <c r="BG3687" s="110"/>
    </row>
    <row r="3688" spans="1:59" ht="24.75" hidden="1" customHeight="1">
      <c r="A3688" s="9">
        <v>3691</v>
      </c>
      <c r="B3688" s="17">
        <v>991</v>
      </c>
      <c r="C3688" s="17"/>
      <c r="D3688" s="8"/>
      <c r="E3688" s="2" t="s">
        <v>14265</v>
      </c>
      <c r="F3688" s="2" t="s">
        <v>14266</v>
      </c>
      <c r="G3688" s="2" t="s">
        <v>10235</v>
      </c>
      <c r="H3688" s="18" t="s">
        <v>565</v>
      </c>
      <c r="I3688" s="2" t="s">
        <v>68</v>
      </c>
      <c r="J3688" s="2" t="s">
        <v>14269</v>
      </c>
      <c r="K3688" s="19"/>
      <c r="L3688" s="2"/>
      <c r="M3688" s="17">
        <v>90</v>
      </c>
      <c r="N3688" s="2" t="s">
        <v>46</v>
      </c>
      <c r="O3688" s="2" t="s">
        <v>14239</v>
      </c>
      <c r="P3688" s="2" t="s">
        <v>14240</v>
      </c>
      <c r="Q3688" s="2" t="s">
        <v>14270</v>
      </c>
      <c r="R3688" s="101">
        <v>3.5</v>
      </c>
      <c r="T3688" s="116">
        <v>2.4500000000000002</v>
      </c>
      <c r="U3688" s="84">
        <v>4.16</v>
      </c>
      <c r="W3688" s="102">
        <v>3.38</v>
      </c>
      <c r="AE3688" s="104">
        <v>4.16</v>
      </c>
      <c r="AG3688" s="105">
        <v>3.3570000000000002</v>
      </c>
      <c r="AI3688" s="105">
        <v>8.0399999999999991</v>
      </c>
      <c r="AN3688" s="106">
        <v>3.5</v>
      </c>
      <c r="AO3688" s="105" t="s">
        <v>50</v>
      </c>
      <c r="AP3688" s="104" t="s">
        <v>51</v>
      </c>
      <c r="AQ3688" s="105">
        <f t="shared" si="847"/>
        <v>3.7585000000000002</v>
      </c>
      <c r="AR3688" s="105">
        <f t="shared" si="848"/>
        <v>3.5</v>
      </c>
      <c r="AS3688" s="105" t="e">
        <f t="shared" si="849"/>
        <v>#NUM!</v>
      </c>
      <c r="AT3688" s="105" t="e">
        <f>#REF!*1.075</f>
        <v>#REF!</v>
      </c>
      <c r="AU3688" s="105">
        <f t="shared" si="850"/>
        <v>2.63375</v>
      </c>
      <c r="AV3688" s="102" t="e">
        <f t="shared" si="851"/>
        <v>#REF!</v>
      </c>
      <c r="AW3688" s="105" t="s">
        <v>172</v>
      </c>
      <c r="AX3688" s="105" t="s">
        <v>173</v>
      </c>
      <c r="AY3688" s="106">
        <v>2.63</v>
      </c>
      <c r="AZ3688" s="108">
        <f t="shared" si="837"/>
        <v>0.65749999999999997</v>
      </c>
      <c r="BA3688" s="1">
        <f t="shared" si="838"/>
        <v>3.2874999999999996</v>
      </c>
      <c r="BB3688" s="106">
        <f t="shared" si="836"/>
        <v>3.5504999999999995</v>
      </c>
      <c r="BC3688" s="105" t="s">
        <v>53</v>
      </c>
      <c r="BE3688" s="110"/>
      <c r="BF3688" s="110"/>
      <c r="BG3688" s="110"/>
    </row>
    <row r="3689" spans="1:59" ht="24.75" hidden="1" customHeight="1">
      <c r="A3689" s="9">
        <v>3692</v>
      </c>
      <c r="B3689" s="17">
        <v>976</v>
      </c>
      <c r="C3689" s="17"/>
      <c r="D3689" s="8"/>
      <c r="E3689" s="2" t="s">
        <v>14265</v>
      </c>
      <c r="F3689" s="2" t="s">
        <v>14266</v>
      </c>
      <c r="G3689" s="2" t="s">
        <v>10235</v>
      </c>
      <c r="H3689" s="18" t="s">
        <v>1187</v>
      </c>
      <c r="I3689" s="2" t="s">
        <v>68</v>
      </c>
      <c r="J3689" s="2" t="s">
        <v>14267</v>
      </c>
      <c r="K3689" s="19"/>
      <c r="L3689" s="2"/>
      <c r="M3689" s="17">
        <v>90</v>
      </c>
      <c r="N3689" s="2" t="s">
        <v>46</v>
      </c>
      <c r="O3689" s="2" t="s">
        <v>14239</v>
      </c>
      <c r="P3689" s="2" t="s">
        <v>14244</v>
      </c>
      <c r="Q3689" s="2" t="s">
        <v>14271</v>
      </c>
      <c r="R3689" s="101">
        <v>4.88</v>
      </c>
      <c r="T3689" s="116">
        <v>2.65</v>
      </c>
      <c r="U3689" s="84">
        <v>5.47</v>
      </c>
      <c r="W3689" s="102">
        <v>4.29</v>
      </c>
      <c r="AE3689" s="104">
        <v>5.47</v>
      </c>
      <c r="AG3689" s="105">
        <v>4.2649999999999997</v>
      </c>
      <c r="AI3689" s="105">
        <v>8.1999999999999993</v>
      </c>
      <c r="AN3689" s="106">
        <v>4.8674999999999997</v>
      </c>
      <c r="AO3689" s="105" t="s">
        <v>277</v>
      </c>
      <c r="AP3689" s="104" t="s">
        <v>278</v>
      </c>
      <c r="AQ3689" s="105">
        <f t="shared" si="847"/>
        <v>4.8674999999999997</v>
      </c>
      <c r="AR3689" s="105" t="str">
        <f t="shared" si="848"/>
        <v/>
      </c>
      <c r="AS3689" s="105" t="e">
        <f t="shared" si="849"/>
        <v>#NUM!</v>
      </c>
      <c r="AT3689" s="105" t="e">
        <f>#REF!*1.075</f>
        <v>#REF!</v>
      </c>
      <c r="AU3689" s="105">
        <f t="shared" si="850"/>
        <v>2.8487499999999999</v>
      </c>
      <c r="AV3689" s="102" t="e">
        <f t="shared" si="851"/>
        <v>#REF!</v>
      </c>
      <c r="AW3689" s="105" t="s">
        <v>172</v>
      </c>
      <c r="AX3689" s="105" t="s">
        <v>173</v>
      </c>
      <c r="AY3689" s="106">
        <v>2.8479999999999999</v>
      </c>
      <c r="AZ3689" s="108">
        <f t="shared" si="837"/>
        <v>0.71199999999999997</v>
      </c>
      <c r="BA3689" s="1">
        <f t="shared" si="838"/>
        <v>3.5599999999999996</v>
      </c>
      <c r="BB3689" s="106">
        <f t="shared" ref="BB3689:BB3752" si="852">BA3689+BA3689*0.08</f>
        <v>3.8447999999999998</v>
      </c>
      <c r="BC3689" s="105" t="s">
        <v>53</v>
      </c>
      <c r="BE3689" s="110"/>
      <c r="BF3689" s="110"/>
      <c r="BG3689" s="110"/>
    </row>
    <row r="3690" spans="1:59" ht="24.75" hidden="1" customHeight="1">
      <c r="A3690" s="9">
        <v>3693</v>
      </c>
      <c r="B3690" s="17">
        <v>16166</v>
      </c>
      <c r="C3690" s="17"/>
      <c r="D3690" s="8"/>
      <c r="E3690" s="2" t="s">
        <v>14272</v>
      </c>
      <c r="F3690" s="2" t="s">
        <v>1730</v>
      </c>
      <c r="G3690" s="2" t="s">
        <v>1731</v>
      </c>
      <c r="H3690" s="18" t="s">
        <v>1732</v>
      </c>
      <c r="I3690" s="2" t="s">
        <v>1307</v>
      </c>
      <c r="J3690" s="2" t="s">
        <v>14273</v>
      </c>
      <c r="K3690" s="19"/>
      <c r="L3690" s="2"/>
      <c r="M3690" s="17">
        <v>30</v>
      </c>
      <c r="N3690" s="2" t="s">
        <v>46</v>
      </c>
      <c r="O3690" s="2" t="s">
        <v>14239</v>
      </c>
      <c r="P3690" s="2" t="s">
        <v>14274</v>
      </c>
      <c r="Q3690" s="2" t="s">
        <v>14275</v>
      </c>
      <c r="R3690" s="101">
        <v>3.95</v>
      </c>
      <c r="T3690" s="116">
        <v>1.79</v>
      </c>
      <c r="U3690" s="84">
        <v>4.18</v>
      </c>
      <c r="V3690" s="102">
        <v>8</v>
      </c>
      <c r="W3690" s="102">
        <v>4.54</v>
      </c>
      <c r="AE3690" s="104">
        <v>4.18</v>
      </c>
      <c r="AG3690" s="105">
        <v>4.5179999999999998</v>
      </c>
      <c r="AI3690" s="105">
        <v>4.18</v>
      </c>
      <c r="AN3690" s="106">
        <v>3.95</v>
      </c>
      <c r="AO3690" s="105" t="s">
        <v>50</v>
      </c>
      <c r="AP3690" s="104" t="s">
        <v>51</v>
      </c>
      <c r="AQ3690" s="105">
        <f t="shared" si="847"/>
        <v>4.18</v>
      </c>
      <c r="AR3690" s="105">
        <f t="shared" si="848"/>
        <v>3.95</v>
      </c>
      <c r="AS3690" s="105" t="e">
        <f t="shared" si="849"/>
        <v>#NUM!</v>
      </c>
      <c r="AT3690" s="105" t="e">
        <f>#REF!*1.075</f>
        <v>#REF!</v>
      </c>
      <c r="AU3690" s="105">
        <f t="shared" si="850"/>
        <v>1.92425</v>
      </c>
      <c r="AV3690" s="102" t="e">
        <f t="shared" si="851"/>
        <v>#REF!</v>
      </c>
      <c r="AW3690" s="105" t="s">
        <v>172</v>
      </c>
      <c r="AX3690" s="105" t="s">
        <v>173</v>
      </c>
      <c r="AY3690" s="106">
        <v>1.92</v>
      </c>
      <c r="AZ3690" s="108">
        <f t="shared" si="837"/>
        <v>0.48</v>
      </c>
      <c r="BA3690" s="1">
        <f t="shared" si="838"/>
        <v>2.4</v>
      </c>
      <c r="BB3690" s="106">
        <f t="shared" si="852"/>
        <v>2.5920000000000001</v>
      </c>
      <c r="BC3690" s="105" t="s">
        <v>53</v>
      </c>
      <c r="BE3690" s="110"/>
      <c r="BF3690" s="110"/>
      <c r="BG3690" s="110"/>
    </row>
    <row r="3691" spans="1:59" ht="24.75" hidden="1" customHeight="1">
      <c r="A3691" s="9">
        <v>3694</v>
      </c>
      <c r="B3691" s="36">
        <v>19670</v>
      </c>
      <c r="C3691" s="36"/>
      <c r="E3691" s="36" t="s">
        <v>14260</v>
      </c>
      <c r="F3691" s="36"/>
      <c r="G3691" s="36" t="s">
        <v>344</v>
      </c>
      <c r="H3691" s="36" t="s">
        <v>189</v>
      </c>
      <c r="I3691" s="36" t="s">
        <v>488</v>
      </c>
      <c r="J3691" s="36"/>
      <c r="K3691" s="49"/>
      <c r="L3691" s="36"/>
      <c r="M3691" s="36"/>
      <c r="N3691" s="36"/>
      <c r="O3691" s="36" t="s">
        <v>14239</v>
      </c>
      <c r="P3691" s="21"/>
      <c r="Q3691" s="21" t="s">
        <v>480</v>
      </c>
      <c r="T3691" s="116"/>
      <c r="AT3691" s="105" t="e">
        <f>#REF!*1.075</f>
        <v>#REF!</v>
      </c>
      <c r="AV3691" s="102" t="e">
        <f t="shared" si="851"/>
        <v>#REF!</v>
      </c>
      <c r="AZ3691" s="108" t="b">
        <f t="shared" si="837"/>
        <v>0</v>
      </c>
      <c r="BA3691" s="1">
        <f t="shared" si="838"/>
        <v>0</v>
      </c>
      <c r="BB3691" s="106">
        <f t="shared" si="852"/>
        <v>0</v>
      </c>
      <c r="BE3691" s="110"/>
      <c r="BF3691" s="110"/>
      <c r="BG3691" s="110"/>
    </row>
    <row r="3692" spans="1:59" ht="24.75" hidden="1" customHeight="1">
      <c r="A3692" s="9">
        <v>3695</v>
      </c>
      <c r="B3692" s="36">
        <v>19669</v>
      </c>
      <c r="C3692" s="36"/>
      <c r="E3692" s="36" t="s">
        <v>14260</v>
      </c>
      <c r="F3692" s="36"/>
      <c r="G3692" s="36" t="s">
        <v>344</v>
      </c>
      <c r="H3692" s="36" t="s">
        <v>60</v>
      </c>
      <c r="I3692" s="36" t="s">
        <v>488</v>
      </c>
      <c r="J3692" s="36"/>
      <c r="K3692" s="49"/>
      <c r="L3692" s="36"/>
      <c r="M3692" s="36"/>
      <c r="N3692" s="36"/>
      <c r="O3692" s="36" t="s">
        <v>14239</v>
      </c>
      <c r="P3692" s="21"/>
      <c r="Q3692" s="21" t="s">
        <v>480</v>
      </c>
      <c r="T3692" s="116"/>
      <c r="AT3692" s="105" t="e">
        <f>#REF!*1.075</f>
        <v>#REF!</v>
      </c>
      <c r="AV3692" s="102" t="e">
        <f t="shared" si="851"/>
        <v>#REF!</v>
      </c>
      <c r="AZ3692" s="108" t="b">
        <f t="shared" si="837"/>
        <v>0</v>
      </c>
      <c r="BA3692" s="1">
        <f t="shared" si="838"/>
        <v>0</v>
      </c>
      <c r="BB3692" s="106">
        <f t="shared" si="852"/>
        <v>0</v>
      </c>
      <c r="BE3692" s="110"/>
      <c r="BF3692" s="110"/>
      <c r="BG3692" s="110"/>
    </row>
    <row r="3693" spans="1:59" ht="24.75" hidden="1" customHeight="1">
      <c r="A3693" s="9">
        <v>3696</v>
      </c>
      <c r="B3693" s="36">
        <v>17678</v>
      </c>
      <c r="C3693" s="36"/>
      <c r="E3693" s="37" t="s">
        <v>14276</v>
      </c>
      <c r="F3693" s="36" t="s">
        <v>14277</v>
      </c>
      <c r="G3693" s="36" t="s">
        <v>114</v>
      </c>
      <c r="H3693" s="36" t="s">
        <v>2972</v>
      </c>
      <c r="I3693" s="36" t="s">
        <v>686</v>
      </c>
      <c r="J3693" s="37" t="s">
        <v>14278</v>
      </c>
      <c r="K3693" s="49"/>
      <c r="L3693" s="36"/>
      <c r="M3693" s="36"/>
      <c r="N3693" s="36"/>
      <c r="O3693" s="36" t="s">
        <v>14279</v>
      </c>
      <c r="P3693" s="36" t="s">
        <v>14280</v>
      </c>
      <c r="Q3693" s="36" t="s">
        <v>14281</v>
      </c>
      <c r="T3693" s="116"/>
      <c r="AT3693" s="105" t="e">
        <f>#REF!*1.075</f>
        <v>#REF!</v>
      </c>
      <c r="AV3693" s="102" t="e">
        <f t="shared" si="851"/>
        <v>#REF!</v>
      </c>
      <c r="AZ3693" s="108" t="b">
        <f t="shared" ref="AZ3693:AZ3756" si="853">IF(AND(AY3693&gt;0,AY3693&lt;=10),AY3693*0.25,IF(AND(AY3693&gt;10,AY3693&lt;=50),AY3693*0.17,IF(AND(AY3693&gt;10,AY3693&lt;=100),AY3693*0.12,IF(AY3693&gt;100,AY3693*0.1))))</f>
        <v>0</v>
      </c>
      <c r="BA3693" s="1">
        <f t="shared" ref="BA3693:BA3756" si="854">AZ3693+AY3693</f>
        <v>0</v>
      </c>
      <c r="BB3693" s="106">
        <f t="shared" si="852"/>
        <v>0</v>
      </c>
      <c r="BE3693" s="110"/>
      <c r="BF3693" s="110"/>
      <c r="BG3693" s="110"/>
    </row>
    <row r="3694" spans="1:59" ht="24.75" hidden="1" customHeight="1">
      <c r="A3694" s="9">
        <v>3697</v>
      </c>
      <c r="B3694" s="36">
        <v>16465</v>
      </c>
      <c r="C3694" s="36"/>
      <c r="E3694" s="37" t="s">
        <v>14276</v>
      </c>
      <c r="F3694" s="36" t="s">
        <v>14282</v>
      </c>
      <c r="G3694" s="36" t="s">
        <v>114</v>
      </c>
      <c r="H3694" s="36" t="s">
        <v>97</v>
      </c>
      <c r="I3694" s="36" t="s">
        <v>686</v>
      </c>
      <c r="J3694" s="37" t="s">
        <v>14278</v>
      </c>
      <c r="K3694" s="49"/>
      <c r="L3694" s="36"/>
      <c r="M3694" s="36"/>
      <c r="N3694" s="36"/>
      <c r="O3694" s="36" t="s">
        <v>14279</v>
      </c>
      <c r="P3694" s="36" t="s">
        <v>14280</v>
      </c>
      <c r="Q3694" s="36" t="s">
        <v>14283</v>
      </c>
      <c r="T3694" s="116"/>
      <c r="AT3694" s="105" t="e">
        <f>#REF!*1.075</f>
        <v>#REF!</v>
      </c>
      <c r="AV3694" s="102" t="e">
        <f t="shared" si="851"/>
        <v>#REF!</v>
      </c>
      <c r="AZ3694" s="108" t="b">
        <f t="shared" si="853"/>
        <v>0</v>
      </c>
      <c r="BA3694" s="1">
        <f t="shared" si="854"/>
        <v>0</v>
      </c>
      <c r="BB3694" s="106">
        <f t="shared" si="852"/>
        <v>0</v>
      </c>
      <c r="BE3694" s="110"/>
      <c r="BF3694" s="110"/>
      <c r="BG3694" s="110"/>
    </row>
    <row r="3695" spans="1:59" ht="24.75" hidden="1" customHeight="1">
      <c r="A3695" s="9">
        <v>3698</v>
      </c>
      <c r="B3695" s="36">
        <v>16441</v>
      </c>
      <c r="C3695" s="36"/>
      <c r="E3695" s="37" t="s">
        <v>14276</v>
      </c>
      <c r="F3695" s="36" t="s">
        <v>14284</v>
      </c>
      <c r="G3695" s="36" t="s">
        <v>114</v>
      </c>
      <c r="H3695" s="36" t="s">
        <v>97</v>
      </c>
      <c r="I3695" s="36" t="s">
        <v>116</v>
      </c>
      <c r="J3695" s="37" t="s">
        <v>14278</v>
      </c>
      <c r="K3695" s="49"/>
      <c r="L3695" s="36"/>
      <c r="M3695" s="36"/>
      <c r="N3695" s="36"/>
      <c r="O3695" s="36" t="s">
        <v>14279</v>
      </c>
      <c r="P3695" s="36" t="s">
        <v>14285</v>
      </c>
      <c r="Q3695" s="36" t="s">
        <v>14286</v>
      </c>
      <c r="T3695" s="116"/>
      <c r="AT3695" s="105" t="e">
        <f>#REF!*1.075</f>
        <v>#REF!</v>
      </c>
      <c r="AV3695" s="102" t="e">
        <f t="shared" si="851"/>
        <v>#REF!</v>
      </c>
      <c r="AZ3695" s="108" t="b">
        <f t="shared" si="853"/>
        <v>0</v>
      </c>
      <c r="BA3695" s="1">
        <f t="shared" si="854"/>
        <v>0</v>
      </c>
      <c r="BB3695" s="106">
        <f t="shared" si="852"/>
        <v>0</v>
      </c>
      <c r="BE3695" s="110"/>
      <c r="BF3695" s="110"/>
      <c r="BG3695" s="110"/>
    </row>
    <row r="3696" spans="1:59" ht="24.75" hidden="1" customHeight="1">
      <c r="A3696" s="9">
        <v>3699</v>
      </c>
      <c r="B3696" s="36">
        <v>17676</v>
      </c>
      <c r="C3696" s="36"/>
      <c r="E3696" s="37" t="s">
        <v>14276</v>
      </c>
      <c r="F3696" s="36" t="s">
        <v>14287</v>
      </c>
      <c r="G3696" s="36" t="s">
        <v>114</v>
      </c>
      <c r="H3696" s="36" t="s">
        <v>2972</v>
      </c>
      <c r="I3696" s="36" t="s">
        <v>116</v>
      </c>
      <c r="J3696" s="37" t="s">
        <v>14278</v>
      </c>
      <c r="K3696" s="49"/>
      <c r="L3696" s="36"/>
      <c r="M3696" s="36"/>
      <c r="N3696" s="36"/>
      <c r="O3696" s="36" t="s">
        <v>14279</v>
      </c>
      <c r="P3696" s="36" t="s">
        <v>14285</v>
      </c>
      <c r="Q3696" s="36" t="s">
        <v>14288</v>
      </c>
      <c r="T3696" s="116"/>
      <c r="AT3696" s="105" t="e">
        <f>#REF!*1.075</f>
        <v>#REF!</v>
      </c>
      <c r="AV3696" s="102" t="e">
        <f t="shared" si="851"/>
        <v>#REF!</v>
      </c>
      <c r="AZ3696" s="108" t="b">
        <f t="shared" si="853"/>
        <v>0</v>
      </c>
      <c r="BA3696" s="1">
        <f t="shared" si="854"/>
        <v>0</v>
      </c>
      <c r="BB3696" s="106">
        <f t="shared" si="852"/>
        <v>0</v>
      </c>
      <c r="BE3696" s="110"/>
      <c r="BF3696" s="110"/>
      <c r="BG3696" s="110"/>
    </row>
    <row r="3697" spans="1:59" ht="24.75" hidden="1" customHeight="1">
      <c r="A3697" s="9">
        <v>3700</v>
      </c>
      <c r="B3697" s="17">
        <v>19590</v>
      </c>
      <c r="C3697" s="17"/>
      <c r="D3697" s="8"/>
      <c r="E3697" s="2" t="s">
        <v>14289</v>
      </c>
      <c r="F3697" s="2" t="s">
        <v>3862</v>
      </c>
      <c r="G3697" s="2" t="s">
        <v>3863</v>
      </c>
      <c r="H3697" s="18" t="s">
        <v>1421</v>
      </c>
      <c r="I3697" s="2" t="s">
        <v>44</v>
      </c>
      <c r="J3697" s="2" t="s">
        <v>14290</v>
      </c>
      <c r="K3697" s="19"/>
      <c r="L3697" s="2"/>
      <c r="M3697" s="17">
        <v>28</v>
      </c>
      <c r="N3697" s="2" t="s">
        <v>46</v>
      </c>
      <c r="O3697" s="2" t="s">
        <v>14291</v>
      </c>
      <c r="P3697" s="2" t="s">
        <v>14292</v>
      </c>
      <c r="Q3697" s="2" t="s">
        <v>14293</v>
      </c>
      <c r="R3697" s="101">
        <v>5.4</v>
      </c>
      <c r="T3697" s="116" t="s">
        <v>58</v>
      </c>
      <c r="U3697" s="84">
        <v>5.0199999999999996</v>
      </c>
      <c r="AE3697" s="104">
        <v>5.0199999999999996</v>
      </c>
      <c r="AN3697" s="106">
        <v>5.0199999999999996</v>
      </c>
      <c r="AO3697" s="105" t="s">
        <v>531</v>
      </c>
      <c r="AP3697" s="104" t="s">
        <v>532</v>
      </c>
      <c r="AQ3697" s="105" t="e">
        <f t="shared" ref="AQ3697:AQ3707" si="855">AVERAGE(SMALL(AE3697:AI3697,1),SMALL(AE3697:AI3697,2))</f>
        <v>#NUM!</v>
      </c>
      <c r="AR3697" s="105" t="e">
        <f t="shared" ref="AR3697:AR3707" si="856">IF(R3697 &lt;=( AVERAGE(SMALL(AE3697:AI3697,1),SMALL(AE3697:AI3697,2))), R3697, "")</f>
        <v>#NUM!</v>
      </c>
      <c r="AS3697" s="105" t="e">
        <f t="shared" ref="AS3697:AS3707" si="857">AVERAGE(SMALL(AJ3697:AM3697,1),SMALL(AJ3697:AM3697,2))</f>
        <v>#NUM!</v>
      </c>
      <c r="AT3697" s="105" t="e">
        <f>#REF!*1.075</f>
        <v>#REF!</v>
      </c>
      <c r="AU3697" s="105" t="e">
        <f t="shared" ref="AU3697:AU3707" si="858">T3697*1.075</f>
        <v>#VALUE!</v>
      </c>
      <c r="AV3697" s="102" t="e">
        <f t="shared" si="851"/>
        <v>#REF!</v>
      </c>
      <c r="AW3697" s="105" t="s">
        <v>1543</v>
      </c>
      <c r="AX3697" s="105" t="s">
        <v>532</v>
      </c>
      <c r="AY3697" s="106">
        <v>5.0199999999999996</v>
      </c>
      <c r="AZ3697" s="108">
        <f t="shared" si="853"/>
        <v>1.2549999999999999</v>
      </c>
      <c r="BA3697" s="1">
        <f t="shared" si="854"/>
        <v>6.2749999999999995</v>
      </c>
      <c r="BB3697" s="106">
        <f t="shared" si="852"/>
        <v>6.7769999999999992</v>
      </c>
      <c r="BC3697" s="105" t="s">
        <v>53</v>
      </c>
      <c r="BE3697" s="110"/>
      <c r="BF3697" s="110"/>
      <c r="BG3697" s="110"/>
    </row>
    <row r="3698" spans="1:59" ht="24.75" hidden="1" customHeight="1">
      <c r="A3698" s="9">
        <v>3701</v>
      </c>
      <c r="B3698" s="17">
        <v>19593</v>
      </c>
      <c r="C3698" s="17"/>
      <c r="D3698" s="8"/>
      <c r="E3698" s="2" t="s">
        <v>14289</v>
      </c>
      <c r="F3698" s="2" t="s">
        <v>3862</v>
      </c>
      <c r="G3698" s="2" t="s">
        <v>3863</v>
      </c>
      <c r="H3698" s="18" t="s">
        <v>43</v>
      </c>
      <c r="I3698" s="2" t="s">
        <v>44</v>
      </c>
      <c r="J3698" s="2" t="s">
        <v>14290</v>
      </c>
      <c r="K3698" s="19"/>
      <c r="L3698" s="2"/>
      <c r="M3698" s="17">
        <v>28</v>
      </c>
      <c r="N3698" s="2" t="s">
        <v>46</v>
      </c>
      <c r="O3698" s="2" t="s">
        <v>14291</v>
      </c>
      <c r="P3698" s="2" t="s">
        <v>14292</v>
      </c>
      <c r="Q3698" s="2" t="s">
        <v>14294</v>
      </c>
      <c r="R3698" s="101">
        <v>9.5</v>
      </c>
      <c r="T3698" s="116" t="s">
        <v>58</v>
      </c>
      <c r="U3698" s="84">
        <v>12.32</v>
      </c>
      <c r="AE3698" s="104">
        <v>12.32</v>
      </c>
      <c r="AN3698" s="106">
        <v>9.1999999999999993</v>
      </c>
      <c r="AO3698" s="105" t="s">
        <v>50</v>
      </c>
      <c r="AP3698" s="104" t="s">
        <v>51</v>
      </c>
      <c r="AQ3698" s="105" t="e">
        <f t="shared" si="855"/>
        <v>#NUM!</v>
      </c>
      <c r="AR3698" s="105" t="e">
        <f t="shared" si="856"/>
        <v>#NUM!</v>
      </c>
      <c r="AS3698" s="105" t="e">
        <f t="shared" si="857"/>
        <v>#NUM!</v>
      </c>
      <c r="AT3698" s="105" t="e">
        <f>#REF!*1.075</f>
        <v>#REF!</v>
      </c>
      <c r="AU3698" s="105" t="e">
        <f t="shared" si="858"/>
        <v>#VALUE!</v>
      </c>
      <c r="AV3698" s="102" t="e">
        <f t="shared" si="851"/>
        <v>#REF!</v>
      </c>
      <c r="AW3698" s="125" t="s">
        <v>52</v>
      </c>
      <c r="AX3698" s="105" t="s">
        <v>51</v>
      </c>
      <c r="AY3698" s="106">
        <v>9.1999999999999993</v>
      </c>
      <c r="AZ3698" s="108">
        <f t="shared" si="853"/>
        <v>2.2999999999999998</v>
      </c>
      <c r="BA3698" s="1">
        <f t="shared" si="854"/>
        <v>11.5</v>
      </c>
      <c r="BB3698" s="106">
        <f t="shared" si="852"/>
        <v>12.42</v>
      </c>
      <c r="BC3698" s="105" t="s">
        <v>53</v>
      </c>
      <c r="BE3698" s="110"/>
      <c r="BF3698" s="110"/>
      <c r="BG3698" s="110"/>
    </row>
    <row r="3699" spans="1:59" ht="24.75" hidden="1" customHeight="1">
      <c r="A3699" s="9">
        <v>3702</v>
      </c>
      <c r="B3699" s="17">
        <v>19592</v>
      </c>
      <c r="C3699" s="17"/>
      <c r="D3699" s="8"/>
      <c r="E3699" s="2" t="s">
        <v>14289</v>
      </c>
      <c r="F3699" s="2" t="s">
        <v>3862</v>
      </c>
      <c r="G3699" s="2" t="s">
        <v>3863</v>
      </c>
      <c r="H3699" s="18" t="s">
        <v>945</v>
      </c>
      <c r="I3699" s="2" t="s">
        <v>44</v>
      </c>
      <c r="J3699" s="2" t="s">
        <v>14290</v>
      </c>
      <c r="K3699" s="19"/>
      <c r="L3699" s="2"/>
      <c r="M3699" s="17">
        <v>28</v>
      </c>
      <c r="N3699" s="2" t="s">
        <v>46</v>
      </c>
      <c r="O3699" s="2" t="s">
        <v>14291</v>
      </c>
      <c r="P3699" s="2" t="s">
        <v>14292</v>
      </c>
      <c r="Q3699" s="2" t="s">
        <v>14295</v>
      </c>
      <c r="R3699" s="101">
        <v>9.1999999999999993</v>
      </c>
      <c r="T3699" s="116" t="s">
        <v>58</v>
      </c>
      <c r="U3699" s="84">
        <v>10.08</v>
      </c>
      <c r="AE3699" s="104">
        <v>10.08</v>
      </c>
      <c r="AN3699" s="106">
        <v>9.1999999999999993</v>
      </c>
      <c r="AO3699" s="105" t="s">
        <v>50</v>
      </c>
      <c r="AP3699" s="104" t="s">
        <v>51</v>
      </c>
      <c r="AQ3699" s="105" t="e">
        <f t="shared" si="855"/>
        <v>#NUM!</v>
      </c>
      <c r="AR3699" s="105" t="e">
        <f t="shared" si="856"/>
        <v>#NUM!</v>
      </c>
      <c r="AS3699" s="105" t="e">
        <f t="shared" si="857"/>
        <v>#NUM!</v>
      </c>
      <c r="AT3699" s="105" t="e">
        <f>#REF!*1.075</f>
        <v>#REF!</v>
      </c>
      <c r="AU3699" s="105" t="e">
        <f t="shared" si="858"/>
        <v>#VALUE!</v>
      </c>
      <c r="AV3699" s="102" t="e">
        <f t="shared" si="851"/>
        <v>#REF!</v>
      </c>
      <c r="AW3699" s="125" t="s">
        <v>52</v>
      </c>
      <c r="AX3699" s="105" t="s">
        <v>51</v>
      </c>
      <c r="AY3699" s="106">
        <v>9.1999999999999993</v>
      </c>
      <c r="AZ3699" s="108">
        <f t="shared" si="853"/>
        <v>2.2999999999999998</v>
      </c>
      <c r="BA3699" s="1">
        <f t="shared" si="854"/>
        <v>11.5</v>
      </c>
      <c r="BB3699" s="106">
        <f t="shared" si="852"/>
        <v>12.42</v>
      </c>
      <c r="BC3699" s="105" t="s">
        <v>53</v>
      </c>
      <c r="BE3699" s="110"/>
      <c r="BF3699" s="110"/>
      <c r="BG3699" s="110"/>
    </row>
    <row r="3700" spans="1:59" ht="24.75" hidden="1" customHeight="1">
      <c r="A3700" s="9">
        <v>3703</v>
      </c>
      <c r="B3700" s="17">
        <v>19970</v>
      </c>
      <c r="C3700" s="17"/>
      <c r="D3700" s="8"/>
      <c r="E3700" s="2" t="s">
        <v>14296</v>
      </c>
      <c r="F3700" s="2" t="s">
        <v>6470</v>
      </c>
      <c r="G3700" s="2" t="s">
        <v>690</v>
      </c>
      <c r="H3700" s="18" t="s">
        <v>14297</v>
      </c>
      <c r="I3700" s="2" t="s">
        <v>196</v>
      </c>
      <c r="J3700" s="2" t="s">
        <v>14298</v>
      </c>
      <c r="K3700" s="19">
        <v>30</v>
      </c>
      <c r="L3700" s="2" t="s">
        <v>91</v>
      </c>
      <c r="M3700" s="17">
        <v>1</v>
      </c>
      <c r="N3700" s="2" t="s">
        <v>46</v>
      </c>
      <c r="O3700" s="2" t="s">
        <v>14291</v>
      </c>
      <c r="P3700" s="2" t="s">
        <v>5525</v>
      </c>
      <c r="Q3700" s="2" t="s">
        <v>14299</v>
      </c>
      <c r="R3700" s="101">
        <v>12.2</v>
      </c>
      <c r="T3700" s="116" t="s">
        <v>58</v>
      </c>
      <c r="U3700" s="84">
        <v>26.55</v>
      </c>
      <c r="AE3700" s="104">
        <v>26.55</v>
      </c>
      <c r="AN3700" s="106">
        <v>12.2</v>
      </c>
      <c r="AO3700" s="105" t="s">
        <v>50</v>
      </c>
      <c r="AP3700" s="104" t="s">
        <v>51</v>
      </c>
      <c r="AQ3700" s="105" t="e">
        <f t="shared" si="855"/>
        <v>#NUM!</v>
      </c>
      <c r="AR3700" s="105" t="e">
        <f t="shared" si="856"/>
        <v>#NUM!</v>
      </c>
      <c r="AS3700" s="105" t="e">
        <f t="shared" si="857"/>
        <v>#NUM!</v>
      </c>
      <c r="AT3700" s="105" t="e">
        <f>#REF!*1.075</f>
        <v>#REF!</v>
      </c>
      <c r="AU3700" s="105" t="e">
        <f t="shared" si="858"/>
        <v>#VALUE!</v>
      </c>
      <c r="AV3700" s="102" t="e">
        <f t="shared" si="851"/>
        <v>#REF!</v>
      </c>
      <c r="AW3700" s="125" t="s">
        <v>52</v>
      </c>
      <c r="AX3700" s="105" t="s">
        <v>51</v>
      </c>
      <c r="AY3700" s="106">
        <v>12.2</v>
      </c>
      <c r="AZ3700" s="108">
        <f t="shared" si="853"/>
        <v>2.0739999999999998</v>
      </c>
      <c r="BA3700" s="1">
        <f t="shared" si="854"/>
        <v>14.273999999999999</v>
      </c>
      <c r="BB3700" s="106">
        <f t="shared" si="852"/>
        <v>15.41592</v>
      </c>
      <c r="BC3700" s="105" t="s">
        <v>53</v>
      </c>
      <c r="BE3700" s="110"/>
      <c r="BF3700" s="110"/>
      <c r="BG3700" s="110"/>
    </row>
    <row r="3701" spans="1:59" ht="24.75" hidden="1" customHeight="1">
      <c r="A3701" s="9">
        <v>3704</v>
      </c>
      <c r="B3701" s="17">
        <v>19859</v>
      </c>
      <c r="C3701" s="17"/>
      <c r="D3701" s="8"/>
      <c r="E3701" s="2" t="s">
        <v>14300</v>
      </c>
      <c r="F3701" s="2" t="s">
        <v>14301</v>
      </c>
      <c r="G3701" s="2" t="s">
        <v>3873</v>
      </c>
      <c r="H3701" s="18" t="s">
        <v>14302</v>
      </c>
      <c r="I3701" s="2" t="s">
        <v>44</v>
      </c>
      <c r="J3701" s="2" t="s">
        <v>14303</v>
      </c>
      <c r="K3701" s="19"/>
      <c r="L3701" s="2"/>
      <c r="M3701" s="17">
        <v>56</v>
      </c>
      <c r="N3701" s="2" t="s">
        <v>46</v>
      </c>
      <c r="O3701" s="2" t="s">
        <v>14291</v>
      </c>
      <c r="P3701" s="2" t="s">
        <v>14292</v>
      </c>
      <c r="Q3701" s="2" t="s">
        <v>14304</v>
      </c>
      <c r="R3701" s="101">
        <v>14.18</v>
      </c>
      <c r="T3701" s="116" t="s">
        <v>58</v>
      </c>
      <c r="U3701" s="84">
        <v>13.19</v>
      </c>
      <c r="AE3701" s="104">
        <v>13.19</v>
      </c>
      <c r="AN3701" s="106">
        <v>13.19</v>
      </c>
      <c r="AO3701" s="105" t="s">
        <v>531</v>
      </c>
      <c r="AP3701" s="104" t="s">
        <v>532</v>
      </c>
      <c r="AQ3701" s="105" t="e">
        <f t="shared" si="855"/>
        <v>#NUM!</v>
      </c>
      <c r="AR3701" s="105" t="e">
        <f t="shared" si="856"/>
        <v>#NUM!</v>
      </c>
      <c r="AS3701" s="105" t="e">
        <f t="shared" si="857"/>
        <v>#NUM!</v>
      </c>
      <c r="AT3701" s="105" t="e">
        <f>#REF!*1.075</f>
        <v>#REF!</v>
      </c>
      <c r="AU3701" s="105" t="e">
        <f t="shared" si="858"/>
        <v>#VALUE!</v>
      </c>
      <c r="AV3701" s="102" t="e">
        <f t="shared" si="851"/>
        <v>#REF!</v>
      </c>
      <c r="AW3701" s="105" t="s">
        <v>1543</v>
      </c>
      <c r="AX3701" s="105" t="s">
        <v>532</v>
      </c>
      <c r="AY3701" s="106">
        <v>13.19</v>
      </c>
      <c r="AZ3701" s="108">
        <f t="shared" si="853"/>
        <v>2.2423000000000002</v>
      </c>
      <c r="BA3701" s="1">
        <f t="shared" si="854"/>
        <v>15.4323</v>
      </c>
      <c r="BB3701" s="106">
        <f t="shared" si="852"/>
        <v>16.666884</v>
      </c>
      <c r="BC3701" s="105" t="s">
        <v>53</v>
      </c>
      <c r="BE3701" s="110"/>
      <c r="BF3701" s="110"/>
      <c r="BG3701" s="110"/>
    </row>
    <row r="3702" spans="1:59" ht="24.75" hidden="1" customHeight="1">
      <c r="A3702" s="9">
        <v>3705</v>
      </c>
      <c r="B3702" s="17">
        <v>19594</v>
      </c>
      <c r="C3702" s="17"/>
      <c r="D3702" s="8"/>
      <c r="E3702" s="2" t="s">
        <v>14300</v>
      </c>
      <c r="F3702" s="2" t="s">
        <v>14301</v>
      </c>
      <c r="G3702" s="2" t="s">
        <v>3873</v>
      </c>
      <c r="H3702" s="18" t="s">
        <v>14305</v>
      </c>
      <c r="I3702" s="2" t="s">
        <v>44</v>
      </c>
      <c r="J3702" s="2" t="s">
        <v>14303</v>
      </c>
      <c r="K3702" s="19"/>
      <c r="L3702" s="2"/>
      <c r="M3702" s="17">
        <v>56</v>
      </c>
      <c r="N3702" s="2" t="s">
        <v>46</v>
      </c>
      <c r="O3702" s="2" t="s">
        <v>14291</v>
      </c>
      <c r="P3702" s="2" t="s">
        <v>14292</v>
      </c>
      <c r="Q3702" s="2" t="s">
        <v>14306</v>
      </c>
      <c r="R3702" s="101">
        <v>17.64</v>
      </c>
      <c r="T3702" s="116" t="s">
        <v>58</v>
      </c>
      <c r="U3702" s="84">
        <v>17.64</v>
      </c>
      <c r="AE3702" s="104">
        <v>17.64</v>
      </c>
      <c r="AN3702" s="106">
        <v>17.64</v>
      </c>
      <c r="AO3702" s="105" t="s">
        <v>50</v>
      </c>
      <c r="AP3702" s="104" t="s">
        <v>51</v>
      </c>
      <c r="AQ3702" s="105" t="e">
        <f t="shared" si="855"/>
        <v>#NUM!</v>
      </c>
      <c r="AR3702" s="105" t="e">
        <f t="shared" si="856"/>
        <v>#NUM!</v>
      </c>
      <c r="AS3702" s="105" t="e">
        <f t="shared" si="857"/>
        <v>#NUM!</v>
      </c>
      <c r="AT3702" s="105" t="e">
        <f>#REF!*1.075</f>
        <v>#REF!</v>
      </c>
      <c r="AU3702" s="105" t="e">
        <f t="shared" si="858"/>
        <v>#VALUE!</v>
      </c>
      <c r="AV3702" s="102" t="e">
        <f t="shared" si="851"/>
        <v>#REF!</v>
      </c>
      <c r="AW3702" s="125" t="s">
        <v>52</v>
      </c>
      <c r="AX3702" s="105" t="s">
        <v>51</v>
      </c>
      <c r="AY3702" s="106">
        <v>17.64</v>
      </c>
      <c r="AZ3702" s="108">
        <f t="shared" si="853"/>
        <v>2.9988000000000001</v>
      </c>
      <c r="BA3702" s="1">
        <f t="shared" si="854"/>
        <v>20.6388</v>
      </c>
      <c r="BB3702" s="106">
        <f t="shared" si="852"/>
        <v>22.289904</v>
      </c>
      <c r="BC3702" s="105" t="s">
        <v>53</v>
      </c>
      <c r="BE3702" s="110"/>
      <c r="BF3702" s="110"/>
      <c r="BG3702" s="110"/>
    </row>
    <row r="3703" spans="1:59" ht="24.75" hidden="1" customHeight="1">
      <c r="A3703" s="9">
        <v>3706</v>
      </c>
      <c r="B3703" s="36">
        <v>19272</v>
      </c>
      <c r="C3703" s="36"/>
      <c r="E3703" s="36" t="s">
        <v>14307</v>
      </c>
      <c r="F3703" s="36"/>
      <c r="G3703" s="36" t="s">
        <v>14308</v>
      </c>
      <c r="H3703" s="36" t="s">
        <v>14309</v>
      </c>
      <c r="I3703" s="36" t="s">
        <v>551</v>
      </c>
      <c r="J3703" s="36"/>
      <c r="K3703" s="49"/>
      <c r="L3703" s="36"/>
      <c r="M3703" s="36"/>
      <c r="N3703" s="36"/>
      <c r="O3703" s="36" t="s">
        <v>14291</v>
      </c>
      <c r="P3703" s="21"/>
      <c r="Q3703" s="21" t="s">
        <v>480</v>
      </c>
      <c r="T3703" s="116"/>
      <c r="AQ3703" s="105" t="e">
        <f t="shared" si="855"/>
        <v>#NUM!</v>
      </c>
      <c r="AR3703" s="105" t="e">
        <f t="shared" si="856"/>
        <v>#NUM!</v>
      </c>
      <c r="AS3703" s="105" t="e">
        <f t="shared" si="857"/>
        <v>#NUM!</v>
      </c>
      <c r="AT3703" s="105" t="e">
        <f>#REF!*1.075</f>
        <v>#REF!</v>
      </c>
      <c r="AU3703" s="105">
        <f t="shared" si="858"/>
        <v>0</v>
      </c>
      <c r="AV3703" s="102" t="e">
        <f t="shared" si="851"/>
        <v>#REF!</v>
      </c>
      <c r="AZ3703" s="108" t="b">
        <f t="shared" si="853"/>
        <v>0</v>
      </c>
      <c r="BA3703" s="1">
        <f t="shared" si="854"/>
        <v>0</v>
      </c>
      <c r="BB3703" s="106">
        <f t="shared" si="852"/>
        <v>0</v>
      </c>
      <c r="BE3703" s="110"/>
      <c r="BF3703" s="110"/>
      <c r="BG3703" s="110"/>
    </row>
    <row r="3704" spans="1:59" ht="24.75" hidden="1" customHeight="1">
      <c r="A3704" s="9">
        <v>3707</v>
      </c>
      <c r="B3704" s="36">
        <v>19872</v>
      </c>
      <c r="C3704" s="36"/>
      <c r="D3704" s="126" t="s">
        <v>2813</v>
      </c>
      <c r="E3704" s="37" t="s">
        <v>14310</v>
      </c>
      <c r="F3704" s="36" t="s">
        <v>8054</v>
      </c>
      <c r="G3704" s="36" t="s">
        <v>8055</v>
      </c>
      <c r="H3704" s="36" t="s">
        <v>123</v>
      </c>
      <c r="I3704" s="36" t="s">
        <v>68</v>
      </c>
      <c r="J3704" s="37" t="s">
        <v>14311</v>
      </c>
      <c r="K3704" s="49"/>
      <c r="L3704" s="36"/>
      <c r="M3704" s="36">
        <v>14</v>
      </c>
      <c r="N3704" s="36" t="s">
        <v>46</v>
      </c>
      <c r="O3704" s="36" t="s">
        <v>14312</v>
      </c>
      <c r="P3704" s="36" t="s">
        <v>14313</v>
      </c>
      <c r="Q3704" s="36" t="s">
        <v>14314</v>
      </c>
      <c r="R3704" s="101">
        <v>8.35</v>
      </c>
      <c r="S3704" s="102">
        <v>8.35</v>
      </c>
      <c r="T3704" s="116">
        <v>7.06</v>
      </c>
      <c r="U3704" s="84">
        <v>8.5</v>
      </c>
      <c r="AQ3704" s="105" t="e">
        <f t="shared" si="855"/>
        <v>#NUM!</v>
      </c>
      <c r="AR3704" s="105" t="e">
        <f t="shared" si="856"/>
        <v>#NUM!</v>
      </c>
      <c r="AS3704" s="105" t="e">
        <f t="shared" si="857"/>
        <v>#NUM!</v>
      </c>
      <c r="AT3704" s="105" t="e">
        <f>#REF!*1.075</f>
        <v>#REF!</v>
      </c>
      <c r="AU3704" s="105">
        <f t="shared" si="858"/>
        <v>7.5894999999999992</v>
      </c>
      <c r="AV3704" s="102" t="e">
        <f t="shared" si="851"/>
        <v>#REF!</v>
      </c>
      <c r="AW3704" s="105" t="s">
        <v>172</v>
      </c>
      <c r="AX3704" s="105" t="s">
        <v>173</v>
      </c>
      <c r="AY3704" s="106">
        <v>7.5895000000000001</v>
      </c>
      <c r="AZ3704" s="108">
        <f t="shared" si="853"/>
        <v>1.897375</v>
      </c>
      <c r="BA3704" s="1">
        <f t="shared" si="854"/>
        <v>9.4868749999999995</v>
      </c>
      <c r="BB3704" s="106">
        <f t="shared" si="852"/>
        <v>10.245825</v>
      </c>
      <c r="BD3704" s="105" t="s">
        <v>200</v>
      </c>
      <c r="BE3704" s="110"/>
      <c r="BF3704" s="110"/>
      <c r="BG3704" s="110"/>
    </row>
    <row r="3705" spans="1:59" ht="24.75" hidden="1" customHeight="1">
      <c r="A3705" s="9">
        <v>3708</v>
      </c>
      <c r="B3705" s="36">
        <v>19874</v>
      </c>
      <c r="C3705" s="36"/>
      <c r="D3705" s="126" t="s">
        <v>2813</v>
      </c>
      <c r="E3705" s="37" t="s">
        <v>14310</v>
      </c>
      <c r="F3705" s="36" t="s">
        <v>8054</v>
      </c>
      <c r="G3705" s="36" t="s">
        <v>8055</v>
      </c>
      <c r="H3705" s="36" t="s">
        <v>1421</v>
      </c>
      <c r="I3705" s="36" t="s">
        <v>68</v>
      </c>
      <c r="J3705" s="37" t="s">
        <v>14311</v>
      </c>
      <c r="K3705" s="49"/>
      <c r="L3705" s="36"/>
      <c r="M3705" s="36">
        <v>14</v>
      </c>
      <c r="N3705" s="36" t="s">
        <v>46</v>
      </c>
      <c r="O3705" s="36" t="s">
        <v>14312</v>
      </c>
      <c r="P3705" s="36" t="s">
        <v>14313</v>
      </c>
      <c r="Q3705" s="36" t="s">
        <v>14315</v>
      </c>
      <c r="R3705" s="101">
        <v>9.25</v>
      </c>
      <c r="S3705" s="102">
        <v>9.25</v>
      </c>
      <c r="T3705" s="116">
        <v>7.79</v>
      </c>
      <c r="U3705" s="84">
        <v>9.25</v>
      </c>
      <c r="AQ3705" s="105" t="e">
        <f t="shared" si="855"/>
        <v>#NUM!</v>
      </c>
      <c r="AR3705" s="105" t="e">
        <f t="shared" si="856"/>
        <v>#NUM!</v>
      </c>
      <c r="AS3705" s="105" t="e">
        <f t="shared" si="857"/>
        <v>#NUM!</v>
      </c>
      <c r="AT3705" s="105" t="e">
        <f>#REF!*1.075</f>
        <v>#REF!</v>
      </c>
      <c r="AU3705" s="105">
        <f t="shared" si="858"/>
        <v>8.37425</v>
      </c>
      <c r="AV3705" s="102" t="e">
        <f t="shared" si="851"/>
        <v>#REF!</v>
      </c>
      <c r="AW3705" s="105" t="s">
        <v>172</v>
      </c>
      <c r="AX3705" s="105" t="s">
        <v>173</v>
      </c>
      <c r="AY3705" s="106">
        <v>8.37425</v>
      </c>
      <c r="AZ3705" s="108">
        <f t="shared" si="853"/>
        <v>2.0935625</v>
      </c>
      <c r="BA3705" s="1">
        <f t="shared" si="854"/>
        <v>10.467812500000001</v>
      </c>
      <c r="BB3705" s="106">
        <f t="shared" si="852"/>
        <v>11.3052375</v>
      </c>
      <c r="BD3705" s="105" t="s">
        <v>200</v>
      </c>
      <c r="BE3705" s="110"/>
      <c r="BF3705" s="110"/>
      <c r="BG3705" s="110"/>
    </row>
    <row r="3706" spans="1:59" ht="24.75" hidden="1" customHeight="1">
      <c r="A3706" s="9">
        <v>3709</v>
      </c>
      <c r="B3706" s="20">
        <v>19327</v>
      </c>
      <c r="C3706" s="20"/>
      <c r="E3706" s="21" t="s">
        <v>14316</v>
      </c>
      <c r="F3706" s="21" t="s">
        <v>14317</v>
      </c>
      <c r="G3706" s="21" t="s">
        <v>14318</v>
      </c>
      <c r="H3706" s="22" t="s">
        <v>8759</v>
      </c>
      <c r="I3706" s="21" t="s">
        <v>44</v>
      </c>
      <c r="J3706" s="21" t="s">
        <v>14319</v>
      </c>
      <c r="K3706" s="23"/>
      <c r="L3706" s="21"/>
      <c r="M3706" s="20">
        <v>28</v>
      </c>
      <c r="N3706" s="21" t="s">
        <v>46</v>
      </c>
      <c r="O3706" s="21" t="s">
        <v>14312</v>
      </c>
      <c r="P3706" s="21" t="s">
        <v>14320</v>
      </c>
      <c r="Q3706" s="21" t="s">
        <v>14321</v>
      </c>
      <c r="R3706" s="101">
        <v>6507.42</v>
      </c>
      <c r="T3706" s="116" t="s">
        <v>58</v>
      </c>
      <c r="U3706" s="84">
        <v>6507.42</v>
      </c>
      <c r="AQ3706" s="105" t="e">
        <f t="shared" si="855"/>
        <v>#NUM!</v>
      </c>
      <c r="AR3706" s="105" t="e">
        <f t="shared" si="856"/>
        <v>#NUM!</v>
      </c>
      <c r="AS3706" s="105" t="e">
        <f t="shared" si="857"/>
        <v>#NUM!</v>
      </c>
      <c r="AT3706" s="105" t="e">
        <f>#REF!*1.075</f>
        <v>#REF!</v>
      </c>
      <c r="AU3706" s="105" t="e">
        <f t="shared" si="858"/>
        <v>#VALUE!</v>
      </c>
      <c r="AV3706" s="102" t="e">
        <f t="shared" si="851"/>
        <v>#REF!</v>
      </c>
      <c r="AW3706" s="125" t="s">
        <v>52</v>
      </c>
      <c r="AX3706" s="105" t="s">
        <v>51</v>
      </c>
      <c r="AY3706" s="106">
        <v>6507.42</v>
      </c>
      <c r="AZ3706" s="108">
        <f t="shared" si="853"/>
        <v>650.74200000000008</v>
      </c>
      <c r="BA3706" s="1">
        <f t="shared" si="854"/>
        <v>7158.1620000000003</v>
      </c>
      <c r="BB3706" s="106">
        <f t="shared" si="852"/>
        <v>7730.8149600000006</v>
      </c>
      <c r="BC3706" s="105" t="s">
        <v>53</v>
      </c>
      <c r="BE3706" s="110"/>
      <c r="BF3706" s="110"/>
      <c r="BG3706" s="110"/>
    </row>
    <row r="3707" spans="1:59" ht="24.75" hidden="1" customHeight="1">
      <c r="A3707" s="9">
        <v>3710</v>
      </c>
      <c r="B3707" s="36">
        <v>20069</v>
      </c>
      <c r="C3707" s="36"/>
      <c r="E3707" s="36" t="s">
        <v>14322</v>
      </c>
      <c r="F3707" s="36"/>
      <c r="G3707" s="36" t="s">
        <v>8074</v>
      </c>
      <c r="H3707" s="36" t="s">
        <v>14323</v>
      </c>
      <c r="I3707" s="36" t="s">
        <v>68</v>
      </c>
      <c r="J3707" s="36"/>
      <c r="K3707" s="49"/>
      <c r="L3707" s="36"/>
      <c r="M3707" s="36"/>
      <c r="N3707" s="36"/>
      <c r="O3707" s="36" t="s">
        <v>14312</v>
      </c>
      <c r="P3707" s="21"/>
      <c r="Q3707" s="21" t="s">
        <v>480</v>
      </c>
      <c r="T3707" s="116"/>
      <c r="AQ3707" s="105" t="e">
        <f t="shared" si="855"/>
        <v>#NUM!</v>
      </c>
      <c r="AR3707" s="105" t="e">
        <f t="shared" si="856"/>
        <v>#NUM!</v>
      </c>
      <c r="AS3707" s="105" t="e">
        <f t="shared" si="857"/>
        <v>#NUM!</v>
      </c>
      <c r="AT3707" s="105" t="e">
        <f>#REF!*1.075</f>
        <v>#REF!</v>
      </c>
      <c r="AU3707" s="105">
        <f t="shared" si="858"/>
        <v>0</v>
      </c>
      <c r="AV3707" s="102" t="e">
        <f t="shared" si="851"/>
        <v>#REF!</v>
      </c>
      <c r="AZ3707" s="108" t="b">
        <f t="shared" si="853"/>
        <v>0</v>
      </c>
      <c r="BA3707" s="1">
        <f t="shared" si="854"/>
        <v>0</v>
      </c>
      <c r="BB3707" s="106">
        <f t="shared" si="852"/>
        <v>0</v>
      </c>
      <c r="BE3707" s="110"/>
      <c r="BF3707" s="110"/>
      <c r="BG3707" s="110"/>
    </row>
    <row r="3708" spans="1:59" ht="24.75" hidden="1" customHeight="1">
      <c r="A3708" s="9">
        <v>3711</v>
      </c>
      <c r="B3708" s="36">
        <v>18090</v>
      </c>
      <c r="C3708" s="36"/>
      <c r="D3708" s="126" t="s">
        <v>14324</v>
      </c>
      <c r="E3708" s="37" t="s">
        <v>14325</v>
      </c>
      <c r="F3708" s="36" t="s">
        <v>14326</v>
      </c>
      <c r="G3708" s="36" t="s">
        <v>853</v>
      </c>
      <c r="H3708" s="36" t="s">
        <v>14327</v>
      </c>
      <c r="I3708" s="36" t="s">
        <v>78</v>
      </c>
      <c r="J3708" s="37" t="s">
        <v>14328</v>
      </c>
      <c r="K3708" s="49">
        <v>15</v>
      </c>
      <c r="L3708" s="36" t="s">
        <v>80</v>
      </c>
      <c r="M3708" s="36">
        <v>1</v>
      </c>
      <c r="N3708" s="36" t="s">
        <v>46</v>
      </c>
      <c r="O3708" s="36" t="s">
        <v>14329</v>
      </c>
      <c r="P3708" s="36" t="s">
        <v>14330</v>
      </c>
      <c r="Q3708" s="36" t="s">
        <v>14331</v>
      </c>
      <c r="R3708" s="101">
        <v>4.21</v>
      </c>
      <c r="S3708" s="102">
        <v>4.5199999999999996</v>
      </c>
      <c r="T3708" s="116">
        <v>1.1499999999999999</v>
      </c>
      <c r="U3708" s="84">
        <v>4.21</v>
      </c>
      <c r="AE3708" s="104">
        <v>4.91</v>
      </c>
      <c r="AT3708" s="105" t="e">
        <f>#REF!*1.075</f>
        <v>#REF!</v>
      </c>
      <c r="AV3708" s="102" t="e">
        <f t="shared" si="851"/>
        <v>#REF!</v>
      </c>
      <c r="AW3708" s="105" t="s">
        <v>172</v>
      </c>
      <c r="AX3708" s="105" t="s">
        <v>173</v>
      </c>
      <c r="AY3708" s="106">
        <v>1.1499999999999999</v>
      </c>
      <c r="AZ3708" s="108">
        <f t="shared" si="853"/>
        <v>0.28749999999999998</v>
      </c>
      <c r="BA3708" s="1">
        <f t="shared" si="854"/>
        <v>1.4375</v>
      </c>
      <c r="BB3708" s="106">
        <f t="shared" si="852"/>
        <v>1.5525</v>
      </c>
      <c r="BD3708" s="105" t="s">
        <v>200</v>
      </c>
      <c r="BE3708" s="110"/>
      <c r="BF3708" s="110"/>
      <c r="BG3708" s="110"/>
    </row>
    <row r="3709" spans="1:59" ht="24.75" hidden="1" customHeight="1">
      <c r="A3709" s="9">
        <v>3712</v>
      </c>
      <c r="B3709" s="36">
        <v>17508</v>
      </c>
      <c r="C3709" s="36"/>
      <c r="D3709" s="126" t="s">
        <v>14324</v>
      </c>
      <c r="E3709" s="37" t="s">
        <v>14332</v>
      </c>
      <c r="F3709" s="36" t="s">
        <v>8407</v>
      </c>
      <c r="G3709" s="36" t="s">
        <v>14333</v>
      </c>
      <c r="H3709" s="36" t="s">
        <v>5340</v>
      </c>
      <c r="I3709" s="36" t="s">
        <v>78</v>
      </c>
      <c r="J3709" s="37" t="s">
        <v>14334</v>
      </c>
      <c r="K3709" s="49">
        <v>50</v>
      </c>
      <c r="L3709" s="36" t="s">
        <v>80</v>
      </c>
      <c r="M3709" s="36">
        <v>1</v>
      </c>
      <c r="N3709" s="36" t="s">
        <v>46</v>
      </c>
      <c r="O3709" s="36" t="s">
        <v>14329</v>
      </c>
      <c r="P3709" s="36" t="s">
        <v>14330</v>
      </c>
      <c r="Q3709" s="36" t="s">
        <v>14335</v>
      </c>
      <c r="R3709" s="101">
        <v>5.64</v>
      </c>
      <c r="S3709" s="102">
        <v>6.06</v>
      </c>
      <c r="T3709" s="116">
        <v>1.21</v>
      </c>
      <c r="U3709" s="84">
        <v>5.64</v>
      </c>
      <c r="AE3709" s="104">
        <v>4.09</v>
      </c>
      <c r="AT3709" s="105" t="e">
        <f>#REF!*1.075</f>
        <v>#REF!</v>
      </c>
      <c r="AV3709" s="102" t="e">
        <f t="shared" si="851"/>
        <v>#REF!</v>
      </c>
      <c r="AW3709" s="105" t="s">
        <v>172</v>
      </c>
      <c r="AX3709" s="105" t="s">
        <v>173</v>
      </c>
      <c r="AY3709" s="106">
        <v>1.21</v>
      </c>
      <c r="AZ3709" s="108">
        <f t="shared" si="853"/>
        <v>0.30249999999999999</v>
      </c>
      <c r="BA3709" s="1">
        <f t="shared" si="854"/>
        <v>1.5125</v>
      </c>
      <c r="BB3709" s="106">
        <f t="shared" si="852"/>
        <v>1.6335</v>
      </c>
      <c r="BD3709" s="105" t="s">
        <v>200</v>
      </c>
      <c r="BE3709" s="110"/>
      <c r="BF3709" s="110"/>
      <c r="BG3709" s="110"/>
    </row>
    <row r="3710" spans="1:59" ht="24.75" customHeight="1">
      <c r="A3710" s="9">
        <v>3713</v>
      </c>
      <c r="B3710" s="36">
        <v>19881</v>
      </c>
      <c r="C3710" s="36"/>
      <c r="D3710" s="127" t="s">
        <v>14336</v>
      </c>
      <c r="E3710" s="37" t="s">
        <v>14337</v>
      </c>
      <c r="F3710" s="36" t="s">
        <v>14338</v>
      </c>
      <c r="G3710" s="36" t="s">
        <v>5355</v>
      </c>
      <c r="H3710" s="36" t="s">
        <v>14339</v>
      </c>
      <c r="I3710" s="36" t="s">
        <v>983</v>
      </c>
      <c r="J3710" s="37" t="s">
        <v>14340</v>
      </c>
      <c r="K3710" s="49">
        <v>5</v>
      </c>
      <c r="L3710" s="36" t="s">
        <v>91</v>
      </c>
      <c r="M3710" s="36">
        <v>1</v>
      </c>
      <c r="N3710" s="36" t="s">
        <v>46</v>
      </c>
      <c r="O3710" s="36" t="s">
        <v>14329</v>
      </c>
      <c r="P3710" s="36" t="s">
        <v>14341</v>
      </c>
      <c r="Q3710" s="36" t="s">
        <v>14342</v>
      </c>
      <c r="S3710" s="102">
        <v>7.78</v>
      </c>
      <c r="T3710" s="116">
        <v>9.5</v>
      </c>
      <c r="AE3710" s="104">
        <v>3.77</v>
      </c>
      <c r="AT3710" s="105" t="e">
        <f>#REF!*1.075</f>
        <v>#REF!</v>
      </c>
      <c r="AV3710" s="102" t="e">
        <f t="shared" si="851"/>
        <v>#REF!</v>
      </c>
      <c r="AW3710" s="105" t="s">
        <v>1543</v>
      </c>
      <c r="AX3710" s="105" t="s">
        <v>532</v>
      </c>
      <c r="AY3710" s="106">
        <v>3.77</v>
      </c>
      <c r="AZ3710" s="108">
        <f t="shared" si="853"/>
        <v>0.9425</v>
      </c>
      <c r="BA3710" s="1">
        <f t="shared" si="854"/>
        <v>4.7125000000000004</v>
      </c>
      <c r="BB3710" s="106">
        <f t="shared" si="852"/>
        <v>5.0895000000000001</v>
      </c>
      <c r="BD3710" s="110" t="s">
        <v>200</v>
      </c>
      <c r="BE3710" s="110"/>
      <c r="BF3710" s="110"/>
      <c r="BG3710" s="110"/>
    </row>
    <row r="3711" spans="1:59" ht="24.75" hidden="1" customHeight="1">
      <c r="A3711" s="9">
        <v>3714</v>
      </c>
      <c r="B3711" s="36">
        <v>20416</v>
      </c>
      <c r="C3711" s="36"/>
      <c r="E3711" s="37" t="s">
        <v>14343</v>
      </c>
      <c r="F3711" s="36" t="s">
        <v>2036</v>
      </c>
      <c r="G3711" s="36" t="s">
        <v>131</v>
      </c>
      <c r="H3711" s="36" t="s">
        <v>60</v>
      </c>
      <c r="I3711" s="36" t="s">
        <v>44</v>
      </c>
      <c r="J3711" s="37" t="s">
        <v>14344</v>
      </c>
      <c r="K3711" s="49"/>
      <c r="L3711" s="36"/>
      <c r="M3711" s="36"/>
      <c r="N3711" s="36"/>
      <c r="O3711" s="36" t="s">
        <v>14329</v>
      </c>
      <c r="P3711" s="36" t="s">
        <v>14330</v>
      </c>
      <c r="Q3711" s="36" t="s">
        <v>14345</v>
      </c>
      <c r="T3711" s="116"/>
      <c r="AT3711" s="105" t="e">
        <f>#REF!*1.075</f>
        <v>#REF!</v>
      </c>
      <c r="AV3711" s="102" t="e">
        <f t="shared" si="851"/>
        <v>#REF!</v>
      </c>
      <c r="AZ3711" s="108" t="b">
        <f t="shared" si="853"/>
        <v>0</v>
      </c>
      <c r="BA3711" s="1">
        <f t="shared" si="854"/>
        <v>0</v>
      </c>
      <c r="BB3711" s="106">
        <f t="shared" si="852"/>
        <v>0</v>
      </c>
      <c r="BE3711" s="110"/>
      <c r="BF3711" s="110"/>
      <c r="BG3711" s="110"/>
    </row>
    <row r="3712" spans="1:59" ht="24.75" hidden="1" customHeight="1">
      <c r="A3712" s="9">
        <v>5013</v>
      </c>
      <c r="B3712" s="36">
        <v>19625</v>
      </c>
      <c r="C3712" s="36"/>
      <c r="D3712" s="126" t="s">
        <v>14324</v>
      </c>
      <c r="E3712" s="37" t="s">
        <v>14346</v>
      </c>
      <c r="F3712" s="36" t="s">
        <v>14347</v>
      </c>
      <c r="G3712" s="36" t="s">
        <v>4024</v>
      </c>
      <c r="H3712" s="36" t="s">
        <v>4025</v>
      </c>
      <c r="I3712" s="36" t="s">
        <v>78</v>
      </c>
      <c r="J3712" s="37" t="s">
        <v>14348</v>
      </c>
      <c r="K3712" s="49">
        <v>25</v>
      </c>
      <c r="L3712" s="36" t="s">
        <v>80</v>
      </c>
      <c r="M3712" s="36">
        <v>1</v>
      </c>
      <c r="N3712" s="36" t="s">
        <v>46</v>
      </c>
      <c r="O3712" s="36" t="s">
        <v>14329</v>
      </c>
      <c r="P3712" s="36" t="s">
        <v>14330</v>
      </c>
      <c r="Q3712" s="36" t="s">
        <v>14349</v>
      </c>
      <c r="R3712" s="101">
        <v>2.98</v>
      </c>
      <c r="S3712" s="102">
        <v>3.2</v>
      </c>
      <c r="T3712" s="116">
        <v>1.28</v>
      </c>
      <c r="U3712" s="84">
        <v>2.98</v>
      </c>
      <c r="AE3712" s="104">
        <v>2.16</v>
      </c>
      <c r="AQ3712" s="105" t="e">
        <f>AVERAGE(SMALL(AE3712:AI3712,1),SMALL(AE3712:AI3712,2))</f>
        <v>#NUM!</v>
      </c>
      <c r="AR3712" s="105" t="e">
        <f>IF(R3712 &lt;=( AVERAGE(SMALL(AE3712:AI3712,1),SMALL(AE3712:AI3712,2))), R3712, "")</f>
        <v>#NUM!</v>
      </c>
      <c r="AS3712" s="105" t="e">
        <f>AVERAGE(SMALL(AJ3712:AM3712,1),SMALL(AJ3712:AM3712,2))</f>
        <v>#NUM!</v>
      </c>
      <c r="AT3712" s="105" t="e">
        <f>#REF!*1.075</f>
        <v>#REF!</v>
      </c>
      <c r="AU3712" s="105">
        <f>T3712*1.075</f>
        <v>1.3759999999999999</v>
      </c>
      <c r="AV3712" s="102" t="e">
        <f t="shared" si="851"/>
        <v>#REF!</v>
      </c>
      <c r="AW3712" s="105" t="s">
        <v>172</v>
      </c>
      <c r="AX3712" s="105" t="s">
        <v>173</v>
      </c>
      <c r="AY3712" s="106">
        <v>1.28</v>
      </c>
      <c r="AZ3712" s="108">
        <f t="shared" si="853"/>
        <v>0.32</v>
      </c>
      <c r="BA3712" s="1">
        <f t="shared" si="854"/>
        <v>1.6</v>
      </c>
      <c r="BB3712" s="106">
        <f t="shared" si="852"/>
        <v>1.7280000000000002</v>
      </c>
      <c r="BD3712" s="105" t="s">
        <v>200</v>
      </c>
      <c r="BE3712" s="110"/>
      <c r="BF3712" s="110"/>
      <c r="BG3712" s="110"/>
    </row>
    <row r="3713" spans="1:59" ht="24.75" hidden="1" customHeight="1">
      <c r="A3713" s="9">
        <v>3715</v>
      </c>
      <c r="B3713" s="36">
        <v>20456</v>
      </c>
      <c r="C3713" s="36"/>
      <c r="E3713" s="37" t="s">
        <v>14350</v>
      </c>
      <c r="F3713" s="36" t="s">
        <v>14351</v>
      </c>
      <c r="G3713" s="36" t="s">
        <v>14352</v>
      </c>
      <c r="H3713" s="36" t="s">
        <v>14353</v>
      </c>
      <c r="I3713" s="36" t="s">
        <v>116</v>
      </c>
      <c r="J3713" s="37" t="s">
        <v>14354</v>
      </c>
      <c r="K3713" s="49"/>
      <c r="L3713" s="36"/>
      <c r="M3713" s="36"/>
      <c r="N3713" s="36"/>
      <c r="O3713" s="36" t="s">
        <v>14355</v>
      </c>
      <c r="P3713" s="36" t="s">
        <v>14356</v>
      </c>
      <c r="Q3713" s="36" t="s">
        <v>14357</v>
      </c>
      <c r="T3713" s="116"/>
      <c r="AT3713" s="105" t="e">
        <f>#REF!*1.075</f>
        <v>#REF!</v>
      </c>
      <c r="AV3713" s="102" t="e">
        <f t="shared" si="851"/>
        <v>#REF!</v>
      </c>
      <c r="AZ3713" s="108" t="b">
        <f t="shared" si="853"/>
        <v>0</v>
      </c>
      <c r="BA3713" s="1">
        <f t="shared" si="854"/>
        <v>0</v>
      </c>
      <c r="BB3713" s="106">
        <f t="shared" si="852"/>
        <v>0</v>
      </c>
      <c r="BE3713" s="110"/>
      <c r="BF3713" s="110"/>
      <c r="BG3713" s="110"/>
    </row>
    <row r="3714" spans="1:59" ht="24.75" hidden="1" customHeight="1">
      <c r="A3714" s="9">
        <v>3716</v>
      </c>
      <c r="B3714" s="36">
        <v>19277</v>
      </c>
      <c r="C3714" s="36"/>
      <c r="E3714" s="37" t="s">
        <v>14358</v>
      </c>
      <c r="F3714" s="37" t="s">
        <v>14359</v>
      </c>
      <c r="G3714" s="36" t="s">
        <v>344</v>
      </c>
      <c r="H3714" s="36" t="s">
        <v>189</v>
      </c>
      <c r="I3714" s="36" t="s">
        <v>116</v>
      </c>
      <c r="J3714" s="37" t="s">
        <v>14360</v>
      </c>
      <c r="K3714" s="49"/>
      <c r="L3714" s="36"/>
      <c r="M3714" s="36"/>
      <c r="N3714" s="36"/>
      <c r="O3714" s="36" t="s">
        <v>14361</v>
      </c>
      <c r="P3714" s="36" t="s">
        <v>14361</v>
      </c>
      <c r="Q3714" s="36" t="s">
        <v>14362</v>
      </c>
      <c r="T3714" s="116"/>
      <c r="AT3714" s="105" t="e">
        <f>#REF!*1.075</f>
        <v>#REF!</v>
      </c>
      <c r="AV3714" s="102" t="e">
        <f t="shared" si="851"/>
        <v>#REF!</v>
      </c>
      <c r="AZ3714" s="108" t="b">
        <f t="shared" si="853"/>
        <v>0</v>
      </c>
      <c r="BA3714" s="1">
        <f t="shared" si="854"/>
        <v>0</v>
      </c>
      <c r="BB3714" s="106">
        <f t="shared" si="852"/>
        <v>0</v>
      </c>
      <c r="BE3714" s="110"/>
      <c r="BF3714" s="110"/>
      <c r="BG3714" s="110"/>
    </row>
    <row r="3715" spans="1:59" ht="24.75" hidden="1" customHeight="1">
      <c r="A3715" s="9">
        <v>5001</v>
      </c>
      <c r="B3715" s="20"/>
      <c r="C3715" s="20"/>
      <c r="D3715" s="5" t="s">
        <v>2801</v>
      </c>
      <c r="E3715" s="21" t="s">
        <v>14363</v>
      </c>
      <c r="F3715" s="21" t="s">
        <v>3192</v>
      </c>
      <c r="G3715" s="21" t="s">
        <v>3193</v>
      </c>
      <c r="H3715" s="22" t="s">
        <v>11458</v>
      </c>
      <c r="I3715" s="21" t="s">
        <v>14364</v>
      </c>
      <c r="J3715" s="21" t="s">
        <v>14365</v>
      </c>
      <c r="K3715" s="23"/>
      <c r="L3715" s="21"/>
      <c r="M3715" s="20"/>
      <c r="N3715" s="21"/>
      <c r="O3715" s="21" t="s">
        <v>14366</v>
      </c>
      <c r="P3715" s="21"/>
      <c r="Q3715" s="21" t="s">
        <v>14367</v>
      </c>
      <c r="R3715" s="101">
        <v>14.324999999999999</v>
      </c>
      <c r="S3715" s="102">
        <v>11.25</v>
      </c>
      <c r="T3715" s="116"/>
      <c r="AC3715" s="102">
        <v>17.399999999999999</v>
      </c>
      <c r="AT3715" s="105" t="e">
        <f>#REF!*1.075</f>
        <v>#REF!</v>
      </c>
      <c r="AV3715" s="102" t="e">
        <f t="shared" si="851"/>
        <v>#REF!</v>
      </c>
      <c r="AZ3715" s="108" t="b">
        <f t="shared" si="853"/>
        <v>0</v>
      </c>
      <c r="BA3715" s="1">
        <f t="shared" si="854"/>
        <v>0</v>
      </c>
      <c r="BB3715" s="106">
        <f t="shared" si="852"/>
        <v>0</v>
      </c>
      <c r="BD3715" s="110" t="s">
        <v>200</v>
      </c>
      <c r="BE3715" s="110"/>
      <c r="BF3715" s="110"/>
      <c r="BG3715" s="110"/>
    </row>
    <row r="3716" spans="1:59" ht="24.75" hidden="1" customHeight="1">
      <c r="A3716" s="9">
        <v>3717</v>
      </c>
      <c r="B3716" s="17">
        <v>19731</v>
      </c>
      <c r="C3716" s="17"/>
      <c r="D3716" s="8"/>
      <c r="E3716" s="2" t="s">
        <v>14368</v>
      </c>
      <c r="F3716" s="2" t="s">
        <v>1373</v>
      </c>
      <c r="G3716" s="2" t="s">
        <v>1374</v>
      </c>
      <c r="H3716" s="18" t="s">
        <v>251</v>
      </c>
      <c r="I3716" s="2" t="s">
        <v>44</v>
      </c>
      <c r="J3716" s="2" t="s">
        <v>14369</v>
      </c>
      <c r="K3716" s="19"/>
      <c r="L3716" s="2"/>
      <c r="M3716" s="17">
        <v>5</v>
      </c>
      <c r="N3716" s="2" t="s">
        <v>46</v>
      </c>
      <c r="O3716" s="2" t="s">
        <v>14370</v>
      </c>
      <c r="P3716" s="2" t="s">
        <v>14371</v>
      </c>
      <c r="Q3716" s="2" t="s">
        <v>14372</v>
      </c>
      <c r="R3716" s="101">
        <v>5.15</v>
      </c>
      <c r="T3716" s="116">
        <v>3.02</v>
      </c>
      <c r="U3716" s="84">
        <v>5.15</v>
      </c>
      <c r="AE3716" s="104">
        <v>5.15</v>
      </c>
      <c r="AN3716" s="106">
        <v>5.15</v>
      </c>
      <c r="AO3716" s="105" t="s">
        <v>50</v>
      </c>
      <c r="AP3716" s="104" t="s">
        <v>51</v>
      </c>
      <c r="AQ3716" s="105" t="e">
        <f>AVERAGE(SMALL(AE3716:AI3716,1),SMALL(AE3716:AI3716,2))</f>
        <v>#NUM!</v>
      </c>
      <c r="AR3716" s="105" t="e">
        <f>IF(R3716 &lt;=( AVERAGE(SMALL(AE3716:AI3716,1),SMALL(AE3716:AI3716,2))), R3716, "")</f>
        <v>#NUM!</v>
      </c>
      <c r="AS3716" s="105" t="e">
        <f>AVERAGE(SMALL(AJ3716:AM3716,1),SMALL(AJ3716:AM3716,2))</f>
        <v>#NUM!</v>
      </c>
      <c r="AT3716" s="105" t="e">
        <f>#REF!*1.075</f>
        <v>#REF!</v>
      </c>
      <c r="AU3716" s="105">
        <f>T3716*1.075</f>
        <v>3.2464999999999997</v>
      </c>
      <c r="AV3716" s="102" t="e">
        <f t="shared" si="851"/>
        <v>#REF!</v>
      </c>
      <c r="AW3716" s="105" t="s">
        <v>172</v>
      </c>
      <c r="AX3716" s="105" t="s">
        <v>173</v>
      </c>
      <c r="AY3716" s="106">
        <v>3.246</v>
      </c>
      <c r="AZ3716" s="108">
        <f t="shared" si="853"/>
        <v>0.8115</v>
      </c>
      <c r="BA3716" s="1">
        <f t="shared" si="854"/>
        <v>4.0575000000000001</v>
      </c>
      <c r="BB3716" s="106">
        <f t="shared" si="852"/>
        <v>4.3821000000000003</v>
      </c>
      <c r="BC3716" s="105" t="s">
        <v>53</v>
      </c>
      <c r="BE3716" s="110"/>
      <c r="BF3716" s="110"/>
      <c r="BG3716" s="110"/>
    </row>
    <row r="3717" spans="1:59" ht="24.75" hidden="1" customHeight="1">
      <c r="A3717" s="9">
        <v>3718</v>
      </c>
      <c r="B3717" s="36">
        <v>3787</v>
      </c>
      <c r="C3717" s="36"/>
      <c r="D3717" s="126" t="s">
        <v>14373</v>
      </c>
      <c r="E3717" s="37" t="s">
        <v>14374</v>
      </c>
      <c r="F3717" s="36" t="s">
        <v>14375</v>
      </c>
      <c r="G3717" s="36" t="s">
        <v>11347</v>
      </c>
      <c r="H3717" s="36" t="s">
        <v>14376</v>
      </c>
      <c r="I3717" s="36" t="s">
        <v>551</v>
      </c>
      <c r="J3717" s="37" t="s">
        <v>14377</v>
      </c>
      <c r="K3717" s="49">
        <v>1.8</v>
      </c>
      <c r="L3717" s="36" t="s">
        <v>91</v>
      </c>
      <c r="M3717" s="36">
        <v>50</v>
      </c>
      <c r="N3717" s="36" t="s">
        <v>46</v>
      </c>
      <c r="O3717" s="36" t="s">
        <v>14378</v>
      </c>
      <c r="P3717" s="36" t="s">
        <v>14379</v>
      </c>
      <c r="Q3717" s="36" t="s">
        <v>14380</v>
      </c>
      <c r="R3717" s="101">
        <v>44.92</v>
      </c>
      <c r="S3717" s="102">
        <v>17</v>
      </c>
      <c r="T3717" s="116">
        <v>14.5</v>
      </c>
      <c r="U3717" s="84">
        <v>43.9</v>
      </c>
      <c r="AA3717" s="102">
        <v>45.95</v>
      </c>
      <c r="AQ3717" s="105" t="e">
        <f>AVERAGE(SMALL(AE3717:AI3717,1),SMALL(AE3717:AI3717,2))</f>
        <v>#NUM!</v>
      </c>
      <c r="AR3717" s="105" t="e">
        <f>IF(R3717 &lt;=( AVERAGE(SMALL(AE3717:AI3717,1),SMALL(AE3717:AI3717,2))), R3717, "")</f>
        <v>#NUM!</v>
      </c>
      <c r="AS3717" s="105" t="e">
        <f>AVERAGE(SMALL(AJ3717:AM3717,1),SMALL(AJ3717:AM3717,2))</f>
        <v>#NUM!</v>
      </c>
      <c r="AT3717" s="105" t="e">
        <f>#REF!*1.075</f>
        <v>#REF!</v>
      </c>
      <c r="AU3717" s="105">
        <f>T3717*1.075</f>
        <v>15.587499999999999</v>
      </c>
      <c r="AV3717" s="102" t="e">
        <f t="shared" si="851"/>
        <v>#REF!</v>
      </c>
      <c r="AW3717" s="105" t="s">
        <v>172</v>
      </c>
      <c r="AX3717" s="105" t="s">
        <v>173</v>
      </c>
      <c r="AY3717" s="106">
        <v>15.5875</v>
      </c>
      <c r="AZ3717" s="108">
        <f t="shared" si="853"/>
        <v>2.6498750000000002</v>
      </c>
      <c r="BA3717" s="1">
        <f t="shared" si="854"/>
        <v>18.237375</v>
      </c>
      <c r="BB3717" s="106">
        <f t="shared" si="852"/>
        <v>19.696365</v>
      </c>
      <c r="BD3717" s="105" t="s">
        <v>200</v>
      </c>
      <c r="BE3717" s="110"/>
      <c r="BF3717" s="110"/>
      <c r="BG3717" s="110"/>
    </row>
    <row r="3718" spans="1:59" ht="24.75" hidden="1" customHeight="1">
      <c r="A3718" s="9">
        <v>3719</v>
      </c>
      <c r="B3718" s="36">
        <v>3786</v>
      </c>
      <c r="C3718" s="36"/>
      <c r="D3718" s="126" t="s">
        <v>14373</v>
      </c>
      <c r="E3718" s="37" t="s">
        <v>14381</v>
      </c>
      <c r="F3718" s="36" t="s">
        <v>14382</v>
      </c>
      <c r="G3718" s="36" t="s">
        <v>11347</v>
      </c>
      <c r="H3718" s="36" t="s">
        <v>14383</v>
      </c>
      <c r="I3718" s="36" t="s">
        <v>551</v>
      </c>
      <c r="J3718" s="37" t="s">
        <v>14384</v>
      </c>
      <c r="K3718" s="49">
        <v>1.8</v>
      </c>
      <c r="L3718" s="36" t="s">
        <v>91</v>
      </c>
      <c r="M3718" s="36">
        <v>50</v>
      </c>
      <c r="N3718" s="36" t="s">
        <v>46</v>
      </c>
      <c r="O3718" s="36" t="s">
        <v>14378</v>
      </c>
      <c r="P3718" s="36" t="s">
        <v>14379</v>
      </c>
      <c r="Q3718" s="36" t="s">
        <v>14385</v>
      </c>
      <c r="R3718" s="101">
        <v>37.78</v>
      </c>
      <c r="S3718" s="102">
        <v>17</v>
      </c>
      <c r="T3718" s="116">
        <v>15.4</v>
      </c>
      <c r="U3718" s="84">
        <v>43.9</v>
      </c>
      <c r="V3718" s="102">
        <v>23.5</v>
      </c>
      <c r="AA3718" s="102">
        <v>45.95</v>
      </c>
      <c r="AF3718" s="105">
        <v>16.72</v>
      </c>
      <c r="AQ3718" s="105" t="e">
        <f>AVERAGE(SMALL(AE3718:AI3718,1),SMALL(AE3718:AI3718,2))</f>
        <v>#NUM!</v>
      </c>
      <c r="AR3718" s="105" t="e">
        <f>IF(R3718 &lt;=( AVERAGE(SMALL(AE3718:AI3718,1),SMALL(AE3718:AI3718,2))), R3718, "")</f>
        <v>#NUM!</v>
      </c>
      <c r="AS3718" s="105" t="e">
        <f>AVERAGE(SMALL(AJ3718:AM3718,1),SMALL(AJ3718:AM3718,2))</f>
        <v>#NUM!</v>
      </c>
      <c r="AT3718" s="105" t="e">
        <f>#REF!*1.075</f>
        <v>#REF!</v>
      </c>
      <c r="AU3718" s="105">
        <f>T3718*1.075</f>
        <v>16.555</v>
      </c>
      <c r="AV3718" s="102" t="e">
        <f t="shared" si="851"/>
        <v>#REF!</v>
      </c>
      <c r="AW3718" s="105" t="s">
        <v>172</v>
      </c>
      <c r="AX3718" s="105" t="s">
        <v>173</v>
      </c>
      <c r="AY3718" s="106">
        <v>16.555</v>
      </c>
      <c r="AZ3718" s="108">
        <f t="shared" si="853"/>
        <v>2.8143500000000001</v>
      </c>
      <c r="BA3718" s="1">
        <f t="shared" si="854"/>
        <v>19.369350000000001</v>
      </c>
      <c r="BB3718" s="106">
        <f t="shared" si="852"/>
        <v>20.918898000000002</v>
      </c>
      <c r="BD3718" s="105" t="s">
        <v>200</v>
      </c>
      <c r="BE3718" s="110"/>
      <c r="BF3718" s="110"/>
      <c r="BG3718" s="110"/>
    </row>
    <row r="3719" spans="1:59" ht="24.75" hidden="1" customHeight="1">
      <c r="A3719" s="9">
        <v>3720</v>
      </c>
      <c r="B3719" s="17">
        <v>19393</v>
      </c>
      <c r="C3719" s="17"/>
      <c r="D3719" s="8"/>
      <c r="E3719" s="2" t="s">
        <v>14386</v>
      </c>
      <c r="F3719" s="2" t="s">
        <v>12075</v>
      </c>
      <c r="G3719" s="2" t="s">
        <v>12076</v>
      </c>
      <c r="H3719" s="18" t="s">
        <v>14387</v>
      </c>
      <c r="I3719" s="2" t="s">
        <v>12078</v>
      </c>
      <c r="J3719" s="2" t="s">
        <v>14388</v>
      </c>
      <c r="K3719" s="19">
        <v>250</v>
      </c>
      <c r="L3719" s="2" t="s">
        <v>91</v>
      </c>
      <c r="M3719" s="17">
        <v>1</v>
      </c>
      <c r="N3719" s="2" t="s">
        <v>46</v>
      </c>
      <c r="O3719" s="2" t="s">
        <v>14389</v>
      </c>
      <c r="P3719" s="2" t="s">
        <v>14390</v>
      </c>
      <c r="Q3719" s="2" t="s">
        <v>14391</v>
      </c>
      <c r="R3719" s="101">
        <v>93.75</v>
      </c>
      <c r="T3719" s="116">
        <v>55</v>
      </c>
      <c r="U3719" s="84">
        <v>143.65199999999999</v>
      </c>
      <c r="Z3719" s="102">
        <v>73.13</v>
      </c>
      <c r="AE3719" s="104">
        <v>143.65199999999999</v>
      </c>
      <c r="AI3719" s="1">
        <v>114.38</v>
      </c>
      <c r="AN3719" s="106">
        <v>93.75</v>
      </c>
      <c r="AO3719" s="105" t="s">
        <v>50</v>
      </c>
      <c r="AP3719" s="104" t="s">
        <v>51</v>
      </c>
      <c r="AQ3719" s="105">
        <f>AVERAGE(SMALL(AE3719:AI3719,1),SMALL(AE3719:AI3719,2))</f>
        <v>129.01599999999999</v>
      </c>
      <c r="AR3719" s="105">
        <f>IF(R3719 &lt;=( AVERAGE(SMALL(AE3719:AI3719,1),SMALL(AE3719:AI3719,2))), R3719, "")</f>
        <v>93.75</v>
      </c>
      <c r="AS3719" s="105" t="e">
        <f>AVERAGE(SMALL(AJ3719:AM3719,1),SMALL(AJ3719:AM3719,2))</f>
        <v>#NUM!</v>
      </c>
      <c r="AT3719" s="105" t="e">
        <f>#REF!*1.075</f>
        <v>#REF!</v>
      </c>
      <c r="AU3719" s="105">
        <f>T3719*1.075</f>
        <v>59.125</v>
      </c>
      <c r="AV3719" s="102" t="e">
        <f t="shared" si="851"/>
        <v>#REF!</v>
      </c>
      <c r="AW3719" s="105" t="s">
        <v>172</v>
      </c>
      <c r="AX3719" s="105" t="s">
        <v>173</v>
      </c>
      <c r="AY3719" s="106">
        <v>59.13</v>
      </c>
      <c r="AZ3719" s="108">
        <f t="shared" si="853"/>
        <v>7.0956000000000001</v>
      </c>
      <c r="BA3719" s="1">
        <f t="shared" si="854"/>
        <v>66.2256</v>
      </c>
      <c r="BB3719" s="106">
        <f t="shared" si="852"/>
        <v>71.523647999999994</v>
      </c>
      <c r="BC3719" s="105" t="s">
        <v>53</v>
      </c>
      <c r="BE3719" s="110"/>
      <c r="BF3719" s="110"/>
      <c r="BG3719" s="110"/>
    </row>
    <row r="3720" spans="1:59" ht="24.75" hidden="1" customHeight="1">
      <c r="A3720" s="9">
        <v>3721</v>
      </c>
      <c r="B3720" s="17">
        <v>17779</v>
      </c>
      <c r="C3720" s="17"/>
      <c r="D3720" s="8"/>
      <c r="E3720" s="2" t="s">
        <v>14386</v>
      </c>
      <c r="F3720" s="2" t="s">
        <v>12075</v>
      </c>
      <c r="G3720" s="2" t="s">
        <v>12076</v>
      </c>
      <c r="H3720" s="18" t="s">
        <v>12753</v>
      </c>
      <c r="I3720" s="2" t="s">
        <v>12078</v>
      </c>
      <c r="J3720" s="2" t="s">
        <v>14392</v>
      </c>
      <c r="K3720" s="19">
        <v>250</v>
      </c>
      <c r="L3720" s="2" t="s">
        <v>91</v>
      </c>
      <c r="M3720" s="17">
        <v>1</v>
      </c>
      <c r="N3720" s="2" t="s">
        <v>46</v>
      </c>
      <c r="O3720" s="2" t="s">
        <v>14389</v>
      </c>
      <c r="P3720" s="2" t="s">
        <v>14390</v>
      </c>
      <c r="Q3720" s="2" t="s">
        <v>14393</v>
      </c>
      <c r="R3720" s="101">
        <v>93.75</v>
      </c>
      <c r="T3720" s="116" t="s">
        <v>58</v>
      </c>
      <c r="U3720" s="84">
        <v>143.65199999999999</v>
      </c>
      <c r="Z3720" s="102">
        <v>73.13</v>
      </c>
      <c r="AE3720" s="104">
        <v>143.65199999999999</v>
      </c>
      <c r="AG3720" s="105">
        <v>114.38</v>
      </c>
      <c r="AI3720" s="1">
        <v>114.38</v>
      </c>
      <c r="AN3720" s="106">
        <v>93.75</v>
      </c>
      <c r="AO3720" s="105" t="s">
        <v>50</v>
      </c>
      <c r="AP3720" s="104" t="s">
        <v>51</v>
      </c>
      <c r="AQ3720" s="105">
        <f>AVERAGE(SMALL(AE3720:AI3720,1),SMALL(AE3720:AI3720,2))</f>
        <v>114.38</v>
      </c>
      <c r="AR3720" s="105">
        <f>IF(R3720 &lt;=( AVERAGE(SMALL(AE3720:AI3720,1),SMALL(AE3720:AI3720,2))), R3720, "")</f>
        <v>93.75</v>
      </c>
      <c r="AS3720" s="105" t="e">
        <f>AVERAGE(SMALL(AJ3720:AM3720,1),SMALL(AJ3720:AM3720,2))</f>
        <v>#NUM!</v>
      </c>
      <c r="AT3720" s="105" t="e">
        <f>#REF!*1.075</f>
        <v>#REF!</v>
      </c>
      <c r="AU3720" s="105" t="e">
        <f>T3720*1.075</f>
        <v>#VALUE!</v>
      </c>
      <c r="AV3720" s="102" t="e">
        <f t="shared" si="851"/>
        <v>#REF!</v>
      </c>
      <c r="AW3720" s="125" t="s">
        <v>52</v>
      </c>
      <c r="AX3720" s="105" t="s">
        <v>51</v>
      </c>
      <c r="AY3720" s="106">
        <v>93.75</v>
      </c>
      <c r="AZ3720" s="108">
        <f t="shared" si="853"/>
        <v>11.25</v>
      </c>
      <c r="BA3720" s="1">
        <f t="shared" si="854"/>
        <v>105</v>
      </c>
      <c r="BB3720" s="106">
        <f t="shared" si="852"/>
        <v>113.4</v>
      </c>
      <c r="BC3720" s="105" t="s">
        <v>53</v>
      </c>
      <c r="BE3720" s="110"/>
      <c r="BF3720" s="110"/>
      <c r="BG3720" s="110"/>
    </row>
    <row r="3721" spans="1:59" ht="24.75" hidden="1" customHeight="1">
      <c r="A3721" s="9">
        <v>3722</v>
      </c>
      <c r="B3721" s="36">
        <v>17519</v>
      </c>
      <c r="C3721" s="36"/>
      <c r="E3721" s="37" t="s">
        <v>14394</v>
      </c>
      <c r="F3721" s="36" t="s">
        <v>14395</v>
      </c>
      <c r="G3721" s="36" t="s">
        <v>4621</v>
      </c>
      <c r="H3721" s="36" t="s">
        <v>14396</v>
      </c>
      <c r="I3721" s="36" t="s">
        <v>177</v>
      </c>
      <c r="J3721" s="37" t="s">
        <v>14397</v>
      </c>
      <c r="K3721" s="49"/>
      <c r="L3721" s="36"/>
      <c r="M3721" s="36"/>
      <c r="N3721" s="36"/>
      <c r="O3721" s="36" t="s">
        <v>14398</v>
      </c>
      <c r="P3721" s="36" t="s">
        <v>14399</v>
      </c>
      <c r="Q3721" s="36" t="s">
        <v>14400</v>
      </c>
      <c r="T3721" s="116"/>
      <c r="AT3721" s="105" t="e">
        <f>#REF!*1.075</f>
        <v>#REF!</v>
      </c>
      <c r="AV3721" s="102" t="e">
        <f t="shared" si="851"/>
        <v>#REF!</v>
      </c>
      <c r="AZ3721" s="108" t="b">
        <f t="shared" si="853"/>
        <v>0</v>
      </c>
      <c r="BA3721" s="1">
        <f t="shared" si="854"/>
        <v>0</v>
      </c>
      <c r="BB3721" s="106">
        <f t="shared" si="852"/>
        <v>0</v>
      </c>
      <c r="BE3721" s="110"/>
      <c r="BF3721" s="110"/>
      <c r="BG3721" s="110"/>
    </row>
    <row r="3722" spans="1:59" ht="24.75" hidden="1" customHeight="1">
      <c r="A3722" s="9">
        <v>3723</v>
      </c>
      <c r="B3722" s="36">
        <v>16445</v>
      </c>
      <c r="C3722" s="36"/>
      <c r="E3722" s="37" t="s">
        <v>14401</v>
      </c>
      <c r="F3722" s="36" t="s">
        <v>1909</v>
      </c>
      <c r="G3722" s="36" t="s">
        <v>1910</v>
      </c>
      <c r="H3722" s="36" t="s">
        <v>1911</v>
      </c>
      <c r="I3722" s="36" t="s">
        <v>906</v>
      </c>
      <c r="J3722" s="37" t="s">
        <v>14402</v>
      </c>
      <c r="K3722" s="49"/>
      <c r="L3722" s="36"/>
      <c r="M3722" s="36"/>
      <c r="N3722" s="36"/>
      <c r="O3722" s="36" t="s">
        <v>14403</v>
      </c>
      <c r="P3722" s="36" t="s">
        <v>14404</v>
      </c>
      <c r="Q3722" s="36" t="s">
        <v>14405</v>
      </c>
      <c r="T3722" s="116"/>
      <c r="AT3722" s="105" t="e">
        <f>#REF!*1.075</f>
        <v>#REF!</v>
      </c>
      <c r="AV3722" s="102" t="e">
        <f t="shared" si="851"/>
        <v>#REF!</v>
      </c>
      <c r="AZ3722" s="108" t="b">
        <f t="shared" si="853"/>
        <v>0</v>
      </c>
      <c r="BA3722" s="1">
        <f t="shared" si="854"/>
        <v>0</v>
      </c>
      <c r="BB3722" s="106">
        <f t="shared" si="852"/>
        <v>0</v>
      </c>
      <c r="BE3722" s="110"/>
      <c r="BF3722" s="110"/>
      <c r="BG3722" s="110"/>
    </row>
    <row r="3723" spans="1:59" ht="24.75" hidden="1" customHeight="1">
      <c r="A3723" s="9">
        <v>3724</v>
      </c>
      <c r="B3723" s="36">
        <v>16396</v>
      </c>
      <c r="C3723" s="36"/>
      <c r="D3723" s="126" t="s">
        <v>7481</v>
      </c>
      <c r="E3723" s="37" t="s">
        <v>14406</v>
      </c>
      <c r="F3723" s="36" t="s">
        <v>14407</v>
      </c>
      <c r="G3723" s="36" t="s">
        <v>3078</v>
      </c>
      <c r="H3723" s="36" t="s">
        <v>14408</v>
      </c>
      <c r="I3723" s="36" t="s">
        <v>3079</v>
      </c>
      <c r="J3723" s="37" t="s">
        <v>14409</v>
      </c>
      <c r="K3723" s="49">
        <v>20</v>
      </c>
      <c r="L3723" s="36" t="s">
        <v>91</v>
      </c>
      <c r="M3723" s="36">
        <v>5</v>
      </c>
      <c r="N3723" s="36" t="s">
        <v>46</v>
      </c>
      <c r="O3723" s="36" t="s">
        <v>14403</v>
      </c>
      <c r="P3723" s="36" t="s">
        <v>14410</v>
      </c>
      <c r="Q3723" s="36" t="s">
        <v>14411</v>
      </c>
      <c r="R3723" s="101">
        <v>28</v>
      </c>
      <c r="S3723" s="102">
        <v>23.53</v>
      </c>
      <c r="T3723" s="116">
        <v>9.06</v>
      </c>
      <c r="U3723" s="84">
        <v>29.52</v>
      </c>
      <c r="AG3723" s="105">
        <v>9.6769999999999996</v>
      </c>
      <c r="AT3723" s="105" t="e">
        <f>#REF!*1.075</f>
        <v>#REF!</v>
      </c>
      <c r="AV3723" s="102" t="e">
        <f t="shared" si="851"/>
        <v>#REF!</v>
      </c>
      <c r="AZ3723" s="108" t="b">
        <f t="shared" si="853"/>
        <v>0</v>
      </c>
      <c r="BA3723" s="1">
        <f t="shared" si="854"/>
        <v>0</v>
      </c>
      <c r="BB3723" s="106">
        <f t="shared" si="852"/>
        <v>0</v>
      </c>
      <c r="BD3723" s="105" t="s">
        <v>200</v>
      </c>
      <c r="BE3723" s="110"/>
      <c r="BF3723" s="110"/>
      <c r="BG3723" s="110"/>
    </row>
    <row r="3724" spans="1:59" ht="24.75" hidden="1" customHeight="1">
      <c r="A3724" s="9">
        <v>3725</v>
      </c>
      <c r="B3724" s="36">
        <v>16453</v>
      </c>
      <c r="C3724" s="36"/>
      <c r="E3724" s="37" t="s">
        <v>14412</v>
      </c>
      <c r="F3724" s="36" t="s">
        <v>14413</v>
      </c>
      <c r="G3724" s="36" t="s">
        <v>344</v>
      </c>
      <c r="H3724" s="36" t="s">
        <v>189</v>
      </c>
      <c r="I3724" s="36" t="s">
        <v>965</v>
      </c>
      <c r="J3724" s="37" t="s">
        <v>14414</v>
      </c>
      <c r="K3724" s="49"/>
      <c r="L3724" s="36"/>
      <c r="M3724" s="36"/>
      <c r="N3724" s="36"/>
      <c r="O3724" s="36" t="s">
        <v>14403</v>
      </c>
      <c r="P3724" s="36" t="s">
        <v>14415</v>
      </c>
      <c r="Q3724" s="36" t="s">
        <v>14416</v>
      </c>
      <c r="T3724" s="116"/>
      <c r="AT3724" s="105" t="e">
        <f>#REF!*1.075</f>
        <v>#REF!</v>
      </c>
      <c r="AV3724" s="102" t="e">
        <f t="shared" si="851"/>
        <v>#REF!</v>
      </c>
      <c r="AZ3724" s="108" t="b">
        <f t="shared" si="853"/>
        <v>0</v>
      </c>
      <c r="BA3724" s="1">
        <f t="shared" si="854"/>
        <v>0</v>
      </c>
      <c r="BB3724" s="106">
        <f t="shared" si="852"/>
        <v>0</v>
      </c>
      <c r="BE3724" s="110"/>
      <c r="BF3724" s="110"/>
      <c r="BG3724" s="110"/>
    </row>
    <row r="3725" spans="1:59" ht="24.75" hidden="1" customHeight="1">
      <c r="A3725" s="9">
        <v>3726</v>
      </c>
      <c r="B3725" s="36">
        <v>20651</v>
      </c>
      <c r="C3725" s="36"/>
      <c r="E3725" s="36" t="s">
        <v>10174</v>
      </c>
      <c r="F3725" s="36"/>
      <c r="G3725" s="36" t="s">
        <v>4904</v>
      </c>
      <c r="H3725" s="36" t="s">
        <v>4905</v>
      </c>
      <c r="I3725" s="36" t="s">
        <v>551</v>
      </c>
      <c r="J3725" s="36"/>
      <c r="K3725" s="49"/>
      <c r="L3725" s="36"/>
      <c r="M3725" s="36"/>
      <c r="N3725" s="36"/>
      <c r="O3725" s="36" t="s">
        <v>14417</v>
      </c>
      <c r="P3725" s="21"/>
      <c r="Q3725" s="21" t="s">
        <v>480</v>
      </c>
      <c r="T3725" s="116"/>
      <c r="AT3725" s="105" t="e">
        <f>#REF!*1.075</f>
        <v>#REF!</v>
      </c>
      <c r="AV3725" s="102" t="e">
        <f t="shared" si="851"/>
        <v>#REF!</v>
      </c>
      <c r="AZ3725" s="108" t="b">
        <f t="shared" si="853"/>
        <v>0</v>
      </c>
      <c r="BA3725" s="1">
        <f t="shared" si="854"/>
        <v>0</v>
      </c>
      <c r="BB3725" s="106">
        <f t="shared" si="852"/>
        <v>0</v>
      </c>
      <c r="BE3725" s="110"/>
      <c r="BF3725" s="110"/>
      <c r="BG3725" s="110"/>
    </row>
    <row r="3726" spans="1:59" ht="24.75" hidden="1" customHeight="1">
      <c r="A3726" s="9">
        <v>3727</v>
      </c>
      <c r="B3726" s="36">
        <v>20652</v>
      </c>
      <c r="C3726" s="36"/>
      <c r="E3726" s="36" t="s">
        <v>14418</v>
      </c>
      <c r="F3726" s="36"/>
      <c r="G3726" s="36" t="s">
        <v>1305</v>
      </c>
      <c r="H3726" s="36" t="s">
        <v>4885</v>
      </c>
      <c r="I3726" s="36" t="s">
        <v>551</v>
      </c>
      <c r="J3726" s="36"/>
      <c r="K3726" s="49"/>
      <c r="L3726" s="36"/>
      <c r="M3726" s="36"/>
      <c r="N3726" s="36"/>
      <c r="O3726" s="36" t="s">
        <v>14417</v>
      </c>
      <c r="P3726" s="21"/>
      <c r="Q3726" s="21" t="s">
        <v>480</v>
      </c>
      <c r="T3726" s="116"/>
      <c r="AT3726" s="105" t="e">
        <f>#REF!*1.075</f>
        <v>#REF!</v>
      </c>
      <c r="AV3726" s="102" t="e">
        <f t="shared" si="851"/>
        <v>#REF!</v>
      </c>
      <c r="AZ3726" s="108" t="b">
        <f t="shared" si="853"/>
        <v>0</v>
      </c>
      <c r="BA3726" s="1">
        <f t="shared" si="854"/>
        <v>0</v>
      </c>
      <c r="BB3726" s="106">
        <f t="shared" si="852"/>
        <v>0</v>
      </c>
      <c r="BE3726" s="110"/>
      <c r="BF3726" s="110"/>
      <c r="BG3726" s="110"/>
    </row>
    <row r="3727" spans="1:59" ht="24.75" hidden="1" customHeight="1">
      <c r="A3727" s="9">
        <v>3728</v>
      </c>
      <c r="B3727" s="36">
        <v>20653</v>
      </c>
      <c r="C3727" s="36"/>
      <c r="E3727" s="36" t="s">
        <v>14419</v>
      </c>
      <c r="F3727" s="36"/>
      <c r="G3727" s="36" t="s">
        <v>1397</v>
      </c>
      <c r="H3727" s="36" t="s">
        <v>4875</v>
      </c>
      <c r="I3727" s="36" t="s">
        <v>551</v>
      </c>
      <c r="J3727" s="36"/>
      <c r="K3727" s="49"/>
      <c r="L3727" s="36"/>
      <c r="M3727" s="36"/>
      <c r="N3727" s="36"/>
      <c r="O3727" s="36" t="s">
        <v>14417</v>
      </c>
      <c r="P3727" s="21"/>
      <c r="Q3727" s="21" t="s">
        <v>480</v>
      </c>
      <c r="T3727" s="116"/>
      <c r="AT3727" s="105" t="e">
        <f>#REF!*1.075</f>
        <v>#REF!</v>
      </c>
      <c r="AV3727" s="102" t="e">
        <f t="shared" si="851"/>
        <v>#REF!</v>
      </c>
      <c r="AZ3727" s="108" t="b">
        <f t="shared" si="853"/>
        <v>0</v>
      </c>
      <c r="BA3727" s="1">
        <f t="shared" si="854"/>
        <v>0</v>
      </c>
      <c r="BB3727" s="106">
        <f t="shared" si="852"/>
        <v>0</v>
      </c>
      <c r="BE3727" s="110"/>
      <c r="BF3727" s="110"/>
      <c r="BG3727" s="110"/>
    </row>
    <row r="3728" spans="1:59" ht="24.75" customHeight="1">
      <c r="A3728" s="9">
        <v>3772</v>
      </c>
      <c r="B3728" s="36">
        <v>20180</v>
      </c>
      <c r="C3728" s="36"/>
      <c r="D3728" s="127" t="s">
        <v>14420</v>
      </c>
      <c r="E3728" s="37" t="s">
        <v>14421</v>
      </c>
      <c r="F3728" s="36" t="s">
        <v>12074</v>
      </c>
      <c r="G3728" s="36" t="s">
        <v>12076</v>
      </c>
      <c r="H3728" s="36" t="s">
        <v>14422</v>
      </c>
      <c r="I3728" s="36" t="s">
        <v>12078</v>
      </c>
      <c r="J3728" s="37" t="s">
        <v>14423</v>
      </c>
      <c r="K3728" s="49">
        <v>250</v>
      </c>
      <c r="L3728" s="36" t="s">
        <v>91</v>
      </c>
      <c r="M3728" s="36">
        <v>1</v>
      </c>
      <c r="N3728" s="36" t="s">
        <v>46</v>
      </c>
      <c r="O3728" s="37" t="s">
        <v>14424</v>
      </c>
      <c r="P3728" s="37" t="s">
        <v>14425</v>
      </c>
      <c r="Q3728" s="37" t="s">
        <v>14393</v>
      </c>
      <c r="R3728" s="101">
        <v>94.6</v>
      </c>
      <c r="S3728" s="84">
        <v>94.6</v>
      </c>
      <c r="T3728" s="116"/>
      <c r="Y3728" s="102">
        <v>104.71</v>
      </c>
      <c r="AQ3728" s="105" t="e">
        <f t="shared" ref="AQ3728:AQ3759" si="859">AVERAGE(SMALL(AE3728:AI3728,1),SMALL(AE3728:AI3728,2))</f>
        <v>#NUM!</v>
      </c>
      <c r="AR3728" s="105" t="e">
        <f t="shared" ref="AR3728:AR3759" si="860">IF(R3728 &lt;=( AVERAGE(SMALL(AE3728:AI3728,1),SMALL(AE3728:AI3728,2))), R3728, "")</f>
        <v>#NUM!</v>
      </c>
      <c r="AS3728" s="105" t="e">
        <f t="shared" ref="AS3728:AS3759" si="861">AVERAGE(SMALL(AJ3728:AM3728,1),SMALL(AJ3728:AM3728,2))</f>
        <v>#NUM!</v>
      </c>
      <c r="AT3728" s="105" t="e">
        <f>#REF!*1.075</f>
        <v>#REF!</v>
      </c>
      <c r="AU3728" s="105">
        <f t="shared" ref="AU3728:AU3733" si="862">T3728*1.075</f>
        <v>0</v>
      </c>
      <c r="AV3728" s="102" t="e">
        <f t="shared" si="851"/>
        <v>#REF!</v>
      </c>
      <c r="AW3728" s="125" t="s">
        <v>52</v>
      </c>
      <c r="AX3728" s="125" t="s">
        <v>51</v>
      </c>
      <c r="AY3728" s="106">
        <v>94.6</v>
      </c>
      <c r="AZ3728" s="108">
        <f t="shared" si="853"/>
        <v>11.351999999999999</v>
      </c>
      <c r="BA3728" s="1">
        <f t="shared" si="854"/>
        <v>105.952</v>
      </c>
      <c r="BB3728" s="106">
        <f t="shared" si="852"/>
        <v>114.42815999999999</v>
      </c>
      <c r="BD3728" s="105" t="s">
        <v>200</v>
      </c>
      <c r="BE3728" s="110"/>
      <c r="BF3728" s="110"/>
      <c r="BG3728" s="110"/>
    </row>
    <row r="3729" spans="1:59" ht="24.75" customHeight="1">
      <c r="A3729" s="9">
        <v>3779</v>
      </c>
      <c r="B3729" s="36">
        <v>20180</v>
      </c>
      <c r="C3729" s="36"/>
      <c r="D3729" s="127" t="s">
        <v>14420</v>
      </c>
      <c r="E3729" s="36" t="s">
        <v>14421</v>
      </c>
      <c r="F3729" s="36" t="s">
        <v>12074</v>
      </c>
      <c r="G3729" s="36" t="s">
        <v>12076</v>
      </c>
      <c r="H3729" s="36" t="s">
        <v>14422</v>
      </c>
      <c r="I3729" s="36" t="s">
        <v>12078</v>
      </c>
      <c r="J3729" s="37" t="s">
        <v>14426</v>
      </c>
      <c r="K3729" s="49">
        <v>250</v>
      </c>
      <c r="L3729" s="36" t="s">
        <v>91</v>
      </c>
      <c r="M3729" s="36">
        <v>1</v>
      </c>
      <c r="N3729" s="36" t="s">
        <v>46</v>
      </c>
      <c r="O3729" s="37" t="s">
        <v>14424</v>
      </c>
      <c r="P3729" s="37" t="s">
        <v>14425</v>
      </c>
      <c r="Q3729" s="37" t="s">
        <v>14391</v>
      </c>
      <c r="R3729" s="101">
        <v>94.6</v>
      </c>
      <c r="S3729" s="84">
        <v>94.6</v>
      </c>
      <c r="T3729" s="116"/>
      <c r="Y3729" s="102">
        <v>104.71</v>
      </c>
      <c r="AQ3729" s="105" t="e">
        <f t="shared" si="859"/>
        <v>#NUM!</v>
      </c>
      <c r="AR3729" s="105" t="e">
        <f t="shared" si="860"/>
        <v>#NUM!</v>
      </c>
      <c r="AS3729" s="105" t="e">
        <f t="shared" si="861"/>
        <v>#NUM!</v>
      </c>
      <c r="AT3729" s="105" t="e">
        <f>#REF!*1.075</f>
        <v>#REF!</v>
      </c>
      <c r="AU3729" s="105">
        <f t="shared" si="862"/>
        <v>0</v>
      </c>
      <c r="AV3729" s="102" t="e">
        <f t="shared" si="851"/>
        <v>#REF!</v>
      </c>
      <c r="AW3729" s="125" t="s">
        <v>52</v>
      </c>
      <c r="AX3729" s="125" t="s">
        <v>51</v>
      </c>
      <c r="AY3729" s="106">
        <v>94.6</v>
      </c>
      <c r="AZ3729" s="108">
        <f t="shared" si="853"/>
        <v>11.351999999999999</v>
      </c>
      <c r="BA3729" s="1">
        <f t="shared" si="854"/>
        <v>105.952</v>
      </c>
      <c r="BB3729" s="106">
        <f t="shared" si="852"/>
        <v>114.42815999999999</v>
      </c>
      <c r="BD3729" s="105" t="s">
        <v>200</v>
      </c>
      <c r="BE3729" s="110"/>
      <c r="BF3729" s="110"/>
      <c r="BG3729" s="110"/>
    </row>
    <row r="3730" spans="1:59" ht="24.75" customHeight="1">
      <c r="A3730" s="9">
        <v>3729</v>
      </c>
      <c r="B3730" s="17">
        <v>553</v>
      </c>
      <c r="C3730" s="17"/>
      <c r="D3730" s="127" t="s">
        <v>14427</v>
      </c>
      <c r="E3730" s="2" t="s">
        <v>14428</v>
      </c>
      <c r="F3730" s="2" t="s">
        <v>14429</v>
      </c>
      <c r="G3730" s="2" t="s">
        <v>11979</v>
      </c>
      <c r="H3730" s="18" t="s">
        <v>581</v>
      </c>
      <c r="I3730" s="2" t="s">
        <v>551</v>
      </c>
      <c r="J3730" s="2" t="s">
        <v>5862</v>
      </c>
      <c r="K3730" s="19">
        <v>1</v>
      </c>
      <c r="L3730" s="2" t="s">
        <v>91</v>
      </c>
      <c r="M3730" s="17">
        <v>10</v>
      </c>
      <c r="N3730" s="2" t="s">
        <v>46</v>
      </c>
      <c r="O3730" s="2" t="s">
        <v>14430</v>
      </c>
      <c r="P3730" s="2" t="s">
        <v>14431</v>
      </c>
      <c r="Q3730" s="2" t="s">
        <v>14432</v>
      </c>
      <c r="S3730" s="102">
        <v>5.04</v>
      </c>
      <c r="T3730" s="116">
        <v>4.96</v>
      </c>
      <c r="AG3730" s="105">
        <v>3.14</v>
      </c>
      <c r="AN3730" s="106">
        <v>4.0065</v>
      </c>
      <c r="AO3730" s="105" t="s">
        <v>277</v>
      </c>
      <c r="AP3730" s="104" t="s">
        <v>278</v>
      </c>
      <c r="AQ3730" s="105" t="e">
        <f t="shared" si="859"/>
        <v>#NUM!</v>
      </c>
      <c r="AR3730" s="105" t="e">
        <f t="shared" si="860"/>
        <v>#NUM!</v>
      </c>
      <c r="AS3730" s="105" t="e">
        <f t="shared" si="861"/>
        <v>#NUM!</v>
      </c>
      <c r="AT3730" s="105" t="e">
        <f>#REF!*1.075</f>
        <v>#REF!</v>
      </c>
      <c r="AU3730" s="105">
        <f t="shared" si="862"/>
        <v>5.3319999999999999</v>
      </c>
      <c r="AV3730" s="102" t="e">
        <f t="shared" si="851"/>
        <v>#REF!</v>
      </c>
      <c r="AW3730" s="105" t="s">
        <v>172</v>
      </c>
      <c r="AX3730" s="105" t="s">
        <v>173</v>
      </c>
      <c r="AY3730" s="106">
        <v>5.3319999999999999</v>
      </c>
      <c r="AZ3730" s="108">
        <f t="shared" si="853"/>
        <v>1.333</v>
      </c>
      <c r="BA3730" s="1">
        <f t="shared" si="854"/>
        <v>6.665</v>
      </c>
      <c r="BB3730" s="106">
        <f t="shared" si="852"/>
        <v>7.1981999999999999</v>
      </c>
      <c r="BC3730" s="105" t="s">
        <v>53</v>
      </c>
      <c r="BD3730" s="105" t="s">
        <v>885</v>
      </c>
      <c r="BE3730" s="110"/>
      <c r="BF3730" s="110"/>
      <c r="BG3730" s="110"/>
    </row>
    <row r="3731" spans="1:59" ht="24.75" customHeight="1">
      <c r="A3731" s="9">
        <v>3730</v>
      </c>
      <c r="B3731" s="17">
        <v>5163</v>
      </c>
      <c r="C3731" s="17"/>
      <c r="D3731" s="127" t="s">
        <v>14427</v>
      </c>
      <c r="E3731" s="2" t="s">
        <v>14433</v>
      </c>
      <c r="F3731" s="2" t="s">
        <v>1296</v>
      </c>
      <c r="G3731" s="2" t="s">
        <v>1297</v>
      </c>
      <c r="H3731" s="18" t="s">
        <v>14434</v>
      </c>
      <c r="I3731" s="2" t="s">
        <v>2928</v>
      </c>
      <c r="J3731" s="2" t="s">
        <v>14435</v>
      </c>
      <c r="K3731" s="19"/>
      <c r="L3731" s="2"/>
      <c r="M3731" s="17">
        <v>5</v>
      </c>
      <c r="N3731" s="2" t="s">
        <v>46</v>
      </c>
      <c r="O3731" s="2" t="s">
        <v>14430</v>
      </c>
      <c r="P3731" s="2" t="s">
        <v>14436</v>
      </c>
      <c r="Q3731" s="2" t="s">
        <v>14437</v>
      </c>
      <c r="S3731" s="102">
        <v>5.04</v>
      </c>
      <c r="T3731" s="116">
        <v>4.96</v>
      </c>
      <c r="AN3731" s="106">
        <v>4.9800000000000004</v>
      </c>
      <c r="AO3731" s="105" t="s">
        <v>50</v>
      </c>
      <c r="AP3731" s="104" t="s">
        <v>51</v>
      </c>
      <c r="AQ3731" s="105" t="e">
        <f t="shared" si="859"/>
        <v>#NUM!</v>
      </c>
      <c r="AR3731" s="105" t="e">
        <f t="shared" si="860"/>
        <v>#NUM!</v>
      </c>
      <c r="AS3731" s="105" t="e">
        <f t="shared" si="861"/>
        <v>#NUM!</v>
      </c>
      <c r="AT3731" s="105" t="e">
        <f>#REF!*1.075</f>
        <v>#REF!</v>
      </c>
      <c r="AU3731" s="105">
        <f t="shared" si="862"/>
        <v>5.3319999999999999</v>
      </c>
      <c r="AV3731" s="102" t="e">
        <f t="shared" si="851"/>
        <v>#REF!</v>
      </c>
      <c r="AW3731" s="105" t="s">
        <v>172</v>
      </c>
      <c r="AX3731" s="105" t="s">
        <v>173</v>
      </c>
      <c r="AY3731" s="106">
        <v>5.3319999999999999</v>
      </c>
      <c r="AZ3731" s="108">
        <f t="shared" si="853"/>
        <v>1.333</v>
      </c>
      <c r="BA3731" s="1">
        <f t="shared" si="854"/>
        <v>6.665</v>
      </c>
      <c r="BB3731" s="106">
        <f t="shared" si="852"/>
        <v>7.1981999999999999</v>
      </c>
      <c r="BC3731" s="105" t="s">
        <v>53</v>
      </c>
      <c r="BD3731" s="105" t="s">
        <v>885</v>
      </c>
      <c r="BE3731" s="110"/>
      <c r="BF3731" s="110"/>
      <c r="BG3731" s="110"/>
    </row>
    <row r="3732" spans="1:59" ht="24.75" customHeight="1">
      <c r="A3732" s="9">
        <v>3731</v>
      </c>
      <c r="B3732" s="17">
        <v>1142</v>
      </c>
      <c r="C3732" s="17"/>
      <c r="D3732" s="127" t="s">
        <v>14427</v>
      </c>
      <c r="E3732" s="2" t="s">
        <v>14438</v>
      </c>
      <c r="F3732" s="2" t="s">
        <v>4926</v>
      </c>
      <c r="G3732" s="2" t="s">
        <v>122</v>
      </c>
      <c r="H3732" s="18" t="s">
        <v>123</v>
      </c>
      <c r="I3732" s="2" t="s">
        <v>44</v>
      </c>
      <c r="J3732" s="2" t="s">
        <v>1422</v>
      </c>
      <c r="K3732" s="19"/>
      <c r="L3732" s="2"/>
      <c r="M3732" s="17">
        <v>20</v>
      </c>
      <c r="N3732" s="2" t="s">
        <v>46</v>
      </c>
      <c r="O3732" s="2" t="s">
        <v>14430</v>
      </c>
      <c r="P3732" s="2" t="s">
        <v>14436</v>
      </c>
      <c r="Q3732" s="2" t="s">
        <v>14439</v>
      </c>
      <c r="S3732" s="102">
        <v>1.72</v>
      </c>
      <c r="T3732" s="116">
        <v>1.64</v>
      </c>
      <c r="AN3732" s="106">
        <v>1.69</v>
      </c>
      <c r="AO3732" s="105" t="s">
        <v>50</v>
      </c>
      <c r="AP3732" s="104" t="s">
        <v>51</v>
      </c>
      <c r="AQ3732" s="105" t="e">
        <f t="shared" si="859"/>
        <v>#NUM!</v>
      </c>
      <c r="AR3732" s="105" t="e">
        <f t="shared" si="860"/>
        <v>#NUM!</v>
      </c>
      <c r="AS3732" s="105" t="e">
        <f t="shared" si="861"/>
        <v>#NUM!</v>
      </c>
      <c r="AT3732" s="105" t="e">
        <f>#REF!*1.075</f>
        <v>#REF!</v>
      </c>
      <c r="AU3732" s="105">
        <f t="shared" si="862"/>
        <v>1.7629999999999999</v>
      </c>
      <c r="AV3732" s="102" t="e">
        <f t="shared" si="851"/>
        <v>#REF!</v>
      </c>
      <c r="AW3732" s="105" t="s">
        <v>172</v>
      </c>
      <c r="AX3732" s="105" t="s">
        <v>173</v>
      </c>
      <c r="AY3732" s="106">
        <v>1.7629999999999999</v>
      </c>
      <c r="AZ3732" s="108">
        <f t="shared" si="853"/>
        <v>0.44074999999999998</v>
      </c>
      <c r="BA3732" s="1">
        <f t="shared" si="854"/>
        <v>2.2037499999999999</v>
      </c>
      <c r="BB3732" s="106">
        <f t="shared" si="852"/>
        <v>2.3800499999999998</v>
      </c>
      <c r="BC3732" s="105" t="s">
        <v>53</v>
      </c>
      <c r="BD3732" s="105" t="s">
        <v>885</v>
      </c>
      <c r="BE3732" s="110"/>
      <c r="BF3732" s="110"/>
      <c r="BG3732" s="110"/>
    </row>
    <row r="3733" spans="1:59" ht="24.75" customHeight="1">
      <c r="A3733" s="9">
        <v>3732</v>
      </c>
      <c r="B3733" s="17">
        <v>1218</v>
      </c>
      <c r="C3733" s="17"/>
      <c r="D3733" s="127" t="s">
        <v>14427</v>
      </c>
      <c r="E3733" s="2" t="s">
        <v>14440</v>
      </c>
      <c r="F3733" s="2" t="s">
        <v>14441</v>
      </c>
      <c r="G3733" s="2" t="s">
        <v>14442</v>
      </c>
      <c r="H3733" s="18" t="s">
        <v>43</v>
      </c>
      <c r="I3733" s="2" t="s">
        <v>68</v>
      </c>
      <c r="J3733" s="2" t="s">
        <v>3747</v>
      </c>
      <c r="K3733" s="19"/>
      <c r="L3733" s="2"/>
      <c r="M3733" s="17">
        <v>50</v>
      </c>
      <c r="N3733" s="2" t="s">
        <v>46</v>
      </c>
      <c r="O3733" s="2" t="s">
        <v>14430</v>
      </c>
      <c r="P3733" s="2" t="s">
        <v>14443</v>
      </c>
      <c r="Q3733" s="2" t="s">
        <v>14444</v>
      </c>
      <c r="S3733" s="102">
        <v>5.69</v>
      </c>
      <c r="T3733" s="116">
        <v>5.61</v>
      </c>
      <c r="AN3733" s="106">
        <v>5.6</v>
      </c>
      <c r="AO3733" s="105" t="s">
        <v>50</v>
      </c>
      <c r="AP3733" s="104" t="s">
        <v>51</v>
      </c>
      <c r="AQ3733" s="105" t="e">
        <f t="shared" si="859"/>
        <v>#NUM!</v>
      </c>
      <c r="AR3733" s="105" t="e">
        <f t="shared" si="860"/>
        <v>#NUM!</v>
      </c>
      <c r="AS3733" s="105" t="e">
        <f t="shared" si="861"/>
        <v>#NUM!</v>
      </c>
      <c r="AT3733" s="105" t="e">
        <f>#REF!*1.075</f>
        <v>#REF!</v>
      </c>
      <c r="AU3733" s="105">
        <f t="shared" si="862"/>
        <v>6.0307500000000003</v>
      </c>
      <c r="AV3733" s="102" t="e">
        <f t="shared" si="851"/>
        <v>#REF!</v>
      </c>
      <c r="AW3733" s="105" t="s">
        <v>172</v>
      </c>
      <c r="AX3733" s="105" t="s">
        <v>173</v>
      </c>
      <c r="AY3733" s="106">
        <v>6.0307500000000003</v>
      </c>
      <c r="AZ3733" s="108">
        <f t="shared" si="853"/>
        <v>1.5076875000000001</v>
      </c>
      <c r="BA3733" s="1">
        <f t="shared" si="854"/>
        <v>7.5384375000000006</v>
      </c>
      <c r="BB3733" s="106">
        <f t="shared" si="852"/>
        <v>8.141512500000001</v>
      </c>
      <c r="BC3733" s="105" t="s">
        <v>53</v>
      </c>
      <c r="BD3733" s="105" t="s">
        <v>885</v>
      </c>
      <c r="BE3733" s="110"/>
      <c r="BF3733" s="110"/>
      <c r="BG3733" s="110"/>
    </row>
    <row r="3734" spans="1:59" ht="24.75" hidden="1" customHeight="1">
      <c r="A3734" s="9">
        <v>3733</v>
      </c>
      <c r="B3734" s="17">
        <v>14307</v>
      </c>
      <c r="C3734" s="17"/>
      <c r="D3734" s="8"/>
      <c r="E3734" s="2" t="s">
        <v>14440</v>
      </c>
      <c r="F3734" s="2" t="s">
        <v>14441</v>
      </c>
      <c r="G3734" s="2" t="s">
        <v>14442</v>
      </c>
      <c r="H3734" s="18" t="s">
        <v>3388</v>
      </c>
      <c r="I3734" s="2" t="s">
        <v>68</v>
      </c>
      <c r="J3734" s="2" t="s">
        <v>14445</v>
      </c>
      <c r="K3734" s="19"/>
      <c r="L3734" s="2"/>
      <c r="M3734" s="17">
        <v>50</v>
      </c>
      <c r="N3734" s="2" t="s">
        <v>46</v>
      </c>
      <c r="O3734" s="2" t="s">
        <v>14430</v>
      </c>
      <c r="P3734" s="2" t="s">
        <v>14446</v>
      </c>
      <c r="Q3734" s="2" t="s">
        <v>14447</v>
      </c>
      <c r="R3734" s="101">
        <v>11.2</v>
      </c>
      <c r="T3734" s="116" t="s">
        <v>58</v>
      </c>
      <c r="V3734" s="102">
        <v>11.122999999999999</v>
      </c>
      <c r="AN3734" s="106">
        <v>11.2</v>
      </c>
      <c r="AO3734" s="105" t="s">
        <v>50</v>
      </c>
      <c r="AP3734" s="104" t="s">
        <v>51</v>
      </c>
      <c r="AQ3734" s="105" t="e">
        <f t="shared" si="859"/>
        <v>#NUM!</v>
      </c>
      <c r="AR3734" s="105" t="e">
        <f t="shared" si="860"/>
        <v>#NUM!</v>
      </c>
      <c r="AS3734" s="105" t="e">
        <f t="shared" si="861"/>
        <v>#NUM!</v>
      </c>
      <c r="AT3734" s="105" t="e">
        <f>#REF!*1.075</f>
        <v>#REF!</v>
      </c>
      <c r="AU3734" s="105">
        <v>11.2</v>
      </c>
      <c r="AV3734" s="102" t="e">
        <f t="shared" si="851"/>
        <v>#REF!</v>
      </c>
      <c r="AW3734" s="125" t="s">
        <v>52</v>
      </c>
      <c r="AX3734" s="125" t="s">
        <v>51</v>
      </c>
      <c r="AY3734" s="106">
        <v>11.2</v>
      </c>
      <c r="AZ3734" s="108">
        <f t="shared" si="853"/>
        <v>1.9039999999999999</v>
      </c>
      <c r="BA3734" s="1">
        <f t="shared" si="854"/>
        <v>13.103999999999999</v>
      </c>
      <c r="BB3734" s="106">
        <f t="shared" si="852"/>
        <v>14.15232</v>
      </c>
      <c r="BC3734" s="105" t="s">
        <v>53</v>
      </c>
      <c r="BE3734" s="110"/>
      <c r="BF3734" s="110"/>
      <c r="BG3734" s="110"/>
    </row>
    <row r="3735" spans="1:59" ht="24.75" hidden="1" customHeight="1">
      <c r="A3735" s="9">
        <v>3734</v>
      </c>
      <c r="B3735" s="17">
        <v>14637</v>
      </c>
      <c r="C3735" s="17"/>
      <c r="D3735" s="8"/>
      <c r="E3735" s="2" t="s">
        <v>14448</v>
      </c>
      <c r="F3735" s="2" t="s">
        <v>86</v>
      </c>
      <c r="G3735" s="2" t="s">
        <v>87</v>
      </c>
      <c r="H3735" s="18" t="s">
        <v>1507</v>
      </c>
      <c r="I3735" s="2" t="s">
        <v>68</v>
      </c>
      <c r="J3735" s="2" t="s">
        <v>14449</v>
      </c>
      <c r="K3735" s="19"/>
      <c r="L3735" s="2"/>
      <c r="M3735" s="17">
        <v>30</v>
      </c>
      <c r="N3735" s="2" t="s">
        <v>46</v>
      </c>
      <c r="O3735" s="2" t="s">
        <v>14430</v>
      </c>
      <c r="P3735" s="2" t="s">
        <v>14436</v>
      </c>
      <c r="Q3735" s="2" t="s">
        <v>14450</v>
      </c>
      <c r="R3735" s="101">
        <v>0.99</v>
      </c>
      <c r="T3735" s="116">
        <v>0.4</v>
      </c>
      <c r="V3735" s="102">
        <v>0.91139999999999999</v>
      </c>
      <c r="AN3735" s="106">
        <v>0.81200000000000006</v>
      </c>
      <c r="AO3735" s="105" t="s">
        <v>372</v>
      </c>
      <c r="AP3735" s="104" t="s">
        <v>373</v>
      </c>
      <c r="AQ3735" s="105" t="e">
        <f t="shared" si="859"/>
        <v>#NUM!</v>
      </c>
      <c r="AR3735" s="105" t="e">
        <f t="shared" si="860"/>
        <v>#NUM!</v>
      </c>
      <c r="AS3735" s="105" t="e">
        <f t="shared" si="861"/>
        <v>#NUM!</v>
      </c>
      <c r="AT3735" s="105" t="e">
        <f>#REF!*1.075</f>
        <v>#REF!</v>
      </c>
      <c r="AU3735" s="105">
        <f t="shared" ref="AU3735:AU3766" si="863">T3735*1.075</f>
        <v>0.43</v>
      </c>
      <c r="AV3735" s="102" t="e">
        <f t="shared" si="851"/>
        <v>#REF!</v>
      </c>
      <c r="AW3735" s="105" t="s">
        <v>172</v>
      </c>
      <c r="AX3735" s="105" t="s">
        <v>173</v>
      </c>
      <c r="AY3735" s="106">
        <v>0.43</v>
      </c>
      <c r="AZ3735" s="108">
        <f t="shared" si="853"/>
        <v>0.1075</v>
      </c>
      <c r="BA3735" s="1">
        <f t="shared" si="854"/>
        <v>0.53749999999999998</v>
      </c>
      <c r="BB3735" s="106">
        <f t="shared" si="852"/>
        <v>0.58050000000000002</v>
      </c>
      <c r="BC3735" s="105" t="s">
        <v>53</v>
      </c>
      <c r="BE3735" s="110"/>
      <c r="BF3735" s="110"/>
      <c r="BG3735" s="110"/>
    </row>
    <row r="3736" spans="1:59" ht="24.75" hidden="1" customHeight="1">
      <c r="A3736" s="9">
        <v>3735</v>
      </c>
      <c r="B3736" s="17">
        <v>14651</v>
      </c>
      <c r="C3736" s="17"/>
      <c r="D3736" s="8"/>
      <c r="E3736" s="2" t="s">
        <v>14448</v>
      </c>
      <c r="F3736" s="2" t="s">
        <v>86</v>
      </c>
      <c r="G3736" s="2" t="s">
        <v>87</v>
      </c>
      <c r="H3736" s="18" t="s">
        <v>1460</v>
      </c>
      <c r="I3736" s="2" t="s">
        <v>68</v>
      </c>
      <c r="J3736" s="2" t="s">
        <v>14451</v>
      </c>
      <c r="K3736" s="19"/>
      <c r="L3736" s="2"/>
      <c r="M3736" s="17">
        <v>30</v>
      </c>
      <c r="N3736" s="2" t="s">
        <v>46</v>
      </c>
      <c r="O3736" s="2" t="s">
        <v>14430</v>
      </c>
      <c r="P3736" s="2" t="s">
        <v>14436</v>
      </c>
      <c r="Q3736" s="2" t="s">
        <v>14452</v>
      </c>
      <c r="R3736" s="101">
        <v>1.45</v>
      </c>
      <c r="T3736" s="116">
        <v>0.4</v>
      </c>
      <c r="V3736" s="102">
        <v>1.3720000000000001</v>
      </c>
      <c r="AN3736" s="106">
        <v>1.2350000000000001</v>
      </c>
      <c r="AO3736" s="105" t="s">
        <v>372</v>
      </c>
      <c r="AP3736" s="104" t="s">
        <v>373</v>
      </c>
      <c r="AQ3736" s="105" t="e">
        <f t="shared" si="859"/>
        <v>#NUM!</v>
      </c>
      <c r="AR3736" s="105" t="e">
        <f t="shared" si="860"/>
        <v>#NUM!</v>
      </c>
      <c r="AS3736" s="105" t="e">
        <f t="shared" si="861"/>
        <v>#NUM!</v>
      </c>
      <c r="AT3736" s="105" t="e">
        <f>#REF!*1.075</f>
        <v>#REF!</v>
      </c>
      <c r="AU3736" s="105">
        <f t="shared" si="863"/>
        <v>0.43</v>
      </c>
      <c r="AV3736" s="102" t="e">
        <f t="shared" si="851"/>
        <v>#REF!</v>
      </c>
      <c r="AW3736" s="105" t="s">
        <v>172</v>
      </c>
      <c r="AX3736" s="105" t="s">
        <v>173</v>
      </c>
      <c r="AY3736" s="106">
        <v>0.43</v>
      </c>
      <c r="AZ3736" s="108">
        <f t="shared" si="853"/>
        <v>0.1075</v>
      </c>
      <c r="BA3736" s="1">
        <f t="shared" si="854"/>
        <v>0.53749999999999998</v>
      </c>
      <c r="BB3736" s="106">
        <f t="shared" si="852"/>
        <v>0.58050000000000002</v>
      </c>
      <c r="BC3736" s="105" t="s">
        <v>53</v>
      </c>
      <c r="BE3736" s="110"/>
      <c r="BF3736" s="110"/>
      <c r="BG3736" s="110"/>
    </row>
    <row r="3737" spans="1:59" ht="24.75" customHeight="1">
      <c r="A3737" s="9">
        <v>3736</v>
      </c>
      <c r="B3737" s="17">
        <v>944</v>
      </c>
      <c r="C3737" s="17"/>
      <c r="D3737" s="127" t="s">
        <v>14427</v>
      </c>
      <c r="E3737" s="2" t="s">
        <v>14453</v>
      </c>
      <c r="F3737" s="2" t="s">
        <v>11715</v>
      </c>
      <c r="G3737" s="2" t="s">
        <v>5014</v>
      </c>
      <c r="H3737" s="18" t="s">
        <v>1421</v>
      </c>
      <c r="I3737" s="2" t="s">
        <v>44</v>
      </c>
      <c r="J3737" s="2" t="s">
        <v>14454</v>
      </c>
      <c r="K3737" s="19"/>
      <c r="L3737" s="2"/>
      <c r="M3737" s="17">
        <v>30</v>
      </c>
      <c r="N3737" s="2" t="s">
        <v>46</v>
      </c>
      <c r="O3737" s="2" t="s">
        <v>14430</v>
      </c>
      <c r="P3737" s="2" t="s">
        <v>14455</v>
      </c>
      <c r="Q3737" s="2" t="s">
        <v>14456</v>
      </c>
      <c r="S3737" s="102">
        <v>0.87</v>
      </c>
      <c r="T3737" s="116">
        <v>0.79</v>
      </c>
      <c r="AN3737" s="106">
        <v>0.84</v>
      </c>
      <c r="AO3737" s="105" t="s">
        <v>50</v>
      </c>
      <c r="AP3737" s="104" t="s">
        <v>51</v>
      </c>
      <c r="AQ3737" s="105" t="e">
        <f t="shared" si="859"/>
        <v>#NUM!</v>
      </c>
      <c r="AR3737" s="105" t="e">
        <f t="shared" si="860"/>
        <v>#NUM!</v>
      </c>
      <c r="AS3737" s="105" t="e">
        <f t="shared" si="861"/>
        <v>#NUM!</v>
      </c>
      <c r="AT3737" s="105" t="e">
        <f>#REF!*1.075</f>
        <v>#REF!</v>
      </c>
      <c r="AU3737" s="105">
        <f t="shared" si="863"/>
        <v>0.84924999999999995</v>
      </c>
      <c r="AV3737" s="102" t="e">
        <f t="shared" si="851"/>
        <v>#REF!</v>
      </c>
      <c r="AW3737" s="105" t="s">
        <v>172</v>
      </c>
      <c r="AX3737" s="105" t="s">
        <v>173</v>
      </c>
      <c r="AY3737" s="106">
        <v>0.84924999999999995</v>
      </c>
      <c r="AZ3737" s="108">
        <f t="shared" si="853"/>
        <v>0.21231249999999999</v>
      </c>
      <c r="BA3737" s="1">
        <f t="shared" si="854"/>
        <v>1.0615625</v>
      </c>
      <c r="BB3737" s="106">
        <f t="shared" si="852"/>
        <v>1.1464874999999999</v>
      </c>
      <c r="BC3737" s="105" t="s">
        <v>53</v>
      </c>
      <c r="BD3737" s="105" t="s">
        <v>885</v>
      </c>
      <c r="BE3737" s="110"/>
      <c r="BF3737" s="110"/>
      <c r="BG3737" s="110"/>
    </row>
    <row r="3738" spans="1:59" ht="24.75" customHeight="1">
      <c r="A3738" s="9">
        <v>3737</v>
      </c>
      <c r="B3738" s="17">
        <v>5081</v>
      </c>
      <c r="C3738" s="17"/>
      <c r="D3738" s="127" t="s">
        <v>14427</v>
      </c>
      <c r="E3738" s="2" t="s">
        <v>14457</v>
      </c>
      <c r="F3738" s="2" t="s">
        <v>14458</v>
      </c>
      <c r="G3738" s="2" t="s">
        <v>521</v>
      </c>
      <c r="H3738" s="18" t="s">
        <v>123</v>
      </c>
      <c r="I3738" s="2" t="s">
        <v>68</v>
      </c>
      <c r="J3738" s="2" t="s">
        <v>1078</v>
      </c>
      <c r="K3738" s="19"/>
      <c r="L3738" s="2"/>
      <c r="M3738" s="17">
        <v>30</v>
      </c>
      <c r="N3738" s="2" t="s">
        <v>46</v>
      </c>
      <c r="O3738" s="2" t="s">
        <v>14430</v>
      </c>
      <c r="P3738" s="2" t="s">
        <v>14459</v>
      </c>
      <c r="Q3738" s="2" t="s">
        <v>14460</v>
      </c>
      <c r="S3738" s="102">
        <v>0.68</v>
      </c>
      <c r="T3738" s="116">
        <v>0.6</v>
      </c>
      <c r="AN3738" s="106">
        <v>0.63</v>
      </c>
      <c r="AO3738" s="105" t="s">
        <v>50</v>
      </c>
      <c r="AP3738" s="104" t="s">
        <v>51</v>
      </c>
      <c r="AQ3738" s="105" t="e">
        <f t="shared" si="859"/>
        <v>#NUM!</v>
      </c>
      <c r="AR3738" s="105" t="e">
        <f t="shared" si="860"/>
        <v>#NUM!</v>
      </c>
      <c r="AS3738" s="105" t="e">
        <f t="shared" si="861"/>
        <v>#NUM!</v>
      </c>
      <c r="AT3738" s="105" t="e">
        <f>#REF!*1.075</f>
        <v>#REF!</v>
      </c>
      <c r="AU3738" s="105">
        <f t="shared" si="863"/>
        <v>0.64499999999999991</v>
      </c>
      <c r="AV3738" s="102" t="e">
        <f t="shared" si="851"/>
        <v>#REF!</v>
      </c>
      <c r="AW3738" s="105" t="s">
        <v>172</v>
      </c>
      <c r="AX3738" s="105" t="s">
        <v>173</v>
      </c>
      <c r="AY3738" s="106">
        <v>0.64499999999999991</v>
      </c>
      <c r="AZ3738" s="108">
        <f t="shared" si="853"/>
        <v>0.16124999999999998</v>
      </c>
      <c r="BA3738" s="1">
        <f t="shared" si="854"/>
        <v>0.80624999999999991</v>
      </c>
      <c r="BB3738" s="106">
        <f t="shared" si="852"/>
        <v>0.87074999999999991</v>
      </c>
      <c r="BC3738" s="105" t="s">
        <v>53</v>
      </c>
      <c r="BD3738" s="105" t="s">
        <v>885</v>
      </c>
      <c r="BE3738" s="110"/>
      <c r="BF3738" s="110"/>
      <c r="BG3738" s="110"/>
    </row>
    <row r="3739" spans="1:59" ht="24.75" customHeight="1">
      <c r="A3739" s="9">
        <v>3738</v>
      </c>
      <c r="B3739" s="17">
        <v>8322</v>
      </c>
      <c r="C3739" s="17"/>
      <c r="D3739" s="127" t="s">
        <v>14427</v>
      </c>
      <c r="E3739" s="2" t="s">
        <v>14461</v>
      </c>
      <c r="F3739" s="2" t="s">
        <v>764</v>
      </c>
      <c r="G3739" s="2" t="s">
        <v>765</v>
      </c>
      <c r="H3739" s="18" t="s">
        <v>251</v>
      </c>
      <c r="I3739" s="2" t="s">
        <v>68</v>
      </c>
      <c r="J3739" s="2" t="s">
        <v>14462</v>
      </c>
      <c r="K3739" s="19"/>
      <c r="L3739" s="2"/>
      <c r="M3739" s="17"/>
      <c r="N3739" s="2"/>
      <c r="O3739" s="2" t="s">
        <v>14430</v>
      </c>
      <c r="P3739" s="2" t="s">
        <v>14463</v>
      </c>
      <c r="Q3739" s="2" t="s">
        <v>14464</v>
      </c>
      <c r="S3739" s="102">
        <v>1.47</v>
      </c>
      <c r="T3739" s="116">
        <v>1.39</v>
      </c>
      <c r="AN3739" s="106">
        <v>1.47</v>
      </c>
      <c r="AO3739" s="105" t="s">
        <v>50</v>
      </c>
      <c r="AP3739" s="104" t="s">
        <v>51</v>
      </c>
      <c r="AQ3739" s="105" t="e">
        <f t="shared" si="859"/>
        <v>#NUM!</v>
      </c>
      <c r="AR3739" s="105" t="e">
        <f t="shared" si="860"/>
        <v>#NUM!</v>
      </c>
      <c r="AS3739" s="105" t="e">
        <f t="shared" si="861"/>
        <v>#NUM!</v>
      </c>
      <c r="AT3739" s="105" t="e">
        <f>#REF!*1.075</f>
        <v>#REF!</v>
      </c>
      <c r="AU3739" s="105">
        <f t="shared" si="863"/>
        <v>1.4942499999999999</v>
      </c>
      <c r="AV3739" s="102" t="e">
        <f t="shared" si="851"/>
        <v>#REF!</v>
      </c>
      <c r="AW3739" s="105" t="s">
        <v>172</v>
      </c>
      <c r="AX3739" s="105" t="s">
        <v>173</v>
      </c>
      <c r="AY3739" s="106">
        <v>1.4942499999999999</v>
      </c>
      <c r="AZ3739" s="108">
        <f t="shared" si="853"/>
        <v>0.37356249999999996</v>
      </c>
      <c r="BA3739" s="1">
        <f t="shared" si="854"/>
        <v>1.8678124999999999</v>
      </c>
      <c r="BB3739" s="106">
        <f t="shared" si="852"/>
        <v>2.0172374999999998</v>
      </c>
      <c r="BC3739" s="105" t="s">
        <v>53</v>
      </c>
      <c r="BD3739" s="105" t="s">
        <v>885</v>
      </c>
      <c r="BE3739" s="110"/>
      <c r="BF3739" s="110"/>
      <c r="BG3739" s="110"/>
    </row>
    <row r="3740" spans="1:59" ht="24.75" customHeight="1">
      <c r="A3740" s="9">
        <v>3739</v>
      </c>
      <c r="B3740" s="17">
        <v>537</v>
      </c>
      <c r="C3740" s="17"/>
      <c r="D3740" s="127" t="s">
        <v>14427</v>
      </c>
      <c r="E3740" s="2" t="s">
        <v>14465</v>
      </c>
      <c r="F3740" s="2" t="s">
        <v>1093</v>
      </c>
      <c r="G3740" s="2" t="s">
        <v>765</v>
      </c>
      <c r="H3740" s="18" t="s">
        <v>97</v>
      </c>
      <c r="I3740" s="2" t="s">
        <v>551</v>
      </c>
      <c r="J3740" s="2" t="s">
        <v>14466</v>
      </c>
      <c r="K3740" s="19">
        <v>2</v>
      </c>
      <c r="L3740" s="2" t="s">
        <v>91</v>
      </c>
      <c r="M3740" s="17">
        <v>10</v>
      </c>
      <c r="N3740" s="2" t="s">
        <v>46</v>
      </c>
      <c r="O3740" s="2" t="s">
        <v>14430</v>
      </c>
      <c r="P3740" s="2" t="s">
        <v>14467</v>
      </c>
      <c r="Q3740" s="2" t="s">
        <v>14468</v>
      </c>
      <c r="S3740" s="102">
        <v>3.06</v>
      </c>
      <c r="T3740" s="116">
        <v>2.98</v>
      </c>
      <c r="AN3740" s="106">
        <v>3.16</v>
      </c>
      <c r="AO3740" s="105" t="s">
        <v>50</v>
      </c>
      <c r="AP3740" s="104" t="s">
        <v>51</v>
      </c>
      <c r="AQ3740" s="105" t="e">
        <f t="shared" si="859"/>
        <v>#NUM!</v>
      </c>
      <c r="AR3740" s="105" t="e">
        <f t="shared" si="860"/>
        <v>#NUM!</v>
      </c>
      <c r="AS3740" s="105" t="e">
        <f t="shared" si="861"/>
        <v>#NUM!</v>
      </c>
      <c r="AT3740" s="105" t="e">
        <f>#REF!*1.075</f>
        <v>#REF!</v>
      </c>
      <c r="AU3740" s="105">
        <f t="shared" si="863"/>
        <v>3.2035</v>
      </c>
      <c r="AV3740" s="102" t="e">
        <f t="shared" si="851"/>
        <v>#REF!</v>
      </c>
      <c r="AW3740" s="105" t="s">
        <v>172</v>
      </c>
      <c r="AX3740" s="105" t="s">
        <v>173</v>
      </c>
      <c r="AY3740" s="106">
        <v>3.2035</v>
      </c>
      <c r="AZ3740" s="108">
        <f t="shared" si="853"/>
        <v>0.800875</v>
      </c>
      <c r="BA3740" s="1">
        <f t="shared" si="854"/>
        <v>4.0043749999999996</v>
      </c>
      <c r="BB3740" s="106">
        <f t="shared" si="852"/>
        <v>4.3247249999999999</v>
      </c>
      <c r="BC3740" s="105" t="s">
        <v>53</v>
      </c>
      <c r="BD3740" s="105" t="s">
        <v>885</v>
      </c>
      <c r="BE3740" s="110"/>
      <c r="BF3740" s="110"/>
      <c r="BG3740" s="110"/>
    </row>
    <row r="3741" spans="1:59" ht="24.75" customHeight="1">
      <c r="A3741" s="9">
        <v>3740</v>
      </c>
      <c r="B3741" s="17">
        <v>5500</v>
      </c>
      <c r="C3741" s="17"/>
      <c r="D3741" s="127" t="s">
        <v>14427</v>
      </c>
      <c r="E3741" s="2" t="s">
        <v>14469</v>
      </c>
      <c r="F3741" s="2" t="s">
        <v>14470</v>
      </c>
      <c r="G3741" s="2" t="s">
        <v>411</v>
      </c>
      <c r="H3741" s="18" t="s">
        <v>60</v>
      </c>
      <c r="I3741" s="2" t="s">
        <v>44</v>
      </c>
      <c r="J3741" s="2" t="s">
        <v>14471</v>
      </c>
      <c r="K3741" s="19"/>
      <c r="L3741" s="2"/>
      <c r="M3741" s="17">
        <v>30</v>
      </c>
      <c r="N3741" s="2" t="s">
        <v>46</v>
      </c>
      <c r="O3741" s="2" t="s">
        <v>14430</v>
      </c>
      <c r="P3741" s="2" t="s">
        <v>14455</v>
      </c>
      <c r="Q3741" s="2" t="s">
        <v>14472</v>
      </c>
      <c r="S3741" s="102">
        <v>1.57</v>
      </c>
      <c r="T3741" s="116">
        <v>1.49</v>
      </c>
      <c r="AN3741" s="106">
        <v>1.58</v>
      </c>
      <c r="AO3741" s="105" t="s">
        <v>50</v>
      </c>
      <c r="AP3741" s="104" t="s">
        <v>51</v>
      </c>
      <c r="AQ3741" s="105" t="e">
        <f t="shared" si="859"/>
        <v>#NUM!</v>
      </c>
      <c r="AR3741" s="105" t="e">
        <f t="shared" si="860"/>
        <v>#NUM!</v>
      </c>
      <c r="AS3741" s="105" t="e">
        <f t="shared" si="861"/>
        <v>#NUM!</v>
      </c>
      <c r="AT3741" s="105" t="e">
        <f>#REF!*1.075</f>
        <v>#REF!</v>
      </c>
      <c r="AU3741" s="105">
        <f t="shared" si="863"/>
        <v>1.60175</v>
      </c>
      <c r="AV3741" s="102" t="e">
        <f t="shared" si="851"/>
        <v>#REF!</v>
      </c>
      <c r="AW3741" s="105" t="s">
        <v>172</v>
      </c>
      <c r="AX3741" s="105" t="s">
        <v>173</v>
      </c>
      <c r="AY3741" s="106">
        <v>1.60175</v>
      </c>
      <c r="AZ3741" s="108">
        <f t="shared" si="853"/>
        <v>0.4004375</v>
      </c>
      <c r="BA3741" s="1">
        <f t="shared" si="854"/>
        <v>2.0021874999999998</v>
      </c>
      <c r="BB3741" s="106">
        <f t="shared" si="852"/>
        <v>2.1623625</v>
      </c>
      <c r="BC3741" s="105" t="s">
        <v>53</v>
      </c>
      <c r="BD3741" s="105" t="s">
        <v>885</v>
      </c>
      <c r="BE3741" s="110"/>
      <c r="BF3741" s="110"/>
      <c r="BG3741" s="110"/>
    </row>
    <row r="3742" spans="1:59" ht="24.75" hidden="1" customHeight="1">
      <c r="A3742" s="9">
        <v>3741</v>
      </c>
      <c r="B3742" s="17">
        <v>5501</v>
      </c>
      <c r="C3742" s="17"/>
      <c r="D3742" s="8"/>
      <c r="E3742" s="2" t="s">
        <v>14469</v>
      </c>
      <c r="F3742" s="2" t="s">
        <v>14473</v>
      </c>
      <c r="G3742" s="2" t="s">
        <v>411</v>
      </c>
      <c r="H3742" s="18" t="s">
        <v>123</v>
      </c>
      <c r="I3742" s="2" t="s">
        <v>44</v>
      </c>
      <c r="J3742" s="2" t="s">
        <v>14474</v>
      </c>
      <c r="K3742" s="19"/>
      <c r="L3742" s="2"/>
      <c r="M3742" s="17">
        <v>30</v>
      </c>
      <c r="N3742" s="2" t="s">
        <v>46</v>
      </c>
      <c r="O3742" s="2" t="s">
        <v>14430</v>
      </c>
      <c r="P3742" s="2" t="s">
        <v>14475</v>
      </c>
      <c r="Q3742" s="2" t="s">
        <v>14476</v>
      </c>
      <c r="R3742" s="101">
        <v>1.36</v>
      </c>
      <c r="T3742" s="116" t="s">
        <v>58</v>
      </c>
      <c r="V3742" s="102">
        <v>1.2642</v>
      </c>
      <c r="AN3742" s="106">
        <v>1.36</v>
      </c>
      <c r="AO3742" s="105" t="s">
        <v>50</v>
      </c>
      <c r="AP3742" s="104" t="s">
        <v>51</v>
      </c>
      <c r="AQ3742" s="105" t="e">
        <f t="shared" si="859"/>
        <v>#NUM!</v>
      </c>
      <c r="AR3742" s="105" t="e">
        <f t="shared" si="860"/>
        <v>#NUM!</v>
      </c>
      <c r="AS3742" s="105" t="e">
        <f t="shared" si="861"/>
        <v>#NUM!</v>
      </c>
      <c r="AT3742" s="105" t="e">
        <f>#REF!*1.075</f>
        <v>#REF!</v>
      </c>
      <c r="AU3742" s="105" t="e">
        <f t="shared" si="863"/>
        <v>#VALUE!</v>
      </c>
      <c r="AV3742" s="102" t="e">
        <f t="shared" si="851"/>
        <v>#REF!</v>
      </c>
      <c r="AW3742" s="125" t="s">
        <v>52</v>
      </c>
      <c r="AX3742" s="125" t="s">
        <v>51</v>
      </c>
      <c r="AY3742" s="106">
        <v>1.36</v>
      </c>
      <c r="AZ3742" s="108">
        <f t="shared" si="853"/>
        <v>0.34</v>
      </c>
      <c r="BA3742" s="1">
        <f t="shared" si="854"/>
        <v>1.7000000000000002</v>
      </c>
      <c r="BB3742" s="106">
        <f t="shared" si="852"/>
        <v>1.8360000000000003</v>
      </c>
      <c r="BC3742" s="105" t="s">
        <v>53</v>
      </c>
      <c r="BE3742" s="110"/>
      <c r="BF3742" s="110"/>
      <c r="BG3742" s="110"/>
    </row>
    <row r="3743" spans="1:59" ht="24.75" customHeight="1">
      <c r="A3743" s="9">
        <v>3742</v>
      </c>
      <c r="B3743" s="17">
        <v>5082</v>
      </c>
      <c r="C3743" s="17"/>
      <c r="D3743" s="127" t="s">
        <v>14427</v>
      </c>
      <c r="E3743" s="2" t="s">
        <v>2834</v>
      </c>
      <c r="F3743" s="2" t="s">
        <v>4472</v>
      </c>
      <c r="G3743" s="2" t="s">
        <v>2835</v>
      </c>
      <c r="H3743" s="18" t="s">
        <v>43</v>
      </c>
      <c r="I3743" s="2" t="s">
        <v>44</v>
      </c>
      <c r="J3743" s="2" t="s">
        <v>418</v>
      </c>
      <c r="K3743" s="19"/>
      <c r="L3743" s="2"/>
      <c r="M3743" s="17">
        <v>30</v>
      </c>
      <c r="N3743" s="2" t="s">
        <v>46</v>
      </c>
      <c r="O3743" s="2" t="s">
        <v>14430</v>
      </c>
      <c r="P3743" s="2" t="s">
        <v>14436</v>
      </c>
      <c r="Q3743" s="2" t="s">
        <v>14477</v>
      </c>
      <c r="S3743" s="102">
        <v>0.73</v>
      </c>
      <c r="T3743" s="116">
        <v>0.65</v>
      </c>
      <c r="AN3743" s="106">
        <v>0.68</v>
      </c>
      <c r="AO3743" s="105" t="s">
        <v>50</v>
      </c>
      <c r="AP3743" s="104" t="s">
        <v>51</v>
      </c>
      <c r="AQ3743" s="105" t="e">
        <f t="shared" si="859"/>
        <v>#NUM!</v>
      </c>
      <c r="AR3743" s="105" t="e">
        <f t="shared" si="860"/>
        <v>#NUM!</v>
      </c>
      <c r="AS3743" s="105" t="e">
        <f t="shared" si="861"/>
        <v>#NUM!</v>
      </c>
      <c r="AT3743" s="105" t="e">
        <f>#REF!*1.075</f>
        <v>#REF!</v>
      </c>
      <c r="AU3743" s="105">
        <f t="shared" si="863"/>
        <v>0.69874999999999998</v>
      </c>
      <c r="AV3743" s="102" t="e">
        <f t="shared" ref="AV3743:AV3806" si="864">MIN(AN3743,AT3743,AU3743)</f>
        <v>#REF!</v>
      </c>
      <c r="AW3743" s="105" t="s">
        <v>172</v>
      </c>
      <c r="AX3743" s="105" t="s">
        <v>173</v>
      </c>
      <c r="AY3743" s="106">
        <v>0.69874999999999998</v>
      </c>
      <c r="AZ3743" s="108">
        <f t="shared" si="853"/>
        <v>0.1746875</v>
      </c>
      <c r="BA3743" s="1">
        <f t="shared" si="854"/>
        <v>0.87343749999999998</v>
      </c>
      <c r="BB3743" s="106">
        <f t="shared" si="852"/>
        <v>0.9433125</v>
      </c>
      <c r="BC3743" s="105" t="s">
        <v>53</v>
      </c>
      <c r="BD3743" s="105" t="s">
        <v>885</v>
      </c>
      <c r="BE3743" s="110"/>
      <c r="BF3743" s="110"/>
      <c r="BG3743" s="110"/>
    </row>
    <row r="3744" spans="1:59" ht="24.75" customHeight="1">
      <c r="A3744" s="9">
        <v>3743</v>
      </c>
      <c r="B3744" s="17">
        <v>19426</v>
      </c>
      <c r="C3744" s="17"/>
      <c r="D3744" s="127" t="s">
        <v>14427</v>
      </c>
      <c r="E3744" s="2" t="s">
        <v>14478</v>
      </c>
      <c r="F3744" s="2" t="s">
        <v>14479</v>
      </c>
      <c r="G3744" s="2" t="s">
        <v>303</v>
      </c>
      <c r="H3744" s="18" t="s">
        <v>2032</v>
      </c>
      <c r="I3744" s="2" t="s">
        <v>906</v>
      </c>
      <c r="J3744" s="2" t="s">
        <v>14480</v>
      </c>
      <c r="K3744" s="19">
        <v>250</v>
      </c>
      <c r="L3744" s="2" t="s">
        <v>91</v>
      </c>
      <c r="M3744" s="17">
        <v>1</v>
      </c>
      <c r="N3744" s="2" t="s">
        <v>46</v>
      </c>
      <c r="O3744" s="2" t="s">
        <v>14430</v>
      </c>
      <c r="P3744" s="2" t="s">
        <v>14446</v>
      </c>
      <c r="Q3744" s="2" t="s">
        <v>14481</v>
      </c>
      <c r="S3744" s="102">
        <v>15.46</v>
      </c>
      <c r="T3744" s="116">
        <v>15.38</v>
      </c>
      <c r="AN3744" s="106">
        <v>16.309999999999999</v>
      </c>
      <c r="AO3744" s="105" t="s">
        <v>50</v>
      </c>
      <c r="AP3744" s="104" t="s">
        <v>51</v>
      </c>
      <c r="AQ3744" s="105" t="e">
        <f t="shared" si="859"/>
        <v>#NUM!</v>
      </c>
      <c r="AR3744" s="105" t="e">
        <f t="shared" si="860"/>
        <v>#NUM!</v>
      </c>
      <c r="AS3744" s="105" t="e">
        <f t="shared" si="861"/>
        <v>#NUM!</v>
      </c>
      <c r="AT3744" s="105" t="e">
        <f>#REF!*1.075</f>
        <v>#REF!</v>
      </c>
      <c r="AU3744" s="105">
        <f t="shared" si="863"/>
        <v>16.5335</v>
      </c>
      <c r="AV3744" s="102" t="e">
        <f t="shared" si="864"/>
        <v>#REF!</v>
      </c>
      <c r="AW3744" s="105" t="s">
        <v>172</v>
      </c>
      <c r="AX3744" s="105" t="s">
        <v>173</v>
      </c>
      <c r="AY3744" s="106">
        <v>16.5335</v>
      </c>
      <c r="AZ3744" s="108">
        <f t="shared" si="853"/>
        <v>2.8106950000000004</v>
      </c>
      <c r="BA3744" s="1">
        <f t="shared" si="854"/>
        <v>19.344194999999999</v>
      </c>
      <c r="BB3744" s="106">
        <f t="shared" si="852"/>
        <v>20.891730599999999</v>
      </c>
      <c r="BC3744" s="105" t="s">
        <v>53</v>
      </c>
      <c r="BD3744" s="105" t="s">
        <v>885</v>
      </c>
      <c r="BE3744" s="110"/>
      <c r="BF3744" s="110"/>
      <c r="BG3744" s="110"/>
    </row>
    <row r="3745" spans="1:59" ht="24.75" customHeight="1">
      <c r="A3745" s="9">
        <v>3744</v>
      </c>
      <c r="B3745" s="17">
        <v>7119</v>
      </c>
      <c r="C3745" s="17"/>
      <c r="D3745" s="127" t="s">
        <v>14427</v>
      </c>
      <c r="E3745" s="2" t="s">
        <v>14482</v>
      </c>
      <c r="F3745" s="2" t="s">
        <v>14483</v>
      </c>
      <c r="G3745" s="2" t="s">
        <v>3306</v>
      </c>
      <c r="H3745" s="18" t="s">
        <v>4025</v>
      </c>
      <c r="I3745" s="2" t="s">
        <v>78</v>
      </c>
      <c r="J3745" s="2" t="s">
        <v>14484</v>
      </c>
      <c r="K3745" s="19">
        <v>15</v>
      </c>
      <c r="L3745" s="2" t="s">
        <v>80</v>
      </c>
      <c r="M3745" s="17">
        <v>1</v>
      </c>
      <c r="N3745" s="2" t="s">
        <v>46</v>
      </c>
      <c r="O3745" s="2" t="s">
        <v>14430</v>
      </c>
      <c r="P3745" s="2" t="s">
        <v>14431</v>
      </c>
      <c r="Q3745" s="2" t="s">
        <v>14485</v>
      </c>
      <c r="S3745" s="102">
        <v>0.74</v>
      </c>
      <c r="T3745" s="116">
        <v>0.66</v>
      </c>
      <c r="AN3745" s="106">
        <v>0.7</v>
      </c>
      <c r="AO3745" s="105" t="s">
        <v>50</v>
      </c>
      <c r="AP3745" s="104" t="s">
        <v>51</v>
      </c>
      <c r="AQ3745" s="105" t="e">
        <f t="shared" si="859"/>
        <v>#NUM!</v>
      </c>
      <c r="AR3745" s="105" t="e">
        <f t="shared" si="860"/>
        <v>#NUM!</v>
      </c>
      <c r="AS3745" s="105" t="e">
        <f t="shared" si="861"/>
        <v>#NUM!</v>
      </c>
      <c r="AT3745" s="105" t="e">
        <f>#REF!*1.075</f>
        <v>#REF!</v>
      </c>
      <c r="AU3745" s="105">
        <f t="shared" si="863"/>
        <v>0.70950000000000002</v>
      </c>
      <c r="AV3745" s="102" t="e">
        <f t="shared" si="864"/>
        <v>#REF!</v>
      </c>
      <c r="AW3745" s="105" t="s">
        <v>172</v>
      </c>
      <c r="AX3745" s="105" t="s">
        <v>173</v>
      </c>
      <c r="AY3745" s="106">
        <v>0.70950000000000002</v>
      </c>
      <c r="AZ3745" s="108">
        <f t="shared" si="853"/>
        <v>0.177375</v>
      </c>
      <c r="BA3745" s="1">
        <f t="shared" si="854"/>
        <v>0.88687500000000008</v>
      </c>
      <c r="BB3745" s="106">
        <f t="shared" si="852"/>
        <v>0.95782500000000015</v>
      </c>
      <c r="BC3745" s="105" t="s">
        <v>53</v>
      </c>
      <c r="BD3745" s="105" t="s">
        <v>885</v>
      </c>
      <c r="BE3745" s="110"/>
      <c r="BF3745" s="110"/>
      <c r="BG3745" s="110"/>
    </row>
    <row r="3746" spans="1:59" ht="24.75" customHeight="1">
      <c r="A3746" s="9">
        <v>3745</v>
      </c>
      <c r="B3746" s="17">
        <v>5325</v>
      </c>
      <c r="C3746" s="17"/>
      <c r="D3746" s="127" t="s">
        <v>14427</v>
      </c>
      <c r="E3746" s="2" t="s">
        <v>14486</v>
      </c>
      <c r="F3746" s="2" t="s">
        <v>14487</v>
      </c>
      <c r="G3746" s="2" t="s">
        <v>7509</v>
      </c>
      <c r="H3746" s="18" t="s">
        <v>14488</v>
      </c>
      <c r="I3746" s="2" t="s">
        <v>551</v>
      </c>
      <c r="J3746" s="2" t="s">
        <v>14489</v>
      </c>
      <c r="K3746" s="19">
        <v>10</v>
      </c>
      <c r="L3746" s="2" t="s">
        <v>91</v>
      </c>
      <c r="M3746" s="17">
        <v>1</v>
      </c>
      <c r="N3746" s="2" t="s">
        <v>46</v>
      </c>
      <c r="O3746" s="2" t="s">
        <v>14430</v>
      </c>
      <c r="P3746" s="2" t="s">
        <v>14459</v>
      </c>
      <c r="Q3746" s="2" t="s">
        <v>14490</v>
      </c>
      <c r="S3746" s="102">
        <v>5.04</v>
      </c>
      <c r="T3746" s="116">
        <v>4.96</v>
      </c>
      <c r="AN3746" s="106">
        <v>5.27</v>
      </c>
      <c r="AO3746" s="105" t="s">
        <v>50</v>
      </c>
      <c r="AP3746" s="104" t="s">
        <v>51</v>
      </c>
      <c r="AQ3746" s="105" t="e">
        <f t="shared" si="859"/>
        <v>#NUM!</v>
      </c>
      <c r="AR3746" s="105" t="e">
        <f t="shared" si="860"/>
        <v>#NUM!</v>
      </c>
      <c r="AS3746" s="105" t="e">
        <f t="shared" si="861"/>
        <v>#NUM!</v>
      </c>
      <c r="AT3746" s="105" t="e">
        <f>#REF!*1.075</f>
        <v>#REF!</v>
      </c>
      <c r="AU3746" s="105">
        <f t="shared" si="863"/>
        <v>5.3319999999999999</v>
      </c>
      <c r="AV3746" s="102" t="e">
        <f t="shared" si="864"/>
        <v>#REF!</v>
      </c>
      <c r="AW3746" s="105" t="s">
        <v>172</v>
      </c>
      <c r="AX3746" s="105" t="s">
        <v>173</v>
      </c>
      <c r="AY3746" s="106">
        <v>5.3319999999999999</v>
      </c>
      <c r="AZ3746" s="108">
        <f t="shared" si="853"/>
        <v>1.333</v>
      </c>
      <c r="BA3746" s="1">
        <f t="shared" si="854"/>
        <v>6.665</v>
      </c>
      <c r="BB3746" s="106">
        <f t="shared" si="852"/>
        <v>7.1981999999999999</v>
      </c>
      <c r="BC3746" s="105" t="s">
        <v>53</v>
      </c>
      <c r="BD3746" s="105" t="s">
        <v>885</v>
      </c>
      <c r="BE3746" s="110"/>
      <c r="BF3746" s="110"/>
      <c r="BG3746" s="110"/>
    </row>
    <row r="3747" spans="1:59" ht="24.75" customHeight="1">
      <c r="A3747" s="9">
        <v>3746</v>
      </c>
      <c r="B3747" s="17">
        <v>7109</v>
      </c>
      <c r="C3747" s="17"/>
      <c r="D3747" s="127" t="s">
        <v>14427</v>
      </c>
      <c r="E3747" s="2" t="s">
        <v>14491</v>
      </c>
      <c r="F3747" s="2" t="s">
        <v>11050</v>
      </c>
      <c r="G3747" s="2" t="s">
        <v>66</v>
      </c>
      <c r="H3747" s="18" t="s">
        <v>2863</v>
      </c>
      <c r="I3747" s="2" t="s">
        <v>109</v>
      </c>
      <c r="J3747" s="2" t="s">
        <v>2792</v>
      </c>
      <c r="K3747" s="19">
        <v>100</v>
      </c>
      <c r="L3747" s="2" t="s">
        <v>91</v>
      </c>
      <c r="M3747" s="17">
        <v>1</v>
      </c>
      <c r="N3747" s="2" t="s">
        <v>46</v>
      </c>
      <c r="O3747" s="2" t="s">
        <v>14430</v>
      </c>
      <c r="P3747" s="2" t="s">
        <v>14431</v>
      </c>
      <c r="Q3747" s="2" t="s">
        <v>14492</v>
      </c>
      <c r="S3747" s="102">
        <v>1.05</v>
      </c>
      <c r="T3747" s="116">
        <v>2.98</v>
      </c>
      <c r="AN3747" s="106">
        <v>3.16</v>
      </c>
      <c r="AO3747" s="105" t="s">
        <v>50</v>
      </c>
      <c r="AP3747" s="104" t="s">
        <v>51</v>
      </c>
      <c r="AQ3747" s="105" t="e">
        <f t="shared" si="859"/>
        <v>#NUM!</v>
      </c>
      <c r="AR3747" s="105" t="e">
        <f t="shared" si="860"/>
        <v>#NUM!</v>
      </c>
      <c r="AS3747" s="105" t="e">
        <f t="shared" si="861"/>
        <v>#NUM!</v>
      </c>
      <c r="AT3747" s="105" t="e">
        <f>#REF!*1.075</f>
        <v>#REF!</v>
      </c>
      <c r="AU3747" s="105">
        <f t="shared" si="863"/>
        <v>3.2035</v>
      </c>
      <c r="AV3747" s="102" t="e">
        <f t="shared" si="864"/>
        <v>#REF!</v>
      </c>
      <c r="AW3747" s="105" t="s">
        <v>172</v>
      </c>
      <c r="AX3747" s="105" t="s">
        <v>173</v>
      </c>
      <c r="AY3747" s="106">
        <v>3.2035</v>
      </c>
      <c r="AZ3747" s="108">
        <f t="shared" si="853"/>
        <v>0.800875</v>
      </c>
      <c r="BA3747" s="1">
        <f t="shared" si="854"/>
        <v>4.0043749999999996</v>
      </c>
      <c r="BB3747" s="106">
        <f t="shared" si="852"/>
        <v>4.3247249999999999</v>
      </c>
      <c r="BC3747" s="105" t="s">
        <v>53</v>
      </c>
      <c r="BD3747" s="105" t="s">
        <v>885</v>
      </c>
      <c r="BE3747" s="110"/>
      <c r="BF3747" s="110"/>
      <c r="BG3747" s="110"/>
    </row>
    <row r="3748" spans="1:59" ht="24.75" customHeight="1">
      <c r="A3748" s="9">
        <v>3747</v>
      </c>
      <c r="B3748" s="17">
        <v>3893</v>
      </c>
      <c r="C3748" s="17"/>
      <c r="D3748" s="127" t="s">
        <v>14427</v>
      </c>
      <c r="E3748" s="2" t="s">
        <v>14493</v>
      </c>
      <c r="F3748" s="2" t="s">
        <v>14494</v>
      </c>
      <c r="G3748" s="2" t="s">
        <v>4880</v>
      </c>
      <c r="H3748" s="18" t="s">
        <v>108</v>
      </c>
      <c r="I3748" s="2" t="s">
        <v>551</v>
      </c>
      <c r="J3748" s="2" t="s">
        <v>14495</v>
      </c>
      <c r="K3748" s="19">
        <v>1</v>
      </c>
      <c r="L3748" s="2" t="s">
        <v>91</v>
      </c>
      <c r="M3748" s="17">
        <v>10</v>
      </c>
      <c r="N3748" s="2" t="s">
        <v>46</v>
      </c>
      <c r="O3748" s="2" t="s">
        <v>14430</v>
      </c>
      <c r="P3748" s="2" t="s">
        <v>14459</v>
      </c>
      <c r="Q3748" s="2" t="s">
        <v>14496</v>
      </c>
      <c r="S3748" s="102">
        <v>2.66</v>
      </c>
      <c r="T3748" s="116">
        <v>2.58</v>
      </c>
      <c r="AG3748" s="105">
        <v>2.2866</v>
      </c>
      <c r="AN3748" s="106">
        <v>2.74</v>
      </c>
      <c r="AO3748" s="105" t="s">
        <v>50</v>
      </c>
      <c r="AP3748" s="104" t="s">
        <v>51</v>
      </c>
      <c r="AQ3748" s="105" t="e">
        <f t="shared" si="859"/>
        <v>#NUM!</v>
      </c>
      <c r="AR3748" s="105" t="e">
        <f t="shared" si="860"/>
        <v>#NUM!</v>
      </c>
      <c r="AS3748" s="105" t="e">
        <f t="shared" si="861"/>
        <v>#NUM!</v>
      </c>
      <c r="AT3748" s="105" t="e">
        <f>#REF!*1.075</f>
        <v>#REF!</v>
      </c>
      <c r="AU3748" s="105">
        <f t="shared" si="863"/>
        <v>2.7734999999999999</v>
      </c>
      <c r="AV3748" s="102" t="e">
        <f t="shared" si="864"/>
        <v>#REF!</v>
      </c>
      <c r="AW3748" s="105" t="s">
        <v>172</v>
      </c>
      <c r="AX3748" s="105" t="s">
        <v>173</v>
      </c>
      <c r="AY3748" s="106">
        <v>2.7734999999999999</v>
      </c>
      <c r="AZ3748" s="108">
        <f t="shared" si="853"/>
        <v>0.69337499999999996</v>
      </c>
      <c r="BA3748" s="1">
        <f t="shared" si="854"/>
        <v>3.4668749999999999</v>
      </c>
      <c r="BB3748" s="106">
        <f t="shared" si="852"/>
        <v>3.7442250000000001</v>
      </c>
      <c r="BC3748" s="105" t="s">
        <v>53</v>
      </c>
      <c r="BD3748" s="105" t="s">
        <v>885</v>
      </c>
      <c r="BE3748" s="110"/>
      <c r="BF3748" s="110"/>
      <c r="BG3748" s="110"/>
    </row>
    <row r="3749" spans="1:59" ht="24.75" customHeight="1">
      <c r="A3749" s="9">
        <v>3748</v>
      </c>
      <c r="B3749" s="17">
        <v>5345</v>
      </c>
      <c r="C3749" s="17"/>
      <c r="D3749" s="127" t="s">
        <v>14427</v>
      </c>
      <c r="E3749" s="2" t="s">
        <v>14497</v>
      </c>
      <c r="F3749" s="2" t="s">
        <v>14498</v>
      </c>
      <c r="G3749" s="2" t="s">
        <v>4880</v>
      </c>
      <c r="H3749" s="18" t="s">
        <v>123</v>
      </c>
      <c r="I3749" s="2" t="s">
        <v>345</v>
      </c>
      <c r="J3749" s="2" t="s">
        <v>14499</v>
      </c>
      <c r="K3749" s="19"/>
      <c r="L3749" s="2"/>
      <c r="M3749" s="17">
        <v>20</v>
      </c>
      <c r="N3749" s="2" t="s">
        <v>46</v>
      </c>
      <c r="O3749" s="2" t="s">
        <v>14430</v>
      </c>
      <c r="P3749" s="2" t="s">
        <v>14455</v>
      </c>
      <c r="Q3749" s="2" t="s">
        <v>14500</v>
      </c>
      <c r="S3749" s="102">
        <v>1.1599999999999999</v>
      </c>
      <c r="T3749" s="116">
        <v>1.08</v>
      </c>
      <c r="AN3749" s="106">
        <v>1.1399999999999999</v>
      </c>
      <c r="AO3749" s="105" t="s">
        <v>50</v>
      </c>
      <c r="AP3749" s="104" t="s">
        <v>51</v>
      </c>
      <c r="AQ3749" s="105" t="e">
        <f t="shared" si="859"/>
        <v>#NUM!</v>
      </c>
      <c r="AR3749" s="105" t="e">
        <f t="shared" si="860"/>
        <v>#NUM!</v>
      </c>
      <c r="AS3749" s="105" t="e">
        <f t="shared" si="861"/>
        <v>#NUM!</v>
      </c>
      <c r="AT3749" s="105" t="e">
        <f>#REF!*1.075</f>
        <v>#REF!</v>
      </c>
      <c r="AU3749" s="105">
        <f t="shared" si="863"/>
        <v>1.161</v>
      </c>
      <c r="AV3749" s="102" t="e">
        <f t="shared" si="864"/>
        <v>#REF!</v>
      </c>
      <c r="AW3749" s="137" t="s">
        <v>172</v>
      </c>
      <c r="AX3749" s="137" t="s">
        <v>173</v>
      </c>
      <c r="AY3749" s="106">
        <v>1.161</v>
      </c>
      <c r="AZ3749" s="108">
        <f t="shared" si="853"/>
        <v>0.29025000000000001</v>
      </c>
      <c r="BA3749" s="1">
        <f t="shared" si="854"/>
        <v>1.4512499999999999</v>
      </c>
      <c r="BB3749" s="106">
        <f t="shared" si="852"/>
        <v>1.56735</v>
      </c>
      <c r="BC3749" s="105" t="s">
        <v>53</v>
      </c>
      <c r="BD3749" s="105" t="s">
        <v>885</v>
      </c>
      <c r="BE3749" s="110"/>
      <c r="BF3749" s="110"/>
      <c r="BG3749" s="110"/>
    </row>
    <row r="3750" spans="1:59" ht="24.75" customHeight="1">
      <c r="A3750" s="9">
        <v>3749</v>
      </c>
      <c r="B3750" s="17">
        <v>5674</v>
      </c>
      <c r="C3750" s="17"/>
      <c r="D3750" s="127" t="s">
        <v>14427</v>
      </c>
      <c r="E3750" s="2" t="s">
        <v>14501</v>
      </c>
      <c r="F3750" s="2" t="s">
        <v>14502</v>
      </c>
      <c r="G3750" s="2" t="s">
        <v>4725</v>
      </c>
      <c r="H3750" s="18" t="s">
        <v>4730</v>
      </c>
      <c r="I3750" s="2" t="s">
        <v>109</v>
      </c>
      <c r="J3750" s="2" t="s">
        <v>14503</v>
      </c>
      <c r="K3750" s="19">
        <v>150</v>
      </c>
      <c r="L3750" s="2" t="s">
        <v>91</v>
      </c>
      <c r="M3750" s="17">
        <v>1</v>
      </c>
      <c r="N3750" s="2" t="s">
        <v>46</v>
      </c>
      <c r="O3750" s="2" t="s">
        <v>14430</v>
      </c>
      <c r="P3750" s="2" t="s">
        <v>14436</v>
      </c>
      <c r="Q3750" s="2" t="s">
        <v>14504</v>
      </c>
      <c r="S3750" s="102">
        <v>1.06</v>
      </c>
      <c r="T3750" s="116">
        <v>0.98</v>
      </c>
      <c r="AN3750" s="106">
        <v>1.04</v>
      </c>
      <c r="AO3750" s="105" t="s">
        <v>50</v>
      </c>
      <c r="AP3750" s="104" t="s">
        <v>51</v>
      </c>
      <c r="AQ3750" s="105" t="e">
        <f t="shared" si="859"/>
        <v>#NUM!</v>
      </c>
      <c r="AR3750" s="105" t="e">
        <f t="shared" si="860"/>
        <v>#NUM!</v>
      </c>
      <c r="AS3750" s="105" t="e">
        <f t="shared" si="861"/>
        <v>#NUM!</v>
      </c>
      <c r="AT3750" s="105" t="e">
        <f>#REF!*1.075</f>
        <v>#REF!</v>
      </c>
      <c r="AU3750" s="105">
        <f t="shared" si="863"/>
        <v>1.0534999999999999</v>
      </c>
      <c r="AV3750" s="102" t="e">
        <f t="shared" si="864"/>
        <v>#REF!</v>
      </c>
      <c r="AW3750" s="105" t="s">
        <v>172</v>
      </c>
      <c r="AX3750" s="105" t="s">
        <v>173</v>
      </c>
      <c r="AY3750" s="106">
        <v>1.0534999999999999</v>
      </c>
      <c r="AZ3750" s="108">
        <f t="shared" si="853"/>
        <v>0.26337499999999997</v>
      </c>
      <c r="BA3750" s="1">
        <f t="shared" si="854"/>
        <v>1.3168749999999998</v>
      </c>
      <c r="BB3750" s="106">
        <f t="shared" si="852"/>
        <v>1.4222249999999999</v>
      </c>
      <c r="BC3750" s="105" t="s">
        <v>53</v>
      </c>
      <c r="BD3750" s="105" t="s">
        <v>885</v>
      </c>
      <c r="BE3750" s="110"/>
      <c r="BF3750" s="110"/>
      <c r="BG3750" s="110"/>
    </row>
    <row r="3751" spans="1:59" ht="24.75" customHeight="1">
      <c r="A3751" s="9">
        <v>3750</v>
      </c>
      <c r="B3751" s="17">
        <v>7104</v>
      </c>
      <c r="C3751" s="17"/>
      <c r="D3751" s="127" t="s">
        <v>14427</v>
      </c>
      <c r="E3751" s="2" t="s">
        <v>14505</v>
      </c>
      <c r="F3751" s="2" t="s">
        <v>14506</v>
      </c>
      <c r="G3751" s="2" t="s">
        <v>14507</v>
      </c>
      <c r="H3751" s="18" t="s">
        <v>1306</v>
      </c>
      <c r="I3751" s="2" t="s">
        <v>68</v>
      </c>
      <c r="J3751" s="2" t="s">
        <v>3747</v>
      </c>
      <c r="K3751" s="19"/>
      <c r="L3751" s="2"/>
      <c r="M3751" s="17">
        <v>50</v>
      </c>
      <c r="N3751" s="2" t="s">
        <v>46</v>
      </c>
      <c r="O3751" s="2" t="s">
        <v>14430</v>
      </c>
      <c r="P3751" s="2" t="s">
        <v>14508</v>
      </c>
      <c r="Q3751" s="2" t="s">
        <v>14509</v>
      </c>
      <c r="S3751" s="102">
        <v>1.47</v>
      </c>
      <c r="T3751" s="116">
        <v>1.39</v>
      </c>
      <c r="AN3751" s="106">
        <v>1.47</v>
      </c>
      <c r="AO3751" s="105" t="s">
        <v>50</v>
      </c>
      <c r="AP3751" s="104" t="s">
        <v>51</v>
      </c>
      <c r="AQ3751" s="105" t="e">
        <f t="shared" si="859"/>
        <v>#NUM!</v>
      </c>
      <c r="AR3751" s="105" t="e">
        <f t="shared" si="860"/>
        <v>#NUM!</v>
      </c>
      <c r="AS3751" s="105" t="e">
        <f t="shared" si="861"/>
        <v>#NUM!</v>
      </c>
      <c r="AT3751" s="105" t="e">
        <f>#REF!*1.075</f>
        <v>#REF!</v>
      </c>
      <c r="AU3751" s="105">
        <f t="shared" si="863"/>
        <v>1.4942499999999999</v>
      </c>
      <c r="AV3751" s="102" t="e">
        <f t="shared" si="864"/>
        <v>#REF!</v>
      </c>
      <c r="AW3751" s="105" t="s">
        <v>172</v>
      </c>
      <c r="AX3751" s="105" t="s">
        <v>173</v>
      </c>
      <c r="AY3751" s="106">
        <v>1.4942499999999999</v>
      </c>
      <c r="AZ3751" s="108">
        <f t="shared" si="853"/>
        <v>0.37356249999999996</v>
      </c>
      <c r="BA3751" s="1">
        <f t="shared" si="854"/>
        <v>1.8678124999999999</v>
      </c>
      <c r="BB3751" s="106">
        <f t="shared" si="852"/>
        <v>2.0172374999999998</v>
      </c>
      <c r="BC3751" s="105" t="s">
        <v>53</v>
      </c>
      <c r="BD3751" s="105" t="s">
        <v>885</v>
      </c>
      <c r="BE3751" s="110"/>
      <c r="BF3751" s="110"/>
      <c r="BG3751" s="110"/>
    </row>
    <row r="3752" spans="1:59" ht="24.75" customHeight="1">
      <c r="A3752" s="9">
        <v>3751</v>
      </c>
      <c r="B3752" s="17">
        <v>624</v>
      </c>
      <c r="C3752" s="17"/>
      <c r="D3752" s="127" t="s">
        <v>14427</v>
      </c>
      <c r="E3752" s="2" t="s">
        <v>14505</v>
      </c>
      <c r="F3752" s="2" t="s">
        <v>14510</v>
      </c>
      <c r="G3752" s="2" t="s">
        <v>14507</v>
      </c>
      <c r="H3752" s="18" t="s">
        <v>1421</v>
      </c>
      <c r="I3752" s="2" t="s">
        <v>68</v>
      </c>
      <c r="J3752" s="2" t="s">
        <v>1078</v>
      </c>
      <c r="K3752" s="19"/>
      <c r="L3752" s="2"/>
      <c r="M3752" s="17">
        <v>30</v>
      </c>
      <c r="N3752" s="2" t="s">
        <v>46</v>
      </c>
      <c r="O3752" s="2" t="s">
        <v>14430</v>
      </c>
      <c r="P3752" s="2" t="s">
        <v>14455</v>
      </c>
      <c r="Q3752" s="2" t="s">
        <v>14511</v>
      </c>
      <c r="S3752" s="102">
        <v>0.68</v>
      </c>
      <c r="T3752" s="116">
        <v>0.6</v>
      </c>
      <c r="AN3752" s="106">
        <v>0.63</v>
      </c>
      <c r="AO3752" s="105" t="s">
        <v>50</v>
      </c>
      <c r="AP3752" s="104" t="s">
        <v>51</v>
      </c>
      <c r="AQ3752" s="105" t="e">
        <f t="shared" si="859"/>
        <v>#NUM!</v>
      </c>
      <c r="AR3752" s="105" t="e">
        <f t="shared" si="860"/>
        <v>#NUM!</v>
      </c>
      <c r="AS3752" s="105" t="e">
        <f t="shared" si="861"/>
        <v>#NUM!</v>
      </c>
      <c r="AT3752" s="105" t="e">
        <f>#REF!*1.075</f>
        <v>#REF!</v>
      </c>
      <c r="AU3752" s="105">
        <f t="shared" si="863"/>
        <v>0.64499999999999991</v>
      </c>
      <c r="AV3752" s="102" t="e">
        <f t="shared" si="864"/>
        <v>#REF!</v>
      </c>
      <c r="AW3752" s="105" t="s">
        <v>172</v>
      </c>
      <c r="AX3752" s="105" t="s">
        <v>173</v>
      </c>
      <c r="AY3752" s="106">
        <v>0.64499999999999991</v>
      </c>
      <c r="AZ3752" s="108">
        <f t="shared" si="853"/>
        <v>0.16124999999999998</v>
      </c>
      <c r="BA3752" s="1">
        <f t="shared" si="854"/>
        <v>0.80624999999999991</v>
      </c>
      <c r="BB3752" s="106">
        <f t="shared" si="852"/>
        <v>0.87074999999999991</v>
      </c>
      <c r="BC3752" s="105" t="s">
        <v>53</v>
      </c>
      <c r="BD3752" s="105" t="s">
        <v>885</v>
      </c>
      <c r="BE3752" s="110"/>
      <c r="BF3752" s="110"/>
      <c r="BG3752" s="110"/>
    </row>
    <row r="3753" spans="1:59" ht="24.75" customHeight="1">
      <c r="A3753" s="9">
        <v>3752</v>
      </c>
      <c r="B3753" s="17">
        <v>5745</v>
      </c>
      <c r="C3753" s="17"/>
      <c r="D3753" s="127" t="s">
        <v>14427</v>
      </c>
      <c r="E3753" s="2" t="s">
        <v>14512</v>
      </c>
      <c r="F3753" s="2" t="s">
        <v>2138</v>
      </c>
      <c r="G3753" s="2" t="s">
        <v>2139</v>
      </c>
      <c r="H3753" s="18" t="s">
        <v>1105</v>
      </c>
      <c r="I3753" s="2" t="s">
        <v>78</v>
      </c>
      <c r="J3753" s="2" t="s">
        <v>14513</v>
      </c>
      <c r="K3753" s="19">
        <v>30</v>
      </c>
      <c r="L3753" s="2" t="s">
        <v>80</v>
      </c>
      <c r="M3753" s="17">
        <v>1</v>
      </c>
      <c r="N3753" s="2" t="s">
        <v>46</v>
      </c>
      <c r="O3753" s="2" t="s">
        <v>14430</v>
      </c>
      <c r="P3753" s="2" t="s">
        <v>14443</v>
      </c>
      <c r="Q3753" s="2" t="s">
        <v>14514</v>
      </c>
      <c r="S3753" s="102">
        <v>3.36</v>
      </c>
      <c r="T3753" s="116">
        <v>3.28</v>
      </c>
      <c r="AN3753" s="106">
        <v>3.08</v>
      </c>
      <c r="AO3753" s="105" t="s">
        <v>372</v>
      </c>
      <c r="AP3753" s="104" t="s">
        <v>373</v>
      </c>
      <c r="AQ3753" s="105" t="e">
        <f t="shared" si="859"/>
        <v>#NUM!</v>
      </c>
      <c r="AR3753" s="105" t="e">
        <f t="shared" si="860"/>
        <v>#NUM!</v>
      </c>
      <c r="AS3753" s="105" t="e">
        <f t="shared" si="861"/>
        <v>#NUM!</v>
      </c>
      <c r="AT3753" s="105" t="e">
        <f>#REF!*1.075</f>
        <v>#REF!</v>
      </c>
      <c r="AU3753" s="105">
        <f t="shared" si="863"/>
        <v>3.5259999999999998</v>
      </c>
      <c r="AV3753" s="102" t="e">
        <f t="shared" si="864"/>
        <v>#REF!</v>
      </c>
      <c r="AW3753" s="105" t="s">
        <v>172</v>
      </c>
      <c r="AX3753" s="105" t="s">
        <v>173</v>
      </c>
      <c r="AY3753" s="106">
        <v>3.5259999999999998</v>
      </c>
      <c r="AZ3753" s="108">
        <f t="shared" si="853"/>
        <v>0.88149999999999995</v>
      </c>
      <c r="BA3753" s="1">
        <f t="shared" si="854"/>
        <v>4.4074999999999998</v>
      </c>
      <c r="BB3753" s="106">
        <f t="shared" ref="BB3753:BB3816" si="865">BA3753+BA3753*0.08</f>
        <v>4.7600999999999996</v>
      </c>
      <c r="BC3753" s="105" t="s">
        <v>53</v>
      </c>
      <c r="BD3753" s="105" t="s">
        <v>885</v>
      </c>
      <c r="BE3753" s="110"/>
      <c r="BF3753" s="110"/>
      <c r="BG3753" s="110"/>
    </row>
    <row r="3754" spans="1:59" ht="24.75" customHeight="1">
      <c r="A3754" s="9">
        <v>3753</v>
      </c>
      <c r="B3754" s="17">
        <v>5805</v>
      </c>
      <c r="C3754" s="17"/>
      <c r="D3754" s="127" t="s">
        <v>14427</v>
      </c>
      <c r="E3754" s="2" t="s">
        <v>14515</v>
      </c>
      <c r="F3754" s="2" t="s">
        <v>12297</v>
      </c>
      <c r="G3754" s="2" t="s">
        <v>8297</v>
      </c>
      <c r="H3754" s="18" t="s">
        <v>8303</v>
      </c>
      <c r="I3754" s="2" t="s">
        <v>44</v>
      </c>
      <c r="J3754" s="2" t="s">
        <v>14516</v>
      </c>
      <c r="K3754" s="19"/>
      <c r="L3754" s="2"/>
      <c r="M3754" s="17">
        <v>30</v>
      </c>
      <c r="N3754" s="2" t="s">
        <v>46</v>
      </c>
      <c r="O3754" s="2" t="s">
        <v>14430</v>
      </c>
      <c r="P3754" s="2" t="s">
        <v>14436</v>
      </c>
      <c r="Q3754" s="2" t="s">
        <v>14517</v>
      </c>
      <c r="S3754" s="102">
        <v>2.61</v>
      </c>
      <c r="T3754" s="116">
        <v>2.5299999999999998</v>
      </c>
      <c r="AN3754" s="106">
        <v>2.69</v>
      </c>
      <c r="AO3754" s="105" t="s">
        <v>50</v>
      </c>
      <c r="AP3754" s="104" t="s">
        <v>51</v>
      </c>
      <c r="AQ3754" s="105" t="e">
        <f t="shared" si="859"/>
        <v>#NUM!</v>
      </c>
      <c r="AR3754" s="105" t="e">
        <f t="shared" si="860"/>
        <v>#NUM!</v>
      </c>
      <c r="AS3754" s="105" t="e">
        <f t="shared" si="861"/>
        <v>#NUM!</v>
      </c>
      <c r="AT3754" s="105" t="e">
        <f>#REF!*1.075</f>
        <v>#REF!</v>
      </c>
      <c r="AU3754" s="105">
        <f t="shared" si="863"/>
        <v>2.7197499999999999</v>
      </c>
      <c r="AV3754" s="102" t="e">
        <f t="shared" si="864"/>
        <v>#REF!</v>
      </c>
      <c r="AW3754" s="105" t="s">
        <v>172</v>
      </c>
      <c r="AX3754" s="105" t="s">
        <v>173</v>
      </c>
      <c r="AY3754" s="106">
        <v>2.7197499999999999</v>
      </c>
      <c r="AZ3754" s="108">
        <f t="shared" si="853"/>
        <v>0.67993749999999997</v>
      </c>
      <c r="BA3754" s="1">
        <f t="shared" si="854"/>
        <v>3.3996874999999998</v>
      </c>
      <c r="BB3754" s="106">
        <f t="shared" si="865"/>
        <v>3.6716624999999996</v>
      </c>
      <c r="BC3754" s="105" t="s">
        <v>53</v>
      </c>
      <c r="BD3754" s="105" t="s">
        <v>885</v>
      </c>
      <c r="BE3754" s="110"/>
      <c r="BF3754" s="110"/>
      <c r="BG3754" s="110"/>
    </row>
    <row r="3755" spans="1:59" ht="24.75" customHeight="1">
      <c r="A3755" s="9">
        <v>3754</v>
      </c>
      <c r="B3755" s="17">
        <v>5804</v>
      </c>
      <c r="C3755" s="17"/>
      <c r="D3755" s="127" t="s">
        <v>14427</v>
      </c>
      <c r="E3755" s="2" t="s">
        <v>14515</v>
      </c>
      <c r="F3755" s="2" t="s">
        <v>12297</v>
      </c>
      <c r="G3755" s="2" t="s">
        <v>8297</v>
      </c>
      <c r="H3755" s="18" t="s">
        <v>8298</v>
      </c>
      <c r="I3755" s="2" t="s">
        <v>44</v>
      </c>
      <c r="J3755" s="2" t="s">
        <v>14516</v>
      </c>
      <c r="K3755" s="19"/>
      <c r="L3755" s="2"/>
      <c r="M3755" s="17">
        <v>30</v>
      </c>
      <c r="N3755" s="2" t="s">
        <v>46</v>
      </c>
      <c r="O3755" s="2" t="s">
        <v>14430</v>
      </c>
      <c r="P3755" s="2" t="s">
        <v>14436</v>
      </c>
      <c r="Q3755" s="2" t="s">
        <v>14518</v>
      </c>
      <c r="S3755" s="102">
        <v>2.08</v>
      </c>
      <c r="T3755" s="116">
        <v>4.92</v>
      </c>
      <c r="AN3755" s="106">
        <v>5.54</v>
      </c>
      <c r="AO3755" s="105" t="s">
        <v>50</v>
      </c>
      <c r="AP3755" s="104" t="s">
        <v>51</v>
      </c>
      <c r="AQ3755" s="105" t="e">
        <f t="shared" si="859"/>
        <v>#NUM!</v>
      </c>
      <c r="AR3755" s="105" t="e">
        <f t="shared" si="860"/>
        <v>#NUM!</v>
      </c>
      <c r="AS3755" s="105" t="e">
        <f t="shared" si="861"/>
        <v>#NUM!</v>
      </c>
      <c r="AT3755" s="105" t="e">
        <f>#REF!*1.075</f>
        <v>#REF!</v>
      </c>
      <c r="AU3755" s="105">
        <f t="shared" si="863"/>
        <v>5.2889999999999997</v>
      </c>
      <c r="AV3755" s="102" t="e">
        <f t="shared" si="864"/>
        <v>#REF!</v>
      </c>
      <c r="AW3755" s="105" t="s">
        <v>172</v>
      </c>
      <c r="AX3755" s="105" t="s">
        <v>173</v>
      </c>
      <c r="AY3755" s="106">
        <v>5.2889999999999997</v>
      </c>
      <c r="AZ3755" s="108">
        <f t="shared" si="853"/>
        <v>1.3222499999999999</v>
      </c>
      <c r="BA3755" s="1">
        <f t="shared" si="854"/>
        <v>6.6112500000000001</v>
      </c>
      <c r="BB3755" s="106">
        <f t="shared" si="865"/>
        <v>7.1401500000000002</v>
      </c>
      <c r="BC3755" s="105" t="s">
        <v>53</v>
      </c>
      <c r="BD3755" s="105" t="s">
        <v>885</v>
      </c>
      <c r="BE3755" s="110"/>
      <c r="BF3755" s="110"/>
      <c r="BG3755" s="110"/>
    </row>
    <row r="3756" spans="1:59" ht="24.75" customHeight="1">
      <c r="A3756" s="9">
        <v>3755</v>
      </c>
      <c r="B3756" s="17">
        <v>5803</v>
      </c>
      <c r="C3756" s="17"/>
      <c r="D3756" s="127" t="s">
        <v>14427</v>
      </c>
      <c r="E3756" s="2" t="s">
        <v>14515</v>
      </c>
      <c r="F3756" s="2" t="s">
        <v>12297</v>
      </c>
      <c r="G3756" s="2" t="s">
        <v>8297</v>
      </c>
      <c r="H3756" s="18" t="s">
        <v>12299</v>
      </c>
      <c r="I3756" s="2" t="s">
        <v>44</v>
      </c>
      <c r="J3756" s="2" t="s">
        <v>14516</v>
      </c>
      <c r="K3756" s="19"/>
      <c r="L3756" s="2"/>
      <c r="M3756" s="17">
        <v>30</v>
      </c>
      <c r="N3756" s="2" t="s">
        <v>46</v>
      </c>
      <c r="O3756" s="2" t="s">
        <v>14430</v>
      </c>
      <c r="P3756" s="2" t="s">
        <v>14436</v>
      </c>
      <c r="Q3756" s="2" t="s">
        <v>14519</v>
      </c>
      <c r="S3756" s="102">
        <v>5.31</v>
      </c>
      <c r="T3756" s="116">
        <v>5.23</v>
      </c>
      <c r="AN3756" s="106">
        <v>5.21</v>
      </c>
      <c r="AO3756" s="105" t="s">
        <v>50</v>
      </c>
      <c r="AP3756" s="104" t="s">
        <v>51</v>
      </c>
      <c r="AQ3756" s="105" t="e">
        <f t="shared" si="859"/>
        <v>#NUM!</v>
      </c>
      <c r="AR3756" s="105" t="e">
        <f t="shared" si="860"/>
        <v>#NUM!</v>
      </c>
      <c r="AS3756" s="105" t="e">
        <f t="shared" si="861"/>
        <v>#NUM!</v>
      </c>
      <c r="AT3756" s="105" t="e">
        <f>#REF!*1.075</f>
        <v>#REF!</v>
      </c>
      <c r="AU3756" s="105">
        <f t="shared" si="863"/>
        <v>5.6222500000000002</v>
      </c>
      <c r="AV3756" s="102" t="e">
        <f t="shared" si="864"/>
        <v>#REF!</v>
      </c>
      <c r="AW3756" s="105" t="s">
        <v>172</v>
      </c>
      <c r="AX3756" s="105" t="s">
        <v>173</v>
      </c>
      <c r="AY3756" s="106">
        <v>5.6222500000000002</v>
      </c>
      <c r="AZ3756" s="108">
        <f t="shared" si="853"/>
        <v>1.4055625</v>
      </c>
      <c r="BA3756" s="1">
        <f t="shared" si="854"/>
        <v>7.0278125000000005</v>
      </c>
      <c r="BB3756" s="106">
        <f t="shared" si="865"/>
        <v>7.5900375000000002</v>
      </c>
      <c r="BC3756" s="105" t="s">
        <v>53</v>
      </c>
      <c r="BD3756" s="105" t="s">
        <v>885</v>
      </c>
      <c r="BE3756" s="110"/>
      <c r="BF3756" s="110"/>
      <c r="BG3756" s="110"/>
    </row>
    <row r="3757" spans="1:59" ht="24.75" hidden="1" customHeight="1">
      <c r="A3757" s="9">
        <v>3756</v>
      </c>
      <c r="B3757" s="17">
        <v>7203</v>
      </c>
      <c r="C3757" s="17"/>
      <c r="D3757" s="8"/>
      <c r="E3757" s="2" t="s">
        <v>14520</v>
      </c>
      <c r="F3757" s="2" t="s">
        <v>14521</v>
      </c>
      <c r="G3757" s="2" t="s">
        <v>4489</v>
      </c>
      <c r="H3757" s="18" t="s">
        <v>2169</v>
      </c>
      <c r="I3757" s="2" t="s">
        <v>78</v>
      </c>
      <c r="J3757" s="2" t="s">
        <v>14522</v>
      </c>
      <c r="K3757" s="19">
        <v>50</v>
      </c>
      <c r="L3757" s="2" t="s">
        <v>80</v>
      </c>
      <c r="M3757" s="17">
        <v>1</v>
      </c>
      <c r="N3757" s="2" t="s">
        <v>46</v>
      </c>
      <c r="O3757" s="2" t="s">
        <v>14430</v>
      </c>
      <c r="P3757" s="2" t="s">
        <v>14523</v>
      </c>
      <c r="Q3757" s="2" t="s">
        <v>14524</v>
      </c>
      <c r="R3757" s="101">
        <v>2.3199999999999998</v>
      </c>
      <c r="T3757" s="116" t="s">
        <v>58</v>
      </c>
      <c r="V3757" s="102">
        <v>2.1560000000000001</v>
      </c>
      <c r="AF3757" s="105">
        <v>2.8607999999999998</v>
      </c>
      <c r="AN3757" s="106">
        <v>2.3199999999999998</v>
      </c>
      <c r="AO3757" s="105" t="s">
        <v>50</v>
      </c>
      <c r="AP3757" s="104" t="s">
        <v>51</v>
      </c>
      <c r="AQ3757" s="105" t="e">
        <f t="shared" si="859"/>
        <v>#NUM!</v>
      </c>
      <c r="AR3757" s="105" t="e">
        <f t="shared" si="860"/>
        <v>#NUM!</v>
      </c>
      <c r="AS3757" s="105" t="e">
        <f t="shared" si="861"/>
        <v>#NUM!</v>
      </c>
      <c r="AT3757" s="105" t="e">
        <f>#REF!*1.075</f>
        <v>#REF!</v>
      </c>
      <c r="AU3757" s="105" t="e">
        <f t="shared" si="863"/>
        <v>#VALUE!</v>
      </c>
      <c r="AV3757" s="102" t="e">
        <f t="shared" si="864"/>
        <v>#REF!</v>
      </c>
      <c r="AW3757" s="125" t="s">
        <v>52</v>
      </c>
      <c r="AX3757" s="105" t="s">
        <v>51</v>
      </c>
      <c r="AY3757" s="106">
        <v>2.3199999999999998</v>
      </c>
      <c r="AZ3757" s="108">
        <f t="shared" ref="AZ3757:AZ3820" si="866">IF(AND(AY3757&gt;0,AY3757&lt;=10),AY3757*0.25,IF(AND(AY3757&gt;10,AY3757&lt;=50),AY3757*0.17,IF(AND(AY3757&gt;10,AY3757&lt;=100),AY3757*0.12,IF(AY3757&gt;100,AY3757*0.1))))</f>
        <v>0.57999999999999996</v>
      </c>
      <c r="BA3757" s="1">
        <f t="shared" ref="BA3757:BA3820" si="867">AZ3757+AY3757</f>
        <v>2.9</v>
      </c>
      <c r="BB3757" s="106">
        <f t="shared" si="865"/>
        <v>3.1319999999999997</v>
      </c>
      <c r="BC3757" s="105" t="s">
        <v>53</v>
      </c>
      <c r="BE3757" s="110"/>
      <c r="BF3757" s="110"/>
      <c r="BG3757" s="110"/>
    </row>
    <row r="3758" spans="1:59" ht="24.75" customHeight="1">
      <c r="A3758" s="9">
        <v>3757</v>
      </c>
      <c r="B3758" s="17">
        <v>906</v>
      </c>
      <c r="C3758" s="17"/>
      <c r="D3758" s="127" t="s">
        <v>14427</v>
      </c>
      <c r="E3758" s="2" t="s">
        <v>14525</v>
      </c>
      <c r="F3758" s="2" t="s">
        <v>14526</v>
      </c>
      <c r="G3758" s="2" t="s">
        <v>2237</v>
      </c>
      <c r="H3758" s="18" t="s">
        <v>60</v>
      </c>
      <c r="I3758" s="2" t="s">
        <v>68</v>
      </c>
      <c r="J3758" s="2" t="s">
        <v>1422</v>
      </c>
      <c r="K3758" s="19"/>
      <c r="L3758" s="2"/>
      <c r="M3758" s="17">
        <v>20</v>
      </c>
      <c r="N3758" s="2" t="s">
        <v>46</v>
      </c>
      <c r="O3758" s="2" t="s">
        <v>14430</v>
      </c>
      <c r="P3758" s="2" t="s">
        <v>14436</v>
      </c>
      <c r="Q3758" s="2" t="s">
        <v>14527</v>
      </c>
      <c r="S3758" s="102">
        <v>3.36</v>
      </c>
      <c r="T3758" s="116">
        <v>3.28</v>
      </c>
      <c r="AN3758" s="106">
        <v>3.48</v>
      </c>
      <c r="AO3758" s="105" t="s">
        <v>50</v>
      </c>
      <c r="AP3758" s="104" t="s">
        <v>51</v>
      </c>
      <c r="AQ3758" s="105" t="e">
        <f t="shared" si="859"/>
        <v>#NUM!</v>
      </c>
      <c r="AR3758" s="105" t="e">
        <f t="shared" si="860"/>
        <v>#NUM!</v>
      </c>
      <c r="AS3758" s="105" t="e">
        <f t="shared" si="861"/>
        <v>#NUM!</v>
      </c>
      <c r="AT3758" s="105" t="e">
        <f>#REF!*1.075</f>
        <v>#REF!</v>
      </c>
      <c r="AU3758" s="105">
        <f t="shared" si="863"/>
        <v>3.5259999999999998</v>
      </c>
      <c r="AV3758" s="102" t="e">
        <f t="shared" si="864"/>
        <v>#REF!</v>
      </c>
      <c r="AW3758" s="105" t="s">
        <v>172</v>
      </c>
      <c r="AX3758" s="105" t="s">
        <v>173</v>
      </c>
      <c r="AY3758" s="106">
        <v>3.5259999999999998</v>
      </c>
      <c r="AZ3758" s="108">
        <f t="shared" si="866"/>
        <v>0.88149999999999995</v>
      </c>
      <c r="BA3758" s="1">
        <f t="shared" si="867"/>
        <v>4.4074999999999998</v>
      </c>
      <c r="BB3758" s="106">
        <f t="shared" si="865"/>
        <v>4.7600999999999996</v>
      </c>
      <c r="BC3758" s="105" t="s">
        <v>53</v>
      </c>
      <c r="BD3758" s="105" t="s">
        <v>885</v>
      </c>
      <c r="BE3758" s="110"/>
      <c r="BF3758" s="110"/>
      <c r="BG3758" s="110"/>
    </row>
    <row r="3759" spans="1:59" ht="24.75" customHeight="1">
      <c r="A3759" s="9">
        <v>3758</v>
      </c>
      <c r="B3759" s="17">
        <v>847</v>
      </c>
      <c r="C3759" s="17"/>
      <c r="D3759" s="127" t="s">
        <v>14427</v>
      </c>
      <c r="E3759" s="2" t="s">
        <v>14528</v>
      </c>
      <c r="F3759" s="2" t="s">
        <v>14529</v>
      </c>
      <c r="G3759" s="2" t="s">
        <v>2237</v>
      </c>
      <c r="H3759" s="18" t="s">
        <v>310</v>
      </c>
      <c r="I3759" s="2" t="s">
        <v>68</v>
      </c>
      <c r="J3759" s="2" t="s">
        <v>1422</v>
      </c>
      <c r="K3759" s="19"/>
      <c r="L3759" s="2"/>
      <c r="M3759" s="17">
        <v>20</v>
      </c>
      <c r="N3759" s="2" t="s">
        <v>46</v>
      </c>
      <c r="O3759" s="2" t="s">
        <v>14430</v>
      </c>
      <c r="P3759" s="2" t="s">
        <v>14530</v>
      </c>
      <c r="Q3759" s="2" t="s">
        <v>14531</v>
      </c>
      <c r="S3759" s="102">
        <v>1.89</v>
      </c>
      <c r="T3759" s="116">
        <v>1.81</v>
      </c>
      <c r="AN3759" s="106">
        <v>1.92</v>
      </c>
      <c r="AO3759" s="105" t="s">
        <v>50</v>
      </c>
      <c r="AP3759" s="104" t="s">
        <v>51</v>
      </c>
      <c r="AQ3759" s="105" t="e">
        <f t="shared" si="859"/>
        <v>#NUM!</v>
      </c>
      <c r="AR3759" s="105" t="e">
        <f t="shared" si="860"/>
        <v>#NUM!</v>
      </c>
      <c r="AS3759" s="105" t="e">
        <f t="shared" si="861"/>
        <v>#NUM!</v>
      </c>
      <c r="AT3759" s="105" t="e">
        <f>#REF!*1.075</f>
        <v>#REF!</v>
      </c>
      <c r="AU3759" s="105">
        <f t="shared" si="863"/>
        <v>1.9457499999999999</v>
      </c>
      <c r="AV3759" s="102" t="e">
        <f t="shared" si="864"/>
        <v>#REF!</v>
      </c>
      <c r="AW3759" s="105" t="s">
        <v>172</v>
      </c>
      <c r="AX3759" s="105" t="s">
        <v>173</v>
      </c>
      <c r="AY3759" s="106">
        <v>1.9450000000000001</v>
      </c>
      <c r="AZ3759" s="108">
        <f t="shared" si="866"/>
        <v>0.48625000000000002</v>
      </c>
      <c r="BA3759" s="1">
        <f t="shared" si="867"/>
        <v>2.4312499999999999</v>
      </c>
      <c r="BB3759" s="106">
        <f t="shared" si="865"/>
        <v>2.62575</v>
      </c>
      <c r="BC3759" s="105" t="s">
        <v>53</v>
      </c>
      <c r="BD3759" s="105" t="s">
        <v>885</v>
      </c>
      <c r="BE3759" s="110"/>
      <c r="BF3759" s="110"/>
      <c r="BG3759" s="110"/>
    </row>
    <row r="3760" spans="1:59" ht="24.75" hidden="1" customHeight="1">
      <c r="A3760" s="9">
        <v>3759</v>
      </c>
      <c r="B3760" s="17">
        <v>5718</v>
      </c>
      <c r="C3760" s="17"/>
      <c r="D3760" s="8"/>
      <c r="E3760" s="2" t="s">
        <v>14532</v>
      </c>
      <c r="F3760" s="2" t="s">
        <v>14533</v>
      </c>
      <c r="G3760" s="2" t="s">
        <v>14534</v>
      </c>
      <c r="H3760" s="18" t="s">
        <v>310</v>
      </c>
      <c r="I3760" s="2" t="s">
        <v>68</v>
      </c>
      <c r="J3760" s="2" t="s">
        <v>14535</v>
      </c>
      <c r="K3760" s="19"/>
      <c r="L3760" s="2"/>
      <c r="M3760" s="17">
        <v>20</v>
      </c>
      <c r="N3760" s="2" t="s">
        <v>46</v>
      </c>
      <c r="O3760" s="2" t="s">
        <v>14430</v>
      </c>
      <c r="P3760" s="2" t="s">
        <v>14536</v>
      </c>
      <c r="Q3760" s="2" t="s">
        <v>14537</v>
      </c>
      <c r="R3760" s="101">
        <v>5.79</v>
      </c>
      <c r="T3760" s="116" t="s">
        <v>58</v>
      </c>
      <c r="V3760" s="102">
        <v>5.39</v>
      </c>
      <c r="AN3760" s="106">
        <v>5.79</v>
      </c>
      <c r="AO3760" s="105" t="s">
        <v>50</v>
      </c>
      <c r="AP3760" s="104" t="s">
        <v>51</v>
      </c>
      <c r="AQ3760" s="105" t="e">
        <f t="shared" ref="AQ3760:AQ3791" si="868">AVERAGE(SMALL(AE3760:AI3760,1),SMALL(AE3760:AI3760,2))</f>
        <v>#NUM!</v>
      </c>
      <c r="AR3760" s="105" t="e">
        <f t="shared" ref="AR3760:AR3791" si="869">IF(R3760 &lt;=( AVERAGE(SMALL(AE3760:AI3760,1),SMALL(AE3760:AI3760,2))), R3760, "")</f>
        <v>#NUM!</v>
      </c>
      <c r="AS3760" s="105" t="e">
        <f t="shared" ref="AS3760:AS3791" si="870">AVERAGE(SMALL(AJ3760:AM3760,1),SMALL(AJ3760:AM3760,2))</f>
        <v>#NUM!</v>
      </c>
      <c r="AT3760" s="105" t="e">
        <f>#REF!*1.075</f>
        <v>#REF!</v>
      </c>
      <c r="AU3760" s="105" t="e">
        <f t="shared" si="863"/>
        <v>#VALUE!</v>
      </c>
      <c r="AV3760" s="102" t="e">
        <f t="shared" si="864"/>
        <v>#REF!</v>
      </c>
      <c r="AW3760" s="125" t="s">
        <v>52</v>
      </c>
      <c r="AX3760" s="105" t="s">
        <v>51</v>
      </c>
      <c r="AY3760" s="106">
        <v>5.79</v>
      </c>
      <c r="AZ3760" s="108">
        <f t="shared" si="866"/>
        <v>1.4475</v>
      </c>
      <c r="BA3760" s="1">
        <f t="shared" si="867"/>
        <v>7.2374999999999998</v>
      </c>
      <c r="BB3760" s="106">
        <f t="shared" si="865"/>
        <v>7.8164999999999996</v>
      </c>
      <c r="BC3760" s="105" t="s">
        <v>53</v>
      </c>
      <c r="BE3760" s="110"/>
      <c r="BF3760" s="110"/>
      <c r="BG3760" s="110"/>
    </row>
    <row r="3761" spans="1:59" ht="24.75" customHeight="1">
      <c r="A3761" s="9">
        <v>3760</v>
      </c>
      <c r="B3761" s="17">
        <v>7294</v>
      </c>
      <c r="C3761" s="17"/>
      <c r="D3761" s="127" t="s">
        <v>14427</v>
      </c>
      <c r="E3761" s="2" t="s">
        <v>14538</v>
      </c>
      <c r="F3761" s="2" t="s">
        <v>14539</v>
      </c>
      <c r="G3761" s="2" t="s">
        <v>2242</v>
      </c>
      <c r="H3761" s="18" t="s">
        <v>14540</v>
      </c>
      <c r="I3761" s="2" t="s">
        <v>1025</v>
      </c>
      <c r="J3761" s="2" t="s">
        <v>14541</v>
      </c>
      <c r="K3761" s="19">
        <v>3.5</v>
      </c>
      <c r="L3761" s="2" t="s">
        <v>80</v>
      </c>
      <c r="M3761" s="17">
        <v>1</v>
      </c>
      <c r="N3761" s="2" t="s">
        <v>46</v>
      </c>
      <c r="O3761" s="2" t="s">
        <v>14430</v>
      </c>
      <c r="P3761" s="2" t="s">
        <v>14431</v>
      </c>
      <c r="Q3761" s="2" t="s">
        <v>14542</v>
      </c>
      <c r="S3761" s="102">
        <v>1.57</v>
      </c>
      <c r="T3761" s="116">
        <v>1.49</v>
      </c>
      <c r="AN3761" s="106">
        <v>1.58</v>
      </c>
      <c r="AO3761" s="105" t="s">
        <v>50</v>
      </c>
      <c r="AP3761" s="104" t="s">
        <v>51</v>
      </c>
      <c r="AQ3761" s="105" t="e">
        <f t="shared" si="868"/>
        <v>#NUM!</v>
      </c>
      <c r="AR3761" s="105" t="e">
        <f t="shared" si="869"/>
        <v>#NUM!</v>
      </c>
      <c r="AS3761" s="105" t="e">
        <f t="shared" si="870"/>
        <v>#NUM!</v>
      </c>
      <c r="AT3761" s="105" t="e">
        <f>#REF!*1.075</f>
        <v>#REF!</v>
      </c>
      <c r="AU3761" s="105">
        <f t="shared" si="863"/>
        <v>1.60175</v>
      </c>
      <c r="AV3761" s="102" t="e">
        <f t="shared" si="864"/>
        <v>#REF!</v>
      </c>
      <c r="AW3761" s="105" t="s">
        <v>172</v>
      </c>
      <c r="AX3761" s="105" t="s">
        <v>173</v>
      </c>
      <c r="AY3761" s="106">
        <v>1.601</v>
      </c>
      <c r="AZ3761" s="108">
        <f t="shared" si="866"/>
        <v>0.40024999999999999</v>
      </c>
      <c r="BA3761" s="1">
        <f t="shared" si="867"/>
        <v>2.0012499999999998</v>
      </c>
      <c r="BB3761" s="106">
        <f t="shared" si="865"/>
        <v>2.1613499999999997</v>
      </c>
      <c r="BC3761" s="105" t="s">
        <v>53</v>
      </c>
      <c r="BD3761" s="105" t="s">
        <v>885</v>
      </c>
      <c r="BE3761" s="110"/>
      <c r="BF3761" s="110"/>
      <c r="BG3761" s="110"/>
    </row>
    <row r="3762" spans="1:59" ht="24.75" customHeight="1">
      <c r="A3762" s="9">
        <v>3761</v>
      </c>
      <c r="B3762" s="17">
        <v>7293</v>
      </c>
      <c r="C3762" s="17"/>
      <c r="D3762" s="127" t="s">
        <v>14427</v>
      </c>
      <c r="E3762" s="2" t="s">
        <v>14538</v>
      </c>
      <c r="F3762" s="2" t="s">
        <v>14543</v>
      </c>
      <c r="G3762" s="2" t="s">
        <v>2242</v>
      </c>
      <c r="H3762" s="18" t="s">
        <v>5345</v>
      </c>
      <c r="I3762" s="2" t="s">
        <v>1605</v>
      </c>
      <c r="J3762" s="2" t="s">
        <v>14544</v>
      </c>
      <c r="K3762" s="19">
        <v>5</v>
      </c>
      <c r="L3762" s="2" t="s">
        <v>91</v>
      </c>
      <c r="M3762" s="17">
        <v>1</v>
      </c>
      <c r="N3762" s="2" t="s">
        <v>46</v>
      </c>
      <c r="O3762" s="2" t="s">
        <v>14430</v>
      </c>
      <c r="P3762" s="2" t="s">
        <v>14431</v>
      </c>
      <c r="Q3762" s="2" t="s">
        <v>14545</v>
      </c>
      <c r="S3762" s="102">
        <v>1.87</v>
      </c>
      <c r="T3762" s="116">
        <v>1.79</v>
      </c>
      <c r="AN3762" s="106">
        <v>1.9</v>
      </c>
      <c r="AO3762" s="105" t="s">
        <v>50</v>
      </c>
      <c r="AP3762" s="104" t="s">
        <v>51</v>
      </c>
      <c r="AQ3762" s="105" t="e">
        <f t="shared" si="868"/>
        <v>#NUM!</v>
      </c>
      <c r="AR3762" s="105" t="e">
        <f t="shared" si="869"/>
        <v>#NUM!</v>
      </c>
      <c r="AS3762" s="105" t="e">
        <f t="shared" si="870"/>
        <v>#NUM!</v>
      </c>
      <c r="AT3762" s="105" t="e">
        <f>#REF!*1.075</f>
        <v>#REF!</v>
      </c>
      <c r="AU3762" s="105">
        <f t="shared" si="863"/>
        <v>1.92425</v>
      </c>
      <c r="AV3762" s="102" t="e">
        <f t="shared" si="864"/>
        <v>#REF!</v>
      </c>
      <c r="AW3762" s="105" t="s">
        <v>172</v>
      </c>
      <c r="AX3762" s="105" t="s">
        <v>173</v>
      </c>
      <c r="AY3762" s="106">
        <v>1.9239999999999999</v>
      </c>
      <c r="AZ3762" s="108">
        <f t="shared" si="866"/>
        <v>0.48099999999999998</v>
      </c>
      <c r="BA3762" s="1">
        <f t="shared" si="867"/>
        <v>2.4049999999999998</v>
      </c>
      <c r="BB3762" s="106">
        <f t="shared" si="865"/>
        <v>2.5973999999999999</v>
      </c>
      <c r="BC3762" s="105" t="s">
        <v>53</v>
      </c>
      <c r="BD3762" s="105" t="s">
        <v>885</v>
      </c>
      <c r="BE3762" s="110"/>
      <c r="BF3762" s="110"/>
      <c r="BG3762" s="110"/>
    </row>
    <row r="3763" spans="1:59" ht="24.75" customHeight="1">
      <c r="A3763" s="9">
        <v>3762</v>
      </c>
      <c r="B3763" s="17">
        <v>7291</v>
      </c>
      <c r="C3763" s="17"/>
      <c r="D3763" s="127" t="s">
        <v>14427</v>
      </c>
      <c r="E3763" s="2" t="s">
        <v>14538</v>
      </c>
      <c r="F3763" s="2" t="s">
        <v>14539</v>
      </c>
      <c r="G3763" s="2" t="s">
        <v>14546</v>
      </c>
      <c r="H3763" s="18" t="s">
        <v>14547</v>
      </c>
      <c r="I3763" s="2" t="s">
        <v>78</v>
      </c>
      <c r="J3763" s="2" t="s">
        <v>14484</v>
      </c>
      <c r="K3763" s="19">
        <v>15</v>
      </c>
      <c r="L3763" s="2" t="s">
        <v>80</v>
      </c>
      <c r="M3763" s="17">
        <v>1</v>
      </c>
      <c r="N3763" s="2" t="s">
        <v>46</v>
      </c>
      <c r="O3763" s="2" t="s">
        <v>14430</v>
      </c>
      <c r="P3763" s="2" t="s">
        <v>14431</v>
      </c>
      <c r="Q3763" s="2" t="s">
        <v>14548</v>
      </c>
      <c r="S3763" s="102">
        <v>1.87</v>
      </c>
      <c r="T3763" s="116">
        <v>1.79</v>
      </c>
      <c r="AN3763" s="106">
        <v>1.9</v>
      </c>
      <c r="AO3763" s="105" t="s">
        <v>50</v>
      </c>
      <c r="AP3763" s="104" t="s">
        <v>51</v>
      </c>
      <c r="AQ3763" s="105" t="e">
        <f t="shared" si="868"/>
        <v>#NUM!</v>
      </c>
      <c r="AR3763" s="105" t="e">
        <f t="shared" si="869"/>
        <v>#NUM!</v>
      </c>
      <c r="AS3763" s="105" t="e">
        <f t="shared" si="870"/>
        <v>#NUM!</v>
      </c>
      <c r="AT3763" s="105" t="e">
        <f>#REF!*1.075</f>
        <v>#REF!</v>
      </c>
      <c r="AU3763" s="105">
        <f t="shared" si="863"/>
        <v>1.92425</v>
      </c>
      <c r="AV3763" s="102" t="e">
        <f t="shared" si="864"/>
        <v>#REF!</v>
      </c>
      <c r="AW3763" s="105" t="s">
        <v>172</v>
      </c>
      <c r="AX3763" s="105" t="s">
        <v>173</v>
      </c>
      <c r="AY3763" s="106">
        <v>1.92425</v>
      </c>
      <c r="AZ3763" s="108">
        <f t="shared" si="866"/>
        <v>0.4810625</v>
      </c>
      <c r="BA3763" s="1">
        <f t="shared" si="867"/>
        <v>2.4053125</v>
      </c>
      <c r="BB3763" s="106">
        <f t="shared" si="865"/>
        <v>2.5977375</v>
      </c>
      <c r="BC3763" s="105" t="s">
        <v>53</v>
      </c>
      <c r="BD3763" s="105" t="s">
        <v>885</v>
      </c>
      <c r="BE3763" s="110"/>
      <c r="BF3763" s="110"/>
      <c r="BG3763" s="110"/>
    </row>
    <row r="3764" spans="1:59" ht="24.75" customHeight="1">
      <c r="A3764" s="9">
        <v>3763</v>
      </c>
      <c r="B3764" s="17">
        <v>554</v>
      </c>
      <c r="C3764" s="17"/>
      <c r="D3764" s="127" t="s">
        <v>14427</v>
      </c>
      <c r="E3764" s="2" t="s">
        <v>14549</v>
      </c>
      <c r="F3764" s="2" t="s">
        <v>6041</v>
      </c>
      <c r="G3764" s="2" t="s">
        <v>1297</v>
      </c>
      <c r="H3764" s="18" t="s">
        <v>310</v>
      </c>
      <c r="I3764" s="2" t="s">
        <v>68</v>
      </c>
      <c r="J3764" s="2" t="s">
        <v>1078</v>
      </c>
      <c r="K3764" s="19"/>
      <c r="L3764" s="2"/>
      <c r="M3764" s="17">
        <v>30</v>
      </c>
      <c r="N3764" s="2" t="s">
        <v>46</v>
      </c>
      <c r="O3764" s="2" t="s">
        <v>14430</v>
      </c>
      <c r="P3764" s="2" t="s">
        <v>14431</v>
      </c>
      <c r="Q3764" s="2" t="s">
        <v>14550</v>
      </c>
      <c r="S3764" s="102">
        <v>0.53</v>
      </c>
      <c r="T3764" s="116">
        <v>0.45</v>
      </c>
      <c r="AN3764" s="106">
        <v>0.47</v>
      </c>
      <c r="AO3764" s="105" t="s">
        <v>50</v>
      </c>
      <c r="AP3764" s="104" t="s">
        <v>51</v>
      </c>
      <c r="AQ3764" s="105" t="e">
        <f t="shared" si="868"/>
        <v>#NUM!</v>
      </c>
      <c r="AR3764" s="105" t="e">
        <f t="shared" si="869"/>
        <v>#NUM!</v>
      </c>
      <c r="AS3764" s="105" t="e">
        <f t="shared" si="870"/>
        <v>#NUM!</v>
      </c>
      <c r="AT3764" s="105" t="e">
        <f>#REF!*1.075</f>
        <v>#REF!</v>
      </c>
      <c r="AU3764" s="105">
        <f t="shared" si="863"/>
        <v>0.48375000000000001</v>
      </c>
      <c r="AV3764" s="102" t="e">
        <f t="shared" si="864"/>
        <v>#REF!</v>
      </c>
      <c r="AW3764" s="105" t="s">
        <v>172</v>
      </c>
      <c r="AX3764" s="105" t="s">
        <v>173</v>
      </c>
      <c r="AY3764" s="106">
        <v>0.48375000000000001</v>
      </c>
      <c r="AZ3764" s="108">
        <f t="shared" si="866"/>
        <v>0.1209375</v>
      </c>
      <c r="BA3764" s="1">
        <f t="shared" si="867"/>
        <v>0.60468750000000004</v>
      </c>
      <c r="BB3764" s="106">
        <f t="shared" si="865"/>
        <v>0.6530625000000001</v>
      </c>
      <c r="BC3764" s="105" t="s">
        <v>53</v>
      </c>
      <c r="BD3764" s="105" t="s">
        <v>885</v>
      </c>
      <c r="BE3764" s="110"/>
      <c r="BF3764" s="110"/>
      <c r="BG3764" s="110"/>
    </row>
    <row r="3765" spans="1:59" ht="24.75" customHeight="1">
      <c r="A3765" s="9">
        <v>3764</v>
      </c>
      <c r="B3765" s="17">
        <v>1051</v>
      </c>
      <c r="C3765" s="17"/>
      <c r="D3765" s="127" t="s">
        <v>14427</v>
      </c>
      <c r="E3765" s="2" t="s">
        <v>14549</v>
      </c>
      <c r="F3765" s="2" t="s">
        <v>14551</v>
      </c>
      <c r="G3765" s="2" t="s">
        <v>1297</v>
      </c>
      <c r="H3765" s="18" t="s">
        <v>5382</v>
      </c>
      <c r="I3765" s="2" t="s">
        <v>551</v>
      </c>
      <c r="J3765" s="2" t="s">
        <v>14552</v>
      </c>
      <c r="K3765" s="19">
        <v>2</v>
      </c>
      <c r="L3765" s="2" t="s">
        <v>91</v>
      </c>
      <c r="M3765" s="17">
        <v>10</v>
      </c>
      <c r="N3765" s="2" t="s">
        <v>46</v>
      </c>
      <c r="O3765" s="2" t="s">
        <v>14430</v>
      </c>
      <c r="P3765" s="2" t="s">
        <v>14446</v>
      </c>
      <c r="Q3765" s="2" t="s">
        <v>14553</v>
      </c>
      <c r="S3765" s="102">
        <v>1.47</v>
      </c>
      <c r="T3765" s="116">
        <v>1.39</v>
      </c>
      <c r="AG3765" s="105">
        <v>2.1278000000000001</v>
      </c>
      <c r="AN3765" s="106">
        <v>1.47</v>
      </c>
      <c r="AO3765" s="105" t="s">
        <v>50</v>
      </c>
      <c r="AP3765" s="104" t="s">
        <v>51</v>
      </c>
      <c r="AQ3765" s="105" t="e">
        <f t="shared" si="868"/>
        <v>#NUM!</v>
      </c>
      <c r="AR3765" s="105" t="e">
        <f t="shared" si="869"/>
        <v>#NUM!</v>
      </c>
      <c r="AS3765" s="105" t="e">
        <f t="shared" si="870"/>
        <v>#NUM!</v>
      </c>
      <c r="AT3765" s="105" t="e">
        <f>#REF!*1.075</f>
        <v>#REF!</v>
      </c>
      <c r="AU3765" s="105">
        <f t="shared" si="863"/>
        <v>1.4942499999999999</v>
      </c>
      <c r="AV3765" s="102" t="e">
        <f t="shared" si="864"/>
        <v>#REF!</v>
      </c>
      <c r="AW3765" s="105" t="s">
        <v>172</v>
      </c>
      <c r="AX3765" s="105" t="s">
        <v>173</v>
      </c>
      <c r="AY3765" s="106">
        <v>1.4942499999999999</v>
      </c>
      <c r="AZ3765" s="108">
        <f t="shared" si="866"/>
        <v>0.37356249999999996</v>
      </c>
      <c r="BA3765" s="1">
        <f t="shared" si="867"/>
        <v>1.8678124999999999</v>
      </c>
      <c r="BB3765" s="106">
        <f t="shared" si="865"/>
        <v>2.0172374999999998</v>
      </c>
      <c r="BC3765" s="105" t="s">
        <v>53</v>
      </c>
      <c r="BD3765" s="105" t="s">
        <v>885</v>
      </c>
      <c r="BE3765" s="110"/>
      <c r="BF3765" s="110"/>
      <c r="BG3765" s="110"/>
    </row>
    <row r="3766" spans="1:59" ht="24.75" customHeight="1">
      <c r="A3766" s="9">
        <v>3765</v>
      </c>
      <c r="B3766" s="17">
        <v>1123</v>
      </c>
      <c r="C3766" s="17"/>
      <c r="D3766" s="127" t="s">
        <v>14427</v>
      </c>
      <c r="E3766" s="2" t="s">
        <v>14554</v>
      </c>
      <c r="F3766" s="2" t="s">
        <v>1304</v>
      </c>
      <c r="G3766" s="2" t="s">
        <v>1305</v>
      </c>
      <c r="H3766" s="18" t="s">
        <v>6052</v>
      </c>
      <c r="I3766" s="2" t="s">
        <v>14555</v>
      </c>
      <c r="J3766" s="2" t="s">
        <v>14556</v>
      </c>
      <c r="K3766" s="19">
        <v>3</v>
      </c>
      <c r="L3766" s="2" t="s">
        <v>91</v>
      </c>
      <c r="M3766" s="17">
        <v>10</v>
      </c>
      <c r="N3766" s="2" t="s">
        <v>46</v>
      </c>
      <c r="O3766" s="2" t="s">
        <v>14430</v>
      </c>
      <c r="P3766" s="2" t="s">
        <v>14557</v>
      </c>
      <c r="Q3766" s="2" t="s">
        <v>14558</v>
      </c>
      <c r="S3766" s="102">
        <v>2.3199999999999998</v>
      </c>
      <c r="T3766" s="116">
        <v>2.2400000000000002</v>
      </c>
      <c r="AN3766" s="106">
        <v>2.38</v>
      </c>
      <c r="AO3766" s="105" t="s">
        <v>50</v>
      </c>
      <c r="AP3766" s="104" t="s">
        <v>51</v>
      </c>
      <c r="AQ3766" s="105" t="e">
        <f t="shared" si="868"/>
        <v>#NUM!</v>
      </c>
      <c r="AR3766" s="105" t="e">
        <f t="shared" si="869"/>
        <v>#NUM!</v>
      </c>
      <c r="AS3766" s="105" t="e">
        <f t="shared" si="870"/>
        <v>#NUM!</v>
      </c>
      <c r="AT3766" s="105" t="e">
        <f>#REF!*1.075</f>
        <v>#REF!</v>
      </c>
      <c r="AU3766" s="105">
        <f t="shared" si="863"/>
        <v>2.4079999999999999</v>
      </c>
      <c r="AV3766" s="102" t="e">
        <f t="shared" si="864"/>
        <v>#REF!</v>
      </c>
      <c r="AW3766" s="105" t="s">
        <v>172</v>
      </c>
      <c r="AX3766" s="105" t="s">
        <v>173</v>
      </c>
      <c r="AY3766" s="106">
        <v>2.4079999999999999</v>
      </c>
      <c r="AZ3766" s="108">
        <f t="shared" si="866"/>
        <v>0.60199999999999998</v>
      </c>
      <c r="BA3766" s="1">
        <f t="shared" si="867"/>
        <v>3.01</v>
      </c>
      <c r="BB3766" s="106">
        <f t="shared" si="865"/>
        <v>3.2507999999999999</v>
      </c>
      <c r="BC3766" s="105" t="s">
        <v>53</v>
      </c>
      <c r="BD3766" s="105" t="s">
        <v>885</v>
      </c>
      <c r="BE3766" s="110"/>
      <c r="BF3766" s="110"/>
      <c r="BG3766" s="110"/>
    </row>
    <row r="3767" spans="1:59" ht="24.75" customHeight="1">
      <c r="A3767" s="9">
        <v>3766</v>
      </c>
      <c r="B3767" s="17">
        <v>7290</v>
      </c>
      <c r="C3767" s="17"/>
      <c r="D3767" s="127" t="s">
        <v>14427</v>
      </c>
      <c r="E3767" s="2" t="s">
        <v>14554</v>
      </c>
      <c r="F3767" s="2" t="s">
        <v>8107</v>
      </c>
      <c r="G3767" s="2" t="s">
        <v>1305</v>
      </c>
      <c r="H3767" s="18" t="s">
        <v>43</v>
      </c>
      <c r="I3767" s="2" t="s">
        <v>2108</v>
      </c>
      <c r="J3767" s="2" t="s">
        <v>7684</v>
      </c>
      <c r="K3767" s="19"/>
      <c r="L3767" s="2"/>
      <c r="M3767" s="17">
        <v>10</v>
      </c>
      <c r="N3767" s="2" t="s">
        <v>46</v>
      </c>
      <c r="O3767" s="2" t="s">
        <v>14430</v>
      </c>
      <c r="P3767" s="2" t="s">
        <v>14559</v>
      </c>
      <c r="Q3767" s="2" t="s">
        <v>14560</v>
      </c>
      <c r="S3767" s="102">
        <v>0.68</v>
      </c>
      <c r="T3767" s="116">
        <v>0.6</v>
      </c>
      <c r="AN3767" s="106">
        <v>3.5840000000000001</v>
      </c>
      <c r="AO3767" s="105" t="s">
        <v>372</v>
      </c>
      <c r="AP3767" s="104" t="s">
        <v>373</v>
      </c>
      <c r="AQ3767" s="105" t="e">
        <f t="shared" si="868"/>
        <v>#NUM!</v>
      </c>
      <c r="AR3767" s="105" t="e">
        <f t="shared" si="869"/>
        <v>#NUM!</v>
      </c>
      <c r="AS3767" s="105" t="e">
        <f t="shared" si="870"/>
        <v>#NUM!</v>
      </c>
      <c r="AT3767" s="105" t="e">
        <f>#REF!*1.075</f>
        <v>#REF!</v>
      </c>
      <c r="AU3767" s="105">
        <f t="shared" ref="AU3767:AU3798" si="871">T3767*1.075</f>
        <v>0.64499999999999991</v>
      </c>
      <c r="AV3767" s="102" t="e">
        <f t="shared" si="864"/>
        <v>#REF!</v>
      </c>
      <c r="AW3767" s="105" t="s">
        <v>172</v>
      </c>
      <c r="AX3767" s="105" t="s">
        <v>173</v>
      </c>
      <c r="AY3767" s="106">
        <v>0.64499999999999991</v>
      </c>
      <c r="AZ3767" s="108">
        <f t="shared" si="866"/>
        <v>0.16124999999999998</v>
      </c>
      <c r="BA3767" s="1">
        <f t="shared" si="867"/>
        <v>0.80624999999999991</v>
      </c>
      <c r="BB3767" s="106">
        <f t="shared" si="865"/>
        <v>0.87074999999999991</v>
      </c>
      <c r="BC3767" s="105" t="s">
        <v>53</v>
      </c>
      <c r="BD3767" s="105" t="s">
        <v>885</v>
      </c>
      <c r="BE3767" s="110"/>
      <c r="BF3767" s="110"/>
      <c r="BG3767" s="110"/>
    </row>
    <row r="3768" spans="1:59" ht="24.75" customHeight="1">
      <c r="A3768" s="9">
        <v>3767</v>
      </c>
      <c r="B3768" s="17">
        <v>3937</v>
      </c>
      <c r="C3768" s="17"/>
      <c r="D3768" s="127" t="s">
        <v>14427</v>
      </c>
      <c r="E3768" s="2" t="s">
        <v>14561</v>
      </c>
      <c r="F3768" s="2" t="s">
        <v>14562</v>
      </c>
      <c r="G3768" s="2" t="s">
        <v>6394</v>
      </c>
      <c r="H3768" s="18" t="s">
        <v>6395</v>
      </c>
      <c r="I3768" s="2" t="s">
        <v>551</v>
      </c>
      <c r="J3768" s="2" t="s">
        <v>14563</v>
      </c>
      <c r="K3768" s="19">
        <v>2</v>
      </c>
      <c r="L3768" s="2" t="s">
        <v>91</v>
      </c>
      <c r="M3768" s="17">
        <v>10</v>
      </c>
      <c r="N3768" s="2" t="s">
        <v>46</v>
      </c>
      <c r="O3768" s="2" t="s">
        <v>14430</v>
      </c>
      <c r="P3768" s="2" t="s">
        <v>14564</v>
      </c>
      <c r="Q3768" s="2" t="s">
        <v>14565</v>
      </c>
      <c r="S3768" s="102">
        <v>4.1500000000000004</v>
      </c>
      <c r="T3768" s="116">
        <v>4.07</v>
      </c>
      <c r="AG3768" s="105">
        <v>1.8049999999999999</v>
      </c>
      <c r="AN3768" s="106">
        <v>4.32</v>
      </c>
      <c r="AO3768" s="105" t="s">
        <v>50</v>
      </c>
      <c r="AP3768" s="104" t="s">
        <v>51</v>
      </c>
      <c r="AQ3768" s="105" t="e">
        <f t="shared" si="868"/>
        <v>#NUM!</v>
      </c>
      <c r="AR3768" s="105" t="e">
        <f t="shared" si="869"/>
        <v>#NUM!</v>
      </c>
      <c r="AS3768" s="105" t="e">
        <f t="shared" si="870"/>
        <v>#NUM!</v>
      </c>
      <c r="AT3768" s="105" t="e">
        <f>#REF!*1.075</f>
        <v>#REF!</v>
      </c>
      <c r="AU3768" s="105">
        <f t="shared" si="871"/>
        <v>4.3752500000000003</v>
      </c>
      <c r="AV3768" s="102" t="e">
        <f t="shared" si="864"/>
        <v>#REF!</v>
      </c>
      <c r="AW3768" s="105" t="s">
        <v>172</v>
      </c>
      <c r="AX3768" s="105" t="s">
        <v>173</v>
      </c>
      <c r="AY3768" s="106">
        <v>4.3752500000000003</v>
      </c>
      <c r="AZ3768" s="108">
        <f t="shared" si="866"/>
        <v>1.0938125000000001</v>
      </c>
      <c r="BA3768" s="1">
        <f t="shared" si="867"/>
        <v>5.4690625000000006</v>
      </c>
      <c r="BB3768" s="106">
        <f t="shared" si="865"/>
        <v>5.9065875000000005</v>
      </c>
      <c r="BC3768" s="105" t="s">
        <v>53</v>
      </c>
      <c r="BD3768" s="105" t="s">
        <v>885</v>
      </c>
      <c r="BE3768" s="110"/>
      <c r="BF3768" s="110"/>
      <c r="BG3768" s="110"/>
    </row>
    <row r="3769" spans="1:59" ht="24.75" customHeight="1">
      <c r="A3769" s="9">
        <v>3768</v>
      </c>
      <c r="B3769" s="17">
        <v>1050</v>
      </c>
      <c r="C3769" s="17"/>
      <c r="D3769" s="127" t="s">
        <v>14427</v>
      </c>
      <c r="E3769" s="2" t="s">
        <v>14566</v>
      </c>
      <c r="F3769" s="2" t="s">
        <v>14567</v>
      </c>
      <c r="G3769" s="2" t="s">
        <v>6186</v>
      </c>
      <c r="H3769" s="18" t="s">
        <v>43</v>
      </c>
      <c r="I3769" s="2" t="s">
        <v>68</v>
      </c>
      <c r="J3769" s="2" t="s">
        <v>14568</v>
      </c>
      <c r="K3769" s="19"/>
      <c r="L3769" s="2"/>
      <c r="M3769" s="17">
        <v>10</v>
      </c>
      <c r="N3769" s="2" t="s">
        <v>46</v>
      </c>
      <c r="O3769" s="2" t="s">
        <v>14430</v>
      </c>
      <c r="P3769" s="2" t="s">
        <v>14569</v>
      </c>
      <c r="Q3769" s="2" t="s">
        <v>14570</v>
      </c>
      <c r="S3769" s="102">
        <v>1.57</v>
      </c>
      <c r="T3769" s="116">
        <v>1.49</v>
      </c>
      <c r="AN3769" s="106">
        <v>1.58</v>
      </c>
      <c r="AO3769" s="105" t="s">
        <v>50</v>
      </c>
      <c r="AP3769" s="104" t="s">
        <v>51</v>
      </c>
      <c r="AQ3769" s="105" t="e">
        <f t="shared" si="868"/>
        <v>#NUM!</v>
      </c>
      <c r="AR3769" s="105" t="e">
        <f t="shared" si="869"/>
        <v>#NUM!</v>
      </c>
      <c r="AS3769" s="105" t="e">
        <f t="shared" si="870"/>
        <v>#NUM!</v>
      </c>
      <c r="AT3769" s="105" t="e">
        <f>#REF!*1.075</f>
        <v>#REF!</v>
      </c>
      <c r="AU3769" s="105">
        <f t="shared" si="871"/>
        <v>1.60175</v>
      </c>
      <c r="AV3769" s="102" t="e">
        <f t="shared" si="864"/>
        <v>#REF!</v>
      </c>
      <c r="AW3769" s="105" t="s">
        <v>172</v>
      </c>
      <c r="AX3769" s="105" t="s">
        <v>173</v>
      </c>
      <c r="AY3769" s="106">
        <v>1.60175</v>
      </c>
      <c r="AZ3769" s="108">
        <f t="shared" si="866"/>
        <v>0.4004375</v>
      </c>
      <c r="BA3769" s="1">
        <f t="shared" si="867"/>
        <v>2.0021874999999998</v>
      </c>
      <c r="BB3769" s="106">
        <f t="shared" si="865"/>
        <v>2.1623625</v>
      </c>
      <c r="BC3769" s="105" t="s">
        <v>53</v>
      </c>
      <c r="BD3769" s="105" t="s">
        <v>885</v>
      </c>
      <c r="BE3769" s="110"/>
      <c r="BF3769" s="110"/>
      <c r="BG3769" s="110"/>
    </row>
    <row r="3770" spans="1:59" ht="24.75" customHeight="1">
      <c r="A3770" s="9">
        <v>3769</v>
      </c>
      <c r="B3770" s="17">
        <v>938</v>
      </c>
      <c r="C3770" s="17"/>
      <c r="D3770" s="127" t="s">
        <v>14427</v>
      </c>
      <c r="E3770" s="2" t="s">
        <v>14571</v>
      </c>
      <c r="F3770" s="2" t="s">
        <v>10241</v>
      </c>
      <c r="G3770" s="2" t="s">
        <v>10242</v>
      </c>
      <c r="H3770" s="18" t="s">
        <v>60</v>
      </c>
      <c r="I3770" s="2" t="s">
        <v>68</v>
      </c>
      <c r="J3770" s="2" t="s">
        <v>545</v>
      </c>
      <c r="K3770" s="19"/>
      <c r="L3770" s="2"/>
      <c r="M3770" s="17">
        <v>30</v>
      </c>
      <c r="N3770" s="2" t="s">
        <v>46</v>
      </c>
      <c r="O3770" s="2" t="s">
        <v>14430</v>
      </c>
      <c r="P3770" s="2" t="s">
        <v>14443</v>
      </c>
      <c r="Q3770" s="2" t="s">
        <v>14572</v>
      </c>
      <c r="S3770" s="102">
        <v>0.64</v>
      </c>
      <c r="T3770" s="116">
        <v>0.56000000000000005</v>
      </c>
      <c r="AN3770" s="106">
        <v>0.59</v>
      </c>
      <c r="AO3770" s="105" t="s">
        <v>50</v>
      </c>
      <c r="AP3770" s="104" t="s">
        <v>51</v>
      </c>
      <c r="AQ3770" s="105" t="e">
        <f t="shared" si="868"/>
        <v>#NUM!</v>
      </c>
      <c r="AR3770" s="105" t="e">
        <f t="shared" si="869"/>
        <v>#NUM!</v>
      </c>
      <c r="AS3770" s="105" t="e">
        <f t="shared" si="870"/>
        <v>#NUM!</v>
      </c>
      <c r="AT3770" s="105" t="e">
        <f>#REF!*1.075</f>
        <v>#REF!</v>
      </c>
      <c r="AU3770" s="105">
        <f t="shared" si="871"/>
        <v>0.60199999999999998</v>
      </c>
      <c r="AV3770" s="102" t="e">
        <f t="shared" si="864"/>
        <v>#REF!</v>
      </c>
      <c r="AW3770" s="105" t="s">
        <v>172</v>
      </c>
      <c r="AX3770" s="105" t="s">
        <v>173</v>
      </c>
      <c r="AY3770" s="106">
        <v>0.60199999999999998</v>
      </c>
      <c r="AZ3770" s="108">
        <f t="shared" si="866"/>
        <v>0.15049999999999999</v>
      </c>
      <c r="BA3770" s="1">
        <f t="shared" si="867"/>
        <v>0.75249999999999995</v>
      </c>
      <c r="BB3770" s="106">
        <f t="shared" si="865"/>
        <v>0.81269999999999998</v>
      </c>
      <c r="BC3770" s="105" t="s">
        <v>53</v>
      </c>
      <c r="BD3770" s="105" t="s">
        <v>885</v>
      </c>
      <c r="BE3770" s="110"/>
      <c r="BF3770" s="110"/>
      <c r="BG3770" s="110"/>
    </row>
    <row r="3771" spans="1:59" ht="24.75" customHeight="1">
      <c r="A3771" s="9">
        <v>3770</v>
      </c>
      <c r="B3771" s="17">
        <v>5520</v>
      </c>
      <c r="C3771" s="17"/>
      <c r="D3771" s="127" t="s">
        <v>14427</v>
      </c>
      <c r="E3771" s="2" t="s">
        <v>14573</v>
      </c>
      <c r="F3771" s="2" t="s">
        <v>6464</v>
      </c>
      <c r="G3771" s="2" t="s">
        <v>6394</v>
      </c>
      <c r="H3771" s="18" t="s">
        <v>191</v>
      </c>
      <c r="I3771" s="2" t="s">
        <v>4765</v>
      </c>
      <c r="J3771" s="2" t="s">
        <v>14574</v>
      </c>
      <c r="K3771" s="19"/>
      <c r="L3771" s="2"/>
      <c r="M3771" s="17">
        <v>30</v>
      </c>
      <c r="N3771" s="2" t="s">
        <v>46</v>
      </c>
      <c r="O3771" s="2" t="s">
        <v>14430</v>
      </c>
      <c r="P3771" s="2" t="s">
        <v>14536</v>
      </c>
      <c r="Q3771" s="2" t="s">
        <v>14575</v>
      </c>
      <c r="S3771" s="102">
        <v>2.84</v>
      </c>
      <c r="T3771" s="116">
        <v>2.76</v>
      </c>
      <c r="AN3771" s="106">
        <v>3.06</v>
      </c>
      <c r="AO3771" s="105" t="s">
        <v>50</v>
      </c>
      <c r="AP3771" s="104" t="s">
        <v>51</v>
      </c>
      <c r="AQ3771" s="105" t="e">
        <f t="shared" si="868"/>
        <v>#NUM!</v>
      </c>
      <c r="AR3771" s="105" t="e">
        <f t="shared" si="869"/>
        <v>#NUM!</v>
      </c>
      <c r="AS3771" s="105" t="e">
        <f t="shared" si="870"/>
        <v>#NUM!</v>
      </c>
      <c r="AT3771" s="105" t="e">
        <f>#REF!*1.075</f>
        <v>#REF!</v>
      </c>
      <c r="AU3771" s="105">
        <f t="shared" si="871"/>
        <v>2.9669999999999996</v>
      </c>
      <c r="AV3771" s="102" t="e">
        <f t="shared" si="864"/>
        <v>#REF!</v>
      </c>
      <c r="AW3771" s="105" t="s">
        <v>172</v>
      </c>
      <c r="AX3771" s="105" t="s">
        <v>173</v>
      </c>
      <c r="AY3771" s="106">
        <v>2.9669999999999996</v>
      </c>
      <c r="AZ3771" s="108">
        <f t="shared" si="866"/>
        <v>0.74174999999999991</v>
      </c>
      <c r="BA3771" s="1">
        <f t="shared" si="867"/>
        <v>3.7087499999999993</v>
      </c>
      <c r="BB3771" s="106">
        <f t="shared" si="865"/>
        <v>4.0054499999999997</v>
      </c>
      <c r="BC3771" s="105" t="s">
        <v>53</v>
      </c>
      <c r="BD3771" s="105" t="s">
        <v>885</v>
      </c>
      <c r="BE3771" s="110"/>
      <c r="BF3771" s="110"/>
      <c r="BG3771" s="110"/>
    </row>
    <row r="3772" spans="1:59" ht="24.75" customHeight="1">
      <c r="A3772" s="9">
        <v>3771</v>
      </c>
      <c r="B3772" s="17">
        <v>1236</v>
      </c>
      <c r="C3772" s="17"/>
      <c r="D3772" s="127" t="s">
        <v>14427</v>
      </c>
      <c r="E3772" s="2" t="s">
        <v>14576</v>
      </c>
      <c r="F3772" s="2" t="s">
        <v>14577</v>
      </c>
      <c r="G3772" s="2" t="s">
        <v>2494</v>
      </c>
      <c r="H3772" s="18" t="s">
        <v>310</v>
      </c>
      <c r="I3772" s="2" t="s">
        <v>68</v>
      </c>
      <c r="J3772" s="2" t="s">
        <v>1078</v>
      </c>
      <c r="K3772" s="19"/>
      <c r="L3772" s="2"/>
      <c r="M3772" s="17">
        <v>30</v>
      </c>
      <c r="N3772" s="2" t="s">
        <v>46</v>
      </c>
      <c r="O3772" s="2" t="s">
        <v>14430</v>
      </c>
      <c r="P3772" s="2" t="s">
        <v>14578</v>
      </c>
      <c r="Q3772" s="2" t="s">
        <v>14579</v>
      </c>
      <c r="S3772" s="102">
        <v>5.04</v>
      </c>
      <c r="T3772" s="116">
        <v>4.96</v>
      </c>
      <c r="AN3772" s="106">
        <v>5.27</v>
      </c>
      <c r="AO3772" s="105" t="s">
        <v>50</v>
      </c>
      <c r="AP3772" s="104" t="s">
        <v>51</v>
      </c>
      <c r="AQ3772" s="105" t="e">
        <f t="shared" si="868"/>
        <v>#NUM!</v>
      </c>
      <c r="AR3772" s="105" t="e">
        <f t="shared" si="869"/>
        <v>#NUM!</v>
      </c>
      <c r="AS3772" s="105" t="e">
        <f t="shared" si="870"/>
        <v>#NUM!</v>
      </c>
      <c r="AT3772" s="105" t="e">
        <f>#REF!*1.075</f>
        <v>#REF!</v>
      </c>
      <c r="AU3772" s="105">
        <f t="shared" si="871"/>
        <v>5.3319999999999999</v>
      </c>
      <c r="AV3772" s="102" t="e">
        <f t="shared" si="864"/>
        <v>#REF!</v>
      </c>
      <c r="AW3772" s="105" t="s">
        <v>172</v>
      </c>
      <c r="AX3772" s="105" t="s">
        <v>173</v>
      </c>
      <c r="AY3772" s="106">
        <v>5.3319999999999999</v>
      </c>
      <c r="AZ3772" s="108">
        <f t="shared" si="866"/>
        <v>1.333</v>
      </c>
      <c r="BA3772" s="1">
        <f t="shared" si="867"/>
        <v>6.665</v>
      </c>
      <c r="BB3772" s="106">
        <f t="shared" si="865"/>
        <v>7.1981999999999999</v>
      </c>
      <c r="BC3772" s="105" t="s">
        <v>53</v>
      </c>
      <c r="BD3772" s="105" t="s">
        <v>885</v>
      </c>
      <c r="BE3772" s="110"/>
      <c r="BF3772" s="110"/>
      <c r="BG3772" s="110"/>
    </row>
    <row r="3773" spans="1:59" ht="24.75" customHeight="1">
      <c r="A3773" s="9">
        <v>3773</v>
      </c>
      <c r="B3773" s="17">
        <v>1124</v>
      </c>
      <c r="C3773" s="17"/>
      <c r="D3773" s="127" t="s">
        <v>14427</v>
      </c>
      <c r="E3773" s="2" t="s">
        <v>14580</v>
      </c>
      <c r="F3773" s="2" t="s">
        <v>1396</v>
      </c>
      <c r="G3773" s="2" t="s">
        <v>1397</v>
      </c>
      <c r="H3773" s="18" t="s">
        <v>189</v>
      </c>
      <c r="I3773" s="2" t="s">
        <v>68</v>
      </c>
      <c r="J3773" s="2" t="s">
        <v>1078</v>
      </c>
      <c r="K3773" s="19"/>
      <c r="L3773" s="2"/>
      <c r="M3773" s="17">
        <v>30</v>
      </c>
      <c r="N3773" s="2" t="s">
        <v>46</v>
      </c>
      <c r="O3773" s="2" t="s">
        <v>14430</v>
      </c>
      <c r="P3773" s="2" t="s">
        <v>14431</v>
      </c>
      <c r="Q3773" s="2" t="s">
        <v>14581</v>
      </c>
      <c r="S3773" s="102">
        <v>1.85</v>
      </c>
      <c r="T3773" s="116">
        <v>1.77</v>
      </c>
      <c r="AN3773" s="106">
        <v>1.88</v>
      </c>
      <c r="AO3773" s="105" t="s">
        <v>50</v>
      </c>
      <c r="AP3773" s="104" t="s">
        <v>51</v>
      </c>
      <c r="AQ3773" s="105" t="e">
        <f t="shared" si="868"/>
        <v>#NUM!</v>
      </c>
      <c r="AR3773" s="105" t="e">
        <f t="shared" si="869"/>
        <v>#NUM!</v>
      </c>
      <c r="AS3773" s="105" t="e">
        <f t="shared" si="870"/>
        <v>#NUM!</v>
      </c>
      <c r="AT3773" s="105" t="e">
        <f>#REF!*1.075</f>
        <v>#REF!</v>
      </c>
      <c r="AU3773" s="105">
        <f t="shared" si="871"/>
        <v>1.9027499999999999</v>
      </c>
      <c r="AV3773" s="102" t="e">
        <f t="shared" si="864"/>
        <v>#REF!</v>
      </c>
      <c r="AW3773" s="105" t="s">
        <v>172</v>
      </c>
      <c r="AX3773" s="105" t="s">
        <v>173</v>
      </c>
      <c r="AY3773" s="106">
        <v>1.9027499999999999</v>
      </c>
      <c r="AZ3773" s="108">
        <f t="shared" si="866"/>
        <v>0.47568749999999999</v>
      </c>
      <c r="BA3773" s="1">
        <f t="shared" si="867"/>
        <v>2.3784375</v>
      </c>
      <c r="BB3773" s="106">
        <f t="shared" si="865"/>
        <v>2.5687125000000002</v>
      </c>
      <c r="BC3773" s="105" t="s">
        <v>53</v>
      </c>
      <c r="BD3773" s="105" t="s">
        <v>885</v>
      </c>
      <c r="BE3773" s="110"/>
      <c r="BF3773" s="110"/>
      <c r="BG3773" s="110"/>
    </row>
    <row r="3774" spans="1:59" ht="24.75" customHeight="1">
      <c r="A3774" s="9">
        <v>3774</v>
      </c>
      <c r="B3774" s="17">
        <v>697</v>
      </c>
      <c r="C3774" s="17"/>
      <c r="D3774" s="127" t="s">
        <v>14427</v>
      </c>
      <c r="E3774" s="2" t="s">
        <v>14580</v>
      </c>
      <c r="F3774" s="2" t="s">
        <v>1396</v>
      </c>
      <c r="G3774" s="2" t="s">
        <v>1397</v>
      </c>
      <c r="H3774" s="18" t="s">
        <v>1105</v>
      </c>
      <c r="I3774" s="2" t="s">
        <v>551</v>
      </c>
      <c r="J3774" s="2" t="s">
        <v>14582</v>
      </c>
      <c r="K3774" s="19">
        <v>2</v>
      </c>
      <c r="L3774" s="2" t="s">
        <v>91</v>
      </c>
      <c r="M3774" s="17">
        <v>10</v>
      </c>
      <c r="N3774" s="2" t="s">
        <v>46</v>
      </c>
      <c r="O3774" s="2" t="s">
        <v>14430</v>
      </c>
      <c r="P3774" s="2" t="s">
        <v>14431</v>
      </c>
      <c r="Q3774" s="2" t="s">
        <v>14583</v>
      </c>
      <c r="S3774" s="102">
        <v>2.0699999999999998</v>
      </c>
      <c r="T3774" s="116">
        <v>1.99</v>
      </c>
      <c r="AG3774" s="105">
        <v>2.97</v>
      </c>
      <c r="AN3774" s="106">
        <v>2.11</v>
      </c>
      <c r="AO3774" s="105" t="s">
        <v>50</v>
      </c>
      <c r="AP3774" s="104" t="s">
        <v>51</v>
      </c>
      <c r="AQ3774" s="105" t="e">
        <f t="shared" si="868"/>
        <v>#NUM!</v>
      </c>
      <c r="AR3774" s="105" t="e">
        <f t="shared" si="869"/>
        <v>#NUM!</v>
      </c>
      <c r="AS3774" s="105" t="e">
        <f t="shared" si="870"/>
        <v>#NUM!</v>
      </c>
      <c r="AT3774" s="105" t="e">
        <f>#REF!*1.075</f>
        <v>#REF!</v>
      </c>
      <c r="AU3774" s="105">
        <f t="shared" si="871"/>
        <v>2.1392500000000001</v>
      </c>
      <c r="AV3774" s="102" t="e">
        <f t="shared" si="864"/>
        <v>#REF!</v>
      </c>
      <c r="AW3774" s="105" t="s">
        <v>172</v>
      </c>
      <c r="AX3774" s="105" t="s">
        <v>173</v>
      </c>
      <c r="AY3774" s="106">
        <v>2.1392500000000001</v>
      </c>
      <c r="AZ3774" s="108">
        <f t="shared" si="866"/>
        <v>0.53481250000000002</v>
      </c>
      <c r="BA3774" s="1">
        <f t="shared" si="867"/>
        <v>2.6740625000000002</v>
      </c>
      <c r="BB3774" s="106">
        <f t="shared" si="865"/>
        <v>2.8879875000000004</v>
      </c>
      <c r="BC3774" s="105" t="s">
        <v>53</v>
      </c>
      <c r="BD3774" s="105" t="s">
        <v>885</v>
      </c>
      <c r="BE3774" s="110"/>
      <c r="BF3774" s="110"/>
      <c r="BG3774" s="110"/>
    </row>
    <row r="3775" spans="1:59" ht="24.75" customHeight="1">
      <c r="A3775" s="9">
        <v>3775</v>
      </c>
      <c r="B3775" s="17">
        <v>1086</v>
      </c>
      <c r="C3775" s="17"/>
      <c r="D3775" s="127" t="s">
        <v>14427</v>
      </c>
      <c r="E3775" s="2" t="s">
        <v>14584</v>
      </c>
      <c r="F3775" s="2" t="s">
        <v>6108</v>
      </c>
      <c r="G3775" s="2" t="s">
        <v>8505</v>
      </c>
      <c r="H3775" s="18" t="s">
        <v>60</v>
      </c>
      <c r="I3775" s="2" t="s">
        <v>78</v>
      </c>
      <c r="J3775" s="2" t="s">
        <v>14585</v>
      </c>
      <c r="K3775" s="19">
        <v>30</v>
      </c>
      <c r="L3775" s="2" t="s">
        <v>80</v>
      </c>
      <c r="M3775" s="17">
        <v>1</v>
      </c>
      <c r="N3775" s="2" t="s">
        <v>46</v>
      </c>
      <c r="O3775" s="2" t="s">
        <v>14430</v>
      </c>
      <c r="P3775" s="2" t="s">
        <v>14443</v>
      </c>
      <c r="Q3775" s="2" t="s">
        <v>14586</v>
      </c>
      <c r="S3775" s="102">
        <v>3.85</v>
      </c>
      <c r="T3775" s="116">
        <v>3.77</v>
      </c>
      <c r="AN3775" s="106">
        <v>4</v>
      </c>
      <c r="AO3775" s="105" t="s">
        <v>50</v>
      </c>
      <c r="AP3775" s="104" t="s">
        <v>51</v>
      </c>
      <c r="AQ3775" s="105" t="e">
        <f t="shared" si="868"/>
        <v>#NUM!</v>
      </c>
      <c r="AR3775" s="105" t="e">
        <f t="shared" si="869"/>
        <v>#NUM!</v>
      </c>
      <c r="AS3775" s="105" t="e">
        <f t="shared" si="870"/>
        <v>#NUM!</v>
      </c>
      <c r="AT3775" s="105" t="e">
        <f>#REF!*1.075</f>
        <v>#REF!</v>
      </c>
      <c r="AU3775" s="105">
        <f t="shared" si="871"/>
        <v>4.0527499999999996</v>
      </c>
      <c r="AV3775" s="102" t="e">
        <f t="shared" si="864"/>
        <v>#REF!</v>
      </c>
      <c r="AW3775" s="105" t="s">
        <v>172</v>
      </c>
      <c r="AX3775" s="105" t="s">
        <v>173</v>
      </c>
      <c r="AY3775" s="106">
        <v>4.0527499999999996</v>
      </c>
      <c r="AZ3775" s="108">
        <f t="shared" si="866"/>
        <v>1.0131874999999999</v>
      </c>
      <c r="BA3775" s="1">
        <f t="shared" si="867"/>
        <v>5.0659374999999995</v>
      </c>
      <c r="BB3775" s="106">
        <f t="shared" si="865"/>
        <v>5.4712124999999991</v>
      </c>
      <c r="BC3775" s="105" t="s">
        <v>53</v>
      </c>
      <c r="BD3775" s="105" t="s">
        <v>885</v>
      </c>
      <c r="BE3775" s="110"/>
      <c r="BF3775" s="110"/>
      <c r="BG3775" s="110"/>
    </row>
    <row r="3776" spans="1:59" ht="24.75" customHeight="1">
      <c r="A3776" s="9">
        <v>3776</v>
      </c>
      <c r="B3776" s="17">
        <v>1113</v>
      </c>
      <c r="C3776" s="17"/>
      <c r="D3776" s="127" t="s">
        <v>14427</v>
      </c>
      <c r="E3776" s="2" t="s">
        <v>14584</v>
      </c>
      <c r="F3776" s="2" t="s">
        <v>14587</v>
      </c>
      <c r="G3776" s="2" t="s">
        <v>8505</v>
      </c>
      <c r="H3776" s="18" t="s">
        <v>60</v>
      </c>
      <c r="I3776" s="2" t="s">
        <v>702</v>
      </c>
      <c r="J3776" s="2" t="s">
        <v>14585</v>
      </c>
      <c r="K3776" s="19">
        <v>30</v>
      </c>
      <c r="L3776" s="2" t="s">
        <v>80</v>
      </c>
      <c r="M3776" s="17">
        <v>1</v>
      </c>
      <c r="N3776" s="2" t="s">
        <v>46</v>
      </c>
      <c r="O3776" s="2" t="s">
        <v>14430</v>
      </c>
      <c r="P3776" s="2" t="s">
        <v>14443</v>
      </c>
      <c r="Q3776" s="2" t="s">
        <v>14588</v>
      </c>
      <c r="S3776" s="102">
        <v>3.85</v>
      </c>
      <c r="T3776" s="116">
        <v>2.9</v>
      </c>
      <c r="AN3776" s="106">
        <v>4</v>
      </c>
      <c r="AO3776" s="105" t="s">
        <v>50</v>
      </c>
      <c r="AP3776" s="104" t="s">
        <v>51</v>
      </c>
      <c r="AQ3776" s="105" t="e">
        <f t="shared" si="868"/>
        <v>#NUM!</v>
      </c>
      <c r="AR3776" s="105" t="e">
        <f t="shared" si="869"/>
        <v>#NUM!</v>
      </c>
      <c r="AS3776" s="105" t="e">
        <f t="shared" si="870"/>
        <v>#NUM!</v>
      </c>
      <c r="AT3776" s="105" t="e">
        <f>#REF!*1.075</f>
        <v>#REF!</v>
      </c>
      <c r="AU3776" s="105">
        <f t="shared" si="871"/>
        <v>3.1174999999999997</v>
      </c>
      <c r="AV3776" s="102" t="e">
        <f t="shared" si="864"/>
        <v>#REF!</v>
      </c>
      <c r="AW3776" s="105" t="s">
        <v>172</v>
      </c>
      <c r="AX3776" s="105" t="s">
        <v>173</v>
      </c>
      <c r="AY3776" s="106">
        <v>3.1174999999999997</v>
      </c>
      <c r="AZ3776" s="108">
        <f t="shared" si="866"/>
        <v>0.77937499999999993</v>
      </c>
      <c r="BA3776" s="1">
        <f t="shared" si="867"/>
        <v>3.8968749999999996</v>
      </c>
      <c r="BB3776" s="106">
        <f t="shared" si="865"/>
        <v>4.2086249999999996</v>
      </c>
      <c r="BC3776" s="105" t="s">
        <v>53</v>
      </c>
      <c r="BD3776" s="105" t="s">
        <v>885</v>
      </c>
      <c r="BE3776" s="110"/>
      <c r="BF3776" s="110"/>
      <c r="BG3776" s="110"/>
    </row>
    <row r="3777" spans="1:59" ht="24.75" customHeight="1">
      <c r="A3777" s="9">
        <v>3777</v>
      </c>
      <c r="B3777" s="17">
        <v>1043</v>
      </c>
      <c r="C3777" s="17"/>
      <c r="D3777" s="127" t="s">
        <v>14427</v>
      </c>
      <c r="E3777" s="2" t="s">
        <v>14589</v>
      </c>
      <c r="F3777" s="2" t="s">
        <v>14590</v>
      </c>
      <c r="G3777" s="2" t="s">
        <v>961</v>
      </c>
      <c r="H3777" s="18" t="s">
        <v>14591</v>
      </c>
      <c r="I3777" s="2" t="s">
        <v>551</v>
      </c>
      <c r="J3777" s="2" t="s">
        <v>14592</v>
      </c>
      <c r="K3777" s="19">
        <v>2</v>
      </c>
      <c r="L3777" s="2" t="s">
        <v>91</v>
      </c>
      <c r="M3777" s="17">
        <v>10</v>
      </c>
      <c r="N3777" s="2" t="s">
        <v>46</v>
      </c>
      <c r="O3777" s="2" t="s">
        <v>14430</v>
      </c>
      <c r="P3777" s="2" t="s">
        <v>14455</v>
      </c>
      <c r="Q3777" s="2" t="s">
        <v>14593</v>
      </c>
      <c r="S3777" s="102">
        <v>1.97</v>
      </c>
      <c r="T3777" s="116">
        <v>1.89</v>
      </c>
      <c r="AN3777" s="106">
        <v>2</v>
      </c>
      <c r="AO3777" s="105" t="s">
        <v>50</v>
      </c>
      <c r="AP3777" s="104" t="s">
        <v>51</v>
      </c>
      <c r="AQ3777" s="105" t="e">
        <f t="shared" si="868"/>
        <v>#NUM!</v>
      </c>
      <c r="AR3777" s="105" t="e">
        <f t="shared" si="869"/>
        <v>#NUM!</v>
      </c>
      <c r="AS3777" s="105" t="e">
        <f t="shared" si="870"/>
        <v>#NUM!</v>
      </c>
      <c r="AT3777" s="105" t="e">
        <f>#REF!*1.075</f>
        <v>#REF!</v>
      </c>
      <c r="AU3777" s="105">
        <f t="shared" si="871"/>
        <v>2.0317499999999997</v>
      </c>
      <c r="AV3777" s="102" t="e">
        <f t="shared" si="864"/>
        <v>#REF!</v>
      </c>
      <c r="AW3777" s="105" t="s">
        <v>172</v>
      </c>
      <c r="AX3777" s="105" t="s">
        <v>173</v>
      </c>
      <c r="AY3777" s="106">
        <v>2.0317499999999997</v>
      </c>
      <c r="AZ3777" s="108">
        <f t="shared" si="866"/>
        <v>0.50793749999999993</v>
      </c>
      <c r="BA3777" s="1">
        <f t="shared" si="867"/>
        <v>2.5396874999999994</v>
      </c>
      <c r="BB3777" s="106">
        <f t="shared" si="865"/>
        <v>2.7428624999999993</v>
      </c>
      <c r="BC3777" s="105" t="s">
        <v>53</v>
      </c>
      <c r="BD3777" s="105" t="s">
        <v>885</v>
      </c>
      <c r="BE3777" s="110"/>
      <c r="BF3777" s="110"/>
      <c r="BG3777" s="110"/>
    </row>
    <row r="3778" spans="1:59" ht="24.75" customHeight="1">
      <c r="A3778" s="9">
        <v>3778</v>
      </c>
      <c r="B3778" s="17">
        <v>1044</v>
      </c>
      <c r="C3778" s="17"/>
      <c r="D3778" s="127" t="s">
        <v>14427</v>
      </c>
      <c r="E3778" s="2" t="s">
        <v>14594</v>
      </c>
      <c r="F3778" s="2" t="s">
        <v>14595</v>
      </c>
      <c r="G3778" s="2" t="s">
        <v>961</v>
      </c>
      <c r="H3778" s="18" t="s">
        <v>962</v>
      </c>
      <c r="I3778" s="2" t="s">
        <v>551</v>
      </c>
      <c r="J3778" s="2" t="s">
        <v>14596</v>
      </c>
      <c r="K3778" s="19">
        <v>2</v>
      </c>
      <c r="L3778" s="2" t="s">
        <v>91</v>
      </c>
      <c r="M3778" s="17">
        <v>10</v>
      </c>
      <c r="N3778" s="2" t="s">
        <v>46</v>
      </c>
      <c r="O3778" s="2" t="s">
        <v>14430</v>
      </c>
      <c r="P3778" s="2" t="s">
        <v>1079</v>
      </c>
      <c r="Q3778" s="2" t="s">
        <v>14597</v>
      </c>
      <c r="S3778" s="102">
        <v>1.87</v>
      </c>
      <c r="T3778" s="116">
        <v>1.79</v>
      </c>
      <c r="AN3778" s="106">
        <v>1.9</v>
      </c>
      <c r="AO3778" s="105" t="s">
        <v>50</v>
      </c>
      <c r="AP3778" s="104" t="s">
        <v>51</v>
      </c>
      <c r="AQ3778" s="105" t="e">
        <f t="shared" si="868"/>
        <v>#NUM!</v>
      </c>
      <c r="AR3778" s="105" t="e">
        <f t="shared" si="869"/>
        <v>#NUM!</v>
      </c>
      <c r="AS3778" s="105" t="e">
        <f t="shared" si="870"/>
        <v>#NUM!</v>
      </c>
      <c r="AT3778" s="105" t="e">
        <f>#REF!*1.075</f>
        <v>#REF!</v>
      </c>
      <c r="AU3778" s="105">
        <f t="shared" si="871"/>
        <v>1.92425</v>
      </c>
      <c r="AV3778" s="102" t="e">
        <f t="shared" si="864"/>
        <v>#REF!</v>
      </c>
      <c r="AW3778" s="105" t="s">
        <v>172</v>
      </c>
      <c r="AX3778" s="105" t="s">
        <v>173</v>
      </c>
      <c r="AY3778" s="106">
        <v>1.92425</v>
      </c>
      <c r="AZ3778" s="108">
        <f t="shared" si="866"/>
        <v>0.4810625</v>
      </c>
      <c r="BA3778" s="1">
        <f t="shared" si="867"/>
        <v>2.4053125</v>
      </c>
      <c r="BB3778" s="106">
        <f t="shared" si="865"/>
        <v>2.5977375</v>
      </c>
      <c r="BC3778" s="105" t="s">
        <v>53</v>
      </c>
      <c r="BD3778" s="105" t="s">
        <v>885</v>
      </c>
      <c r="BE3778" s="110"/>
      <c r="BF3778" s="110"/>
      <c r="BG3778" s="110"/>
    </row>
    <row r="3779" spans="1:59" ht="24.75" hidden="1" customHeight="1">
      <c r="A3779" s="9">
        <v>3780</v>
      </c>
      <c r="B3779" s="17">
        <v>1204</v>
      </c>
      <c r="C3779" s="17"/>
      <c r="D3779" s="8"/>
      <c r="E3779" s="2" t="s">
        <v>14598</v>
      </c>
      <c r="F3779" s="2" t="s">
        <v>14599</v>
      </c>
      <c r="G3779" s="2" t="s">
        <v>2985</v>
      </c>
      <c r="H3779" s="18" t="s">
        <v>77</v>
      </c>
      <c r="I3779" s="2" t="s">
        <v>906</v>
      </c>
      <c r="J3779" s="2" t="s">
        <v>14600</v>
      </c>
      <c r="K3779" s="19">
        <v>250</v>
      </c>
      <c r="L3779" s="2" t="s">
        <v>91</v>
      </c>
      <c r="M3779" s="17">
        <v>1</v>
      </c>
      <c r="N3779" s="2" t="s">
        <v>46</v>
      </c>
      <c r="O3779" s="2" t="s">
        <v>14430</v>
      </c>
      <c r="P3779" s="2" t="s">
        <v>14601</v>
      </c>
      <c r="Q3779" s="2" t="s">
        <v>14602</v>
      </c>
      <c r="R3779" s="101">
        <v>1.05</v>
      </c>
      <c r="T3779" s="116" t="s">
        <v>58</v>
      </c>
      <c r="V3779" s="102">
        <v>0.98</v>
      </c>
      <c r="AN3779" s="106">
        <v>1.05</v>
      </c>
      <c r="AO3779" s="105" t="s">
        <v>50</v>
      </c>
      <c r="AP3779" s="104" t="s">
        <v>51</v>
      </c>
      <c r="AQ3779" s="105" t="e">
        <f t="shared" si="868"/>
        <v>#NUM!</v>
      </c>
      <c r="AR3779" s="105" t="e">
        <f t="shared" si="869"/>
        <v>#NUM!</v>
      </c>
      <c r="AS3779" s="105" t="e">
        <f t="shared" si="870"/>
        <v>#NUM!</v>
      </c>
      <c r="AT3779" s="105" t="e">
        <f>#REF!*1.075</f>
        <v>#REF!</v>
      </c>
      <c r="AU3779" s="105" t="e">
        <f t="shared" si="871"/>
        <v>#VALUE!</v>
      </c>
      <c r="AV3779" s="102" t="e">
        <f t="shared" si="864"/>
        <v>#REF!</v>
      </c>
      <c r="AW3779" s="125" t="s">
        <v>52</v>
      </c>
      <c r="AX3779" s="105" t="s">
        <v>51</v>
      </c>
      <c r="AY3779" s="106">
        <v>1.05</v>
      </c>
      <c r="AZ3779" s="108">
        <f t="shared" si="866"/>
        <v>0.26250000000000001</v>
      </c>
      <c r="BA3779" s="1">
        <f t="shared" si="867"/>
        <v>1.3125</v>
      </c>
      <c r="BB3779" s="106">
        <f t="shared" si="865"/>
        <v>1.4175</v>
      </c>
      <c r="BC3779" s="105" t="s">
        <v>53</v>
      </c>
      <c r="BE3779" s="110"/>
      <c r="BF3779" s="110"/>
      <c r="BG3779" s="110"/>
    </row>
    <row r="3780" spans="1:59" ht="24.75" hidden="1" customHeight="1">
      <c r="A3780" s="9">
        <v>3781</v>
      </c>
      <c r="B3780" s="17">
        <v>1204</v>
      </c>
      <c r="C3780" s="17"/>
      <c r="D3780" s="8"/>
      <c r="E3780" s="2" t="s">
        <v>14598</v>
      </c>
      <c r="F3780" s="2" t="s">
        <v>14599</v>
      </c>
      <c r="G3780" s="2" t="s">
        <v>2985</v>
      </c>
      <c r="H3780" s="18" t="s">
        <v>77</v>
      </c>
      <c r="I3780" s="2" t="s">
        <v>906</v>
      </c>
      <c r="J3780" s="2" t="s">
        <v>14603</v>
      </c>
      <c r="K3780" s="19">
        <v>500</v>
      </c>
      <c r="L3780" s="2" t="s">
        <v>91</v>
      </c>
      <c r="M3780" s="17">
        <v>1</v>
      </c>
      <c r="N3780" s="2" t="s">
        <v>46</v>
      </c>
      <c r="O3780" s="2" t="s">
        <v>14430</v>
      </c>
      <c r="P3780" s="2" t="s">
        <v>14601</v>
      </c>
      <c r="Q3780" s="2" t="s">
        <v>14602</v>
      </c>
      <c r="R3780" s="101">
        <v>1.21</v>
      </c>
      <c r="T3780" s="116" t="s">
        <v>58</v>
      </c>
      <c r="V3780" s="102">
        <v>1.127</v>
      </c>
      <c r="AN3780" s="106">
        <v>1.21</v>
      </c>
      <c r="AO3780" s="105" t="s">
        <v>50</v>
      </c>
      <c r="AP3780" s="104" t="s">
        <v>51</v>
      </c>
      <c r="AQ3780" s="105" t="e">
        <f t="shared" si="868"/>
        <v>#NUM!</v>
      </c>
      <c r="AR3780" s="105" t="e">
        <f t="shared" si="869"/>
        <v>#NUM!</v>
      </c>
      <c r="AS3780" s="105" t="e">
        <f t="shared" si="870"/>
        <v>#NUM!</v>
      </c>
      <c r="AT3780" s="105" t="e">
        <f>#REF!*1.075</f>
        <v>#REF!</v>
      </c>
      <c r="AU3780" s="105" t="e">
        <f t="shared" si="871"/>
        <v>#VALUE!</v>
      </c>
      <c r="AV3780" s="102" t="e">
        <f t="shared" si="864"/>
        <v>#REF!</v>
      </c>
      <c r="AW3780" s="125" t="s">
        <v>52</v>
      </c>
      <c r="AX3780" s="105" t="s">
        <v>51</v>
      </c>
      <c r="AY3780" s="106">
        <v>1.21</v>
      </c>
      <c r="AZ3780" s="108">
        <f t="shared" si="866"/>
        <v>0.30249999999999999</v>
      </c>
      <c r="BA3780" s="1">
        <f t="shared" si="867"/>
        <v>1.5125</v>
      </c>
      <c r="BB3780" s="106">
        <f t="shared" si="865"/>
        <v>1.6335</v>
      </c>
      <c r="BC3780" s="105" t="s">
        <v>53</v>
      </c>
      <c r="BE3780" s="110"/>
      <c r="BF3780" s="110"/>
      <c r="BG3780" s="110"/>
    </row>
    <row r="3781" spans="1:59" ht="24.75" customHeight="1">
      <c r="A3781" s="9">
        <v>3782</v>
      </c>
      <c r="B3781" s="17">
        <v>628</v>
      </c>
      <c r="C3781" s="17"/>
      <c r="D3781" s="127" t="s">
        <v>14427</v>
      </c>
      <c r="E3781" s="2" t="s">
        <v>14604</v>
      </c>
      <c r="F3781" s="2" t="s">
        <v>12037</v>
      </c>
      <c r="G3781" s="2" t="s">
        <v>8607</v>
      </c>
      <c r="H3781" s="18" t="s">
        <v>60</v>
      </c>
      <c r="I3781" s="2" t="s">
        <v>89</v>
      </c>
      <c r="J3781" s="2" t="s">
        <v>1554</v>
      </c>
      <c r="K3781" s="19">
        <v>10</v>
      </c>
      <c r="L3781" s="2" t="s">
        <v>91</v>
      </c>
      <c r="M3781" s="17">
        <v>1</v>
      </c>
      <c r="N3781" s="2" t="s">
        <v>46</v>
      </c>
      <c r="O3781" s="2" t="s">
        <v>14430</v>
      </c>
      <c r="P3781" s="2" t="s">
        <v>14431</v>
      </c>
      <c r="Q3781" s="2" t="s">
        <v>14605</v>
      </c>
      <c r="S3781" s="102">
        <v>1.57</v>
      </c>
      <c r="T3781" s="116">
        <v>1.49</v>
      </c>
      <c r="AQ3781" s="105" t="e">
        <f t="shared" si="868"/>
        <v>#NUM!</v>
      </c>
      <c r="AR3781" s="105" t="e">
        <f t="shared" si="869"/>
        <v>#NUM!</v>
      </c>
      <c r="AS3781" s="105" t="e">
        <f t="shared" si="870"/>
        <v>#NUM!</v>
      </c>
      <c r="AT3781" s="105" t="e">
        <f>#REF!*1.075</f>
        <v>#REF!</v>
      </c>
      <c r="AU3781" s="105">
        <f t="shared" si="871"/>
        <v>1.60175</v>
      </c>
      <c r="AV3781" s="102"/>
      <c r="AW3781" s="105" t="s">
        <v>172</v>
      </c>
      <c r="AX3781" s="105" t="s">
        <v>173</v>
      </c>
      <c r="AY3781" s="106">
        <v>1.60175</v>
      </c>
      <c r="AZ3781" s="108">
        <f t="shared" si="866"/>
        <v>0.4004375</v>
      </c>
      <c r="BA3781" s="1">
        <f t="shared" si="867"/>
        <v>2.0021874999999998</v>
      </c>
      <c r="BB3781" s="106">
        <f t="shared" si="865"/>
        <v>2.1623625</v>
      </c>
      <c r="BC3781" s="105" t="s">
        <v>53</v>
      </c>
      <c r="BD3781" s="105" t="s">
        <v>885</v>
      </c>
      <c r="BE3781" s="110"/>
      <c r="BF3781" s="110"/>
      <c r="BG3781" s="110"/>
    </row>
    <row r="3782" spans="1:59" ht="24.75" customHeight="1">
      <c r="A3782" s="9">
        <v>3783</v>
      </c>
      <c r="B3782" s="17">
        <v>1161</v>
      </c>
      <c r="C3782" s="17"/>
      <c r="D3782" s="127" t="s">
        <v>14427</v>
      </c>
      <c r="E3782" s="2" t="s">
        <v>14606</v>
      </c>
      <c r="F3782" s="2" t="s">
        <v>14607</v>
      </c>
      <c r="G3782" s="2" t="s">
        <v>1420</v>
      </c>
      <c r="H3782" s="18" t="s">
        <v>1421</v>
      </c>
      <c r="I3782" s="2" t="s">
        <v>68</v>
      </c>
      <c r="J3782" s="2" t="s">
        <v>14608</v>
      </c>
      <c r="K3782" s="19"/>
      <c r="L3782" s="2"/>
      <c r="M3782" s="17">
        <v>30</v>
      </c>
      <c r="N3782" s="2" t="s">
        <v>46</v>
      </c>
      <c r="O3782" s="2" t="s">
        <v>14430</v>
      </c>
      <c r="P3782" s="2" t="s">
        <v>14609</v>
      </c>
      <c r="Q3782" s="2" t="s">
        <v>14610</v>
      </c>
      <c r="S3782" s="102">
        <v>1.07</v>
      </c>
      <c r="T3782" s="116">
        <v>0.99</v>
      </c>
      <c r="AN3782" s="106">
        <v>1.05</v>
      </c>
      <c r="AO3782" s="105" t="s">
        <v>50</v>
      </c>
      <c r="AP3782" s="104" t="s">
        <v>51</v>
      </c>
      <c r="AQ3782" s="105" t="e">
        <f t="shared" si="868"/>
        <v>#NUM!</v>
      </c>
      <c r="AR3782" s="105" t="e">
        <f t="shared" si="869"/>
        <v>#NUM!</v>
      </c>
      <c r="AS3782" s="105" t="e">
        <f t="shared" si="870"/>
        <v>#NUM!</v>
      </c>
      <c r="AT3782" s="105" t="e">
        <f>#REF!*1.075</f>
        <v>#REF!</v>
      </c>
      <c r="AU3782" s="105">
        <f t="shared" si="871"/>
        <v>1.0642499999999999</v>
      </c>
      <c r="AV3782" s="102" t="e">
        <f t="shared" ref="AV3782:AV3845" si="872">MIN(AN3782,AT3782,AU3782)</f>
        <v>#REF!</v>
      </c>
      <c r="AW3782" s="105" t="s">
        <v>172</v>
      </c>
      <c r="AX3782" s="105" t="s">
        <v>173</v>
      </c>
      <c r="AY3782" s="106">
        <v>1.0642499999999999</v>
      </c>
      <c r="AZ3782" s="108">
        <f t="shared" si="866"/>
        <v>0.26606249999999998</v>
      </c>
      <c r="BA3782" s="1">
        <f t="shared" si="867"/>
        <v>1.3303124999999998</v>
      </c>
      <c r="BB3782" s="106">
        <f t="shared" si="865"/>
        <v>1.4367374999999998</v>
      </c>
      <c r="BC3782" s="105" t="s">
        <v>53</v>
      </c>
      <c r="BD3782" s="105" t="s">
        <v>885</v>
      </c>
      <c r="BE3782" s="110"/>
      <c r="BF3782" s="110"/>
      <c r="BG3782" s="110"/>
    </row>
    <row r="3783" spans="1:59" ht="24.75" customHeight="1">
      <c r="A3783" s="9">
        <v>3784</v>
      </c>
      <c r="B3783" s="17">
        <v>5845</v>
      </c>
      <c r="C3783" s="17"/>
      <c r="D3783" s="127" t="s">
        <v>14427</v>
      </c>
      <c r="E3783" s="2" t="s">
        <v>14611</v>
      </c>
      <c r="F3783" s="2" t="s">
        <v>2162</v>
      </c>
      <c r="G3783" s="2" t="s">
        <v>2163</v>
      </c>
      <c r="H3783" s="18" t="s">
        <v>1105</v>
      </c>
      <c r="I3783" s="2" t="s">
        <v>702</v>
      </c>
      <c r="J3783" s="2" t="s">
        <v>14612</v>
      </c>
      <c r="K3783" s="19">
        <v>30</v>
      </c>
      <c r="L3783" s="2" t="s">
        <v>80</v>
      </c>
      <c r="M3783" s="17">
        <v>1</v>
      </c>
      <c r="N3783" s="2" t="s">
        <v>46</v>
      </c>
      <c r="O3783" s="2" t="s">
        <v>14430</v>
      </c>
      <c r="P3783" s="2" t="s">
        <v>14613</v>
      </c>
      <c r="Q3783" s="2" t="s">
        <v>14614</v>
      </c>
      <c r="S3783" s="102">
        <v>4.05</v>
      </c>
      <c r="T3783" s="116">
        <v>3.97</v>
      </c>
      <c r="AN3783" s="106">
        <v>4.21</v>
      </c>
      <c r="AO3783" s="105" t="s">
        <v>277</v>
      </c>
      <c r="AP3783" s="104" t="s">
        <v>278</v>
      </c>
      <c r="AQ3783" s="105" t="e">
        <f t="shared" si="868"/>
        <v>#NUM!</v>
      </c>
      <c r="AR3783" s="105" t="e">
        <f t="shared" si="869"/>
        <v>#NUM!</v>
      </c>
      <c r="AS3783" s="105" t="e">
        <f t="shared" si="870"/>
        <v>#NUM!</v>
      </c>
      <c r="AT3783" s="105" t="e">
        <f>#REF!*1.075</f>
        <v>#REF!</v>
      </c>
      <c r="AU3783" s="105">
        <f t="shared" si="871"/>
        <v>4.2677500000000004</v>
      </c>
      <c r="AV3783" s="102" t="e">
        <f t="shared" si="872"/>
        <v>#REF!</v>
      </c>
      <c r="AW3783" s="105" t="s">
        <v>172</v>
      </c>
      <c r="AX3783" s="105" t="s">
        <v>173</v>
      </c>
      <c r="AY3783" s="106">
        <v>4.2677500000000004</v>
      </c>
      <c r="AZ3783" s="108">
        <f t="shared" si="866"/>
        <v>1.0669375000000001</v>
      </c>
      <c r="BA3783" s="1">
        <f t="shared" si="867"/>
        <v>5.3346875000000002</v>
      </c>
      <c r="BB3783" s="106">
        <f t="shared" si="865"/>
        <v>5.7614625000000004</v>
      </c>
      <c r="BC3783" s="105" t="s">
        <v>53</v>
      </c>
      <c r="BD3783" s="105" t="s">
        <v>885</v>
      </c>
      <c r="BE3783" s="110"/>
      <c r="BF3783" s="110"/>
      <c r="BG3783" s="110"/>
    </row>
    <row r="3784" spans="1:59" ht="24.75" customHeight="1">
      <c r="A3784" s="9">
        <v>3785</v>
      </c>
      <c r="B3784" s="17">
        <v>5719</v>
      </c>
      <c r="C3784" s="17"/>
      <c r="D3784" s="127" t="s">
        <v>14427</v>
      </c>
      <c r="E3784" s="2" t="s">
        <v>14615</v>
      </c>
      <c r="F3784" s="2" t="s">
        <v>10828</v>
      </c>
      <c r="G3784" s="2" t="s">
        <v>8488</v>
      </c>
      <c r="H3784" s="18" t="s">
        <v>3943</v>
      </c>
      <c r="I3784" s="2" t="s">
        <v>177</v>
      </c>
      <c r="J3784" s="2" t="s">
        <v>14616</v>
      </c>
      <c r="K3784" s="19">
        <v>30</v>
      </c>
      <c r="L3784" s="2" t="s">
        <v>80</v>
      </c>
      <c r="M3784" s="17">
        <v>1</v>
      </c>
      <c r="N3784" s="2" t="s">
        <v>46</v>
      </c>
      <c r="O3784" s="2" t="s">
        <v>14430</v>
      </c>
      <c r="P3784" s="2" t="s">
        <v>14443</v>
      </c>
      <c r="Q3784" s="2" t="s">
        <v>14617</v>
      </c>
      <c r="S3784" s="102">
        <v>6.83</v>
      </c>
      <c r="T3784" s="116">
        <v>6.75</v>
      </c>
      <c r="AN3784" s="106">
        <v>7.16</v>
      </c>
      <c r="AO3784" s="105" t="s">
        <v>50</v>
      </c>
      <c r="AP3784" s="104" t="s">
        <v>51</v>
      </c>
      <c r="AQ3784" s="105" t="e">
        <f t="shared" si="868"/>
        <v>#NUM!</v>
      </c>
      <c r="AR3784" s="105" t="e">
        <f t="shared" si="869"/>
        <v>#NUM!</v>
      </c>
      <c r="AS3784" s="105" t="e">
        <f t="shared" si="870"/>
        <v>#NUM!</v>
      </c>
      <c r="AT3784" s="105" t="e">
        <f>#REF!*1.075</f>
        <v>#REF!</v>
      </c>
      <c r="AU3784" s="105">
        <f t="shared" si="871"/>
        <v>7.2562499999999996</v>
      </c>
      <c r="AV3784" s="102" t="e">
        <f t="shared" si="872"/>
        <v>#REF!</v>
      </c>
      <c r="AW3784" s="105" t="s">
        <v>172</v>
      </c>
      <c r="AX3784" s="105" t="s">
        <v>173</v>
      </c>
      <c r="AY3784" s="106">
        <v>7.2562499999999996</v>
      </c>
      <c r="AZ3784" s="108">
        <f t="shared" si="866"/>
        <v>1.8140624999999999</v>
      </c>
      <c r="BA3784" s="1">
        <f t="shared" si="867"/>
        <v>9.0703125</v>
      </c>
      <c r="BB3784" s="106">
        <f t="shared" si="865"/>
        <v>9.7959375000000009</v>
      </c>
      <c r="BC3784" s="105" t="s">
        <v>53</v>
      </c>
      <c r="BD3784" s="105" t="s">
        <v>885</v>
      </c>
      <c r="BE3784" s="110"/>
      <c r="BF3784" s="110"/>
      <c r="BG3784" s="110"/>
    </row>
    <row r="3785" spans="1:59" ht="24.75" customHeight="1">
      <c r="A3785" s="9">
        <v>3786</v>
      </c>
      <c r="B3785" s="17">
        <v>8323</v>
      </c>
      <c r="C3785" s="17"/>
      <c r="D3785" s="127" t="s">
        <v>14427</v>
      </c>
      <c r="E3785" s="2" t="s">
        <v>14618</v>
      </c>
      <c r="F3785" s="2" t="s">
        <v>14619</v>
      </c>
      <c r="G3785" s="2" t="s">
        <v>3362</v>
      </c>
      <c r="H3785" s="18" t="s">
        <v>43</v>
      </c>
      <c r="I3785" s="2" t="s">
        <v>2108</v>
      </c>
      <c r="J3785" s="2" t="s">
        <v>14620</v>
      </c>
      <c r="K3785" s="19"/>
      <c r="L3785" s="2"/>
      <c r="M3785" s="17"/>
      <c r="N3785" s="2"/>
      <c r="O3785" s="2" t="s">
        <v>14430</v>
      </c>
      <c r="P3785" s="2" t="s">
        <v>14621</v>
      </c>
      <c r="Q3785" s="2" t="s">
        <v>14622</v>
      </c>
      <c r="S3785" s="102">
        <v>1.97</v>
      </c>
      <c r="T3785" s="116">
        <v>1.89</v>
      </c>
      <c r="AN3785" s="106">
        <v>2</v>
      </c>
      <c r="AO3785" s="105" t="s">
        <v>50</v>
      </c>
      <c r="AP3785" s="104" t="s">
        <v>51</v>
      </c>
      <c r="AQ3785" s="105" t="e">
        <f t="shared" si="868"/>
        <v>#NUM!</v>
      </c>
      <c r="AR3785" s="105" t="e">
        <f t="shared" si="869"/>
        <v>#NUM!</v>
      </c>
      <c r="AS3785" s="105" t="e">
        <f t="shared" si="870"/>
        <v>#NUM!</v>
      </c>
      <c r="AT3785" s="105" t="e">
        <f>#REF!*1.075</f>
        <v>#REF!</v>
      </c>
      <c r="AU3785" s="105">
        <f t="shared" si="871"/>
        <v>2.0317499999999997</v>
      </c>
      <c r="AV3785" s="102" t="e">
        <f t="shared" si="872"/>
        <v>#REF!</v>
      </c>
      <c r="AW3785" s="105" t="s">
        <v>172</v>
      </c>
      <c r="AX3785" s="105" t="s">
        <v>173</v>
      </c>
      <c r="AY3785" s="106">
        <v>2.0317499999999997</v>
      </c>
      <c r="AZ3785" s="108">
        <f t="shared" si="866"/>
        <v>0.50793749999999993</v>
      </c>
      <c r="BA3785" s="1">
        <f t="shared" si="867"/>
        <v>2.5396874999999994</v>
      </c>
      <c r="BB3785" s="106">
        <f t="shared" si="865"/>
        <v>2.7428624999999993</v>
      </c>
      <c r="BC3785" s="105" t="s">
        <v>53</v>
      </c>
      <c r="BD3785" s="105" t="s">
        <v>885</v>
      </c>
      <c r="BE3785" s="110"/>
      <c r="BF3785" s="110"/>
      <c r="BG3785" s="110"/>
    </row>
    <row r="3786" spans="1:59" ht="24.75" customHeight="1">
      <c r="A3786" s="9">
        <v>3787</v>
      </c>
      <c r="B3786" s="17">
        <v>910</v>
      </c>
      <c r="C3786" s="17"/>
      <c r="D3786" s="127" t="s">
        <v>14427</v>
      </c>
      <c r="E3786" s="2" t="s">
        <v>14623</v>
      </c>
      <c r="F3786" s="2" t="s">
        <v>1138</v>
      </c>
      <c r="G3786" s="2" t="s">
        <v>1144</v>
      </c>
      <c r="H3786" s="18" t="s">
        <v>105</v>
      </c>
      <c r="I3786" s="2" t="s">
        <v>44</v>
      </c>
      <c r="J3786" s="2" t="s">
        <v>14624</v>
      </c>
      <c r="K3786" s="19"/>
      <c r="L3786" s="2"/>
      <c r="M3786" s="17">
        <v>20</v>
      </c>
      <c r="N3786" s="2" t="s">
        <v>46</v>
      </c>
      <c r="O3786" s="2" t="s">
        <v>14430</v>
      </c>
      <c r="P3786" s="2" t="s">
        <v>14625</v>
      </c>
      <c r="Q3786" s="2" t="s">
        <v>14626</v>
      </c>
      <c r="S3786" s="102">
        <v>1.87</v>
      </c>
      <c r="T3786" s="116">
        <v>1.79</v>
      </c>
      <c r="AN3786" s="106">
        <v>1.296</v>
      </c>
      <c r="AO3786" s="105" t="s">
        <v>372</v>
      </c>
      <c r="AP3786" s="104" t="s">
        <v>373</v>
      </c>
      <c r="AQ3786" s="105" t="e">
        <f t="shared" si="868"/>
        <v>#NUM!</v>
      </c>
      <c r="AR3786" s="105" t="e">
        <f t="shared" si="869"/>
        <v>#NUM!</v>
      </c>
      <c r="AS3786" s="105" t="e">
        <f t="shared" si="870"/>
        <v>#NUM!</v>
      </c>
      <c r="AT3786" s="105" t="e">
        <f>#REF!*1.075</f>
        <v>#REF!</v>
      </c>
      <c r="AU3786" s="105">
        <f t="shared" si="871"/>
        <v>1.92425</v>
      </c>
      <c r="AV3786" s="102" t="e">
        <f t="shared" si="872"/>
        <v>#REF!</v>
      </c>
      <c r="AW3786" s="105" t="s">
        <v>172</v>
      </c>
      <c r="AX3786" s="105" t="s">
        <v>173</v>
      </c>
      <c r="AY3786" s="106">
        <v>1.92425</v>
      </c>
      <c r="AZ3786" s="108">
        <f t="shared" si="866"/>
        <v>0.4810625</v>
      </c>
      <c r="BA3786" s="1">
        <f t="shared" si="867"/>
        <v>2.4053125</v>
      </c>
      <c r="BB3786" s="106">
        <f t="shared" si="865"/>
        <v>2.5977375</v>
      </c>
      <c r="BC3786" s="105" t="s">
        <v>53</v>
      </c>
      <c r="BD3786" s="105" t="s">
        <v>885</v>
      </c>
      <c r="BE3786" s="110"/>
      <c r="BF3786" s="110"/>
      <c r="BG3786" s="110"/>
    </row>
    <row r="3787" spans="1:59" ht="24.75" hidden="1" customHeight="1">
      <c r="A3787" s="9">
        <v>3788</v>
      </c>
      <c r="B3787" s="17">
        <v>853</v>
      </c>
      <c r="C3787" s="17"/>
      <c r="D3787" s="8"/>
      <c r="E3787" s="2" t="s">
        <v>14627</v>
      </c>
      <c r="F3787" s="2" t="s">
        <v>1138</v>
      </c>
      <c r="G3787" s="2" t="s">
        <v>1144</v>
      </c>
      <c r="H3787" s="18" t="s">
        <v>204</v>
      </c>
      <c r="I3787" s="2" t="s">
        <v>44</v>
      </c>
      <c r="J3787" s="2" t="s">
        <v>14624</v>
      </c>
      <c r="K3787" s="19"/>
      <c r="L3787" s="2"/>
      <c r="M3787" s="17">
        <v>20</v>
      </c>
      <c r="N3787" s="2" t="s">
        <v>46</v>
      </c>
      <c r="O3787" s="2" t="s">
        <v>14430</v>
      </c>
      <c r="P3787" s="2" t="s">
        <v>14628</v>
      </c>
      <c r="Q3787" s="2" t="s">
        <v>14629</v>
      </c>
      <c r="R3787" s="101">
        <v>1.47</v>
      </c>
      <c r="T3787" s="116">
        <v>1.05</v>
      </c>
      <c r="V3787" s="102">
        <v>1.3720000000000001</v>
      </c>
      <c r="AN3787" s="106">
        <v>1.47</v>
      </c>
      <c r="AO3787" s="105" t="s">
        <v>50</v>
      </c>
      <c r="AP3787" s="104" t="s">
        <v>51</v>
      </c>
      <c r="AQ3787" s="105" t="e">
        <f t="shared" si="868"/>
        <v>#NUM!</v>
      </c>
      <c r="AR3787" s="105" t="e">
        <f t="shared" si="869"/>
        <v>#NUM!</v>
      </c>
      <c r="AS3787" s="105" t="e">
        <f t="shared" si="870"/>
        <v>#NUM!</v>
      </c>
      <c r="AT3787" s="105" t="e">
        <f>#REF!*1.075</f>
        <v>#REF!</v>
      </c>
      <c r="AU3787" s="105">
        <f t="shared" si="871"/>
        <v>1.1287499999999999</v>
      </c>
      <c r="AV3787" s="102" t="e">
        <f t="shared" si="872"/>
        <v>#REF!</v>
      </c>
      <c r="AW3787" s="105" t="s">
        <v>172</v>
      </c>
      <c r="AX3787" s="105" t="s">
        <v>173</v>
      </c>
      <c r="AY3787" s="106">
        <v>1.1287499999999999</v>
      </c>
      <c r="AZ3787" s="108">
        <f t="shared" si="866"/>
        <v>0.28218749999999998</v>
      </c>
      <c r="BA3787" s="1">
        <f t="shared" si="867"/>
        <v>1.4109375</v>
      </c>
      <c r="BB3787" s="106">
        <f t="shared" si="865"/>
        <v>1.5238125</v>
      </c>
      <c r="BC3787" s="105" t="s">
        <v>53</v>
      </c>
      <c r="BE3787" s="110"/>
      <c r="BF3787" s="110"/>
      <c r="BG3787" s="110"/>
    </row>
    <row r="3788" spans="1:59" ht="24.75" customHeight="1">
      <c r="A3788" s="9">
        <v>3789</v>
      </c>
      <c r="B3788" s="17">
        <v>7284</v>
      </c>
      <c r="C3788" s="17"/>
      <c r="D3788" s="127" t="s">
        <v>14427</v>
      </c>
      <c r="E3788" s="2" t="s">
        <v>14630</v>
      </c>
      <c r="F3788" s="2" t="s">
        <v>9072</v>
      </c>
      <c r="G3788" s="2" t="s">
        <v>9073</v>
      </c>
      <c r="H3788" s="18" t="s">
        <v>1037</v>
      </c>
      <c r="I3788" s="2" t="s">
        <v>68</v>
      </c>
      <c r="J3788" s="2" t="s">
        <v>1078</v>
      </c>
      <c r="K3788" s="19"/>
      <c r="L3788" s="2"/>
      <c r="M3788" s="17">
        <v>30</v>
      </c>
      <c r="N3788" s="2" t="s">
        <v>46</v>
      </c>
      <c r="O3788" s="2" t="s">
        <v>14430</v>
      </c>
      <c r="P3788" s="2" t="s">
        <v>14431</v>
      </c>
      <c r="Q3788" s="2" t="s">
        <v>14631</v>
      </c>
      <c r="S3788" s="102">
        <v>0.73</v>
      </c>
      <c r="T3788" s="116">
        <v>0.65</v>
      </c>
      <c r="AN3788" s="106">
        <v>0.68</v>
      </c>
      <c r="AO3788" s="105" t="s">
        <v>50</v>
      </c>
      <c r="AP3788" s="104" t="s">
        <v>51</v>
      </c>
      <c r="AQ3788" s="105" t="e">
        <f t="shared" si="868"/>
        <v>#NUM!</v>
      </c>
      <c r="AR3788" s="105" t="e">
        <f t="shared" si="869"/>
        <v>#NUM!</v>
      </c>
      <c r="AS3788" s="105" t="e">
        <f t="shared" si="870"/>
        <v>#NUM!</v>
      </c>
      <c r="AT3788" s="105" t="e">
        <f>#REF!*1.075</f>
        <v>#REF!</v>
      </c>
      <c r="AU3788" s="105">
        <f t="shared" si="871"/>
        <v>0.69874999999999998</v>
      </c>
      <c r="AV3788" s="102" t="e">
        <f t="shared" si="872"/>
        <v>#REF!</v>
      </c>
      <c r="AW3788" s="105" t="s">
        <v>172</v>
      </c>
      <c r="AX3788" s="105" t="s">
        <v>173</v>
      </c>
      <c r="AY3788" s="106">
        <v>0.69874999999999998</v>
      </c>
      <c r="AZ3788" s="108">
        <f t="shared" si="866"/>
        <v>0.1746875</v>
      </c>
      <c r="BA3788" s="1">
        <f t="shared" si="867"/>
        <v>0.87343749999999998</v>
      </c>
      <c r="BB3788" s="106">
        <f t="shared" si="865"/>
        <v>0.9433125</v>
      </c>
      <c r="BC3788" s="105" t="s">
        <v>53</v>
      </c>
      <c r="BD3788" s="105" t="s">
        <v>885</v>
      </c>
      <c r="BE3788" s="110"/>
      <c r="BF3788" s="110"/>
      <c r="BG3788" s="110"/>
    </row>
    <row r="3789" spans="1:59" ht="24.75" customHeight="1">
      <c r="A3789" s="9">
        <v>3790</v>
      </c>
      <c r="B3789" s="17">
        <v>1144</v>
      </c>
      <c r="C3789" s="17"/>
      <c r="D3789" s="127" t="s">
        <v>14427</v>
      </c>
      <c r="E3789" s="2" t="s">
        <v>14632</v>
      </c>
      <c r="F3789" s="2" t="s">
        <v>1223</v>
      </c>
      <c r="G3789" s="2" t="s">
        <v>486</v>
      </c>
      <c r="H3789" s="18" t="s">
        <v>43</v>
      </c>
      <c r="I3789" s="2" t="s">
        <v>488</v>
      </c>
      <c r="J3789" s="2" t="s">
        <v>1422</v>
      </c>
      <c r="K3789" s="19"/>
      <c r="L3789" s="2"/>
      <c r="M3789" s="17">
        <v>20</v>
      </c>
      <c r="N3789" s="2" t="s">
        <v>46</v>
      </c>
      <c r="O3789" s="2" t="s">
        <v>14430</v>
      </c>
      <c r="P3789" s="2" t="s">
        <v>14467</v>
      </c>
      <c r="Q3789" s="2" t="s">
        <v>14633</v>
      </c>
      <c r="S3789" s="102">
        <v>0.68</v>
      </c>
      <c r="T3789" s="116">
        <v>0.6</v>
      </c>
      <c r="AN3789" s="106">
        <v>0.63</v>
      </c>
      <c r="AO3789" s="105" t="s">
        <v>50</v>
      </c>
      <c r="AP3789" s="104" t="s">
        <v>51</v>
      </c>
      <c r="AQ3789" s="105" t="e">
        <f t="shared" si="868"/>
        <v>#NUM!</v>
      </c>
      <c r="AR3789" s="105" t="e">
        <f t="shared" si="869"/>
        <v>#NUM!</v>
      </c>
      <c r="AS3789" s="105" t="e">
        <f t="shared" si="870"/>
        <v>#NUM!</v>
      </c>
      <c r="AT3789" s="105" t="e">
        <f>#REF!*1.075</f>
        <v>#REF!</v>
      </c>
      <c r="AU3789" s="105">
        <f t="shared" si="871"/>
        <v>0.64499999999999991</v>
      </c>
      <c r="AV3789" s="102" t="e">
        <f t="shared" si="872"/>
        <v>#REF!</v>
      </c>
      <c r="AW3789" s="105" t="s">
        <v>172</v>
      </c>
      <c r="AX3789" s="105" t="s">
        <v>173</v>
      </c>
      <c r="AY3789" s="106">
        <v>0.64499999999999991</v>
      </c>
      <c r="AZ3789" s="108">
        <f t="shared" si="866"/>
        <v>0.16124999999999998</v>
      </c>
      <c r="BA3789" s="1">
        <f t="shared" si="867"/>
        <v>0.80624999999999991</v>
      </c>
      <c r="BB3789" s="106">
        <f t="shared" si="865"/>
        <v>0.87074999999999991</v>
      </c>
      <c r="BC3789" s="105" t="s">
        <v>53</v>
      </c>
      <c r="BD3789" s="105" t="s">
        <v>885</v>
      </c>
      <c r="BE3789" s="110"/>
      <c r="BF3789" s="110"/>
      <c r="BG3789" s="110"/>
    </row>
    <row r="3790" spans="1:59" ht="24.75" customHeight="1">
      <c r="A3790" s="9">
        <v>3791</v>
      </c>
      <c r="B3790" s="17">
        <v>1200</v>
      </c>
      <c r="C3790" s="17"/>
      <c r="D3790" s="127" t="s">
        <v>14427</v>
      </c>
      <c r="E3790" s="2" t="s">
        <v>14634</v>
      </c>
      <c r="F3790" s="2" t="s">
        <v>14635</v>
      </c>
      <c r="G3790" s="2" t="s">
        <v>3546</v>
      </c>
      <c r="H3790" s="18" t="s">
        <v>3281</v>
      </c>
      <c r="I3790" s="2" t="s">
        <v>78</v>
      </c>
      <c r="J3790" s="2" t="s">
        <v>14636</v>
      </c>
      <c r="K3790" s="19">
        <v>30</v>
      </c>
      <c r="L3790" s="2" t="s">
        <v>80</v>
      </c>
      <c r="M3790" s="17">
        <v>1</v>
      </c>
      <c r="N3790" s="2" t="s">
        <v>46</v>
      </c>
      <c r="O3790" s="2" t="s">
        <v>14430</v>
      </c>
      <c r="P3790" s="2" t="s">
        <v>14436</v>
      </c>
      <c r="Q3790" s="2" t="s">
        <v>14637</v>
      </c>
      <c r="S3790" s="102">
        <v>3.06</v>
      </c>
      <c r="T3790" s="116">
        <v>2.98</v>
      </c>
      <c r="AN3790" s="106">
        <v>3.16</v>
      </c>
      <c r="AO3790" s="105" t="s">
        <v>50</v>
      </c>
      <c r="AP3790" s="104" t="s">
        <v>51</v>
      </c>
      <c r="AQ3790" s="105" t="e">
        <f t="shared" si="868"/>
        <v>#NUM!</v>
      </c>
      <c r="AR3790" s="105" t="e">
        <f t="shared" si="869"/>
        <v>#NUM!</v>
      </c>
      <c r="AS3790" s="105" t="e">
        <f t="shared" si="870"/>
        <v>#NUM!</v>
      </c>
      <c r="AT3790" s="105" t="e">
        <f>#REF!*1.075</f>
        <v>#REF!</v>
      </c>
      <c r="AU3790" s="105">
        <f t="shared" si="871"/>
        <v>3.2035</v>
      </c>
      <c r="AV3790" s="102" t="e">
        <f t="shared" si="872"/>
        <v>#REF!</v>
      </c>
      <c r="AW3790" s="105" t="s">
        <v>172</v>
      </c>
      <c r="AX3790" s="105" t="s">
        <v>173</v>
      </c>
      <c r="AY3790" s="106">
        <v>3.2035</v>
      </c>
      <c r="AZ3790" s="108">
        <f t="shared" si="866"/>
        <v>0.800875</v>
      </c>
      <c r="BA3790" s="1">
        <f t="shared" si="867"/>
        <v>4.0043749999999996</v>
      </c>
      <c r="BB3790" s="106">
        <f t="shared" si="865"/>
        <v>4.3247249999999999</v>
      </c>
      <c r="BC3790" s="105" t="s">
        <v>53</v>
      </c>
      <c r="BD3790" s="105" t="s">
        <v>885</v>
      </c>
      <c r="BE3790" s="110"/>
      <c r="BF3790" s="110"/>
      <c r="BG3790" s="110"/>
    </row>
    <row r="3791" spans="1:59" ht="24.75" customHeight="1">
      <c r="A3791" s="9">
        <v>3792</v>
      </c>
      <c r="B3791" s="17">
        <v>1201</v>
      </c>
      <c r="C3791" s="17"/>
      <c r="D3791" s="127" t="s">
        <v>14427</v>
      </c>
      <c r="E3791" s="2" t="s">
        <v>14634</v>
      </c>
      <c r="F3791" s="2" t="s">
        <v>14635</v>
      </c>
      <c r="G3791" s="2" t="s">
        <v>3546</v>
      </c>
      <c r="H3791" s="18" t="s">
        <v>3281</v>
      </c>
      <c r="I3791" s="2" t="s">
        <v>702</v>
      </c>
      <c r="J3791" s="2" t="s">
        <v>14636</v>
      </c>
      <c r="K3791" s="19">
        <v>30</v>
      </c>
      <c r="L3791" s="2" t="s">
        <v>80</v>
      </c>
      <c r="M3791" s="17">
        <v>1</v>
      </c>
      <c r="N3791" s="2" t="s">
        <v>46</v>
      </c>
      <c r="O3791" s="2" t="s">
        <v>14430</v>
      </c>
      <c r="P3791" s="2" t="s">
        <v>14436</v>
      </c>
      <c r="Q3791" s="2" t="s">
        <v>14638</v>
      </c>
      <c r="S3791" s="102">
        <v>2.86</v>
      </c>
      <c r="T3791" s="116">
        <v>2.78</v>
      </c>
      <c r="AN3791" s="106">
        <v>2.95</v>
      </c>
      <c r="AO3791" s="105" t="s">
        <v>50</v>
      </c>
      <c r="AP3791" s="104" t="s">
        <v>51</v>
      </c>
      <c r="AQ3791" s="105" t="e">
        <f t="shared" si="868"/>
        <v>#NUM!</v>
      </c>
      <c r="AR3791" s="105" t="e">
        <f t="shared" si="869"/>
        <v>#NUM!</v>
      </c>
      <c r="AS3791" s="105" t="e">
        <f t="shared" si="870"/>
        <v>#NUM!</v>
      </c>
      <c r="AT3791" s="105" t="e">
        <f>#REF!*1.075</f>
        <v>#REF!</v>
      </c>
      <c r="AU3791" s="105">
        <f t="shared" si="871"/>
        <v>2.9884999999999997</v>
      </c>
      <c r="AV3791" s="102" t="e">
        <f t="shared" si="872"/>
        <v>#REF!</v>
      </c>
      <c r="AW3791" s="105" t="s">
        <v>172</v>
      </c>
      <c r="AX3791" s="105" t="s">
        <v>173</v>
      </c>
      <c r="AY3791" s="106">
        <v>2.9884999999999997</v>
      </c>
      <c r="AZ3791" s="108">
        <f t="shared" si="866"/>
        <v>0.74712499999999993</v>
      </c>
      <c r="BA3791" s="1">
        <f t="shared" si="867"/>
        <v>3.7356249999999998</v>
      </c>
      <c r="BB3791" s="106">
        <f t="shared" si="865"/>
        <v>4.0344749999999996</v>
      </c>
      <c r="BC3791" s="105" t="s">
        <v>53</v>
      </c>
      <c r="BD3791" s="105" t="s">
        <v>885</v>
      </c>
      <c r="BE3791" s="110"/>
      <c r="BF3791" s="110"/>
      <c r="BG3791" s="110"/>
    </row>
    <row r="3792" spans="1:59" ht="24.75" customHeight="1">
      <c r="A3792" s="9">
        <v>3793</v>
      </c>
      <c r="B3792" s="17">
        <v>3716</v>
      </c>
      <c r="C3792" s="17"/>
      <c r="D3792" s="127" t="s">
        <v>14427</v>
      </c>
      <c r="E3792" s="2" t="s">
        <v>14639</v>
      </c>
      <c r="F3792" s="2" t="s">
        <v>14640</v>
      </c>
      <c r="G3792" s="2" t="s">
        <v>14641</v>
      </c>
      <c r="H3792" s="18" t="s">
        <v>14642</v>
      </c>
      <c r="I3792" s="2" t="s">
        <v>109</v>
      </c>
      <c r="J3792" s="2" t="s">
        <v>2792</v>
      </c>
      <c r="K3792" s="19">
        <v>100</v>
      </c>
      <c r="L3792" s="2" t="s">
        <v>91</v>
      </c>
      <c r="M3792" s="17">
        <v>1</v>
      </c>
      <c r="N3792" s="2" t="s">
        <v>46</v>
      </c>
      <c r="O3792" s="2" t="s">
        <v>14430</v>
      </c>
      <c r="P3792" s="2" t="s">
        <v>14455</v>
      </c>
      <c r="Q3792" s="2" t="s">
        <v>14643</v>
      </c>
      <c r="S3792" s="102">
        <v>2.56</v>
      </c>
      <c r="T3792" s="116">
        <v>2.48</v>
      </c>
      <c r="AN3792" s="106">
        <v>2.63</v>
      </c>
      <c r="AO3792" s="105" t="s">
        <v>50</v>
      </c>
      <c r="AP3792" s="104" t="s">
        <v>51</v>
      </c>
      <c r="AQ3792" s="105" t="e">
        <f t="shared" ref="AQ3792:AQ3823" si="873">AVERAGE(SMALL(AE3792:AI3792,1),SMALL(AE3792:AI3792,2))</f>
        <v>#NUM!</v>
      </c>
      <c r="AR3792" s="105" t="e">
        <f t="shared" ref="AR3792:AR3823" si="874">IF(R3792 &lt;=( AVERAGE(SMALL(AE3792:AI3792,1),SMALL(AE3792:AI3792,2))), R3792, "")</f>
        <v>#NUM!</v>
      </c>
      <c r="AS3792" s="105" t="e">
        <f t="shared" ref="AS3792:AS3823" si="875">AVERAGE(SMALL(AJ3792:AM3792,1),SMALL(AJ3792:AM3792,2))</f>
        <v>#NUM!</v>
      </c>
      <c r="AT3792" s="105" t="e">
        <f>#REF!*1.075</f>
        <v>#REF!</v>
      </c>
      <c r="AU3792" s="105">
        <f t="shared" si="871"/>
        <v>2.6659999999999999</v>
      </c>
      <c r="AV3792" s="102" t="e">
        <f t="shared" si="872"/>
        <v>#REF!</v>
      </c>
      <c r="AW3792" s="105" t="s">
        <v>172</v>
      </c>
      <c r="AX3792" s="105" t="s">
        <v>173</v>
      </c>
      <c r="AY3792" s="106">
        <v>2.6659999999999999</v>
      </c>
      <c r="AZ3792" s="108">
        <f t="shared" si="866"/>
        <v>0.66649999999999998</v>
      </c>
      <c r="BA3792" s="1">
        <f t="shared" si="867"/>
        <v>3.3325</v>
      </c>
      <c r="BB3792" s="106">
        <f t="shared" si="865"/>
        <v>3.5991</v>
      </c>
      <c r="BC3792" s="105" t="s">
        <v>53</v>
      </c>
      <c r="BD3792" s="105" t="s">
        <v>885</v>
      </c>
      <c r="BE3792" s="110"/>
      <c r="BF3792" s="110"/>
      <c r="BG3792" s="110"/>
    </row>
    <row r="3793" spans="1:59" ht="24.75" customHeight="1">
      <c r="A3793" s="9">
        <v>3794</v>
      </c>
      <c r="B3793" s="17">
        <v>3936</v>
      </c>
      <c r="C3793" s="17"/>
      <c r="D3793" s="127" t="s">
        <v>14427</v>
      </c>
      <c r="E3793" s="2" t="s">
        <v>14644</v>
      </c>
      <c r="F3793" s="2" t="s">
        <v>14645</v>
      </c>
      <c r="G3793" s="2" t="s">
        <v>6516</v>
      </c>
      <c r="H3793" s="18" t="s">
        <v>6829</v>
      </c>
      <c r="I3793" s="2" t="s">
        <v>551</v>
      </c>
      <c r="J3793" s="2" t="s">
        <v>14646</v>
      </c>
      <c r="K3793" s="19">
        <v>1</v>
      </c>
      <c r="L3793" s="2" t="s">
        <v>91</v>
      </c>
      <c r="M3793" s="17">
        <v>10</v>
      </c>
      <c r="N3793" s="2" t="s">
        <v>46</v>
      </c>
      <c r="O3793" s="2" t="s">
        <v>14430</v>
      </c>
      <c r="P3793" s="2" t="s">
        <v>14564</v>
      </c>
      <c r="Q3793" s="2" t="s">
        <v>14647</v>
      </c>
      <c r="S3793" s="102">
        <v>10.01</v>
      </c>
      <c r="T3793" s="116">
        <v>9.93</v>
      </c>
      <c r="AN3793" s="106">
        <v>10.54</v>
      </c>
      <c r="AO3793" s="105" t="s">
        <v>50</v>
      </c>
      <c r="AP3793" s="104" t="s">
        <v>51</v>
      </c>
      <c r="AQ3793" s="105" t="e">
        <f t="shared" si="873"/>
        <v>#NUM!</v>
      </c>
      <c r="AR3793" s="105" t="e">
        <f t="shared" si="874"/>
        <v>#NUM!</v>
      </c>
      <c r="AS3793" s="105" t="e">
        <f t="shared" si="875"/>
        <v>#NUM!</v>
      </c>
      <c r="AT3793" s="105" t="e">
        <f>#REF!*1.075</f>
        <v>#REF!</v>
      </c>
      <c r="AU3793" s="105">
        <f t="shared" si="871"/>
        <v>10.67475</v>
      </c>
      <c r="AV3793" s="102" t="e">
        <f t="shared" si="872"/>
        <v>#REF!</v>
      </c>
      <c r="AW3793" s="105" t="s">
        <v>172</v>
      </c>
      <c r="AX3793" s="105" t="s">
        <v>173</v>
      </c>
      <c r="AY3793" s="106">
        <v>10.67475</v>
      </c>
      <c r="AZ3793" s="108">
        <f t="shared" si="866"/>
        <v>1.8147075000000001</v>
      </c>
      <c r="BA3793" s="1">
        <f t="shared" si="867"/>
        <v>12.4894575</v>
      </c>
      <c r="BB3793" s="106">
        <f t="shared" si="865"/>
        <v>13.488614099999999</v>
      </c>
      <c r="BC3793" s="105" t="s">
        <v>53</v>
      </c>
      <c r="BD3793" s="105" t="s">
        <v>885</v>
      </c>
      <c r="BE3793" s="110"/>
      <c r="BF3793" s="110"/>
      <c r="BG3793" s="110"/>
    </row>
    <row r="3794" spans="1:59" ht="24.75" customHeight="1">
      <c r="A3794" s="9">
        <v>3795</v>
      </c>
      <c r="B3794" s="17">
        <v>869</v>
      </c>
      <c r="C3794" s="17"/>
      <c r="D3794" s="127" t="s">
        <v>14427</v>
      </c>
      <c r="E3794" s="2" t="s">
        <v>14648</v>
      </c>
      <c r="F3794" s="2" t="s">
        <v>1197</v>
      </c>
      <c r="G3794" s="2" t="s">
        <v>492</v>
      </c>
      <c r="H3794" s="18" t="s">
        <v>2900</v>
      </c>
      <c r="I3794" s="2" t="s">
        <v>2108</v>
      </c>
      <c r="J3794" s="2" t="s">
        <v>2896</v>
      </c>
      <c r="K3794" s="19"/>
      <c r="L3794" s="2"/>
      <c r="M3794" s="17">
        <v>10</v>
      </c>
      <c r="N3794" s="2" t="s">
        <v>46</v>
      </c>
      <c r="O3794" s="2" t="s">
        <v>14430</v>
      </c>
      <c r="P3794" s="2" t="s">
        <v>14436</v>
      </c>
      <c r="Q3794" s="2" t="s">
        <v>14649</v>
      </c>
      <c r="S3794" s="102">
        <v>1.77</v>
      </c>
      <c r="T3794" s="116">
        <v>1.69</v>
      </c>
      <c r="AQ3794" s="105" t="e">
        <f t="shared" si="873"/>
        <v>#NUM!</v>
      </c>
      <c r="AR3794" s="105" t="e">
        <f t="shared" si="874"/>
        <v>#NUM!</v>
      </c>
      <c r="AS3794" s="105" t="e">
        <f t="shared" si="875"/>
        <v>#NUM!</v>
      </c>
      <c r="AT3794" s="105" t="e">
        <f>#REF!*1.075</f>
        <v>#REF!</v>
      </c>
      <c r="AU3794" s="105">
        <f t="shared" si="871"/>
        <v>1.8167499999999999</v>
      </c>
      <c r="AV3794" s="102" t="e">
        <f t="shared" si="872"/>
        <v>#REF!</v>
      </c>
      <c r="AW3794" s="105" t="s">
        <v>172</v>
      </c>
      <c r="AX3794" s="105" t="s">
        <v>173</v>
      </c>
      <c r="AY3794" s="106">
        <v>1.8167499999999999</v>
      </c>
      <c r="AZ3794" s="108">
        <f t="shared" si="866"/>
        <v>0.45418749999999997</v>
      </c>
      <c r="BA3794" s="1">
        <f t="shared" si="867"/>
        <v>2.2709374999999996</v>
      </c>
      <c r="BB3794" s="106">
        <f t="shared" si="865"/>
        <v>2.4526124999999994</v>
      </c>
      <c r="BC3794" s="105" t="s">
        <v>53</v>
      </c>
      <c r="BD3794" s="105" t="s">
        <v>885</v>
      </c>
      <c r="BE3794" s="110"/>
      <c r="BF3794" s="110"/>
      <c r="BG3794" s="110"/>
    </row>
    <row r="3795" spans="1:59" ht="24.75" customHeight="1">
      <c r="A3795" s="9">
        <v>3796</v>
      </c>
      <c r="B3795" s="17">
        <v>943</v>
      </c>
      <c r="C3795" s="17"/>
      <c r="D3795" s="127" t="s">
        <v>14427</v>
      </c>
      <c r="E3795" s="2" t="s">
        <v>14648</v>
      </c>
      <c r="F3795" s="2" t="s">
        <v>1197</v>
      </c>
      <c r="G3795" s="2" t="s">
        <v>492</v>
      </c>
      <c r="H3795" s="18" t="s">
        <v>149</v>
      </c>
      <c r="I3795" s="2" t="s">
        <v>2108</v>
      </c>
      <c r="J3795" s="2" t="s">
        <v>14650</v>
      </c>
      <c r="K3795" s="19"/>
      <c r="L3795" s="2"/>
      <c r="M3795" s="17">
        <v>10</v>
      </c>
      <c r="N3795" s="2" t="s">
        <v>46</v>
      </c>
      <c r="O3795" s="2" t="s">
        <v>14430</v>
      </c>
      <c r="P3795" s="2" t="s">
        <v>14431</v>
      </c>
      <c r="Q3795" s="2" t="s">
        <v>14651</v>
      </c>
      <c r="S3795" s="102">
        <v>2.2599999999999998</v>
      </c>
      <c r="T3795" s="116">
        <v>2.1800000000000002</v>
      </c>
      <c r="AQ3795" s="105" t="e">
        <f t="shared" si="873"/>
        <v>#NUM!</v>
      </c>
      <c r="AR3795" s="105" t="e">
        <f t="shared" si="874"/>
        <v>#NUM!</v>
      </c>
      <c r="AS3795" s="105" t="e">
        <f t="shared" si="875"/>
        <v>#NUM!</v>
      </c>
      <c r="AT3795" s="105" t="e">
        <f>#REF!*1.075</f>
        <v>#REF!</v>
      </c>
      <c r="AU3795" s="105">
        <f t="shared" si="871"/>
        <v>2.3435000000000001</v>
      </c>
      <c r="AV3795" s="102" t="e">
        <f t="shared" si="872"/>
        <v>#REF!</v>
      </c>
      <c r="AW3795" s="105" t="s">
        <v>172</v>
      </c>
      <c r="AX3795" s="105" t="s">
        <v>173</v>
      </c>
      <c r="AY3795" s="106">
        <v>2.3435000000000001</v>
      </c>
      <c r="AZ3795" s="108">
        <f t="shared" si="866"/>
        <v>0.58587500000000003</v>
      </c>
      <c r="BA3795" s="1">
        <f t="shared" si="867"/>
        <v>2.9293750000000003</v>
      </c>
      <c r="BB3795" s="106">
        <f t="shared" si="865"/>
        <v>3.1637250000000003</v>
      </c>
      <c r="BC3795" s="105" t="s">
        <v>53</v>
      </c>
      <c r="BD3795" s="105" t="s">
        <v>885</v>
      </c>
      <c r="BE3795" s="110"/>
      <c r="BF3795" s="110"/>
      <c r="BG3795" s="110"/>
    </row>
    <row r="3796" spans="1:59" ht="24.75" hidden="1" customHeight="1">
      <c r="A3796" s="9">
        <v>3797</v>
      </c>
      <c r="B3796" s="17">
        <v>7106</v>
      </c>
      <c r="C3796" s="17"/>
      <c r="D3796" s="8"/>
      <c r="E3796" s="2" t="s">
        <v>14648</v>
      </c>
      <c r="F3796" s="2" t="s">
        <v>1578</v>
      </c>
      <c r="G3796" s="2" t="s">
        <v>492</v>
      </c>
      <c r="H3796" s="18" t="s">
        <v>1582</v>
      </c>
      <c r="I3796" s="2" t="s">
        <v>109</v>
      </c>
      <c r="J3796" s="2" t="s">
        <v>14652</v>
      </c>
      <c r="K3796" s="19">
        <v>120</v>
      </c>
      <c r="L3796" s="2" t="s">
        <v>91</v>
      </c>
      <c r="M3796" s="17">
        <v>1</v>
      </c>
      <c r="N3796" s="2" t="s">
        <v>46</v>
      </c>
      <c r="O3796" s="2" t="s">
        <v>14430</v>
      </c>
      <c r="P3796" s="2" t="s">
        <v>14467</v>
      </c>
      <c r="Q3796" s="2" t="s">
        <v>14653</v>
      </c>
      <c r="R3796" s="101">
        <v>3.37</v>
      </c>
      <c r="T3796" s="116" t="s">
        <v>58</v>
      </c>
      <c r="V3796" s="102">
        <v>3.1360000000000001</v>
      </c>
      <c r="AN3796" s="106">
        <v>3.37</v>
      </c>
      <c r="AO3796" s="105" t="s">
        <v>50</v>
      </c>
      <c r="AP3796" s="104" t="s">
        <v>51</v>
      </c>
      <c r="AQ3796" s="105" t="e">
        <f t="shared" si="873"/>
        <v>#NUM!</v>
      </c>
      <c r="AR3796" s="105" t="e">
        <f t="shared" si="874"/>
        <v>#NUM!</v>
      </c>
      <c r="AS3796" s="105" t="e">
        <f t="shared" si="875"/>
        <v>#NUM!</v>
      </c>
      <c r="AT3796" s="105" t="e">
        <f>#REF!*1.075</f>
        <v>#REF!</v>
      </c>
      <c r="AU3796" s="105" t="e">
        <f t="shared" si="871"/>
        <v>#VALUE!</v>
      </c>
      <c r="AV3796" s="102" t="e">
        <f t="shared" si="872"/>
        <v>#REF!</v>
      </c>
      <c r="AW3796" s="125" t="s">
        <v>52</v>
      </c>
      <c r="AX3796" s="105" t="s">
        <v>51</v>
      </c>
      <c r="AY3796" s="106">
        <v>3.37</v>
      </c>
      <c r="AZ3796" s="108">
        <f t="shared" si="866"/>
        <v>0.84250000000000003</v>
      </c>
      <c r="BA3796" s="1">
        <f t="shared" si="867"/>
        <v>4.2125000000000004</v>
      </c>
      <c r="BB3796" s="106">
        <f t="shared" si="865"/>
        <v>4.5495000000000001</v>
      </c>
      <c r="BC3796" s="105" t="s">
        <v>53</v>
      </c>
      <c r="BE3796" s="110"/>
      <c r="BF3796" s="110"/>
      <c r="BG3796" s="110"/>
    </row>
    <row r="3797" spans="1:59" ht="24.75" customHeight="1">
      <c r="A3797" s="9">
        <v>3798</v>
      </c>
      <c r="B3797" s="17">
        <v>728</v>
      </c>
      <c r="C3797" s="17"/>
      <c r="D3797" s="127" t="s">
        <v>14427</v>
      </c>
      <c r="E3797" s="2" t="s">
        <v>14654</v>
      </c>
      <c r="F3797" s="2" t="s">
        <v>14655</v>
      </c>
      <c r="G3797" s="2" t="s">
        <v>14656</v>
      </c>
      <c r="H3797" s="18" t="s">
        <v>43</v>
      </c>
      <c r="I3797" s="2" t="s">
        <v>44</v>
      </c>
      <c r="J3797" s="2" t="s">
        <v>14657</v>
      </c>
      <c r="K3797" s="19"/>
      <c r="L3797" s="2"/>
      <c r="M3797" s="17">
        <v>60</v>
      </c>
      <c r="N3797" s="2" t="s">
        <v>46</v>
      </c>
      <c r="O3797" s="2" t="s">
        <v>14430</v>
      </c>
      <c r="P3797" s="2" t="s">
        <v>14658</v>
      </c>
      <c r="Q3797" s="2" t="s">
        <v>14659</v>
      </c>
      <c r="S3797" s="102">
        <v>6.04</v>
      </c>
      <c r="T3797" s="116">
        <v>5.96</v>
      </c>
      <c r="AN3797" s="106">
        <v>6.32</v>
      </c>
      <c r="AO3797" s="105" t="s">
        <v>50</v>
      </c>
      <c r="AP3797" s="104" t="s">
        <v>51</v>
      </c>
      <c r="AQ3797" s="105" t="e">
        <f t="shared" si="873"/>
        <v>#NUM!</v>
      </c>
      <c r="AR3797" s="105" t="e">
        <f t="shared" si="874"/>
        <v>#NUM!</v>
      </c>
      <c r="AS3797" s="105" t="e">
        <f t="shared" si="875"/>
        <v>#NUM!</v>
      </c>
      <c r="AT3797" s="105" t="e">
        <f>#REF!*1.075</f>
        <v>#REF!</v>
      </c>
      <c r="AU3797" s="105">
        <f t="shared" si="871"/>
        <v>6.407</v>
      </c>
      <c r="AV3797" s="102" t="e">
        <f t="shared" si="872"/>
        <v>#REF!</v>
      </c>
      <c r="AW3797" s="105" t="s">
        <v>172</v>
      </c>
      <c r="AX3797" s="105" t="s">
        <v>173</v>
      </c>
      <c r="AY3797" s="106">
        <v>6.407</v>
      </c>
      <c r="AZ3797" s="108">
        <f t="shared" si="866"/>
        <v>1.60175</v>
      </c>
      <c r="BA3797" s="1">
        <f t="shared" si="867"/>
        <v>8.0087499999999991</v>
      </c>
      <c r="BB3797" s="106">
        <f t="shared" si="865"/>
        <v>8.6494499999999999</v>
      </c>
      <c r="BC3797" s="105" t="s">
        <v>53</v>
      </c>
      <c r="BD3797" s="105" t="s">
        <v>885</v>
      </c>
      <c r="BE3797" s="110"/>
      <c r="BF3797" s="110"/>
      <c r="BG3797" s="110"/>
    </row>
    <row r="3798" spans="1:59" ht="24.75" customHeight="1">
      <c r="A3798" s="9">
        <v>3799</v>
      </c>
      <c r="B3798" s="17">
        <v>5133</v>
      </c>
      <c r="C3798" s="17"/>
      <c r="D3798" s="127" t="s">
        <v>14427</v>
      </c>
      <c r="E3798" s="2" t="s">
        <v>14660</v>
      </c>
      <c r="F3798" s="2" t="s">
        <v>14661</v>
      </c>
      <c r="G3798" s="2" t="s">
        <v>2993</v>
      </c>
      <c r="H3798" s="18" t="s">
        <v>14662</v>
      </c>
      <c r="I3798" s="2" t="s">
        <v>551</v>
      </c>
      <c r="J3798" s="2" t="s">
        <v>14663</v>
      </c>
      <c r="K3798" s="19">
        <v>10</v>
      </c>
      <c r="L3798" s="2" t="s">
        <v>91</v>
      </c>
      <c r="M3798" s="17">
        <v>10</v>
      </c>
      <c r="N3798" s="2" t="s">
        <v>46</v>
      </c>
      <c r="O3798" s="2" t="s">
        <v>14430</v>
      </c>
      <c r="P3798" s="2" t="s">
        <v>14436</v>
      </c>
      <c r="Q3798" s="2" t="s">
        <v>14664</v>
      </c>
      <c r="S3798" s="102">
        <v>5.54</v>
      </c>
      <c r="T3798" s="116">
        <v>5.46</v>
      </c>
      <c r="AN3798" s="106">
        <v>5.79</v>
      </c>
      <c r="AO3798" s="105" t="s">
        <v>50</v>
      </c>
      <c r="AP3798" s="104" t="s">
        <v>51</v>
      </c>
      <c r="AQ3798" s="105" t="e">
        <f t="shared" si="873"/>
        <v>#NUM!</v>
      </c>
      <c r="AR3798" s="105" t="e">
        <f t="shared" si="874"/>
        <v>#NUM!</v>
      </c>
      <c r="AS3798" s="105" t="e">
        <f t="shared" si="875"/>
        <v>#NUM!</v>
      </c>
      <c r="AT3798" s="105" t="e">
        <f>#REF!*1.075</f>
        <v>#REF!</v>
      </c>
      <c r="AU3798" s="105">
        <f t="shared" si="871"/>
        <v>5.8694999999999995</v>
      </c>
      <c r="AV3798" s="102" t="e">
        <f t="shared" si="872"/>
        <v>#REF!</v>
      </c>
      <c r="AW3798" s="105" t="s">
        <v>172</v>
      </c>
      <c r="AX3798" s="105" t="s">
        <v>173</v>
      </c>
      <c r="AY3798" s="106">
        <v>5.8694999999999995</v>
      </c>
      <c r="AZ3798" s="108">
        <f t="shared" si="866"/>
        <v>1.4673749999999999</v>
      </c>
      <c r="BA3798" s="1">
        <f t="shared" si="867"/>
        <v>7.3368749999999991</v>
      </c>
      <c r="BB3798" s="106">
        <f t="shared" si="865"/>
        <v>7.923824999999999</v>
      </c>
      <c r="BC3798" s="105" t="s">
        <v>53</v>
      </c>
      <c r="BD3798" s="105" t="s">
        <v>885</v>
      </c>
      <c r="BE3798" s="110"/>
      <c r="BF3798" s="110"/>
      <c r="BG3798" s="110"/>
    </row>
    <row r="3799" spans="1:59" ht="24.75" customHeight="1">
      <c r="A3799" s="9">
        <v>3800</v>
      </c>
      <c r="B3799" s="17">
        <v>8409</v>
      </c>
      <c r="C3799" s="17"/>
      <c r="D3799" s="127" t="s">
        <v>14427</v>
      </c>
      <c r="E3799" s="2" t="s">
        <v>14665</v>
      </c>
      <c r="F3799" s="2" t="s">
        <v>3094</v>
      </c>
      <c r="G3799" s="2" t="s">
        <v>9117</v>
      </c>
      <c r="H3799" s="18" t="s">
        <v>5616</v>
      </c>
      <c r="I3799" s="2" t="s">
        <v>906</v>
      </c>
      <c r="J3799" s="2" t="s">
        <v>14666</v>
      </c>
      <c r="K3799" s="19"/>
      <c r="L3799" s="2"/>
      <c r="M3799" s="17"/>
      <c r="N3799" s="2"/>
      <c r="O3799" s="2" t="s">
        <v>14430</v>
      </c>
      <c r="P3799" s="2" t="s">
        <v>14667</v>
      </c>
      <c r="Q3799" s="2" t="s">
        <v>14667</v>
      </c>
      <c r="S3799" s="102">
        <v>0.97</v>
      </c>
      <c r="T3799" s="116">
        <v>0.89</v>
      </c>
      <c r="AN3799" s="106">
        <v>0.95</v>
      </c>
      <c r="AO3799" s="105" t="s">
        <v>50</v>
      </c>
      <c r="AP3799" s="104" t="s">
        <v>51</v>
      </c>
      <c r="AQ3799" s="105" t="e">
        <f t="shared" si="873"/>
        <v>#NUM!</v>
      </c>
      <c r="AR3799" s="105" t="e">
        <f t="shared" si="874"/>
        <v>#NUM!</v>
      </c>
      <c r="AS3799" s="105" t="e">
        <f t="shared" si="875"/>
        <v>#NUM!</v>
      </c>
      <c r="AT3799" s="105" t="e">
        <f>#REF!*1.075</f>
        <v>#REF!</v>
      </c>
      <c r="AU3799" s="105">
        <f t="shared" ref="AU3799:AU3830" si="876">T3799*1.075</f>
        <v>0.95674999999999999</v>
      </c>
      <c r="AV3799" s="102" t="e">
        <f t="shared" si="872"/>
        <v>#REF!</v>
      </c>
      <c r="AW3799" s="105" t="s">
        <v>172</v>
      </c>
      <c r="AX3799" s="105" t="s">
        <v>173</v>
      </c>
      <c r="AY3799" s="106">
        <v>0.95674999999999999</v>
      </c>
      <c r="AZ3799" s="108">
        <f t="shared" si="866"/>
        <v>0.2391875</v>
      </c>
      <c r="BA3799" s="1">
        <f t="shared" si="867"/>
        <v>1.1959374999999999</v>
      </c>
      <c r="BB3799" s="106">
        <f t="shared" si="865"/>
        <v>1.2916124999999998</v>
      </c>
      <c r="BC3799" s="105" t="s">
        <v>53</v>
      </c>
      <c r="BD3799" s="105" t="s">
        <v>885</v>
      </c>
      <c r="BE3799" s="110"/>
      <c r="BF3799" s="110"/>
      <c r="BG3799" s="110"/>
    </row>
    <row r="3800" spans="1:59" ht="24.75" hidden="1" customHeight="1">
      <c r="A3800" s="9">
        <v>3801</v>
      </c>
      <c r="B3800" s="17">
        <v>1202</v>
      </c>
      <c r="C3800" s="17"/>
      <c r="D3800" s="8"/>
      <c r="E3800" s="2" t="s">
        <v>14665</v>
      </c>
      <c r="F3800" s="2" t="s">
        <v>14668</v>
      </c>
      <c r="G3800" s="2" t="s">
        <v>9117</v>
      </c>
      <c r="H3800" s="18" t="s">
        <v>5616</v>
      </c>
      <c r="I3800" s="2" t="s">
        <v>906</v>
      </c>
      <c r="J3800" s="2" t="s">
        <v>14600</v>
      </c>
      <c r="K3800" s="19">
        <v>250</v>
      </c>
      <c r="L3800" s="2" t="s">
        <v>91</v>
      </c>
      <c r="M3800" s="17">
        <v>1</v>
      </c>
      <c r="N3800" s="2" t="s">
        <v>46</v>
      </c>
      <c r="O3800" s="2" t="s">
        <v>14430</v>
      </c>
      <c r="P3800" s="2" t="s">
        <v>14431</v>
      </c>
      <c r="Q3800" s="2" t="s">
        <v>14669</v>
      </c>
      <c r="R3800" s="101">
        <v>1.05</v>
      </c>
      <c r="T3800" s="116" t="s">
        <v>58</v>
      </c>
      <c r="V3800" s="102">
        <v>0.98</v>
      </c>
      <c r="AN3800" s="106">
        <v>1.05</v>
      </c>
      <c r="AO3800" s="105" t="s">
        <v>50</v>
      </c>
      <c r="AP3800" s="104" t="s">
        <v>51</v>
      </c>
      <c r="AQ3800" s="105" t="e">
        <f t="shared" si="873"/>
        <v>#NUM!</v>
      </c>
      <c r="AR3800" s="105" t="e">
        <f t="shared" si="874"/>
        <v>#NUM!</v>
      </c>
      <c r="AS3800" s="105" t="e">
        <f t="shared" si="875"/>
        <v>#NUM!</v>
      </c>
      <c r="AT3800" s="105" t="e">
        <f>#REF!*1.075</f>
        <v>#REF!</v>
      </c>
      <c r="AU3800" s="105" t="e">
        <f t="shared" si="876"/>
        <v>#VALUE!</v>
      </c>
      <c r="AV3800" s="102" t="e">
        <f t="shared" si="872"/>
        <v>#REF!</v>
      </c>
      <c r="AW3800" s="125" t="s">
        <v>52</v>
      </c>
      <c r="AX3800" s="105" t="s">
        <v>51</v>
      </c>
      <c r="AY3800" s="106">
        <v>1.05</v>
      </c>
      <c r="AZ3800" s="108">
        <f t="shared" si="866"/>
        <v>0.26250000000000001</v>
      </c>
      <c r="BA3800" s="1">
        <f t="shared" si="867"/>
        <v>1.3125</v>
      </c>
      <c r="BB3800" s="106">
        <f t="shared" si="865"/>
        <v>1.4175</v>
      </c>
      <c r="BC3800" s="105" t="s">
        <v>53</v>
      </c>
      <c r="BE3800" s="110"/>
      <c r="BF3800" s="110"/>
      <c r="BG3800" s="110"/>
    </row>
    <row r="3801" spans="1:59" ht="24.75" hidden="1" customHeight="1">
      <c r="A3801" s="9">
        <v>3802</v>
      </c>
      <c r="B3801" s="17">
        <v>1202</v>
      </c>
      <c r="C3801" s="17"/>
      <c r="D3801" s="8"/>
      <c r="E3801" s="2" t="s">
        <v>14665</v>
      </c>
      <c r="F3801" s="2" t="s">
        <v>14668</v>
      </c>
      <c r="G3801" s="2" t="s">
        <v>9117</v>
      </c>
      <c r="H3801" s="18" t="s">
        <v>5616</v>
      </c>
      <c r="I3801" s="2" t="s">
        <v>906</v>
      </c>
      <c r="J3801" s="2" t="s">
        <v>8994</v>
      </c>
      <c r="K3801" s="19">
        <v>500</v>
      </c>
      <c r="L3801" s="2" t="s">
        <v>91</v>
      </c>
      <c r="M3801" s="17">
        <v>1</v>
      </c>
      <c r="N3801" s="2" t="s">
        <v>46</v>
      </c>
      <c r="O3801" s="2" t="s">
        <v>14430</v>
      </c>
      <c r="P3801" s="2" t="s">
        <v>14431</v>
      </c>
      <c r="Q3801" s="2" t="s">
        <v>14669</v>
      </c>
      <c r="R3801" s="101">
        <v>1.21</v>
      </c>
      <c r="T3801" s="116" t="s">
        <v>58</v>
      </c>
      <c r="V3801" s="102">
        <v>1.127</v>
      </c>
      <c r="AN3801" s="106">
        <v>1.21</v>
      </c>
      <c r="AO3801" s="105" t="s">
        <v>50</v>
      </c>
      <c r="AP3801" s="104" t="s">
        <v>51</v>
      </c>
      <c r="AQ3801" s="105" t="e">
        <f t="shared" si="873"/>
        <v>#NUM!</v>
      </c>
      <c r="AR3801" s="105" t="e">
        <f t="shared" si="874"/>
        <v>#NUM!</v>
      </c>
      <c r="AS3801" s="105" t="e">
        <f t="shared" si="875"/>
        <v>#NUM!</v>
      </c>
      <c r="AT3801" s="105" t="e">
        <f>#REF!*1.075</f>
        <v>#REF!</v>
      </c>
      <c r="AU3801" s="105" t="e">
        <f t="shared" si="876"/>
        <v>#VALUE!</v>
      </c>
      <c r="AV3801" s="102" t="e">
        <f t="shared" si="872"/>
        <v>#REF!</v>
      </c>
      <c r="AW3801" s="125" t="s">
        <v>52</v>
      </c>
      <c r="AX3801" s="105" t="s">
        <v>51</v>
      </c>
      <c r="AY3801" s="106">
        <v>1.21</v>
      </c>
      <c r="AZ3801" s="108">
        <f t="shared" si="866"/>
        <v>0.30249999999999999</v>
      </c>
      <c r="BA3801" s="1">
        <f t="shared" si="867"/>
        <v>1.5125</v>
      </c>
      <c r="BB3801" s="106">
        <f t="shared" si="865"/>
        <v>1.6335</v>
      </c>
      <c r="BC3801" s="105" t="s">
        <v>53</v>
      </c>
      <c r="BE3801" s="110"/>
      <c r="BF3801" s="110"/>
      <c r="BG3801" s="110"/>
    </row>
    <row r="3802" spans="1:59" ht="24.75" customHeight="1">
      <c r="A3802" s="9">
        <v>3803</v>
      </c>
      <c r="B3802" s="17">
        <v>3938</v>
      </c>
      <c r="C3802" s="17"/>
      <c r="D3802" s="127" t="s">
        <v>14427</v>
      </c>
      <c r="E3802" s="2" t="s">
        <v>14670</v>
      </c>
      <c r="F3802" s="2" t="s">
        <v>13660</v>
      </c>
      <c r="G3802" s="2" t="s">
        <v>9117</v>
      </c>
      <c r="H3802" s="18" t="s">
        <v>1112</v>
      </c>
      <c r="I3802" s="2" t="s">
        <v>551</v>
      </c>
      <c r="J3802" s="2" t="s">
        <v>552</v>
      </c>
      <c r="K3802" s="19"/>
      <c r="L3802" s="2"/>
      <c r="M3802" s="17">
        <v>10</v>
      </c>
      <c r="N3802" s="2" t="s">
        <v>46</v>
      </c>
      <c r="O3802" s="2" t="s">
        <v>14430</v>
      </c>
      <c r="P3802" s="2" t="s">
        <v>14557</v>
      </c>
      <c r="Q3802" s="2" t="s">
        <v>14671</v>
      </c>
      <c r="S3802" s="102">
        <v>5.54</v>
      </c>
      <c r="T3802" s="116">
        <v>5.46</v>
      </c>
      <c r="AG3802" s="105">
        <v>0.68899999999999995</v>
      </c>
      <c r="AN3802" s="106">
        <v>5.79</v>
      </c>
      <c r="AO3802" s="105" t="s">
        <v>50</v>
      </c>
      <c r="AP3802" s="104" t="s">
        <v>51</v>
      </c>
      <c r="AQ3802" s="105" t="e">
        <f t="shared" si="873"/>
        <v>#NUM!</v>
      </c>
      <c r="AR3802" s="105" t="e">
        <f t="shared" si="874"/>
        <v>#NUM!</v>
      </c>
      <c r="AS3802" s="105" t="e">
        <f t="shared" si="875"/>
        <v>#NUM!</v>
      </c>
      <c r="AT3802" s="105" t="e">
        <f>#REF!*1.075</f>
        <v>#REF!</v>
      </c>
      <c r="AU3802" s="105">
        <f t="shared" si="876"/>
        <v>5.8694999999999995</v>
      </c>
      <c r="AV3802" s="102" t="e">
        <f t="shared" si="872"/>
        <v>#REF!</v>
      </c>
      <c r="AW3802" s="105" t="s">
        <v>172</v>
      </c>
      <c r="AX3802" s="105" t="s">
        <v>173</v>
      </c>
      <c r="AY3802" s="106">
        <v>5.8694999999999995</v>
      </c>
      <c r="AZ3802" s="108">
        <f t="shared" si="866"/>
        <v>1.4673749999999999</v>
      </c>
      <c r="BA3802" s="1">
        <f t="shared" si="867"/>
        <v>7.3368749999999991</v>
      </c>
      <c r="BB3802" s="106">
        <f t="shared" si="865"/>
        <v>7.923824999999999</v>
      </c>
      <c r="BC3802" s="105" t="s">
        <v>53</v>
      </c>
      <c r="BD3802" s="105" t="s">
        <v>885</v>
      </c>
      <c r="BE3802" s="110"/>
      <c r="BF3802" s="110"/>
      <c r="BG3802" s="110"/>
    </row>
    <row r="3803" spans="1:59" ht="24.75" customHeight="1">
      <c r="A3803" s="9">
        <v>3804</v>
      </c>
      <c r="B3803" s="17">
        <v>595</v>
      </c>
      <c r="C3803" s="17"/>
      <c r="D3803" s="127" t="s">
        <v>14427</v>
      </c>
      <c r="E3803" s="2" t="s">
        <v>14672</v>
      </c>
      <c r="F3803" s="2" t="s">
        <v>14673</v>
      </c>
      <c r="G3803" s="2" t="s">
        <v>14674</v>
      </c>
      <c r="H3803" s="18" t="s">
        <v>374</v>
      </c>
      <c r="I3803" s="2" t="s">
        <v>68</v>
      </c>
      <c r="J3803" s="2" t="s">
        <v>545</v>
      </c>
      <c r="K3803" s="19"/>
      <c r="L3803" s="2"/>
      <c r="M3803" s="17">
        <v>30</v>
      </c>
      <c r="N3803" s="2" t="s">
        <v>46</v>
      </c>
      <c r="O3803" s="2" t="s">
        <v>14430</v>
      </c>
      <c r="P3803" s="2" t="s">
        <v>14467</v>
      </c>
      <c r="Q3803" s="2" t="s">
        <v>14675</v>
      </c>
      <c r="S3803" s="102">
        <v>3.31</v>
      </c>
      <c r="T3803" s="116">
        <v>3.23</v>
      </c>
      <c r="AN3803" s="106">
        <v>3.42</v>
      </c>
      <c r="AO3803" s="105" t="s">
        <v>50</v>
      </c>
      <c r="AP3803" s="104" t="s">
        <v>51</v>
      </c>
      <c r="AQ3803" s="105" t="e">
        <f t="shared" si="873"/>
        <v>#NUM!</v>
      </c>
      <c r="AR3803" s="105" t="e">
        <f t="shared" si="874"/>
        <v>#NUM!</v>
      </c>
      <c r="AS3803" s="105" t="e">
        <f t="shared" si="875"/>
        <v>#NUM!</v>
      </c>
      <c r="AT3803" s="105" t="e">
        <f>#REF!*1.075</f>
        <v>#REF!</v>
      </c>
      <c r="AU3803" s="105">
        <f t="shared" si="876"/>
        <v>3.4722499999999998</v>
      </c>
      <c r="AV3803" s="102" t="e">
        <f t="shared" si="872"/>
        <v>#REF!</v>
      </c>
      <c r="AW3803" s="105" t="s">
        <v>172</v>
      </c>
      <c r="AX3803" s="105" t="s">
        <v>173</v>
      </c>
      <c r="AY3803" s="106">
        <v>3.4722499999999998</v>
      </c>
      <c r="AZ3803" s="108">
        <f t="shared" si="866"/>
        <v>0.86806249999999996</v>
      </c>
      <c r="BA3803" s="1">
        <f t="shared" si="867"/>
        <v>4.3403124999999996</v>
      </c>
      <c r="BB3803" s="106">
        <f t="shared" si="865"/>
        <v>4.6875374999999995</v>
      </c>
      <c r="BC3803" s="105" t="s">
        <v>53</v>
      </c>
      <c r="BD3803" s="105" t="s">
        <v>885</v>
      </c>
      <c r="BE3803" s="110"/>
      <c r="BF3803" s="110"/>
      <c r="BG3803" s="110"/>
    </row>
    <row r="3804" spans="1:59" ht="24.75" customHeight="1">
      <c r="A3804" s="9">
        <v>3805</v>
      </c>
      <c r="B3804" s="17">
        <v>5188</v>
      </c>
      <c r="C3804" s="17"/>
      <c r="D3804" s="127" t="s">
        <v>14427</v>
      </c>
      <c r="E3804" s="2" t="s">
        <v>14676</v>
      </c>
      <c r="F3804" s="2" t="s">
        <v>14677</v>
      </c>
      <c r="G3804" s="2" t="s">
        <v>3442</v>
      </c>
      <c r="H3804" s="18" t="s">
        <v>123</v>
      </c>
      <c r="I3804" s="2" t="s">
        <v>44</v>
      </c>
      <c r="J3804" s="2" t="s">
        <v>14678</v>
      </c>
      <c r="K3804" s="19"/>
      <c r="L3804" s="2"/>
      <c r="M3804" s="17">
        <v>30</v>
      </c>
      <c r="N3804" s="2" t="s">
        <v>46</v>
      </c>
      <c r="O3804" s="2" t="s">
        <v>14430</v>
      </c>
      <c r="P3804" s="2" t="s">
        <v>14564</v>
      </c>
      <c r="Q3804" s="2" t="s">
        <v>14679</v>
      </c>
      <c r="S3804" s="102">
        <v>1.87</v>
      </c>
      <c r="T3804" s="116">
        <v>1.79</v>
      </c>
      <c r="AG3804" s="105">
        <v>3.26</v>
      </c>
      <c r="AN3804" s="106">
        <v>1.9</v>
      </c>
      <c r="AO3804" s="105" t="s">
        <v>50</v>
      </c>
      <c r="AP3804" s="104" t="s">
        <v>51</v>
      </c>
      <c r="AQ3804" s="105" t="e">
        <f t="shared" si="873"/>
        <v>#NUM!</v>
      </c>
      <c r="AR3804" s="105" t="e">
        <f t="shared" si="874"/>
        <v>#NUM!</v>
      </c>
      <c r="AS3804" s="105" t="e">
        <f t="shared" si="875"/>
        <v>#NUM!</v>
      </c>
      <c r="AT3804" s="105" t="e">
        <f>#REF!*1.075</f>
        <v>#REF!</v>
      </c>
      <c r="AU3804" s="105">
        <f t="shared" si="876"/>
        <v>1.92425</v>
      </c>
      <c r="AV3804" s="102" t="e">
        <f t="shared" si="872"/>
        <v>#REF!</v>
      </c>
      <c r="AW3804" s="105" t="s">
        <v>172</v>
      </c>
      <c r="AX3804" s="105" t="s">
        <v>173</v>
      </c>
      <c r="AY3804" s="106">
        <v>1.92425</v>
      </c>
      <c r="AZ3804" s="108">
        <f t="shared" si="866"/>
        <v>0.4810625</v>
      </c>
      <c r="BA3804" s="1">
        <f t="shared" si="867"/>
        <v>2.4053125</v>
      </c>
      <c r="BB3804" s="106">
        <f t="shared" si="865"/>
        <v>2.5977375</v>
      </c>
      <c r="BC3804" s="105" t="s">
        <v>53</v>
      </c>
      <c r="BD3804" s="105" t="s">
        <v>885</v>
      </c>
      <c r="BE3804" s="110"/>
      <c r="BF3804" s="110"/>
      <c r="BG3804" s="110"/>
    </row>
    <row r="3805" spans="1:59" ht="24.75" customHeight="1">
      <c r="A3805" s="9">
        <v>3806</v>
      </c>
      <c r="B3805" s="17">
        <v>5237</v>
      </c>
      <c r="C3805" s="17"/>
      <c r="D3805" s="127" t="s">
        <v>14427</v>
      </c>
      <c r="E3805" s="2" t="s">
        <v>14680</v>
      </c>
      <c r="F3805" s="2" t="s">
        <v>14681</v>
      </c>
      <c r="G3805" s="2" t="s">
        <v>14682</v>
      </c>
      <c r="H3805" s="18" t="s">
        <v>6709</v>
      </c>
      <c r="I3805" s="2" t="s">
        <v>44</v>
      </c>
      <c r="J3805" s="2" t="s">
        <v>418</v>
      </c>
      <c r="K3805" s="19"/>
      <c r="L3805" s="2"/>
      <c r="M3805" s="17">
        <v>30</v>
      </c>
      <c r="N3805" s="2" t="s">
        <v>46</v>
      </c>
      <c r="O3805" s="2" t="s">
        <v>14430</v>
      </c>
      <c r="P3805" s="2" t="s">
        <v>14436</v>
      </c>
      <c r="Q3805" s="2" t="s">
        <v>14683</v>
      </c>
      <c r="S3805" s="102">
        <v>6.78</v>
      </c>
      <c r="T3805" s="116">
        <v>6.7</v>
      </c>
      <c r="AN3805" s="106">
        <v>7.11</v>
      </c>
      <c r="AO3805" s="105" t="s">
        <v>50</v>
      </c>
      <c r="AP3805" s="104" t="s">
        <v>51</v>
      </c>
      <c r="AQ3805" s="105" t="e">
        <f t="shared" si="873"/>
        <v>#NUM!</v>
      </c>
      <c r="AR3805" s="105" t="e">
        <f t="shared" si="874"/>
        <v>#NUM!</v>
      </c>
      <c r="AS3805" s="105" t="e">
        <f t="shared" si="875"/>
        <v>#NUM!</v>
      </c>
      <c r="AT3805" s="105" t="e">
        <f>#REF!*1.075</f>
        <v>#REF!</v>
      </c>
      <c r="AU3805" s="105">
        <f t="shared" si="876"/>
        <v>7.2024999999999997</v>
      </c>
      <c r="AV3805" s="102" t="e">
        <f t="shared" si="872"/>
        <v>#REF!</v>
      </c>
      <c r="AW3805" s="105" t="s">
        <v>172</v>
      </c>
      <c r="AX3805" s="105" t="s">
        <v>173</v>
      </c>
      <c r="AY3805" s="106">
        <v>7.2024999999999997</v>
      </c>
      <c r="AZ3805" s="108">
        <f t="shared" si="866"/>
        <v>1.8006249999999999</v>
      </c>
      <c r="BA3805" s="1">
        <f t="shared" si="867"/>
        <v>9.0031249999999989</v>
      </c>
      <c r="BB3805" s="106">
        <f t="shared" si="865"/>
        <v>9.723374999999999</v>
      </c>
      <c r="BC3805" s="105" t="s">
        <v>53</v>
      </c>
      <c r="BD3805" s="105" t="s">
        <v>885</v>
      </c>
      <c r="BE3805" s="110"/>
      <c r="BF3805" s="110"/>
      <c r="BG3805" s="110"/>
    </row>
    <row r="3806" spans="1:59" ht="24.75" customHeight="1">
      <c r="A3806" s="9">
        <v>3807</v>
      </c>
      <c r="B3806" s="17">
        <v>8547</v>
      </c>
      <c r="C3806" s="17"/>
      <c r="D3806" s="127" t="s">
        <v>14427</v>
      </c>
      <c r="E3806" s="2" t="s">
        <v>14684</v>
      </c>
      <c r="F3806" s="2" t="s">
        <v>14685</v>
      </c>
      <c r="G3806" s="2" t="s">
        <v>2951</v>
      </c>
      <c r="H3806" s="18" t="s">
        <v>14591</v>
      </c>
      <c r="I3806" s="2" t="s">
        <v>551</v>
      </c>
      <c r="J3806" s="2" t="s">
        <v>14686</v>
      </c>
      <c r="K3806" s="19">
        <v>2</v>
      </c>
      <c r="L3806" s="2" t="s">
        <v>91</v>
      </c>
      <c r="M3806" s="17">
        <v>10</v>
      </c>
      <c r="N3806" s="2" t="s">
        <v>46</v>
      </c>
      <c r="O3806" s="2" t="s">
        <v>14430</v>
      </c>
      <c r="P3806" s="2" t="s">
        <v>14601</v>
      </c>
      <c r="Q3806" s="2" t="s">
        <v>14687</v>
      </c>
      <c r="S3806" s="102">
        <v>2.56</v>
      </c>
      <c r="T3806" s="116">
        <v>2.48</v>
      </c>
      <c r="AN3806" s="106">
        <v>2.63</v>
      </c>
      <c r="AO3806" s="105" t="s">
        <v>50</v>
      </c>
      <c r="AP3806" s="104" t="s">
        <v>51</v>
      </c>
      <c r="AQ3806" s="105" t="e">
        <f t="shared" si="873"/>
        <v>#NUM!</v>
      </c>
      <c r="AR3806" s="105" t="e">
        <f t="shared" si="874"/>
        <v>#NUM!</v>
      </c>
      <c r="AS3806" s="105" t="e">
        <f t="shared" si="875"/>
        <v>#NUM!</v>
      </c>
      <c r="AT3806" s="105" t="e">
        <f>#REF!*1.075</f>
        <v>#REF!</v>
      </c>
      <c r="AU3806" s="105">
        <f t="shared" si="876"/>
        <v>2.6659999999999999</v>
      </c>
      <c r="AV3806" s="102" t="e">
        <f t="shared" si="872"/>
        <v>#REF!</v>
      </c>
      <c r="AW3806" s="105" t="s">
        <v>172</v>
      </c>
      <c r="AX3806" s="105" t="s">
        <v>173</v>
      </c>
      <c r="AY3806" s="106">
        <v>2.6659999999999999</v>
      </c>
      <c r="AZ3806" s="108">
        <f t="shared" si="866"/>
        <v>0.66649999999999998</v>
      </c>
      <c r="BA3806" s="1">
        <f t="shared" si="867"/>
        <v>3.3325</v>
      </c>
      <c r="BB3806" s="106">
        <f t="shared" si="865"/>
        <v>3.5991</v>
      </c>
      <c r="BC3806" s="105" t="s">
        <v>53</v>
      </c>
      <c r="BD3806" s="105" t="s">
        <v>885</v>
      </c>
      <c r="BE3806" s="110"/>
      <c r="BF3806" s="110"/>
      <c r="BG3806" s="110"/>
    </row>
    <row r="3807" spans="1:59" ht="24.75" customHeight="1">
      <c r="A3807" s="9">
        <v>3808</v>
      </c>
      <c r="B3807" s="17">
        <v>1049</v>
      </c>
      <c r="C3807" s="17"/>
      <c r="D3807" s="127" t="s">
        <v>14427</v>
      </c>
      <c r="E3807" s="2" t="s">
        <v>14688</v>
      </c>
      <c r="F3807" s="2" t="s">
        <v>7901</v>
      </c>
      <c r="G3807" s="2" t="s">
        <v>2951</v>
      </c>
      <c r="H3807" s="18" t="s">
        <v>60</v>
      </c>
      <c r="I3807" s="2" t="s">
        <v>551</v>
      </c>
      <c r="J3807" s="2" t="s">
        <v>14689</v>
      </c>
      <c r="K3807" s="19"/>
      <c r="L3807" s="2"/>
      <c r="M3807" s="17">
        <v>50</v>
      </c>
      <c r="N3807" s="2" t="s">
        <v>46</v>
      </c>
      <c r="O3807" s="2" t="s">
        <v>14430</v>
      </c>
      <c r="P3807" s="2" t="s">
        <v>14436</v>
      </c>
      <c r="Q3807" s="2" t="s">
        <v>14690</v>
      </c>
      <c r="S3807" s="102">
        <v>1.47</v>
      </c>
      <c r="T3807" s="116">
        <v>1.39</v>
      </c>
      <c r="V3807" s="102">
        <v>1.3720000000000001</v>
      </c>
      <c r="AN3807" s="106">
        <v>1.47</v>
      </c>
      <c r="AO3807" s="105" t="s">
        <v>50</v>
      </c>
      <c r="AP3807" s="104" t="s">
        <v>51</v>
      </c>
      <c r="AQ3807" s="105" t="e">
        <f t="shared" si="873"/>
        <v>#NUM!</v>
      </c>
      <c r="AR3807" s="105" t="e">
        <f t="shared" si="874"/>
        <v>#NUM!</v>
      </c>
      <c r="AS3807" s="105" t="e">
        <f t="shared" si="875"/>
        <v>#NUM!</v>
      </c>
      <c r="AT3807" s="105" t="e">
        <f>#REF!*1.075</f>
        <v>#REF!</v>
      </c>
      <c r="AU3807" s="105">
        <f t="shared" si="876"/>
        <v>1.4942499999999999</v>
      </c>
      <c r="AV3807" s="102" t="e">
        <f t="shared" si="872"/>
        <v>#REF!</v>
      </c>
      <c r="AW3807" s="105" t="s">
        <v>172</v>
      </c>
      <c r="AX3807" s="105" t="s">
        <v>173</v>
      </c>
      <c r="AY3807" s="106">
        <v>1.4942499999999999</v>
      </c>
      <c r="AZ3807" s="108">
        <f t="shared" si="866"/>
        <v>0.37356249999999996</v>
      </c>
      <c r="BA3807" s="1">
        <f t="shared" si="867"/>
        <v>1.8678124999999999</v>
      </c>
      <c r="BB3807" s="106">
        <f t="shared" si="865"/>
        <v>2.0172374999999998</v>
      </c>
      <c r="BC3807" s="105" t="s">
        <v>53</v>
      </c>
      <c r="BD3807" s="105" t="s">
        <v>885</v>
      </c>
      <c r="BE3807" s="110"/>
      <c r="BF3807" s="110"/>
      <c r="BG3807" s="110"/>
    </row>
    <row r="3808" spans="1:59" ht="24.75" customHeight="1">
      <c r="A3808" s="9">
        <v>3809</v>
      </c>
      <c r="B3808" s="17">
        <v>1046</v>
      </c>
      <c r="C3808" s="17"/>
      <c r="D3808" s="127" t="s">
        <v>14427</v>
      </c>
      <c r="E3808" s="2" t="s">
        <v>14691</v>
      </c>
      <c r="F3808" s="2" t="s">
        <v>14692</v>
      </c>
      <c r="G3808" s="2" t="s">
        <v>2951</v>
      </c>
      <c r="H3808" s="18" t="s">
        <v>11355</v>
      </c>
      <c r="I3808" s="2" t="s">
        <v>551</v>
      </c>
      <c r="J3808" s="2" t="s">
        <v>14693</v>
      </c>
      <c r="K3808" s="19"/>
      <c r="L3808" s="2"/>
      <c r="M3808" s="17">
        <v>50</v>
      </c>
      <c r="N3808" s="2" t="s">
        <v>46</v>
      </c>
      <c r="O3808" s="2" t="s">
        <v>14430</v>
      </c>
      <c r="P3808" s="2" t="s">
        <v>14536</v>
      </c>
      <c r="Q3808" s="2" t="s">
        <v>14694</v>
      </c>
      <c r="S3808" s="102">
        <v>1.5</v>
      </c>
      <c r="T3808" s="116">
        <v>1.42</v>
      </c>
      <c r="AN3808" s="106">
        <v>1.51</v>
      </c>
      <c r="AO3808" s="105" t="s">
        <v>50</v>
      </c>
      <c r="AP3808" s="104" t="s">
        <v>51</v>
      </c>
      <c r="AQ3808" s="105" t="e">
        <f t="shared" si="873"/>
        <v>#NUM!</v>
      </c>
      <c r="AR3808" s="105" t="e">
        <f t="shared" si="874"/>
        <v>#NUM!</v>
      </c>
      <c r="AS3808" s="105" t="e">
        <f t="shared" si="875"/>
        <v>#NUM!</v>
      </c>
      <c r="AT3808" s="105" t="e">
        <f>#REF!*1.075</f>
        <v>#REF!</v>
      </c>
      <c r="AU3808" s="105">
        <f t="shared" si="876"/>
        <v>1.5265</v>
      </c>
      <c r="AV3808" s="102" t="e">
        <f t="shared" si="872"/>
        <v>#REF!</v>
      </c>
      <c r="AW3808" s="105" t="s">
        <v>172</v>
      </c>
      <c r="AX3808" s="105" t="s">
        <v>173</v>
      </c>
      <c r="AY3808" s="106">
        <v>1.5265</v>
      </c>
      <c r="AZ3808" s="108">
        <f t="shared" si="866"/>
        <v>0.38162499999999999</v>
      </c>
      <c r="BA3808" s="1">
        <f t="shared" si="867"/>
        <v>1.9081250000000001</v>
      </c>
      <c r="BB3808" s="106">
        <f t="shared" si="865"/>
        <v>2.060775</v>
      </c>
      <c r="BC3808" s="105" t="s">
        <v>53</v>
      </c>
      <c r="BD3808" s="105" t="s">
        <v>885</v>
      </c>
      <c r="BE3808" s="110"/>
      <c r="BF3808" s="110"/>
      <c r="BG3808" s="110"/>
    </row>
    <row r="3809" spans="1:59" ht="24.75" customHeight="1">
      <c r="A3809" s="9">
        <v>3810</v>
      </c>
      <c r="B3809" s="17">
        <v>912</v>
      </c>
      <c r="C3809" s="17"/>
      <c r="D3809" s="127" t="s">
        <v>14427</v>
      </c>
      <c r="E3809" s="2" t="s">
        <v>14695</v>
      </c>
      <c r="F3809" s="2" t="s">
        <v>14696</v>
      </c>
      <c r="G3809" s="2" t="s">
        <v>527</v>
      </c>
      <c r="H3809" s="18" t="s">
        <v>123</v>
      </c>
      <c r="I3809" s="2" t="s">
        <v>68</v>
      </c>
      <c r="J3809" s="2" t="s">
        <v>14697</v>
      </c>
      <c r="K3809" s="19"/>
      <c r="L3809" s="2"/>
      <c r="M3809" s="17">
        <v>30</v>
      </c>
      <c r="N3809" s="2" t="s">
        <v>46</v>
      </c>
      <c r="O3809" s="2" t="s">
        <v>14430</v>
      </c>
      <c r="P3809" s="2" t="s">
        <v>14436</v>
      </c>
      <c r="Q3809" s="2" t="s">
        <v>14698</v>
      </c>
      <c r="S3809" s="102">
        <v>5.85</v>
      </c>
      <c r="T3809" s="116">
        <v>5.77</v>
      </c>
      <c r="AN3809" s="106">
        <v>6.12</v>
      </c>
      <c r="AO3809" s="105" t="s">
        <v>50</v>
      </c>
      <c r="AP3809" s="104" t="s">
        <v>51</v>
      </c>
      <c r="AQ3809" s="105" t="e">
        <f t="shared" si="873"/>
        <v>#NUM!</v>
      </c>
      <c r="AR3809" s="105" t="e">
        <f t="shared" si="874"/>
        <v>#NUM!</v>
      </c>
      <c r="AS3809" s="105" t="e">
        <f t="shared" si="875"/>
        <v>#NUM!</v>
      </c>
      <c r="AT3809" s="105" t="e">
        <f>#REF!*1.075</f>
        <v>#REF!</v>
      </c>
      <c r="AU3809" s="105">
        <f t="shared" si="876"/>
        <v>6.2027499999999991</v>
      </c>
      <c r="AV3809" s="102" t="e">
        <f t="shared" si="872"/>
        <v>#REF!</v>
      </c>
      <c r="AW3809" s="105" t="s">
        <v>172</v>
      </c>
      <c r="AX3809" s="105" t="s">
        <v>173</v>
      </c>
      <c r="AY3809" s="106">
        <v>6.2027499999999991</v>
      </c>
      <c r="AZ3809" s="108">
        <f t="shared" si="866"/>
        <v>1.5506874999999998</v>
      </c>
      <c r="BA3809" s="1">
        <f t="shared" si="867"/>
        <v>7.7534374999999986</v>
      </c>
      <c r="BB3809" s="106">
        <f t="shared" si="865"/>
        <v>8.3737124999999981</v>
      </c>
      <c r="BC3809" s="105" t="s">
        <v>53</v>
      </c>
      <c r="BD3809" s="105" t="s">
        <v>885</v>
      </c>
      <c r="BE3809" s="110"/>
      <c r="BF3809" s="110"/>
      <c r="BG3809" s="110"/>
    </row>
    <row r="3810" spans="1:59" ht="24.75" customHeight="1">
      <c r="A3810" s="9">
        <v>3811</v>
      </c>
      <c r="B3810" s="17">
        <v>911</v>
      </c>
      <c r="C3810" s="17"/>
      <c r="D3810" s="127" t="s">
        <v>14427</v>
      </c>
      <c r="E3810" s="2" t="s">
        <v>14699</v>
      </c>
      <c r="F3810" s="2" t="s">
        <v>14696</v>
      </c>
      <c r="G3810" s="2" t="s">
        <v>527</v>
      </c>
      <c r="H3810" s="18" t="s">
        <v>60</v>
      </c>
      <c r="I3810" s="2" t="s">
        <v>68</v>
      </c>
      <c r="J3810" s="2" t="s">
        <v>14697</v>
      </c>
      <c r="K3810" s="19"/>
      <c r="L3810" s="2"/>
      <c r="M3810" s="17">
        <v>30</v>
      </c>
      <c r="N3810" s="2" t="s">
        <v>46</v>
      </c>
      <c r="O3810" s="2" t="s">
        <v>14430</v>
      </c>
      <c r="P3810" s="2" t="s">
        <v>14436</v>
      </c>
      <c r="Q3810" s="2" t="s">
        <v>14700</v>
      </c>
      <c r="S3810" s="102">
        <v>6.18</v>
      </c>
      <c r="T3810" s="116">
        <v>6.1</v>
      </c>
      <c r="AN3810" s="106">
        <v>6.47</v>
      </c>
      <c r="AO3810" s="105" t="s">
        <v>50</v>
      </c>
      <c r="AP3810" s="104" t="s">
        <v>51</v>
      </c>
      <c r="AQ3810" s="105" t="e">
        <f t="shared" si="873"/>
        <v>#NUM!</v>
      </c>
      <c r="AR3810" s="105" t="e">
        <f t="shared" si="874"/>
        <v>#NUM!</v>
      </c>
      <c r="AS3810" s="105" t="e">
        <f t="shared" si="875"/>
        <v>#NUM!</v>
      </c>
      <c r="AT3810" s="105" t="e">
        <f>#REF!*1.075</f>
        <v>#REF!</v>
      </c>
      <c r="AU3810" s="105">
        <f t="shared" si="876"/>
        <v>6.5574999999999992</v>
      </c>
      <c r="AV3810" s="102" t="e">
        <f t="shared" si="872"/>
        <v>#REF!</v>
      </c>
      <c r="AW3810" s="105" t="s">
        <v>172</v>
      </c>
      <c r="AX3810" s="105" t="s">
        <v>173</v>
      </c>
      <c r="AY3810" s="106">
        <v>6.5574999999999992</v>
      </c>
      <c r="AZ3810" s="108">
        <f t="shared" si="866"/>
        <v>1.6393749999999998</v>
      </c>
      <c r="BA3810" s="1">
        <f t="shared" si="867"/>
        <v>8.1968749999999986</v>
      </c>
      <c r="BB3810" s="106">
        <f t="shared" si="865"/>
        <v>8.852624999999998</v>
      </c>
      <c r="BC3810" s="105" t="s">
        <v>53</v>
      </c>
      <c r="BD3810" s="105" t="s">
        <v>885</v>
      </c>
      <c r="BE3810" s="110"/>
      <c r="BF3810" s="110"/>
      <c r="BG3810" s="110"/>
    </row>
    <row r="3811" spans="1:59" ht="24.75" customHeight="1">
      <c r="A3811" s="9">
        <v>3812</v>
      </c>
      <c r="B3811" s="17">
        <v>870</v>
      </c>
      <c r="C3811" s="17"/>
      <c r="D3811" s="127" t="s">
        <v>14427</v>
      </c>
      <c r="E3811" s="2" t="s">
        <v>14701</v>
      </c>
      <c r="F3811" s="2" t="s">
        <v>14702</v>
      </c>
      <c r="G3811" s="2" t="s">
        <v>1682</v>
      </c>
      <c r="H3811" s="18" t="s">
        <v>3376</v>
      </c>
      <c r="I3811" s="2" t="s">
        <v>68</v>
      </c>
      <c r="J3811" s="2" t="s">
        <v>14697</v>
      </c>
      <c r="K3811" s="19"/>
      <c r="L3811" s="2"/>
      <c r="M3811" s="17">
        <v>30</v>
      </c>
      <c r="N3811" s="2" t="s">
        <v>46</v>
      </c>
      <c r="O3811" s="2" t="s">
        <v>14430</v>
      </c>
      <c r="P3811" s="2" t="s">
        <v>14564</v>
      </c>
      <c r="Q3811" s="2" t="s">
        <v>14703</v>
      </c>
      <c r="S3811" s="102">
        <v>6.67</v>
      </c>
      <c r="T3811" s="116">
        <v>6.59</v>
      </c>
      <c r="AN3811" s="106">
        <v>6.99</v>
      </c>
      <c r="AO3811" s="105" t="s">
        <v>50</v>
      </c>
      <c r="AP3811" s="104" t="s">
        <v>51</v>
      </c>
      <c r="AQ3811" s="105" t="e">
        <f t="shared" si="873"/>
        <v>#NUM!</v>
      </c>
      <c r="AR3811" s="105" t="e">
        <f t="shared" si="874"/>
        <v>#NUM!</v>
      </c>
      <c r="AS3811" s="105" t="e">
        <f t="shared" si="875"/>
        <v>#NUM!</v>
      </c>
      <c r="AT3811" s="105" t="e">
        <f>#REF!*1.075</f>
        <v>#REF!</v>
      </c>
      <c r="AU3811" s="105">
        <f t="shared" si="876"/>
        <v>7.0842499999999999</v>
      </c>
      <c r="AV3811" s="102" t="e">
        <f t="shared" si="872"/>
        <v>#REF!</v>
      </c>
      <c r="AW3811" s="105" t="s">
        <v>172</v>
      </c>
      <c r="AX3811" s="105" t="s">
        <v>173</v>
      </c>
      <c r="AY3811" s="106">
        <v>7.0842499999999999</v>
      </c>
      <c r="AZ3811" s="108">
        <f t="shared" si="866"/>
        <v>1.7710625</v>
      </c>
      <c r="BA3811" s="1">
        <f t="shared" si="867"/>
        <v>8.8553125000000001</v>
      </c>
      <c r="BB3811" s="106">
        <f t="shared" si="865"/>
        <v>9.5637375000000002</v>
      </c>
      <c r="BC3811" s="105" t="s">
        <v>53</v>
      </c>
      <c r="BD3811" s="105" t="s">
        <v>885</v>
      </c>
      <c r="BE3811" s="110"/>
      <c r="BF3811" s="110"/>
      <c r="BG3811" s="110"/>
    </row>
    <row r="3812" spans="1:59" ht="24.75" customHeight="1">
      <c r="A3812" s="9">
        <v>3813</v>
      </c>
      <c r="B3812" s="17">
        <v>874</v>
      </c>
      <c r="C3812" s="17"/>
      <c r="D3812" s="127" t="s">
        <v>14427</v>
      </c>
      <c r="E3812" s="2" t="s">
        <v>14704</v>
      </c>
      <c r="F3812" s="2" t="s">
        <v>14705</v>
      </c>
      <c r="G3812" s="2" t="s">
        <v>1682</v>
      </c>
      <c r="H3812" s="18" t="s">
        <v>1685</v>
      </c>
      <c r="I3812" s="2" t="s">
        <v>68</v>
      </c>
      <c r="J3812" s="2" t="s">
        <v>14697</v>
      </c>
      <c r="K3812" s="19"/>
      <c r="L3812" s="2"/>
      <c r="M3812" s="17">
        <v>30</v>
      </c>
      <c r="N3812" s="2" t="s">
        <v>46</v>
      </c>
      <c r="O3812" s="2" t="s">
        <v>14430</v>
      </c>
      <c r="P3812" s="2" t="s">
        <v>14706</v>
      </c>
      <c r="Q3812" s="2" t="s">
        <v>14707</v>
      </c>
      <c r="S3812" s="102">
        <v>8.32</v>
      </c>
      <c r="T3812" s="116">
        <v>8.24</v>
      </c>
      <c r="AN3812" s="106">
        <v>8.74</v>
      </c>
      <c r="AO3812" s="105" t="s">
        <v>50</v>
      </c>
      <c r="AP3812" s="104" t="s">
        <v>51</v>
      </c>
      <c r="AQ3812" s="105" t="e">
        <f t="shared" si="873"/>
        <v>#NUM!</v>
      </c>
      <c r="AR3812" s="105" t="e">
        <f t="shared" si="874"/>
        <v>#NUM!</v>
      </c>
      <c r="AS3812" s="105" t="e">
        <f t="shared" si="875"/>
        <v>#NUM!</v>
      </c>
      <c r="AT3812" s="105" t="e">
        <f>#REF!*1.075</f>
        <v>#REF!</v>
      </c>
      <c r="AU3812" s="105">
        <f t="shared" si="876"/>
        <v>8.8580000000000005</v>
      </c>
      <c r="AV3812" s="102" t="e">
        <f t="shared" si="872"/>
        <v>#REF!</v>
      </c>
      <c r="AW3812" s="105" t="s">
        <v>172</v>
      </c>
      <c r="AX3812" s="105" t="s">
        <v>173</v>
      </c>
      <c r="AY3812" s="106">
        <v>8.8580000000000005</v>
      </c>
      <c r="AZ3812" s="108">
        <f t="shared" si="866"/>
        <v>2.2145000000000001</v>
      </c>
      <c r="BA3812" s="1">
        <f t="shared" si="867"/>
        <v>11.072500000000002</v>
      </c>
      <c r="BB3812" s="106">
        <f t="shared" si="865"/>
        <v>11.958300000000001</v>
      </c>
      <c r="BC3812" s="105" t="s">
        <v>53</v>
      </c>
      <c r="BD3812" s="105" t="s">
        <v>885</v>
      </c>
      <c r="BE3812" s="110"/>
      <c r="BF3812" s="110"/>
      <c r="BG3812" s="110"/>
    </row>
    <row r="3813" spans="1:59" ht="24.75" customHeight="1">
      <c r="A3813" s="9">
        <v>3814</v>
      </c>
      <c r="B3813" s="17">
        <v>1143</v>
      </c>
      <c r="C3813" s="17"/>
      <c r="D3813" s="127" t="s">
        <v>14427</v>
      </c>
      <c r="E3813" s="2" t="s">
        <v>14708</v>
      </c>
      <c r="F3813" s="2" t="s">
        <v>14709</v>
      </c>
      <c r="G3813" s="2" t="s">
        <v>6151</v>
      </c>
      <c r="H3813" s="18" t="s">
        <v>1187</v>
      </c>
      <c r="I3813" s="2" t="s">
        <v>68</v>
      </c>
      <c r="J3813" s="2" t="s">
        <v>14710</v>
      </c>
      <c r="K3813" s="19"/>
      <c r="L3813" s="2"/>
      <c r="M3813" s="17">
        <v>20</v>
      </c>
      <c r="N3813" s="2" t="s">
        <v>46</v>
      </c>
      <c r="O3813" s="2" t="s">
        <v>14430</v>
      </c>
      <c r="P3813" s="2" t="s">
        <v>14431</v>
      </c>
      <c r="Q3813" s="2" t="s">
        <v>14711</v>
      </c>
      <c r="S3813" s="102">
        <v>1.76</v>
      </c>
      <c r="T3813" s="116">
        <v>1.63</v>
      </c>
      <c r="AN3813" s="106">
        <v>1.73</v>
      </c>
      <c r="AO3813" s="105" t="s">
        <v>50</v>
      </c>
      <c r="AP3813" s="104" t="s">
        <v>51</v>
      </c>
      <c r="AQ3813" s="105" t="e">
        <f t="shared" si="873"/>
        <v>#NUM!</v>
      </c>
      <c r="AR3813" s="105" t="e">
        <f t="shared" si="874"/>
        <v>#NUM!</v>
      </c>
      <c r="AS3813" s="105" t="e">
        <f t="shared" si="875"/>
        <v>#NUM!</v>
      </c>
      <c r="AT3813" s="105" t="e">
        <f>#REF!*1.075</f>
        <v>#REF!</v>
      </c>
      <c r="AU3813" s="105">
        <f t="shared" si="876"/>
        <v>1.7522499999999999</v>
      </c>
      <c r="AV3813" s="102" t="e">
        <f t="shared" si="872"/>
        <v>#REF!</v>
      </c>
      <c r="AW3813" s="105" t="s">
        <v>172</v>
      </c>
      <c r="AX3813" s="105" t="s">
        <v>173</v>
      </c>
      <c r="AY3813" s="106">
        <v>1.7522499999999999</v>
      </c>
      <c r="AZ3813" s="108">
        <f t="shared" si="866"/>
        <v>0.43806249999999997</v>
      </c>
      <c r="BA3813" s="1">
        <f t="shared" si="867"/>
        <v>2.1903124999999997</v>
      </c>
      <c r="BB3813" s="106">
        <f t="shared" si="865"/>
        <v>2.3655374999999994</v>
      </c>
      <c r="BC3813" s="105" t="s">
        <v>53</v>
      </c>
      <c r="BD3813" s="105" t="s">
        <v>885</v>
      </c>
      <c r="BE3813" s="110"/>
      <c r="BF3813" s="110"/>
      <c r="BG3813" s="110"/>
    </row>
    <row r="3814" spans="1:59" ht="24.75" customHeight="1">
      <c r="A3814" s="9">
        <v>3815</v>
      </c>
      <c r="B3814" s="17">
        <v>3720</v>
      </c>
      <c r="C3814" s="17"/>
      <c r="D3814" s="127" t="s">
        <v>14427</v>
      </c>
      <c r="E3814" s="2" t="s">
        <v>14712</v>
      </c>
      <c r="F3814" s="2" t="s">
        <v>5786</v>
      </c>
      <c r="G3814" s="2" t="s">
        <v>1495</v>
      </c>
      <c r="H3814" s="18" t="s">
        <v>945</v>
      </c>
      <c r="I3814" s="2" t="s">
        <v>44</v>
      </c>
      <c r="J3814" s="2" t="s">
        <v>545</v>
      </c>
      <c r="K3814" s="19"/>
      <c r="L3814" s="2"/>
      <c r="M3814" s="17">
        <v>30</v>
      </c>
      <c r="N3814" s="2" t="s">
        <v>46</v>
      </c>
      <c r="O3814" s="2" t="s">
        <v>14430</v>
      </c>
      <c r="P3814" s="2" t="s">
        <v>14713</v>
      </c>
      <c r="Q3814" s="2" t="s">
        <v>14714</v>
      </c>
      <c r="S3814" s="102">
        <v>0.73</v>
      </c>
      <c r="T3814" s="116">
        <v>0.79</v>
      </c>
      <c r="AN3814" s="106">
        <v>0.84</v>
      </c>
      <c r="AO3814" s="105" t="s">
        <v>50</v>
      </c>
      <c r="AP3814" s="104" t="s">
        <v>51</v>
      </c>
      <c r="AQ3814" s="105" t="e">
        <f t="shared" si="873"/>
        <v>#NUM!</v>
      </c>
      <c r="AR3814" s="105" t="e">
        <f t="shared" si="874"/>
        <v>#NUM!</v>
      </c>
      <c r="AS3814" s="105" t="e">
        <f t="shared" si="875"/>
        <v>#NUM!</v>
      </c>
      <c r="AT3814" s="105" t="e">
        <f>#REF!*1.075</f>
        <v>#REF!</v>
      </c>
      <c r="AU3814" s="105">
        <f t="shared" si="876"/>
        <v>0.84924999999999995</v>
      </c>
      <c r="AV3814" s="102" t="e">
        <f t="shared" si="872"/>
        <v>#REF!</v>
      </c>
      <c r="AW3814" s="105" t="s">
        <v>172</v>
      </c>
      <c r="AX3814" s="105" t="s">
        <v>173</v>
      </c>
      <c r="AY3814" s="106">
        <v>0.84924999999999995</v>
      </c>
      <c r="AZ3814" s="108">
        <f t="shared" si="866"/>
        <v>0.21231249999999999</v>
      </c>
      <c r="BA3814" s="1">
        <f t="shared" si="867"/>
        <v>1.0615625</v>
      </c>
      <c r="BB3814" s="106">
        <f t="shared" si="865"/>
        <v>1.1464874999999999</v>
      </c>
      <c r="BC3814" s="105" t="s">
        <v>53</v>
      </c>
      <c r="BD3814" s="105" t="s">
        <v>885</v>
      </c>
      <c r="BE3814" s="110"/>
      <c r="BF3814" s="110"/>
      <c r="BG3814" s="110"/>
    </row>
    <row r="3815" spans="1:59" ht="24.75" customHeight="1">
      <c r="A3815" s="9">
        <v>3816</v>
      </c>
      <c r="B3815" s="17">
        <v>845</v>
      </c>
      <c r="C3815" s="17"/>
      <c r="D3815" s="127" t="s">
        <v>14427</v>
      </c>
      <c r="E3815" s="2" t="s">
        <v>14715</v>
      </c>
      <c r="F3815" s="2" t="s">
        <v>14716</v>
      </c>
      <c r="G3815" s="2" t="s">
        <v>6785</v>
      </c>
      <c r="H3815" s="18" t="s">
        <v>374</v>
      </c>
      <c r="I3815" s="2" t="s">
        <v>68</v>
      </c>
      <c r="J3815" s="2" t="s">
        <v>545</v>
      </c>
      <c r="K3815" s="19"/>
      <c r="L3815" s="2"/>
      <c r="M3815" s="17">
        <v>30</v>
      </c>
      <c r="N3815" s="2" t="s">
        <v>46</v>
      </c>
      <c r="O3815" s="2" t="s">
        <v>14430</v>
      </c>
      <c r="P3815" s="2" t="s">
        <v>14467</v>
      </c>
      <c r="Q3815" s="2" t="s">
        <v>14717</v>
      </c>
      <c r="S3815" s="102">
        <v>2.91</v>
      </c>
      <c r="T3815" s="116">
        <v>2.83</v>
      </c>
      <c r="AN3815" s="106">
        <v>3</v>
      </c>
      <c r="AO3815" s="105" t="s">
        <v>50</v>
      </c>
      <c r="AP3815" s="104" t="s">
        <v>51</v>
      </c>
      <c r="AQ3815" s="105" t="e">
        <f t="shared" si="873"/>
        <v>#NUM!</v>
      </c>
      <c r="AR3815" s="105" t="e">
        <f t="shared" si="874"/>
        <v>#NUM!</v>
      </c>
      <c r="AS3815" s="105" t="e">
        <f t="shared" si="875"/>
        <v>#NUM!</v>
      </c>
      <c r="AT3815" s="105" t="e">
        <f>#REF!*1.075</f>
        <v>#REF!</v>
      </c>
      <c r="AU3815" s="105">
        <f t="shared" si="876"/>
        <v>3.0422500000000001</v>
      </c>
      <c r="AV3815" s="102" t="e">
        <f t="shared" si="872"/>
        <v>#REF!</v>
      </c>
      <c r="AW3815" s="105" t="s">
        <v>172</v>
      </c>
      <c r="AX3815" s="105" t="s">
        <v>173</v>
      </c>
      <c r="AY3815" s="106">
        <v>3.0422500000000001</v>
      </c>
      <c r="AZ3815" s="108">
        <f t="shared" si="866"/>
        <v>0.76056250000000003</v>
      </c>
      <c r="BA3815" s="1">
        <f t="shared" si="867"/>
        <v>3.8028124999999999</v>
      </c>
      <c r="BB3815" s="106">
        <f t="shared" si="865"/>
        <v>4.1070374999999997</v>
      </c>
      <c r="BC3815" s="105" t="s">
        <v>53</v>
      </c>
      <c r="BD3815" s="105" t="s">
        <v>885</v>
      </c>
      <c r="BE3815" s="110"/>
      <c r="BF3815" s="110"/>
      <c r="BG3815" s="110"/>
    </row>
    <row r="3816" spans="1:59" ht="24.75" customHeight="1">
      <c r="A3816" s="9">
        <v>3817</v>
      </c>
      <c r="B3816" s="17">
        <v>585</v>
      </c>
      <c r="C3816" s="17"/>
      <c r="D3816" s="127" t="s">
        <v>14427</v>
      </c>
      <c r="E3816" s="2" t="s">
        <v>14715</v>
      </c>
      <c r="F3816" s="2" t="s">
        <v>14716</v>
      </c>
      <c r="G3816" s="2" t="s">
        <v>6785</v>
      </c>
      <c r="H3816" s="18" t="s">
        <v>1043</v>
      </c>
      <c r="I3816" s="2" t="s">
        <v>68</v>
      </c>
      <c r="J3816" s="2" t="s">
        <v>545</v>
      </c>
      <c r="K3816" s="19"/>
      <c r="L3816" s="2"/>
      <c r="M3816" s="17">
        <v>30</v>
      </c>
      <c r="N3816" s="2" t="s">
        <v>46</v>
      </c>
      <c r="O3816" s="2" t="s">
        <v>14430</v>
      </c>
      <c r="P3816" s="2" t="s">
        <v>14467</v>
      </c>
      <c r="Q3816" s="2" t="s">
        <v>14718</v>
      </c>
      <c r="S3816" s="102">
        <v>3.16</v>
      </c>
      <c r="T3816" s="116">
        <v>3.08</v>
      </c>
      <c r="AN3816" s="106">
        <v>3.27</v>
      </c>
      <c r="AO3816" s="105" t="s">
        <v>50</v>
      </c>
      <c r="AP3816" s="104" t="s">
        <v>51</v>
      </c>
      <c r="AQ3816" s="105" t="e">
        <f t="shared" si="873"/>
        <v>#NUM!</v>
      </c>
      <c r="AR3816" s="105" t="e">
        <f t="shared" si="874"/>
        <v>#NUM!</v>
      </c>
      <c r="AS3816" s="105" t="e">
        <f t="shared" si="875"/>
        <v>#NUM!</v>
      </c>
      <c r="AT3816" s="105" t="e">
        <f>#REF!*1.075</f>
        <v>#REF!</v>
      </c>
      <c r="AU3816" s="105">
        <f t="shared" si="876"/>
        <v>3.3109999999999999</v>
      </c>
      <c r="AV3816" s="102" t="e">
        <f t="shared" si="872"/>
        <v>#REF!</v>
      </c>
      <c r="AW3816" s="105" t="s">
        <v>172</v>
      </c>
      <c r="AX3816" s="105" t="s">
        <v>173</v>
      </c>
      <c r="AY3816" s="106">
        <v>3.3109999999999999</v>
      </c>
      <c r="AZ3816" s="108">
        <f t="shared" si="866"/>
        <v>0.82774999999999999</v>
      </c>
      <c r="BA3816" s="1">
        <f t="shared" si="867"/>
        <v>4.1387499999999999</v>
      </c>
      <c r="BB3816" s="106">
        <f t="shared" si="865"/>
        <v>4.4698500000000001</v>
      </c>
      <c r="BC3816" s="105" t="s">
        <v>53</v>
      </c>
      <c r="BD3816" s="105" t="s">
        <v>885</v>
      </c>
      <c r="BE3816" s="110"/>
      <c r="BF3816" s="110"/>
      <c r="BG3816" s="110"/>
    </row>
    <row r="3817" spans="1:59" ht="24.75" customHeight="1">
      <c r="A3817" s="9">
        <v>3818</v>
      </c>
      <c r="B3817" s="17">
        <v>6964</v>
      </c>
      <c r="C3817" s="17"/>
      <c r="D3817" s="127" t="s">
        <v>14427</v>
      </c>
      <c r="E3817" s="2" t="s">
        <v>14719</v>
      </c>
      <c r="F3817" s="2" t="s">
        <v>14720</v>
      </c>
      <c r="G3817" s="2" t="s">
        <v>5601</v>
      </c>
      <c r="H3817" s="18" t="s">
        <v>14721</v>
      </c>
      <c r="I3817" s="2" t="s">
        <v>906</v>
      </c>
      <c r="J3817" s="2" t="s">
        <v>14722</v>
      </c>
      <c r="K3817" s="19">
        <v>250</v>
      </c>
      <c r="L3817" s="2" t="s">
        <v>91</v>
      </c>
      <c r="M3817" s="17">
        <v>1</v>
      </c>
      <c r="N3817" s="2" t="s">
        <v>46</v>
      </c>
      <c r="O3817" s="2" t="s">
        <v>14430</v>
      </c>
      <c r="P3817" s="2" t="s">
        <v>14601</v>
      </c>
      <c r="Q3817" s="2" t="s">
        <v>14723</v>
      </c>
      <c r="S3817" s="102">
        <v>2.2599999999999998</v>
      </c>
      <c r="T3817" s="116">
        <v>2.1800000000000002</v>
      </c>
      <c r="AN3817" s="106">
        <v>2.3199999999999998</v>
      </c>
      <c r="AO3817" s="105" t="s">
        <v>50</v>
      </c>
      <c r="AP3817" s="104" t="s">
        <v>51</v>
      </c>
      <c r="AQ3817" s="105" t="e">
        <f t="shared" si="873"/>
        <v>#NUM!</v>
      </c>
      <c r="AR3817" s="105" t="e">
        <f t="shared" si="874"/>
        <v>#NUM!</v>
      </c>
      <c r="AS3817" s="105" t="e">
        <f t="shared" si="875"/>
        <v>#NUM!</v>
      </c>
      <c r="AT3817" s="105" t="e">
        <f>#REF!*1.075</f>
        <v>#REF!</v>
      </c>
      <c r="AU3817" s="105">
        <f t="shared" si="876"/>
        <v>2.3435000000000001</v>
      </c>
      <c r="AV3817" s="102" t="e">
        <f t="shared" si="872"/>
        <v>#REF!</v>
      </c>
      <c r="AW3817" s="105" t="s">
        <v>172</v>
      </c>
      <c r="AX3817" s="105" t="s">
        <v>173</v>
      </c>
      <c r="AY3817" s="106">
        <v>2.3435000000000001</v>
      </c>
      <c r="AZ3817" s="108">
        <f t="shared" si="866"/>
        <v>0.58587500000000003</v>
      </c>
      <c r="BA3817" s="1">
        <f t="shared" si="867"/>
        <v>2.9293750000000003</v>
      </c>
      <c r="BB3817" s="106">
        <f t="shared" ref="BB3817:BB3880" si="877">BA3817+BA3817*0.08</f>
        <v>3.1637250000000003</v>
      </c>
      <c r="BC3817" s="105" t="s">
        <v>53</v>
      </c>
      <c r="BD3817" s="105" t="s">
        <v>885</v>
      </c>
      <c r="BE3817" s="110"/>
      <c r="BF3817" s="110"/>
      <c r="BG3817" s="110"/>
    </row>
    <row r="3818" spans="1:59" ht="24.75" customHeight="1">
      <c r="A3818" s="9">
        <v>3819</v>
      </c>
      <c r="B3818" s="17">
        <v>5509</v>
      </c>
      <c r="C3818" s="17"/>
      <c r="D3818" s="127" t="s">
        <v>14427</v>
      </c>
      <c r="E3818" s="2" t="s">
        <v>14724</v>
      </c>
      <c r="F3818" s="2" t="s">
        <v>14725</v>
      </c>
      <c r="G3818" s="2" t="s">
        <v>2208</v>
      </c>
      <c r="H3818" s="18" t="s">
        <v>14726</v>
      </c>
      <c r="I3818" s="2" t="s">
        <v>335</v>
      </c>
      <c r="J3818" s="2" t="s">
        <v>14727</v>
      </c>
      <c r="K3818" s="19"/>
      <c r="L3818" s="2"/>
      <c r="M3818" s="17">
        <v>12</v>
      </c>
      <c r="N3818" s="2" t="s">
        <v>46</v>
      </c>
      <c r="O3818" s="2" t="s">
        <v>14430</v>
      </c>
      <c r="P3818" s="2" t="s">
        <v>14475</v>
      </c>
      <c r="Q3818" s="2" t="s">
        <v>14728</v>
      </c>
      <c r="S3818" s="102">
        <v>9.02</v>
      </c>
      <c r="T3818" s="116">
        <v>8.94</v>
      </c>
      <c r="AF3818" s="156"/>
      <c r="AG3818" s="105">
        <v>11.93</v>
      </c>
      <c r="AN3818" s="106">
        <v>9.48</v>
      </c>
      <c r="AO3818" s="105" t="s">
        <v>50</v>
      </c>
      <c r="AP3818" s="104" t="s">
        <v>51</v>
      </c>
      <c r="AQ3818" s="105" t="e">
        <f t="shared" si="873"/>
        <v>#NUM!</v>
      </c>
      <c r="AR3818" s="105" t="e">
        <f t="shared" si="874"/>
        <v>#NUM!</v>
      </c>
      <c r="AS3818" s="105" t="e">
        <f t="shared" si="875"/>
        <v>#NUM!</v>
      </c>
      <c r="AT3818" s="105" t="e">
        <f>#REF!*1.075</f>
        <v>#REF!</v>
      </c>
      <c r="AU3818" s="105">
        <f t="shared" si="876"/>
        <v>9.6104999999999983</v>
      </c>
      <c r="AV3818" s="102" t="e">
        <f t="shared" si="872"/>
        <v>#REF!</v>
      </c>
      <c r="AW3818" s="105" t="s">
        <v>172</v>
      </c>
      <c r="AX3818" s="105" t="s">
        <v>173</v>
      </c>
      <c r="AY3818" s="106">
        <v>9.6104999999999983</v>
      </c>
      <c r="AZ3818" s="108">
        <f t="shared" si="866"/>
        <v>2.4026249999999996</v>
      </c>
      <c r="BA3818" s="1">
        <f t="shared" si="867"/>
        <v>12.013124999999999</v>
      </c>
      <c r="BB3818" s="106">
        <f t="shared" si="877"/>
        <v>12.974174999999999</v>
      </c>
      <c r="BC3818" s="105" t="s">
        <v>53</v>
      </c>
      <c r="BD3818" s="105" t="s">
        <v>885</v>
      </c>
      <c r="BE3818" s="110"/>
      <c r="BF3818" s="110"/>
      <c r="BG3818" s="110"/>
    </row>
    <row r="3819" spans="1:59" ht="24.75" customHeight="1">
      <c r="A3819" s="9">
        <v>3820</v>
      </c>
      <c r="B3819" s="17">
        <v>5521</v>
      </c>
      <c r="C3819" s="17"/>
      <c r="D3819" s="127" t="s">
        <v>14427</v>
      </c>
      <c r="E3819" s="2" t="s">
        <v>14729</v>
      </c>
      <c r="F3819" s="2" t="s">
        <v>14730</v>
      </c>
      <c r="G3819" s="2" t="s">
        <v>3754</v>
      </c>
      <c r="H3819" s="18" t="s">
        <v>60</v>
      </c>
      <c r="I3819" s="2" t="s">
        <v>44</v>
      </c>
      <c r="J3819" s="2" t="s">
        <v>14516</v>
      </c>
      <c r="K3819" s="19"/>
      <c r="L3819" s="2"/>
      <c r="M3819" s="17">
        <v>30</v>
      </c>
      <c r="N3819" s="2" t="s">
        <v>46</v>
      </c>
      <c r="O3819" s="2" t="s">
        <v>14430</v>
      </c>
      <c r="P3819" s="2" t="s">
        <v>14536</v>
      </c>
      <c r="Q3819" s="2" t="s">
        <v>14731</v>
      </c>
      <c r="S3819" s="102">
        <v>2.2999999999999998</v>
      </c>
      <c r="T3819" s="116">
        <v>2.2200000000000002</v>
      </c>
      <c r="AN3819" s="106">
        <v>2.36</v>
      </c>
      <c r="AO3819" s="105" t="s">
        <v>50</v>
      </c>
      <c r="AP3819" s="104" t="s">
        <v>51</v>
      </c>
      <c r="AQ3819" s="105" t="e">
        <f t="shared" si="873"/>
        <v>#NUM!</v>
      </c>
      <c r="AR3819" s="105" t="e">
        <f t="shared" si="874"/>
        <v>#NUM!</v>
      </c>
      <c r="AS3819" s="105" t="e">
        <f t="shared" si="875"/>
        <v>#NUM!</v>
      </c>
      <c r="AT3819" s="105" t="e">
        <f>#REF!*1.075</f>
        <v>#REF!</v>
      </c>
      <c r="AU3819" s="105">
        <f t="shared" si="876"/>
        <v>2.3865000000000003</v>
      </c>
      <c r="AV3819" s="102" t="e">
        <f t="shared" si="872"/>
        <v>#REF!</v>
      </c>
      <c r="AW3819" s="105" t="s">
        <v>172</v>
      </c>
      <c r="AX3819" s="105" t="s">
        <v>173</v>
      </c>
      <c r="AY3819" s="106">
        <v>2.3865000000000003</v>
      </c>
      <c r="AZ3819" s="108">
        <f t="shared" si="866"/>
        <v>0.59662500000000007</v>
      </c>
      <c r="BA3819" s="1">
        <f t="shared" si="867"/>
        <v>2.9831250000000002</v>
      </c>
      <c r="BB3819" s="106">
        <f t="shared" si="877"/>
        <v>3.2217750000000001</v>
      </c>
      <c r="BC3819" s="105" t="s">
        <v>53</v>
      </c>
      <c r="BD3819" s="105" t="s">
        <v>885</v>
      </c>
      <c r="BE3819" s="110"/>
      <c r="BF3819" s="110"/>
      <c r="BG3819" s="110"/>
    </row>
    <row r="3820" spans="1:59" ht="24.75" hidden="1" customHeight="1">
      <c r="A3820" s="9">
        <v>3821</v>
      </c>
      <c r="B3820" s="17">
        <v>5437</v>
      </c>
      <c r="C3820" s="17"/>
      <c r="D3820" s="8"/>
      <c r="E3820" s="2" t="s">
        <v>14732</v>
      </c>
      <c r="F3820" s="2" t="s">
        <v>14733</v>
      </c>
      <c r="G3820" s="2" t="s">
        <v>1050</v>
      </c>
      <c r="H3820" s="18" t="s">
        <v>1054</v>
      </c>
      <c r="I3820" s="2" t="s">
        <v>44</v>
      </c>
      <c r="J3820" s="2" t="s">
        <v>14734</v>
      </c>
      <c r="K3820" s="19"/>
      <c r="L3820" s="2"/>
      <c r="M3820" s="17">
        <v>60</v>
      </c>
      <c r="N3820" s="2" t="s">
        <v>46</v>
      </c>
      <c r="O3820" s="2" t="s">
        <v>14430</v>
      </c>
      <c r="P3820" s="2" t="s">
        <v>14536</v>
      </c>
      <c r="Q3820" s="2" t="s">
        <v>14735</v>
      </c>
      <c r="R3820" s="101">
        <v>1.2</v>
      </c>
      <c r="T3820" s="116">
        <v>0.7</v>
      </c>
      <c r="V3820" s="102">
        <v>1.1172</v>
      </c>
      <c r="AN3820" s="106">
        <v>1.2</v>
      </c>
      <c r="AO3820" s="105" t="s">
        <v>50</v>
      </c>
      <c r="AP3820" s="104" t="s">
        <v>51</v>
      </c>
      <c r="AQ3820" s="105" t="e">
        <f t="shared" si="873"/>
        <v>#NUM!</v>
      </c>
      <c r="AR3820" s="105" t="e">
        <f t="shared" si="874"/>
        <v>#NUM!</v>
      </c>
      <c r="AS3820" s="105" t="e">
        <f t="shared" si="875"/>
        <v>#NUM!</v>
      </c>
      <c r="AT3820" s="105" t="e">
        <f>#REF!*1.075</f>
        <v>#REF!</v>
      </c>
      <c r="AU3820" s="105">
        <f t="shared" si="876"/>
        <v>0.75249999999999995</v>
      </c>
      <c r="AV3820" s="102" t="e">
        <f t="shared" si="872"/>
        <v>#REF!</v>
      </c>
      <c r="AW3820" s="105" t="s">
        <v>172</v>
      </c>
      <c r="AX3820" s="105" t="s">
        <v>173</v>
      </c>
      <c r="AY3820" s="106">
        <v>0.75249999999999995</v>
      </c>
      <c r="AZ3820" s="108">
        <f t="shared" si="866"/>
        <v>0.18812499999999999</v>
      </c>
      <c r="BA3820" s="1">
        <f t="shared" si="867"/>
        <v>0.94062499999999993</v>
      </c>
      <c r="BB3820" s="106">
        <f t="shared" si="877"/>
        <v>1.0158749999999999</v>
      </c>
      <c r="BC3820" s="105" t="s">
        <v>53</v>
      </c>
      <c r="BE3820" s="110"/>
      <c r="BF3820" s="110"/>
      <c r="BG3820" s="110"/>
    </row>
    <row r="3821" spans="1:59" ht="24.75" customHeight="1">
      <c r="A3821" s="9">
        <v>3822</v>
      </c>
      <c r="B3821" s="17">
        <v>7187</v>
      </c>
      <c r="C3821" s="17"/>
      <c r="D3821" s="127" t="s">
        <v>14427</v>
      </c>
      <c r="E3821" s="2" t="s">
        <v>14736</v>
      </c>
      <c r="F3821" s="2" t="s">
        <v>14737</v>
      </c>
      <c r="G3821" s="2" t="s">
        <v>14738</v>
      </c>
      <c r="H3821" s="18" t="s">
        <v>149</v>
      </c>
      <c r="I3821" s="2" t="s">
        <v>68</v>
      </c>
      <c r="J3821" s="2" t="s">
        <v>1078</v>
      </c>
      <c r="K3821" s="19"/>
      <c r="L3821" s="2"/>
      <c r="M3821" s="17">
        <v>30</v>
      </c>
      <c r="N3821" s="2" t="s">
        <v>46</v>
      </c>
      <c r="O3821" s="2" t="s">
        <v>14430</v>
      </c>
      <c r="P3821" s="2" t="s">
        <v>14431</v>
      </c>
      <c r="Q3821" s="2" t="s">
        <v>14739</v>
      </c>
      <c r="S3821" s="102">
        <v>2.4</v>
      </c>
      <c r="T3821" s="116">
        <v>2.3199999999999998</v>
      </c>
      <c r="AN3821" s="106">
        <v>2.4700000000000002</v>
      </c>
      <c r="AO3821" s="105" t="s">
        <v>50</v>
      </c>
      <c r="AP3821" s="104" t="s">
        <v>51</v>
      </c>
      <c r="AQ3821" s="105" t="e">
        <f t="shared" si="873"/>
        <v>#NUM!</v>
      </c>
      <c r="AR3821" s="105" t="e">
        <f t="shared" si="874"/>
        <v>#NUM!</v>
      </c>
      <c r="AS3821" s="105" t="e">
        <f t="shared" si="875"/>
        <v>#NUM!</v>
      </c>
      <c r="AT3821" s="105" t="e">
        <f>#REF!*1.075</f>
        <v>#REF!</v>
      </c>
      <c r="AU3821" s="105">
        <f t="shared" si="876"/>
        <v>2.4939999999999998</v>
      </c>
      <c r="AV3821" s="102" t="e">
        <f t="shared" si="872"/>
        <v>#REF!</v>
      </c>
      <c r="AW3821" s="105" t="s">
        <v>172</v>
      </c>
      <c r="AX3821" s="105" t="s">
        <v>173</v>
      </c>
      <c r="AY3821" s="106">
        <v>2.4939999999999998</v>
      </c>
      <c r="AZ3821" s="108">
        <f t="shared" ref="AZ3821:AZ3884" si="878">IF(AND(AY3821&gt;0,AY3821&lt;=10),AY3821*0.25,IF(AND(AY3821&gt;10,AY3821&lt;=50),AY3821*0.17,IF(AND(AY3821&gt;10,AY3821&lt;=100),AY3821*0.12,IF(AY3821&gt;100,AY3821*0.1))))</f>
        <v>0.62349999999999994</v>
      </c>
      <c r="BA3821" s="1">
        <f t="shared" ref="BA3821:BA3884" si="879">AZ3821+AY3821</f>
        <v>3.1174999999999997</v>
      </c>
      <c r="BB3821" s="106">
        <f t="shared" si="877"/>
        <v>3.3668999999999998</v>
      </c>
      <c r="BC3821" s="105" t="s">
        <v>53</v>
      </c>
      <c r="BD3821" s="105" t="s">
        <v>885</v>
      </c>
      <c r="BE3821" s="110"/>
      <c r="BF3821" s="110"/>
      <c r="BG3821" s="110"/>
    </row>
    <row r="3822" spans="1:59" ht="24.75" customHeight="1">
      <c r="A3822" s="9">
        <v>3823</v>
      </c>
      <c r="B3822" s="17">
        <v>5213</v>
      </c>
      <c r="C3822" s="17"/>
      <c r="D3822" s="127" t="s">
        <v>14427</v>
      </c>
      <c r="E3822" s="2" t="s">
        <v>14740</v>
      </c>
      <c r="F3822" s="2" t="s">
        <v>14741</v>
      </c>
      <c r="G3822" s="2" t="s">
        <v>776</v>
      </c>
      <c r="H3822" s="18" t="s">
        <v>43</v>
      </c>
      <c r="I3822" s="2" t="s">
        <v>68</v>
      </c>
      <c r="J3822" s="2" t="s">
        <v>1078</v>
      </c>
      <c r="K3822" s="19"/>
      <c r="L3822" s="2"/>
      <c r="M3822" s="17">
        <v>30</v>
      </c>
      <c r="N3822" s="2" t="s">
        <v>46</v>
      </c>
      <c r="O3822" s="2" t="s">
        <v>14430</v>
      </c>
      <c r="P3822" s="2" t="s">
        <v>14564</v>
      </c>
      <c r="Q3822" s="2" t="s">
        <v>14742</v>
      </c>
      <c r="S3822" s="102">
        <v>0.7</v>
      </c>
      <c r="T3822" s="116">
        <v>0.62</v>
      </c>
      <c r="AN3822" s="106">
        <v>0.65</v>
      </c>
      <c r="AO3822" s="105" t="s">
        <v>50</v>
      </c>
      <c r="AP3822" s="104" t="s">
        <v>51</v>
      </c>
      <c r="AQ3822" s="105" t="e">
        <f t="shared" si="873"/>
        <v>#NUM!</v>
      </c>
      <c r="AR3822" s="105" t="e">
        <f t="shared" si="874"/>
        <v>#NUM!</v>
      </c>
      <c r="AS3822" s="105" t="e">
        <f t="shared" si="875"/>
        <v>#NUM!</v>
      </c>
      <c r="AT3822" s="105" t="e">
        <f>#REF!*1.075</f>
        <v>#REF!</v>
      </c>
      <c r="AU3822" s="105">
        <f t="shared" si="876"/>
        <v>0.66649999999999998</v>
      </c>
      <c r="AV3822" s="102" t="e">
        <f t="shared" si="872"/>
        <v>#REF!</v>
      </c>
      <c r="AW3822" s="105" t="s">
        <v>172</v>
      </c>
      <c r="AX3822" s="105" t="s">
        <v>173</v>
      </c>
      <c r="AY3822" s="106">
        <v>0.66649999999999998</v>
      </c>
      <c r="AZ3822" s="108">
        <f t="shared" si="878"/>
        <v>0.166625</v>
      </c>
      <c r="BA3822" s="1">
        <f t="shared" si="879"/>
        <v>0.833125</v>
      </c>
      <c r="BB3822" s="106">
        <f t="shared" si="877"/>
        <v>0.89977499999999999</v>
      </c>
      <c r="BC3822" s="105" t="s">
        <v>53</v>
      </c>
      <c r="BD3822" s="105" t="s">
        <v>885</v>
      </c>
      <c r="BE3822" s="110"/>
      <c r="BF3822" s="110"/>
      <c r="BG3822" s="110"/>
    </row>
    <row r="3823" spans="1:59" ht="24.75" customHeight="1">
      <c r="A3823" s="9">
        <v>3824</v>
      </c>
      <c r="B3823" s="17">
        <v>699</v>
      </c>
      <c r="C3823" s="17"/>
      <c r="D3823" s="127" t="s">
        <v>14427</v>
      </c>
      <c r="E3823" s="2" t="s">
        <v>14743</v>
      </c>
      <c r="F3823" s="2" t="s">
        <v>3043</v>
      </c>
      <c r="G3823" s="2" t="s">
        <v>1910</v>
      </c>
      <c r="H3823" s="18" t="s">
        <v>14744</v>
      </c>
      <c r="I3823" s="2" t="s">
        <v>68</v>
      </c>
      <c r="J3823" s="2" t="s">
        <v>545</v>
      </c>
      <c r="K3823" s="19"/>
      <c r="L3823" s="2"/>
      <c r="M3823" s="17">
        <v>30</v>
      </c>
      <c r="N3823" s="2" t="s">
        <v>46</v>
      </c>
      <c r="O3823" s="2" t="s">
        <v>14430</v>
      </c>
      <c r="P3823" s="2" t="s">
        <v>14431</v>
      </c>
      <c r="Q3823" s="2" t="s">
        <v>14745</v>
      </c>
      <c r="S3823" s="102">
        <v>2.25</v>
      </c>
      <c r="T3823" s="116">
        <v>2.21</v>
      </c>
      <c r="AN3823" s="106">
        <v>2.35</v>
      </c>
      <c r="AO3823" s="105" t="s">
        <v>50</v>
      </c>
      <c r="AP3823" s="104" t="s">
        <v>51</v>
      </c>
      <c r="AQ3823" s="105" t="e">
        <f t="shared" si="873"/>
        <v>#NUM!</v>
      </c>
      <c r="AR3823" s="105" t="e">
        <f t="shared" si="874"/>
        <v>#NUM!</v>
      </c>
      <c r="AS3823" s="105" t="e">
        <f t="shared" si="875"/>
        <v>#NUM!</v>
      </c>
      <c r="AT3823" s="105" t="e">
        <f>#REF!*1.075</f>
        <v>#REF!</v>
      </c>
      <c r="AU3823" s="105">
        <f t="shared" si="876"/>
        <v>2.37575</v>
      </c>
      <c r="AV3823" s="102" t="e">
        <f t="shared" si="872"/>
        <v>#REF!</v>
      </c>
      <c r="AW3823" s="105" t="s">
        <v>172</v>
      </c>
      <c r="AX3823" s="105" t="s">
        <v>173</v>
      </c>
      <c r="AY3823" s="106">
        <v>2.37575</v>
      </c>
      <c r="AZ3823" s="108">
        <f t="shared" si="878"/>
        <v>0.59393750000000001</v>
      </c>
      <c r="BA3823" s="1">
        <f t="shared" si="879"/>
        <v>2.9696875</v>
      </c>
      <c r="BB3823" s="106">
        <f t="shared" si="877"/>
        <v>3.2072625000000001</v>
      </c>
      <c r="BC3823" s="105" t="s">
        <v>53</v>
      </c>
      <c r="BD3823" s="105" t="s">
        <v>885</v>
      </c>
      <c r="BE3823" s="110"/>
      <c r="BF3823" s="110"/>
      <c r="BG3823" s="110"/>
    </row>
    <row r="3824" spans="1:59" ht="24.75" hidden="1" customHeight="1">
      <c r="A3824" s="9">
        <v>3825</v>
      </c>
      <c r="B3824" s="17">
        <v>698</v>
      </c>
      <c r="C3824" s="17"/>
      <c r="D3824" s="8"/>
      <c r="E3824" s="2" t="s">
        <v>14746</v>
      </c>
      <c r="F3824" s="2" t="s">
        <v>3043</v>
      </c>
      <c r="G3824" s="2" t="s">
        <v>1910</v>
      </c>
      <c r="H3824" s="18" t="s">
        <v>251</v>
      </c>
      <c r="I3824" s="2" t="s">
        <v>551</v>
      </c>
      <c r="J3824" s="2" t="s">
        <v>14747</v>
      </c>
      <c r="K3824" s="19"/>
      <c r="L3824" s="2"/>
      <c r="M3824" s="17">
        <v>1</v>
      </c>
      <c r="N3824" s="2" t="s">
        <v>46</v>
      </c>
      <c r="O3824" s="2" t="s">
        <v>14430</v>
      </c>
      <c r="P3824" s="2" t="s">
        <v>14601</v>
      </c>
      <c r="Q3824" s="2" t="s">
        <v>14748</v>
      </c>
      <c r="R3824" s="101">
        <v>2.11</v>
      </c>
      <c r="T3824" s="116">
        <v>0.67</v>
      </c>
      <c r="V3824" s="102">
        <v>1.96</v>
      </c>
      <c r="AN3824" s="106">
        <v>2.11</v>
      </c>
      <c r="AO3824" s="105" t="s">
        <v>50</v>
      </c>
      <c r="AP3824" s="104" t="s">
        <v>51</v>
      </c>
      <c r="AQ3824" s="105" t="e">
        <f t="shared" ref="AQ3824:AQ3855" si="880">AVERAGE(SMALL(AE3824:AI3824,1),SMALL(AE3824:AI3824,2))</f>
        <v>#NUM!</v>
      </c>
      <c r="AR3824" s="105" t="e">
        <f t="shared" ref="AR3824:AR3855" si="881">IF(R3824 &lt;=( AVERAGE(SMALL(AE3824:AI3824,1),SMALL(AE3824:AI3824,2))), R3824, "")</f>
        <v>#NUM!</v>
      </c>
      <c r="AS3824" s="105" t="e">
        <f t="shared" ref="AS3824:AS3855" si="882">AVERAGE(SMALL(AJ3824:AM3824,1),SMALL(AJ3824:AM3824,2))</f>
        <v>#NUM!</v>
      </c>
      <c r="AT3824" s="105" t="e">
        <f>#REF!*1.075</f>
        <v>#REF!</v>
      </c>
      <c r="AU3824" s="105">
        <f t="shared" si="876"/>
        <v>0.72025000000000006</v>
      </c>
      <c r="AV3824" s="102" t="e">
        <f t="shared" si="872"/>
        <v>#REF!</v>
      </c>
      <c r="AW3824" s="105" t="s">
        <v>172</v>
      </c>
      <c r="AX3824" s="105" t="s">
        <v>173</v>
      </c>
      <c r="AY3824" s="106">
        <v>0.72025000000000006</v>
      </c>
      <c r="AZ3824" s="108">
        <f t="shared" si="878"/>
        <v>0.18006250000000001</v>
      </c>
      <c r="BA3824" s="1">
        <f t="shared" si="879"/>
        <v>0.90031250000000007</v>
      </c>
      <c r="BB3824" s="106">
        <f t="shared" si="877"/>
        <v>0.97233750000000008</v>
      </c>
      <c r="BC3824" s="105" t="s">
        <v>53</v>
      </c>
      <c r="BE3824" s="110"/>
      <c r="BF3824" s="110"/>
      <c r="BG3824" s="110"/>
    </row>
    <row r="3825" spans="1:59" ht="24.75" customHeight="1">
      <c r="A3825" s="9">
        <v>3826</v>
      </c>
      <c r="B3825" s="17">
        <v>7295</v>
      </c>
      <c r="C3825" s="17"/>
      <c r="D3825" s="127" t="s">
        <v>14427</v>
      </c>
      <c r="E3825" s="2" t="s">
        <v>14749</v>
      </c>
      <c r="F3825" s="2" t="s">
        <v>14750</v>
      </c>
      <c r="G3825" s="2" t="s">
        <v>1910</v>
      </c>
      <c r="H3825" s="18" t="s">
        <v>1179</v>
      </c>
      <c r="I3825" s="2" t="s">
        <v>292</v>
      </c>
      <c r="J3825" s="2" t="s">
        <v>14751</v>
      </c>
      <c r="K3825" s="19">
        <v>120</v>
      </c>
      <c r="L3825" s="2" t="s">
        <v>91</v>
      </c>
      <c r="M3825" s="17">
        <v>5</v>
      </c>
      <c r="N3825" s="2" t="s">
        <v>46</v>
      </c>
      <c r="O3825" s="2" t="s">
        <v>14430</v>
      </c>
      <c r="P3825" s="2" t="s">
        <v>1079</v>
      </c>
      <c r="Q3825" s="2" t="s">
        <v>14752</v>
      </c>
      <c r="S3825" s="102">
        <v>5.07</v>
      </c>
      <c r="T3825" s="116">
        <v>4.96</v>
      </c>
      <c r="AN3825" s="106">
        <v>4.55</v>
      </c>
      <c r="AO3825" s="105" t="s">
        <v>277</v>
      </c>
      <c r="AP3825" s="104" t="s">
        <v>278</v>
      </c>
      <c r="AQ3825" s="105" t="e">
        <f t="shared" si="880"/>
        <v>#NUM!</v>
      </c>
      <c r="AR3825" s="105" t="e">
        <f t="shared" si="881"/>
        <v>#NUM!</v>
      </c>
      <c r="AS3825" s="105" t="e">
        <f t="shared" si="882"/>
        <v>#NUM!</v>
      </c>
      <c r="AT3825" s="105" t="e">
        <f>#REF!*1.075</f>
        <v>#REF!</v>
      </c>
      <c r="AU3825" s="105">
        <f t="shared" si="876"/>
        <v>5.3319999999999999</v>
      </c>
      <c r="AV3825" s="102" t="e">
        <f t="shared" si="872"/>
        <v>#REF!</v>
      </c>
      <c r="AW3825" s="105" t="s">
        <v>172</v>
      </c>
      <c r="AX3825" s="105" t="s">
        <v>173</v>
      </c>
      <c r="AY3825" s="106">
        <v>5.3319999999999999</v>
      </c>
      <c r="AZ3825" s="108">
        <f t="shared" si="878"/>
        <v>1.333</v>
      </c>
      <c r="BA3825" s="1">
        <f t="shared" si="879"/>
        <v>6.665</v>
      </c>
      <c r="BB3825" s="106">
        <f t="shared" si="877"/>
        <v>7.1981999999999999</v>
      </c>
      <c r="BC3825" s="105" t="s">
        <v>53</v>
      </c>
      <c r="BD3825" s="105" t="s">
        <v>885</v>
      </c>
      <c r="BE3825" s="110"/>
      <c r="BF3825" s="110"/>
      <c r="BG3825" s="110"/>
    </row>
    <row r="3826" spans="1:59" ht="24.75" hidden="1" customHeight="1">
      <c r="A3826" s="9">
        <v>3827</v>
      </c>
      <c r="B3826" s="17">
        <v>3769</v>
      </c>
      <c r="C3826" s="17"/>
      <c r="D3826" s="8"/>
      <c r="E3826" s="2" t="s">
        <v>14753</v>
      </c>
      <c r="F3826" s="2" t="s">
        <v>14754</v>
      </c>
      <c r="G3826" s="2" t="s">
        <v>1539</v>
      </c>
      <c r="H3826" s="18" t="s">
        <v>126</v>
      </c>
      <c r="I3826" s="2" t="s">
        <v>551</v>
      </c>
      <c r="J3826" s="2" t="s">
        <v>14755</v>
      </c>
      <c r="K3826" s="19">
        <v>1</v>
      </c>
      <c r="L3826" s="2" t="s">
        <v>91</v>
      </c>
      <c r="M3826" s="17">
        <v>10</v>
      </c>
      <c r="N3826" s="2" t="s">
        <v>46</v>
      </c>
      <c r="O3826" s="2" t="s">
        <v>14430</v>
      </c>
      <c r="P3826" s="2" t="s">
        <v>14756</v>
      </c>
      <c r="Q3826" s="2" t="s">
        <v>14757</v>
      </c>
      <c r="R3826" s="101">
        <v>16.86</v>
      </c>
      <c r="T3826" s="116">
        <v>2.5</v>
      </c>
      <c r="V3826" s="102">
        <v>15.68</v>
      </c>
      <c r="AF3826" s="105">
        <v>19.43</v>
      </c>
      <c r="AN3826" s="106">
        <v>16.86</v>
      </c>
      <c r="AO3826" s="105" t="s">
        <v>50</v>
      </c>
      <c r="AP3826" s="104" t="s">
        <v>51</v>
      </c>
      <c r="AQ3826" s="105" t="e">
        <f t="shared" si="880"/>
        <v>#NUM!</v>
      </c>
      <c r="AR3826" s="105" t="e">
        <f t="shared" si="881"/>
        <v>#NUM!</v>
      </c>
      <c r="AS3826" s="105" t="e">
        <f t="shared" si="882"/>
        <v>#NUM!</v>
      </c>
      <c r="AT3826" s="105" t="e">
        <f>#REF!*1.075</f>
        <v>#REF!</v>
      </c>
      <c r="AU3826" s="105">
        <f t="shared" si="876"/>
        <v>2.6875</v>
      </c>
      <c r="AV3826" s="102" t="e">
        <f t="shared" si="872"/>
        <v>#REF!</v>
      </c>
      <c r="AW3826" s="105" t="s">
        <v>172</v>
      </c>
      <c r="AX3826" s="105" t="s">
        <v>173</v>
      </c>
      <c r="AY3826" s="106">
        <v>2.6875</v>
      </c>
      <c r="AZ3826" s="108">
        <f t="shared" si="878"/>
        <v>0.671875</v>
      </c>
      <c r="BA3826" s="1">
        <f t="shared" si="879"/>
        <v>3.359375</v>
      </c>
      <c r="BB3826" s="106">
        <f t="shared" si="877"/>
        <v>3.6281249999999998</v>
      </c>
      <c r="BC3826" s="105" t="s">
        <v>53</v>
      </c>
      <c r="BE3826" s="110"/>
      <c r="BF3826" s="110"/>
      <c r="BG3826" s="110"/>
    </row>
    <row r="3827" spans="1:59" ht="24.75" hidden="1" customHeight="1">
      <c r="A3827" s="9">
        <v>3828</v>
      </c>
      <c r="B3827" s="17">
        <v>7188</v>
      </c>
      <c r="C3827" s="17"/>
      <c r="D3827" s="8"/>
      <c r="E3827" s="2" t="s">
        <v>14758</v>
      </c>
      <c r="F3827" s="2" t="s">
        <v>831</v>
      </c>
      <c r="G3827" s="2" t="s">
        <v>832</v>
      </c>
      <c r="H3827" s="18" t="s">
        <v>1062</v>
      </c>
      <c r="I3827" s="2" t="s">
        <v>109</v>
      </c>
      <c r="J3827" s="2" t="s">
        <v>14759</v>
      </c>
      <c r="K3827" s="19">
        <v>150</v>
      </c>
      <c r="L3827" s="2" t="s">
        <v>91</v>
      </c>
      <c r="M3827" s="17">
        <v>1</v>
      </c>
      <c r="N3827" s="2" t="s">
        <v>46</v>
      </c>
      <c r="O3827" s="2" t="s">
        <v>14430</v>
      </c>
      <c r="P3827" s="2" t="s">
        <v>14431</v>
      </c>
      <c r="Q3827" s="2" t="s">
        <v>14760</v>
      </c>
      <c r="R3827" s="101">
        <v>4.74</v>
      </c>
      <c r="T3827" s="116" t="s">
        <v>58</v>
      </c>
      <c r="V3827" s="102">
        <v>4.41</v>
      </c>
      <c r="AN3827" s="106">
        <v>4.74</v>
      </c>
      <c r="AO3827" s="105" t="s">
        <v>50</v>
      </c>
      <c r="AP3827" s="104" t="s">
        <v>51</v>
      </c>
      <c r="AQ3827" s="105" t="e">
        <f t="shared" si="880"/>
        <v>#NUM!</v>
      </c>
      <c r="AR3827" s="105" t="e">
        <f t="shared" si="881"/>
        <v>#NUM!</v>
      </c>
      <c r="AS3827" s="105" t="e">
        <f t="shared" si="882"/>
        <v>#NUM!</v>
      </c>
      <c r="AT3827" s="105" t="e">
        <f>#REF!*1.075</f>
        <v>#REF!</v>
      </c>
      <c r="AU3827" s="105" t="e">
        <f t="shared" si="876"/>
        <v>#VALUE!</v>
      </c>
      <c r="AV3827" s="102" t="e">
        <f t="shared" si="872"/>
        <v>#REF!</v>
      </c>
      <c r="AW3827" s="125" t="s">
        <v>52</v>
      </c>
      <c r="AX3827" s="125" t="s">
        <v>51</v>
      </c>
      <c r="AY3827" s="106">
        <v>4.74</v>
      </c>
      <c r="AZ3827" s="108">
        <f t="shared" si="878"/>
        <v>1.1850000000000001</v>
      </c>
      <c r="BA3827" s="1">
        <f t="shared" si="879"/>
        <v>5.9250000000000007</v>
      </c>
      <c r="BB3827" s="106">
        <f t="shared" si="877"/>
        <v>6.3990000000000009</v>
      </c>
      <c r="BC3827" s="105" t="s">
        <v>53</v>
      </c>
      <c r="BE3827" s="110"/>
      <c r="BF3827" s="110"/>
      <c r="BG3827" s="110"/>
    </row>
    <row r="3828" spans="1:59" ht="24.75" hidden="1" customHeight="1">
      <c r="A3828" s="9">
        <v>3829</v>
      </c>
      <c r="B3828" s="17">
        <v>7191</v>
      </c>
      <c r="C3828" s="17"/>
      <c r="D3828" s="8"/>
      <c r="E3828" s="2" t="s">
        <v>14761</v>
      </c>
      <c r="F3828" s="2" t="s">
        <v>831</v>
      </c>
      <c r="G3828" s="2" t="s">
        <v>832</v>
      </c>
      <c r="H3828" s="18" t="s">
        <v>1150</v>
      </c>
      <c r="I3828" s="2" t="s">
        <v>109</v>
      </c>
      <c r="J3828" s="2" t="s">
        <v>14759</v>
      </c>
      <c r="K3828" s="19">
        <v>150</v>
      </c>
      <c r="L3828" s="2" t="s">
        <v>91</v>
      </c>
      <c r="M3828" s="17">
        <v>1</v>
      </c>
      <c r="N3828" s="2" t="s">
        <v>46</v>
      </c>
      <c r="O3828" s="2" t="s">
        <v>14430</v>
      </c>
      <c r="P3828" s="2" t="s">
        <v>14431</v>
      </c>
      <c r="Q3828" s="2" t="s">
        <v>14762</v>
      </c>
      <c r="R3828" s="101">
        <v>4.42</v>
      </c>
      <c r="T3828" s="116" t="s">
        <v>58</v>
      </c>
      <c r="V3828" s="102">
        <v>4.1159999999999997</v>
      </c>
      <c r="AN3828" s="106">
        <v>4.42</v>
      </c>
      <c r="AO3828" s="105" t="s">
        <v>50</v>
      </c>
      <c r="AP3828" s="104" t="s">
        <v>51</v>
      </c>
      <c r="AQ3828" s="105" t="e">
        <f t="shared" si="880"/>
        <v>#NUM!</v>
      </c>
      <c r="AR3828" s="105" t="e">
        <f t="shared" si="881"/>
        <v>#NUM!</v>
      </c>
      <c r="AS3828" s="105" t="e">
        <f t="shared" si="882"/>
        <v>#NUM!</v>
      </c>
      <c r="AT3828" s="105" t="e">
        <f>#REF!*1.075</f>
        <v>#REF!</v>
      </c>
      <c r="AU3828" s="105" t="e">
        <f t="shared" si="876"/>
        <v>#VALUE!</v>
      </c>
      <c r="AV3828" s="102" t="e">
        <f t="shared" si="872"/>
        <v>#REF!</v>
      </c>
      <c r="AW3828" s="125" t="s">
        <v>52</v>
      </c>
      <c r="AX3828" s="125" t="s">
        <v>51</v>
      </c>
      <c r="AY3828" s="106">
        <v>4.42</v>
      </c>
      <c r="AZ3828" s="108">
        <f t="shared" si="878"/>
        <v>1.105</v>
      </c>
      <c r="BA3828" s="1">
        <f t="shared" si="879"/>
        <v>5.5250000000000004</v>
      </c>
      <c r="BB3828" s="106">
        <f t="shared" si="877"/>
        <v>5.9670000000000005</v>
      </c>
      <c r="BC3828" s="105" t="s">
        <v>53</v>
      </c>
      <c r="BE3828" s="110"/>
      <c r="BF3828" s="110"/>
      <c r="BG3828" s="110"/>
    </row>
    <row r="3829" spans="1:59" ht="24.75" customHeight="1">
      <c r="A3829" s="9">
        <v>3830</v>
      </c>
      <c r="B3829" s="17">
        <v>3935</v>
      </c>
      <c r="C3829" s="17"/>
      <c r="D3829" s="127" t="s">
        <v>14427</v>
      </c>
      <c r="E3829" s="2" t="s">
        <v>14763</v>
      </c>
      <c r="F3829" s="2" t="s">
        <v>14764</v>
      </c>
      <c r="G3829" s="2" t="s">
        <v>8716</v>
      </c>
      <c r="H3829" s="18" t="s">
        <v>4025</v>
      </c>
      <c r="I3829" s="2" t="s">
        <v>6181</v>
      </c>
      <c r="J3829" s="2" t="s">
        <v>14765</v>
      </c>
      <c r="K3829" s="19">
        <v>10</v>
      </c>
      <c r="L3829" s="2" t="s">
        <v>91</v>
      </c>
      <c r="M3829" s="17">
        <v>10</v>
      </c>
      <c r="N3829" s="2" t="s">
        <v>46</v>
      </c>
      <c r="O3829" s="2" t="s">
        <v>14430</v>
      </c>
      <c r="P3829" s="2" t="s">
        <v>14467</v>
      </c>
      <c r="Q3829" s="2" t="s">
        <v>14766</v>
      </c>
      <c r="S3829" s="102">
        <v>1.72</v>
      </c>
      <c r="T3829" s="116">
        <v>1.64</v>
      </c>
      <c r="AN3829" s="106">
        <v>1.74</v>
      </c>
      <c r="AO3829" s="105" t="s">
        <v>50</v>
      </c>
      <c r="AP3829" s="104" t="s">
        <v>51</v>
      </c>
      <c r="AQ3829" s="105" t="e">
        <f t="shared" si="880"/>
        <v>#NUM!</v>
      </c>
      <c r="AR3829" s="105" t="e">
        <f t="shared" si="881"/>
        <v>#NUM!</v>
      </c>
      <c r="AS3829" s="105" t="e">
        <f t="shared" si="882"/>
        <v>#NUM!</v>
      </c>
      <c r="AT3829" s="105" t="e">
        <f>#REF!*1.075</f>
        <v>#REF!</v>
      </c>
      <c r="AU3829" s="105">
        <f t="shared" si="876"/>
        <v>1.7629999999999999</v>
      </c>
      <c r="AV3829" s="102" t="e">
        <f t="shared" si="872"/>
        <v>#REF!</v>
      </c>
      <c r="AW3829" s="105" t="s">
        <v>172</v>
      </c>
      <c r="AX3829" s="105" t="s">
        <v>173</v>
      </c>
      <c r="AY3829" s="106">
        <v>1.7629999999999999</v>
      </c>
      <c r="AZ3829" s="108">
        <f t="shared" si="878"/>
        <v>0.44074999999999998</v>
      </c>
      <c r="BA3829" s="1">
        <f t="shared" si="879"/>
        <v>2.2037499999999999</v>
      </c>
      <c r="BB3829" s="106">
        <f t="shared" si="877"/>
        <v>2.3800499999999998</v>
      </c>
      <c r="BC3829" s="105" t="s">
        <v>53</v>
      </c>
      <c r="BD3829" s="105" t="s">
        <v>885</v>
      </c>
      <c r="BE3829" s="110"/>
      <c r="BF3829" s="110"/>
      <c r="BG3829" s="110"/>
    </row>
    <row r="3830" spans="1:59" ht="24.75" customHeight="1">
      <c r="A3830" s="9">
        <v>3831</v>
      </c>
      <c r="B3830" s="17">
        <v>5303</v>
      </c>
      <c r="C3830" s="17"/>
      <c r="D3830" s="127" t="s">
        <v>14427</v>
      </c>
      <c r="E3830" s="2" t="s">
        <v>14767</v>
      </c>
      <c r="F3830" s="2" t="s">
        <v>14768</v>
      </c>
      <c r="G3830" s="2" t="s">
        <v>309</v>
      </c>
      <c r="H3830" s="18" t="s">
        <v>310</v>
      </c>
      <c r="I3830" s="2" t="s">
        <v>68</v>
      </c>
      <c r="J3830" s="2" t="s">
        <v>14769</v>
      </c>
      <c r="K3830" s="19"/>
      <c r="L3830" s="2"/>
      <c r="M3830" s="17">
        <v>30</v>
      </c>
      <c r="N3830" s="2" t="s">
        <v>46</v>
      </c>
      <c r="O3830" s="2" t="s">
        <v>14430</v>
      </c>
      <c r="P3830" s="2" t="s">
        <v>14536</v>
      </c>
      <c r="Q3830" s="2" t="s">
        <v>14770</v>
      </c>
      <c r="S3830" s="102">
        <v>3.06</v>
      </c>
      <c r="T3830" s="116">
        <v>2.98</v>
      </c>
      <c r="AN3830" s="106">
        <v>6.6515000000000004</v>
      </c>
      <c r="AO3830" s="105" t="s">
        <v>50</v>
      </c>
      <c r="AP3830" s="104" t="s">
        <v>51</v>
      </c>
      <c r="AQ3830" s="105" t="e">
        <f t="shared" si="880"/>
        <v>#NUM!</v>
      </c>
      <c r="AR3830" s="105" t="e">
        <f t="shared" si="881"/>
        <v>#NUM!</v>
      </c>
      <c r="AS3830" s="105" t="e">
        <f t="shared" si="882"/>
        <v>#NUM!</v>
      </c>
      <c r="AT3830" s="105" t="e">
        <f>#REF!*1.075</f>
        <v>#REF!</v>
      </c>
      <c r="AU3830" s="105">
        <f t="shared" si="876"/>
        <v>3.2035</v>
      </c>
      <c r="AV3830" s="102" t="e">
        <f t="shared" si="872"/>
        <v>#REF!</v>
      </c>
      <c r="AW3830" s="105" t="s">
        <v>172</v>
      </c>
      <c r="AX3830" s="105" t="s">
        <v>173</v>
      </c>
      <c r="AY3830" s="106">
        <v>3.2035</v>
      </c>
      <c r="AZ3830" s="108">
        <f t="shared" si="878"/>
        <v>0.800875</v>
      </c>
      <c r="BA3830" s="1">
        <f t="shared" si="879"/>
        <v>4.0043749999999996</v>
      </c>
      <c r="BB3830" s="106">
        <f t="shared" si="877"/>
        <v>4.3247249999999999</v>
      </c>
      <c r="BC3830" s="105" t="s">
        <v>53</v>
      </c>
      <c r="BD3830" s="105" t="s">
        <v>885</v>
      </c>
      <c r="BE3830" s="110"/>
      <c r="BF3830" s="110"/>
      <c r="BG3830" s="110"/>
    </row>
    <row r="3831" spans="1:59" ht="24.75" customHeight="1">
      <c r="A3831" s="9">
        <v>3832</v>
      </c>
      <c r="B3831" s="17">
        <v>3892</v>
      </c>
      <c r="C3831" s="17"/>
      <c r="D3831" s="127" t="s">
        <v>14427</v>
      </c>
      <c r="E3831" s="2" t="s">
        <v>14771</v>
      </c>
      <c r="F3831" s="2" t="s">
        <v>14772</v>
      </c>
      <c r="G3831" s="2" t="s">
        <v>5542</v>
      </c>
      <c r="H3831" s="18" t="s">
        <v>14773</v>
      </c>
      <c r="I3831" s="2" t="s">
        <v>702</v>
      </c>
      <c r="J3831" s="2" t="s">
        <v>11278</v>
      </c>
      <c r="K3831" s="19">
        <v>30</v>
      </c>
      <c r="L3831" s="2" t="s">
        <v>80</v>
      </c>
      <c r="M3831" s="17">
        <v>1</v>
      </c>
      <c r="N3831" s="2" t="s">
        <v>46</v>
      </c>
      <c r="O3831" s="2" t="s">
        <v>14430</v>
      </c>
      <c r="P3831" s="2" t="s">
        <v>14713</v>
      </c>
      <c r="Q3831" s="2" t="s">
        <v>14774</v>
      </c>
      <c r="S3831" s="102">
        <v>2.86</v>
      </c>
      <c r="T3831" s="116">
        <v>2.78</v>
      </c>
      <c r="AN3831" s="106">
        <v>2.95</v>
      </c>
      <c r="AO3831" s="105" t="s">
        <v>50</v>
      </c>
      <c r="AP3831" s="104" t="s">
        <v>51</v>
      </c>
      <c r="AQ3831" s="105" t="e">
        <f t="shared" si="880"/>
        <v>#NUM!</v>
      </c>
      <c r="AR3831" s="105" t="e">
        <f t="shared" si="881"/>
        <v>#NUM!</v>
      </c>
      <c r="AS3831" s="105" t="e">
        <f t="shared" si="882"/>
        <v>#NUM!</v>
      </c>
      <c r="AT3831" s="105" t="e">
        <f>#REF!*1.075</f>
        <v>#REF!</v>
      </c>
      <c r="AU3831" s="105">
        <f t="shared" ref="AU3831:AU3862" si="883">T3831*1.075</f>
        <v>2.9884999999999997</v>
      </c>
      <c r="AV3831" s="102" t="e">
        <f t="shared" si="872"/>
        <v>#REF!</v>
      </c>
      <c r="AW3831" s="105" t="s">
        <v>172</v>
      </c>
      <c r="AX3831" s="105" t="s">
        <v>173</v>
      </c>
      <c r="AY3831" s="106">
        <v>2.9884999999999997</v>
      </c>
      <c r="AZ3831" s="108">
        <f t="shared" si="878"/>
        <v>0.74712499999999993</v>
      </c>
      <c r="BA3831" s="1">
        <f t="shared" si="879"/>
        <v>3.7356249999999998</v>
      </c>
      <c r="BB3831" s="106">
        <f t="shared" si="877"/>
        <v>4.0344749999999996</v>
      </c>
      <c r="BC3831" s="105" t="s">
        <v>53</v>
      </c>
      <c r="BD3831" s="105" t="s">
        <v>885</v>
      </c>
      <c r="BE3831" s="110"/>
      <c r="BF3831" s="110"/>
      <c r="BG3831" s="110"/>
    </row>
    <row r="3832" spans="1:59" ht="24.75" customHeight="1">
      <c r="A3832" s="9">
        <v>3833</v>
      </c>
      <c r="B3832" s="17">
        <v>19428</v>
      </c>
      <c r="C3832" s="17"/>
      <c r="D3832" s="127" t="s">
        <v>14427</v>
      </c>
      <c r="E3832" s="2" t="s">
        <v>14775</v>
      </c>
      <c r="F3832" s="2" t="s">
        <v>10148</v>
      </c>
      <c r="G3832" s="2" t="s">
        <v>1258</v>
      </c>
      <c r="H3832" s="18" t="s">
        <v>14776</v>
      </c>
      <c r="I3832" s="2" t="s">
        <v>574</v>
      </c>
      <c r="J3832" s="2" t="s">
        <v>14777</v>
      </c>
      <c r="K3832" s="19">
        <v>10</v>
      </c>
      <c r="L3832" s="2" t="s">
        <v>91</v>
      </c>
      <c r="M3832" s="17">
        <v>5</v>
      </c>
      <c r="N3832" s="2" t="s">
        <v>46</v>
      </c>
      <c r="O3832" s="2" t="s">
        <v>14430</v>
      </c>
      <c r="P3832" s="2" t="s">
        <v>14446</v>
      </c>
      <c r="Q3832" s="2" t="s">
        <v>14778</v>
      </c>
      <c r="S3832" s="102">
        <v>3.06</v>
      </c>
      <c r="T3832" s="116">
        <v>2.98</v>
      </c>
      <c r="AG3832" s="105">
        <v>4.84</v>
      </c>
      <c r="AN3832" s="106">
        <v>3.16</v>
      </c>
      <c r="AO3832" s="105" t="s">
        <v>50</v>
      </c>
      <c r="AP3832" s="104" t="s">
        <v>51</v>
      </c>
      <c r="AQ3832" s="105" t="e">
        <f t="shared" si="880"/>
        <v>#NUM!</v>
      </c>
      <c r="AR3832" s="105" t="e">
        <f t="shared" si="881"/>
        <v>#NUM!</v>
      </c>
      <c r="AS3832" s="105" t="e">
        <f t="shared" si="882"/>
        <v>#NUM!</v>
      </c>
      <c r="AT3832" s="105" t="e">
        <f>#REF!*1.075</f>
        <v>#REF!</v>
      </c>
      <c r="AU3832" s="105">
        <f t="shared" si="883"/>
        <v>3.2035</v>
      </c>
      <c r="AV3832" s="102" t="e">
        <f t="shared" si="872"/>
        <v>#REF!</v>
      </c>
      <c r="AW3832" s="105" t="s">
        <v>172</v>
      </c>
      <c r="AX3832" s="105" t="s">
        <v>173</v>
      </c>
      <c r="AY3832" s="106">
        <v>3.2035</v>
      </c>
      <c r="AZ3832" s="108">
        <f t="shared" si="878"/>
        <v>0.800875</v>
      </c>
      <c r="BA3832" s="1">
        <f t="shared" si="879"/>
        <v>4.0043749999999996</v>
      </c>
      <c r="BB3832" s="106">
        <f t="shared" si="877"/>
        <v>4.3247249999999999</v>
      </c>
      <c r="BC3832" s="105" t="s">
        <v>53</v>
      </c>
      <c r="BD3832" s="105" t="s">
        <v>885</v>
      </c>
      <c r="BE3832" s="110"/>
      <c r="BF3832" s="110"/>
      <c r="BG3832" s="110"/>
    </row>
    <row r="3833" spans="1:59" ht="24.75" hidden="1" customHeight="1">
      <c r="A3833" s="9">
        <v>3834</v>
      </c>
      <c r="B3833" s="17">
        <v>696</v>
      </c>
      <c r="C3833" s="17"/>
      <c r="D3833" s="8"/>
      <c r="E3833" s="2" t="s">
        <v>14775</v>
      </c>
      <c r="F3833" s="2" t="s">
        <v>14779</v>
      </c>
      <c r="G3833" s="2" t="s">
        <v>1258</v>
      </c>
      <c r="H3833" s="18" t="s">
        <v>251</v>
      </c>
      <c r="I3833" s="2" t="s">
        <v>44</v>
      </c>
      <c r="J3833" s="2" t="s">
        <v>14780</v>
      </c>
      <c r="K3833" s="19"/>
      <c r="L3833" s="2"/>
      <c r="M3833" s="17">
        <v>10</v>
      </c>
      <c r="N3833" s="2" t="s">
        <v>46</v>
      </c>
      <c r="O3833" s="2" t="s">
        <v>14430</v>
      </c>
      <c r="P3833" s="2" t="s">
        <v>14431</v>
      </c>
      <c r="Q3833" s="2" t="s">
        <v>14781</v>
      </c>
      <c r="R3833" s="101">
        <v>0.95</v>
      </c>
      <c r="T3833" s="116">
        <v>0.62</v>
      </c>
      <c r="V3833" s="102">
        <v>0.88200000000000001</v>
      </c>
      <c r="AF3833" s="105">
        <v>1.17</v>
      </c>
      <c r="AN3833" s="106">
        <v>0.95</v>
      </c>
      <c r="AO3833" s="105" t="s">
        <v>50</v>
      </c>
      <c r="AP3833" s="104" t="s">
        <v>51</v>
      </c>
      <c r="AQ3833" s="105" t="e">
        <f t="shared" si="880"/>
        <v>#NUM!</v>
      </c>
      <c r="AR3833" s="105" t="e">
        <f t="shared" si="881"/>
        <v>#NUM!</v>
      </c>
      <c r="AS3833" s="105" t="e">
        <f t="shared" si="882"/>
        <v>#NUM!</v>
      </c>
      <c r="AT3833" s="105" t="e">
        <f>#REF!*1.075</f>
        <v>#REF!</v>
      </c>
      <c r="AU3833" s="105">
        <f t="shared" si="883"/>
        <v>0.66649999999999998</v>
      </c>
      <c r="AV3833" s="102" t="e">
        <f t="shared" si="872"/>
        <v>#REF!</v>
      </c>
      <c r="AW3833" s="105" t="s">
        <v>172</v>
      </c>
      <c r="AX3833" s="105" t="s">
        <v>173</v>
      </c>
      <c r="AY3833" s="106">
        <v>0.66649999999999998</v>
      </c>
      <c r="AZ3833" s="108">
        <f t="shared" si="878"/>
        <v>0.166625</v>
      </c>
      <c r="BA3833" s="1">
        <f t="shared" si="879"/>
        <v>0.833125</v>
      </c>
      <c r="BB3833" s="106">
        <f t="shared" si="877"/>
        <v>0.89977499999999999</v>
      </c>
      <c r="BC3833" s="105" t="s">
        <v>53</v>
      </c>
      <c r="BE3833" s="110"/>
      <c r="BF3833" s="110"/>
      <c r="BG3833" s="110"/>
    </row>
    <row r="3834" spans="1:59" ht="24.75" customHeight="1">
      <c r="A3834" s="9">
        <v>3835</v>
      </c>
      <c r="B3834" s="17">
        <v>700</v>
      </c>
      <c r="C3834" s="17"/>
      <c r="D3834" s="127" t="s">
        <v>14427</v>
      </c>
      <c r="E3834" s="2" t="s">
        <v>14782</v>
      </c>
      <c r="F3834" s="2" t="s">
        <v>4212</v>
      </c>
      <c r="G3834" s="2" t="s">
        <v>4213</v>
      </c>
      <c r="H3834" s="18" t="s">
        <v>43</v>
      </c>
      <c r="I3834" s="2" t="s">
        <v>68</v>
      </c>
      <c r="J3834" s="2" t="s">
        <v>124</v>
      </c>
      <c r="K3834" s="19"/>
      <c r="L3834" s="2"/>
      <c r="M3834" s="17">
        <v>20</v>
      </c>
      <c r="N3834" s="2" t="s">
        <v>46</v>
      </c>
      <c r="O3834" s="2" t="s">
        <v>14430</v>
      </c>
      <c r="P3834" s="2" t="s">
        <v>14601</v>
      </c>
      <c r="Q3834" s="2" t="s">
        <v>14783</v>
      </c>
      <c r="S3834" s="102">
        <v>2.76</v>
      </c>
      <c r="T3834" s="116">
        <v>2.68</v>
      </c>
      <c r="AN3834" s="106">
        <v>2.84</v>
      </c>
      <c r="AO3834" s="105" t="s">
        <v>50</v>
      </c>
      <c r="AP3834" s="104" t="s">
        <v>51</v>
      </c>
      <c r="AQ3834" s="105" t="e">
        <f t="shared" si="880"/>
        <v>#NUM!</v>
      </c>
      <c r="AR3834" s="105" t="e">
        <f t="shared" si="881"/>
        <v>#NUM!</v>
      </c>
      <c r="AS3834" s="105" t="e">
        <f t="shared" si="882"/>
        <v>#NUM!</v>
      </c>
      <c r="AT3834" s="105" t="e">
        <f>#REF!*1.075</f>
        <v>#REF!</v>
      </c>
      <c r="AU3834" s="105">
        <f t="shared" si="883"/>
        <v>2.8810000000000002</v>
      </c>
      <c r="AV3834" s="102" t="e">
        <f t="shared" si="872"/>
        <v>#REF!</v>
      </c>
      <c r="AW3834" s="105" t="s">
        <v>172</v>
      </c>
      <c r="AX3834" s="105" t="s">
        <v>173</v>
      </c>
      <c r="AY3834" s="106">
        <v>2.8810000000000002</v>
      </c>
      <c r="AZ3834" s="108">
        <f t="shared" si="878"/>
        <v>0.72025000000000006</v>
      </c>
      <c r="BA3834" s="1">
        <f t="shared" si="879"/>
        <v>3.6012500000000003</v>
      </c>
      <c r="BB3834" s="106">
        <f t="shared" si="877"/>
        <v>3.8893500000000003</v>
      </c>
      <c r="BC3834" s="105" t="s">
        <v>53</v>
      </c>
      <c r="BD3834" s="105" t="s">
        <v>885</v>
      </c>
      <c r="BE3834" s="110"/>
      <c r="BF3834" s="110"/>
      <c r="BG3834" s="110"/>
    </row>
    <row r="3835" spans="1:59" ht="24.75" hidden="1" customHeight="1">
      <c r="A3835" s="9">
        <v>3836</v>
      </c>
      <c r="B3835" s="17">
        <v>913</v>
      </c>
      <c r="C3835" s="17"/>
      <c r="D3835" s="8"/>
      <c r="E3835" s="2" t="s">
        <v>14784</v>
      </c>
      <c r="F3835" s="2" t="s">
        <v>14785</v>
      </c>
      <c r="G3835" s="2" t="s">
        <v>14786</v>
      </c>
      <c r="H3835" s="18" t="s">
        <v>123</v>
      </c>
      <c r="I3835" s="2" t="s">
        <v>68</v>
      </c>
      <c r="J3835" s="2" t="s">
        <v>1078</v>
      </c>
      <c r="K3835" s="19"/>
      <c r="L3835" s="2"/>
      <c r="M3835" s="17">
        <v>30</v>
      </c>
      <c r="N3835" s="2" t="s">
        <v>46</v>
      </c>
      <c r="O3835" s="2" t="s">
        <v>14430</v>
      </c>
      <c r="P3835" s="2" t="s">
        <v>14455</v>
      </c>
      <c r="Q3835" s="2" t="s">
        <v>14787</v>
      </c>
      <c r="R3835" s="101">
        <v>0.78</v>
      </c>
      <c r="T3835" s="116" t="s">
        <v>58</v>
      </c>
      <c r="V3835" s="102">
        <v>0.72519999999999996</v>
      </c>
      <c r="AF3835" s="105">
        <v>0.96399999999999997</v>
      </c>
      <c r="AN3835" s="106">
        <v>0.78</v>
      </c>
      <c r="AO3835" s="105" t="s">
        <v>50</v>
      </c>
      <c r="AP3835" s="104" t="s">
        <v>51</v>
      </c>
      <c r="AQ3835" s="105" t="e">
        <f t="shared" si="880"/>
        <v>#NUM!</v>
      </c>
      <c r="AR3835" s="105" t="e">
        <f t="shared" si="881"/>
        <v>#NUM!</v>
      </c>
      <c r="AS3835" s="105" t="e">
        <f t="shared" si="882"/>
        <v>#NUM!</v>
      </c>
      <c r="AT3835" s="105" t="e">
        <f>#REF!*1.075</f>
        <v>#REF!</v>
      </c>
      <c r="AU3835" s="105" t="e">
        <f t="shared" si="883"/>
        <v>#VALUE!</v>
      </c>
      <c r="AV3835" s="102" t="e">
        <f t="shared" si="872"/>
        <v>#REF!</v>
      </c>
      <c r="AW3835" s="125" t="s">
        <v>52</v>
      </c>
      <c r="AX3835" s="125" t="s">
        <v>51</v>
      </c>
      <c r="AY3835" s="106">
        <v>0.78</v>
      </c>
      <c r="AZ3835" s="108">
        <f t="shared" si="878"/>
        <v>0.19500000000000001</v>
      </c>
      <c r="BA3835" s="1">
        <f t="shared" si="879"/>
        <v>0.97500000000000009</v>
      </c>
      <c r="BB3835" s="106">
        <f t="shared" si="877"/>
        <v>1.0530000000000002</v>
      </c>
      <c r="BC3835" s="105" t="s">
        <v>53</v>
      </c>
      <c r="BE3835" s="110"/>
      <c r="BF3835" s="110"/>
      <c r="BG3835" s="110"/>
    </row>
    <row r="3836" spans="1:59" ht="24.75" hidden="1" customHeight="1">
      <c r="A3836" s="9">
        <v>3837</v>
      </c>
      <c r="B3836" s="17">
        <v>7174</v>
      </c>
      <c r="C3836" s="17"/>
      <c r="D3836" s="8"/>
      <c r="E3836" s="2" t="s">
        <v>14788</v>
      </c>
      <c r="F3836" s="2" t="s">
        <v>14789</v>
      </c>
      <c r="G3836" s="2" t="s">
        <v>2369</v>
      </c>
      <c r="H3836" s="18" t="s">
        <v>2370</v>
      </c>
      <c r="I3836" s="2" t="s">
        <v>292</v>
      </c>
      <c r="J3836" s="2" t="s">
        <v>14790</v>
      </c>
      <c r="K3836" s="19">
        <v>30</v>
      </c>
      <c r="L3836" s="2" t="s">
        <v>91</v>
      </c>
      <c r="M3836" s="17">
        <v>1</v>
      </c>
      <c r="N3836" s="2" t="s">
        <v>46</v>
      </c>
      <c r="O3836" s="2" t="s">
        <v>14430</v>
      </c>
      <c r="P3836" s="2" t="s">
        <v>14431</v>
      </c>
      <c r="Q3836" s="2" t="s">
        <v>14791</v>
      </c>
      <c r="R3836" s="101">
        <v>3.58</v>
      </c>
      <c r="T3836" s="116" t="s">
        <v>58</v>
      </c>
      <c r="V3836" s="102">
        <v>3.3319999999999999</v>
      </c>
      <c r="AN3836" s="106">
        <v>3.58</v>
      </c>
      <c r="AO3836" s="105" t="s">
        <v>50</v>
      </c>
      <c r="AP3836" s="104" t="s">
        <v>51</v>
      </c>
      <c r="AQ3836" s="105" t="e">
        <f t="shared" si="880"/>
        <v>#NUM!</v>
      </c>
      <c r="AR3836" s="105" t="e">
        <f t="shared" si="881"/>
        <v>#NUM!</v>
      </c>
      <c r="AS3836" s="105" t="e">
        <f t="shared" si="882"/>
        <v>#NUM!</v>
      </c>
      <c r="AT3836" s="105" t="e">
        <f>#REF!*1.075</f>
        <v>#REF!</v>
      </c>
      <c r="AU3836" s="105" t="e">
        <f t="shared" si="883"/>
        <v>#VALUE!</v>
      </c>
      <c r="AV3836" s="102" t="e">
        <f t="shared" si="872"/>
        <v>#REF!</v>
      </c>
      <c r="AW3836" s="105" t="s">
        <v>172</v>
      </c>
      <c r="AX3836" s="105" t="s">
        <v>173</v>
      </c>
      <c r="AY3836" s="106">
        <v>3.633</v>
      </c>
      <c r="AZ3836" s="108">
        <f t="shared" si="878"/>
        <v>0.90825</v>
      </c>
      <c r="BA3836" s="1">
        <f t="shared" si="879"/>
        <v>4.5412499999999998</v>
      </c>
      <c r="BB3836" s="106">
        <f t="shared" si="877"/>
        <v>4.9045499999999995</v>
      </c>
      <c r="BC3836" s="105" t="s">
        <v>53</v>
      </c>
      <c r="BE3836" s="110"/>
      <c r="BF3836" s="110"/>
      <c r="BG3836" s="110"/>
    </row>
    <row r="3837" spans="1:59" ht="24.75" customHeight="1">
      <c r="A3837" s="9">
        <v>3838</v>
      </c>
      <c r="B3837" s="17">
        <v>5841</v>
      </c>
      <c r="C3837" s="17"/>
      <c r="D3837" s="127" t="s">
        <v>14427</v>
      </c>
      <c r="E3837" s="2" t="s">
        <v>9563</v>
      </c>
      <c r="F3837" s="2" t="s">
        <v>14792</v>
      </c>
      <c r="G3837" s="2" t="s">
        <v>2026</v>
      </c>
      <c r="H3837" s="18" t="s">
        <v>2027</v>
      </c>
      <c r="I3837" s="2" t="s">
        <v>551</v>
      </c>
      <c r="J3837" s="2" t="s">
        <v>14793</v>
      </c>
      <c r="K3837" s="19">
        <v>4</v>
      </c>
      <c r="L3837" s="2" t="s">
        <v>91</v>
      </c>
      <c r="M3837" s="17">
        <v>10</v>
      </c>
      <c r="N3837" s="2" t="s">
        <v>46</v>
      </c>
      <c r="O3837" s="2" t="s">
        <v>14430</v>
      </c>
      <c r="P3837" s="2" t="s">
        <v>14564</v>
      </c>
      <c r="Q3837" s="2" t="s">
        <v>14794</v>
      </c>
      <c r="S3837" s="102">
        <v>24.9</v>
      </c>
      <c r="T3837" s="116">
        <v>24.82</v>
      </c>
      <c r="AN3837" s="106">
        <v>26.34</v>
      </c>
      <c r="AO3837" s="105" t="s">
        <v>50</v>
      </c>
      <c r="AP3837" s="104" t="s">
        <v>51</v>
      </c>
      <c r="AQ3837" s="105" t="e">
        <f t="shared" si="880"/>
        <v>#NUM!</v>
      </c>
      <c r="AR3837" s="105" t="e">
        <f t="shared" si="881"/>
        <v>#NUM!</v>
      </c>
      <c r="AS3837" s="105" t="e">
        <f t="shared" si="882"/>
        <v>#NUM!</v>
      </c>
      <c r="AT3837" s="105" t="e">
        <f>#REF!*1.075</f>
        <v>#REF!</v>
      </c>
      <c r="AU3837" s="105">
        <f t="shared" si="883"/>
        <v>26.6815</v>
      </c>
      <c r="AV3837" s="102" t="e">
        <f t="shared" si="872"/>
        <v>#REF!</v>
      </c>
      <c r="AW3837" s="105" t="s">
        <v>172</v>
      </c>
      <c r="AX3837" s="105" t="s">
        <v>173</v>
      </c>
      <c r="AY3837" s="106">
        <v>26.6815</v>
      </c>
      <c r="AZ3837" s="108">
        <f t="shared" si="878"/>
        <v>4.5358550000000006</v>
      </c>
      <c r="BA3837" s="1">
        <f t="shared" si="879"/>
        <v>31.217355000000001</v>
      </c>
      <c r="BB3837" s="106">
        <f t="shared" si="877"/>
        <v>33.714743400000003</v>
      </c>
      <c r="BC3837" s="105" t="s">
        <v>53</v>
      </c>
      <c r="BD3837" s="105" t="s">
        <v>885</v>
      </c>
      <c r="BE3837" s="110"/>
      <c r="BF3837" s="110"/>
      <c r="BG3837" s="110"/>
    </row>
    <row r="3838" spans="1:59" ht="24.75" customHeight="1">
      <c r="A3838" s="9">
        <v>3839</v>
      </c>
      <c r="B3838" s="17">
        <v>5546</v>
      </c>
      <c r="C3838" s="17"/>
      <c r="D3838" s="127" t="s">
        <v>14427</v>
      </c>
      <c r="E3838" s="2" t="s">
        <v>14795</v>
      </c>
      <c r="F3838" s="2" t="s">
        <v>14796</v>
      </c>
      <c r="G3838" s="2" t="s">
        <v>14797</v>
      </c>
      <c r="H3838" s="18" t="s">
        <v>4038</v>
      </c>
      <c r="I3838" s="2" t="s">
        <v>551</v>
      </c>
      <c r="J3838" s="2" t="s">
        <v>14798</v>
      </c>
      <c r="K3838" s="19"/>
      <c r="L3838" s="2"/>
      <c r="M3838" s="17">
        <v>10</v>
      </c>
      <c r="N3838" s="2" t="s">
        <v>46</v>
      </c>
      <c r="O3838" s="2" t="s">
        <v>14430</v>
      </c>
      <c r="P3838" s="2" t="s">
        <v>14455</v>
      </c>
      <c r="Q3838" s="2" t="s">
        <v>14799</v>
      </c>
      <c r="S3838" s="102">
        <v>19.940000000000001</v>
      </c>
      <c r="T3838" s="116">
        <v>19.86</v>
      </c>
      <c r="AN3838" s="106">
        <v>21.07</v>
      </c>
      <c r="AO3838" s="105" t="s">
        <v>50</v>
      </c>
      <c r="AP3838" s="104" t="s">
        <v>51</v>
      </c>
      <c r="AQ3838" s="105" t="e">
        <f t="shared" si="880"/>
        <v>#NUM!</v>
      </c>
      <c r="AR3838" s="105" t="e">
        <f t="shared" si="881"/>
        <v>#NUM!</v>
      </c>
      <c r="AS3838" s="105" t="e">
        <f t="shared" si="882"/>
        <v>#NUM!</v>
      </c>
      <c r="AT3838" s="105" t="e">
        <f>#REF!*1.075</f>
        <v>#REF!</v>
      </c>
      <c r="AU3838" s="105">
        <f t="shared" si="883"/>
        <v>21.349499999999999</v>
      </c>
      <c r="AV3838" s="102" t="e">
        <f t="shared" si="872"/>
        <v>#REF!</v>
      </c>
      <c r="AW3838" s="105" t="s">
        <v>172</v>
      </c>
      <c r="AX3838" s="105" t="s">
        <v>173</v>
      </c>
      <c r="AY3838" s="106">
        <v>21.349499999999999</v>
      </c>
      <c r="AZ3838" s="108">
        <f t="shared" si="878"/>
        <v>3.6294150000000003</v>
      </c>
      <c r="BA3838" s="1">
        <f t="shared" si="879"/>
        <v>24.978915000000001</v>
      </c>
      <c r="BB3838" s="106">
        <f t="shared" si="877"/>
        <v>26.977228199999999</v>
      </c>
      <c r="BC3838" s="105" t="s">
        <v>53</v>
      </c>
      <c r="BD3838" s="105" t="s">
        <v>885</v>
      </c>
      <c r="BE3838" s="110"/>
      <c r="BF3838" s="110"/>
      <c r="BG3838" s="110"/>
    </row>
    <row r="3839" spans="1:59" ht="24.75" customHeight="1">
      <c r="A3839" s="9">
        <v>3840</v>
      </c>
      <c r="B3839" s="17">
        <v>1154</v>
      </c>
      <c r="C3839" s="17"/>
      <c r="D3839" s="127" t="s">
        <v>14427</v>
      </c>
      <c r="E3839" s="2" t="s">
        <v>8596</v>
      </c>
      <c r="F3839" s="2" t="s">
        <v>1197</v>
      </c>
      <c r="G3839" s="2" t="s">
        <v>492</v>
      </c>
      <c r="H3839" s="18" t="s">
        <v>251</v>
      </c>
      <c r="I3839" s="2" t="s">
        <v>68</v>
      </c>
      <c r="J3839" s="2" t="s">
        <v>14800</v>
      </c>
      <c r="K3839" s="19"/>
      <c r="L3839" s="2"/>
      <c r="M3839" s="17">
        <v>60</v>
      </c>
      <c r="N3839" s="2" t="s">
        <v>46</v>
      </c>
      <c r="O3839" s="2" t="s">
        <v>14430</v>
      </c>
      <c r="P3839" s="2" t="s">
        <v>14446</v>
      </c>
      <c r="Q3839" s="2" t="s">
        <v>14801</v>
      </c>
      <c r="S3839" s="102">
        <v>1.81</v>
      </c>
      <c r="T3839" s="116">
        <v>1.73</v>
      </c>
      <c r="AN3839" s="106">
        <v>1.83</v>
      </c>
      <c r="AO3839" s="105" t="s">
        <v>50</v>
      </c>
      <c r="AP3839" s="104" t="s">
        <v>51</v>
      </c>
      <c r="AQ3839" s="105" t="e">
        <f t="shared" si="880"/>
        <v>#NUM!</v>
      </c>
      <c r="AR3839" s="105" t="e">
        <f t="shared" si="881"/>
        <v>#NUM!</v>
      </c>
      <c r="AS3839" s="105" t="e">
        <f t="shared" si="882"/>
        <v>#NUM!</v>
      </c>
      <c r="AT3839" s="105" t="e">
        <f>#REF!*1.075</f>
        <v>#REF!</v>
      </c>
      <c r="AU3839" s="105">
        <f t="shared" si="883"/>
        <v>1.85975</v>
      </c>
      <c r="AV3839" s="102" t="e">
        <f t="shared" si="872"/>
        <v>#REF!</v>
      </c>
      <c r="AW3839" s="105" t="s">
        <v>172</v>
      </c>
      <c r="AX3839" s="105" t="s">
        <v>173</v>
      </c>
      <c r="AY3839" s="106">
        <v>1.85975</v>
      </c>
      <c r="AZ3839" s="108">
        <f t="shared" si="878"/>
        <v>0.4649375</v>
      </c>
      <c r="BA3839" s="1">
        <f t="shared" si="879"/>
        <v>2.3246875</v>
      </c>
      <c r="BB3839" s="106">
        <f t="shared" si="877"/>
        <v>2.5106625</v>
      </c>
      <c r="BC3839" s="105" t="s">
        <v>53</v>
      </c>
      <c r="BD3839" s="105" t="s">
        <v>885</v>
      </c>
      <c r="BE3839" s="110"/>
      <c r="BF3839" s="110"/>
      <c r="BG3839" s="110"/>
    </row>
    <row r="3840" spans="1:59" ht="24.75" customHeight="1">
      <c r="A3840" s="9">
        <v>3841</v>
      </c>
      <c r="B3840" s="17">
        <v>972</v>
      </c>
      <c r="C3840" s="17"/>
      <c r="D3840" s="127" t="s">
        <v>14427</v>
      </c>
      <c r="E3840" s="2" t="s">
        <v>14802</v>
      </c>
      <c r="F3840" s="2" t="s">
        <v>14803</v>
      </c>
      <c r="G3840" s="2" t="s">
        <v>14804</v>
      </c>
      <c r="H3840" s="18" t="s">
        <v>310</v>
      </c>
      <c r="I3840" s="2" t="s">
        <v>68</v>
      </c>
      <c r="J3840" s="2" t="s">
        <v>14805</v>
      </c>
      <c r="K3840" s="19"/>
      <c r="L3840" s="2"/>
      <c r="M3840" s="17">
        <v>30</v>
      </c>
      <c r="N3840" s="2" t="s">
        <v>46</v>
      </c>
      <c r="O3840" s="2" t="s">
        <v>14430</v>
      </c>
      <c r="P3840" s="2" t="s">
        <v>14455</v>
      </c>
      <c r="Q3840" s="2" t="s">
        <v>14806</v>
      </c>
      <c r="S3840" s="102">
        <v>6.34</v>
      </c>
      <c r="T3840" s="116">
        <v>6.26</v>
      </c>
      <c r="AQ3840" s="105" t="e">
        <f t="shared" si="880"/>
        <v>#NUM!</v>
      </c>
      <c r="AR3840" s="105" t="e">
        <f t="shared" si="881"/>
        <v>#NUM!</v>
      </c>
      <c r="AS3840" s="105" t="e">
        <f t="shared" si="882"/>
        <v>#NUM!</v>
      </c>
      <c r="AT3840" s="105" t="e">
        <f>#REF!*1.075</f>
        <v>#REF!</v>
      </c>
      <c r="AU3840" s="105">
        <f t="shared" si="883"/>
        <v>6.7294999999999998</v>
      </c>
      <c r="AV3840" s="102" t="e">
        <f t="shared" si="872"/>
        <v>#REF!</v>
      </c>
      <c r="AW3840" s="105" t="s">
        <v>172</v>
      </c>
      <c r="AX3840" s="105" t="s">
        <v>173</v>
      </c>
      <c r="AY3840" s="106">
        <v>6.7294999999999998</v>
      </c>
      <c r="AZ3840" s="108">
        <f t="shared" si="878"/>
        <v>1.682375</v>
      </c>
      <c r="BA3840" s="1">
        <f t="shared" si="879"/>
        <v>8.4118750000000002</v>
      </c>
      <c r="BB3840" s="106">
        <f t="shared" si="877"/>
        <v>9.0848250000000004</v>
      </c>
      <c r="BC3840" s="105" t="s">
        <v>53</v>
      </c>
      <c r="BD3840" s="105" t="s">
        <v>885</v>
      </c>
      <c r="BE3840" s="110"/>
      <c r="BF3840" s="110"/>
      <c r="BG3840" s="110"/>
    </row>
    <row r="3841" spans="1:59" ht="24.75" hidden="1" customHeight="1">
      <c r="A3841" s="9">
        <v>3842</v>
      </c>
      <c r="B3841" s="17">
        <v>5214</v>
      </c>
      <c r="C3841" s="17"/>
      <c r="D3841" s="8"/>
      <c r="E3841" s="2" t="s">
        <v>14807</v>
      </c>
      <c r="F3841" s="2" t="s">
        <v>14808</v>
      </c>
      <c r="G3841" s="2" t="s">
        <v>2237</v>
      </c>
      <c r="H3841" s="18" t="s">
        <v>310</v>
      </c>
      <c r="I3841" s="2" t="s">
        <v>68</v>
      </c>
      <c r="J3841" s="2" t="s">
        <v>1500</v>
      </c>
      <c r="K3841" s="19"/>
      <c r="L3841" s="2"/>
      <c r="M3841" s="17">
        <v>60</v>
      </c>
      <c r="N3841" s="2" t="s">
        <v>46</v>
      </c>
      <c r="O3841" s="2" t="s">
        <v>14430</v>
      </c>
      <c r="P3841" s="2" t="s">
        <v>14601</v>
      </c>
      <c r="Q3841" s="2" t="s">
        <v>14809</v>
      </c>
      <c r="R3841" s="101">
        <v>3.95</v>
      </c>
      <c r="T3841" s="116" t="s">
        <v>58</v>
      </c>
      <c r="V3841" s="102">
        <v>3.6749999999999998</v>
      </c>
      <c r="AH3841" s="105" t="e">
        <f>3*#REF!</f>
        <v>#REF!</v>
      </c>
      <c r="AN3841" s="106">
        <v>3.95</v>
      </c>
      <c r="AO3841" s="105" t="s">
        <v>50</v>
      </c>
      <c r="AP3841" s="104" t="s">
        <v>51</v>
      </c>
      <c r="AQ3841" s="105" t="e">
        <f t="shared" si="880"/>
        <v>#REF!</v>
      </c>
      <c r="AR3841" s="105" t="e">
        <f t="shared" si="881"/>
        <v>#REF!</v>
      </c>
      <c r="AS3841" s="105" t="e">
        <f t="shared" si="882"/>
        <v>#NUM!</v>
      </c>
      <c r="AT3841" s="105" t="e">
        <f>#REF!*1.075</f>
        <v>#REF!</v>
      </c>
      <c r="AU3841" s="105" t="e">
        <f t="shared" si="883"/>
        <v>#VALUE!</v>
      </c>
      <c r="AV3841" s="102" t="e">
        <f t="shared" si="872"/>
        <v>#REF!</v>
      </c>
      <c r="AW3841" s="125" t="s">
        <v>52</v>
      </c>
      <c r="AX3841" s="105" t="s">
        <v>51</v>
      </c>
      <c r="AY3841" s="106">
        <v>3.9990000000000001</v>
      </c>
      <c r="AZ3841" s="108">
        <f t="shared" si="878"/>
        <v>0.99975000000000003</v>
      </c>
      <c r="BA3841" s="1">
        <f t="shared" si="879"/>
        <v>4.9987500000000002</v>
      </c>
      <c r="BB3841" s="106">
        <f t="shared" si="877"/>
        <v>5.3986499999999999</v>
      </c>
      <c r="BC3841" s="105" t="s">
        <v>53</v>
      </c>
      <c r="BE3841" s="110"/>
      <c r="BF3841" s="110"/>
      <c r="BG3841" s="110"/>
    </row>
    <row r="3842" spans="1:59" ht="24.75" hidden="1" customHeight="1">
      <c r="A3842" s="9">
        <v>3843</v>
      </c>
      <c r="B3842" s="17">
        <v>5301</v>
      </c>
      <c r="C3842" s="17"/>
      <c r="D3842" s="8"/>
      <c r="E3842" s="2" t="s">
        <v>14810</v>
      </c>
      <c r="F3842" s="2" t="s">
        <v>14811</v>
      </c>
      <c r="G3842" s="2" t="s">
        <v>1127</v>
      </c>
      <c r="H3842" s="18" t="s">
        <v>310</v>
      </c>
      <c r="I3842" s="2" t="s">
        <v>44</v>
      </c>
      <c r="J3842" s="2" t="s">
        <v>14812</v>
      </c>
      <c r="K3842" s="19"/>
      <c r="L3842" s="2"/>
      <c r="M3842" s="17">
        <v>30</v>
      </c>
      <c r="N3842" s="2" t="s">
        <v>46</v>
      </c>
      <c r="O3842" s="2" t="s">
        <v>14430</v>
      </c>
      <c r="P3842" s="2" t="s">
        <v>14813</v>
      </c>
      <c r="Q3842" s="2" t="s">
        <v>14814</v>
      </c>
      <c r="R3842" s="101">
        <v>0.95</v>
      </c>
      <c r="T3842" s="116" t="s">
        <v>58</v>
      </c>
      <c r="V3842" s="102">
        <v>0.88200000000000001</v>
      </c>
      <c r="AN3842" s="106">
        <v>0.95</v>
      </c>
      <c r="AO3842" s="105" t="s">
        <v>50</v>
      </c>
      <c r="AP3842" s="104" t="s">
        <v>51</v>
      </c>
      <c r="AQ3842" s="105" t="e">
        <f t="shared" si="880"/>
        <v>#NUM!</v>
      </c>
      <c r="AR3842" s="105" t="e">
        <f t="shared" si="881"/>
        <v>#NUM!</v>
      </c>
      <c r="AS3842" s="105" t="e">
        <f t="shared" si="882"/>
        <v>#NUM!</v>
      </c>
      <c r="AT3842" s="105" t="e">
        <f>#REF!*1.075</f>
        <v>#REF!</v>
      </c>
      <c r="AU3842" s="105" t="e">
        <f t="shared" si="883"/>
        <v>#VALUE!</v>
      </c>
      <c r="AV3842" s="102" t="e">
        <f t="shared" si="872"/>
        <v>#REF!</v>
      </c>
      <c r="AW3842" s="125" t="s">
        <v>52</v>
      </c>
      <c r="AX3842" s="125" t="s">
        <v>51</v>
      </c>
      <c r="AY3842" s="106">
        <v>0.95</v>
      </c>
      <c r="AZ3842" s="108">
        <f t="shared" si="878"/>
        <v>0.23749999999999999</v>
      </c>
      <c r="BA3842" s="1">
        <f t="shared" si="879"/>
        <v>1.1875</v>
      </c>
      <c r="BB3842" s="106">
        <f t="shared" si="877"/>
        <v>1.2825</v>
      </c>
      <c r="BC3842" s="105" t="s">
        <v>53</v>
      </c>
      <c r="BE3842" s="110"/>
      <c r="BF3842" s="110"/>
      <c r="BG3842" s="110"/>
    </row>
    <row r="3843" spans="1:59" ht="24.75" hidden="1" customHeight="1">
      <c r="A3843" s="9">
        <v>3844</v>
      </c>
      <c r="B3843" s="17">
        <v>5302</v>
      </c>
      <c r="C3843" s="17"/>
      <c r="D3843" s="8"/>
      <c r="E3843" s="2" t="s">
        <v>14815</v>
      </c>
      <c r="F3843" s="2" t="s">
        <v>1130</v>
      </c>
      <c r="G3843" s="2" t="s">
        <v>1127</v>
      </c>
      <c r="H3843" s="18" t="s">
        <v>123</v>
      </c>
      <c r="I3843" s="2" t="s">
        <v>44</v>
      </c>
      <c r="J3843" s="2" t="s">
        <v>14812</v>
      </c>
      <c r="K3843" s="19"/>
      <c r="L3843" s="2"/>
      <c r="M3843" s="17">
        <v>30</v>
      </c>
      <c r="N3843" s="2" t="s">
        <v>46</v>
      </c>
      <c r="O3843" s="2" t="s">
        <v>14430</v>
      </c>
      <c r="P3843" s="2" t="s">
        <v>14536</v>
      </c>
      <c r="Q3843" s="2" t="s">
        <v>14816</v>
      </c>
      <c r="R3843" s="101">
        <v>1.1599999999999999</v>
      </c>
      <c r="T3843" s="116" t="s">
        <v>58</v>
      </c>
      <c r="V3843" s="102">
        <v>1.0780000000000001</v>
      </c>
      <c r="AF3843" s="105">
        <v>1.431</v>
      </c>
      <c r="AN3843" s="106">
        <v>1.1599999999999999</v>
      </c>
      <c r="AO3843" s="105" t="s">
        <v>50</v>
      </c>
      <c r="AP3843" s="104" t="s">
        <v>51</v>
      </c>
      <c r="AQ3843" s="105" t="e">
        <f t="shared" si="880"/>
        <v>#NUM!</v>
      </c>
      <c r="AR3843" s="105" t="e">
        <f t="shared" si="881"/>
        <v>#NUM!</v>
      </c>
      <c r="AS3843" s="105" t="e">
        <f t="shared" si="882"/>
        <v>#NUM!</v>
      </c>
      <c r="AT3843" s="105" t="e">
        <f>#REF!*1.075</f>
        <v>#REF!</v>
      </c>
      <c r="AU3843" s="105" t="e">
        <f t="shared" si="883"/>
        <v>#VALUE!</v>
      </c>
      <c r="AV3843" s="102" t="e">
        <f t="shared" si="872"/>
        <v>#REF!</v>
      </c>
      <c r="AW3843" s="125" t="s">
        <v>52</v>
      </c>
      <c r="AX3843" s="125" t="s">
        <v>51</v>
      </c>
      <c r="AY3843" s="106">
        <v>1.1599999999999999</v>
      </c>
      <c r="AZ3843" s="108">
        <f t="shared" si="878"/>
        <v>0.28999999999999998</v>
      </c>
      <c r="BA3843" s="1">
        <f t="shared" si="879"/>
        <v>1.45</v>
      </c>
      <c r="BB3843" s="106">
        <f t="shared" si="877"/>
        <v>1.5659999999999998</v>
      </c>
      <c r="BC3843" s="105" t="s">
        <v>53</v>
      </c>
      <c r="BE3843" s="110"/>
      <c r="BF3843" s="110"/>
      <c r="BG3843" s="110"/>
    </row>
    <row r="3844" spans="1:59" ht="24.75" customHeight="1">
      <c r="A3844" s="9">
        <v>3845</v>
      </c>
      <c r="B3844" s="17">
        <v>6965</v>
      </c>
      <c r="C3844" s="17"/>
      <c r="D3844" s="127" t="s">
        <v>14427</v>
      </c>
      <c r="E3844" s="2" t="s">
        <v>14817</v>
      </c>
      <c r="F3844" s="2" t="s">
        <v>14818</v>
      </c>
      <c r="G3844" s="2" t="s">
        <v>4904</v>
      </c>
      <c r="H3844" s="18" t="s">
        <v>4905</v>
      </c>
      <c r="I3844" s="2" t="s">
        <v>551</v>
      </c>
      <c r="J3844" s="2" t="s">
        <v>10812</v>
      </c>
      <c r="K3844" s="19">
        <v>1</v>
      </c>
      <c r="L3844" s="2" t="s">
        <v>91</v>
      </c>
      <c r="M3844" s="17">
        <v>10</v>
      </c>
      <c r="N3844" s="2" t="s">
        <v>46</v>
      </c>
      <c r="O3844" s="2" t="s">
        <v>14430</v>
      </c>
      <c r="P3844" s="2" t="s">
        <v>14609</v>
      </c>
      <c r="Q3844" s="2" t="s">
        <v>14819</v>
      </c>
      <c r="S3844" s="102">
        <v>2.56</v>
      </c>
      <c r="T3844" s="116">
        <v>2.48</v>
      </c>
      <c r="AG3844" s="105">
        <v>2.9009999999999998</v>
      </c>
      <c r="AQ3844" s="105" t="e">
        <f t="shared" si="880"/>
        <v>#NUM!</v>
      </c>
      <c r="AR3844" s="105" t="e">
        <f t="shared" si="881"/>
        <v>#NUM!</v>
      </c>
      <c r="AS3844" s="105" t="e">
        <f t="shared" si="882"/>
        <v>#NUM!</v>
      </c>
      <c r="AT3844" s="105" t="e">
        <f>#REF!*1.075</f>
        <v>#REF!</v>
      </c>
      <c r="AU3844" s="105">
        <f t="shared" si="883"/>
        <v>2.6659999999999999</v>
      </c>
      <c r="AV3844" s="102" t="e">
        <f t="shared" si="872"/>
        <v>#REF!</v>
      </c>
      <c r="AW3844" s="105" t="s">
        <v>172</v>
      </c>
      <c r="AX3844" s="105" t="s">
        <v>173</v>
      </c>
      <c r="AY3844" s="106">
        <v>2.6659999999999999</v>
      </c>
      <c r="AZ3844" s="108">
        <f t="shared" si="878"/>
        <v>0.66649999999999998</v>
      </c>
      <c r="BA3844" s="1">
        <f t="shared" si="879"/>
        <v>3.3325</v>
      </c>
      <c r="BB3844" s="106">
        <f t="shared" si="877"/>
        <v>3.5991</v>
      </c>
      <c r="BC3844" s="105" t="s">
        <v>53</v>
      </c>
      <c r="BD3844" s="105" t="s">
        <v>885</v>
      </c>
      <c r="BE3844" s="110"/>
      <c r="BF3844" s="110"/>
      <c r="BG3844" s="110"/>
    </row>
    <row r="3845" spans="1:59" ht="24.75" customHeight="1">
      <c r="A3845" s="9">
        <v>3846</v>
      </c>
      <c r="B3845" s="17">
        <v>1045</v>
      </c>
      <c r="C3845" s="17"/>
      <c r="D3845" s="127" t="s">
        <v>14427</v>
      </c>
      <c r="E3845" s="2" t="s">
        <v>14820</v>
      </c>
      <c r="F3845" s="2" t="s">
        <v>2167</v>
      </c>
      <c r="G3845" s="2" t="s">
        <v>2168</v>
      </c>
      <c r="H3845" s="18" t="s">
        <v>3729</v>
      </c>
      <c r="I3845" s="2" t="s">
        <v>551</v>
      </c>
      <c r="J3845" s="2" t="s">
        <v>14821</v>
      </c>
      <c r="K3845" s="19"/>
      <c r="L3845" s="2"/>
      <c r="M3845" s="17">
        <v>10</v>
      </c>
      <c r="N3845" s="2" t="s">
        <v>46</v>
      </c>
      <c r="O3845" s="2" t="s">
        <v>14430</v>
      </c>
      <c r="P3845" s="2" t="s">
        <v>14601</v>
      </c>
      <c r="Q3845" s="2" t="s">
        <v>14822</v>
      </c>
      <c r="S3845" s="102">
        <v>4.8499999999999996</v>
      </c>
      <c r="T3845" s="116">
        <v>4.7699999999999996</v>
      </c>
      <c r="AQ3845" s="105" t="e">
        <f t="shared" si="880"/>
        <v>#NUM!</v>
      </c>
      <c r="AR3845" s="105" t="e">
        <f t="shared" si="881"/>
        <v>#NUM!</v>
      </c>
      <c r="AS3845" s="105" t="e">
        <f t="shared" si="882"/>
        <v>#NUM!</v>
      </c>
      <c r="AT3845" s="105" t="e">
        <f>#REF!*1.075</f>
        <v>#REF!</v>
      </c>
      <c r="AU3845" s="105">
        <f t="shared" si="883"/>
        <v>5.1277499999999989</v>
      </c>
      <c r="AV3845" s="102" t="e">
        <f t="shared" si="872"/>
        <v>#REF!</v>
      </c>
      <c r="AW3845" s="105" t="s">
        <v>172</v>
      </c>
      <c r="AX3845" s="105" t="s">
        <v>173</v>
      </c>
      <c r="AY3845" s="106">
        <v>5.1277499999999989</v>
      </c>
      <c r="AZ3845" s="108">
        <f t="shared" si="878"/>
        <v>1.2819374999999997</v>
      </c>
      <c r="BA3845" s="1">
        <f t="shared" si="879"/>
        <v>6.4096874999999986</v>
      </c>
      <c r="BB3845" s="106">
        <f t="shared" si="877"/>
        <v>6.9224624999999982</v>
      </c>
      <c r="BC3845" s="105" t="s">
        <v>53</v>
      </c>
      <c r="BD3845" s="105" t="s">
        <v>885</v>
      </c>
      <c r="BE3845" s="110"/>
      <c r="BF3845" s="110"/>
      <c r="BG3845" s="110"/>
    </row>
    <row r="3846" spans="1:59" ht="24.75" customHeight="1">
      <c r="A3846" s="9">
        <v>3847</v>
      </c>
      <c r="B3846" s="17">
        <v>5823</v>
      </c>
      <c r="C3846" s="17"/>
      <c r="D3846" s="127" t="s">
        <v>14427</v>
      </c>
      <c r="E3846" s="2" t="s">
        <v>14823</v>
      </c>
      <c r="F3846" s="2" t="s">
        <v>5476</v>
      </c>
      <c r="G3846" s="2" t="s">
        <v>478</v>
      </c>
      <c r="H3846" s="18" t="s">
        <v>251</v>
      </c>
      <c r="I3846" s="2" t="s">
        <v>1393</v>
      </c>
      <c r="J3846" s="2" t="s">
        <v>14824</v>
      </c>
      <c r="K3846" s="19"/>
      <c r="L3846" s="2"/>
      <c r="M3846" s="17">
        <v>20</v>
      </c>
      <c r="N3846" s="2" t="s">
        <v>46</v>
      </c>
      <c r="O3846" s="2" t="s">
        <v>14430</v>
      </c>
      <c r="P3846" s="2" t="s">
        <v>14825</v>
      </c>
      <c r="Q3846" s="2" t="s">
        <v>14826</v>
      </c>
      <c r="S3846" s="102">
        <v>3.65</v>
      </c>
      <c r="T3846" s="116">
        <v>3.57</v>
      </c>
      <c r="AQ3846" s="105" t="e">
        <f t="shared" si="880"/>
        <v>#NUM!</v>
      </c>
      <c r="AR3846" s="105" t="e">
        <f t="shared" si="881"/>
        <v>#NUM!</v>
      </c>
      <c r="AS3846" s="105" t="e">
        <f t="shared" si="882"/>
        <v>#NUM!</v>
      </c>
      <c r="AT3846" s="105" t="e">
        <f>#REF!*1.075</f>
        <v>#REF!</v>
      </c>
      <c r="AU3846" s="105">
        <f t="shared" si="883"/>
        <v>3.8377499999999998</v>
      </c>
      <c r="AV3846" s="102" t="e">
        <f t="shared" ref="AV3846:AV3909" si="884">MIN(AN3846,AT3846,AU3846)</f>
        <v>#REF!</v>
      </c>
      <c r="AW3846" s="105" t="s">
        <v>172</v>
      </c>
      <c r="AX3846" s="105" t="s">
        <v>173</v>
      </c>
      <c r="AY3846" s="106">
        <v>3.8377499999999998</v>
      </c>
      <c r="AZ3846" s="108">
        <f t="shared" si="878"/>
        <v>0.95943749999999994</v>
      </c>
      <c r="BA3846" s="1">
        <f t="shared" si="879"/>
        <v>4.7971874999999997</v>
      </c>
      <c r="BB3846" s="106">
        <f t="shared" si="877"/>
        <v>5.1809624999999997</v>
      </c>
      <c r="BC3846" s="105" t="s">
        <v>53</v>
      </c>
      <c r="BD3846" s="105" t="s">
        <v>885</v>
      </c>
      <c r="BE3846" s="110"/>
      <c r="BF3846" s="110"/>
      <c r="BG3846" s="110"/>
    </row>
    <row r="3847" spans="1:59" ht="24.75" customHeight="1">
      <c r="A3847" s="9">
        <v>3848</v>
      </c>
      <c r="B3847" s="17">
        <v>1219</v>
      </c>
      <c r="C3847" s="17"/>
      <c r="D3847" s="127" t="s">
        <v>14427</v>
      </c>
      <c r="E3847" s="2" t="s">
        <v>14827</v>
      </c>
      <c r="F3847" s="2" t="s">
        <v>14828</v>
      </c>
      <c r="G3847" s="2" t="s">
        <v>14829</v>
      </c>
      <c r="H3847" s="18" t="s">
        <v>60</v>
      </c>
      <c r="I3847" s="2" t="s">
        <v>205</v>
      </c>
      <c r="J3847" s="2" t="s">
        <v>14830</v>
      </c>
      <c r="K3847" s="19"/>
      <c r="L3847" s="2"/>
      <c r="M3847" s="17">
        <v>30</v>
      </c>
      <c r="N3847" s="2" t="s">
        <v>46</v>
      </c>
      <c r="O3847" s="2" t="s">
        <v>14430</v>
      </c>
      <c r="P3847" s="2" t="s">
        <v>14831</v>
      </c>
      <c r="Q3847" s="2" t="s">
        <v>14832</v>
      </c>
      <c r="S3847" s="102">
        <v>0.73</v>
      </c>
      <c r="T3847" s="116">
        <v>0.65</v>
      </c>
      <c r="AQ3847" s="105" t="e">
        <f t="shared" si="880"/>
        <v>#NUM!</v>
      </c>
      <c r="AR3847" s="105" t="e">
        <f t="shared" si="881"/>
        <v>#NUM!</v>
      </c>
      <c r="AS3847" s="105" t="e">
        <f t="shared" si="882"/>
        <v>#NUM!</v>
      </c>
      <c r="AT3847" s="105" t="e">
        <f>#REF!*1.075</f>
        <v>#REF!</v>
      </c>
      <c r="AU3847" s="105">
        <f t="shared" si="883"/>
        <v>0.69874999999999998</v>
      </c>
      <c r="AV3847" s="102" t="e">
        <f t="shared" si="884"/>
        <v>#REF!</v>
      </c>
      <c r="AW3847" s="105" t="s">
        <v>172</v>
      </c>
      <c r="AX3847" s="105" t="s">
        <v>173</v>
      </c>
      <c r="AY3847" s="106">
        <v>5.0489166666666696</v>
      </c>
      <c r="AZ3847" s="108">
        <f t="shared" si="878"/>
        <v>1.2622291666666674</v>
      </c>
      <c r="BA3847" s="1">
        <f t="shared" si="879"/>
        <v>6.3111458333333372</v>
      </c>
      <c r="BB3847" s="106">
        <f t="shared" si="877"/>
        <v>6.8160375000000037</v>
      </c>
      <c r="BC3847" s="105" t="s">
        <v>53</v>
      </c>
      <c r="BD3847" s="105" t="s">
        <v>885</v>
      </c>
      <c r="BE3847" s="110"/>
      <c r="BF3847" s="110"/>
      <c r="BG3847" s="110"/>
    </row>
    <row r="3848" spans="1:59" ht="24.75" hidden="1" customHeight="1">
      <c r="A3848" s="9">
        <v>3849</v>
      </c>
      <c r="B3848" s="17">
        <v>1199</v>
      </c>
      <c r="C3848" s="17"/>
      <c r="D3848" s="8"/>
      <c r="E3848" s="2" t="s">
        <v>14833</v>
      </c>
      <c r="F3848" s="2" t="s">
        <v>1730</v>
      </c>
      <c r="G3848" s="2" t="s">
        <v>1731</v>
      </c>
      <c r="H3848" s="18" t="s">
        <v>1732</v>
      </c>
      <c r="I3848" s="2" t="s">
        <v>183</v>
      </c>
      <c r="J3848" s="2" t="s">
        <v>14834</v>
      </c>
      <c r="K3848" s="19"/>
      <c r="L3848" s="2"/>
      <c r="M3848" s="17">
        <v>20</v>
      </c>
      <c r="N3848" s="2" t="s">
        <v>46</v>
      </c>
      <c r="O3848" s="2" t="s">
        <v>14430</v>
      </c>
      <c r="P3848" s="2" t="s">
        <v>14443</v>
      </c>
      <c r="Q3848" s="2" t="s">
        <v>14835</v>
      </c>
      <c r="R3848" s="101">
        <v>2.63</v>
      </c>
      <c r="T3848" s="116" t="s">
        <v>58</v>
      </c>
      <c r="V3848" s="102">
        <v>2.4500000000000002</v>
      </c>
      <c r="AF3848" s="105">
        <v>3.2509000000000001</v>
      </c>
      <c r="AN3848" s="106">
        <v>2.63</v>
      </c>
      <c r="AO3848" s="105" t="s">
        <v>50</v>
      </c>
      <c r="AP3848" s="104" t="s">
        <v>51</v>
      </c>
      <c r="AQ3848" s="105" t="e">
        <f t="shared" si="880"/>
        <v>#NUM!</v>
      </c>
      <c r="AR3848" s="105" t="e">
        <f t="shared" si="881"/>
        <v>#NUM!</v>
      </c>
      <c r="AS3848" s="105" t="e">
        <f t="shared" si="882"/>
        <v>#NUM!</v>
      </c>
      <c r="AT3848" s="105" t="e">
        <f>#REF!*1.075</f>
        <v>#REF!</v>
      </c>
      <c r="AU3848" s="105" t="e">
        <f t="shared" si="883"/>
        <v>#VALUE!</v>
      </c>
      <c r="AV3848" s="102" t="e">
        <f t="shared" si="884"/>
        <v>#REF!</v>
      </c>
      <c r="AW3848" s="125" t="s">
        <v>52</v>
      </c>
      <c r="AX3848" s="105" t="s">
        <v>51</v>
      </c>
      <c r="AY3848" s="106">
        <v>2.63</v>
      </c>
      <c r="AZ3848" s="108">
        <f t="shared" si="878"/>
        <v>0.65749999999999997</v>
      </c>
      <c r="BA3848" s="1">
        <f t="shared" si="879"/>
        <v>3.2874999999999996</v>
      </c>
      <c r="BB3848" s="106">
        <f t="shared" si="877"/>
        <v>3.5504999999999995</v>
      </c>
      <c r="BC3848" s="105" t="s">
        <v>53</v>
      </c>
      <c r="BE3848" s="110"/>
      <c r="BF3848" s="110"/>
      <c r="BG3848" s="110"/>
    </row>
    <row r="3849" spans="1:59" ht="24.75" hidden="1" customHeight="1">
      <c r="A3849" s="9">
        <v>3850</v>
      </c>
      <c r="B3849" s="17">
        <v>17684</v>
      </c>
      <c r="C3849" s="17"/>
      <c r="D3849" s="8"/>
      <c r="E3849" s="2" t="s">
        <v>14836</v>
      </c>
      <c r="F3849" s="2" t="s">
        <v>14837</v>
      </c>
      <c r="G3849" s="2" t="s">
        <v>5259</v>
      </c>
      <c r="H3849" s="18" t="s">
        <v>8590</v>
      </c>
      <c r="I3849" s="2" t="s">
        <v>551</v>
      </c>
      <c r="J3849" s="2" t="s">
        <v>14838</v>
      </c>
      <c r="K3849" s="19"/>
      <c r="L3849" s="2"/>
      <c r="M3849" s="17">
        <v>10</v>
      </c>
      <c r="N3849" s="2" t="s">
        <v>46</v>
      </c>
      <c r="O3849" s="2" t="s">
        <v>14430</v>
      </c>
      <c r="P3849" s="2" t="s">
        <v>14713</v>
      </c>
      <c r="Q3849" s="2" t="s">
        <v>14839</v>
      </c>
      <c r="R3849" s="101">
        <v>5.16</v>
      </c>
      <c r="T3849" s="116" t="s">
        <v>58</v>
      </c>
      <c r="V3849" s="102">
        <v>4.8019999999999996</v>
      </c>
      <c r="AN3849" s="106">
        <v>5.16</v>
      </c>
      <c r="AO3849" s="105" t="s">
        <v>50</v>
      </c>
      <c r="AP3849" s="104" t="s">
        <v>51</v>
      </c>
      <c r="AQ3849" s="105" t="e">
        <f t="shared" si="880"/>
        <v>#NUM!</v>
      </c>
      <c r="AR3849" s="105" t="e">
        <f t="shared" si="881"/>
        <v>#NUM!</v>
      </c>
      <c r="AS3849" s="105" t="e">
        <f t="shared" si="882"/>
        <v>#NUM!</v>
      </c>
      <c r="AT3849" s="105" t="e">
        <f>#REF!*1.075</f>
        <v>#REF!</v>
      </c>
      <c r="AU3849" s="105" t="e">
        <f t="shared" si="883"/>
        <v>#VALUE!</v>
      </c>
      <c r="AV3849" s="102" t="e">
        <f t="shared" si="884"/>
        <v>#REF!</v>
      </c>
      <c r="AW3849" s="125" t="s">
        <v>52</v>
      </c>
      <c r="AX3849" s="105" t="s">
        <v>51</v>
      </c>
      <c r="AY3849" s="106">
        <v>5.16</v>
      </c>
      <c r="AZ3849" s="108">
        <f t="shared" si="878"/>
        <v>1.29</v>
      </c>
      <c r="BA3849" s="1">
        <f t="shared" si="879"/>
        <v>6.45</v>
      </c>
      <c r="BB3849" s="106">
        <f t="shared" si="877"/>
        <v>6.9660000000000002</v>
      </c>
      <c r="BC3849" s="105" t="s">
        <v>53</v>
      </c>
      <c r="BE3849" s="110"/>
      <c r="BF3849" s="110"/>
      <c r="BG3849" s="110"/>
    </row>
    <row r="3850" spans="1:59" ht="24.75" customHeight="1">
      <c r="A3850" s="9">
        <v>3851</v>
      </c>
      <c r="B3850" s="17">
        <v>3926</v>
      </c>
      <c r="C3850" s="17"/>
      <c r="D3850" s="127" t="s">
        <v>14427</v>
      </c>
      <c r="E3850" s="2" t="s">
        <v>14840</v>
      </c>
      <c r="F3850" s="2" t="s">
        <v>14841</v>
      </c>
      <c r="G3850" s="2" t="s">
        <v>1631</v>
      </c>
      <c r="H3850" s="18" t="s">
        <v>14842</v>
      </c>
      <c r="I3850" s="2" t="s">
        <v>551</v>
      </c>
      <c r="J3850" s="2" t="s">
        <v>14843</v>
      </c>
      <c r="K3850" s="19">
        <v>2</v>
      </c>
      <c r="L3850" s="2" t="s">
        <v>91</v>
      </c>
      <c r="M3850" s="17">
        <v>10</v>
      </c>
      <c r="N3850" s="2" t="s">
        <v>46</v>
      </c>
      <c r="O3850" s="2" t="s">
        <v>14430</v>
      </c>
      <c r="P3850" s="2" t="s">
        <v>14844</v>
      </c>
      <c r="Q3850" s="2" t="s">
        <v>14845</v>
      </c>
      <c r="S3850" s="102">
        <v>1.57</v>
      </c>
      <c r="T3850" s="116">
        <v>0.99</v>
      </c>
      <c r="AG3850" s="105">
        <v>1.722</v>
      </c>
      <c r="AQ3850" s="105" t="e">
        <f t="shared" si="880"/>
        <v>#NUM!</v>
      </c>
      <c r="AR3850" s="105" t="e">
        <f t="shared" si="881"/>
        <v>#NUM!</v>
      </c>
      <c r="AS3850" s="105" t="e">
        <f t="shared" si="882"/>
        <v>#NUM!</v>
      </c>
      <c r="AT3850" s="105" t="e">
        <f>#REF!*1.075</f>
        <v>#REF!</v>
      </c>
      <c r="AU3850" s="105">
        <f t="shared" si="883"/>
        <v>1.0642499999999999</v>
      </c>
      <c r="AV3850" s="102" t="e">
        <f t="shared" si="884"/>
        <v>#REF!</v>
      </c>
      <c r="AW3850" s="105" t="s">
        <v>172</v>
      </c>
      <c r="AX3850" s="105" t="s">
        <v>173</v>
      </c>
      <c r="AY3850" s="106">
        <v>1.0642499999999999</v>
      </c>
      <c r="AZ3850" s="108">
        <f t="shared" si="878"/>
        <v>0.26606249999999998</v>
      </c>
      <c r="BA3850" s="1">
        <f t="shared" si="879"/>
        <v>1.3303124999999998</v>
      </c>
      <c r="BB3850" s="106">
        <f t="shared" si="877"/>
        <v>1.4367374999999998</v>
      </c>
      <c r="BC3850" s="105" t="s">
        <v>53</v>
      </c>
      <c r="BD3850" s="105" t="s">
        <v>885</v>
      </c>
      <c r="BE3850" s="110"/>
      <c r="BF3850" s="110"/>
      <c r="BG3850" s="110"/>
    </row>
    <row r="3851" spans="1:59" ht="24.75" customHeight="1">
      <c r="A3851" s="9">
        <v>3852</v>
      </c>
      <c r="B3851" s="17">
        <v>5187</v>
      </c>
      <c r="C3851" s="17"/>
      <c r="D3851" s="127" t="s">
        <v>14427</v>
      </c>
      <c r="E3851" s="2" t="s">
        <v>14840</v>
      </c>
      <c r="F3851" s="2" t="s">
        <v>14846</v>
      </c>
      <c r="G3851" s="2" t="s">
        <v>1631</v>
      </c>
      <c r="H3851" s="18" t="s">
        <v>123</v>
      </c>
      <c r="I3851" s="2" t="s">
        <v>68</v>
      </c>
      <c r="J3851" s="2" t="s">
        <v>14847</v>
      </c>
      <c r="K3851" s="19"/>
      <c r="L3851" s="2"/>
      <c r="M3851" s="17">
        <v>30</v>
      </c>
      <c r="N3851" s="2" t="s">
        <v>46</v>
      </c>
      <c r="O3851" s="2" t="s">
        <v>14430</v>
      </c>
      <c r="P3851" s="2" t="s">
        <v>14844</v>
      </c>
      <c r="Q3851" s="2" t="s">
        <v>14848</v>
      </c>
      <c r="S3851" s="102">
        <v>0.48</v>
      </c>
      <c r="T3851" s="116">
        <v>0.99</v>
      </c>
      <c r="AQ3851" s="105" t="e">
        <f t="shared" si="880"/>
        <v>#NUM!</v>
      </c>
      <c r="AR3851" s="105" t="e">
        <f t="shared" si="881"/>
        <v>#NUM!</v>
      </c>
      <c r="AS3851" s="105" t="e">
        <f t="shared" si="882"/>
        <v>#NUM!</v>
      </c>
      <c r="AT3851" s="105" t="e">
        <f>#REF!*1.075</f>
        <v>#REF!</v>
      </c>
      <c r="AU3851" s="105">
        <f t="shared" si="883"/>
        <v>1.0642499999999999</v>
      </c>
      <c r="AV3851" s="102" t="e">
        <f t="shared" si="884"/>
        <v>#REF!</v>
      </c>
      <c r="AW3851" s="105" t="s">
        <v>172</v>
      </c>
      <c r="AX3851" s="105" t="s">
        <v>173</v>
      </c>
      <c r="AY3851" s="106">
        <v>1.0642499999999999</v>
      </c>
      <c r="AZ3851" s="108">
        <f t="shared" si="878"/>
        <v>0.26606249999999998</v>
      </c>
      <c r="BA3851" s="1">
        <f t="shared" si="879"/>
        <v>1.3303124999999998</v>
      </c>
      <c r="BB3851" s="106">
        <f t="shared" si="877"/>
        <v>1.4367374999999998</v>
      </c>
      <c r="BC3851" s="105" t="s">
        <v>53</v>
      </c>
      <c r="BD3851" s="105" t="s">
        <v>885</v>
      </c>
      <c r="BE3851" s="110"/>
      <c r="BF3851" s="110"/>
      <c r="BG3851" s="110"/>
    </row>
    <row r="3852" spans="1:59" ht="24.75" hidden="1" customHeight="1">
      <c r="A3852" s="9">
        <v>3853</v>
      </c>
      <c r="B3852" s="17">
        <v>1203</v>
      </c>
      <c r="C3852" s="17"/>
      <c r="D3852" s="8"/>
      <c r="E3852" s="2" t="s">
        <v>14849</v>
      </c>
      <c r="F3852" s="2" t="s">
        <v>14850</v>
      </c>
      <c r="G3852" s="2" t="s">
        <v>5594</v>
      </c>
      <c r="H3852" s="18" t="s">
        <v>14851</v>
      </c>
      <c r="I3852" s="2" t="s">
        <v>906</v>
      </c>
      <c r="J3852" s="2" t="s">
        <v>14603</v>
      </c>
      <c r="K3852" s="19">
        <v>500</v>
      </c>
      <c r="L3852" s="2" t="s">
        <v>91</v>
      </c>
      <c r="M3852" s="17">
        <v>1</v>
      </c>
      <c r="N3852" s="2" t="s">
        <v>46</v>
      </c>
      <c r="O3852" s="2" t="s">
        <v>14430</v>
      </c>
      <c r="P3852" s="2" t="s">
        <v>14431</v>
      </c>
      <c r="Q3852" s="2" t="s">
        <v>14852</v>
      </c>
      <c r="R3852" s="101">
        <v>1.9</v>
      </c>
      <c r="T3852" s="116" t="s">
        <v>58</v>
      </c>
      <c r="V3852" s="102">
        <v>1.764</v>
      </c>
      <c r="AN3852" s="106">
        <v>1.9</v>
      </c>
      <c r="AO3852" s="105" t="s">
        <v>50</v>
      </c>
      <c r="AP3852" s="104" t="s">
        <v>51</v>
      </c>
      <c r="AQ3852" s="105" t="e">
        <f t="shared" si="880"/>
        <v>#NUM!</v>
      </c>
      <c r="AR3852" s="105" t="e">
        <f t="shared" si="881"/>
        <v>#NUM!</v>
      </c>
      <c r="AS3852" s="105" t="e">
        <f t="shared" si="882"/>
        <v>#NUM!</v>
      </c>
      <c r="AT3852" s="105" t="e">
        <f>#REF!*1.075</f>
        <v>#REF!</v>
      </c>
      <c r="AU3852" s="105" t="e">
        <f t="shared" si="883"/>
        <v>#VALUE!</v>
      </c>
      <c r="AV3852" s="102" t="e">
        <f t="shared" si="884"/>
        <v>#REF!</v>
      </c>
      <c r="AW3852" s="125" t="s">
        <v>52</v>
      </c>
      <c r="AX3852" s="125" t="s">
        <v>51</v>
      </c>
      <c r="AY3852" s="106">
        <v>1.9</v>
      </c>
      <c r="AZ3852" s="108">
        <f t="shared" si="878"/>
        <v>0.47499999999999998</v>
      </c>
      <c r="BA3852" s="1">
        <f t="shared" si="879"/>
        <v>2.375</v>
      </c>
      <c r="BB3852" s="106">
        <f t="shared" si="877"/>
        <v>2.5649999999999999</v>
      </c>
      <c r="BC3852" s="105" t="s">
        <v>53</v>
      </c>
      <c r="BE3852" s="110"/>
      <c r="BF3852" s="110"/>
      <c r="BG3852" s="110"/>
    </row>
    <row r="3853" spans="1:59" ht="24.75" customHeight="1">
      <c r="A3853" s="9">
        <v>3854</v>
      </c>
      <c r="B3853" s="17">
        <v>1197</v>
      </c>
      <c r="C3853" s="17"/>
      <c r="D3853" s="127" t="s">
        <v>14427</v>
      </c>
      <c r="E3853" s="2" t="s">
        <v>14853</v>
      </c>
      <c r="F3853" s="2" t="s">
        <v>4220</v>
      </c>
      <c r="G3853" s="2" t="s">
        <v>1648</v>
      </c>
      <c r="H3853" s="18" t="s">
        <v>1187</v>
      </c>
      <c r="I3853" s="2" t="s">
        <v>44</v>
      </c>
      <c r="J3853" s="2" t="s">
        <v>6068</v>
      </c>
      <c r="K3853" s="19"/>
      <c r="L3853" s="2"/>
      <c r="M3853" s="17">
        <v>20</v>
      </c>
      <c r="N3853" s="2" t="s">
        <v>46</v>
      </c>
      <c r="O3853" s="2" t="s">
        <v>14430</v>
      </c>
      <c r="P3853" s="2" t="s">
        <v>14443</v>
      </c>
      <c r="Q3853" s="2" t="s">
        <v>14854</v>
      </c>
      <c r="S3853" s="102">
        <v>1.21</v>
      </c>
      <c r="T3853" s="116">
        <v>0.5</v>
      </c>
      <c r="AQ3853" s="105" t="e">
        <f t="shared" si="880"/>
        <v>#NUM!</v>
      </c>
      <c r="AR3853" s="105" t="e">
        <f t="shared" si="881"/>
        <v>#NUM!</v>
      </c>
      <c r="AS3853" s="105" t="e">
        <f t="shared" si="882"/>
        <v>#NUM!</v>
      </c>
      <c r="AT3853" s="105" t="e">
        <f>#REF!*1.075</f>
        <v>#REF!</v>
      </c>
      <c r="AU3853" s="105">
        <f t="shared" si="883"/>
        <v>0.53749999999999998</v>
      </c>
      <c r="AV3853" s="102" t="e">
        <f t="shared" si="884"/>
        <v>#REF!</v>
      </c>
      <c r="AW3853" s="105" t="s">
        <v>172</v>
      </c>
      <c r="AX3853" s="105" t="s">
        <v>173</v>
      </c>
      <c r="AY3853" s="106">
        <v>0.53749999999999998</v>
      </c>
      <c r="AZ3853" s="108">
        <f t="shared" si="878"/>
        <v>0.13437499999999999</v>
      </c>
      <c r="BA3853" s="1">
        <f t="shared" si="879"/>
        <v>0.671875</v>
      </c>
      <c r="BB3853" s="106">
        <f t="shared" si="877"/>
        <v>0.72562499999999996</v>
      </c>
      <c r="BD3853" s="105" t="s">
        <v>885</v>
      </c>
      <c r="BE3853" s="110"/>
      <c r="BF3853" s="110"/>
      <c r="BG3853" s="110"/>
    </row>
    <row r="3854" spans="1:59" ht="24.75" customHeight="1">
      <c r="A3854" s="9">
        <v>3855</v>
      </c>
      <c r="B3854" s="17">
        <v>16380</v>
      </c>
      <c r="C3854" s="17"/>
      <c r="D3854" s="127" t="s">
        <v>14427</v>
      </c>
      <c r="E3854" s="2" t="s">
        <v>14855</v>
      </c>
      <c r="F3854" s="2" t="s">
        <v>4220</v>
      </c>
      <c r="G3854" s="2" t="s">
        <v>1648</v>
      </c>
      <c r="H3854" s="18" t="s">
        <v>581</v>
      </c>
      <c r="I3854" s="2" t="s">
        <v>196</v>
      </c>
      <c r="J3854" s="2" t="s">
        <v>14856</v>
      </c>
      <c r="K3854" s="19">
        <v>30</v>
      </c>
      <c r="L3854" s="2" t="s">
        <v>91</v>
      </c>
      <c r="M3854" s="17">
        <v>1</v>
      </c>
      <c r="N3854" s="2" t="s">
        <v>46</v>
      </c>
      <c r="O3854" s="2" t="s">
        <v>14430</v>
      </c>
      <c r="P3854" s="2" t="s">
        <v>14564</v>
      </c>
      <c r="Q3854" s="2" t="s">
        <v>14857</v>
      </c>
      <c r="S3854" s="102">
        <v>2.78</v>
      </c>
      <c r="T3854" s="116">
        <v>2.7</v>
      </c>
      <c r="AQ3854" s="105" t="e">
        <f t="shared" si="880"/>
        <v>#NUM!</v>
      </c>
      <c r="AR3854" s="105" t="e">
        <f t="shared" si="881"/>
        <v>#NUM!</v>
      </c>
      <c r="AS3854" s="105" t="e">
        <f t="shared" si="882"/>
        <v>#NUM!</v>
      </c>
      <c r="AT3854" s="105" t="e">
        <f>#REF!*1.075</f>
        <v>#REF!</v>
      </c>
      <c r="AU3854" s="105">
        <f t="shared" si="883"/>
        <v>2.9024999999999999</v>
      </c>
      <c r="AV3854" s="102" t="e">
        <f t="shared" si="884"/>
        <v>#REF!</v>
      </c>
      <c r="AW3854" s="105" t="s">
        <v>172</v>
      </c>
      <c r="AX3854" s="105" t="s">
        <v>173</v>
      </c>
      <c r="AY3854" s="106">
        <v>2.9024999999999999</v>
      </c>
      <c r="AZ3854" s="108">
        <f t="shared" si="878"/>
        <v>0.72562499999999996</v>
      </c>
      <c r="BA3854" s="1">
        <f t="shared" si="879"/>
        <v>3.6281249999999998</v>
      </c>
      <c r="BB3854" s="106">
        <f t="shared" si="877"/>
        <v>3.9183749999999997</v>
      </c>
      <c r="BC3854" s="105" t="s">
        <v>53</v>
      </c>
      <c r="BD3854" s="105" t="s">
        <v>885</v>
      </c>
      <c r="BE3854" s="110"/>
      <c r="BF3854" s="110"/>
      <c r="BG3854" s="110"/>
    </row>
    <row r="3855" spans="1:59" ht="24.75" customHeight="1">
      <c r="A3855" s="9">
        <v>3856</v>
      </c>
      <c r="B3855" s="17">
        <v>19448</v>
      </c>
      <c r="C3855" s="17"/>
      <c r="D3855" s="127" t="s">
        <v>14427</v>
      </c>
      <c r="E3855" s="2" t="s">
        <v>14858</v>
      </c>
      <c r="F3855" s="2" t="s">
        <v>11497</v>
      </c>
      <c r="G3855" s="2" t="s">
        <v>1551</v>
      </c>
      <c r="H3855" s="18" t="s">
        <v>1552</v>
      </c>
      <c r="I3855" s="2" t="s">
        <v>2457</v>
      </c>
      <c r="J3855" s="2" t="s">
        <v>14859</v>
      </c>
      <c r="K3855" s="19">
        <v>10</v>
      </c>
      <c r="L3855" s="2" t="s">
        <v>91</v>
      </c>
      <c r="M3855" s="17">
        <v>1</v>
      </c>
      <c r="N3855" s="2" t="s">
        <v>46</v>
      </c>
      <c r="O3855" s="2" t="s">
        <v>14430</v>
      </c>
      <c r="P3855" s="2" t="s">
        <v>14446</v>
      </c>
      <c r="Q3855" s="2" t="s">
        <v>14860</v>
      </c>
      <c r="S3855" s="102">
        <v>3.65</v>
      </c>
      <c r="T3855" s="116">
        <v>3.57</v>
      </c>
      <c r="AQ3855" s="105" t="e">
        <f t="shared" si="880"/>
        <v>#NUM!</v>
      </c>
      <c r="AR3855" s="105" t="e">
        <f t="shared" si="881"/>
        <v>#NUM!</v>
      </c>
      <c r="AS3855" s="105" t="e">
        <f t="shared" si="882"/>
        <v>#NUM!</v>
      </c>
      <c r="AT3855" s="105" t="e">
        <f>#REF!*1.075</f>
        <v>#REF!</v>
      </c>
      <c r="AU3855" s="105">
        <f t="shared" si="883"/>
        <v>3.8377499999999998</v>
      </c>
      <c r="AV3855" s="102" t="e">
        <f t="shared" si="884"/>
        <v>#REF!</v>
      </c>
      <c r="AW3855" s="105" t="s">
        <v>172</v>
      </c>
      <c r="AX3855" s="105" t="s">
        <v>173</v>
      </c>
      <c r="AY3855" s="106">
        <v>3.8377499999999998</v>
      </c>
      <c r="AZ3855" s="108">
        <f t="shared" si="878"/>
        <v>0.95943749999999994</v>
      </c>
      <c r="BA3855" s="1">
        <f t="shared" si="879"/>
        <v>4.7971874999999997</v>
      </c>
      <c r="BB3855" s="106">
        <f t="shared" si="877"/>
        <v>5.1809624999999997</v>
      </c>
      <c r="BD3855" s="105" t="s">
        <v>885</v>
      </c>
      <c r="BE3855" s="110"/>
      <c r="BF3855" s="110"/>
      <c r="BG3855" s="110"/>
    </row>
    <row r="3856" spans="1:59" ht="24.75" customHeight="1">
      <c r="A3856" s="9">
        <v>3857</v>
      </c>
      <c r="B3856" s="17">
        <v>19443</v>
      </c>
      <c r="C3856" s="17"/>
      <c r="D3856" s="127" t="s">
        <v>14427</v>
      </c>
      <c r="E3856" s="2" t="s">
        <v>14861</v>
      </c>
      <c r="F3856" s="2" t="s">
        <v>11497</v>
      </c>
      <c r="G3856" s="2" t="s">
        <v>1551</v>
      </c>
      <c r="H3856" s="18" t="s">
        <v>1558</v>
      </c>
      <c r="I3856" s="2" t="s">
        <v>2457</v>
      </c>
      <c r="J3856" s="2" t="s">
        <v>14862</v>
      </c>
      <c r="K3856" s="19">
        <v>10</v>
      </c>
      <c r="L3856" s="2" t="s">
        <v>91</v>
      </c>
      <c r="M3856" s="17">
        <v>1</v>
      </c>
      <c r="N3856" s="2" t="s">
        <v>46</v>
      </c>
      <c r="O3856" s="2" t="s">
        <v>14430</v>
      </c>
      <c r="P3856" s="2" t="s">
        <v>14446</v>
      </c>
      <c r="Q3856" s="2" t="s">
        <v>14863</v>
      </c>
      <c r="S3856" s="102">
        <v>3.46</v>
      </c>
      <c r="T3856" s="116">
        <v>3.38</v>
      </c>
      <c r="AQ3856" s="105" t="e">
        <f t="shared" ref="AQ3856:AQ3887" si="885">AVERAGE(SMALL(AE3856:AI3856,1),SMALL(AE3856:AI3856,2))</f>
        <v>#NUM!</v>
      </c>
      <c r="AR3856" s="105" t="e">
        <f t="shared" ref="AR3856:AR3887" si="886">IF(R3856 &lt;=( AVERAGE(SMALL(AE3856:AI3856,1),SMALL(AE3856:AI3856,2))), R3856, "")</f>
        <v>#NUM!</v>
      </c>
      <c r="AS3856" s="105" t="e">
        <f t="shared" ref="AS3856:AS3887" si="887">AVERAGE(SMALL(AJ3856:AM3856,1),SMALL(AJ3856:AM3856,2))</f>
        <v>#NUM!</v>
      </c>
      <c r="AT3856" s="105" t="e">
        <f>#REF!*1.075</f>
        <v>#REF!</v>
      </c>
      <c r="AU3856" s="105">
        <f t="shared" si="883"/>
        <v>3.6334999999999997</v>
      </c>
      <c r="AV3856" s="102" t="e">
        <f t="shared" si="884"/>
        <v>#REF!</v>
      </c>
      <c r="AW3856" s="105" t="s">
        <v>172</v>
      </c>
      <c r="AX3856" s="105" t="s">
        <v>173</v>
      </c>
      <c r="AY3856" s="106">
        <v>3.6334999999999997</v>
      </c>
      <c r="AZ3856" s="108">
        <f t="shared" si="878"/>
        <v>0.90837499999999993</v>
      </c>
      <c r="BA3856" s="1">
        <f t="shared" si="879"/>
        <v>4.5418749999999992</v>
      </c>
      <c r="BB3856" s="106">
        <f t="shared" si="877"/>
        <v>4.9052249999999988</v>
      </c>
      <c r="BD3856" s="105" t="s">
        <v>885</v>
      </c>
      <c r="BE3856" s="110"/>
      <c r="BF3856" s="110"/>
      <c r="BG3856" s="110"/>
    </row>
    <row r="3857" spans="1:59" ht="24.75" hidden="1" customHeight="1">
      <c r="A3857" s="9">
        <v>3858</v>
      </c>
      <c r="B3857" s="17">
        <v>826</v>
      </c>
      <c r="C3857" s="17"/>
      <c r="D3857" s="8"/>
      <c r="E3857" s="2" t="s">
        <v>14864</v>
      </c>
      <c r="F3857" s="2" t="s">
        <v>14865</v>
      </c>
      <c r="G3857" s="2" t="s">
        <v>14866</v>
      </c>
      <c r="H3857" s="18" t="s">
        <v>310</v>
      </c>
      <c r="I3857" s="2" t="s">
        <v>68</v>
      </c>
      <c r="J3857" s="2" t="s">
        <v>14805</v>
      </c>
      <c r="K3857" s="19"/>
      <c r="L3857" s="2"/>
      <c r="M3857" s="17">
        <v>30</v>
      </c>
      <c r="N3857" s="2" t="s">
        <v>46</v>
      </c>
      <c r="O3857" s="2" t="s">
        <v>14430</v>
      </c>
      <c r="P3857" s="2" t="s">
        <v>14867</v>
      </c>
      <c r="Q3857" s="2" t="s">
        <v>14868</v>
      </c>
      <c r="R3857" s="101">
        <v>2.75</v>
      </c>
      <c r="T3857" s="116" t="s">
        <v>58</v>
      </c>
      <c r="V3857" s="102">
        <v>2.5577999999999999</v>
      </c>
      <c r="AN3857" s="106">
        <v>2.75</v>
      </c>
      <c r="AO3857" s="105" t="s">
        <v>50</v>
      </c>
      <c r="AP3857" s="104" t="s">
        <v>51</v>
      </c>
      <c r="AQ3857" s="105" t="e">
        <f t="shared" si="885"/>
        <v>#NUM!</v>
      </c>
      <c r="AR3857" s="105" t="e">
        <f t="shared" si="886"/>
        <v>#NUM!</v>
      </c>
      <c r="AS3857" s="105" t="e">
        <f t="shared" si="887"/>
        <v>#NUM!</v>
      </c>
      <c r="AT3857" s="105" t="e">
        <f>#REF!*1.075</f>
        <v>#REF!</v>
      </c>
      <c r="AU3857" s="105" t="e">
        <f t="shared" si="883"/>
        <v>#VALUE!</v>
      </c>
      <c r="AV3857" s="102" t="e">
        <f t="shared" si="884"/>
        <v>#REF!</v>
      </c>
      <c r="AW3857" s="125" t="s">
        <v>52</v>
      </c>
      <c r="AX3857" s="105" t="s">
        <v>51</v>
      </c>
      <c r="AY3857" s="106">
        <v>2.75</v>
      </c>
      <c r="AZ3857" s="108">
        <f t="shared" si="878"/>
        <v>0.6875</v>
      </c>
      <c r="BA3857" s="1">
        <f t="shared" si="879"/>
        <v>3.4375</v>
      </c>
      <c r="BB3857" s="106">
        <f t="shared" si="877"/>
        <v>3.7124999999999999</v>
      </c>
      <c r="BC3857" s="105" t="s">
        <v>53</v>
      </c>
      <c r="BE3857" s="110"/>
      <c r="BF3857" s="110"/>
      <c r="BG3857" s="110"/>
    </row>
    <row r="3858" spans="1:59" ht="24.75" customHeight="1">
      <c r="A3858" s="9">
        <v>3859</v>
      </c>
      <c r="B3858" s="17">
        <v>5080</v>
      </c>
      <c r="C3858" s="17"/>
      <c r="D3858" s="127" t="s">
        <v>14427</v>
      </c>
      <c r="E3858" s="2" t="s">
        <v>14869</v>
      </c>
      <c r="F3858" s="2" t="s">
        <v>6890</v>
      </c>
      <c r="G3858" s="2" t="s">
        <v>6891</v>
      </c>
      <c r="H3858" s="18" t="s">
        <v>1421</v>
      </c>
      <c r="I3858" s="2" t="s">
        <v>68</v>
      </c>
      <c r="J3858" s="2" t="s">
        <v>14870</v>
      </c>
      <c r="K3858" s="19"/>
      <c r="L3858" s="2"/>
      <c r="M3858" s="17">
        <v>30</v>
      </c>
      <c r="N3858" s="2" t="s">
        <v>46</v>
      </c>
      <c r="O3858" s="2" t="s">
        <v>14430</v>
      </c>
      <c r="P3858" s="2" t="s">
        <v>14455</v>
      </c>
      <c r="Q3858" s="2" t="s">
        <v>14871</v>
      </c>
      <c r="S3858" s="102">
        <v>2.17</v>
      </c>
      <c r="T3858" s="116">
        <v>2.09</v>
      </c>
      <c r="AQ3858" s="105" t="e">
        <f t="shared" si="885"/>
        <v>#NUM!</v>
      </c>
      <c r="AR3858" s="105" t="e">
        <f t="shared" si="886"/>
        <v>#NUM!</v>
      </c>
      <c r="AS3858" s="105" t="e">
        <f t="shared" si="887"/>
        <v>#NUM!</v>
      </c>
      <c r="AT3858" s="105" t="e">
        <f>#REF!*1.075</f>
        <v>#REF!</v>
      </c>
      <c r="AU3858" s="105">
        <f t="shared" si="883"/>
        <v>2.2467499999999996</v>
      </c>
      <c r="AV3858" s="102" t="e">
        <f t="shared" si="884"/>
        <v>#REF!</v>
      </c>
      <c r="AW3858" s="105" t="s">
        <v>172</v>
      </c>
      <c r="AX3858" s="105" t="s">
        <v>173</v>
      </c>
      <c r="AY3858" s="106">
        <v>2.2467499999999996</v>
      </c>
      <c r="AZ3858" s="108">
        <f t="shared" si="878"/>
        <v>0.5616874999999999</v>
      </c>
      <c r="BA3858" s="1">
        <f t="shared" si="879"/>
        <v>2.8084374999999993</v>
      </c>
      <c r="BB3858" s="106">
        <f t="shared" si="877"/>
        <v>3.0331124999999992</v>
      </c>
      <c r="BC3858" s="105" t="s">
        <v>53</v>
      </c>
      <c r="BD3858" s="105" t="s">
        <v>885</v>
      </c>
      <c r="BE3858" s="110"/>
      <c r="BF3858" s="110"/>
      <c r="BG3858" s="110"/>
    </row>
    <row r="3859" spans="1:59" ht="24.75" customHeight="1">
      <c r="A3859" s="9">
        <v>3860</v>
      </c>
      <c r="B3859" s="17">
        <v>6966</v>
      </c>
      <c r="C3859" s="17"/>
      <c r="D3859" s="127" t="s">
        <v>14427</v>
      </c>
      <c r="E3859" s="2" t="s">
        <v>14869</v>
      </c>
      <c r="F3859" s="2" t="s">
        <v>14872</v>
      </c>
      <c r="G3859" s="2" t="s">
        <v>6891</v>
      </c>
      <c r="H3859" s="18" t="s">
        <v>945</v>
      </c>
      <c r="I3859" s="2" t="s">
        <v>68</v>
      </c>
      <c r="J3859" s="2" t="s">
        <v>1078</v>
      </c>
      <c r="K3859" s="19"/>
      <c r="L3859" s="2"/>
      <c r="M3859" s="17">
        <v>30</v>
      </c>
      <c r="N3859" s="2" t="s">
        <v>46</v>
      </c>
      <c r="O3859" s="2" t="s">
        <v>14430</v>
      </c>
      <c r="P3859" s="2" t="s">
        <v>14455</v>
      </c>
      <c r="Q3859" s="2" t="s">
        <v>14873</v>
      </c>
      <c r="S3859" s="102">
        <v>4.25</v>
      </c>
      <c r="T3859" s="116">
        <v>4.17</v>
      </c>
      <c r="AQ3859" s="105" t="e">
        <f t="shared" si="885"/>
        <v>#NUM!</v>
      </c>
      <c r="AR3859" s="105" t="e">
        <f t="shared" si="886"/>
        <v>#NUM!</v>
      </c>
      <c r="AS3859" s="105" t="e">
        <f t="shared" si="887"/>
        <v>#NUM!</v>
      </c>
      <c r="AT3859" s="105" t="e">
        <f>#REF!*1.075</f>
        <v>#REF!</v>
      </c>
      <c r="AU3859" s="105">
        <f t="shared" si="883"/>
        <v>4.4827499999999993</v>
      </c>
      <c r="AV3859" s="102" t="e">
        <f t="shared" si="884"/>
        <v>#REF!</v>
      </c>
      <c r="AW3859" s="105" t="s">
        <v>172</v>
      </c>
      <c r="AX3859" s="105" t="s">
        <v>173</v>
      </c>
      <c r="AY3859" s="106">
        <v>4.4827499999999993</v>
      </c>
      <c r="AZ3859" s="108">
        <f t="shared" si="878"/>
        <v>1.1206874999999998</v>
      </c>
      <c r="BA3859" s="1">
        <f t="shared" si="879"/>
        <v>5.6034374999999992</v>
      </c>
      <c r="BB3859" s="106">
        <f t="shared" si="877"/>
        <v>6.0517124999999989</v>
      </c>
      <c r="BC3859" s="105" t="s">
        <v>53</v>
      </c>
      <c r="BD3859" s="105" t="s">
        <v>885</v>
      </c>
      <c r="BE3859" s="110"/>
      <c r="BF3859" s="110"/>
      <c r="BG3859" s="110"/>
    </row>
    <row r="3860" spans="1:59" ht="24.75" hidden="1" customHeight="1">
      <c r="A3860" s="9">
        <v>3861</v>
      </c>
      <c r="B3860" s="17">
        <v>463</v>
      </c>
      <c r="C3860" s="17"/>
      <c r="D3860" s="8"/>
      <c r="E3860" s="2" t="s">
        <v>14874</v>
      </c>
      <c r="F3860" s="2" t="s">
        <v>14875</v>
      </c>
      <c r="G3860" s="2" t="s">
        <v>2663</v>
      </c>
      <c r="H3860" s="18" t="s">
        <v>14876</v>
      </c>
      <c r="I3860" s="2" t="s">
        <v>68</v>
      </c>
      <c r="J3860" s="2" t="s">
        <v>14877</v>
      </c>
      <c r="K3860" s="19"/>
      <c r="L3860" s="2"/>
      <c r="M3860" s="17">
        <v>20</v>
      </c>
      <c r="N3860" s="2" t="s">
        <v>46</v>
      </c>
      <c r="O3860" s="2" t="s">
        <v>14430</v>
      </c>
      <c r="P3860" s="2" t="s">
        <v>14467</v>
      </c>
      <c r="Q3860" s="2" t="s">
        <v>14878</v>
      </c>
      <c r="R3860" s="101">
        <v>1.79</v>
      </c>
      <c r="T3860" s="116" t="s">
        <v>58</v>
      </c>
      <c r="V3860" s="102">
        <v>1.66</v>
      </c>
      <c r="AF3860" s="105">
        <v>1.4739</v>
      </c>
      <c r="AN3860" s="106">
        <v>1.79</v>
      </c>
      <c r="AO3860" s="105" t="s">
        <v>50</v>
      </c>
      <c r="AP3860" s="104" t="s">
        <v>51</v>
      </c>
      <c r="AQ3860" s="105" t="e">
        <f t="shared" si="885"/>
        <v>#NUM!</v>
      </c>
      <c r="AR3860" s="105" t="e">
        <f t="shared" si="886"/>
        <v>#NUM!</v>
      </c>
      <c r="AS3860" s="105" t="e">
        <f t="shared" si="887"/>
        <v>#NUM!</v>
      </c>
      <c r="AT3860" s="105" t="e">
        <f>#REF!*1.075</f>
        <v>#REF!</v>
      </c>
      <c r="AU3860" s="105" t="e">
        <f t="shared" si="883"/>
        <v>#VALUE!</v>
      </c>
      <c r="AV3860" s="102" t="e">
        <f t="shared" si="884"/>
        <v>#REF!</v>
      </c>
      <c r="AW3860" s="125" t="s">
        <v>52</v>
      </c>
      <c r="AX3860" s="105" t="s">
        <v>51</v>
      </c>
      <c r="AY3860" s="106">
        <v>1.79</v>
      </c>
      <c r="AZ3860" s="108">
        <f t="shared" si="878"/>
        <v>0.44750000000000001</v>
      </c>
      <c r="BA3860" s="1">
        <f t="shared" si="879"/>
        <v>2.2374999999999998</v>
      </c>
      <c r="BB3860" s="106">
        <f t="shared" si="877"/>
        <v>2.4164999999999996</v>
      </c>
      <c r="BC3860" s="105" t="s">
        <v>53</v>
      </c>
      <c r="BE3860" s="110"/>
      <c r="BF3860" s="110"/>
      <c r="BG3860" s="110"/>
    </row>
    <row r="3861" spans="1:59" ht="24.75" customHeight="1">
      <c r="A3861" s="9">
        <v>3862</v>
      </c>
      <c r="B3861" s="17">
        <v>5169</v>
      </c>
      <c r="C3861" s="17"/>
      <c r="D3861" s="127" t="s">
        <v>14427</v>
      </c>
      <c r="E3861" s="2" t="s">
        <v>14879</v>
      </c>
      <c r="F3861" s="2" t="s">
        <v>14880</v>
      </c>
      <c r="G3861" s="2" t="s">
        <v>14881</v>
      </c>
      <c r="H3861" s="18" t="s">
        <v>14882</v>
      </c>
      <c r="I3861" s="2" t="s">
        <v>551</v>
      </c>
      <c r="J3861" s="2" t="s">
        <v>14883</v>
      </c>
      <c r="K3861" s="19">
        <v>10</v>
      </c>
      <c r="L3861" s="2" t="s">
        <v>91</v>
      </c>
      <c r="M3861" s="17">
        <v>10</v>
      </c>
      <c r="N3861" s="2" t="s">
        <v>46</v>
      </c>
      <c r="O3861" s="2" t="s">
        <v>14430</v>
      </c>
      <c r="P3861" s="2" t="s">
        <v>14813</v>
      </c>
      <c r="Q3861" s="2" t="s">
        <v>14884</v>
      </c>
      <c r="S3861" s="102">
        <v>4.45</v>
      </c>
      <c r="T3861" s="116">
        <v>4.37</v>
      </c>
      <c r="AQ3861" s="105" t="e">
        <f t="shared" si="885"/>
        <v>#NUM!</v>
      </c>
      <c r="AR3861" s="105" t="e">
        <f t="shared" si="886"/>
        <v>#NUM!</v>
      </c>
      <c r="AS3861" s="105" t="e">
        <f t="shared" si="887"/>
        <v>#NUM!</v>
      </c>
      <c r="AT3861" s="105" t="e">
        <f>#REF!*1.075</f>
        <v>#REF!</v>
      </c>
      <c r="AU3861" s="105">
        <f t="shared" si="883"/>
        <v>4.6977500000000001</v>
      </c>
      <c r="AV3861" s="102" t="e">
        <f t="shared" si="884"/>
        <v>#REF!</v>
      </c>
      <c r="AW3861" s="105" t="s">
        <v>172</v>
      </c>
      <c r="AX3861" s="105" t="s">
        <v>173</v>
      </c>
      <c r="AY3861" s="106">
        <v>4.6977500000000001</v>
      </c>
      <c r="AZ3861" s="108">
        <f t="shared" si="878"/>
        <v>1.1744375</v>
      </c>
      <c r="BA3861" s="1">
        <f t="shared" si="879"/>
        <v>5.8721874999999999</v>
      </c>
      <c r="BB3861" s="106">
        <f t="shared" si="877"/>
        <v>6.3419625000000002</v>
      </c>
      <c r="BC3861" s="105" t="s">
        <v>53</v>
      </c>
      <c r="BD3861" s="105" t="s">
        <v>885</v>
      </c>
      <c r="BE3861" s="110"/>
      <c r="BF3861" s="110"/>
      <c r="BG3861" s="110"/>
    </row>
    <row r="3862" spans="1:59" ht="24.75" customHeight="1">
      <c r="A3862" s="9">
        <v>3863</v>
      </c>
      <c r="B3862" s="17">
        <v>8552</v>
      </c>
      <c r="C3862" s="17"/>
      <c r="D3862" s="127" t="s">
        <v>14427</v>
      </c>
      <c r="E3862" s="2" t="s">
        <v>14885</v>
      </c>
      <c r="F3862" s="2" t="s">
        <v>8700</v>
      </c>
      <c r="G3862" s="2" t="s">
        <v>14886</v>
      </c>
      <c r="H3862" s="18" t="s">
        <v>1105</v>
      </c>
      <c r="I3862" s="2" t="s">
        <v>1025</v>
      </c>
      <c r="J3862" s="2" t="s">
        <v>14887</v>
      </c>
      <c r="K3862" s="19">
        <v>5</v>
      </c>
      <c r="L3862" s="2" t="s">
        <v>80</v>
      </c>
      <c r="M3862" s="17">
        <v>1</v>
      </c>
      <c r="N3862" s="2" t="s">
        <v>46</v>
      </c>
      <c r="O3862" s="2" t="s">
        <v>14430</v>
      </c>
      <c r="P3862" s="2" t="s">
        <v>14431</v>
      </c>
      <c r="Q3862" s="2" t="s">
        <v>14888</v>
      </c>
      <c r="S3862" s="102">
        <v>2.0699999999999998</v>
      </c>
      <c r="T3862" s="116">
        <v>1.99</v>
      </c>
      <c r="AQ3862" s="105" t="e">
        <f t="shared" si="885"/>
        <v>#NUM!</v>
      </c>
      <c r="AR3862" s="105" t="e">
        <f t="shared" si="886"/>
        <v>#NUM!</v>
      </c>
      <c r="AS3862" s="105" t="e">
        <f t="shared" si="887"/>
        <v>#NUM!</v>
      </c>
      <c r="AT3862" s="105" t="e">
        <f>#REF!*1.075</f>
        <v>#REF!</v>
      </c>
      <c r="AU3862" s="105">
        <f t="shared" si="883"/>
        <v>2.1392500000000001</v>
      </c>
      <c r="AV3862" s="102" t="e">
        <f t="shared" si="884"/>
        <v>#REF!</v>
      </c>
      <c r="AW3862" s="105" t="s">
        <v>172</v>
      </c>
      <c r="AX3862" s="105" t="s">
        <v>173</v>
      </c>
      <c r="AY3862" s="106">
        <v>2.1392500000000001</v>
      </c>
      <c r="AZ3862" s="108">
        <f t="shared" si="878"/>
        <v>0.53481250000000002</v>
      </c>
      <c r="BA3862" s="1">
        <f t="shared" si="879"/>
        <v>2.6740625000000002</v>
      </c>
      <c r="BB3862" s="106">
        <f t="shared" si="877"/>
        <v>2.8879875000000004</v>
      </c>
      <c r="BC3862" s="105" t="s">
        <v>53</v>
      </c>
      <c r="BD3862" s="105" t="s">
        <v>885</v>
      </c>
      <c r="BE3862" s="110"/>
      <c r="BF3862" s="110"/>
      <c r="BG3862" s="110"/>
    </row>
    <row r="3863" spans="1:59" ht="24.75" customHeight="1">
      <c r="A3863" s="9">
        <v>3864</v>
      </c>
      <c r="B3863" s="17">
        <v>8553</v>
      </c>
      <c r="C3863" s="17"/>
      <c r="D3863" s="127" t="s">
        <v>14427</v>
      </c>
      <c r="E3863" s="2" t="s">
        <v>14889</v>
      </c>
      <c r="F3863" s="2" t="s">
        <v>8700</v>
      </c>
      <c r="G3863" s="2" t="s">
        <v>2191</v>
      </c>
      <c r="H3863" s="18" t="s">
        <v>1024</v>
      </c>
      <c r="I3863" s="2" t="s">
        <v>702</v>
      </c>
      <c r="J3863" s="2" t="s">
        <v>14890</v>
      </c>
      <c r="K3863" s="19">
        <v>15</v>
      </c>
      <c r="L3863" s="2" t="s">
        <v>80</v>
      </c>
      <c r="M3863" s="17">
        <v>1</v>
      </c>
      <c r="N3863" s="2" t="s">
        <v>46</v>
      </c>
      <c r="O3863" s="2" t="s">
        <v>14430</v>
      </c>
      <c r="P3863" s="2" t="s">
        <v>14431</v>
      </c>
      <c r="Q3863" s="2" t="s">
        <v>14891</v>
      </c>
      <c r="S3863" s="102">
        <v>2.0699999999999998</v>
      </c>
      <c r="T3863" s="116">
        <v>1.99</v>
      </c>
      <c r="AQ3863" s="105" t="e">
        <f t="shared" si="885"/>
        <v>#NUM!</v>
      </c>
      <c r="AR3863" s="105" t="e">
        <f t="shared" si="886"/>
        <v>#NUM!</v>
      </c>
      <c r="AS3863" s="105" t="e">
        <f t="shared" si="887"/>
        <v>#NUM!</v>
      </c>
      <c r="AT3863" s="105" t="e">
        <f>#REF!*1.075</f>
        <v>#REF!</v>
      </c>
      <c r="AU3863" s="105">
        <f t="shared" ref="AU3863:AU3894" si="888">T3863*1.075</f>
        <v>2.1392500000000001</v>
      </c>
      <c r="AV3863" s="102" t="e">
        <f t="shared" si="884"/>
        <v>#REF!</v>
      </c>
      <c r="AW3863" s="105" t="s">
        <v>172</v>
      </c>
      <c r="AX3863" s="105" t="s">
        <v>173</v>
      </c>
      <c r="AY3863" s="106">
        <v>2.1392500000000001</v>
      </c>
      <c r="AZ3863" s="108">
        <f t="shared" si="878"/>
        <v>0.53481250000000002</v>
      </c>
      <c r="BA3863" s="1">
        <f t="shared" si="879"/>
        <v>2.6740625000000002</v>
      </c>
      <c r="BB3863" s="106">
        <f t="shared" si="877"/>
        <v>2.8879875000000004</v>
      </c>
      <c r="BC3863" s="105" t="s">
        <v>53</v>
      </c>
      <c r="BD3863" s="105" t="s">
        <v>885</v>
      </c>
      <c r="BE3863" s="110"/>
      <c r="BF3863" s="110"/>
      <c r="BG3863" s="110"/>
    </row>
    <row r="3864" spans="1:59" ht="24.75" customHeight="1">
      <c r="A3864" s="9">
        <v>3865</v>
      </c>
      <c r="B3864" s="17">
        <v>5436</v>
      </c>
      <c r="C3864" s="17"/>
      <c r="D3864" s="127" t="s">
        <v>14427</v>
      </c>
      <c r="E3864" s="2" t="s">
        <v>14892</v>
      </c>
      <c r="F3864" s="2" t="s">
        <v>14893</v>
      </c>
      <c r="G3864" s="2" t="s">
        <v>2283</v>
      </c>
      <c r="H3864" s="18" t="s">
        <v>5382</v>
      </c>
      <c r="I3864" s="2" t="s">
        <v>983</v>
      </c>
      <c r="J3864" s="2" t="s">
        <v>14894</v>
      </c>
      <c r="K3864" s="19">
        <v>5</v>
      </c>
      <c r="L3864" s="2" t="s">
        <v>91</v>
      </c>
      <c r="M3864" s="17">
        <v>1</v>
      </c>
      <c r="N3864" s="2" t="s">
        <v>46</v>
      </c>
      <c r="O3864" s="2" t="s">
        <v>14430</v>
      </c>
      <c r="P3864" s="2" t="s">
        <v>14536</v>
      </c>
      <c r="Q3864" s="2" t="s">
        <v>14895</v>
      </c>
      <c r="S3864" s="102">
        <v>1.07</v>
      </c>
      <c r="T3864" s="116">
        <v>0.99</v>
      </c>
      <c r="AQ3864" s="105" t="e">
        <f t="shared" si="885"/>
        <v>#NUM!</v>
      </c>
      <c r="AR3864" s="105" t="e">
        <f t="shared" si="886"/>
        <v>#NUM!</v>
      </c>
      <c r="AS3864" s="105" t="e">
        <f t="shared" si="887"/>
        <v>#NUM!</v>
      </c>
      <c r="AT3864" s="105" t="e">
        <f>#REF!*1.075</f>
        <v>#REF!</v>
      </c>
      <c r="AU3864" s="105">
        <f t="shared" si="888"/>
        <v>1.0642499999999999</v>
      </c>
      <c r="AV3864" s="102" t="e">
        <f t="shared" si="884"/>
        <v>#REF!</v>
      </c>
      <c r="AW3864" s="105" t="s">
        <v>172</v>
      </c>
      <c r="AX3864" s="105" t="s">
        <v>173</v>
      </c>
      <c r="AY3864" s="106">
        <v>1.0642499999999999</v>
      </c>
      <c r="AZ3864" s="108">
        <f t="shared" si="878"/>
        <v>0.26606249999999998</v>
      </c>
      <c r="BA3864" s="1">
        <f t="shared" si="879"/>
        <v>1.3303124999999998</v>
      </c>
      <c r="BB3864" s="106">
        <f t="shared" si="877"/>
        <v>1.4367374999999998</v>
      </c>
      <c r="BC3864" s="105" t="s">
        <v>53</v>
      </c>
      <c r="BD3864" s="105" t="s">
        <v>885</v>
      </c>
      <c r="BE3864" s="110"/>
      <c r="BF3864" s="110"/>
      <c r="BG3864" s="110"/>
    </row>
    <row r="3865" spans="1:59" ht="24.75" customHeight="1">
      <c r="A3865" s="9">
        <v>3866</v>
      </c>
      <c r="B3865" s="17">
        <v>5502</v>
      </c>
      <c r="C3865" s="17"/>
      <c r="D3865" s="127" t="s">
        <v>14427</v>
      </c>
      <c r="E3865" s="2" t="s">
        <v>14896</v>
      </c>
      <c r="F3865" s="2" t="s">
        <v>14897</v>
      </c>
      <c r="G3865" s="2" t="s">
        <v>1753</v>
      </c>
      <c r="H3865" s="18" t="s">
        <v>2909</v>
      </c>
      <c r="I3865" s="2" t="s">
        <v>89</v>
      </c>
      <c r="J3865" s="2" t="s">
        <v>14898</v>
      </c>
      <c r="K3865" s="19">
        <v>10</v>
      </c>
      <c r="L3865" s="2" t="s">
        <v>91</v>
      </c>
      <c r="M3865" s="17">
        <v>1</v>
      </c>
      <c r="N3865" s="2" t="s">
        <v>46</v>
      </c>
      <c r="O3865" s="2" t="s">
        <v>14430</v>
      </c>
      <c r="P3865" s="2" t="s">
        <v>14899</v>
      </c>
      <c r="Q3865" s="2" t="s">
        <v>14900</v>
      </c>
      <c r="S3865" s="102">
        <v>2.0699999999999998</v>
      </c>
      <c r="T3865" s="116">
        <v>1.99</v>
      </c>
      <c r="AP3865" s="157"/>
      <c r="AQ3865" s="105" t="e">
        <f t="shared" si="885"/>
        <v>#NUM!</v>
      </c>
      <c r="AR3865" s="105" t="e">
        <f t="shared" si="886"/>
        <v>#NUM!</v>
      </c>
      <c r="AS3865" s="105" t="e">
        <f t="shared" si="887"/>
        <v>#NUM!</v>
      </c>
      <c r="AT3865" s="105" t="e">
        <f>#REF!*1.075</f>
        <v>#REF!</v>
      </c>
      <c r="AU3865" s="105">
        <f t="shared" si="888"/>
        <v>2.1392500000000001</v>
      </c>
      <c r="AV3865" s="102" t="e">
        <f t="shared" si="884"/>
        <v>#REF!</v>
      </c>
      <c r="AW3865" s="105" t="s">
        <v>172</v>
      </c>
      <c r="AX3865" s="105" t="s">
        <v>173</v>
      </c>
      <c r="AY3865" s="106">
        <v>2.1392500000000001</v>
      </c>
      <c r="AZ3865" s="108">
        <f t="shared" si="878"/>
        <v>0.53481250000000002</v>
      </c>
      <c r="BA3865" s="1">
        <f t="shared" si="879"/>
        <v>2.6740625000000002</v>
      </c>
      <c r="BB3865" s="106">
        <f t="shared" si="877"/>
        <v>2.8879875000000004</v>
      </c>
      <c r="BD3865" s="105" t="s">
        <v>885</v>
      </c>
      <c r="BE3865" s="110"/>
      <c r="BF3865" s="110"/>
      <c r="BG3865" s="110"/>
    </row>
    <row r="3866" spans="1:59" ht="24.75" customHeight="1">
      <c r="A3866" s="9">
        <v>3867</v>
      </c>
      <c r="B3866" s="17">
        <v>5508</v>
      </c>
      <c r="C3866" s="17"/>
      <c r="D3866" s="127" t="s">
        <v>14427</v>
      </c>
      <c r="E3866" s="2" t="s">
        <v>14901</v>
      </c>
      <c r="F3866" s="2" t="s">
        <v>1752</v>
      </c>
      <c r="G3866" s="2" t="s">
        <v>1753</v>
      </c>
      <c r="H3866" s="18" t="s">
        <v>5822</v>
      </c>
      <c r="I3866" s="2" t="s">
        <v>551</v>
      </c>
      <c r="J3866" s="2" t="s">
        <v>14902</v>
      </c>
      <c r="K3866" s="19">
        <v>2</v>
      </c>
      <c r="L3866" s="2" t="s">
        <v>91</v>
      </c>
      <c r="M3866" s="17">
        <v>10</v>
      </c>
      <c r="N3866" s="2" t="s">
        <v>46</v>
      </c>
      <c r="O3866" s="2" t="s">
        <v>14430</v>
      </c>
      <c r="P3866" s="2" t="s">
        <v>14455</v>
      </c>
      <c r="Q3866" s="2" t="s">
        <v>14903</v>
      </c>
      <c r="S3866" s="102">
        <v>3.56</v>
      </c>
      <c r="T3866" s="116">
        <v>3.48</v>
      </c>
      <c r="AG3866" s="105">
        <v>3.2010000000000001</v>
      </c>
      <c r="AP3866" s="157"/>
      <c r="AQ3866" s="105" t="e">
        <f t="shared" si="885"/>
        <v>#NUM!</v>
      </c>
      <c r="AR3866" s="105" t="e">
        <f t="shared" si="886"/>
        <v>#NUM!</v>
      </c>
      <c r="AS3866" s="105" t="e">
        <f t="shared" si="887"/>
        <v>#NUM!</v>
      </c>
      <c r="AT3866" s="105" t="e">
        <f>#REF!*1.075</f>
        <v>#REF!</v>
      </c>
      <c r="AU3866" s="105">
        <f t="shared" si="888"/>
        <v>3.7409999999999997</v>
      </c>
      <c r="AV3866" s="102" t="e">
        <f t="shared" si="884"/>
        <v>#REF!</v>
      </c>
      <c r="AW3866" s="105" t="s">
        <v>172</v>
      </c>
      <c r="AX3866" s="105" t="s">
        <v>173</v>
      </c>
      <c r="AY3866" s="106">
        <v>3.7409999999999997</v>
      </c>
      <c r="AZ3866" s="108">
        <f t="shared" si="878"/>
        <v>0.93524999999999991</v>
      </c>
      <c r="BA3866" s="1">
        <f t="shared" si="879"/>
        <v>4.6762499999999996</v>
      </c>
      <c r="BB3866" s="106">
        <f t="shared" si="877"/>
        <v>5.0503499999999999</v>
      </c>
      <c r="BC3866" s="105" t="s">
        <v>53</v>
      </c>
      <c r="BD3866" s="105" t="s">
        <v>885</v>
      </c>
      <c r="BE3866" s="110"/>
      <c r="BF3866" s="110"/>
      <c r="BG3866" s="110"/>
    </row>
    <row r="3867" spans="1:59" ht="24.75" customHeight="1">
      <c r="A3867" s="9">
        <v>3868</v>
      </c>
      <c r="B3867" s="17">
        <v>8594</v>
      </c>
      <c r="C3867" s="17"/>
      <c r="D3867" s="127" t="s">
        <v>14427</v>
      </c>
      <c r="E3867" s="2" t="s">
        <v>14904</v>
      </c>
      <c r="F3867" s="2" t="s">
        <v>14905</v>
      </c>
      <c r="G3867" s="2" t="s">
        <v>11551</v>
      </c>
      <c r="H3867" s="18" t="s">
        <v>2521</v>
      </c>
      <c r="I3867" s="2" t="s">
        <v>551</v>
      </c>
      <c r="J3867" s="2" t="s">
        <v>14906</v>
      </c>
      <c r="K3867" s="19">
        <v>5</v>
      </c>
      <c r="L3867" s="2" t="s">
        <v>91</v>
      </c>
      <c r="M3867" s="17">
        <v>10</v>
      </c>
      <c r="N3867" s="2" t="s">
        <v>46</v>
      </c>
      <c r="O3867" s="2" t="s">
        <v>14430</v>
      </c>
      <c r="P3867" s="2" t="s">
        <v>14436</v>
      </c>
      <c r="Q3867" s="2" t="s">
        <v>14907</v>
      </c>
      <c r="S3867" s="102">
        <v>13.98</v>
      </c>
      <c r="T3867" s="116">
        <v>13.9</v>
      </c>
      <c r="AG3867" s="105">
        <v>21.76</v>
      </c>
      <c r="AQ3867" s="105" t="e">
        <f t="shared" si="885"/>
        <v>#NUM!</v>
      </c>
      <c r="AR3867" s="105" t="e">
        <f t="shared" si="886"/>
        <v>#NUM!</v>
      </c>
      <c r="AS3867" s="105" t="e">
        <f t="shared" si="887"/>
        <v>#NUM!</v>
      </c>
      <c r="AT3867" s="105" t="e">
        <f>#REF!*1.075</f>
        <v>#REF!</v>
      </c>
      <c r="AU3867" s="105">
        <f t="shared" si="888"/>
        <v>14.942499999999999</v>
      </c>
      <c r="AV3867" s="102" t="e">
        <f t="shared" si="884"/>
        <v>#REF!</v>
      </c>
      <c r="AW3867" s="105" t="s">
        <v>172</v>
      </c>
      <c r="AX3867" s="105" t="s">
        <v>173</v>
      </c>
      <c r="AY3867" s="106">
        <v>14.942499999999999</v>
      </c>
      <c r="AZ3867" s="108">
        <f t="shared" si="878"/>
        <v>2.540225</v>
      </c>
      <c r="BA3867" s="1">
        <f t="shared" si="879"/>
        <v>17.482724999999999</v>
      </c>
      <c r="BB3867" s="106">
        <f t="shared" si="877"/>
        <v>18.881342999999998</v>
      </c>
      <c r="BC3867" s="105" t="s">
        <v>53</v>
      </c>
      <c r="BD3867" s="105" t="s">
        <v>885</v>
      </c>
      <c r="BE3867" s="110"/>
      <c r="BF3867" s="110"/>
      <c r="BG3867" s="110"/>
    </row>
    <row r="3868" spans="1:59" ht="24.75" customHeight="1">
      <c r="A3868" s="9">
        <v>3869</v>
      </c>
      <c r="B3868" s="17">
        <v>5717</v>
      </c>
      <c r="C3868" s="17"/>
      <c r="D3868" s="127" t="s">
        <v>14427</v>
      </c>
      <c r="E3868" s="2" t="s">
        <v>14908</v>
      </c>
      <c r="F3868" s="2" t="s">
        <v>14909</v>
      </c>
      <c r="G3868" s="2" t="s">
        <v>6495</v>
      </c>
      <c r="H3868" s="18" t="s">
        <v>14910</v>
      </c>
      <c r="I3868" s="2" t="s">
        <v>68</v>
      </c>
      <c r="J3868" s="2" t="s">
        <v>14911</v>
      </c>
      <c r="K3868" s="19"/>
      <c r="L3868" s="2"/>
      <c r="M3868" s="17">
        <v>30</v>
      </c>
      <c r="N3868" s="2" t="s">
        <v>46</v>
      </c>
      <c r="O3868" s="2" t="s">
        <v>14430</v>
      </c>
      <c r="P3868" s="2" t="s">
        <v>14436</v>
      </c>
      <c r="Q3868" s="2" t="s">
        <v>14912</v>
      </c>
      <c r="S3868" s="102">
        <v>4.25</v>
      </c>
      <c r="T3868" s="116">
        <v>4.17</v>
      </c>
      <c r="AQ3868" s="105" t="e">
        <f t="shared" si="885"/>
        <v>#NUM!</v>
      </c>
      <c r="AR3868" s="105" t="e">
        <f t="shared" si="886"/>
        <v>#NUM!</v>
      </c>
      <c r="AS3868" s="105" t="e">
        <f t="shared" si="887"/>
        <v>#NUM!</v>
      </c>
      <c r="AT3868" s="105" t="e">
        <f>#REF!*1.075</f>
        <v>#REF!</v>
      </c>
      <c r="AU3868" s="105">
        <f t="shared" si="888"/>
        <v>4.4827499999999993</v>
      </c>
      <c r="AV3868" s="102" t="e">
        <f t="shared" si="884"/>
        <v>#REF!</v>
      </c>
      <c r="AW3868" s="105" t="s">
        <v>172</v>
      </c>
      <c r="AX3868" s="105" t="s">
        <v>173</v>
      </c>
      <c r="AY3868" s="106">
        <v>4.4827499999999993</v>
      </c>
      <c r="AZ3868" s="108">
        <f t="shared" si="878"/>
        <v>1.1206874999999998</v>
      </c>
      <c r="BA3868" s="1">
        <f t="shared" si="879"/>
        <v>5.6034374999999992</v>
      </c>
      <c r="BB3868" s="106">
        <f t="shared" si="877"/>
        <v>6.0517124999999989</v>
      </c>
      <c r="BC3868" s="105" t="s">
        <v>53</v>
      </c>
      <c r="BD3868" s="105" t="s">
        <v>885</v>
      </c>
      <c r="BE3868" s="110"/>
      <c r="BF3868" s="110"/>
      <c r="BG3868" s="110"/>
    </row>
    <row r="3869" spans="1:59" ht="24.75" customHeight="1">
      <c r="A3869" s="9">
        <v>3870</v>
      </c>
      <c r="B3869" s="17">
        <v>1196</v>
      </c>
      <c r="C3869" s="17"/>
      <c r="D3869" s="127" t="s">
        <v>14427</v>
      </c>
      <c r="E3869" s="2" t="s">
        <v>14913</v>
      </c>
      <c r="F3869" s="2" t="s">
        <v>951</v>
      </c>
      <c r="G3869" s="2" t="s">
        <v>952</v>
      </c>
      <c r="H3869" s="18" t="s">
        <v>60</v>
      </c>
      <c r="I3869" s="2" t="s">
        <v>953</v>
      </c>
      <c r="J3869" s="2" t="s">
        <v>1733</v>
      </c>
      <c r="K3869" s="19"/>
      <c r="L3869" s="2"/>
      <c r="M3869" s="17">
        <v>30</v>
      </c>
      <c r="N3869" s="2" t="s">
        <v>46</v>
      </c>
      <c r="O3869" s="2" t="s">
        <v>14430</v>
      </c>
      <c r="P3869" s="2" t="s">
        <v>14914</v>
      </c>
      <c r="Q3869" s="2" t="s">
        <v>14915</v>
      </c>
      <c r="S3869" s="102">
        <v>5.74</v>
      </c>
      <c r="T3869" s="116">
        <v>5.66</v>
      </c>
      <c r="AQ3869" s="105" t="e">
        <f t="shared" si="885"/>
        <v>#NUM!</v>
      </c>
      <c r="AR3869" s="105" t="e">
        <f t="shared" si="886"/>
        <v>#NUM!</v>
      </c>
      <c r="AS3869" s="105" t="e">
        <f t="shared" si="887"/>
        <v>#NUM!</v>
      </c>
      <c r="AT3869" s="105" t="e">
        <f>#REF!*1.075</f>
        <v>#REF!</v>
      </c>
      <c r="AU3869" s="105">
        <f t="shared" si="888"/>
        <v>6.0845000000000002</v>
      </c>
      <c r="AV3869" s="102" t="e">
        <f t="shared" si="884"/>
        <v>#REF!</v>
      </c>
      <c r="AW3869" s="105" t="s">
        <v>172</v>
      </c>
      <c r="AX3869" s="105" t="s">
        <v>173</v>
      </c>
      <c r="AY3869" s="106">
        <v>6.0845000000000002</v>
      </c>
      <c r="AZ3869" s="108">
        <f t="shared" si="878"/>
        <v>1.5211250000000001</v>
      </c>
      <c r="BA3869" s="1">
        <f t="shared" si="879"/>
        <v>7.6056249999999999</v>
      </c>
      <c r="BB3869" s="106">
        <f t="shared" si="877"/>
        <v>8.2140749999999993</v>
      </c>
      <c r="BD3869" s="105" t="s">
        <v>885</v>
      </c>
      <c r="BE3869" s="110"/>
      <c r="BF3869" s="110"/>
      <c r="BG3869" s="110"/>
    </row>
    <row r="3870" spans="1:59" ht="24.75" customHeight="1">
      <c r="A3870" s="9">
        <v>3871</v>
      </c>
      <c r="B3870" s="17">
        <v>5545</v>
      </c>
      <c r="C3870" s="17"/>
      <c r="D3870" s="127" t="s">
        <v>14427</v>
      </c>
      <c r="E3870" s="2" t="s">
        <v>14916</v>
      </c>
      <c r="F3870" s="2" t="s">
        <v>14917</v>
      </c>
      <c r="G3870" s="2" t="s">
        <v>9055</v>
      </c>
      <c r="H3870" s="18" t="s">
        <v>935</v>
      </c>
      <c r="I3870" s="2" t="s">
        <v>44</v>
      </c>
      <c r="J3870" s="2" t="s">
        <v>4745</v>
      </c>
      <c r="K3870" s="19"/>
      <c r="L3870" s="2"/>
      <c r="M3870" s="17">
        <v>30</v>
      </c>
      <c r="N3870" s="2" t="s">
        <v>46</v>
      </c>
      <c r="O3870" s="2" t="s">
        <v>14430</v>
      </c>
      <c r="P3870" s="2" t="s">
        <v>14536</v>
      </c>
      <c r="Q3870" s="2" t="s">
        <v>14918</v>
      </c>
      <c r="S3870" s="102">
        <v>2.37</v>
      </c>
      <c r="T3870" s="116">
        <v>2.29</v>
      </c>
      <c r="AQ3870" s="105" t="e">
        <f t="shared" si="885"/>
        <v>#NUM!</v>
      </c>
      <c r="AR3870" s="105" t="e">
        <f t="shared" si="886"/>
        <v>#NUM!</v>
      </c>
      <c r="AS3870" s="105" t="e">
        <f t="shared" si="887"/>
        <v>#NUM!</v>
      </c>
      <c r="AT3870" s="105" t="e">
        <f>#REF!*1.075</f>
        <v>#REF!</v>
      </c>
      <c r="AU3870" s="105">
        <f t="shared" si="888"/>
        <v>2.4617499999999999</v>
      </c>
      <c r="AV3870" s="102" t="e">
        <f t="shared" si="884"/>
        <v>#REF!</v>
      </c>
      <c r="AW3870" s="105" t="s">
        <v>172</v>
      </c>
      <c r="AX3870" s="105" t="s">
        <v>173</v>
      </c>
      <c r="AY3870" s="106">
        <v>2.4617499999999999</v>
      </c>
      <c r="AZ3870" s="108">
        <f t="shared" si="878"/>
        <v>0.61543749999999997</v>
      </c>
      <c r="BA3870" s="1">
        <f t="shared" si="879"/>
        <v>3.0771875</v>
      </c>
      <c r="BB3870" s="106">
        <f t="shared" si="877"/>
        <v>3.3233625</v>
      </c>
      <c r="BC3870" s="105" t="s">
        <v>53</v>
      </c>
      <c r="BD3870" s="105" t="s">
        <v>885</v>
      </c>
      <c r="BE3870" s="110"/>
      <c r="BF3870" s="110"/>
      <c r="BG3870" s="110"/>
    </row>
    <row r="3871" spans="1:59" ht="24.75" customHeight="1">
      <c r="A3871" s="9">
        <v>3872</v>
      </c>
      <c r="B3871" s="17">
        <v>5544</v>
      </c>
      <c r="C3871" s="17"/>
      <c r="D3871" s="127" t="s">
        <v>14427</v>
      </c>
      <c r="E3871" s="2" t="s">
        <v>14916</v>
      </c>
      <c r="F3871" s="2" t="s">
        <v>14917</v>
      </c>
      <c r="G3871" s="2" t="s">
        <v>9055</v>
      </c>
      <c r="H3871" s="18" t="s">
        <v>3388</v>
      </c>
      <c r="I3871" s="2" t="s">
        <v>44</v>
      </c>
      <c r="J3871" s="2" t="s">
        <v>14516</v>
      </c>
      <c r="K3871" s="19"/>
      <c r="L3871" s="2"/>
      <c r="M3871" s="17">
        <v>30</v>
      </c>
      <c r="N3871" s="2" t="s">
        <v>46</v>
      </c>
      <c r="O3871" s="2" t="s">
        <v>14430</v>
      </c>
      <c r="P3871" s="2" t="s">
        <v>14536</v>
      </c>
      <c r="Q3871" s="2" t="s">
        <v>14919</v>
      </c>
      <c r="S3871" s="102">
        <v>3.83</v>
      </c>
      <c r="T3871" s="116">
        <v>3.75</v>
      </c>
      <c r="AQ3871" s="105" t="e">
        <f t="shared" si="885"/>
        <v>#NUM!</v>
      </c>
      <c r="AR3871" s="105" t="e">
        <f t="shared" si="886"/>
        <v>#NUM!</v>
      </c>
      <c r="AS3871" s="105" t="e">
        <f t="shared" si="887"/>
        <v>#NUM!</v>
      </c>
      <c r="AT3871" s="105" t="e">
        <f>#REF!*1.075</f>
        <v>#REF!</v>
      </c>
      <c r="AU3871" s="105">
        <f t="shared" si="888"/>
        <v>4.03125</v>
      </c>
      <c r="AV3871" s="102" t="e">
        <f t="shared" si="884"/>
        <v>#REF!</v>
      </c>
      <c r="AW3871" s="105" t="s">
        <v>172</v>
      </c>
      <c r="AX3871" s="105" t="s">
        <v>173</v>
      </c>
      <c r="AY3871" s="106">
        <v>4.03125</v>
      </c>
      <c r="AZ3871" s="108">
        <f t="shared" si="878"/>
        <v>1.0078125</v>
      </c>
      <c r="BA3871" s="1">
        <f t="shared" si="879"/>
        <v>5.0390625</v>
      </c>
      <c r="BB3871" s="106">
        <f t="shared" si="877"/>
        <v>5.4421875000000002</v>
      </c>
      <c r="BC3871" s="105" t="s">
        <v>53</v>
      </c>
      <c r="BD3871" s="105" t="s">
        <v>885</v>
      </c>
      <c r="BE3871" s="110"/>
      <c r="BF3871" s="110"/>
      <c r="BG3871" s="110"/>
    </row>
    <row r="3872" spans="1:59" ht="24.75" hidden="1" customHeight="1">
      <c r="A3872" s="9">
        <v>3873</v>
      </c>
      <c r="B3872" s="17">
        <v>5239</v>
      </c>
      <c r="C3872" s="17"/>
      <c r="D3872" s="8"/>
      <c r="E3872" s="2" t="s">
        <v>14920</v>
      </c>
      <c r="F3872" s="2" t="s">
        <v>14921</v>
      </c>
      <c r="G3872" s="2" t="s">
        <v>1781</v>
      </c>
      <c r="H3872" s="18" t="s">
        <v>189</v>
      </c>
      <c r="I3872" s="2" t="s">
        <v>44</v>
      </c>
      <c r="J3872" s="2" t="s">
        <v>14922</v>
      </c>
      <c r="K3872" s="19"/>
      <c r="L3872" s="2"/>
      <c r="M3872" s="17">
        <v>30</v>
      </c>
      <c r="N3872" s="2" t="s">
        <v>46</v>
      </c>
      <c r="O3872" s="2" t="s">
        <v>14430</v>
      </c>
      <c r="P3872" s="2" t="s">
        <v>14455</v>
      </c>
      <c r="Q3872" s="2" t="s">
        <v>14923</v>
      </c>
      <c r="R3872" s="101">
        <v>0.53</v>
      </c>
      <c r="T3872" s="116" t="s">
        <v>58</v>
      </c>
      <c r="V3872" s="102">
        <v>0.49</v>
      </c>
      <c r="AF3872" s="105">
        <v>0.65249999999999997</v>
      </c>
      <c r="AN3872" s="106">
        <v>0.53</v>
      </c>
      <c r="AO3872" s="105" t="s">
        <v>50</v>
      </c>
      <c r="AP3872" s="104" t="s">
        <v>51</v>
      </c>
      <c r="AQ3872" s="105" t="e">
        <f t="shared" si="885"/>
        <v>#NUM!</v>
      </c>
      <c r="AR3872" s="105" t="e">
        <f t="shared" si="886"/>
        <v>#NUM!</v>
      </c>
      <c r="AS3872" s="105" t="e">
        <f t="shared" si="887"/>
        <v>#NUM!</v>
      </c>
      <c r="AT3872" s="105" t="e">
        <f>#REF!*1.075</f>
        <v>#REF!</v>
      </c>
      <c r="AU3872" s="105" t="e">
        <f t="shared" si="888"/>
        <v>#VALUE!</v>
      </c>
      <c r="AV3872" s="102" t="e">
        <f t="shared" si="884"/>
        <v>#REF!</v>
      </c>
      <c r="AW3872" s="125" t="s">
        <v>52</v>
      </c>
      <c r="AX3872" s="105" t="s">
        <v>51</v>
      </c>
      <c r="AY3872" s="106">
        <v>0.53700000000000003</v>
      </c>
      <c r="AZ3872" s="108">
        <f t="shared" si="878"/>
        <v>0.13425000000000001</v>
      </c>
      <c r="BA3872" s="1">
        <f t="shared" si="879"/>
        <v>0.67125000000000001</v>
      </c>
      <c r="BB3872" s="106">
        <f t="shared" si="877"/>
        <v>0.72494999999999998</v>
      </c>
      <c r="BC3872" s="105" t="s">
        <v>53</v>
      </c>
      <c r="BE3872" s="110"/>
      <c r="BF3872" s="110"/>
      <c r="BG3872" s="110"/>
    </row>
    <row r="3873" spans="1:59" ht="24.75" hidden="1" customHeight="1">
      <c r="A3873" s="9">
        <v>3874</v>
      </c>
      <c r="B3873" s="17">
        <v>5238</v>
      </c>
      <c r="C3873" s="17"/>
      <c r="D3873" s="8"/>
      <c r="E3873" s="2" t="s">
        <v>14920</v>
      </c>
      <c r="F3873" s="2" t="s">
        <v>14921</v>
      </c>
      <c r="G3873" s="2" t="s">
        <v>1781</v>
      </c>
      <c r="H3873" s="18" t="s">
        <v>191</v>
      </c>
      <c r="I3873" s="2" t="s">
        <v>44</v>
      </c>
      <c r="J3873" s="2" t="s">
        <v>14924</v>
      </c>
      <c r="K3873" s="19"/>
      <c r="L3873" s="2"/>
      <c r="M3873" s="17">
        <v>30</v>
      </c>
      <c r="N3873" s="2" t="s">
        <v>46</v>
      </c>
      <c r="O3873" s="2" t="s">
        <v>14430</v>
      </c>
      <c r="P3873" s="2" t="s">
        <v>14436</v>
      </c>
      <c r="Q3873" s="2" t="s">
        <v>14925</v>
      </c>
      <c r="R3873" s="101">
        <v>0.74</v>
      </c>
      <c r="T3873" s="116" t="s">
        <v>58</v>
      </c>
      <c r="V3873" s="102">
        <v>0.68600000000000005</v>
      </c>
      <c r="AF3873" s="105">
        <v>0.90800000000000003</v>
      </c>
      <c r="AN3873" s="106">
        <v>0.74</v>
      </c>
      <c r="AO3873" s="105" t="s">
        <v>50</v>
      </c>
      <c r="AP3873" s="104" t="s">
        <v>51</v>
      </c>
      <c r="AQ3873" s="105" t="e">
        <f t="shared" si="885"/>
        <v>#NUM!</v>
      </c>
      <c r="AR3873" s="105" t="e">
        <f t="shared" si="886"/>
        <v>#NUM!</v>
      </c>
      <c r="AS3873" s="105" t="e">
        <f t="shared" si="887"/>
        <v>#NUM!</v>
      </c>
      <c r="AT3873" s="105" t="e">
        <f>#REF!*1.075</f>
        <v>#REF!</v>
      </c>
      <c r="AU3873" s="105" t="e">
        <f t="shared" si="888"/>
        <v>#VALUE!</v>
      </c>
      <c r="AV3873" s="102" t="e">
        <f t="shared" si="884"/>
        <v>#REF!</v>
      </c>
      <c r="AW3873" s="125" t="s">
        <v>52</v>
      </c>
      <c r="AX3873" s="105" t="s">
        <v>51</v>
      </c>
      <c r="AY3873" s="106">
        <v>0.74</v>
      </c>
      <c r="AZ3873" s="108">
        <f t="shared" si="878"/>
        <v>0.185</v>
      </c>
      <c r="BA3873" s="1">
        <f t="shared" si="879"/>
        <v>0.92500000000000004</v>
      </c>
      <c r="BB3873" s="106">
        <f t="shared" si="877"/>
        <v>0.99900000000000011</v>
      </c>
      <c r="BC3873" s="105" t="s">
        <v>53</v>
      </c>
      <c r="BE3873" s="110"/>
      <c r="BF3873" s="110"/>
      <c r="BG3873" s="110"/>
    </row>
    <row r="3874" spans="1:59" ht="24.75" customHeight="1">
      <c r="A3874" s="9">
        <v>3875</v>
      </c>
      <c r="B3874" s="17">
        <v>724</v>
      </c>
      <c r="C3874" s="17"/>
      <c r="D3874" s="127" t="s">
        <v>14427</v>
      </c>
      <c r="E3874" s="2" t="s">
        <v>14926</v>
      </c>
      <c r="F3874" s="2" t="s">
        <v>14927</v>
      </c>
      <c r="G3874" s="2" t="s">
        <v>14928</v>
      </c>
      <c r="H3874" s="18" t="s">
        <v>14929</v>
      </c>
      <c r="I3874" s="2" t="s">
        <v>68</v>
      </c>
      <c r="J3874" s="2" t="s">
        <v>8971</v>
      </c>
      <c r="K3874" s="19"/>
      <c r="L3874" s="2"/>
      <c r="M3874" s="17">
        <v>30</v>
      </c>
      <c r="N3874" s="2" t="s">
        <v>46</v>
      </c>
      <c r="O3874" s="2" t="s">
        <v>14430</v>
      </c>
      <c r="P3874" s="2" t="s">
        <v>14455</v>
      </c>
      <c r="Q3874" s="2" t="s">
        <v>14930</v>
      </c>
      <c r="S3874" s="102">
        <v>2.09</v>
      </c>
      <c r="T3874" s="116">
        <v>2.0099999999999998</v>
      </c>
      <c r="AQ3874" s="105" t="e">
        <f t="shared" si="885"/>
        <v>#NUM!</v>
      </c>
      <c r="AR3874" s="105" t="e">
        <f t="shared" si="886"/>
        <v>#NUM!</v>
      </c>
      <c r="AS3874" s="105" t="e">
        <f t="shared" si="887"/>
        <v>#NUM!</v>
      </c>
      <c r="AT3874" s="105" t="e">
        <f>#REF!*1.075</f>
        <v>#REF!</v>
      </c>
      <c r="AU3874" s="105">
        <f t="shared" si="888"/>
        <v>2.1607499999999997</v>
      </c>
      <c r="AV3874" s="102" t="e">
        <f t="shared" si="884"/>
        <v>#REF!</v>
      </c>
      <c r="AW3874" s="105" t="s">
        <v>172</v>
      </c>
      <c r="AX3874" s="105" t="s">
        <v>173</v>
      </c>
      <c r="AY3874" s="106">
        <v>2.1607499999999997</v>
      </c>
      <c r="AZ3874" s="108">
        <f t="shared" si="878"/>
        <v>0.54018749999999993</v>
      </c>
      <c r="BA3874" s="1">
        <f t="shared" si="879"/>
        <v>2.7009374999999998</v>
      </c>
      <c r="BB3874" s="106">
        <f t="shared" si="877"/>
        <v>2.9170124999999998</v>
      </c>
      <c r="BC3874" s="105" t="s">
        <v>53</v>
      </c>
      <c r="BD3874" s="105" t="s">
        <v>885</v>
      </c>
      <c r="BE3874" s="110"/>
      <c r="BF3874" s="110"/>
      <c r="BG3874" s="110"/>
    </row>
    <row r="3875" spans="1:59" ht="24.75" customHeight="1">
      <c r="A3875" s="9">
        <v>3876</v>
      </c>
      <c r="B3875" s="17">
        <v>538</v>
      </c>
      <c r="C3875" s="17"/>
      <c r="D3875" s="127" t="s">
        <v>14427</v>
      </c>
      <c r="E3875" s="2" t="s">
        <v>14931</v>
      </c>
      <c r="F3875" s="2" t="s">
        <v>14932</v>
      </c>
      <c r="G3875" s="2" t="s">
        <v>1791</v>
      </c>
      <c r="H3875" s="18" t="s">
        <v>14933</v>
      </c>
      <c r="I3875" s="2" t="s">
        <v>551</v>
      </c>
      <c r="J3875" s="2" t="s">
        <v>14934</v>
      </c>
      <c r="K3875" s="19"/>
      <c r="L3875" s="2"/>
      <c r="M3875" s="17">
        <v>10</v>
      </c>
      <c r="N3875" s="2" t="s">
        <v>46</v>
      </c>
      <c r="O3875" s="2" t="s">
        <v>14430</v>
      </c>
      <c r="P3875" s="2" t="s">
        <v>14467</v>
      </c>
      <c r="Q3875" s="2" t="s">
        <v>14935</v>
      </c>
      <c r="S3875" s="102">
        <v>5.04</v>
      </c>
      <c r="T3875" s="116">
        <v>4.96</v>
      </c>
      <c r="AQ3875" s="105" t="e">
        <f t="shared" si="885"/>
        <v>#NUM!</v>
      </c>
      <c r="AR3875" s="105" t="e">
        <f t="shared" si="886"/>
        <v>#NUM!</v>
      </c>
      <c r="AS3875" s="105" t="e">
        <f t="shared" si="887"/>
        <v>#NUM!</v>
      </c>
      <c r="AT3875" s="105" t="e">
        <f>#REF!*1.075</f>
        <v>#REF!</v>
      </c>
      <c r="AU3875" s="105">
        <f t="shared" si="888"/>
        <v>5.3319999999999999</v>
      </c>
      <c r="AV3875" s="102" t="e">
        <f t="shared" si="884"/>
        <v>#REF!</v>
      </c>
      <c r="AW3875" s="105" t="s">
        <v>172</v>
      </c>
      <c r="AX3875" s="105" t="s">
        <v>173</v>
      </c>
      <c r="AY3875" s="106">
        <v>5.3319999999999999</v>
      </c>
      <c r="AZ3875" s="108">
        <f t="shared" si="878"/>
        <v>1.333</v>
      </c>
      <c r="BA3875" s="1">
        <f t="shared" si="879"/>
        <v>6.665</v>
      </c>
      <c r="BB3875" s="106">
        <f t="shared" si="877"/>
        <v>7.1981999999999999</v>
      </c>
      <c r="BC3875" s="105" t="s">
        <v>53</v>
      </c>
      <c r="BD3875" s="105" t="s">
        <v>885</v>
      </c>
      <c r="BE3875" s="110"/>
      <c r="BF3875" s="110"/>
      <c r="BG3875" s="110"/>
    </row>
    <row r="3876" spans="1:59" ht="24.75" customHeight="1">
      <c r="A3876" s="9">
        <v>3877</v>
      </c>
      <c r="B3876" s="17">
        <v>1047</v>
      </c>
      <c r="C3876" s="17"/>
      <c r="D3876" s="127" t="s">
        <v>14427</v>
      </c>
      <c r="E3876" s="2" t="s">
        <v>14936</v>
      </c>
      <c r="F3876" s="2" t="s">
        <v>14937</v>
      </c>
      <c r="G3876" s="2" t="s">
        <v>7788</v>
      </c>
      <c r="H3876" s="18" t="s">
        <v>77</v>
      </c>
      <c r="I3876" s="2" t="s">
        <v>551</v>
      </c>
      <c r="J3876" s="2" t="s">
        <v>14686</v>
      </c>
      <c r="K3876" s="19"/>
      <c r="L3876" s="2"/>
      <c r="M3876" s="17">
        <v>10</v>
      </c>
      <c r="N3876" s="2" t="s">
        <v>46</v>
      </c>
      <c r="O3876" s="2" t="s">
        <v>14430</v>
      </c>
      <c r="P3876" s="2" t="s">
        <v>14467</v>
      </c>
      <c r="Q3876" s="2" t="s">
        <v>14938</v>
      </c>
      <c r="S3876" s="102">
        <v>5.04</v>
      </c>
      <c r="T3876" s="116">
        <v>4.96</v>
      </c>
      <c r="AQ3876" s="105" t="e">
        <f t="shared" si="885"/>
        <v>#NUM!</v>
      </c>
      <c r="AR3876" s="105" t="e">
        <f t="shared" si="886"/>
        <v>#NUM!</v>
      </c>
      <c r="AS3876" s="105" t="e">
        <f t="shared" si="887"/>
        <v>#NUM!</v>
      </c>
      <c r="AT3876" s="105" t="e">
        <f>#REF!*1.075</f>
        <v>#REF!</v>
      </c>
      <c r="AU3876" s="105">
        <f t="shared" si="888"/>
        <v>5.3319999999999999</v>
      </c>
      <c r="AV3876" s="102" t="e">
        <f t="shared" si="884"/>
        <v>#REF!</v>
      </c>
      <c r="AW3876" s="105" t="s">
        <v>172</v>
      </c>
      <c r="AX3876" s="105" t="s">
        <v>173</v>
      </c>
      <c r="AY3876" s="106">
        <v>5.3319999999999999</v>
      </c>
      <c r="AZ3876" s="108">
        <f t="shared" si="878"/>
        <v>1.333</v>
      </c>
      <c r="BA3876" s="1">
        <f t="shared" si="879"/>
        <v>6.665</v>
      </c>
      <c r="BB3876" s="106">
        <f t="shared" si="877"/>
        <v>7.1981999999999999</v>
      </c>
      <c r="BC3876" s="105" t="s">
        <v>53</v>
      </c>
      <c r="BD3876" s="105" t="s">
        <v>885</v>
      </c>
      <c r="BE3876" s="110"/>
      <c r="BF3876" s="110"/>
      <c r="BG3876" s="110"/>
    </row>
    <row r="3877" spans="1:59" ht="24.75" customHeight="1">
      <c r="A3877" s="9">
        <v>3878</v>
      </c>
      <c r="B3877" s="17">
        <v>1237</v>
      </c>
      <c r="C3877" s="17"/>
      <c r="D3877" s="127" t="s">
        <v>14427</v>
      </c>
      <c r="E3877" s="2" t="s">
        <v>14939</v>
      </c>
      <c r="F3877" s="2" t="s">
        <v>14940</v>
      </c>
      <c r="G3877" s="2" t="s">
        <v>14941</v>
      </c>
      <c r="H3877" s="18" t="s">
        <v>77</v>
      </c>
      <c r="I3877" s="2" t="s">
        <v>551</v>
      </c>
      <c r="J3877" s="2" t="s">
        <v>14942</v>
      </c>
      <c r="K3877" s="19"/>
      <c r="L3877" s="2"/>
      <c r="M3877" s="17">
        <v>100</v>
      </c>
      <c r="N3877" s="2" t="s">
        <v>46</v>
      </c>
      <c r="O3877" s="2" t="s">
        <v>14430</v>
      </c>
      <c r="P3877" s="2" t="s">
        <v>14713</v>
      </c>
      <c r="Q3877" s="2" t="s">
        <v>14943</v>
      </c>
      <c r="S3877" s="102">
        <v>5.04</v>
      </c>
      <c r="T3877" s="116">
        <v>4.96</v>
      </c>
      <c r="AQ3877" s="105" t="e">
        <f t="shared" si="885"/>
        <v>#NUM!</v>
      </c>
      <c r="AR3877" s="105" t="e">
        <f t="shared" si="886"/>
        <v>#NUM!</v>
      </c>
      <c r="AS3877" s="105" t="e">
        <f t="shared" si="887"/>
        <v>#NUM!</v>
      </c>
      <c r="AT3877" s="105" t="e">
        <f>#REF!*1.075</f>
        <v>#REF!</v>
      </c>
      <c r="AU3877" s="105">
        <f t="shared" si="888"/>
        <v>5.3319999999999999</v>
      </c>
      <c r="AV3877" s="102" t="e">
        <f t="shared" si="884"/>
        <v>#REF!</v>
      </c>
      <c r="AW3877" s="105" t="s">
        <v>172</v>
      </c>
      <c r="AX3877" s="105" t="s">
        <v>173</v>
      </c>
      <c r="AY3877" s="106">
        <v>5.3319999999999999</v>
      </c>
      <c r="AZ3877" s="108">
        <f t="shared" si="878"/>
        <v>1.333</v>
      </c>
      <c r="BA3877" s="1">
        <f t="shared" si="879"/>
        <v>6.665</v>
      </c>
      <c r="BB3877" s="106">
        <f t="shared" si="877"/>
        <v>7.1981999999999999</v>
      </c>
      <c r="BC3877" s="105" t="s">
        <v>53</v>
      </c>
      <c r="BD3877" s="105" t="s">
        <v>885</v>
      </c>
      <c r="BE3877" s="110"/>
      <c r="BF3877" s="110"/>
      <c r="BG3877" s="110"/>
    </row>
    <row r="3878" spans="1:59" ht="24.75" customHeight="1">
      <c r="A3878" s="9">
        <v>3879</v>
      </c>
      <c r="B3878" s="17">
        <v>536</v>
      </c>
      <c r="C3878" s="17"/>
      <c r="D3878" s="127" t="s">
        <v>14427</v>
      </c>
      <c r="E3878" s="2" t="s">
        <v>14944</v>
      </c>
      <c r="F3878" s="2" t="s">
        <v>14945</v>
      </c>
      <c r="G3878" s="2" t="s">
        <v>1791</v>
      </c>
      <c r="H3878" s="18" t="s">
        <v>1792</v>
      </c>
      <c r="I3878" s="2" t="s">
        <v>551</v>
      </c>
      <c r="J3878" s="2" t="s">
        <v>5862</v>
      </c>
      <c r="K3878" s="19">
        <v>1</v>
      </c>
      <c r="L3878" s="2" t="s">
        <v>91</v>
      </c>
      <c r="M3878" s="17">
        <v>10</v>
      </c>
      <c r="N3878" s="2" t="s">
        <v>46</v>
      </c>
      <c r="O3878" s="2" t="s">
        <v>14430</v>
      </c>
      <c r="P3878" s="2" t="s">
        <v>1079</v>
      </c>
      <c r="Q3878" s="2" t="s">
        <v>14946</v>
      </c>
      <c r="S3878" s="102">
        <v>5.04</v>
      </c>
      <c r="T3878" s="116">
        <v>4.96</v>
      </c>
      <c r="AG3878" s="105">
        <v>4.6109999999999998</v>
      </c>
      <c r="AQ3878" s="105" t="e">
        <f t="shared" si="885"/>
        <v>#NUM!</v>
      </c>
      <c r="AR3878" s="105" t="e">
        <f t="shared" si="886"/>
        <v>#NUM!</v>
      </c>
      <c r="AS3878" s="105" t="e">
        <f t="shared" si="887"/>
        <v>#NUM!</v>
      </c>
      <c r="AT3878" s="105" t="e">
        <f>#REF!*1.075</f>
        <v>#REF!</v>
      </c>
      <c r="AU3878" s="105">
        <f t="shared" si="888"/>
        <v>5.3319999999999999</v>
      </c>
      <c r="AV3878" s="102" t="e">
        <f t="shared" si="884"/>
        <v>#REF!</v>
      </c>
      <c r="AW3878" s="105" t="s">
        <v>172</v>
      </c>
      <c r="AX3878" s="105" t="s">
        <v>173</v>
      </c>
      <c r="AY3878" s="106">
        <v>5.3319999999999999</v>
      </c>
      <c r="AZ3878" s="108">
        <f t="shared" si="878"/>
        <v>1.333</v>
      </c>
      <c r="BA3878" s="1">
        <f t="shared" si="879"/>
        <v>6.665</v>
      </c>
      <c r="BB3878" s="106">
        <f t="shared" si="877"/>
        <v>7.1981999999999999</v>
      </c>
      <c r="BD3878" s="105" t="s">
        <v>885</v>
      </c>
      <c r="BE3878" s="110"/>
      <c r="BF3878" s="110"/>
      <c r="BG3878" s="110"/>
    </row>
    <row r="3879" spans="1:59" ht="24.75" customHeight="1">
      <c r="A3879" s="9">
        <v>3880</v>
      </c>
      <c r="B3879" s="17">
        <v>1153</v>
      </c>
      <c r="C3879" s="17"/>
      <c r="D3879" s="203" t="s">
        <v>14427</v>
      </c>
      <c r="E3879" s="2" t="s">
        <v>14947</v>
      </c>
      <c r="F3879" s="2" t="s">
        <v>14937</v>
      </c>
      <c r="G3879" s="2" t="s">
        <v>7788</v>
      </c>
      <c r="H3879" s="18" t="s">
        <v>1421</v>
      </c>
      <c r="I3879" s="2" t="s">
        <v>68</v>
      </c>
      <c r="J3879" s="2" t="s">
        <v>2785</v>
      </c>
      <c r="K3879" s="19"/>
      <c r="L3879" s="2"/>
      <c r="M3879" s="17">
        <v>10</v>
      </c>
      <c r="N3879" s="2" t="s">
        <v>46</v>
      </c>
      <c r="O3879" s="2" t="s">
        <v>14430</v>
      </c>
      <c r="P3879" s="2" t="s">
        <v>14467</v>
      </c>
      <c r="Q3879" s="2" t="s">
        <v>14948</v>
      </c>
      <c r="S3879" s="102">
        <v>1.87</v>
      </c>
      <c r="T3879" s="116">
        <v>1.79</v>
      </c>
      <c r="AQ3879" s="105" t="e">
        <f t="shared" si="885"/>
        <v>#NUM!</v>
      </c>
      <c r="AR3879" s="105" t="e">
        <f t="shared" si="886"/>
        <v>#NUM!</v>
      </c>
      <c r="AS3879" s="105" t="e">
        <f t="shared" si="887"/>
        <v>#NUM!</v>
      </c>
      <c r="AT3879" s="105" t="e">
        <f>#REF!*1.075</f>
        <v>#REF!</v>
      </c>
      <c r="AU3879" s="105">
        <f t="shared" si="888"/>
        <v>1.92425</v>
      </c>
      <c r="AV3879" s="102" t="e">
        <f t="shared" si="884"/>
        <v>#REF!</v>
      </c>
      <c r="AW3879" s="105" t="s">
        <v>172</v>
      </c>
      <c r="AX3879" s="105" t="s">
        <v>173</v>
      </c>
      <c r="AY3879" s="106">
        <v>1.92425</v>
      </c>
      <c r="AZ3879" s="108">
        <f t="shared" si="878"/>
        <v>0.4810625</v>
      </c>
      <c r="BA3879" s="1">
        <f t="shared" si="879"/>
        <v>2.4053125</v>
      </c>
      <c r="BB3879" s="106">
        <f t="shared" si="877"/>
        <v>2.5977375</v>
      </c>
      <c r="BC3879" s="105" t="s">
        <v>53</v>
      </c>
      <c r="BD3879" s="105" t="s">
        <v>885</v>
      </c>
      <c r="BE3879" s="110"/>
      <c r="BF3879" s="110"/>
      <c r="BG3879" s="110"/>
    </row>
    <row r="3880" spans="1:59" ht="24.75" customHeight="1">
      <c r="A3880" s="9">
        <v>3881</v>
      </c>
      <c r="B3880" s="17">
        <v>1048</v>
      </c>
      <c r="C3880" s="17"/>
      <c r="D3880" s="127" t="s">
        <v>14427</v>
      </c>
      <c r="E3880" s="2" t="s">
        <v>14949</v>
      </c>
      <c r="F3880" s="2" t="s">
        <v>7963</v>
      </c>
      <c r="G3880" s="2" t="s">
        <v>3890</v>
      </c>
      <c r="H3880" s="18" t="s">
        <v>5822</v>
      </c>
      <c r="I3880" s="2" t="s">
        <v>551</v>
      </c>
      <c r="J3880" s="2" t="s">
        <v>14592</v>
      </c>
      <c r="K3880" s="19">
        <v>2</v>
      </c>
      <c r="L3880" s="2" t="s">
        <v>91</v>
      </c>
      <c r="M3880" s="17">
        <v>10</v>
      </c>
      <c r="N3880" s="2" t="s">
        <v>46</v>
      </c>
      <c r="O3880" s="2" t="s">
        <v>14430</v>
      </c>
      <c r="P3880" s="2" t="s">
        <v>14436</v>
      </c>
      <c r="Q3880" s="2" t="s">
        <v>14950</v>
      </c>
      <c r="S3880" s="102">
        <v>5.04</v>
      </c>
      <c r="T3880" s="116">
        <v>4.96</v>
      </c>
      <c r="AQ3880" s="105" t="e">
        <f t="shared" si="885"/>
        <v>#NUM!</v>
      </c>
      <c r="AR3880" s="105" t="e">
        <f t="shared" si="886"/>
        <v>#NUM!</v>
      </c>
      <c r="AS3880" s="105" t="e">
        <f t="shared" si="887"/>
        <v>#NUM!</v>
      </c>
      <c r="AT3880" s="105" t="e">
        <f>#REF!*1.075</f>
        <v>#REF!</v>
      </c>
      <c r="AU3880" s="105">
        <f t="shared" si="888"/>
        <v>5.3319999999999999</v>
      </c>
      <c r="AV3880" s="102" t="e">
        <f t="shared" si="884"/>
        <v>#REF!</v>
      </c>
      <c r="AW3880" s="105" t="s">
        <v>172</v>
      </c>
      <c r="AX3880" s="105" t="s">
        <v>173</v>
      </c>
      <c r="AY3880" s="106">
        <v>5.3319999999999999</v>
      </c>
      <c r="AZ3880" s="108">
        <f t="shared" si="878"/>
        <v>1.333</v>
      </c>
      <c r="BA3880" s="1">
        <f t="shared" si="879"/>
        <v>6.665</v>
      </c>
      <c r="BB3880" s="106">
        <f t="shared" si="877"/>
        <v>7.1981999999999999</v>
      </c>
      <c r="BC3880" s="105" t="s">
        <v>53</v>
      </c>
      <c r="BD3880" s="105" t="s">
        <v>885</v>
      </c>
      <c r="BE3880" s="110"/>
      <c r="BF3880" s="110"/>
      <c r="BG3880" s="110"/>
    </row>
    <row r="3881" spans="1:59" ht="24.75" customHeight="1">
      <c r="A3881" s="9">
        <v>3882</v>
      </c>
      <c r="B3881" s="17">
        <v>5746</v>
      </c>
      <c r="C3881" s="17"/>
      <c r="D3881" s="127" t="s">
        <v>14427</v>
      </c>
      <c r="E3881" s="2" t="s">
        <v>14949</v>
      </c>
      <c r="F3881" s="2" t="s">
        <v>7963</v>
      </c>
      <c r="G3881" s="2" t="s">
        <v>3890</v>
      </c>
      <c r="H3881" s="18" t="s">
        <v>2521</v>
      </c>
      <c r="I3881" s="2" t="s">
        <v>551</v>
      </c>
      <c r="J3881" s="2" t="s">
        <v>14906</v>
      </c>
      <c r="K3881" s="19">
        <v>5</v>
      </c>
      <c r="L3881" s="2" t="s">
        <v>91</v>
      </c>
      <c r="M3881" s="17">
        <v>10</v>
      </c>
      <c r="N3881" s="2" t="s">
        <v>46</v>
      </c>
      <c r="O3881" s="2" t="s">
        <v>14430</v>
      </c>
      <c r="P3881" s="2" t="s">
        <v>14564</v>
      </c>
      <c r="Q3881" s="2" t="s">
        <v>14951</v>
      </c>
      <c r="S3881" s="102">
        <v>10.11</v>
      </c>
      <c r="T3881" s="116">
        <v>10.029999999999999</v>
      </c>
      <c r="AQ3881" s="105" t="e">
        <f t="shared" si="885"/>
        <v>#NUM!</v>
      </c>
      <c r="AR3881" s="105" t="e">
        <f t="shared" si="886"/>
        <v>#NUM!</v>
      </c>
      <c r="AS3881" s="105" t="e">
        <f t="shared" si="887"/>
        <v>#NUM!</v>
      </c>
      <c r="AT3881" s="105" t="e">
        <f>#REF!*1.075</f>
        <v>#REF!</v>
      </c>
      <c r="AU3881" s="105">
        <f t="shared" si="888"/>
        <v>10.782249999999999</v>
      </c>
      <c r="AV3881" s="102" t="e">
        <f t="shared" si="884"/>
        <v>#REF!</v>
      </c>
      <c r="AW3881" s="105" t="s">
        <v>172</v>
      </c>
      <c r="AX3881" s="105" t="s">
        <v>173</v>
      </c>
      <c r="AY3881" s="106">
        <v>10.782249999999999</v>
      </c>
      <c r="AZ3881" s="108">
        <f t="shared" si="878"/>
        <v>1.8329825</v>
      </c>
      <c r="BA3881" s="1">
        <f t="shared" si="879"/>
        <v>12.615232499999999</v>
      </c>
      <c r="BB3881" s="106">
        <f t="shared" ref="BB3881:BB3944" si="889">BA3881+BA3881*0.08</f>
        <v>13.6244511</v>
      </c>
      <c r="BC3881" s="105" t="s">
        <v>53</v>
      </c>
      <c r="BD3881" s="105" t="s">
        <v>885</v>
      </c>
      <c r="BE3881" s="110"/>
      <c r="BF3881" s="110"/>
      <c r="BG3881" s="110"/>
    </row>
    <row r="3882" spans="1:59" ht="24.75" hidden="1" customHeight="1">
      <c r="A3882" s="9">
        <v>3883</v>
      </c>
      <c r="B3882" s="36">
        <v>20040</v>
      </c>
      <c r="C3882" s="36"/>
      <c r="E3882" s="37" t="s">
        <v>14952</v>
      </c>
      <c r="F3882" s="36" t="s">
        <v>14953</v>
      </c>
      <c r="G3882" s="36" t="s">
        <v>904</v>
      </c>
      <c r="H3882" s="36" t="s">
        <v>14954</v>
      </c>
      <c r="I3882" s="36" t="s">
        <v>44</v>
      </c>
      <c r="J3882" s="37" t="s">
        <v>14955</v>
      </c>
      <c r="K3882" s="49"/>
      <c r="L3882" s="36"/>
      <c r="M3882" s="36"/>
      <c r="N3882" s="36"/>
      <c r="O3882" s="36" t="s">
        <v>14430</v>
      </c>
      <c r="P3882" s="36" t="s">
        <v>14956</v>
      </c>
      <c r="Q3882" s="36" t="s">
        <v>14957</v>
      </c>
      <c r="T3882" s="116"/>
      <c r="AQ3882" s="105" t="e">
        <f t="shared" si="885"/>
        <v>#NUM!</v>
      </c>
      <c r="AR3882" s="105" t="e">
        <f t="shared" si="886"/>
        <v>#NUM!</v>
      </c>
      <c r="AS3882" s="105" t="e">
        <f t="shared" si="887"/>
        <v>#NUM!</v>
      </c>
      <c r="AT3882" s="105" t="e">
        <f>#REF!*1.075</f>
        <v>#REF!</v>
      </c>
      <c r="AU3882" s="105">
        <f t="shared" si="888"/>
        <v>0</v>
      </c>
      <c r="AV3882" s="102" t="e">
        <f t="shared" si="884"/>
        <v>#REF!</v>
      </c>
      <c r="AZ3882" s="108" t="b">
        <f t="shared" si="878"/>
        <v>0</v>
      </c>
      <c r="BA3882" s="1">
        <f t="shared" si="879"/>
        <v>0</v>
      </c>
      <c r="BB3882" s="106">
        <f t="shared" si="889"/>
        <v>0</v>
      </c>
      <c r="BE3882" s="110"/>
      <c r="BF3882" s="110"/>
      <c r="BG3882" s="110"/>
    </row>
    <row r="3883" spans="1:59" ht="24.75" customHeight="1">
      <c r="A3883" s="9">
        <v>3884</v>
      </c>
      <c r="B3883" s="36">
        <v>8436</v>
      </c>
      <c r="C3883" s="36"/>
      <c r="D3883" s="127" t="s">
        <v>14427</v>
      </c>
      <c r="E3883" s="37" t="s">
        <v>14958</v>
      </c>
      <c r="F3883" s="36" t="s">
        <v>14959</v>
      </c>
      <c r="G3883" s="36" t="s">
        <v>1409</v>
      </c>
      <c r="H3883" s="36" t="s">
        <v>310</v>
      </c>
      <c r="I3883" s="36" t="s">
        <v>68</v>
      </c>
      <c r="J3883" s="37" t="s">
        <v>1078</v>
      </c>
      <c r="K3883" s="49"/>
      <c r="L3883" s="36"/>
      <c r="M3883" s="36"/>
      <c r="N3883" s="36"/>
      <c r="O3883" s="36" t="s">
        <v>14430</v>
      </c>
      <c r="P3883" s="36" t="s">
        <v>14960</v>
      </c>
      <c r="Q3883" s="36" t="s">
        <v>14961</v>
      </c>
      <c r="S3883" s="102">
        <v>0.87</v>
      </c>
      <c r="T3883" s="116">
        <v>0.79</v>
      </c>
      <c r="AQ3883" s="105" t="e">
        <f t="shared" si="885"/>
        <v>#NUM!</v>
      </c>
      <c r="AR3883" s="105" t="e">
        <f t="shared" si="886"/>
        <v>#NUM!</v>
      </c>
      <c r="AS3883" s="105" t="e">
        <f t="shared" si="887"/>
        <v>#NUM!</v>
      </c>
      <c r="AT3883" s="105" t="e">
        <f>#REF!*1.075</f>
        <v>#REF!</v>
      </c>
      <c r="AU3883" s="105">
        <f t="shared" si="888"/>
        <v>0.84924999999999995</v>
      </c>
      <c r="AV3883" s="102" t="e">
        <f t="shared" si="884"/>
        <v>#REF!</v>
      </c>
      <c r="AW3883" s="105" t="s">
        <v>172</v>
      </c>
      <c r="AX3883" s="105" t="s">
        <v>173</v>
      </c>
      <c r="AY3883" s="106">
        <v>0.84924999999999995</v>
      </c>
      <c r="AZ3883" s="108">
        <f t="shared" si="878"/>
        <v>0.21231249999999999</v>
      </c>
      <c r="BA3883" s="1">
        <f t="shared" si="879"/>
        <v>1.0615625</v>
      </c>
      <c r="BB3883" s="106">
        <f t="shared" si="889"/>
        <v>1.1464874999999999</v>
      </c>
      <c r="BC3883" s="105" t="s">
        <v>53</v>
      </c>
      <c r="BD3883" s="105" t="s">
        <v>452</v>
      </c>
      <c r="BE3883" s="110"/>
      <c r="BF3883" s="110"/>
      <c r="BG3883" s="110"/>
    </row>
    <row r="3884" spans="1:59" ht="24.75" hidden="1" customHeight="1">
      <c r="A3884" s="9">
        <v>3885</v>
      </c>
      <c r="B3884" s="36">
        <v>20600</v>
      </c>
      <c r="C3884" s="36"/>
      <c r="E3884" s="36" t="s">
        <v>14962</v>
      </c>
      <c r="F3884" s="36"/>
      <c r="G3884" s="36" t="s">
        <v>5328</v>
      </c>
      <c r="H3884" s="36" t="s">
        <v>14963</v>
      </c>
      <c r="I3884" s="36" t="s">
        <v>906</v>
      </c>
      <c r="J3884" s="36"/>
      <c r="K3884" s="49"/>
      <c r="L3884" s="36"/>
      <c r="M3884" s="36"/>
      <c r="N3884" s="36"/>
      <c r="O3884" s="36" t="s">
        <v>14430</v>
      </c>
      <c r="P3884" s="21"/>
      <c r="Q3884" s="21" t="s">
        <v>480</v>
      </c>
      <c r="T3884" s="116"/>
      <c r="AQ3884" s="105" t="e">
        <f t="shared" si="885"/>
        <v>#NUM!</v>
      </c>
      <c r="AR3884" s="105" t="e">
        <f t="shared" si="886"/>
        <v>#NUM!</v>
      </c>
      <c r="AS3884" s="105" t="e">
        <f t="shared" si="887"/>
        <v>#NUM!</v>
      </c>
      <c r="AT3884" s="105" t="e">
        <f>#REF!*1.075</f>
        <v>#REF!</v>
      </c>
      <c r="AU3884" s="105">
        <f t="shared" si="888"/>
        <v>0</v>
      </c>
      <c r="AV3884" s="102" t="e">
        <f t="shared" si="884"/>
        <v>#REF!</v>
      </c>
      <c r="AZ3884" s="108" t="b">
        <f t="shared" si="878"/>
        <v>0</v>
      </c>
      <c r="BA3884" s="1">
        <f t="shared" si="879"/>
        <v>0</v>
      </c>
      <c r="BB3884" s="106">
        <f t="shared" si="889"/>
        <v>0</v>
      </c>
      <c r="BE3884" s="110"/>
      <c r="BF3884" s="110"/>
      <c r="BG3884" s="110"/>
    </row>
    <row r="3885" spans="1:59" ht="24.75" hidden="1" customHeight="1">
      <c r="A3885" s="9">
        <v>3892</v>
      </c>
      <c r="B3885" s="36">
        <v>20557</v>
      </c>
      <c r="C3885" s="36"/>
      <c r="E3885" s="36" t="s">
        <v>14964</v>
      </c>
      <c r="F3885" s="36"/>
      <c r="G3885" s="36" t="s">
        <v>5831</v>
      </c>
      <c r="H3885" s="36" t="s">
        <v>8069</v>
      </c>
      <c r="I3885" s="36" t="s">
        <v>68</v>
      </c>
      <c r="J3885" s="36"/>
      <c r="K3885" s="49"/>
      <c r="L3885" s="36"/>
      <c r="M3885" s="36"/>
      <c r="N3885" s="36"/>
      <c r="O3885" s="36" t="s">
        <v>14430</v>
      </c>
      <c r="P3885" s="21"/>
      <c r="Q3885" s="21" t="s">
        <v>480</v>
      </c>
      <c r="T3885" s="116"/>
      <c r="AQ3885" s="105" t="e">
        <f t="shared" si="885"/>
        <v>#NUM!</v>
      </c>
      <c r="AR3885" s="105" t="e">
        <f t="shared" si="886"/>
        <v>#NUM!</v>
      </c>
      <c r="AS3885" s="105" t="e">
        <f t="shared" si="887"/>
        <v>#NUM!</v>
      </c>
      <c r="AT3885" s="105" t="e">
        <f>#REF!*1.075</f>
        <v>#REF!</v>
      </c>
      <c r="AU3885" s="105">
        <f t="shared" si="888"/>
        <v>0</v>
      </c>
      <c r="AV3885" s="102" t="e">
        <f t="shared" si="884"/>
        <v>#REF!</v>
      </c>
      <c r="AZ3885" s="108" t="b">
        <f t="shared" ref="AZ3885:AZ3948" si="890">IF(AND(AY3885&gt;0,AY3885&lt;=10),AY3885*0.25,IF(AND(AY3885&gt;10,AY3885&lt;=50),AY3885*0.17,IF(AND(AY3885&gt;10,AY3885&lt;=100),AY3885*0.12,IF(AY3885&gt;100,AY3885*0.1))))</f>
        <v>0</v>
      </c>
      <c r="BA3885" s="1">
        <f t="shared" ref="BA3885:BA3948" si="891">AZ3885+AY3885</f>
        <v>0</v>
      </c>
      <c r="BB3885" s="106">
        <f t="shared" si="889"/>
        <v>0</v>
      </c>
      <c r="BE3885" s="110"/>
      <c r="BF3885" s="110"/>
      <c r="BG3885" s="110"/>
    </row>
    <row r="3886" spans="1:59" ht="24.75" hidden="1" customHeight="1">
      <c r="A3886" s="9">
        <v>3893</v>
      </c>
      <c r="B3886" s="36">
        <v>20551</v>
      </c>
      <c r="C3886" s="36"/>
      <c r="E3886" s="36" t="s">
        <v>14965</v>
      </c>
      <c r="F3886" s="36"/>
      <c r="G3886" s="36" t="s">
        <v>8074</v>
      </c>
      <c r="H3886" s="36" t="s">
        <v>14966</v>
      </c>
      <c r="I3886" s="36" t="s">
        <v>44</v>
      </c>
      <c r="J3886" s="36"/>
      <c r="K3886" s="49"/>
      <c r="L3886" s="36"/>
      <c r="M3886" s="36"/>
      <c r="N3886" s="36"/>
      <c r="O3886" s="36" t="s">
        <v>14430</v>
      </c>
      <c r="P3886" s="21"/>
      <c r="Q3886" s="21" t="s">
        <v>480</v>
      </c>
      <c r="T3886" s="116"/>
      <c r="AQ3886" s="105" t="e">
        <f t="shared" si="885"/>
        <v>#NUM!</v>
      </c>
      <c r="AR3886" s="105" t="e">
        <f t="shared" si="886"/>
        <v>#NUM!</v>
      </c>
      <c r="AS3886" s="105" t="e">
        <f t="shared" si="887"/>
        <v>#NUM!</v>
      </c>
      <c r="AT3886" s="105" t="e">
        <f>#REF!*1.075</f>
        <v>#REF!</v>
      </c>
      <c r="AU3886" s="105">
        <f t="shared" si="888"/>
        <v>0</v>
      </c>
      <c r="AV3886" s="102" t="e">
        <f t="shared" si="884"/>
        <v>#REF!</v>
      </c>
      <c r="AZ3886" s="108" t="b">
        <f t="shared" si="890"/>
        <v>0</v>
      </c>
      <c r="BA3886" s="1">
        <f t="shared" si="891"/>
        <v>0</v>
      </c>
      <c r="BB3886" s="106">
        <f t="shared" si="889"/>
        <v>0</v>
      </c>
      <c r="BE3886" s="110"/>
      <c r="BF3886" s="110"/>
      <c r="BG3886" s="110"/>
    </row>
    <row r="3887" spans="1:59" ht="24.75" hidden="1" customHeight="1">
      <c r="A3887" s="9">
        <v>3886</v>
      </c>
      <c r="B3887" s="20">
        <v>5672</v>
      </c>
      <c r="C3887" s="20"/>
      <c r="D3887" s="5" t="s">
        <v>5176</v>
      </c>
      <c r="E3887" s="21" t="s">
        <v>14967</v>
      </c>
      <c r="F3887" s="21" t="s">
        <v>14968</v>
      </c>
      <c r="G3887" s="21" t="s">
        <v>11308</v>
      </c>
      <c r="H3887" s="22" t="s">
        <v>60</v>
      </c>
      <c r="I3887" s="21" t="s">
        <v>68</v>
      </c>
      <c r="J3887" s="21" t="s">
        <v>1078</v>
      </c>
      <c r="K3887" s="23"/>
      <c r="L3887" s="21"/>
      <c r="M3887" s="20">
        <v>30</v>
      </c>
      <c r="N3887" s="21" t="s">
        <v>46</v>
      </c>
      <c r="O3887" s="21" t="s">
        <v>14969</v>
      </c>
      <c r="P3887" s="21" t="s">
        <v>14970</v>
      </c>
      <c r="Q3887" s="21" t="s">
        <v>14971</v>
      </c>
      <c r="R3887" s="101">
        <v>10.210000000000001</v>
      </c>
      <c r="S3887" s="102">
        <v>9.5</v>
      </c>
      <c r="T3887" s="116">
        <v>9.5</v>
      </c>
      <c r="V3887" s="102">
        <v>10.210000000000001</v>
      </c>
      <c r="AQ3887" s="105" t="e">
        <f t="shared" si="885"/>
        <v>#NUM!</v>
      </c>
      <c r="AR3887" s="105" t="e">
        <f t="shared" si="886"/>
        <v>#NUM!</v>
      </c>
      <c r="AS3887" s="105" t="e">
        <f t="shared" si="887"/>
        <v>#NUM!</v>
      </c>
      <c r="AT3887" s="105" t="e">
        <f>#REF!*1.075</f>
        <v>#REF!</v>
      </c>
      <c r="AU3887" s="105">
        <f t="shared" si="888"/>
        <v>10.2125</v>
      </c>
      <c r="AV3887" s="102" t="e">
        <f t="shared" si="884"/>
        <v>#REF!</v>
      </c>
      <c r="AZ3887" s="108" t="b">
        <f t="shared" si="890"/>
        <v>0</v>
      </c>
      <c r="BA3887" s="1">
        <f t="shared" si="891"/>
        <v>0</v>
      </c>
      <c r="BB3887" s="106">
        <f t="shared" si="889"/>
        <v>0</v>
      </c>
      <c r="BD3887" s="110" t="s">
        <v>84</v>
      </c>
      <c r="BE3887" s="110"/>
      <c r="BF3887" s="110"/>
      <c r="BG3887" s="110"/>
    </row>
    <row r="3888" spans="1:59" ht="24.75" hidden="1" customHeight="1">
      <c r="A3888" s="9">
        <v>3887</v>
      </c>
      <c r="B3888" s="20">
        <v>5673</v>
      </c>
      <c r="C3888" s="20"/>
      <c r="D3888" s="5" t="s">
        <v>5176</v>
      </c>
      <c r="E3888" s="21" t="s">
        <v>14967</v>
      </c>
      <c r="F3888" s="21" t="s">
        <v>14972</v>
      </c>
      <c r="G3888" s="21" t="s">
        <v>11308</v>
      </c>
      <c r="H3888" s="22" t="s">
        <v>60</v>
      </c>
      <c r="I3888" s="21" t="s">
        <v>484</v>
      </c>
      <c r="J3888" s="21" t="s">
        <v>14973</v>
      </c>
      <c r="K3888" s="23"/>
      <c r="L3888" s="21"/>
      <c r="M3888" s="20">
        <v>30</v>
      </c>
      <c r="N3888" s="21" t="s">
        <v>46</v>
      </c>
      <c r="O3888" s="21" t="s">
        <v>14969</v>
      </c>
      <c r="P3888" s="21" t="s">
        <v>14974</v>
      </c>
      <c r="Q3888" s="21" t="s">
        <v>14975</v>
      </c>
      <c r="R3888" s="101">
        <v>10.75</v>
      </c>
      <c r="S3888" s="102">
        <v>10</v>
      </c>
      <c r="T3888" s="116">
        <v>10</v>
      </c>
      <c r="V3888" s="102">
        <v>10.75</v>
      </c>
      <c r="AQ3888" s="105" t="e">
        <f t="shared" ref="AQ3888:AQ3918" si="892">AVERAGE(SMALL(AE3888:AI3888,1),SMALL(AE3888:AI3888,2))</f>
        <v>#NUM!</v>
      </c>
      <c r="AR3888" s="105" t="e">
        <f t="shared" ref="AR3888:AR3918" si="893">IF(R3888 &lt;=( AVERAGE(SMALL(AE3888:AI3888,1),SMALL(AE3888:AI3888,2))), R3888, "")</f>
        <v>#NUM!</v>
      </c>
      <c r="AS3888" s="105" t="e">
        <f t="shared" ref="AS3888:AS3918" si="894">AVERAGE(SMALL(AJ3888:AM3888,1),SMALL(AJ3888:AM3888,2))</f>
        <v>#NUM!</v>
      </c>
      <c r="AT3888" s="105" t="e">
        <f>#REF!*1.075</f>
        <v>#REF!</v>
      </c>
      <c r="AU3888" s="105">
        <f t="shared" si="888"/>
        <v>10.75</v>
      </c>
      <c r="AV3888" s="102" t="e">
        <f t="shared" si="884"/>
        <v>#REF!</v>
      </c>
      <c r="AZ3888" s="108" t="b">
        <f t="shared" si="890"/>
        <v>0</v>
      </c>
      <c r="BA3888" s="1">
        <f t="shared" si="891"/>
        <v>0</v>
      </c>
      <c r="BB3888" s="106">
        <f t="shared" si="889"/>
        <v>0</v>
      </c>
      <c r="BD3888" s="110" t="s">
        <v>84</v>
      </c>
      <c r="BE3888" s="110"/>
      <c r="BF3888" s="110"/>
      <c r="BG3888" s="110"/>
    </row>
    <row r="3889" spans="1:59" ht="24.75" hidden="1" customHeight="1">
      <c r="A3889" s="9">
        <v>3888</v>
      </c>
      <c r="B3889" s="20">
        <v>5465</v>
      </c>
      <c r="C3889" s="20"/>
      <c r="D3889" s="5" t="s">
        <v>5176</v>
      </c>
      <c r="E3889" s="21" t="s">
        <v>14976</v>
      </c>
      <c r="F3889" s="21" t="s">
        <v>14977</v>
      </c>
      <c r="G3889" s="21" t="s">
        <v>14978</v>
      </c>
      <c r="H3889" s="22" t="s">
        <v>14979</v>
      </c>
      <c r="I3889" s="21" t="s">
        <v>2619</v>
      </c>
      <c r="J3889" s="21" t="s">
        <v>14980</v>
      </c>
      <c r="K3889" s="23"/>
      <c r="L3889" s="21"/>
      <c r="M3889" s="20">
        <v>20</v>
      </c>
      <c r="N3889" s="21" t="s">
        <v>46</v>
      </c>
      <c r="O3889" s="21" t="s">
        <v>14969</v>
      </c>
      <c r="P3889" s="21" t="s">
        <v>14981</v>
      </c>
      <c r="Q3889" s="21" t="s">
        <v>14982</v>
      </c>
      <c r="R3889" s="101">
        <v>17.2</v>
      </c>
      <c r="S3889" s="102">
        <v>16</v>
      </c>
      <c r="T3889" s="116">
        <v>16</v>
      </c>
      <c r="V3889" s="102">
        <v>17.2</v>
      </c>
      <c r="AQ3889" s="105" t="e">
        <f t="shared" si="892"/>
        <v>#NUM!</v>
      </c>
      <c r="AR3889" s="105" t="e">
        <f t="shared" si="893"/>
        <v>#NUM!</v>
      </c>
      <c r="AS3889" s="105" t="e">
        <f t="shared" si="894"/>
        <v>#NUM!</v>
      </c>
      <c r="AT3889" s="105" t="e">
        <f>#REF!*1.075</f>
        <v>#REF!</v>
      </c>
      <c r="AU3889" s="105">
        <f t="shared" si="888"/>
        <v>17.2</v>
      </c>
      <c r="AV3889" s="102" t="e">
        <f t="shared" si="884"/>
        <v>#REF!</v>
      </c>
      <c r="AZ3889" s="108" t="b">
        <f t="shared" si="890"/>
        <v>0</v>
      </c>
      <c r="BA3889" s="1">
        <f t="shared" si="891"/>
        <v>0</v>
      </c>
      <c r="BB3889" s="106">
        <f t="shared" si="889"/>
        <v>0</v>
      </c>
      <c r="BD3889" s="110" t="s">
        <v>885</v>
      </c>
      <c r="BE3889" s="110"/>
      <c r="BF3889" s="110"/>
      <c r="BG3889" s="110"/>
    </row>
    <row r="3890" spans="1:59" ht="24.75" hidden="1" customHeight="1">
      <c r="A3890" s="9">
        <v>3889</v>
      </c>
      <c r="B3890" s="20">
        <v>18200</v>
      </c>
      <c r="C3890" s="20"/>
      <c r="E3890" s="21" t="s">
        <v>14983</v>
      </c>
      <c r="F3890" s="21" t="s">
        <v>5480</v>
      </c>
      <c r="G3890" s="21" t="s">
        <v>5481</v>
      </c>
      <c r="H3890" s="22" t="s">
        <v>14984</v>
      </c>
      <c r="I3890" s="21" t="s">
        <v>906</v>
      </c>
      <c r="J3890" s="21" t="s">
        <v>14985</v>
      </c>
      <c r="K3890" s="23">
        <v>50</v>
      </c>
      <c r="L3890" s="21" t="s">
        <v>91</v>
      </c>
      <c r="M3890" s="20">
        <v>1</v>
      </c>
      <c r="N3890" s="21" t="s">
        <v>46</v>
      </c>
      <c r="O3890" s="21" t="s">
        <v>14986</v>
      </c>
      <c r="P3890" s="21" t="s">
        <v>14987</v>
      </c>
      <c r="Q3890" s="21" t="s">
        <v>14988</v>
      </c>
      <c r="R3890" s="101">
        <v>62.33</v>
      </c>
      <c r="S3890" s="102">
        <v>21.19</v>
      </c>
      <c r="T3890" s="116">
        <v>18.5</v>
      </c>
      <c r="U3890" s="84">
        <v>54.94</v>
      </c>
      <c r="AQ3890" s="105" t="e">
        <f t="shared" si="892"/>
        <v>#NUM!</v>
      </c>
      <c r="AR3890" s="105" t="e">
        <f t="shared" si="893"/>
        <v>#NUM!</v>
      </c>
      <c r="AS3890" s="105" t="e">
        <f t="shared" si="894"/>
        <v>#NUM!</v>
      </c>
      <c r="AT3890" s="105" t="e">
        <f>#REF!*1.075</f>
        <v>#REF!</v>
      </c>
      <c r="AU3890" s="105">
        <f t="shared" si="888"/>
        <v>19.887499999999999</v>
      </c>
      <c r="AV3890" s="102" t="e">
        <f t="shared" si="884"/>
        <v>#REF!</v>
      </c>
      <c r="AW3890" s="105" t="s">
        <v>372</v>
      </c>
      <c r="AX3890" s="105" t="s">
        <v>373</v>
      </c>
      <c r="AY3890" s="106">
        <v>18.920000000000002</v>
      </c>
      <c r="AZ3890" s="108">
        <f t="shared" si="890"/>
        <v>3.2164000000000006</v>
      </c>
      <c r="BA3890" s="1">
        <f t="shared" si="891"/>
        <v>22.136400000000002</v>
      </c>
      <c r="BB3890" s="106">
        <f t="shared" si="889"/>
        <v>23.907312000000001</v>
      </c>
      <c r="BC3890" s="105" t="s">
        <v>53</v>
      </c>
      <c r="BE3890" s="110"/>
      <c r="BF3890" s="110"/>
      <c r="BG3890" s="110"/>
    </row>
    <row r="3891" spans="1:59" ht="24.75" hidden="1" customHeight="1">
      <c r="A3891" s="9">
        <v>3890</v>
      </c>
      <c r="B3891" s="20">
        <v>16314</v>
      </c>
      <c r="C3891" s="20"/>
      <c r="E3891" s="21" t="s">
        <v>14989</v>
      </c>
      <c r="F3891" s="21" t="s">
        <v>14990</v>
      </c>
      <c r="G3891" s="21" t="s">
        <v>5489</v>
      </c>
      <c r="H3891" s="22" t="s">
        <v>2909</v>
      </c>
      <c r="I3891" s="21" t="s">
        <v>906</v>
      </c>
      <c r="J3891" s="21" t="s">
        <v>14991</v>
      </c>
      <c r="K3891" s="23">
        <v>25</v>
      </c>
      <c r="L3891" s="21" t="s">
        <v>91</v>
      </c>
      <c r="M3891" s="20">
        <v>1</v>
      </c>
      <c r="N3891" s="21" t="s">
        <v>46</v>
      </c>
      <c r="O3891" s="21" t="s">
        <v>14986</v>
      </c>
      <c r="P3891" s="21" t="s">
        <v>14987</v>
      </c>
      <c r="Q3891" s="21" t="s">
        <v>14992</v>
      </c>
      <c r="R3891" s="101">
        <v>245.54</v>
      </c>
      <c r="S3891" s="102">
        <v>161.43</v>
      </c>
      <c r="T3891" s="116">
        <v>135</v>
      </c>
      <c r="U3891" s="84">
        <v>237.07</v>
      </c>
      <c r="AC3891" s="102">
        <v>272.02</v>
      </c>
      <c r="AQ3891" s="105" t="e">
        <f t="shared" si="892"/>
        <v>#NUM!</v>
      </c>
      <c r="AR3891" s="105" t="e">
        <f t="shared" si="893"/>
        <v>#NUM!</v>
      </c>
      <c r="AS3891" s="105" t="e">
        <f t="shared" si="894"/>
        <v>#NUM!</v>
      </c>
      <c r="AT3891" s="105" t="e">
        <f>#REF!*1.075</f>
        <v>#REF!</v>
      </c>
      <c r="AU3891" s="105">
        <f t="shared" si="888"/>
        <v>145.125</v>
      </c>
      <c r="AV3891" s="102" t="e">
        <f t="shared" si="884"/>
        <v>#REF!</v>
      </c>
      <c r="AW3891" s="105" t="s">
        <v>172</v>
      </c>
      <c r="AX3891" s="105" t="s">
        <v>173</v>
      </c>
      <c r="AY3891" s="106">
        <v>145.125</v>
      </c>
      <c r="AZ3891" s="108">
        <f t="shared" si="890"/>
        <v>14.512500000000001</v>
      </c>
      <c r="BA3891" s="1">
        <f t="shared" si="891"/>
        <v>159.63749999999999</v>
      </c>
      <c r="BB3891" s="106">
        <f t="shared" si="889"/>
        <v>172.40849999999998</v>
      </c>
      <c r="BC3891" s="105" t="s">
        <v>53</v>
      </c>
      <c r="BE3891" s="110"/>
      <c r="BF3891" s="110"/>
      <c r="BG3891" s="110"/>
    </row>
    <row r="3892" spans="1:59" ht="24.75" hidden="1" customHeight="1">
      <c r="A3892" s="9">
        <v>3891</v>
      </c>
      <c r="B3892" s="20">
        <v>20058</v>
      </c>
      <c r="C3892" s="20"/>
      <c r="E3892" s="21" t="s">
        <v>14989</v>
      </c>
      <c r="F3892" s="21" t="s">
        <v>14990</v>
      </c>
      <c r="G3892" s="21" t="s">
        <v>5489</v>
      </c>
      <c r="H3892" s="22" t="s">
        <v>2909</v>
      </c>
      <c r="I3892" s="21" t="s">
        <v>906</v>
      </c>
      <c r="J3892" s="21" t="s">
        <v>14993</v>
      </c>
      <c r="K3892" s="23">
        <v>100</v>
      </c>
      <c r="L3892" s="21" t="s">
        <v>91</v>
      </c>
      <c r="M3892" s="20">
        <v>1</v>
      </c>
      <c r="N3892" s="21" t="s">
        <v>46</v>
      </c>
      <c r="O3892" s="21" t="s">
        <v>14986</v>
      </c>
      <c r="P3892" s="21" t="s">
        <v>14987</v>
      </c>
      <c r="Q3892" s="21" t="s">
        <v>14994</v>
      </c>
      <c r="R3892" s="101">
        <v>1001.21</v>
      </c>
      <c r="S3892" s="102">
        <v>717.49</v>
      </c>
      <c r="T3892" s="116">
        <v>600</v>
      </c>
      <c r="U3892" s="84">
        <v>948.3</v>
      </c>
      <c r="AC3892" s="102">
        <v>272.02</v>
      </c>
      <c r="AQ3892" s="105" t="e">
        <f t="shared" si="892"/>
        <v>#NUM!</v>
      </c>
      <c r="AR3892" s="105" t="e">
        <f t="shared" si="893"/>
        <v>#NUM!</v>
      </c>
      <c r="AS3892" s="105" t="e">
        <f t="shared" si="894"/>
        <v>#NUM!</v>
      </c>
      <c r="AT3892" s="105" t="e">
        <f>#REF!*1.075</f>
        <v>#REF!</v>
      </c>
      <c r="AU3892" s="105">
        <f t="shared" si="888"/>
        <v>645</v>
      </c>
      <c r="AV3892" s="102" t="e">
        <f t="shared" si="884"/>
        <v>#REF!</v>
      </c>
      <c r="AW3892" s="105" t="s">
        <v>172</v>
      </c>
      <c r="AX3892" s="105" t="s">
        <v>173</v>
      </c>
      <c r="AY3892" s="106">
        <v>645</v>
      </c>
      <c r="AZ3892" s="108">
        <f t="shared" si="890"/>
        <v>64.5</v>
      </c>
      <c r="BA3892" s="1">
        <f t="shared" si="891"/>
        <v>709.5</v>
      </c>
      <c r="BB3892" s="106">
        <f t="shared" si="889"/>
        <v>766.26</v>
      </c>
      <c r="BC3892" s="105" t="s">
        <v>53</v>
      </c>
      <c r="BE3892" s="110"/>
      <c r="BF3892" s="110"/>
      <c r="BG3892" s="110"/>
    </row>
    <row r="3893" spans="1:59" ht="24.75" hidden="1" customHeight="1">
      <c r="A3893" s="9">
        <v>3894</v>
      </c>
      <c r="B3893" s="36">
        <v>19973</v>
      </c>
      <c r="C3893" s="36"/>
      <c r="E3893" s="37" t="s">
        <v>14995</v>
      </c>
      <c r="F3893" s="36" t="s">
        <v>14996</v>
      </c>
      <c r="G3893" s="36" t="s">
        <v>14997</v>
      </c>
      <c r="H3893" s="36" t="s">
        <v>565</v>
      </c>
      <c r="I3893" s="36" t="s">
        <v>44</v>
      </c>
      <c r="J3893" s="37" t="s">
        <v>14998</v>
      </c>
      <c r="K3893" s="49"/>
      <c r="L3893" s="36"/>
      <c r="M3893" s="36"/>
      <c r="N3893" s="36"/>
      <c r="O3893" s="36" t="s">
        <v>14999</v>
      </c>
      <c r="P3893" s="36" t="s">
        <v>15000</v>
      </c>
      <c r="Q3893" s="36" t="s">
        <v>15001</v>
      </c>
      <c r="T3893" s="116"/>
      <c r="AQ3893" s="105" t="e">
        <f t="shared" si="892"/>
        <v>#NUM!</v>
      </c>
      <c r="AR3893" s="105" t="e">
        <f t="shared" si="893"/>
        <v>#NUM!</v>
      </c>
      <c r="AS3893" s="105" t="e">
        <f t="shared" si="894"/>
        <v>#NUM!</v>
      </c>
      <c r="AT3893" s="105" t="e">
        <f>#REF!*1.075</f>
        <v>#REF!</v>
      </c>
      <c r="AU3893" s="105">
        <f t="shared" si="888"/>
        <v>0</v>
      </c>
      <c r="AV3893" s="102" t="e">
        <f t="shared" si="884"/>
        <v>#REF!</v>
      </c>
      <c r="AZ3893" s="108" t="b">
        <f t="shared" si="890"/>
        <v>0</v>
      </c>
      <c r="BA3893" s="1">
        <f t="shared" si="891"/>
        <v>0</v>
      </c>
      <c r="BB3893" s="106">
        <f t="shared" si="889"/>
        <v>0</v>
      </c>
      <c r="BE3893" s="110"/>
      <c r="BF3893" s="110"/>
      <c r="BG3893" s="110"/>
    </row>
    <row r="3894" spans="1:59" ht="24.75" hidden="1" customHeight="1">
      <c r="A3894" s="9">
        <v>3895</v>
      </c>
      <c r="B3894" s="36">
        <v>19728</v>
      </c>
      <c r="C3894" s="36"/>
      <c r="E3894" s="37" t="s">
        <v>15002</v>
      </c>
      <c r="F3894" s="36" t="s">
        <v>10029</v>
      </c>
      <c r="G3894" s="36" t="s">
        <v>3295</v>
      </c>
      <c r="H3894" s="36" t="s">
        <v>123</v>
      </c>
      <c r="I3894" s="36" t="s">
        <v>68</v>
      </c>
      <c r="J3894" s="37" t="s">
        <v>425</v>
      </c>
      <c r="K3894" s="49"/>
      <c r="L3894" s="36"/>
      <c r="M3894" s="36"/>
      <c r="N3894" s="36"/>
      <c r="O3894" s="36" t="s">
        <v>14999</v>
      </c>
      <c r="P3894" s="36" t="s">
        <v>15003</v>
      </c>
      <c r="Q3894" s="36" t="s">
        <v>15004</v>
      </c>
      <c r="T3894" s="116"/>
      <c r="AQ3894" s="105" t="e">
        <f t="shared" si="892"/>
        <v>#NUM!</v>
      </c>
      <c r="AR3894" s="105" t="e">
        <f t="shared" si="893"/>
        <v>#NUM!</v>
      </c>
      <c r="AS3894" s="105" t="e">
        <f t="shared" si="894"/>
        <v>#NUM!</v>
      </c>
      <c r="AT3894" s="105" t="e">
        <f>#REF!*1.075</f>
        <v>#REF!</v>
      </c>
      <c r="AU3894" s="105">
        <f t="shared" si="888"/>
        <v>0</v>
      </c>
      <c r="AV3894" s="102" t="e">
        <f t="shared" si="884"/>
        <v>#REF!</v>
      </c>
      <c r="AZ3894" s="108" t="b">
        <f t="shared" si="890"/>
        <v>0</v>
      </c>
      <c r="BA3894" s="1">
        <f t="shared" si="891"/>
        <v>0</v>
      </c>
      <c r="BB3894" s="106">
        <f t="shared" si="889"/>
        <v>0</v>
      </c>
      <c r="BE3894" s="110"/>
      <c r="BF3894" s="110"/>
      <c r="BG3894" s="110"/>
    </row>
    <row r="3895" spans="1:59" ht="24.75" hidden="1" customHeight="1">
      <c r="A3895" s="9">
        <v>3896</v>
      </c>
      <c r="B3895" s="36">
        <v>19974</v>
      </c>
      <c r="C3895" s="36"/>
      <c r="E3895" s="37" t="s">
        <v>15005</v>
      </c>
      <c r="F3895" s="36" t="s">
        <v>15006</v>
      </c>
      <c r="G3895" s="36" t="s">
        <v>15007</v>
      </c>
      <c r="H3895" s="36" t="s">
        <v>1421</v>
      </c>
      <c r="I3895" s="36" t="s">
        <v>68</v>
      </c>
      <c r="J3895" s="37" t="s">
        <v>8802</v>
      </c>
      <c r="K3895" s="49"/>
      <c r="L3895" s="36"/>
      <c r="M3895" s="36"/>
      <c r="N3895" s="36"/>
      <c r="O3895" s="36" t="s">
        <v>14999</v>
      </c>
      <c r="P3895" s="36" t="s">
        <v>15003</v>
      </c>
      <c r="Q3895" s="36" t="s">
        <v>15008</v>
      </c>
      <c r="T3895" s="116"/>
      <c r="AQ3895" s="105" t="e">
        <f t="shared" si="892"/>
        <v>#NUM!</v>
      </c>
      <c r="AR3895" s="105" t="e">
        <f t="shared" si="893"/>
        <v>#NUM!</v>
      </c>
      <c r="AS3895" s="105" t="e">
        <f t="shared" si="894"/>
        <v>#NUM!</v>
      </c>
      <c r="AT3895" s="105" t="e">
        <f>#REF!*1.075</f>
        <v>#REF!</v>
      </c>
      <c r="AU3895" s="105">
        <f t="shared" ref="AU3895:AU3918" si="895">T3895*1.075</f>
        <v>0</v>
      </c>
      <c r="AV3895" s="102" t="e">
        <f t="shared" si="884"/>
        <v>#REF!</v>
      </c>
      <c r="AZ3895" s="108" t="b">
        <f t="shared" si="890"/>
        <v>0</v>
      </c>
      <c r="BA3895" s="1">
        <f t="shared" si="891"/>
        <v>0</v>
      </c>
      <c r="BB3895" s="106">
        <f t="shared" si="889"/>
        <v>0</v>
      </c>
      <c r="BE3895" s="110"/>
      <c r="BF3895" s="110"/>
      <c r="BG3895" s="110"/>
    </row>
    <row r="3896" spans="1:59" ht="24.75" hidden="1" customHeight="1">
      <c r="A3896" s="9">
        <v>3897</v>
      </c>
      <c r="B3896" s="36">
        <v>20216</v>
      </c>
      <c r="C3896" s="36"/>
      <c r="E3896" s="37" t="s">
        <v>8948</v>
      </c>
      <c r="F3896" s="36" t="s">
        <v>15009</v>
      </c>
      <c r="G3896" s="36" t="s">
        <v>1726</v>
      </c>
      <c r="H3896" s="36" t="s">
        <v>1306</v>
      </c>
      <c r="I3896" s="36" t="s">
        <v>44</v>
      </c>
      <c r="J3896" s="37" t="s">
        <v>15010</v>
      </c>
      <c r="K3896" s="49"/>
      <c r="L3896" s="36"/>
      <c r="M3896" s="36"/>
      <c r="N3896" s="36"/>
      <c r="O3896" s="36" t="s">
        <v>14999</v>
      </c>
      <c r="P3896" s="36" t="s">
        <v>15003</v>
      </c>
      <c r="Q3896" s="36" t="s">
        <v>15011</v>
      </c>
      <c r="T3896" s="116"/>
      <c r="AQ3896" s="105" t="e">
        <f t="shared" si="892"/>
        <v>#NUM!</v>
      </c>
      <c r="AR3896" s="105" t="e">
        <f t="shared" si="893"/>
        <v>#NUM!</v>
      </c>
      <c r="AS3896" s="105" t="e">
        <f t="shared" si="894"/>
        <v>#NUM!</v>
      </c>
      <c r="AT3896" s="105" t="e">
        <f>#REF!*1.075</f>
        <v>#REF!</v>
      </c>
      <c r="AU3896" s="105">
        <f t="shared" si="895"/>
        <v>0</v>
      </c>
      <c r="AV3896" s="102" t="e">
        <f t="shared" si="884"/>
        <v>#REF!</v>
      </c>
      <c r="AZ3896" s="108" t="b">
        <f t="shared" si="890"/>
        <v>0</v>
      </c>
      <c r="BA3896" s="1">
        <f t="shared" si="891"/>
        <v>0</v>
      </c>
      <c r="BB3896" s="106">
        <f t="shared" si="889"/>
        <v>0</v>
      </c>
      <c r="BE3896" s="110"/>
      <c r="BF3896" s="110"/>
      <c r="BG3896" s="110"/>
    </row>
    <row r="3897" spans="1:59" ht="24.75" hidden="1" customHeight="1">
      <c r="A3897" s="9">
        <v>3898</v>
      </c>
      <c r="B3897" s="36">
        <v>20245</v>
      </c>
      <c r="C3897" s="36"/>
      <c r="E3897" s="37" t="s">
        <v>15012</v>
      </c>
      <c r="F3897" s="36" t="s">
        <v>9558</v>
      </c>
      <c r="G3897" s="36" t="s">
        <v>344</v>
      </c>
      <c r="H3897" s="36" t="s">
        <v>15013</v>
      </c>
      <c r="I3897" s="36" t="s">
        <v>488</v>
      </c>
      <c r="J3897" s="37" t="s">
        <v>15014</v>
      </c>
      <c r="K3897" s="49"/>
      <c r="L3897" s="36"/>
      <c r="M3897" s="36"/>
      <c r="N3897" s="36"/>
      <c r="O3897" s="36" t="s">
        <v>14999</v>
      </c>
      <c r="P3897" s="36" t="s">
        <v>15003</v>
      </c>
      <c r="Q3897" s="36" t="s">
        <v>15015</v>
      </c>
      <c r="T3897" s="116"/>
      <c r="AQ3897" s="105" t="e">
        <f t="shared" si="892"/>
        <v>#NUM!</v>
      </c>
      <c r="AR3897" s="105" t="e">
        <f t="shared" si="893"/>
        <v>#NUM!</v>
      </c>
      <c r="AS3897" s="105" t="e">
        <f t="shared" si="894"/>
        <v>#NUM!</v>
      </c>
      <c r="AT3897" s="105" t="e">
        <f>#REF!*1.075</f>
        <v>#REF!</v>
      </c>
      <c r="AU3897" s="105">
        <f t="shared" si="895"/>
        <v>0</v>
      </c>
      <c r="AV3897" s="102" t="e">
        <f t="shared" si="884"/>
        <v>#REF!</v>
      </c>
      <c r="AZ3897" s="108" t="b">
        <f t="shared" si="890"/>
        <v>0</v>
      </c>
      <c r="BA3897" s="1">
        <f t="shared" si="891"/>
        <v>0</v>
      </c>
      <c r="BB3897" s="106">
        <f t="shared" si="889"/>
        <v>0</v>
      </c>
      <c r="BE3897" s="110"/>
      <c r="BF3897" s="110"/>
      <c r="BG3897" s="110"/>
    </row>
    <row r="3898" spans="1:59" ht="24.75" hidden="1" customHeight="1">
      <c r="A3898" s="9">
        <v>3899</v>
      </c>
      <c r="B3898" s="36">
        <v>20205</v>
      </c>
      <c r="C3898" s="36"/>
      <c r="E3898" s="37" t="s">
        <v>15012</v>
      </c>
      <c r="F3898" s="36" t="s">
        <v>9558</v>
      </c>
      <c r="G3898" s="36" t="s">
        <v>344</v>
      </c>
      <c r="H3898" s="36" t="s">
        <v>15016</v>
      </c>
      <c r="I3898" s="36" t="s">
        <v>488</v>
      </c>
      <c r="J3898" s="37" t="s">
        <v>15014</v>
      </c>
      <c r="K3898" s="49"/>
      <c r="L3898" s="36"/>
      <c r="M3898" s="36"/>
      <c r="N3898" s="36"/>
      <c r="O3898" s="36" t="s">
        <v>14999</v>
      </c>
      <c r="P3898" s="36" t="s">
        <v>15003</v>
      </c>
      <c r="Q3898" s="36" t="s">
        <v>15017</v>
      </c>
      <c r="T3898" s="116"/>
      <c r="AQ3898" s="105" t="e">
        <f t="shared" si="892"/>
        <v>#NUM!</v>
      </c>
      <c r="AR3898" s="105" t="e">
        <f t="shared" si="893"/>
        <v>#NUM!</v>
      </c>
      <c r="AS3898" s="105" t="e">
        <f t="shared" si="894"/>
        <v>#NUM!</v>
      </c>
      <c r="AT3898" s="105" t="e">
        <f>#REF!*1.075</f>
        <v>#REF!</v>
      </c>
      <c r="AU3898" s="105">
        <f t="shared" si="895"/>
        <v>0</v>
      </c>
      <c r="AV3898" s="102" t="e">
        <f t="shared" si="884"/>
        <v>#REF!</v>
      </c>
      <c r="AZ3898" s="108" t="b">
        <f t="shared" si="890"/>
        <v>0</v>
      </c>
      <c r="BA3898" s="1">
        <f t="shared" si="891"/>
        <v>0</v>
      </c>
      <c r="BB3898" s="106">
        <f t="shared" si="889"/>
        <v>0</v>
      </c>
      <c r="BE3898" s="110"/>
      <c r="BF3898" s="110"/>
      <c r="BG3898" s="110"/>
    </row>
    <row r="3899" spans="1:59" ht="24.75" hidden="1" customHeight="1">
      <c r="A3899" s="9">
        <v>3900</v>
      </c>
      <c r="B3899" s="36">
        <v>19729</v>
      </c>
      <c r="C3899" s="36"/>
      <c r="E3899" s="37" t="s">
        <v>15018</v>
      </c>
      <c r="F3899" s="36" t="s">
        <v>9009</v>
      </c>
      <c r="G3899" s="36" t="s">
        <v>2103</v>
      </c>
      <c r="H3899" s="36" t="s">
        <v>251</v>
      </c>
      <c r="I3899" s="36" t="s">
        <v>44</v>
      </c>
      <c r="J3899" s="37" t="s">
        <v>9575</v>
      </c>
      <c r="K3899" s="49"/>
      <c r="L3899" s="36"/>
      <c r="M3899" s="36"/>
      <c r="N3899" s="36"/>
      <c r="O3899" s="36" t="s">
        <v>14999</v>
      </c>
      <c r="P3899" s="36" t="s">
        <v>15003</v>
      </c>
      <c r="Q3899" s="36" t="s">
        <v>15019</v>
      </c>
      <c r="T3899" s="116"/>
      <c r="AQ3899" s="105" t="e">
        <f t="shared" si="892"/>
        <v>#NUM!</v>
      </c>
      <c r="AR3899" s="105" t="e">
        <f t="shared" si="893"/>
        <v>#NUM!</v>
      </c>
      <c r="AS3899" s="105" t="e">
        <f t="shared" si="894"/>
        <v>#NUM!</v>
      </c>
      <c r="AT3899" s="105" t="e">
        <f>#REF!*1.075</f>
        <v>#REF!</v>
      </c>
      <c r="AU3899" s="105">
        <f t="shared" si="895"/>
        <v>0</v>
      </c>
      <c r="AV3899" s="102" t="e">
        <f t="shared" si="884"/>
        <v>#REF!</v>
      </c>
      <c r="AZ3899" s="108" t="b">
        <f t="shared" si="890"/>
        <v>0</v>
      </c>
      <c r="BA3899" s="1">
        <f t="shared" si="891"/>
        <v>0</v>
      </c>
      <c r="BB3899" s="106">
        <f t="shared" si="889"/>
        <v>0</v>
      </c>
      <c r="BE3899" s="110"/>
      <c r="BF3899" s="110"/>
      <c r="BG3899" s="110"/>
    </row>
    <row r="3900" spans="1:59" ht="24.75" hidden="1" customHeight="1">
      <c r="A3900" s="9">
        <v>3901</v>
      </c>
      <c r="B3900" s="36">
        <v>20218</v>
      </c>
      <c r="C3900" s="36"/>
      <c r="E3900" s="37" t="s">
        <v>15020</v>
      </c>
      <c r="F3900" s="36" t="s">
        <v>356</v>
      </c>
      <c r="G3900" s="36" t="s">
        <v>357</v>
      </c>
      <c r="H3900" s="36" t="s">
        <v>123</v>
      </c>
      <c r="I3900" s="36" t="s">
        <v>44</v>
      </c>
      <c r="J3900" s="37" t="s">
        <v>15021</v>
      </c>
      <c r="K3900" s="49"/>
      <c r="L3900" s="36"/>
      <c r="M3900" s="36"/>
      <c r="N3900" s="36"/>
      <c r="O3900" s="36" t="s">
        <v>14999</v>
      </c>
      <c r="P3900" s="36" t="s">
        <v>15022</v>
      </c>
      <c r="Q3900" s="36" t="s">
        <v>15023</v>
      </c>
      <c r="T3900" s="116"/>
      <c r="AQ3900" s="105" t="e">
        <f t="shared" si="892"/>
        <v>#NUM!</v>
      </c>
      <c r="AR3900" s="105" t="e">
        <f t="shared" si="893"/>
        <v>#NUM!</v>
      </c>
      <c r="AS3900" s="105" t="e">
        <f t="shared" si="894"/>
        <v>#NUM!</v>
      </c>
      <c r="AT3900" s="105" t="e">
        <f>#REF!*1.075</f>
        <v>#REF!</v>
      </c>
      <c r="AU3900" s="105">
        <f t="shared" si="895"/>
        <v>0</v>
      </c>
      <c r="AV3900" s="102" t="e">
        <f t="shared" si="884"/>
        <v>#REF!</v>
      </c>
      <c r="AZ3900" s="108" t="b">
        <f t="shared" si="890"/>
        <v>0</v>
      </c>
      <c r="BA3900" s="1">
        <f t="shared" si="891"/>
        <v>0</v>
      </c>
      <c r="BB3900" s="106">
        <f t="shared" si="889"/>
        <v>0</v>
      </c>
      <c r="BE3900" s="110"/>
      <c r="BF3900" s="110"/>
      <c r="BG3900" s="110"/>
    </row>
    <row r="3901" spans="1:59" ht="24.75" hidden="1" customHeight="1">
      <c r="A3901" s="9">
        <v>3902</v>
      </c>
      <c r="B3901" s="36">
        <v>20220</v>
      </c>
      <c r="C3901" s="36"/>
      <c r="E3901" s="37" t="s">
        <v>15020</v>
      </c>
      <c r="F3901" s="36" t="s">
        <v>356</v>
      </c>
      <c r="G3901" s="36" t="s">
        <v>357</v>
      </c>
      <c r="H3901" s="36" t="s">
        <v>310</v>
      </c>
      <c r="I3901" s="36" t="s">
        <v>44</v>
      </c>
      <c r="J3901" s="37" t="s">
        <v>15024</v>
      </c>
      <c r="K3901" s="49"/>
      <c r="L3901" s="36"/>
      <c r="M3901" s="36"/>
      <c r="N3901" s="36"/>
      <c r="O3901" s="36" t="s">
        <v>14999</v>
      </c>
      <c r="P3901" s="36" t="s">
        <v>15022</v>
      </c>
      <c r="Q3901" s="36" t="s">
        <v>15025</v>
      </c>
      <c r="T3901" s="116"/>
      <c r="AQ3901" s="105" t="e">
        <f t="shared" si="892"/>
        <v>#NUM!</v>
      </c>
      <c r="AR3901" s="105" t="e">
        <f t="shared" si="893"/>
        <v>#NUM!</v>
      </c>
      <c r="AS3901" s="105" t="e">
        <f t="shared" si="894"/>
        <v>#NUM!</v>
      </c>
      <c r="AT3901" s="105" t="e">
        <f>#REF!*1.075</f>
        <v>#REF!</v>
      </c>
      <c r="AU3901" s="105">
        <f t="shared" si="895"/>
        <v>0</v>
      </c>
      <c r="AV3901" s="102" t="e">
        <f t="shared" si="884"/>
        <v>#REF!</v>
      </c>
      <c r="AZ3901" s="108" t="b">
        <f t="shared" si="890"/>
        <v>0</v>
      </c>
      <c r="BA3901" s="1">
        <f t="shared" si="891"/>
        <v>0</v>
      </c>
      <c r="BB3901" s="106">
        <f t="shared" si="889"/>
        <v>0</v>
      </c>
      <c r="BE3901" s="110"/>
      <c r="BF3901" s="110"/>
      <c r="BG3901" s="110"/>
    </row>
    <row r="3902" spans="1:59" ht="24.75" hidden="1" customHeight="1">
      <c r="A3902" s="9">
        <v>3903</v>
      </c>
      <c r="B3902" s="36">
        <v>20250</v>
      </c>
      <c r="C3902" s="36"/>
      <c r="E3902" s="37" t="s">
        <v>15026</v>
      </c>
      <c r="F3902" s="36" t="s">
        <v>10640</v>
      </c>
      <c r="G3902" s="36" t="s">
        <v>1648</v>
      </c>
      <c r="H3902" s="36" t="s">
        <v>1187</v>
      </c>
      <c r="I3902" s="36" t="s">
        <v>44</v>
      </c>
      <c r="J3902" s="37" t="s">
        <v>15027</v>
      </c>
      <c r="K3902" s="49"/>
      <c r="L3902" s="36"/>
      <c r="M3902" s="36"/>
      <c r="N3902" s="36"/>
      <c r="O3902" s="36" t="s">
        <v>14999</v>
      </c>
      <c r="P3902" s="36" t="s">
        <v>15003</v>
      </c>
      <c r="Q3902" s="36" t="s">
        <v>15028</v>
      </c>
      <c r="T3902" s="116"/>
      <c r="AQ3902" s="105" t="e">
        <f t="shared" si="892"/>
        <v>#NUM!</v>
      </c>
      <c r="AR3902" s="105" t="e">
        <f t="shared" si="893"/>
        <v>#NUM!</v>
      </c>
      <c r="AS3902" s="105" t="e">
        <f t="shared" si="894"/>
        <v>#NUM!</v>
      </c>
      <c r="AT3902" s="105" t="e">
        <f>#REF!*1.075</f>
        <v>#REF!</v>
      </c>
      <c r="AU3902" s="105">
        <f t="shared" si="895"/>
        <v>0</v>
      </c>
      <c r="AV3902" s="102" t="e">
        <f t="shared" si="884"/>
        <v>#REF!</v>
      </c>
      <c r="AZ3902" s="108" t="b">
        <f t="shared" si="890"/>
        <v>0</v>
      </c>
      <c r="BA3902" s="1">
        <f t="shared" si="891"/>
        <v>0</v>
      </c>
      <c r="BB3902" s="106">
        <f t="shared" si="889"/>
        <v>0</v>
      </c>
      <c r="BE3902" s="110"/>
      <c r="BF3902" s="110"/>
      <c r="BG3902" s="110"/>
    </row>
    <row r="3903" spans="1:59" ht="24.75" hidden="1" customHeight="1">
      <c r="A3903" s="9">
        <v>3904</v>
      </c>
      <c r="B3903" s="36">
        <v>20241</v>
      </c>
      <c r="C3903" s="36"/>
      <c r="E3903" s="37" t="s">
        <v>15026</v>
      </c>
      <c r="F3903" s="36" t="s">
        <v>10640</v>
      </c>
      <c r="G3903" s="36" t="s">
        <v>1648</v>
      </c>
      <c r="H3903" s="36" t="s">
        <v>565</v>
      </c>
      <c r="I3903" s="36" t="s">
        <v>44</v>
      </c>
      <c r="J3903" s="37" t="s">
        <v>15027</v>
      </c>
      <c r="K3903" s="49"/>
      <c r="L3903" s="36"/>
      <c r="M3903" s="36"/>
      <c r="N3903" s="36"/>
      <c r="O3903" s="36" t="s">
        <v>14999</v>
      </c>
      <c r="P3903" s="36" t="s">
        <v>15003</v>
      </c>
      <c r="Q3903" s="36" t="s">
        <v>15029</v>
      </c>
      <c r="T3903" s="116"/>
      <c r="AQ3903" s="105" t="e">
        <f t="shared" si="892"/>
        <v>#NUM!</v>
      </c>
      <c r="AR3903" s="105" t="e">
        <f t="shared" si="893"/>
        <v>#NUM!</v>
      </c>
      <c r="AS3903" s="105" t="e">
        <f t="shared" si="894"/>
        <v>#NUM!</v>
      </c>
      <c r="AT3903" s="105" t="e">
        <f>#REF!*1.075</f>
        <v>#REF!</v>
      </c>
      <c r="AU3903" s="105">
        <f t="shared" si="895"/>
        <v>0</v>
      </c>
      <c r="AV3903" s="102" t="e">
        <f t="shared" si="884"/>
        <v>#REF!</v>
      </c>
      <c r="AZ3903" s="108" t="b">
        <f t="shared" si="890"/>
        <v>0</v>
      </c>
      <c r="BA3903" s="1">
        <f t="shared" si="891"/>
        <v>0</v>
      </c>
      <c r="BB3903" s="106">
        <f t="shared" si="889"/>
        <v>0</v>
      </c>
      <c r="BE3903" s="110"/>
      <c r="BF3903" s="110"/>
      <c r="BG3903" s="110"/>
    </row>
    <row r="3904" spans="1:59" ht="24.75" hidden="1" customHeight="1">
      <c r="A3904" s="9">
        <v>3905</v>
      </c>
      <c r="B3904" s="36">
        <v>20546</v>
      </c>
      <c r="C3904" s="36"/>
      <c r="E3904" s="36" t="s">
        <v>15002</v>
      </c>
      <c r="F3904" s="36"/>
      <c r="G3904" s="36" t="s">
        <v>3295</v>
      </c>
      <c r="H3904" s="36" t="s">
        <v>374</v>
      </c>
      <c r="I3904" s="36" t="s">
        <v>68</v>
      </c>
      <c r="J3904" s="36"/>
      <c r="K3904" s="49"/>
      <c r="L3904" s="36"/>
      <c r="M3904" s="36"/>
      <c r="N3904" s="36"/>
      <c r="O3904" s="36" t="s">
        <v>14999</v>
      </c>
      <c r="P3904" s="21"/>
      <c r="Q3904" s="21" t="s">
        <v>480</v>
      </c>
      <c r="T3904" s="116"/>
      <c r="AQ3904" s="105" t="e">
        <f t="shared" si="892"/>
        <v>#NUM!</v>
      </c>
      <c r="AR3904" s="105" t="e">
        <f t="shared" si="893"/>
        <v>#NUM!</v>
      </c>
      <c r="AS3904" s="105" t="e">
        <f t="shared" si="894"/>
        <v>#NUM!</v>
      </c>
      <c r="AT3904" s="105" t="e">
        <f>#REF!*1.075</f>
        <v>#REF!</v>
      </c>
      <c r="AU3904" s="105">
        <f t="shared" si="895"/>
        <v>0</v>
      </c>
      <c r="AV3904" s="102" t="e">
        <f t="shared" si="884"/>
        <v>#REF!</v>
      </c>
      <c r="AZ3904" s="108" t="b">
        <f t="shared" si="890"/>
        <v>0</v>
      </c>
      <c r="BA3904" s="1">
        <f t="shared" si="891"/>
        <v>0</v>
      </c>
      <c r="BB3904" s="106">
        <f t="shared" si="889"/>
        <v>0</v>
      </c>
      <c r="BE3904" s="110"/>
      <c r="BF3904" s="110"/>
      <c r="BG3904" s="110"/>
    </row>
    <row r="3905" spans="1:59" ht="24.75" hidden="1" customHeight="1">
      <c r="A3905" s="9">
        <v>3913</v>
      </c>
      <c r="B3905" s="36">
        <v>20269</v>
      </c>
      <c r="C3905" s="36"/>
      <c r="E3905" s="36" t="s">
        <v>15030</v>
      </c>
      <c r="F3905" s="36"/>
      <c r="G3905" s="36" t="s">
        <v>236</v>
      </c>
      <c r="H3905" s="36" t="s">
        <v>123</v>
      </c>
      <c r="I3905" s="36" t="s">
        <v>44</v>
      </c>
      <c r="J3905" s="36"/>
      <c r="K3905" s="49"/>
      <c r="L3905" s="36"/>
      <c r="M3905" s="36"/>
      <c r="N3905" s="36"/>
      <c r="O3905" s="36" t="s">
        <v>14999</v>
      </c>
      <c r="P3905" s="21"/>
      <c r="Q3905" s="21" t="s">
        <v>480</v>
      </c>
      <c r="T3905" s="116"/>
      <c r="AQ3905" s="105" t="e">
        <f t="shared" si="892"/>
        <v>#NUM!</v>
      </c>
      <c r="AR3905" s="105" t="e">
        <f t="shared" si="893"/>
        <v>#NUM!</v>
      </c>
      <c r="AS3905" s="105" t="e">
        <f t="shared" si="894"/>
        <v>#NUM!</v>
      </c>
      <c r="AT3905" s="105" t="e">
        <f>#REF!*1.075</f>
        <v>#REF!</v>
      </c>
      <c r="AU3905" s="105">
        <f t="shared" si="895"/>
        <v>0</v>
      </c>
      <c r="AV3905" s="102" t="e">
        <f t="shared" si="884"/>
        <v>#REF!</v>
      </c>
      <c r="AZ3905" s="108" t="b">
        <f t="shared" si="890"/>
        <v>0</v>
      </c>
      <c r="BA3905" s="1">
        <f t="shared" si="891"/>
        <v>0</v>
      </c>
      <c r="BB3905" s="106">
        <f t="shared" si="889"/>
        <v>0</v>
      </c>
      <c r="BE3905" s="110"/>
      <c r="BF3905" s="110"/>
      <c r="BG3905" s="110"/>
    </row>
    <row r="3906" spans="1:59" ht="24.75" hidden="1" customHeight="1">
      <c r="A3906" s="9">
        <v>3914</v>
      </c>
      <c r="B3906" s="36">
        <v>19339</v>
      </c>
      <c r="C3906" s="36"/>
      <c r="E3906" s="37" t="s">
        <v>15031</v>
      </c>
      <c r="F3906" s="36" t="s">
        <v>15032</v>
      </c>
      <c r="G3906" s="36" t="s">
        <v>1068</v>
      </c>
      <c r="H3906" s="36" t="s">
        <v>9101</v>
      </c>
      <c r="I3906" s="36" t="s">
        <v>551</v>
      </c>
      <c r="J3906" s="37" t="s">
        <v>15033</v>
      </c>
      <c r="K3906" s="49"/>
      <c r="L3906" s="36"/>
      <c r="M3906" s="36"/>
      <c r="N3906" s="36"/>
      <c r="O3906" s="36" t="s">
        <v>15034</v>
      </c>
      <c r="P3906" s="36" t="s">
        <v>15035</v>
      </c>
      <c r="Q3906" s="36" t="s">
        <v>15036</v>
      </c>
      <c r="T3906" s="116"/>
      <c r="AQ3906" s="105" t="e">
        <f t="shared" si="892"/>
        <v>#NUM!</v>
      </c>
      <c r="AR3906" s="105" t="e">
        <f t="shared" si="893"/>
        <v>#NUM!</v>
      </c>
      <c r="AS3906" s="105" t="e">
        <f t="shared" si="894"/>
        <v>#NUM!</v>
      </c>
      <c r="AT3906" s="105" t="e">
        <f>#REF!*1.075</f>
        <v>#REF!</v>
      </c>
      <c r="AU3906" s="105">
        <f t="shared" si="895"/>
        <v>0</v>
      </c>
      <c r="AV3906" s="102" t="e">
        <f t="shared" si="884"/>
        <v>#REF!</v>
      </c>
      <c r="AZ3906" s="108" t="b">
        <f t="shared" si="890"/>
        <v>0</v>
      </c>
      <c r="BA3906" s="1">
        <f t="shared" si="891"/>
        <v>0</v>
      </c>
      <c r="BB3906" s="106">
        <f t="shared" si="889"/>
        <v>0</v>
      </c>
      <c r="BE3906" s="110"/>
      <c r="BF3906" s="110"/>
      <c r="BG3906" s="110"/>
    </row>
    <row r="3907" spans="1:59" ht="24.75" hidden="1" customHeight="1">
      <c r="A3907" s="9">
        <v>3906</v>
      </c>
      <c r="B3907" s="20">
        <v>17790</v>
      </c>
      <c r="C3907" s="20"/>
      <c r="D3907" s="5" t="s">
        <v>15037</v>
      </c>
      <c r="E3907" s="21" t="s">
        <v>15038</v>
      </c>
      <c r="F3907" s="21" t="s">
        <v>15039</v>
      </c>
      <c r="G3907" s="21" t="s">
        <v>5938</v>
      </c>
      <c r="H3907" s="22" t="s">
        <v>97</v>
      </c>
      <c r="I3907" s="21" t="s">
        <v>1998</v>
      </c>
      <c r="J3907" s="21" t="s">
        <v>15040</v>
      </c>
      <c r="K3907" s="23"/>
      <c r="L3907" s="21"/>
      <c r="M3907" s="20">
        <v>100</v>
      </c>
      <c r="N3907" s="21" t="s">
        <v>46</v>
      </c>
      <c r="O3907" s="21" t="s">
        <v>15041</v>
      </c>
      <c r="P3907" s="21" t="s">
        <v>15042</v>
      </c>
      <c r="Q3907" s="21" t="s">
        <v>15043</v>
      </c>
      <c r="R3907" s="101">
        <v>107.5</v>
      </c>
      <c r="S3907" s="102">
        <v>100</v>
      </c>
      <c r="T3907" s="116">
        <v>60</v>
      </c>
      <c r="V3907" s="102">
        <v>107.5</v>
      </c>
      <c r="AQ3907" s="105" t="e">
        <f t="shared" si="892"/>
        <v>#NUM!</v>
      </c>
      <c r="AR3907" s="105" t="e">
        <f t="shared" si="893"/>
        <v>#NUM!</v>
      </c>
      <c r="AS3907" s="105" t="e">
        <f t="shared" si="894"/>
        <v>#NUM!</v>
      </c>
      <c r="AT3907" s="105" t="e">
        <f>#REF!*1.075</f>
        <v>#REF!</v>
      </c>
      <c r="AU3907" s="105">
        <f t="shared" si="895"/>
        <v>64.5</v>
      </c>
      <c r="AV3907" s="102" t="e">
        <f t="shared" si="884"/>
        <v>#REF!</v>
      </c>
      <c r="BA3907" s="1"/>
      <c r="BB3907" s="106"/>
      <c r="BD3907" s="110" t="s">
        <v>84</v>
      </c>
      <c r="BE3907" s="110"/>
      <c r="BF3907" s="110"/>
      <c r="BG3907" s="110"/>
    </row>
    <row r="3908" spans="1:59" ht="24.75" hidden="1" customHeight="1">
      <c r="A3908" s="9">
        <v>3907</v>
      </c>
      <c r="B3908" s="20">
        <v>17899</v>
      </c>
      <c r="C3908" s="20"/>
      <c r="D3908" s="5" t="s">
        <v>15037</v>
      </c>
      <c r="E3908" s="21" t="s">
        <v>15044</v>
      </c>
      <c r="F3908" s="21" t="s">
        <v>15045</v>
      </c>
      <c r="G3908" s="21" t="s">
        <v>5387</v>
      </c>
      <c r="H3908" s="22" t="s">
        <v>97</v>
      </c>
      <c r="I3908" s="21" t="s">
        <v>1998</v>
      </c>
      <c r="J3908" s="21" t="s">
        <v>15046</v>
      </c>
      <c r="K3908" s="23"/>
      <c r="L3908" s="21"/>
      <c r="M3908" s="20">
        <v>1</v>
      </c>
      <c r="N3908" s="21" t="s">
        <v>46</v>
      </c>
      <c r="O3908" s="21" t="s">
        <v>15041</v>
      </c>
      <c r="P3908" s="21" t="s">
        <v>15047</v>
      </c>
      <c r="Q3908" s="21" t="s">
        <v>15048</v>
      </c>
      <c r="R3908" s="101">
        <v>6.45</v>
      </c>
      <c r="S3908" s="102">
        <v>6</v>
      </c>
      <c r="T3908" s="116">
        <v>3</v>
      </c>
      <c r="V3908" s="102">
        <v>6.45</v>
      </c>
      <c r="AQ3908" s="105" t="e">
        <f t="shared" si="892"/>
        <v>#NUM!</v>
      </c>
      <c r="AR3908" s="105" t="e">
        <f t="shared" si="893"/>
        <v>#NUM!</v>
      </c>
      <c r="AS3908" s="105" t="e">
        <f t="shared" si="894"/>
        <v>#NUM!</v>
      </c>
      <c r="AT3908" s="105" t="e">
        <f>#REF!*1.075</f>
        <v>#REF!</v>
      </c>
      <c r="AU3908" s="105">
        <f t="shared" si="895"/>
        <v>3.2249999999999996</v>
      </c>
      <c r="AV3908" s="102" t="e">
        <f t="shared" si="884"/>
        <v>#REF!</v>
      </c>
      <c r="BA3908" s="1"/>
      <c r="BB3908" s="106"/>
      <c r="BD3908" s="110" t="s">
        <v>84</v>
      </c>
      <c r="BE3908" s="110"/>
      <c r="BF3908" s="110"/>
      <c r="BG3908" s="110"/>
    </row>
    <row r="3909" spans="1:59" ht="24.75" hidden="1" customHeight="1">
      <c r="A3909" s="9">
        <v>3908</v>
      </c>
      <c r="B3909" s="20">
        <v>17841</v>
      </c>
      <c r="C3909" s="20"/>
      <c r="D3909" s="110"/>
      <c r="E3909" s="21" t="s">
        <v>15044</v>
      </c>
      <c r="F3909" s="21" t="s">
        <v>15045</v>
      </c>
      <c r="G3909" s="21" t="s">
        <v>5387</v>
      </c>
      <c r="H3909" s="22" t="s">
        <v>97</v>
      </c>
      <c r="I3909" s="21" t="s">
        <v>1998</v>
      </c>
      <c r="J3909" s="21" t="s">
        <v>15049</v>
      </c>
      <c r="K3909" s="23"/>
      <c r="L3909" s="21"/>
      <c r="M3909" s="20">
        <v>50</v>
      </c>
      <c r="N3909" s="21" t="s">
        <v>46</v>
      </c>
      <c r="O3909" s="21" t="s">
        <v>15041</v>
      </c>
      <c r="P3909" s="21" t="s">
        <v>15047</v>
      </c>
      <c r="Q3909" s="21" t="s">
        <v>15050</v>
      </c>
      <c r="R3909" s="101">
        <v>280</v>
      </c>
      <c r="S3909" s="102">
        <v>301</v>
      </c>
      <c r="T3909" s="116" t="s">
        <v>58</v>
      </c>
      <c r="V3909" s="102">
        <v>280</v>
      </c>
      <c r="AQ3909" s="105" t="e">
        <f t="shared" si="892"/>
        <v>#NUM!</v>
      </c>
      <c r="AR3909" s="105" t="e">
        <f t="shared" si="893"/>
        <v>#NUM!</v>
      </c>
      <c r="AS3909" s="105" t="e">
        <f t="shared" si="894"/>
        <v>#NUM!</v>
      </c>
      <c r="AT3909" s="105" t="e">
        <f>#REF!*1.075</f>
        <v>#REF!</v>
      </c>
      <c r="AU3909" s="105" t="e">
        <f t="shared" si="895"/>
        <v>#VALUE!</v>
      </c>
      <c r="AV3909" s="102" t="e">
        <f t="shared" si="884"/>
        <v>#REF!</v>
      </c>
      <c r="AW3909" s="125" t="s">
        <v>52</v>
      </c>
      <c r="AX3909" s="125" t="s">
        <v>51</v>
      </c>
      <c r="AY3909" s="106">
        <v>280</v>
      </c>
      <c r="AZ3909" s="108">
        <f>IF(AND(AY3909&gt;0,AY3909&lt;=10),AY3909*0.25,IF(AND(AY3909&gt;10,AY3909&lt;=50),AY3909*0.17,IF(AND(AY3909&gt;10,AY3909&lt;=100),AY3909*0.12,IF(AY3909&gt;100,AY3909*0.1))))</f>
        <v>28</v>
      </c>
      <c r="BA3909" s="1">
        <f>AZ3909+AY3909</f>
        <v>308</v>
      </c>
      <c r="BB3909" s="106">
        <f>BA3909+BA3909*0.08</f>
        <v>332.64</v>
      </c>
      <c r="BC3909" s="105" t="s">
        <v>53</v>
      </c>
      <c r="BE3909" s="110"/>
      <c r="BF3909" s="110"/>
      <c r="BG3909" s="110"/>
    </row>
    <row r="3910" spans="1:59" ht="24.75" hidden="1" customHeight="1">
      <c r="A3910" s="9">
        <v>3909</v>
      </c>
      <c r="B3910" s="20">
        <v>17800</v>
      </c>
      <c r="C3910" s="20"/>
      <c r="D3910" s="5" t="s">
        <v>15037</v>
      </c>
      <c r="E3910" s="21" t="s">
        <v>15044</v>
      </c>
      <c r="F3910" s="21" t="s">
        <v>15051</v>
      </c>
      <c r="G3910" s="21" t="s">
        <v>5387</v>
      </c>
      <c r="H3910" s="22" t="s">
        <v>2063</v>
      </c>
      <c r="I3910" s="21" t="s">
        <v>1998</v>
      </c>
      <c r="J3910" s="21" t="s">
        <v>15052</v>
      </c>
      <c r="K3910" s="23"/>
      <c r="L3910" s="21"/>
      <c r="M3910" s="20">
        <v>50</v>
      </c>
      <c r="N3910" s="21" t="s">
        <v>46</v>
      </c>
      <c r="O3910" s="21" t="s">
        <v>15041</v>
      </c>
      <c r="P3910" s="21" t="s">
        <v>15047</v>
      </c>
      <c r="Q3910" s="21" t="s">
        <v>15053</v>
      </c>
      <c r="R3910" s="101">
        <v>430</v>
      </c>
      <c r="S3910" s="102">
        <v>400</v>
      </c>
      <c r="T3910" s="116">
        <v>200</v>
      </c>
      <c r="V3910" s="102">
        <v>430</v>
      </c>
      <c r="AQ3910" s="105" t="e">
        <f t="shared" si="892"/>
        <v>#NUM!</v>
      </c>
      <c r="AR3910" s="105" t="e">
        <f t="shared" si="893"/>
        <v>#NUM!</v>
      </c>
      <c r="AS3910" s="105" t="e">
        <f t="shared" si="894"/>
        <v>#NUM!</v>
      </c>
      <c r="AT3910" s="105" t="e">
        <f>#REF!*1.075</f>
        <v>#REF!</v>
      </c>
      <c r="AU3910" s="105">
        <f t="shared" si="895"/>
        <v>215</v>
      </c>
      <c r="AV3910" s="102" t="e">
        <f t="shared" ref="AV3910:AV3973" si="896">MIN(AN3910,AT3910,AU3910)</f>
        <v>#REF!</v>
      </c>
      <c r="BA3910" s="1"/>
      <c r="BB3910" s="106"/>
      <c r="BD3910" s="110" t="s">
        <v>84</v>
      </c>
      <c r="BE3910" s="110"/>
      <c r="BF3910" s="110"/>
      <c r="BG3910" s="110"/>
    </row>
    <row r="3911" spans="1:59" ht="24.75" hidden="1" customHeight="1">
      <c r="A3911" s="9">
        <v>3910</v>
      </c>
      <c r="B3911" s="20">
        <v>17803</v>
      </c>
      <c r="C3911" s="20"/>
      <c r="E3911" s="21" t="s">
        <v>15054</v>
      </c>
      <c r="F3911" s="21" t="s">
        <v>15055</v>
      </c>
      <c r="G3911" s="21" t="s">
        <v>15056</v>
      </c>
      <c r="H3911" s="22" t="s">
        <v>97</v>
      </c>
      <c r="I3911" s="21" t="s">
        <v>1998</v>
      </c>
      <c r="J3911" s="21" t="s">
        <v>15057</v>
      </c>
      <c r="K3911" s="23"/>
      <c r="L3911" s="21"/>
      <c r="M3911" s="20">
        <v>50</v>
      </c>
      <c r="N3911" s="21" t="s">
        <v>46</v>
      </c>
      <c r="O3911" s="21" t="s">
        <v>15041</v>
      </c>
      <c r="P3911" s="21" t="s">
        <v>15058</v>
      </c>
      <c r="Q3911" s="21" t="s">
        <v>15059</v>
      </c>
      <c r="R3911" s="101">
        <v>150</v>
      </c>
      <c r="S3911" s="102">
        <v>161.25</v>
      </c>
      <c r="T3911" s="116" t="s">
        <v>58</v>
      </c>
      <c r="V3911" s="102">
        <v>150</v>
      </c>
      <c r="AQ3911" s="105" t="e">
        <f t="shared" si="892"/>
        <v>#NUM!</v>
      </c>
      <c r="AR3911" s="105" t="e">
        <f t="shared" si="893"/>
        <v>#NUM!</v>
      </c>
      <c r="AS3911" s="105" t="e">
        <f t="shared" si="894"/>
        <v>#NUM!</v>
      </c>
      <c r="AT3911" s="105" t="e">
        <f>#REF!*1.075</f>
        <v>#REF!</v>
      </c>
      <c r="AU3911" s="105" t="e">
        <f t="shared" si="895"/>
        <v>#VALUE!</v>
      </c>
      <c r="AV3911" s="102" t="e">
        <f t="shared" si="896"/>
        <v>#REF!</v>
      </c>
      <c r="AW3911" s="125" t="s">
        <v>52</v>
      </c>
      <c r="AX3911" s="125" t="s">
        <v>51</v>
      </c>
      <c r="AY3911" s="106">
        <v>150</v>
      </c>
      <c r="AZ3911" s="108">
        <f>IF(AND(AY3911&gt;0,AY3911&lt;=10),AY3911*0.25,IF(AND(AY3911&gt;10,AY3911&lt;=50),AY3911*0.17,IF(AND(AY3911&gt;10,AY3911&lt;=100),AY3911*0.12,IF(AY3911&gt;100,AY3911*0.1))))</f>
        <v>15</v>
      </c>
      <c r="BA3911" s="1">
        <f>AZ3911+AY3911</f>
        <v>165</v>
      </c>
      <c r="BB3911" s="106">
        <f>BA3911+BA3911*0.08</f>
        <v>178.2</v>
      </c>
      <c r="BC3911" s="105" t="s">
        <v>53</v>
      </c>
      <c r="BE3911" s="110"/>
      <c r="BF3911" s="110"/>
      <c r="BG3911" s="110"/>
    </row>
    <row r="3912" spans="1:59" ht="24.75" hidden="1" customHeight="1">
      <c r="A3912" s="9">
        <v>3911</v>
      </c>
      <c r="B3912" s="20">
        <v>17895</v>
      </c>
      <c r="C3912" s="20"/>
      <c r="E3912" s="21" t="s">
        <v>15060</v>
      </c>
      <c r="F3912" s="21" t="s">
        <v>15061</v>
      </c>
      <c r="G3912" s="21" t="s">
        <v>114</v>
      </c>
      <c r="H3912" s="22" t="s">
        <v>97</v>
      </c>
      <c r="I3912" s="21" t="s">
        <v>1998</v>
      </c>
      <c r="J3912" s="21" t="s">
        <v>15062</v>
      </c>
      <c r="K3912" s="23"/>
      <c r="L3912" s="21"/>
      <c r="M3912" s="20">
        <v>1</v>
      </c>
      <c r="N3912" s="21" t="s">
        <v>46</v>
      </c>
      <c r="O3912" s="21" t="s">
        <v>15041</v>
      </c>
      <c r="P3912" s="21" t="s">
        <v>15063</v>
      </c>
      <c r="Q3912" s="21" t="s">
        <v>15064</v>
      </c>
      <c r="R3912" s="101">
        <v>2.59</v>
      </c>
      <c r="S3912" s="102">
        <v>2.78</v>
      </c>
      <c r="T3912" s="116" t="s">
        <v>58</v>
      </c>
      <c r="V3912" s="102">
        <v>2.59</v>
      </c>
      <c r="AQ3912" s="105" t="e">
        <f t="shared" si="892"/>
        <v>#NUM!</v>
      </c>
      <c r="AR3912" s="105" t="e">
        <f t="shared" si="893"/>
        <v>#NUM!</v>
      </c>
      <c r="AS3912" s="105" t="e">
        <f t="shared" si="894"/>
        <v>#NUM!</v>
      </c>
      <c r="AT3912" s="105" t="e">
        <f>#REF!*1.075</f>
        <v>#REF!</v>
      </c>
      <c r="AU3912" s="105" t="e">
        <f t="shared" si="895"/>
        <v>#VALUE!</v>
      </c>
      <c r="AV3912" s="102" t="e">
        <f t="shared" si="896"/>
        <v>#REF!</v>
      </c>
      <c r="AW3912" s="125" t="s">
        <v>52</v>
      </c>
      <c r="AX3912" s="125" t="s">
        <v>51</v>
      </c>
      <c r="AY3912" s="106">
        <v>2.59</v>
      </c>
      <c r="AZ3912" s="108">
        <f>IF(AND(AY3912&gt;0,AY3912&lt;=10),AY3912*0.25,IF(AND(AY3912&gt;10,AY3912&lt;=50),AY3912*0.17,IF(AND(AY3912&gt;10,AY3912&lt;=100),AY3912*0.12,IF(AY3912&gt;100,AY3912*0.1))))</f>
        <v>0.64749999999999996</v>
      </c>
      <c r="BA3912" s="1">
        <f>AZ3912+AY3912</f>
        <v>3.2374999999999998</v>
      </c>
      <c r="BB3912" s="106">
        <f>BA3912+BA3912*0.08</f>
        <v>3.4964999999999997</v>
      </c>
      <c r="BC3912" s="105" t="s">
        <v>53</v>
      </c>
      <c r="BE3912" s="110"/>
      <c r="BF3912" s="110"/>
      <c r="BG3912" s="110"/>
    </row>
    <row r="3913" spans="1:59" ht="24.75" hidden="1" customHeight="1">
      <c r="A3913" s="9">
        <v>3912</v>
      </c>
      <c r="B3913" s="20">
        <v>17802</v>
      </c>
      <c r="C3913" s="20"/>
      <c r="D3913" s="5" t="s">
        <v>15037</v>
      </c>
      <c r="E3913" s="21" t="s">
        <v>15060</v>
      </c>
      <c r="F3913" s="21" t="s">
        <v>15061</v>
      </c>
      <c r="G3913" s="21" t="s">
        <v>114</v>
      </c>
      <c r="H3913" s="22" t="s">
        <v>97</v>
      </c>
      <c r="I3913" s="21" t="s">
        <v>1998</v>
      </c>
      <c r="J3913" s="21" t="s">
        <v>15065</v>
      </c>
      <c r="K3913" s="23"/>
      <c r="L3913" s="21"/>
      <c r="M3913" s="20">
        <v>100</v>
      </c>
      <c r="N3913" s="21" t="s">
        <v>46</v>
      </c>
      <c r="O3913" s="21" t="s">
        <v>15041</v>
      </c>
      <c r="P3913" s="21" t="s">
        <v>15063</v>
      </c>
      <c r="Q3913" s="21" t="s">
        <v>15066</v>
      </c>
      <c r="R3913" s="101">
        <v>278.43</v>
      </c>
      <c r="S3913" s="102">
        <v>259</v>
      </c>
      <c r="T3913" s="116">
        <v>259</v>
      </c>
      <c r="V3913" s="102">
        <v>278.43</v>
      </c>
      <c r="AQ3913" s="105" t="e">
        <f t="shared" si="892"/>
        <v>#NUM!</v>
      </c>
      <c r="AR3913" s="105" t="e">
        <f t="shared" si="893"/>
        <v>#NUM!</v>
      </c>
      <c r="AS3913" s="105" t="e">
        <f t="shared" si="894"/>
        <v>#NUM!</v>
      </c>
      <c r="AT3913" s="105" t="e">
        <f>#REF!*1.075</f>
        <v>#REF!</v>
      </c>
      <c r="AU3913" s="105">
        <f t="shared" si="895"/>
        <v>278.42500000000001</v>
      </c>
      <c r="AV3913" s="102" t="e">
        <f t="shared" si="896"/>
        <v>#REF!</v>
      </c>
      <c r="BA3913" s="1"/>
      <c r="BB3913" s="106"/>
      <c r="BD3913" s="110" t="s">
        <v>885</v>
      </c>
      <c r="BE3913" s="110"/>
      <c r="BF3913" s="110"/>
      <c r="BG3913" s="110"/>
    </row>
    <row r="3914" spans="1:59" ht="24.75" customHeight="1">
      <c r="A3914" s="9">
        <v>3915</v>
      </c>
      <c r="B3914" s="36">
        <v>6994</v>
      </c>
      <c r="C3914" s="36"/>
      <c r="D3914" s="127" t="s">
        <v>15067</v>
      </c>
      <c r="E3914" s="37" t="s">
        <v>15068</v>
      </c>
      <c r="F3914" s="36" t="s">
        <v>15069</v>
      </c>
      <c r="G3914" s="36" t="s">
        <v>5429</v>
      </c>
      <c r="H3914" s="36" t="s">
        <v>9724</v>
      </c>
      <c r="I3914" s="36" t="s">
        <v>983</v>
      </c>
      <c r="J3914" s="37" t="s">
        <v>15070</v>
      </c>
      <c r="K3914" s="49"/>
      <c r="L3914" s="36"/>
      <c r="M3914" s="36">
        <v>1</v>
      </c>
      <c r="N3914" s="36" t="s">
        <v>46</v>
      </c>
      <c r="O3914" s="36" t="s">
        <v>15071</v>
      </c>
      <c r="P3914" s="36" t="s">
        <v>15072</v>
      </c>
      <c r="Q3914" s="36" t="s">
        <v>15073</v>
      </c>
      <c r="S3914" s="102">
        <v>5.5</v>
      </c>
      <c r="T3914" s="116"/>
      <c r="AE3914" s="104">
        <v>3.53</v>
      </c>
      <c r="AF3914" s="105">
        <v>2.41</v>
      </c>
      <c r="AM3914" s="105">
        <v>3.53</v>
      </c>
      <c r="AQ3914" s="105">
        <f t="shared" si="892"/>
        <v>2.9699999999999998</v>
      </c>
      <c r="AR3914" s="105">
        <f t="shared" si="893"/>
        <v>0</v>
      </c>
      <c r="AS3914" s="105" t="e">
        <f t="shared" si="894"/>
        <v>#NUM!</v>
      </c>
      <c r="AT3914" s="105" t="e">
        <f>#REF!*1.075</f>
        <v>#REF!</v>
      </c>
      <c r="AU3914" s="105">
        <f t="shared" si="895"/>
        <v>0</v>
      </c>
      <c r="AV3914" s="102" t="e">
        <f t="shared" si="896"/>
        <v>#REF!</v>
      </c>
      <c r="AW3914" s="105" t="s">
        <v>1504</v>
      </c>
      <c r="AX3914" s="105" t="s">
        <v>278</v>
      </c>
      <c r="AY3914" s="106">
        <v>2.97</v>
      </c>
      <c r="AZ3914" s="108">
        <f t="shared" ref="AZ3914:AZ3977" si="897">IF(AND(AY3914&gt;0,AY3914&lt;=10),AY3914*0.25,IF(AND(AY3914&gt;10,AY3914&lt;=50),AY3914*0.17,IF(AND(AY3914&gt;10,AY3914&lt;=100),AY3914*0.12,IF(AY3914&gt;100,AY3914*0.1))))</f>
        <v>0.74250000000000005</v>
      </c>
      <c r="BA3914" s="1">
        <f t="shared" ref="BA3914:BA3977" si="898">AZ3914+AY3914</f>
        <v>3.7125000000000004</v>
      </c>
      <c r="BB3914" s="106">
        <f t="shared" ref="BB3914:BB3977" si="899">BA3914+BA3914*0.08</f>
        <v>4.0095000000000001</v>
      </c>
      <c r="BD3914" s="110" t="s">
        <v>200</v>
      </c>
      <c r="BE3914" s="110"/>
      <c r="BF3914" s="110"/>
      <c r="BG3914" s="110"/>
    </row>
    <row r="3915" spans="1:59" ht="24.75" customHeight="1">
      <c r="A3915" s="9">
        <v>3916</v>
      </c>
      <c r="B3915" s="36">
        <v>16450</v>
      </c>
      <c r="C3915" s="36"/>
      <c r="D3915" s="127" t="s">
        <v>15067</v>
      </c>
      <c r="E3915" s="37" t="s">
        <v>15074</v>
      </c>
      <c r="F3915" s="36" t="s">
        <v>506</v>
      </c>
      <c r="G3915" s="36" t="s">
        <v>507</v>
      </c>
      <c r="H3915" s="36" t="s">
        <v>15075</v>
      </c>
      <c r="I3915" s="36" t="s">
        <v>196</v>
      </c>
      <c r="J3915" s="37" t="s">
        <v>15076</v>
      </c>
      <c r="K3915" s="49"/>
      <c r="L3915" s="36"/>
      <c r="M3915" s="36">
        <v>4</v>
      </c>
      <c r="N3915" s="36" t="s">
        <v>46</v>
      </c>
      <c r="O3915" s="36" t="s">
        <v>15071</v>
      </c>
      <c r="P3915" s="36" t="s">
        <v>15077</v>
      </c>
      <c r="Q3915" s="36" t="s">
        <v>15078</v>
      </c>
      <c r="S3915" s="102">
        <v>7</v>
      </c>
      <c r="T3915" s="116"/>
      <c r="AE3915" s="104">
        <v>6.44</v>
      </c>
      <c r="AM3915" s="105">
        <v>6.44</v>
      </c>
      <c r="AQ3915" s="105" t="e">
        <f t="shared" si="892"/>
        <v>#NUM!</v>
      </c>
      <c r="AR3915" s="105" t="e">
        <f t="shared" si="893"/>
        <v>#NUM!</v>
      </c>
      <c r="AS3915" s="105" t="e">
        <f t="shared" si="894"/>
        <v>#NUM!</v>
      </c>
      <c r="AT3915" s="105" t="e">
        <f>#REF!*1.075</f>
        <v>#REF!</v>
      </c>
      <c r="AU3915" s="105">
        <f t="shared" si="895"/>
        <v>0</v>
      </c>
      <c r="AV3915" s="102" t="e">
        <f t="shared" si="896"/>
        <v>#REF!</v>
      </c>
      <c r="AW3915" s="105" t="s">
        <v>1543</v>
      </c>
      <c r="AX3915" s="105" t="s">
        <v>532</v>
      </c>
      <c r="AY3915" s="106">
        <v>6.44</v>
      </c>
      <c r="AZ3915" s="108">
        <f t="shared" si="897"/>
        <v>1.61</v>
      </c>
      <c r="BA3915" s="1">
        <f t="shared" si="898"/>
        <v>8.0500000000000007</v>
      </c>
      <c r="BB3915" s="106">
        <f t="shared" si="899"/>
        <v>8.6940000000000008</v>
      </c>
      <c r="BD3915" s="110" t="s">
        <v>200</v>
      </c>
      <c r="BE3915" s="110"/>
      <c r="BF3915" s="110"/>
      <c r="BG3915" s="110"/>
    </row>
    <row r="3916" spans="1:59" ht="24.75" customHeight="1">
      <c r="A3916" s="9">
        <v>3917</v>
      </c>
      <c r="B3916" s="36">
        <v>5806</v>
      </c>
      <c r="C3916" s="36"/>
      <c r="D3916" s="127" t="s">
        <v>15067</v>
      </c>
      <c r="E3916" s="37" t="s">
        <v>15079</v>
      </c>
      <c r="F3916" s="36" t="s">
        <v>15080</v>
      </c>
      <c r="G3916" s="36" t="s">
        <v>2242</v>
      </c>
      <c r="H3916" s="36" t="s">
        <v>5071</v>
      </c>
      <c r="I3916" s="36" t="s">
        <v>2244</v>
      </c>
      <c r="J3916" s="37" t="s">
        <v>15081</v>
      </c>
      <c r="K3916" s="49"/>
      <c r="L3916" s="36"/>
      <c r="M3916" s="36">
        <v>1</v>
      </c>
      <c r="N3916" s="36" t="s">
        <v>46</v>
      </c>
      <c r="O3916" s="36" t="s">
        <v>15071</v>
      </c>
      <c r="P3916" s="36" t="s">
        <v>15082</v>
      </c>
      <c r="Q3916" s="36" t="s">
        <v>15083</v>
      </c>
      <c r="R3916" s="101">
        <v>5.64</v>
      </c>
      <c r="S3916" s="102">
        <v>3</v>
      </c>
      <c r="T3916" s="116"/>
      <c r="U3916" s="84">
        <v>5.4</v>
      </c>
      <c r="V3916" s="102">
        <v>5.9298000000000002</v>
      </c>
      <c r="X3916" s="102">
        <v>5.6</v>
      </c>
      <c r="AE3916" s="104">
        <v>2.23</v>
      </c>
      <c r="AF3916" s="105">
        <v>1.47</v>
      </c>
      <c r="AM3916" s="105">
        <v>2.23</v>
      </c>
      <c r="AQ3916" s="105">
        <f t="shared" si="892"/>
        <v>1.85</v>
      </c>
      <c r="AR3916" s="105" t="str">
        <f t="shared" si="893"/>
        <v/>
      </c>
      <c r="AS3916" s="105" t="e">
        <f t="shared" si="894"/>
        <v>#NUM!</v>
      </c>
      <c r="AT3916" s="105" t="e">
        <f>#REF!*1.075</f>
        <v>#REF!</v>
      </c>
      <c r="AU3916" s="105">
        <f t="shared" si="895"/>
        <v>0</v>
      </c>
      <c r="AV3916" s="102" t="e">
        <f t="shared" si="896"/>
        <v>#REF!</v>
      </c>
      <c r="AW3916" s="137" t="s">
        <v>1504</v>
      </c>
      <c r="AX3916" s="105" t="s">
        <v>278</v>
      </c>
      <c r="AY3916" s="106">
        <v>1.85</v>
      </c>
      <c r="AZ3916" s="108">
        <f t="shared" si="897"/>
        <v>0.46250000000000002</v>
      </c>
      <c r="BA3916" s="1">
        <f t="shared" si="898"/>
        <v>2.3125</v>
      </c>
      <c r="BB3916" s="106">
        <f t="shared" si="899"/>
        <v>2.4975000000000001</v>
      </c>
      <c r="BD3916" s="110" t="s">
        <v>200</v>
      </c>
      <c r="BE3916" s="110"/>
      <c r="BF3916" s="110"/>
      <c r="BG3916" s="110"/>
    </row>
    <row r="3917" spans="1:59" ht="24.75" customHeight="1">
      <c r="A3917" s="9">
        <v>3918</v>
      </c>
      <c r="B3917" s="36">
        <v>5792</v>
      </c>
      <c r="C3917" s="36"/>
      <c r="D3917" s="127" t="s">
        <v>15067</v>
      </c>
      <c r="E3917" s="37" t="s">
        <v>15084</v>
      </c>
      <c r="F3917" s="36" t="s">
        <v>7276</v>
      </c>
      <c r="G3917" s="36" t="s">
        <v>7277</v>
      </c>
      <c r="H3917" s="36" t="s">
        <v>7278</v>
      </c>
      <c r="I3917" s="36" t="s">
        <v>551</v>
      </c>
      <c r="J3917" s="37" t="s">
        <v>15085</v>
      </c>
      <c r="K3917" s="49">
        <v>3</v>
      </c>
      <c r="L3917" s="36" t="s">
        <v>91</v>
      </c>
      <c r="M3917" s="36">
        <v>5</v>
      </c>
      <c r="N3917" s="36" t="s">
        <v>46</v>
      </c>
      <c r="O3917" s="36" t="s">
        <v>15071</v>
      </c>
      <c r="P3917" s="36" t="s">
        <v>15072</v>
      </c>
      <c r="Q3917" s="36" t="s">
        <v>15086</v>
      </c>
      <c r="S3917" s="102">
        <v>27</v>
      </c>
      <c r="T3917" s="116"/>
      <c r="AE3917" s="104">
        <v>27.39</v>
      </c>
      <c r="AF3917" s="105">
        <v>28.84</v>
      </c>
      <c r="AM3917" s="105">
        <v>27.39</v>
      </c>
      <c r="AQ3917" s="105">
        <f t="shared" si="892"/>
        <v>28.115000000000002</v>
      </c>
      <c r="AR3917" s="105">
        <f t="shared" si="893"/>
        <v>0</v>
      </c>
      <c r="AS3917" s="105" t="e">
        <f t="shared" si="894"/>
        <v>#NUM!</v>
      </c>
      <c r="AT3917" s="105" t="e">
        <f>#REF!*1.075</f>
        <v>#REF!</v>
      </c>
      <c r="AU3917" s="105">
        <f t="shared" si="895"/>
        <v>0</v>
      </c>
      <c r="AV3917" s="102" t="e">
        <f t="shared" si="896"/>
        <v>#REF!</v>
      </c>
      <c r="AW3917" s="105" t="s">
        <v>1504</v>
      </c>
      <c r="AX3917" s="105" t="s">
        <v>278</v>
      </c>
      <c r="AY3917" s="106">
        <v>28.114999999999998</v>
      </c>
      <c r="AZ3917" s="108">
        <f t="shared" si="897"/>
        <v>4.7795500000000004</v>
      </c>
      <c r="BA3917" s="1">
        <f t="shared" si="898"/>
        <v>32.894549999999995</v>
      </c>
      <c r="BB3917" s="106">
        <f t="shared" si="899"/>
        <v>35.526113999999993</v>
      </c>
      <c r="BD3917" s="110" t="s">
        <v>200</v>
      </c>
      <c r="BE3917" s="110"/>
      <c r="BF3917" s="110"/>
      <c r="BG3917" s="110"/>
    </row>
    <row r="3918" spans="1:59" ht="24.75" customHeight="1">
      <c r="A3918" s="9">
        <v>3919</v>
      </c>
      <c r="B3918" s="36"/>
      <c r="C3918" s="36"/>
      <c r="D3918" s="127" t="s">
        <v>15067</v>
      </c>
      <c r="E3918" s="37" t="s">
        <v>15087</v>
      </c>
      <c r="F3918" s="36" t="s">
        <v>7276</v>
      </c>
      <c r="G3918" s="36" t="s">
        <v>7277</v>
      </c>
      <c r="H3918" s="36" t="s">
        <v>15088</v>
      </c>
      <c r="I3918" s="36" t="s">
        <v>1461</v>
      </c>
      <c r="J3918" s="37" t="s">
        <v>15089</v>
      </c>
      <c r="K3918" s="49"/>
      <c r="L3918" s="36"/>
      <c r="M3918" s="36">
        <v>30</v>
      </c>
      <c r="N3918" s="36" t="s">
        <v>46</v>
      </c>
      <c r="O3918" s="36" t="s">
        <v>15071</v>
      </c>
      <c r="P3918" s="36" t="s">
        <v>15072</v>
      </c>
      <c r="Q3918" s="36" t="s">
        <v>15090</v>
      </c>
      <c r="R3918" s="101">
        <v>30</v>
      </c>
      <c r="T3918" s="116"/>
      <c r="AE3918" s="104">
        <v>57.27</v>
      </c>
      <c r="AF3918" s="105">
        <v>62.51</v>
      </c>
      <c r="AM3918" s="105">
        <v>57.27</v>
      </c>
      <c r="AQ3918" s="105">
        <f t="shared" si="892"/>
        <v>59.89</v>
      </c>
      <c r="AR3918" s="105">
        <f t="shared" si="893"/>
        <v>30</v>
      </c>
      <c r="AS3918" s="105" t="e">
        <f t="shared" si="894"/>
        <v>#NUM!</v>
      </c>
      <c r="AT3918" s="105" t="e">
        <f>#REF!*1.075</f>
        <v>#REF!</v>
      </c>
      <c r="AU3918" s="105">
        <f t="shared" si="895"/>
        <v>0</v>
      </c>
      <c r="AV3918" s="102" t="e">
        <f t="shared" si="896"/>
        <v>#REF!</v>
      </c>
      <c r="AW3918" s="105" t="s">
        <v>1679</v>
      </c>
      <c r="AX3918" s="105" t="s">
        <v>51</v>
      </c>
      <c r="AY3918" s="106">
        <v>30</v>
      </c>
      <c r="AZ3918" s="108">
        <f t="shared" si="897"/>
        <v>5.1000000000000005</v>
      </c>
      <c r="BA3918" s="1">
        <f t="shared" si="898"/>
        <v>35.1</v>
      </c>
      <c r="BB3918" s="106">
        <f t="shared" si="899"/>
        <v>37.908000000000001</v>
      </c>
      <c r="BD3918" s="110" t="s">
        <v>200</v>
      </c>
      <c r="BE3918" s="110"/>
      <c r="BF3918" s="110"/>
      <c r="BG3918" s="110"/>
    </row>
    <row r="3919" spans="1:59" ht="24.75" hidden="1" customHeight="1">
      <c r="A3919" s="9">
        <v>3924</v>
      </c>
      <c r="B3919" s="36">
        <v>6946</v>
      </c>
      <c r="C3919" s="36"/>
      <c r="E3919" s="37" t="s">
        <v>15091</v>
      </c>
      <c r="F3919" s="36" t="s">
        <v>7276</v>
      </c>
      <c r="G3919" s="36" t="s">
        <v>7277</v>
      </c>
      <c r="H3919" s="36" t="s">
        <v>15092</v>
      </c>
      <c r="I3919" s="36" t="s">
        <v>1461</v>
      </c>
      <c r="J3919" s="37" t="s">
        <v>15089</v>
      </c>
      <c r="K3919" s="49"/>
      <c r="L3919" s="36"/>
      <c r="M3919" s="36"/>
      <c r="N3919" s="36"/>
      <c r="O3919" s="36" t="s">
        <v>15071</v>
      </c>
      <c r="P3919" s="36" t="s">
        <v>15093</v>
      </c>
      <c r="Q3919" s="36" t="s">
        <v>15094</v>
      </c>
      <c r="T3919" s="116"/>
      <c r="AT3919" s="105" t="e">
        <f>#REF!*1.075</f>
        <v>#REF!</v>
      </c>
      <c r="AV3919" s="102" t="e">
        <f t="shared" si="896"/>
        <v>#REF!</v>
      </c>
      <c r="AZ3919" s="108" t="b">
        <f t="shared" si="897"/>
        <v>0</v>
      </c>
      <c r="BA3919" s="1">
        <f t="shared" si="898"/>
        <v>0</v>
      </c>
      <c r="BB3919" s="106">
        <f t="shared" si="899"/>
        <v>0</v>
      </c>
      <c r="BE3919" s="110"/>
      <c r="BF3919" s="110"/>
      <c r="BG3919" s="110"/>
    </row>
    <row r="3920" spans="1:59" ht="24.75" customHeight="1">
      <c r="A3920" s="9">
        <v>3929</v>
      </c>
      <c r="B3920" s="36">
        <v>6993</v>
      </c>
      <c r="C3920" s="36"/>
      <c r="D3920" s="127" t="s">
        <v>15067</v>
      </c>
      <c r="E3920" s="37" t="s">
        <v>15095</v>
      </c>
      <c r="F3920" s="36" t="s">
        <v>15096</v>
      </c>
      <c r="G3920" s="36" t="s">
        <v>13454</v>
      </c>
      <c r="H3920" s="36" t="s">
        <v>15097</v>
      </c>
      <c r="I3920" s="36" t="s">
        <v>983</v>
      </c>
      <c r="J3920" s="37" t="s">
        <v>15098</v>
      </c>
      <c r="K3920" s="49">
        <v>2.5</v>
      </c>
      <c r="L3920" s="36" t="s">
        <v>91</v>
      </c>
      <c r="M3920" s="36">
        <v>1</v>
      </c>
      <c r="N3920" s="36" t="s">
        <v>46</v>
      </c>
      <c r="O3920" s="36" t="s">
        <v>15071</v>
      </c>
      <c r="P3920" s="36" t="s">
        <v>15082</v>
      </c>
      <c r="Q3920" s="36" t="s">
        <v>15099</v>
      </c>
      <c r="R3920" s="101">
        <v>6.3</v>
      </c>
      <c r="S3920" s="102">
        <v>6.2</v>
      </c>
      <c r="T3920" s="116"/>
      <c r="U3920" s="84">
        <v>6.2</v>
      </c>
      <c r="Y3920" s="102">
        <v>6.4</v>
      </c>
      <c r="AE3920" s="104">
        <v>4.3099999999999996</v>
      </c>
      <c r="AM3920" s="105">
        <v>4.3099999999999996</v>
      </c>
      <c r="AQ3920" s="105" t="e">
        <f t="shared" ref="AQ3920:AQ3928" si="900">AVERAGE(SMALL(AE3920:AI3920,1),SMALL(AE3920:AI3920,2))</f>
        <v>#NUM!</v>
      </c>
      <c r="AR3920" s="105" t="e">
        <f t="shared" ref="AR3920:AR3928" si="901">IF(R3920 &lt;=( AVERAGE(SMALL(AE3920:AI3920,1),SMALL(AE3920:AI3920,2))), R3920, "")</f>
        <v>#NUM!</v>
      </c>
      <c r="AS3920" s="105" t="e">
        <f t="shared" ref="AS3920:AS3928" si="902">AVERAGE(SMALL(AJ3920:AM3920,1),SMALL(AJ3920:AM3920,2))</f>
        <v>#NUM!</v>
      </c>
      <c r="AT3920" s="105" t="e">
        <f>#REF!*1.075</f>
        <v>#REF!</v>
      </c>
      <c r="AU3920" s="105">
        <f t="shared" ref="AU3920:AU3928" si="903">T3920*1.075</f>
        <v>0</v>
      </c>
      <c r="AV3920" s="102" t="e">
        <f t="shared" si="896"/>
        <v>#REF!</v>
      </c>
      <c r="AW3920" s="105" t="s">
        <v>1543</v>
      </c>
      <c r="AX3920" s="105" t="s">
        <v>532</v>
      </c>
      <c r="AY3920" s="106">
        <v>4.3099999999999996</v>
      </c>
      <c r="AZ3920" s="108">
        <f t="shared" si="897"/>
        <v>1.0774999999999999</v>
      </c>
      <c r="BA3920" s="1">
        <f t="shared" si="898"/>
        <v>5.3874999999999993</v>
      </c>
      <c r="BB3920" s="106">
        <f t="shared" si="899"/>
        <v>5.8184999999999993</v>
      </c>
      <c r="BD3920" s="110" t="s">
        <v>200</v>
      </c>
      <c r="BE3920" s="110"/>
      <c r="BF3920" s="110"/>
      <c r="BG3920" s="110"/>
    </row>
    <row r="3921" spans="1:59" ht="24.75" customHeight="1">
      <c r="A3921" s="9">
        <v>4816</v>
      </c>
      <c r="B3921" s="36">
        <v>5681</v>
      </c>
      <c r="C3921" s="36"/>
      <c r="D3921" s="127" t="s">
        <v>15067</v>
      </c>
      <c r="E3921" s="37" t="s">
        <v>15100</v>
      </c>
      <c r="F3921" s="36" t="s">
        <v>15101</v>
      </c>
      <c r="G3921" s="36" t="s">
        <v>5322</v>
      </c>
      <c r="H3921" s="36" t="s">
        <v>1150</v>
      </c>
      <c r="I3921" s="36" t="s">
        <v>626</v>
      </c>
      <c r="J3921" s="37" t="s">
        <v>15102</v>
      </c>
      <c r="K3921" s="49"/>
      <c r="L3921" s="36"/>
      <c r="M3921" s="36">
        <v>5</v>
      </c>
      <c r="N3921" s="36" t="s">
        <v>46</v>
      </c>
      <c r="O3921" s="36" t="s">
        <v>15071</v>
      </c>
      <c r="P3921" s="36" t="s">
        <v>15082</v>
      </c>
      <c r="Q3921" s="36" t="s">
        <v>15103</v>
      </c>
      <c r="S3921" s="102">
        <v>9</v>
      </c>
      <c r="T3921" s="116"/>
      <c r="AE3921" s="104">
        <v>20.76</v>
      </c>
      <c r="AG3921" s="105">
        <v>30.56</v>
      </c>
      <c r="AM3921" s="105">
        <v>20.76</v>
      </c>
      <c r="AQ3921" s="105">
        <f t="shared" si="900"/>
        <v>25.66</v>
      </c>
      <c r="AR3921" s="105">
        <f t="shared" si="901"/>
        <v>0</v>
      </c>
      <c r="AS3921" s="105" t="e">
        <f t="shared" si="902"/>
        <v>#NUM!</v>
      </c>
      <c r="AT3921" s="105" t="e">
        <f>#REF!*1.075</f>
        <v>#REF!</v>
      </c>
      <c r="AU3921" s="105">
        <f t="shared" si="903"/>
        <v>0</v>
      </c>
      <c r="AV3921" s="102" t="e">
        <f t="shared" si="896"/>
        <v>#REF!</v>
      </c>
      <c r="AW3921" s="105" t="s">
        <v>1504</v>
      </c>
      <c r="AX3921" s="105" t="s">
        <v>278</v>
      </c>
      <c r="AY3921" s="106">
        <v>25.66</v>
      </c>
      <c r="AZ3921" s="108">
        <f t="shared" si="897"/>
        <v>4.3622000000000005</v>
      </c>
      <c r="BA3921" s="1">
        <f t="shared" si="898"/>
        <v>30.022200000000002</v>
      </c>
      <c r="BB3921" s="106">
        <f t="shared" si="899"/>
        <v>32.423976000000003</v>
      </c>
      <c r="BD3921" s="110" t="s">
        <v>200</v>
      </c>
      <c r="BE3921" s="110"/>
      <c r="BF3921" s="110"/>
      <c r="BG3921" s="110"/>
    </row>
    <row r="3922" spans="1:59" ht="24.75" customHeight="1">
      <c r="A3922" s="9">
        <v>3921</v>
      </c>
      <c r="B3922" s="20"/>
      <c r="C3922" s="20"/>
      <c r="D3922" s="127" t="s">
        <v>15104</v>
      </c>
      <c r="E3922" s="21" t="s">
        <v>15105</v>
      </c>
      <c r="F3922" s="21" t="s">
        <v>15106</v>
      </c>
      <c r="G3922" s="21" t="s">
        <v>400</v>
      </c>
      <c r="H3922" s="22" t="s">
        <v>787</v>
      </c>
      <c r="I3922" s="21" t="s">
        <v>68</v>
      </c>
      <c r="J3922" s="21" t="s">
        <v>15107</v>
      </c>
      <c r="K3922" s="23"/>
      <c r="L3922" s="21"/>
      <c r="M3922" s="20">
        <v>20</v>
      </c>
      <c r="N3922" s="21" t="s">
        <v>46</v>
      </c>
      <c r="O3922" s="21" t="s">
        <v>15108</v>
      </c>
      <c r="P3922" s="21" t="s">
        <v>15109</v>
      </c>
      <c r="Q3922" s="21" t="s">
        <v>15110</v>
      </c>
      <c r="R3922" s="101">
        <v>6.01</v>
      </c>
      <c r="S3922" s="102">
        <v>2.15</v>
      </c>
      <c r="T3922" s="116">
        <v>1.86</v>
      </c>
      <c r="U3922" s="84">
        <v>6.0077999999999996</v>
      </c>
      <c r="AA3922" s="102">
        <v>6.0077999999999996</v>
      </c>
      <c r="AK3922" s="105">
        <v>11.78</v>
      </c>
      <c r="AQ3922" s="105" t="e">
        <f t="shared" si="900"/>
        <v>#NUM!</v>
      </c>
      <c r="AR3922" s="105" t="e">
        <f t="shared" si="901"/>
        <v>#NUM!</v>
      </c>
      <c r="AS3922" s="105" t="e">
        <f t="shared" si="902"/>
        <v>#NUM!</v>
      </c>
      <c r="AT3922" s="105" t="e">
        <f>#REF!*1.075</f>
        <v>#REF!</v>
      </c>
      <c r="AU3922" s="105">
        <f t="shared" si="903"/>
        <v>1.9995000000000001</v>
      </c>
      <c r="AV3922" s="102" t="e">
        <f t="shared" si="896"/>
        <v>#REF!</v>
      </c>
      <c r="AW3922" s="105" t="s">
        <v>172</v>
      </c>
      <c r="AX3922" s="105" t="s">
        <v>173</v>
      </c>
      <c r="AY3922" s="106">
        <v>1.99</v>
      </c>
      <c r="AZ3922" s="108">
        <f t="shared" si="897"/>
        <v>0.4975</v>
      </c>
      <c r="BA3922" s="1">
        <f t="shared" si="898"/>
        <v>2.4874999999999998</v>
      </c>
      <c r="BB3922" s="106">
        <f t="shared" si="899"/>
        <v>2.6864999999999997</v>
      </c>
      <c r="BD3922" s="105" t="s">
        <v>885</v>
      </c>
      <c r="BE3922" s="110"/>
      <c r="BF3922" s="110"/>
      <c r="BG3922" s="110"/>
    </row>
    <row r="3923" spans="1:59" ht="24.75" hidden="1" customHeight="1">
      <c r="A3923" s="9">
        <v>3922</v>
      </c>
      <c r="B3923" s="17">
        <v>11878</v>
      </c>
      <c r="C3923" s="17"/>
      <c r="D3923" s="8"/>
      <c r="E3923" s="2" t="s">
        <v>15111</v>
      </c>
      <c r="F3923" s="2" t="s">
        <v>1138</v>
      </c>
      <c r="G3923" s="2" t="s">
        <v>1144</v>
      </c>
      <c r="H3923" s="18" t="s">
        <v>1163</v>
      </c>
      <c r="I3923" s="2" t="s">
        <v>292</v>
      </c>
      <c r="J3923" s="2" t="s">
        <v>15112</v>
      </c>
      <c r="K3923" s="19">
        <v>100</v>
      </c>
      <c r="L3923" s="2" t="s">
        <v>91</v>
      </c>
      <c r="M3923" s="17">
        <v>1</v>
      </c>
      <c r="N3923" s="2" t="s">
        <v>46</v>
      </c>
      <c r="O3923" s="2" t="s">
        <v>15113</v>
      </c>
      <c r="P3923" s="2" t="s">
        <v>15114</v>
      </c>
      <c r="Q3923" s="2" t="s">
        <v>15115</v>
      </c>
      <c r="R3923" s="101">
        <v>5.05</v>
      </c>
      <c r="T3923" s="116">
        <v>2.63</v>
      </c>
      <c r="U3923" s="84">
        <v>5</v>
      </c>
      <c r="V3923" s="102">
        <v>7.48</v>
      </c>
      <c r="Y3923" s="102">
        <v>4.1500000000000004</v>
      </c>
      <c r="AE3923" s="104">
        <v>5</v>
      </c>
      <c r="AN3923" s="106">
        <v>4.1500000000000004</v>
      </c>
      <c r="AO3923" s="105" t="s">
        <v>531</v>
      </c>
      <c r="AP3923" s="104" t="s">
        <v>532</v>
      </c>
      <c r="AQ3923" s="105" t="e">
        <f t="shared" si="900"/>
        <v>#NUM!</v>
      </c>
      <c r="AR3923" s="105" t="e">
        <f t="shared" si="901"/>
        <v>#NUM!</v>
      </c>
      <c r="AS3923" s="105" t="e">
        <f t="shared" si="902"/>
        <v>#NUM!</v>
      </c>
      <c r="AT3923" s="105" t="e">
        <f>#REF!*1.075</f>
        <v>#REF!</v>
      </c>
      <c r="AU3923" s="105">
        <f t="shared" si="903"/>
        <v>2.8272499999999998</v>
      </c>
      <c r="AV3923" s="102" t="e">
        <f t="shared" si="896"/>
        <v>#REF!</v>
      </c>
      <c r="AW3923" s="105" t="s">
        <v>172</v>
      </c>
      <c r="AX3923" s="105" t="s">
        <v>173</v>
      </c>
      <c r="AY3923" s="106">
        <v>2.827</v>
      </c>
      <c r="AZ3923" s="108">
        <f t="shared" si="897"/>
        <v>0.70674999999999999</v>
      </c>
      <c r="BA3923" s="1">
        <f t="shared" si="898"/>
        <v>3.5337499999999999</v>
      </c>
      <c r="BB3923" s="106">
        <f t="shared" si="899"/>
        <v>3.8164500000000001</v>
      </c>
      <c r="BC3923" s="105" t="s">
        <v>53</v>
      </c>
      <c r="BE3923" s="110"/>
      <c r="BF3923" s="110"/>
      <c r="BG3923" s="110"/>
    </row>
    <row r="3924" spans="1:59" ht="24.75" hidden="1" customHeight="1">
      <c r="A3924" s="9">
        <v>3923</v>
      </c>
      <c r="B3924" s="17">
        <v>808</v>
      </c>
      <c r="C3924" s="17"/>
      <c r="D3924" s="8"/>
      <c r="E3924" s="2" t="s">
        <v>15116</v>
      </c>
      <c r="F3924" s="2" t="s">
        <v>1138</v>
      </c>
      <c r="G3924" s="2" t="s">
        <v>1144</v>
      </c>
      <c r="H3924" s="18" t="s">
        <v>5002</v>
      </c>
      <c r="I3924" s="2" t="s">
        <v>292</v>
      </c>
      <c r="J3924" s="2" t="s">
        <v>1107</v>
      </c>
      <c r="K3924" s="19">
        <v>100</v>
      </c>
      <c r="L3924" s="2" t="s">
        <v>91</v>
      </c>
      <c r="M3924" s="17">
        <v>1</v>
      </c>
      <c r="N3924" s="2" t="s">
        <v>46</v>
      </c>
      <c r="O3924" s="2" t="s">
        <v>15117</v>
      </c>
      <c r="P3924" s="2" t="s">
        <v>15118</v>
      </c>
      <c r="Q3924" s="2" t="s">
        <v>15119</v>
      </c>
      <c r="R3924" s="101">
        <v>5.81</v>
      </c>
      <c r="T3924" s="116">
        <v>2.04</v>
      </c>
      <c r="U3924" s="84">
        <v>5</v>
      </c>
      <c r="V3924" s="102">
        <v>7.48</v>
      </c>
      <c r="Y3924" s="102">
        <v>4.1500000000000004</v>
      </c>
      <c r="AE3924" s="104">
        <v>5</v>
      </c>
      <c r="AN3924" s="106">
        <v>4.1500000000000004</v>
      </c>
      <c r="AO3924" s="105" t="s">
        <v>531</v>
      </c>
      <c r="AP3924" s="104" t="s">
        <v>532</v>
      </c>
      <c r="AQ3924" s="105" t="e">
        <f t="shared" si="900"/>
        <v>#NUM!</v>
      </c>
      <c r="AR3924" s="105" t="e">
        <f t="shared" si="901"/>
        <v>#NUM!</v>
      </c>
      <c r="AS3924" s="105" t="e">
        <f t="shared" si="902"/>
        <v>#NUM!</v>
      </c>
      <c r="AT3924" s="105" t="e">
        <f>#REF!*1.075</f>
        <v>#REF!</v>
      </c>
      <c r="AU3924" s="105">
        <f t="shared" si="903"/>
        <v>2.1930000000000001</v>
      </c>
      <c r="AV3924" s="102" t="e">
        <f t="shared" si="896"/>
        <v>#REF!</v>
      </c>
      <c r="AW3924" s="105" t="s">
        <v>172</v>
      </c>
      <c r="AX3924" s="105" t="s">
        <v>173</v>
      </c>
      <c r="AY3924" s="106">
        <v>2.1930000000000001</v>
      </c>
      <c r="AZ3924" s="108">
        <f t="shared" si="897"/>
        <v>0.54825000000000002</v>
      </c>
      <c r="BA3924" s="1">
        <f t="shared" si="898"/>
        <v>2.74125</v>
      </c>
      <c r="BB3924" s="106">
        <f t="shared" si="899"/>
        <v>2.96055</v>
      </c>
      <c r="BC3924" s="105" t="s">
        <v>53</v>
      </c>
      <c r="BE3924" s="110"/>
      <c r="BF3924" s="110"/>
      <c r="BG3924" s="110"/>
    </row>
    <row r="3925" spans="1:59" ht="24.75" hidden="1" customHeight="1">
      <c r="A3925" s="9">
        <v>3925</v>
      </c>
      <c r="B3925" s="17">
        <v>55</v>
      </c>
      <c r="C3925" s="17"/>
      <c r="D3925" s="8"/>
      <c r="E3925" s="2" t="s">
        <v>15120</v>
      </c>
      <c r="F3925" s="2" t="s">
        <v>15121</v>
      </c>
      <c r="G3925" s="2" t="s">
        <v>1809</v>
      </c>
      <c r="H3925" s="18" t="s">
        <v>15122</v>
      </c>
      <c r="I3925" s="2" t="s">
        <v>15123</v>
      </c>
      <c r="J3925" s="30" t="s">
        <v>15124</v>
      </c>
      <c r="K3925" s="19"/>
      <c r="L3925" s="2"/>
      <c r="M3925" s="17">
        <v>24</v>
      </c>
      <c r="N3925" s="2" t="s">
        <v>46</v>
      </c>
      <c r="O3925" s="1" t="s">
        <v>15117</v>
      </c>
      <c r="P3925" s="2" t="s">
        <v>15125</v>
      </c>
      <c r="Q3925" s="2" t="s">
        <v>15126</v>
      </c>
      <c r="R3925" s="101">
        <v>5.05</v>
      </c>
      <c r="T3925" s="116">
        <v>2.08</v>
      </c>
      <c r="U3925" s="84">
        <v>5.8</v>
      </c>
      <c r="V3925" s="102">
        <v>5.27</v>
      </c>
      <c r="Y3925" s="102">
        <v>4.83</v>
      </c>
      <c r="AE3925" s="104">
        <v>5.8</v>
      </c>
      <c r="AN3925" s="106">
        <v>5.05</v>
      </c>
      <c r="AO3925" s="105" t="s">
        <v>50</v>
      </c>
      <c r="AP3925" s="104" t="s">
        <v>51</v>
      </c>
      <c r="AQ3925" s="105" t="e">
        <f t="shared" si="900"/>
        <v>#NUM!</v>
      </c>
      <c r="AR3925" s="105" t="e">
        <f t="shared" si="901"/>
        <v>#NUM!</v>
      </c>
      <c r="AS3925" s="105" t="e">
        <f t="shared" si="902"/>
        <v>#NUM!</v>
      </c>
      <c r="AT3925" s="105" t="e">
        <f>#REF!*1.075</f>
        <v>#REF!</v>
      </c>
      <c r="AU3925" s="105">
        <f t="shared" si="903"/>
        <v>2.2359999999999998</v>
      </c>
      <c r="AV3925" s="102" t="e">
        <f t="shared" si="896"/>
        <v>#REF!</v>
      </c>
      <c r="AW3925" s="105" t="s">
        <v>172</v>
      </c>
      <c r="AX3925" s="105" t="s">
        <v>173</v>
      </c>
      <c r="AY3925" s="106">
        <v>2.2360000000000002</v>
      </c>
      <c r="AZ3925" s="108">
        <f t="shared" si="897"/>
        <v>0.55900000000000005</v>
      </c>
      <c r="BA3925" s="1">
        <f t="shared" si="898"/>
        <v>2.7950000000000004</v>
      </c>
      <c r="BB3925" s="106">
        <f t="shared" si="899"/>
        <v>3.0186000000000002</v>
      </c>
      <c r="BC3925" s="105" t="s">
        <v>53</v>
      </c>
      <c r="BD3925" s="128"/>
      <c r="BE3925" s="128"/>
      <c r="BF3925" s="110"/>
      <c r="BG3925" s="110"/>
    </row>
    <row r="3926" spans="1:59" ht="24.75" hidden="1" customHeight="1">
      <c r="A3926" s="9">
        <v>3926</v>
      </c>
      <c r="B3926" s="17">
        <v>3997</v>
      </c>
      <c r="C3926" s="17"/>
      <c r="D3926" s="8"/>
      <c r="E3926" s="2" t="s">
        <v>15127</v>
      </c>
      <c r="F3926" s="2" t="s">
        <v>15128</v>
      </c>
      <c r="G3926" s="2" t="s">
        <v>15129</v>
      </c>
      <c r="H3926" s="18" t="s">
        <v>15130</v>
      </c>
      <c r="I3926" s="2" t="s">
        <v>1811</v>
      </c>
      <c r="J3926" s="2" t="s">
        <v>15131</v>
      </c>
      <c r="K3926" s="19"/>
      <c r="L3926" s="2"/>
      <c r="M3926" s="17">
        <v>16</v>
      </c>
      <c r="N3926" s="2" t="s">
        <v>46</v>
      </c>
      <c r="O3926" s="1" t="s">
        <v>15117</v>
      </c>
      <c r="P3926" s="2" t="s">
        <v>15132</v>
      </c>
      <c r="Q3926" s="2" t="s">
        <v>15133</v>
      </c>
      <c r="R3926" s="101">
        <v>5.05</v>
      </c>
      <c r="T3926" s="116">
        <v>2.08</v>
      </c>
      <c r="U3926" s="84">
        <v>6</v>
      </c>
      <c r="V3926" s="102">
        <v>5.27</v>
      </c>
      <c r="Y3926" s="102">
        <v>4.83</v>
      </c>
      <c r="AE3926" s="104">
        <v>6</v>
      </c>
      <c r="AN3926" s="106">
        <v>5.05</v>
      </c>
      <c r="AO3926" s="105" t="s">
        <v>50</v>
      </c>
      <c r="AP3926" s="104" t="s">
        <v>51</v>
      </c>
      <c r="AQ3926" s="105" t="e">
        <f t="shared" si="900"/>
        <v>#NUM!</v>
      </c>
      <c r="AR3926" s="105" t="e">
        <f t="shared" si="901"/>
        <v>#NUM!</v>
      </c>
      <c r="AS3926" s="105" t="e">
        <f t="shared" si="902"/>
        <v>#NUM!</v>
      </c>
      <c r="AT3926" s="105" t="e">
        <f>#REF!*1.075</f>
        <v>#REF!</v>
      </c>
      <c r="AU3926" s="105">
        <f t="shared" si="903"/>
        <v>2.2359999999999998</v>
      </c>
      <c r="AV3926" s="102" t="e">
        <f t="shared" si="896"/>
        <v>#REF!</v>
      </c>
      <c r="AW3926" s="105" t="s">
        <v>172</v>
      </c>
      <c r="AX3926" s="105" t="s">
        <v>173</v>
      </c>
      <c r="AY3926" s="106">
        <v>2.2400000000000002</v>
      </c>
      <c r="AZ3926" s="108">
        <f t="shared" si="897"/>
        <v>0.56000000000000005</v>
      </c>
      <c r="BA3926" s="1">
        <f t="shared" si="898"/>
        <v>2.8000000000000003</v>
      </c>
      <c r="BB3926" s="106">
        <f t="shared" si="899"/>
        <v>3.0240000000000005</v>
      </c>
      <c r="BC3926" s="105" t="s">
        <v>53</v>
      </c>
      <c r="BE3926" s="110"/>
      <c r="BF3926" s="110"/>
      <c r="BG3926" s="110"/>
    </row>
    <row r="3927" spans="1:59" ht="24.75" hidden="1" customHeight="1">
      <c r="A3927" s="9">
        <v>3927</v>
      </c>
      <c r="B3927" s="17">
        <v>850</v>
      </c>
      <c r="C3927" s="17"/>
      <c r="D3927" s="8"/>
      <c r="E3927" s="2" t="s">
        <v>15134</v>
      </c>
      <c r="F3927" s="2" t="s">
        <v>15135</v>
      </c>
      <c r="G3927" s="2" t="s">
        <v>1809</v>
      </c>
      <c r="H3927" s="18" t="s">
        <v>15136</v>
      </c>
      <c r="I3927" s="2" t="s">
        <v>15123</v>
      </c>
      <c r="J3927" s="30" t="s">
        <v>15137</v>
      </c>
      <c r="K3927" s="19"/>
      <c r="L3927" s="2"/>
      <c r="M3927" s="17">
        <v>24</v>
      </c>
      <c r="N3927" s="2" t="s">
        <v>46</v>
      </c>
      <c r="O3927" s="1" t="s">
        <v>15117</v>
      </c>
      <c r="P3927" s="2" t="s">
        <v>15125</v>
      </c>
      <c r="Q3927" s="2" t="s">
        <v>15138</v>
      </c>
      <c r="R3927" s="101">
        <v>5.05</v>
      </c>
      <c r="T3927" s="116">
        <v>2.08</v>
      </c>
      <c r="U3927" s="84">
        <v>5.8</v>
      </c>
      <c r="V3927" s="102">
        <v>5.27</v>
      </c>
      <c r="Y3927" s="102">
        <v>4.83</v>
      </c>
      <c r="AE3927" s="104">
        <v>5.8</v>
      </c>
      <c r="AN3927" s="106">
        <v>5.05</v>
      </c>
      <c r="AO3927" s="105" t="s">
        <v>50</v>
      </c>
      <c r="AP3927" s="104" t="s">
        <v>51</v>
      </c>
      <c r="AQ3927" s="105" t="e">
        <f t="shared" si="900"/>
        <v>#NUM!</v>
      </c>
      <c r="AR3927" s="105" t="e">
        <f t="shared" si="901"/>
        <v>#NUM!</v>
      </c>
      <c r="AS3927" s="105" t="e">
        <f t="shared" si="902"/>
        <v>#NUM!</v>
      </c>
      <c r="AT3927" s="105" t="e">
        <f>#REF!*1.075</f>
        <v>#REF!</v>
      </c>
      <c r="AU3927" s="105">
        <f t="shared" si="903"/>
        <v>2.2359999999999998</v>
      </c>
      <c r="AV3927" s="102" t="e">
        <f t="shared" si="896"/>
        <v>#REF!</v>
      </c>
      <c r="AW3927" s="105" t="s">
        <v>172</v>
      </c>
      <c r="AX3927" s="105" t="s">
        <v>173</v>
      </c>
      <c r="AY3927" s="106">
        <v>2.2360000000000002</v>
      </c>
      <c r="AZ3927" s="108">
        <f t="shared" si="897"/>
        <v>0.55900000000000005</v>
      </c>
      <c r="BA3927" s="1">
        <f t="shared" si="898"/>
        <v>2.7950000000000004</v>
      </c>
      <c r="BB3927" s="106">
        <f t="shared" si="899"/>
        <v>3.0186000000000002</v>
      </c>
      <c r="BC3927" s="105" t="s">
        <v>53</v>
      </c>
      <c r="BD3927" s="128"/>
      <c r="BE3927" s="128"/>
      <c r="BF3927" s="110"/>
      <c r="BG3927" s="110"/>
    </row>
    <row r="3928" spans="1:59" ht="24.75" hidden="1" customHeight="1">
      <c r="A3928" s="9">
        <v>3928</v>
      </c>
      <c r="B3928" s="17">
        <v>5058</v>
      </c>
      <c r="C3928" s="17"/>
      <c r="D3928" s="8"/>
      <c r="E3928" s="2" t="s">
        <v>15139</v>
      </c>
      <c r="F3928" s="2" t="s">
        <v>15140</v>
      </c>
      <c r="G3928" s="2" t="s">
        <v>1809</v>
      </c>
      <c r="H3928" s="18" t="s">
        <v>15141</v>
      </c>
      <c r="I3928" s="2" t="s">
        <v>1811</v>
      </c>
      <c r="J3928" s="2" t="s">
        <v>15131</v>
      </c>
      <c r="K3928" s="19"/>
      <c r="L3928" s="2"/>
      <c r="M3928" s="17">
        <v>16</v>
      </c>
      <c r="N3928" s="2" t="s">
        <v>46</v>
      </c>
      <c r="O3928" s="1" t="s">
        <v>15117</v>
      </c>
      <c r="P3928" s="2" t="s">
        <v>15132</v>
      </c>
      <c r="Q3928" s="2" t="s">
        <v>15142</v>
      </c>
      <c r="R3928" s="101">
        <v>5.05</v>
      </c>
      <c r="T3928" s="116">
        <v>2.08</v>
      </c>
      <c r="U3928" s="84">
        <v>6</v>
      </c>
      <c r="V3928" s="102">
        <v>5.27</v>
      </c>
      <c r="Y3928" s="102">
        <v>4.83</v>
      </c>
      <c r="AE3928" s="104">
        <v>6</v>
      </c>
      <c r="AN3928" s="106">
        <v>5.05</v>
      </c>
      <c r="AO3928" s="105" t="s">
        <v>50</v>
      </c>
      <c r="AP3928" s="104" t="s">
        <v>51</v>
      </c>
      <c r="AQ3928" s="105" t="e">
        <f t="shared" si="900"/>
        <v>#NUM!</v>
      </c>
      <c r="AR3928" s="105" t="e">
        <f t="shared" si="901"/>
        <v>#NUM!</v>
      </c>
      <c r="AS3928" s="105" t="e">
        <f t="shared" si="902"/>
        <v>#NUM!</v>
      </c>
      <c r="AT3928" s="105" t="e">
        <f>#REF!*1.075</f>
        <v>#REF!</v>
      </c>
      <c r="AU3928" s="105">
        <f t="shared" si="903"/>
        <v>2.2359999999999998</v>
      </c>
      <c r="AV3928" s="102" t="e">
        <f t="shared" si="896"/>
        <v>#REF!</v>
      </c>
      <c r="AW3928" s="105" t="s">
        <v>172</v>
      </c>
      <c r="AX3928" s="105" t="s">
        <v>173</v>
      </c>
      <c r="AY3928" s="106">
        <v>2.2360000000000002</v>
      </c>
      <c r="AZ3928" s="108">
        <f t="shared" si="897"/>
        <v>0.55900000000000005</v>
      </c>
      <c r="BA3928" s="1">
        <f t="shared" si="898"/>
        <v>2.7950000000000004</v>
      </c>
      <c r="BB3928" s="106">
        <f t="shared" si="899"/>
        <v>3.0186000000000002</v>
      </c>
      <c r="BC3928" s="105" t="s">
        <v>53</v>
      </c>
      <c r="BE3928" s="110"/>
      <c r="BF3928" s="110"/>
      <c r="BG3928" s="110"/>
    </row>
    <row r="3929" spans="1:59" ht="24.75" hidden="1" customHeight="1">
      <c r="A3929" s="9">
        <v>3930</v>
      </c>
      <c r="B3929" s="36">
        <v>17662</v>
      </c>
      <c r="C3929" s="36"/>
      <c r="E3929" s="37" t="s">
        <v>15143</v>
      </c>
      <c r="F3929" s="36" t="s">
        <v>2674</v>
      </c>
      <c r="G3929" s="36" t="s">
        <v>1144</v>
      </c>
      <c r="H3929" s="36" t="s">
        <v>1163</v>
      </c>
      <c r="I3929" s="36" t="s">
        <v>292</v>
      </c>
      <c r="J3929" s="37" t="s">
        <v>15144</v>
      </c>
      <c r="K3929" s="49"/>
      <c r="L3929" s="36"/>
      <c r="M3929" s="36"/>
      <c r="N3929" s="36"/>
      <c r="O3929" s="34" t="s">
        <v>15117</v>
      </c>
      <c r="P3929" s="36" t="s">
        <v>15145</v>
      </c>
      <c r="Q3929" s="36" t="s">
        <v>15146</v>
      </c>
      <c r="T3929" s="116"/>
      <c r="AT3929" s="105" t="e">
        <f>#REF!*1.075</f>
        <v>#REF!</v>
      </c>
      <c r="AV3929" s="102" t="e">
        <f t="shared" si="896"/>
        <v>#REF!</v>
      </c>
      <c r="AZ3929" s="108" t="b">
        <f t="shared" si="897"/>
        <v>0</v>
      </c>
      <c r="BA3929" s="1">
        <f t="shared" si="898"/>
        <v>0</v>
      </c>
      <c r="BB3929" s="106">
        <f t="shared" si="899"/>
        <v>0</v>
      </c>
      <c r="BE3929" s="110"/>
      <c r="BF3929" s="110"/>
      <c r="BG3929" s="110"/>
    </row>
    <row r="3930" spans="1:59" ht="24.75" hidden="1" customHeight="1">
      <c r="A3930" s="9">
        <v>3931</v>
      </c>
      <c r="B3930" s="17">
        <v>14711</v>
      </c>
      <c r="C3930" s="17"/>
      <c r="D3930" s="8"/>
      <c r="E3930" s="2" t="s">
        <v>15147</v>
      </c>
      <c r="F3930" s="2" t="s">
        <v>15148</v>
      </c>
      <c r="G3930" s="2" t="s">
        <v>4467</v>
      </c>
      <c r="H3930" s="18" t="s">
        <v>3686</v>
      </c>
      <c r="I3930" s="2" t="s">
        <v>44</v>
      </c>
      <c r="J3930" s="2" t="s">
        <v>15149</v>
      </c>
      <c r="K3930" s="19"/>
      <c r="L3930" s="2"/>
      <c r="M3930" s="17">
        <v>20</v>
      </c>
      <c r="N3930" s="2" t="s">
        <v>46</v>
      </c>
      <c r="O3930" s="2" t="s">
        <v>15150</v>
      </c>
      <c r="P3930" s="2" t="s">
        <v>15151</v>
      </c>
      <c r="Q3930" s="2" t="s">
        <v>15152</v>
      </c>
      <c r="R3930" s="101">
        <v>1.63</v>
      </c>
      <c r="T3930" s="116">
        <v>1.63</v>
      </c>
      <c r="U3930" s="84">
        <v>1.5170999999999999</v>
      </c>
      <c r="AE3930" s="104">
        <v>1.5170999999999999</v>
      </c>
      <c r="AN3930" s="106">
        <v>1.63</v>
      </c>
      <c r="AO3930" s="105" t="s">
        <v>50</v>
      </c>
      <c r="AP3930" s="104" t="s">
        <v>51</v>
      </c>
      <c r="AQ3930" s="105" t="e">
        <f t="shared" ref="AQ3930:AQ3961" si="904">AVERAGE(SMALL(AE3930:AI3930,1),SMALL(AE3930:AI3930,2))</f>
        <v>#NUM!</v>
      </c>
      <c r="AR3930" s="105" t="e">
        <f t="shared" ref="AR3930:AR3961" si="905">IF(R3930 &lt;=( AVERAGE(SMALL(AE3930:AI3930,1),SMALL(AE3930:AI3930,2))), R3930, "")</f>
        <v>#NUM!</v>
      </c>
      <c r="AS3930" s="105" t="e">
        <f t="shared" ref="AS3930:AS3961" si="906">AVERAGE(SMALL(AJ3930:AM3930,1),SMALL(AJ3930:AM3930,2))</f>
        <v>#NUM!</v>
      </c>
      <c r="AT3930" s="105" t="e">
        <f>#REF!*1.075</f>
        <v>#REF!</v>
      </c>
      <c r="AU3930" s="105">
        <f t="shared" ref="AU3930:AU3961" si="907">T3930*1.075</f>
        <v>1.7522499999999999</v>
      </c>
      <c r="AV3930" s="102" t="e">
        <f t="shared" si="896"/>
        <v>#REF!</v>
      </c>
      <c r="AW3930" s="125" t="s">
        <v>52</v>
      </c>
      <c r="AX3930" s="105" t="s">
        <v>51</v>
      </c>
      <c r="AY3930" s="106">
        <v>1.63</v>
      </c>
      <c r="AZ3930" s="108">
        <f t="shared" si="897"/>
        <v>0.40749999999999997</v>
      </c>
      <c r="BA3930" s="1">
        <f t="shared" si="898"/>
        <v>2.0374999999999996</v>
      </c>
      <c r="BB3930" s="106">
        <f t="shared" si="899"/>
        <v>2.2004999999999995</v>
      </c>
      <c r="BC3930" s="105" t="s">
        <v>53</v>
      </c>
      <c r="BE3930" s="110"/>
      <c r="BF3930" s="110"/>
      <c r="BG3930" s="110"/>
    </row>
    <row r="3931" spans="1:59" ht="24.75" hidden="1" customHeight="1">
      <c r="A3931" s="9">
        <v>3932</v>
      </c>
      <c r="B3931" s="17">
        <v>14723</v>
      </c>
      <c r="C3931" s="17"/>
      <c r="D3931" s="8"/>
      <c r="E3931" s="2" t="s">
        <v>15153</v>
      </c>
      <c r="F3931" s="2" t="s">
        <v>15154</v>
      </c>
      <c r="G3931" s="2" t="s">
        <v>4051</v>
      </c>
      <c r="H3931" s="18" t="s">
        <v>6114</v>
      </c>
      <c r="I3931" s="2" t="s">
        <v>78</v>
      </c>
      <c r="J3931" s="2" t="s">
        <v>15155</v>
      </c>
      <c r="K3931" s="19">
        <v>30</v>
      </c>
      <c r="L3931" s="2" t="s">
        <v>80</v>
      </c>
      <c r="M3931" s="17">
        <v>1</v>
      </c>
      <c r="N3931" s="2" t="s">
        <v>46</v>
      </c>
      <c r="O3931" s="2" t="s">
        <v>15150</v>
      </c>
      <c r="P3931" s="2" t="s">
        <v>15151</v>
      </c>
      <c r="Q3931" s="2" t="s">
        <v>15156</v>
      </c>
      <c r="R3931" s="101">
        <v>2.76</v>
      </c>
      <c r="T3931" s="116">
        <v>3.29</v>
      </c>
      <c r="U3931" s="84">
        <v>1.7557</v>
      </c>
      <c r="V3931" s="102">
        <v>3.3925000000000001</v>
      </c>
      <c r="AE3931" s="104">
        <v>1.7557</v>
      </c>
      <c r="AN3931" s="106">
        <v>2.57</v>
      </c>
      <c r="AO3931" s="105" t="s">
        <v>277</v>
      </c>
      <c r="AP3931" s="104" t="s">
        <v>278</v>
      </c>
      <c r="AQ3931" s="105" t="e">
        <f t="shared" si="904"/>
        <v>#NUM!</v>
      </c>
      <c r="AR3931" s="105" t="e">
        <f t="shared" si="905"/>
        <v>#NUM!</v>
      </c>
      <c r="AS3931" s="105" t="e">
        <f t="shared" si="906"/>
        <v>#NUM!</v>
      </c>
      <c r="AT3931" s="105" t="e">
        <f>#REF!*1.075</f>
        <v>#REF!</v>
      </c>
      <c r="AU3931" s="105">
        <f t="shared" si="907"/>
        <v>3.5367500000000001</v>
      </c>
      <c r="AV3931" s="102" t="e">
        <f t="shared" si="896"/>
        <v>#REF!</v>
      </c>
      <c r="AW3931" s="125" t="s">
        <v>52</v>
      </c>
      <c r="AX3931" s="105" t="s">
        <v>51</v>
      </c>
      <c r="AY3931" s="106">
        <v>2.76</v>
      </c>
      <c r="AZ3931" s="108">
        <f t="shared" si="897"/>
        <v>0.69</v>
      </c>
      <c r="BA3931" s="1">
        <f t="shared" si="898"/>
        <v>3.4499999999999997</v>
      </c>
      <c r="BB3931" s="106">
        <f t="shared" si="899"/>
        <v>3.7259999999999995</v>
      </c>
      <c r="BC3931" s="105" t="s">
        <v>53</v>
      </c>
      <c r="BE3931" s="110"/>
      <c r="BF3931" s="110"/>
      <c r="BG3931" s="110"/>
    </row>
    <row r="3932" spans="1:59" ht="24.75" hidden="1" customHeight="1">
      <c r="A3932" s="9">
        <v>3933</v>
      </c>
      <c r="B3932" s="17">
        <v>14713</v>
      </c>
      <c r="C3932" s="17"/>
      <c r="D3932" s="8"/>
      <c r="E3932" s="2" t="s">
        <v>15153</v>
      </c>
      <c r="F3932" s="2" t="s">
        <v>15154</v>
      </c>
      <c r="G3932" s="2" t="s">
        <v>4051</v>
      </c>
      <c r="H3932" s="18" t="s">
        <v>6114</v>
      </c>
      <c r="I3932" s="2" t="s">
        <v>4735</v>
      </c>
      <c r="J3932" s="2" t="s">
        <v>15157</v>
      </c>
      <c r="K3932" s="19">
        <v>30</v>
      </c>
      <c r="L3932" s="2" t="s">
        <v>91</v>
      </c>
      <c r="M3932" s="17">
        <v>1</v>
      </c>
      <c r="N3932" s="2" t="s">
        <v>46</v>
      </c>
      <c r="O3932" s="2" t="s">
        <v>15150</v>
      </c>
      <c r="P3932" s="2" t="s">
        <v>15151</v>
      </c>
      <c r="Q3932" s="2" t="s">
        <v>15158</v>
      </c>
      <c r="R3932" s="101">
        <v>3.43</v>
      </c>
      <c r="T3932" s="116">
        <v>4.43</v>
      </c>
      <c r="U3932" s="84">
        <v>1.869</v>
      </c>
      <c r="V3932" s="102">
        <v>4.5232999999999999</v>
      </c>
      <c r="AE3932" s="104">
        <v>1.869</v>
      </c>
      <c r="AN3932" s="106">
        <v>3.2</v>
      </c>
      <c r="AO3932" s="105" t="s">
        <v>277</v>
      </c>
      <c r="AP3932" s="104" t="s">
        <v>278</v>
      </c>
      <c r="AQ3932" s="105" t="e">
        <f t="shared" si="904"/>
        <v>#NUM!</v>
      </c>
      <c r="AR3932" s="105" t="e">
        <f t="shared" si="905"/>
        <v>#NUM!</v>
      </c>
      <c r="AS3932" s="105" t="e">
        <f t="shared" si="906"/>
        <v>#NUM!</v>
      </c>
      <c r="AT3932" s="105" t="e">
        <f>#REF!*1.075</f>
        <v>#REF!</v>
      </c>
      <c r="AU3932" s="105">
        <f t="shared" si="907"/>
        <v>4.7622499999999999</v>
      </c>
      <c r="AV3932" s="102" t="e">
        <f t="shared" si="896"/>
        <v>#REF!</v>
      </c>
      <c r="AW3932" s="125" t="s">
        <v>52</v>
      </c>
      <c r="AX3932" s="105" t="s">
        <v>51</v>
      </c>
      <c r="AY3932" s="106">
        <v>3.43</v>
      </c>
      <c r="AZ3932" s="108">
        <f t="shared" si="897"/>
        <v>0.85750000000000004</v>
      </c>
      <c r="BA3932" s="1">
        <f t="shared" si="898"/>
        <v>4.2875000000000005</v>
      </c>
      <c r="BB3932" s="106">
        <f t="shared" si="899"/>
        <v>4.6305000000000005</v>
      </c>
      <c r="BC3932" s="105" t="s">
        <v>53</v>
      </c>
      <c r="BE3932" s="110"/>
      <c r="BF3932" s="110"/>
      <c r="BG3932" s="110"/>
    </row>
    <row r="3933" spans="1:59" ht="24.75" hidden="1" customHeight="1">
      <c r="A3933" s="9">
        <v>3934</v>
      </c>
      <c r="B3933" s="17">
        <v>14721</v>
      </c>
      <c r="C3933" s="17"/>
      <c r="D3933" s="8"/>
      <c r="E3933" s="2" t="s">
        <v>15153</v>
      </c>
      <c r="F3933" s="2" t="s">
        <v>15154</v>
      </c>
      <c r="G3933" s="2" t="s">
        <v>8091</v>
      </c>
      <c r="H3933" s="18" t="s">
        <v>149</v>
      </c>
      <c r="I3933" s="2" t="s">
        <v>68</v>
      </c>
      <c r="J3933" s="2" t="s">
        <v>15159</v>
      </c>
      <c r="K3933" s="19"/>
      <c r="L3933" s="2"/>
      <c r="M3933" s="17">
        <v>14</v>
      </c>
      <c r="N3933" s="2" t="s">
        <v>46</v>
      </c>
      <c r="O3933" s="2" t="s">
        <v>15150</v>
      </c>
      <c r="P3933" s="2" t="s">
        <v>15151</v>
      </c>
      <c r="Q3933" s="2" t="s">
        <v>15160</v>
      </c>
      <c r="R3933" s="101">
        <v>4.33</v>
      </c>
      <c r="T3933" s="116">
        <v>4.8499999999999996</v>
      </c>
      <c r="U3933" s="84">
        <v>2.8408000000000002</v>
      </c>
      <c r="V3933" s="102">
        <v>5.2301000000000002</v>
      </c>
      <c r="AE3933" s="104">
        <v>2.8408000000000002</v>
      </c>
      <c r="AF3933" s="105">
        <v>6.4611999999999998</v>
      </c>
      <c r="AN3933" s="106">
        <v>4.33</v>
      </c>
      <c r="AO3933" s="105" t="s">
        <v>50</v>
      </c>
      <c r="AP3933" s="104" t="s">
        <v>51</v>
      </c>
      <c r="AQ3933" s="105">
        <f t="shared" si="904"/>
        <v>4.6509999999999998</v>
      </c>
      <c r="AR3933" s="105">
        <f t="shared" si="905"/>
        <v>4.33</v>
      </c>
      <c r="AS3933" s="105" t="e">
        <f t="shared" si="906"/>
        <v>#NUM!</v>
      </c>
      <c r="AT3933" s="105" t="e">
        <f>#REF!*1.075</f>
        <v>#REF!</v>
      </c>
      <c r="AU3933" s="105">
        <f t="shared" si="907"/>
        <v>5.2137499999999992</v>
      </c>
      <c r="AV3933" s="102" t="e">
        <f t="shared" si="896"/>
        <v>#REF!</v>
      </c>
      <c r="AW3933" s="125" t="s">
        <v>52</v>
      </c>
      <c r="AX3933" s="105" t="s">
        <v>51</v>
      </c>
      <c r="AY3933" s="106">
        <v>4.33</v>
      </c>
      <c r="AZ3933" s="108">
        <f t="shared" si="897"/>
        <v>1.0825</v>
      </c>
      <c r="BA3933" s="1">
        <f t="shared" si="898"/>
        <v>5.4124999999999996</v>
      </c>
      <c r="BB3933" s="106">
        <f t="shared" si="899"/>
        <v>5.8454999999999995</v>
      </c>
      <c r="BC3933" s="105" t="s">
        <v>53</v>
      </c>
      <c r="BE3933" s="110"/>
      <c r="BF3933" s="110"/>
      <c r="BG3933" s="110"/>
    </row>
    <row r="3934" spans="1:59" ht="24.75" hidden="1" customHeight="1">
      <c r="A3934" s="9">
        <v>3935</v>
      </c>
      <c r="B3934" s="36">
        <v>18010</v>
      </c>
      <c r="C3934" s="36"/>
      <c r="E3934" s="37" t="s">
        <v>15161</v>
      </c>
      <c r="F3934" s="36" t="s">
        <v>15162</v>
      </c>
      <c r="G3934" s="36" t="s">
        <v>1258</v>
      </c>
      <c r="H3934" s="36" t="s">
        <v>251</v>
      </c>
      <c r="I3934" s="36" t="s">
        <v>44</v>
      </c>
      <c r="J3934" s="37" t="s">
        <v>15163</v>
      </c>
      <c r="K3934" s="49"/>
      <c r="L3934" s="36"/>
      <c r="M3934" s="36"/>
      <c r="N3934" s="36"/>
      <c r="O3934" s="36" t="s">
        <v>15150</v>
      </c>
      <c r="P3934" s="36" t="s">
        <v>15164</v>
      </c>
      <c r="Q3934" s="36" t="s">
        <v>15165</v>
      </c>
      <c r="T3934" s="116"/>
      <c r="AQ3934" s="105" t="e">
        <f t="shared" si="904"/>
        <v>#NUM!</v>
      </c>
      <c r="AR3934" s="105" t="e">
        <f t="shared" si="905"/>
        <v>#NUM!</v>
      </c>
      <c r="AS3934" s="105" t="e">
        <f t="shared" si="906"/>
        <v>#NUM!</v>
      </c>
      <c r="AT3934" s="105" t="e">
        <f>#REF!*1.075</f>
        <v>#REF!</v>
      </c>
      <c r="AU3934" s="105">
        <f t="shared" si="907"/>
        <v>0</v>
      </c>
      <c r="AV3934" s="102" t="e">
        <f t="shared" si="896"/>
        <v>#REF!</v>
      </c>
      <c r="AZ3934" s="108" t="b">
        <f t="shared" si="897"/>
        <v>0</v>
      </c>
      <c r="BA3934" s="1">
        <f t="shared" si="898"/>
        <v>0</v>
      </c>
      <c r="BB3934" s="106">
        <f t="shared" si="899"/>
        <v>0</v>
      </c>
      <c r="BE3934" s="110"/>
      <c r="BF3934" s="110"/>
      <c r="BG3934" s="110"/>
    </row>
    <row r="3935" spans="1:59" ht="24.75" hidden="1" customHeight="1">
      <c r="A3935" s="9">
        <v>3936</v>
      </c>
      <c r="B3935" s="36">
        <v>18011</v>
      </c>
      <c r="C3935" s="36"/>
      <c r="E3935" s="37" t="s">
        <v>15161</v>
      </c>
      <c r="F3935" s="36" t="s">
        <v>15166</v>
      </c>
      <c r="G3935" s="36" t="s">
        <v>1258</v>
      </c>
      <c r="H3935" s="36" t="s">
        <v>813</v>
      </c>
      <c r="I3935" s="36" t="s">
        <v>44</v>
      </c>
      <c r="J3935" s="37" t="s">
        <v>15163</v>
      </c>
      <c r="K3935" s="49"/>
      <c r="L3935" s="36"/>
      <c r="M3935" s="36"/>
      <c r="N3935" s="36"/>
      <c r="O3935" s="36" t="s">
        <v>15150</v>
      </c>
      <c r="P3935" s="36" t="s">
        <v>15164</v>
      </c>
      <c r="Q3935" s="36" t="s">
        <v>15167</v>
      </c>
      <c r="T3935" s="116"/>
      <c r="AQ3935" s="105" t="e">
        <f t="shared" si="904"/>
        <v>#NUM!</v>
      </c>
      <c r="AR3935" s="105" t="e">
        <f t="shared" si="905"/>
        <v>#NUM!</v>
      </c>
      <c r="AS3935" s="105" t="e">
        <f t="shared" si="906"/>
        <v>#NUM!</v>
      </c>
      <c r="AT3935" s="105" t="e">
        <f>#REF!*1.075</f>
        <v>#REF!</v>
      </c>
      <c r="AU3935" s="105">
        <f t="shared" si="907"/>
        <v>0</v>
      </c>
      <c r="AV3935" s="102" t="e">
        <f t="shared" si="896"/>
        <v>#REF!</v>
      </c>
      <c r="AZ3935" s="108" t="b">
        <f t="shared" si="897"/>
        <v>0</v>
      </c>
      <c r="BA3935" s="1">
        <f t="shared" si="898"/>
        <v>0</v>
      </c>
      <c r="BB3935" s="106">
        <f t="shared" si="899"/>
        <v>0</v>
      </c>
      <c r="BE3935" s="110"/>
      <c r="BF3935" s="110"/>
      <c r="BG3935" s="110"/>
    </row>
    <row r="3936" spans="1:59" ht="24.75" hidden="1" customHeight="1">
      <c r="A3936" s="9">
        <v>3937</v>
      </c>
      <c r="B3936" s="36">
        <v>14721</v>
      </c>
      <c r="C3936" s="36"/>
      <c r="E3936" s="37" t="s">
        <v>15153</v>
      </c>
      <c r="F3936" s="36" t="s">
        <v>15168</v>
      </c>
      <c r="G3936" s="36" t="s">
        <v>8091</v>
      </c>
      <c r="H3936" s="36" t="s">
        <v>149</v>
      </c>
      <c r="I3936" s="36" t="s">
        <v>68</v>
      </c>
      <c r="J3936" s="37" t="s">
        <v>15159</v>
      </c>
      <c r="K3936" s="49"/>
      <c r="L3936" s="36"/>
      <c r="M3936" s="36"/>
      <c r="N3936" s="36"/>
      <c r="O3936" s="36" t="s">
        <v>15150</v>
      </c>
      <c r="P3936" s="36" t="s">
        <v>15169</v>
      </c>
      <c r="Q3936" s="36" t="s">
        <v>15160</v>
      </c>
      <c r="T3936" s="116"/>
      <c r="AQ3936" s="105" t="e">
        <f t="shared" si="904"/>
        <v>#NUM!</v>
      </c>
      <c r="AR3936" s="105" t="e">
        <f t="shared" si="905"/>
        <v>#NUM!</v>
      </c>
      <c r="AS3936" s="105" t="e">
        <f t="shared" si="906"/>
        <v>#NUM!</v>
      </c>
      <c r="AT3936" s="105" t="e">
        <f>#REF!*1.075</f>
        <v>#REF!</v>
      </c>
      <c r="AU3936" s="105">
        <f t="shared" si="907"/>
        <v>0</v>
      </c>
      <c r="AV3936" s="102" t="e">
        <f t="shared" si="896"/>
        <v>#REF!</v>
      </c>
      <c r="AZ3936" s="108" t="b">
        <f t="shared" si="897"/>
        <v>0</v>
      </c>
      <c r="BA3936" s="1">
        <f t="shared" si="898"/>
        <v>0</v>
      </c>
      <c r="BB3936" s="106">
        <f t="shared" si="899"/>
        <v>0</v>
      </c>
      <c r="BE3936" s="110"/>
      <c r="BF3936" s="110"/>
      <c r="BG3936" s="110"/>
    </row>
    <row r="3937" spans="1:59" ht="24.75" hidden="1" customHeight="1">
      <c r="A3937" s="9">
        <v>3938</v>
      </c>
      <c r="B3937" s="36">
        <v>14723</v>
      </c>
      <c r="C3937" s="36"/>
      <c r="E3937" s="37" t="s">
        <v>15153</v>
      </c>
      <c r="F3937" s="36" t="s">
        <v>15168</v>
      </c>
      <c r="G3937" s="36" t="s">
        <v>4051</v>
      </c>
      <c r="H3937" s="36" t="s">
        <v>6114</v>
      </c>
      <c r="I3937" s="36" t="s">
        <v>78</v>
      </c>
      <c r="J3937" s="37" t="s">
        <v>15155</v>
      </c>
      <c r="K3937" s="49"/>
      <c r="L3937" s="36"/>
      <c r="M3937" s="36"/>
      <c r="N3937" s="36"/>
      <c r="O3937" s="36" t="s">
        <v>15150</v>
      </c>
      <c r="P3937" s="36" t="s">
        <v>15169</v>
      </c>
      <c r="Q3937" s="36" t="s">
        <v>15156</v>
      </c>
      <c r="T3937" s="116"/>
      <c r="AQ3937" s="105" t="e">
        <f t="shared" si="904"/>
        <v>#NUM!</v>
      </c>
      <c r="AR3937" s="105" t="e">
        <f t="shared" si="905"/>
        <v>#NUM!</v>
      </c>
      <c r="AS3937" s="105" t="e">
        <f t="shared" si="906"/>
        <v>#NUM!</v>
      </c>
      <c r="AT3937" s="105" t="e">
        <f>#REF!*1.075</f>
        <v>#REF!</v>
      </c>
      <c r="AU3937" s="105">
        <f t="shared" si="907"/>
        <v>0</v>
      </c>
      <c r="AV3937" s="102" t="e">
        <f t="shared" si="896"/>
        <v>#REF!</v>
      </c>
      <c r="AZ3937" s="108" t="b">
        <f t="shared" si="897"/>
        <v>0</v>
      </c>
      <c r="BA3937" s="1">
        <f t="shared" si="898"/>
        <v>0</v>
      </c>
      <c r="BB3937" s="106">
        <f t="shared" si="899"/>
        <v>0</v>
      </c>
      <c r="BE3937" s="110"/>
      <c r="BF3937" s="110"/>
      <c r="BG3937" s="110"/>
    </row>
    <row r="3938" spans="1:59" ht="24.75" hidden="1" customHeight="1">
      <c r="A3938" s="9">
        <v>3939</v>
      </c>
      <c r="B3938" s="36">
        <v>14713</v>
      </c>
      <c r="C3938" s="36"/>
      <c r="E3938" s="37" t="s">
        <v>15153</v>
      </c>
      <c r="F3938" s="36" t="s">
        <v>15168</v>
      </c>
      <c r="G3938" s="36" t="s">
        <v>4051</v>
      </c>
      <c r="H3938" s="36" t="s">
        <v>6114</v>
      </c>
      <c r="I3938" s="36" t="s">
        <v>4735</v>
      </c>
      <c r="J3938" s="37" t="s">
        <v>15157</v>
      </c>
      <c r="K3938" s="49"/>
      <c r="L3938" s="36"/>
      <c r="M3938" s="36"/>
      <c r="N3938" s="36"/>
      <c r="O3938" s="36" t="s">
        <v>15150</v>
      </c>
      <c r="P3938" s="36" t="s">
        <v>15169</v>
      </c>
      <c r="Q3938" s="36" t="s">
        <v>15158</v>
      </c>
      <c r="T3938" s="116"/>
      <c r="AQ3938" s="105" t="e">
        <f t="shared" si="904"/>
        <v>#NUM!</v>
      </c>
      <c r="AR3938" s="105" t="e">
        <f t="shared" si="905"/>
        <v>#NUM!</v>
      </c>
      <c r="AS3938" s="105" t="e">
        <f t="shared" si="906"/>
        <v>#NUM!</v>
      </c>
      <c r="AT3938" s="105" t="e">
        <f>#REF!*1.075</f>
        <v>#REF!</v>
      </c>
      <c r="AU3938" s="105">
        <f t="shared" si="907"/>
        <v>0</v>
      </c>
      <c r="AV3938" s="102" t="e">
        <f t="shared" si="896"/>
        <v>#REF!</v>
      </c>
      <c r="AZ3938" s="108" t="b">
        <f t="shared" si="897"/>
        <v>0</v>
      </c>
      <c r="BA3938" s="1">
        <f t="shared" si="898"/>
        <v>0</v>
      </c>
      <c r="BB3938" s="106">
        <f t="shared" si="899"/>
        <v>0</v>
      </c>
      <c r="BE3938" s="110"/>
      <c r="BF3938" s="110"/>
      <c r="BG3938" s="110"/>
    </row>
    <row r="3939" spans="1:59" ht="24.75" hidden="1" customHeight="1">
      <c r="A3939" s="9">
        <v>3940</v>
      </c>
      <c r="B3939" s="36">
        <v>18012</v>
      </c>
      <c r="C3939" s="36"/>
      <c r="E3939" s="37" t="s">
        <v>15170</v>
      </c>
      <c r="F3939" s="36" t="s">
        <v>15171</v>
      </c>
      <c r="G3939" s="36" t="s">
        <v>122</v>
      </c>
      <c r="H3939" s="36" t="s">
        <v>2553</v>
      </c>
      <c r="I3939" s="36" t="s">
        <v>109</v>
      </c>
      <c r="J3939" s="37" t="s">
        <v>15172</v>
      </c>
      <c r="K3939" s="49"/>
      <c r="L3939" s="36"/>
      <c r="M3939" s="36"/>
      <c r="N3939" s="36"/>
      <c r="O3939" s="36" t="s">
        <v>15150</v>
      </c>
      <c r="P3939" s="36" t="s">
        <v>15164</v>
      </c>
      <c r="Q3939" s="36" t="s">
        <v>15173</v>
      </c>
      <c r="T3939" s="116"/>
      <c r="AQ3939" s="105" t="e">
        <f t="shared" si="904"/>
        <v>#NUM!</v>
      </c>
      <c r="AR3939" s="105" t="e">
        <f t="shared" si="905"/>
        <v>#NUM!</v>
      </c>
      <c r="AS3939" s="105" t="e">
        <f t="shared" si="906"/>
        <v>#NUM!</v>
      </c>
      <c r="AT3939" s="105" t="e">
        <f>#REF!*1.075</f>
        <v>#REF!</v>
      </c>
      <c r="AU3939" s="105">
        <f t="shared" si="907"/>
        <v>0</v>
      </c>
      <c r="AV3939" s="102" t="e">
        <f t="shared" si="896"/>
        <v>#REF!</v>
      </c>
      <c r="AZ3939" s="108" t="b">
        <f t="shared" si="897"/>
        <v>0</v>
      </c>
      <c r="BA3939" s="1">
        <f t="shared" si="898"/>
        <v>0</v>
      </c>
      <c r="BB3939" s="106">
        <f t="shared" si="899"/>
        <v>0</v>
      </c>
      <c r="BE3939" s="110"/>
      <c r="BF3939" s="110"/>
      <c r="BG3939" s="110"/>
    </row>
    <row r="3940" spans="1:59" ht="24.75" hidden="1" customHeight="1">
      <c r="A3940" s="9">
        <v>3941</v>
      </c>
      <c r="B3940" s="36">
        <v>19798</v>
      </c>
      <c r="C3940" s="36"/>
      <c r="E3940" s="36" t="s">
        <v>15174</v>
      </c>
      <c r="F3940" s="36"/>
      <c r="G3940" s="36" t="s">
        <v>1955</v>
      </c>
      <c r="H3940" s="36" t="s">
        <v>15175</v>
      </c>
      <c r="I3940" s="36" t="s">
        <v>109</v>
      </c>
      <c r="J3940" s="36"/>
      <c r="K3940" s="49"/>
      <c r="L3940" s="36"/>
      <c r="M3940" s="36"/>
      <c r="N3940" s="36"/>
      <c r="O3940" s="36" t="s">
        <v>15150</v>
      </c>
      <c r="P3940" s="21"/>
      <c r="Q3940" s="21" t="s">
        <v>480</v>
      </c>
      <c r="T3940" s="116"/>
      <c r="AQ3940" s="105" t="e">
        <f t="shared" si="904"/>
        <v>#NUM!</v>
      </c>
      <c r="AR3940" s="105" t="e">
        <f t="shared" si="905"/>
        <v>#NUM!</v>
      </c>
      <c r="AS3940" s="105" t="e">
        <f t="shared" si="906"/>
        <v>#NUM!</v>
      </c>
      <c r="AT3940" s="105" t="e">
        <f>#REF!*1.075</f>
        <v>#REF!</v>
      </c>
      <c r="AU3940" s="105">
        <f t="shared" si="907"/>
        <v>0</v>
      </c>
      <c r="AV3940" s="102" t="e">
        <f t="shared" si="896"/>
        <v>#REF!</v>
      </c>
      <c r="AZ3940" s="108" t="b">
        <f t="shared" si="897"/>
        <v>0</v>
      </c>
      <c r="BA3940" s="1">
        <f t="shared" si="898"/>
        <v>0</v>
      </c>
      <c r="BB3940" s="106">
        <f t="shared" si="899"/>
        <v>0</v>
      </c>
      <c r="BE3940" s="110"/>
      <c r="BF3940" s="110"/>
      <c r="BG3940" s="110"/>
    </row>
    <row r="3941" spans="1:59" ht="24.75" hidden="1" customHeight="1">
      <c r="A3941" s="9">
        <v>3942</v>
      </c>
      <c r="B3941" s="36">
        <v>20586</v>
      </c>
      <c r="C3941" s="36"/>
      <c r="E3941" s="36" t="s">
        <v>15176</v>
      </c>
      <c r="F3941" s="36"/>
      <c r="G3941" s="36" t="s">
        <v>466</v>
      </c>
      <c r="H3941" s="36" t="s">
        <v>474</v>
      </c>
      <c r="I3941" s="36" t="s">
        <v>68</v>
      </c>
      <c r="J3941" s="36"/>
      <c r="K3941" s="49"/>
      <c r="L3941" s="36"/>
      <c r="M3941" s="36"/>
      <c r="N3941" s="36"/>
      <c r="O3941" s="36" t="s">
        <v>15150</v>
      </c>
      <c r="P3941" s="21"/>
      <c r="Q3941" s="21" t="s">
        <v>480</v>
      </c>
      <c r="T3941" s="116"/>
      <c r="AQ3941" s="105" t="e">
        <f t="shared" si="904"/>
        <v>#NUM!</v>
      </c>
      <c r="AR3941" s="105" t="e">
        <f t="shared" si="905"/>
        <v>#NUM!</v>
      </c>
      <c r="AS3941" s="105" t="e">
        <f t="shared" si="906"/>
        <v>#NUM!</v>
      </c>
      <c r="AT3941" s="105" t="e">
        <f>#REF!*1.075</f>
        <v>#REF!</v>
      </c>
      <c r="AU3941" s="105">
        <f t="shared" si="907"/>
        <v>0</v>
      </c>
      <c r="AV3941" s="102" t="e">
        <f t="shared" si="896"/>
        <v>#REF!</v>
      </c>
      <c r="AZ3941" s="108" t="b">
        <f t="shared" si="897"/>
        <v>0</v>
      </c>
      <c r="BA3941" s="1">
        <f t="shared" si="898"/>
        <v>0</v>
      </c>
      <c r="BB3941" s="106">
        <f t="shared" si="899"/>
        <v>0</v>
      </c>
      <c r="BE3941" s="110"/>
      <c r="BF3941" s="110"/>
      <c r="BG3941" s="110"/>
    </row>
    <row r="3942" spans="1:59" ht="24.75" hidden="1" customHeight="1">
      <c r="A3942" s="9">
        <v>3943</v>
      </c>
      <c r="B3942" s="36">
        <v>19908</v>
      </c>
      <c r="C3942" s="36"/>
      <c r="E3942" s="36" t="s">
        <v>15176</v>
      </c>
      <c r="F3942" s="36"/>
      <c r="G3942" s="36" t="s">
        <v>466</v>
      </c>
      <c r="H3942" s="36" t="s">
        <v>67</v>
      </c>
      <c r="I3942" s="36" t="s">
        <v>68</v>
      </c>
      <c r="J3942" s="36"/>
      <c r="K3942" s="49"/>
      <c r="L3942" s="36"/>
      <c r="M3942" s="36"/>
      <c r="N3942" s="36"/>
      <c r="O3942" s="36" t="s">
        <v>15150</v>
      </c>
      <c r="P3942" s="21"/>
      <c r="Q3942" s="21" t="s">
        <v>480</v>
      </c>
      <c r="T3942" s="116"/>
      <c r="AQ3942" s="105" t="e">
        <f t="shared" si="904"/>
        <v>#NUM!</v>
      </c>
      <c r="AR3942" s="105" t="e">
        <f t="shared" si="905"/>
        <v>#NUM!</v>
      </c>
      <c r="AS3942" s="105" t="e">
        <f t="shared" si="906"/>
        <v>#NUM!</v>
      </c>
      <c r="AT3942" s="105" t="e">
        <f>#REF!*1.075</f>
        <v>#REF!</v>
      </c>
      <c r="AU3942" s="105">
        <f t="shared" si="907"/>
        <v>0</v>
      </c>
      <c r="AV3942" s="102" t="e">
        <f t="shared" si="896"/>
        <v>#REF!</v>
      </c>
      <c r="AZ3942" s="108" t="b">
        <f t="shared" si="897"/>
        <v>0</v>
      </c>
      <c r="BA3942" s="1">
        <f t="shared" si="898"/>
        <v>0</v>
      </c>
      <c r="BB3942" s="106">
        <f t="shared" si="899"/>
        <v>0</v>
      </c>
      <c r="BE3942" s="110"/>
      <c r="BF3942" s="110"/>
      <c r="BG3942" s="110"/>
    </row>
    <row r="3943" spans="1:59" ht="24.75" hidden="1" customHeight="1">
      <c r="A3943" s="9">
        <v>3944</v>
      </c>
      <c r="B3943" s="36">
        <v>20328</v>
      </c>
      <c r="C3943" s="36"/>
      <c r="E3943" s="37" t="s">
        <v>15177</v>
      </c>
      <c r="F3943" s="36" t="s">
        <v>15178</v>
      </c>
      <c r="G3943" s="36" t="s">
        <v>4749</v>
      </c>
      <c r="H3943" s="36" t="s">
        <v>4750</v>
      </c>
      <c r="I3943" s="36" t="s">
        <v>68</v>
      </c>
      <c r="J3943" s="37" t="s">
        <v>15179</v>
      </c>
      <c r="K3943" s="49"/>
      <c r="L3943" s="36"/>
      <c r="M3943" s="36"/>
      <c r="N3943" s="36"/>
      <c r="O3943" s="36" t="s">
        <v>15180</v>
      </c>
      <c r="P3943" s="36" t="s">
        <v>15181</v>
      </c>
      <c r="Q3943" s="36" t="s">
        <v>15182</v>
      </c>
      <c r="T3943" s="116"/>
      <c r="AQ3943" s="105" t="e">
        <f t="shared" si="904"/>
        <v>#NUM!</v>
      </c>
      <c r="AR3943" s="105" t="e">
        <f t="shared" si="905"/>
        <v>#NUM!</v>
      </c>
      <c r="AS3943" s="105" t="e">
        <f t="shared" si="906"/>
        <v>#NUM!</v>
      </c>
      <c r="AT3943" s="105" t="e">
        <f>#REF!*1.075</f>
        <v>#REF!</v>
      </c>
      <c r="AU3943" s="105">
        <f t="shared" si="907"/>
        <v>0</v>
      </c>
      <c r="AV3943" s="102" t="e">
        <f t="shared" si="896"/>
        <v>#REF!</v>
      </c>
      <c r="AZ3943" s="108" t="b">
        <f t="shared" si="897"/>
        <v>0</v>
      </c>
      <c r="BA3943" s="1">
        <f t="shared" si="898"/>
        <v>0</v>
      </c>
      <c r="BB3943" s="106">
        <f t="shared" si="899"/>
        <v>0</v>
      </c>
      <c r="BE3943" s="110"/>
      <c r="BF3943" s="110"/>
      <c r="BG3943" s="110"/>
    </row>
    <row r="3944" spans="1:59" ht="24.75" hidden="1" customHeight="1">
      <c r="A3944" s="9">
        <v>3945</v>
      </c>
      <c r="B3944" s="36">
        <v>20329</v>
      </c>
      <c r="C3944" s="36"/>
      <c r="E3944" s="37" t="s">
        <v>15183</v>
      </c>
      <c r="F3944" s="36" t="s">
        <v>1992</v>
      </c>
      <c r="G3944" s="36" t="s">
        <v>929</v>
      </c>
      <c r="H3944" s="36" t="s">
        <v>935</v>
      </c>
      <c r="I3944" s="36" t="s">
        <v>150</v>
      </c>
      <c r="J3944" s="37" t="s">
        <v>15184</v>
      </c>
      <c r="K3944" s="49"/>
      <c r="L3944" s="36"/>
      <c r="M3944" s="36"/>
      <c r="N3944" s="36"/>
      <c r="O3944" s="36" t="s">
        <v>15180</v>
      </c>
      <c r="P3944" s="36" t="s">
        <v>15185</v>
      </c>
      <c r="Q3944" s="36" t="s">
        <v>15186</v>
      </c>
      <c r="T3944" s="116"/>
      <c r="AQ3944" s="105" t="e">
        <f t="shared" si="904"/>
        <v>#NUM!</v>
      </c>
      <c r="AR3944" s="105" t="e">
        <f t="shared" si="905"/>
        <v>#NUM!</v>
      </c>
      <c r="AS3944" s="105" t="e">
        <f t="shared" si="906"/>
        <v>#NUM!</v>
      </c>
      <c r="AT3944" s="105" t="e">
        <f>#REF!*1.075</f>
        <v>#REF!</v>
      </c>
      <c r="AU3944" s="105">
        <f t="shared" si="907"/>
        <v>0</v>
      </c>
      <c r="AV3944" s="102" t="e">
        <f t="shared" si="896"/>
        <v>#REF!</v>
      </c>
      <c r="AZ3944" s="108" t="b">
        <f t="shared" si="897"/>
        <v>0</v>
      </c>
      <c r="BA3944" s="1">
        <f t="shared" si="898"/>
        <v>0</v>
      </c>
      <c r="BB3944" s="106">
        <f t="shared" si="899"/>
        <v>0</v>
      </c>
      <c r="BE3944" s="110"/>
      <c r="BF3944" s="110"/>
      <c r="BG3944" s="110"/>
    </row>
    <row r="3945" spans="1:59" ht="24.75" hidden="1" customHeight="1">
      <c r="A3945" s="9">
        <v>3946</v>
      </c>
      <c r="B3945" s="36">
        <v>20330</v>
      </c>
      <c r="C3945" s="36"/>
      <c r="E3945" s="37" t="s">
        <v>15187</v>
      </c>
      <c r="F3945" s="36" t="s">
        <v>15188</v>
      </c>
      <c r="G3945" s="36" t="s">
        <v>6527</v>
      </c>
      <c r="H3945" s="36" t="s">
        <v>945</v>
      </c>
      <c r="I3945" s="36" t="s">
        <v>68</v>
      </c>
      <c r="J3945" s="37" t="s">
        <v>15189</v>
      </c>
      <c r="K3945" s="49"/>
      <c r="L3945" s="36"/>
      <c r="M3945" s="36"/>
      <c r="N3945" s="36"/>
      <c r="O3945" s="36" t="s">
        <v>15180</v>
      </c>
      <c r="P3945" s="36" t="s">
        <v>15181</v>
      </c>
      <c r="Q3945" s="36" t="s">
        <v>15190</v>
      </c>
      <c r="T3945" s="116"/>
      <c r="AQ3945" s="105" t="e">
        <f t="shared" si="904"/>
        <v>#NUM!</v>
      </c>
      <c r="AR3945" s="105" t="e">
        <f t="shared" si="905"/>
        <v>#NUM!</v>
      </c>
      <c r="AS3945" s="105" t="e">
        <f t="shared" si="906"/>
        <v>#NUM!</v>
      </c>
      <c r="AT3945" s="105" t="e">
        <f>#REF!*1.075</f>
        <v>#REF!</v>
      </c>
      <c r="AU3945" s="105">
        <f t="shared" si="907"/>
        <v>0</v>
      </c>
      <c r="AV3945" s="102" t="e">
        <f t="shared" si="896"/>
        <v>#REF!</v>
      </c>
      <c r="AZ3945" s="108" t="b">
        <f t="shared" si="897"/>
        <v>0</v>
      </c>
      <c r="BA3945" s="1">
        <f t="shared" si="898"/>
        <v>0</v>
      </c>
      <c r="BB3945" s="106">
        <f t="shared" si="899"/>
        <v>0</v>
      </c>
      <c r="BE3945" s="110"/>
      <c r="BF3945" s="110"/>
      <c r="BG3945" s="110"/>
    </row>
    <row r="3946" spans="1:59" ht="24.75" hidden="1" customHeight="1">
      <c r="A3946" s="9">
        <v>3947</v>
      </c>
      <c r="B3946" s="36">
        <v>20333</v>
      </c>
      <c r="C3946" s="36"/>
      <c r="E3946" s="37" t="s">
        <v>15187</v>
      </c>
      <c r="F3946" s="36" t="s">
        <v>15188</v>
      </c>
      <c r="G3946" s="36" t="s">
        <v>6527</v>
      </c>
      <c r="H3946" s="36" t="s">
        <v>43</v>
      </c>
      <c r="I3946" s="36" t="s">
        <v>68</v>
      </c>
      <c r="J3946" s="37" t="s">
        <v>15189</v>
      </c>
      <c r="K3946" s="49"/>
      <c r="L3946" s="36"/>
      <c r="M3946" s="36"/>
      <c r="N3946" s="36"/>
      <c r="O3946" s="34" t="s">
        <v>15180</v>
      </c>
      <c r="P3946" s="36" t="s">
        <v>15181</v>
      </c>
      <c r="Q3946" s="36" t="s">
        <v>15191</v>
      </c>
      <c r="T3946" s="116"/>
      <c r="AQ3946" s="105" t="e">
        <f t="shared" si="904"/>
        <v>#NUM!</v>
      </c>
      <c r="AR3946" s="105" t="e">
        <f t="shared" si="905"/>
        <v>#NUM!</v>
      </c>
      <c r="AS3946" s="105" t="e">
        <f t="shared" si="906"/>
        <v>#NUM!</v>
      </c>
      <c r="AT3946" s="105" t="e">
        <f>#REF!*1.075</f>
        <v>#REF!</v>
      </c>
      <c r="AU3946" s="105">
        <f t="shared" si="907"/>
        <v>0</v>
      </c>
      <c r="AV3946" s="102" t="e">
        <f t="shared" si="896"/>
        <v>#REF!</v>
      </c>
      <c r="AZ3946" s="108" t="b">
        <f t="shared" si="897"/>
        <v>0</v>
      </c>
      <c r="BA3946" s="1">
        <f t="shared" si="898"/>
        <v>0</v>
      </c>
      <c r="BB3946" s="106">
        <f t="shared" si="899"/>
        <v>0</v>
      </c>
      <c r="BE3946" s="110"/>
      <c r="BF3946" s="110"/>
      <c r="BG3946" s="110"/>
    </row>
    <row r="3947" spans="1:59" ht="24.75" hidden="1" customHeight="1">
      <c r="A3947" s="9">
        <v>3948</v>
      </c>
      <c r="B3947" s="36">
        <v>14685</v>
      </c>
      <c r="C3947" s="36"/>
      <c r="E3947" s="37" t="s">
        <v>15192</v>
      </c>
      <c r="F3947" s="36" t="s">
        <v>15192</v>
      </c>
      <c r="G3947" s="36" t="s">
        <v>15193</v>
      </c>
      <c r="H3947" s="36" t="s">
        <v>149</v>
      </c>
      <c r="I3947" s="36" t="s">
        <v>68</v>
      </c>
      <c r="J3947" s="37" t="s">
        <v>1078</v>
      </c>
      <c r="K3947" s="49"/>
      <c r="L3947" s="36"/>
      <c r="M3947" s="36"/>
      <c r="N3947" s="36"/>
      <c r="O3947" s="34" t="s">
        <v>15194</v>
      </c>
      <c r="P3947" s="36" t="s">
        <v>15195</v>
      </c>
      <c r="Q3947" s="36" t="s">
        <v>15196</v>
      </c>
      <c r="T3947" s="116"/>
      <c r="AQ3947" s="105" t="e">
        <f t="shared" si="904"/>
        <v>#NUM!</v>
      </c>
      <c r="AR3947" s="105" t="e">
        <f t="shared" si="905"/>
        <v>#NUM!</v>
      </c>
      <c r="AS3947" s="105" t="e">
        <f t="shared" si="906"/>
        <v>#NUM!</v>
      </c>
      <c r="AT3947" s="105" t="e">
        <f>#REF!*1.075</f>
        <v>#REF!</v>
      </c>
      <c r="AU3947" s="105">
        <f t="shared" si="907"/>
        <v>0</v>
      </c>
      <c r="AV3947" s="102" t="e">
        <f t="shared" si="896"/>
        <v>#REF!</v>
      </c>
      <c r="AZ3947" s="108" t="b">
        <f t="shared" si="897"/>
        <v>0</v>
      </c>
      <c r="BA3947" s="1">
        <f t="shared" si="898"/>
        <v>0</v>
      </c>
      <c r="BB3947" s="106">
        <f t="shared" si="899"/>
        <v>0</v>
      </c>
      <c r="BE3947" s="110"/>
      <c r="BF3947" s="110"/>
      <c r="BG3947" s="110"/>
    </row>
    <row r="3948" spans="1:59" ht="24.75" hidden="1" customHeight="1">
      <c r="A3948" s="9">
        <v>3949</v>
      </c>
      <c r="B3948" s="36">
        <v>20233</v>
      </c>
      <c r="C3948" s="36"/>
      <c r="E3948" s="37" t="s">
        <v>15197</v>
      </c>
      <c r="F3948" s="36" t="s">
        <v>15198</v>
      </c>
      <c r="G3948" s="36" t="s">
        <v>6667</v>
      </c>
      <c r="H3948" s="36" t="s">
        <v>149</v>
      </c>
      <c r="I3948" s="36" t="s">
        <v>150</v>
      </c>
      <c r="J3948" s="37" t="s">
        <v>15199</v>
      </c>
      <c r="K3948" s="49"/>
      <c r="L3948" s="36"/>
      <c r="M3948" s="36"/>
      <c r="N3948" s="36"/>
      <c r="O3948" s="36" t="s">
        <v>15194</v>
      </c>
      <c r="P3948" s="36" t="s">
        <v>15195</v>
      </c>
      <c r="Q3948" s="36" t="s">
        <v>15200</v>
      </c>
      <c r="T3948" s="116"/>
      <c r="AQ3948" s="105" t="e">
        <f t="shared" si="904"/>
        <v>#NUM!</v>
      </c>
      <c r="AR3948" s="105" t="e">
        <f t="shared" si="905"/>
        <v>#NUM!</v>
      </c>
      <c r="AS3948" s="105" t="e">
        <f t="shared" si="906"/>
        <v>#NUM!</v>
      </c>
      <c r="AT3948" s="105" t="e">
        <f>#REF!*1.075</f>
        <v>#REF!</v>
      </c>
      <c r="AU3948" s="105">
        <f t="shared" si="907"/>
        <v>0</v>
      </c>
      <c r="AV3948" s="102" t="e">
        <f t="shared" si="896"/>
        <v>#REF!</v>
      </c>
      <c r="AZ3948" s="108" t="b">
        <f t="shared" si="897"/>
        <v>0</v>
      </c>
      <c r="BA3948" s="1">
        <f t="shared" si="898"/>
        <v>0</v>
      </c>
      <c r="BB3948" s="106">
        <f t="shared" si="899"/>
        <v>0</v>
      </c>
      <c r="BE3948" s="110"/>
      <c r="BF3948" s="110"/>
      <c r="BG3948" s="110"/>
    </row>
    <row r="3949" spans="1:59" ht="24.75" hidden="1" customHeight="1">
      <c r="A3949" s="9">
        <v>3950</v>
      </c>
      <c r="B3949" s="36">
        <v>1077</v>
      </c>
      <c r="C3949" s="36"/>
      <c r="E3949" s="37" t="s">
        <v>15201</v>
      </c>
      <c r="F3949" s="36" t="s">
        <v>15198</v>
      </c>
      <c r="G3949" s="36" t="s">
        <v>6667</v>
      </c>
      <c r="H3949" s="36" t="s">
        <v>244</v>
      </c>
      <c r="I3949" s="36" t="s">
        <v>44</v>
      </c>
      <c r="J3949" s="37" t="s">
        <v>15202</v>
      </c>
      <c r="K3949" s="49"/>
      <c r="L3949" s="36"/>
      <c r="M3949" s="36"/>
      <c r="N3949" s="36"/>
      <c r="O3949" s="36" t="s">
        <v>15194</v>
      </c>
      <c r="P3949" s="36" t="s">
        <v>15203</v>
      </c>
      <c r="Q3949" s="36" t="s">
        <v>15204</v>
      </c>
      <c r="T3949" s="116"/>
      <c r="AQ3949" s="105" t="e">
        <f t="shared" si="904"/>
        <v>#NUM!</v>
      </c>
      <c r="AR3949" s="105" t="e">
        <f t="shared" si="905"/>
        <v>#NUM!</v>
      </c>
      <c r="AS3949" s="105" t="e">
        <f t="shared" si="906"/>
        <v>#NUM!</v>
      </c>
      <c r="AT3949" s="105" t="e">
        <f>#REF!*1.075</f>
        <v>#REF!</v>
      </c>
      <c r="AU3949" s="105">
        <f t="shared" si="907"/>
        <v>0</v>
      </c>
      <c r="AV3949" s="102" t="e">
        <f t="shared" si="896"/>
        <v>#REF!</v>
      </c>
      <c r="AZ3949" s="108" t="b">
        <f t="shared" si="897"/>
        <v>0</v>
      </c>
      <c r="BA3949" s="1">
        <f t="shared" si="898"/>
        <v>0</v>
      </c>
      <c r="BB3949" s="106">
        <f t="shared" si="899"/>
        <v>0</v>
      </c>
      <c r="BE3949" s="110"/>
      <c r="BF3949" s="110"/>
      <c r="BG3949" s="110"/>
    </row>
    <row r="3950" spans="1:59" ht="24.75" hidden="1" customHeight="1">
      <c r="A3950" s="9">
        <v>3951</v>
      </c>
      <c r="B3950" s="36">
        <v>14311</v>
      </c>
      <c r="C3950" s="36"/>
      <c r="E3950" s="37" t="s">
        <v>15205</v>
      </c>
      <c r="F3950" s="36" t="s">
        <v>15206</v>
      </c>
      <c r="G3950" s="36" t="s">
        <v>1403</v>
      </c>
      <c r="H3950" s="36" t="s">
        <v>15207</v>
      </c>
      <c r="I3950" s="36" t="s">
        <v>321</v>
      </c>
      <c r="J3950" s="37" t="s">
        <v>15208</v>
      </c>
      <c r="K3950" s="49"/>
      <c r="L3950" s="36"/>
      <c r="M3950" s="36"/>
      <c r="N3950" s="36"/>
      <c r="O3950" s="34" t="s">
        <v>15194</v>
      </c>
      <c r="P3950" s="36" t="s">
        <v>15195</v>
      </c>
      <c r="Q3950" s="36" t="s">
        <v>15209</v>
      </c>
      <c r="T3950" s="116"/>
      <c r="AQ3950" s="105" t="e">
        <f t="shared" si="904"/>
        <v>#NUM!</v>
      </c>
      <c r="AR3950" s="105" t="e">
        <f t="shared" si="905"/>
        <v>#NUM!</v>
      </c>
      <c r="AS3950" s="105" t="e">
        <f t="shared" si="906"/>
        <v>#NUM!</v>
      </c>
      <c r="AT3950" s="105" t="e">
        <f>#REF!*1.075</f>
        <v>#REF!</v>
      </c>
      <c r="AU3950" s="105">
        <f t="shared" si="907"/>
        <v>0</v>
      </c>
      <c r="AV3950" s="102" t="e">
        <f t="shared" si="896"/>
        <v>#REF!</v>
      </c>
      <c r="AZ3950" s="108" t="b">
        <f t="shared" si="897"/>
        <v>0</v>
      </c>
      <c r="BA3950" s="1">
        <f t="shared" si="898"/>
        <v>0</v>
      </c>
      <c r="BB3950" s="106">
        <f t="shared" si="899"/>
        <v>0</v>
      </c>
      <c r="BE3950" s="110"/>
      <c r="BF3950" s="110"/>
      <c r="BG3950" s="110"/>
    </row>
    <row r="3951" spans="1:59" ht="24.75" hidden="1" customHeight="1">
      <c r="A3951" s="9">
        <v>3952</v>
      </c>
      <c r="B3951" s="36">
        <v>22</v>
      </c>
      <c r="C3951" s="36"/>
      <c r="E3951" s="37" t="s">
        <v>15210</v>
      </c>
      <c r="F3951" s="36" t="s">
        <v>15211</v>
      </c>
      <c r="G3951" s="36" t="s">
        <v>5014</v>
      </c>
      <c r="H3951" s="36" t="s">
        <v>1421</v>
      </c>
      <c r="I3951" s="36" t="s">
        <v>44</v>
      </c>
      <c r="J3951" s="37" t="s">
        <v>15212</v>
      </c>
      <c r="K3951" s="49"/>
      <c r="L3951" s="36"/>
      <c r="M3951" s="36"/>
      <c r="N3951" s="36"/>
      <c r="O3951" s="36" t="s">
        <v>15194</v>
      </c>
      <c r="P3951" s="36" t="s">
        <v>15195</v>
      </c>
      <c r="Q3951" s="36" t="s">
        <v>15213</v>
      </c>
      <c r="T3951" s="116"/>
      <c r="AQ3951" s="105" t="e">
        <f t="shared" si="904"/>
        <v>#NUM!</v>
      </c>
      <c r="AR3951" s="105" t="e">
        <f t="shared" si="905"/>
        <v>#NUM!</v>
      </c>
      <c r="AS3951" s="105" t="e">
        <f t="shared" si="906"/>
        <v>#NUM!</v>
      </c>
      <c r="AT3951" s="105" t="e">
        <f>#REF!*1.075</f>
        <v>#REF!</v>
      </c>
      <c r="AU3951" s="105">
        <f t="shared" si="907"/>
        <v>0</v>
      </c>
      <c r="AV3951" s="102" t="e">
        <f t="shared" si="896"/>
        <v>#REF!</v>
      </c>
      <c r="AZ3951" s="108" t="b">
        <f t="shared" si="897"/>
        <v>0</v>
      </c>
      <c r="BA3951" s="1">
        <f t="shared" si="898"/>
        <v>0</v>
      </c>
      <c r="BB3951" s="106">
        <f t="shared" si="899"/>
        <v>0</v>
      </c>
      <c r="BE3951" s="110"/>
      <c r="BF3951" s="110"/>
      <c r="BG3951" s="110"/>
    </row>
    <row r="3952" spans="1:59" ht="24.75" hidden="1" customHeight="1">
      <c r="A3952" s="9">
        <v>3953</v>
      </c>
      <c r="B3952" s="36">
        <v>3713</v>
      </c>
      <c r="C3952" s="36"/>
      <c r="E3952" s="37" t="s">
        <v>15214</v>
      </c>
      <c r="F3952" s="36" t="s">
        <v>2690</v>
      </c>
      <c r="G3952" s="36" t="s">
        <v>96</v>
      </c>
      <c r="H3952" s="36" t="s">
        <v>1062</v>
      </c>
      <c r="I3952" s="36" t="s">
        <v>788</v>
      </c>
      <c r="J3952" s="37" t="s">
        <v>893</v>
      </c>
      <c r="K3952" s="49"/>
      <c r="L3952" s="36"/>
      <c r="M3952" s="36"/>
      <c r="N3952" s="36"/>
      <c r="O3952" s="36" t="s">
        <v>15194</v>
      </c>
      <c r="P3952" s="36" t="s">
        <v>15215</v>
      </c>
      <c r="Q3952" s="36" t="s">
        <v>15216</v>
      </c>
      <c r="T3952" s="116"/>
      <c r="AQ3952" s="105" t="e">
        <f t="shared" si="904"/>
        <v>#NUM!</v>
      </c>
      <c r="AR3952" s="105" t="e">
        <f t="shared" si="905"/>
        <v>#NUM!</v>
      </c>
      <c r="AS3952" s="105" t="e">
        <f t="shared" si="906"/>
        <v>#NUM!</v>
      </c>
      <c r="AT3952" s="105" t="e">
        <f>#REF!*1.075</f>
        <v>#REF!</v>
      </c>
      <c r="AU3952" s="105">
        <f t="shared" si="907"/>
        <v>0</v>
      </c>
      <c r="AV3952" s="102" t="e">
        <f t="shared" si="896"/>
        <v>#REF!</v>
      </c>
      <c r="AZ3952" s="108" t="b">
        <f t="shared" si="897"/>
        <v>0</v>
      </c>
      <c r="BA3952" s="1">
        <f t="shared" si="898"/>
        <v>0</v>
      </c>
      <c r="BB3952" s="106">
        <f t="shared" si="899"/>
        <v>0</v>
      </c>
      <c r="BE3952" s="110"/>
      <c r="BF3952" s="110"/>
      <c r="BG3952" s="110"/>
    </row>
    <row r="3953" spans="1:59" ht="24.75" hidden="1" customHeight="1">
      <c r="A3953" s="9">
        <v>3954</v>
      </c>
      <c r="B3953" s="36">
        <v>42</v>
      </c>
      <c r="C3953" s="36"/>
      <c r="E3953" s="37" t="s">
        <v>15217</v>
      </c>
      <c r="F3953" s="36" t="s">
        <v>2690</v>
      </c>
      <c r="G3953" s="36" t="s">
        <v>96</v>
      </c>
      <c r="H3953" s="36" t="s">
        <v>251</v>
      </c>
      <c r="I3953" s="36" t="s">
        <v>183</v>
      </c>
      <c r="J3953" s="37" t="s">
        <v>15218</v>
      </c>
      <c r="K3953" s="49"/>
      <c r="L3953" s="36"/>
      <c r="M3953" s="36"/>
      <c r="N3953" s="36"/>
      <c r="O3953" s="36" t="s">
        <v>15194</v>
      </c>
      <c r="P3953" s="36" t="s">
        <v>15195</v>
      </c>
      <c r="Q3953" s="36" t="s">
        <v>15219</v>
      </c>
      <c r="T3953" s="116"/>
      <c r="AQ3953" s="105" t="e">
        <f t="shared" si="904"/>
        <v>#NUM!</v>
      </c>
      <c r="AR3953" s="105" t="e">
        <f t="shared" si="905"/>
        <v>#NUM!</v>
      </c>
      <c r="AS3953" s="105" t="e">
        <f t="shared" si="906"/>
        <v>#NUM!</v>
      </c>
      <c r="AT3953" s="105" t="e">
        <f>#REF!*1.075</f>
        <v>#REF!</v>
      </c>
      <c r="AU3953" s="105">
        <f t="shared" si="907"/>
        <v>0</v>
      </c>
      <c r="AV3953" s="102" t="e">
        <f t="shared" si="896"/>
        <v>#REF!</v>
      </c>
      <c r="AZ3953" s="108" t="b">
        <f t="shared" si="897"/>
        <v>0</v>
      </c>
      <c r="BA3953" s="1">
        <f t="shared" si="898"/>
        <v>0</v>
      </c>
      <c r="BB3953" s="106">
        <f t="shared" si="899"/>
        <v>0</v>
      </c>
      <c r="BE3953" s="110"/>
      <c r="BF3953" s="110"/>
      <c r="BG3953" s="110"/>
    </row>
    <row r="3954" spans="1:59" ht="24.75" hidden="1" customHeight="1">
      <c r="A3954" s="9">
        <v>3955</v>
      </c>
      <c r="B3954" s="36">
        <v>7257</v>
      </c>
      <c r="C3954" s="36"/>
      <c r="E3954" s="37" t="s">
        <v>15220</v>
      </c>
      <c r="F3954" s="36" t="s">
        <v>5676</v>
      </c>
      <c r="G3954" s="36" t="s">
        <v>564</v>
      </c>
      <c r="H3954" s="36" t="s">
        <v>565</v>
      </c>
      <c r="I3954" s="36" t="s">
        <v>44</v>
      </c>
      <c r="J3954" s="37" t="s">
        <v>15221</v>
      </c>
      <c r="K3954" s="49"/>
      <c r="L3954" s="36"/>
      <c r="M3954" s="36"/>
      <c r="N3954" s="36"/>
      <c r="O3954" s="36" t="s">
        <v>15194</v>
      </c>
      <c r="P3954" s="36" t="s">
        <v>15222</v>
      </c>
      <c r="Q3954" s="36" t="s">
        <v>15223</v>
      </c>
      <c r="T3954" s="116"/>
      <c r="AQ3954" s="105" t="e">
        <f t="shared" si="904"/>
        <v>#NUM!</v>
      </c>
      <c r="AR3954" s="105" t="e">
        <f t="shared" si="905"/>
        <v>#NUM!</v>
      </c>
      <c r="AS3954" s="105" t="e">
        <f t="shared" si="906"/>
        <v>#NUM!</v>
      </c>
      <c r="AT3954" s="105" t="e">
        <f>#REF!*1.075</f>
        <v>#REF!</v>
      </c>
      <c r="AU3954" s="105">
        <f t="shared" si="907"/>
        <v>0</v>
      </c>
      <c r="AV3954" s="102" t="e">
        <f t="shared" si="896"/>
        <v>#REF!</v>
      </c>
      <c r="AZ3954" s="108" t="b">
        <f t="shared" si="897"/>
        <v>0</v>
      </c>
      <c r="BA3954" s="1">
        <f t="shared" si="898"/>
        <v>0</v>
      </c>
      <c r="BB3954" s="106">
        <f t="shared" si="899"/>
        <v>0</v>
      </c>
      <c r="BE3954" s="110"/>
      <c r="BF3954" s="110"/>
      <c r="BG3954" s="110"/>
    </row>
    <row r="3955" spans="1:59" ht="24.75" hidden="1" customHeight="1">
      <c r="A3955" s="9">
        <v>3956</v>
      </c>
      <c r="B3955" s="36">
        <v>1103</v>
      </c>
      <c r="C3955" s="36"/>
      <c r="E3955" s="37" t="s">
        <v>15224</v>
      </c>
      <c r="F3955" s="36" t="s">
        <v>15225</v>
      </c>
      <c r="G3955" s="36" t="s">
        <v>486</v>
      </c>
      <c r="H3955" s="36" t="s">
        <v>1306</v>
      </c>
      <c r="I3955" s="36" t="s">
        <v>488</v>
      </c>
      <c r="J3955" s="37" t="s">
        <v>15226</v>
      </c>
      <c r="K3955" s="49"/>
      <c r="L3955" s="36"/>
      <c r="M3955" s="36"/>
      <c r="N3955" s="36"/>
      <c r="O3955" s="36" t="s">
        <v>15194</v>
      </c>
      <c r="P3955" s="36" t="s">
        <v>15227</v>
      </c>
      <c r="Q3955" s="36" t="s">
        <v>15228</v>
      </c>
      <c r="T3955" s="116"/>
      <c r="AQ3955" s="105" t="e">
        <f t="shared" si="904"/>
        <v>#NUM!</v>
      </c>
      <c r="AR3955" s="105" t="e">
        <f t="shared" si="905"/>
        <v>#NUM!</v>
      </c>
      <c r="AS3955" s="105" t="e">
        <f t="shared" si="906"/>
        <v>#NUM!</v>
      </c>
      <c r="AT3955" s="105" t="e">
        <f>#REF!*1.075</f>
        <v>#REF!</v>
      </c>
      <c r="AU3955" s="105">
        <f t="shared" si="907"/>
        <v>0</v>
      </c>
      <c r="AV3955" s="102" t="e">
        <f t="shared" si="896"/>
        <v>#REF!</v>
      </c>
      <c r="AZ3955" s="108" t="b">
        <f t="shared" si="897"/>
        <v>0</v>
      </c>
      <c r="BA3955" s="1">
        <f t="shared" si="898"/>
        <v>0</v>
      </c>
      <c r="BB3955" s="106">
        <f t="shared" si="899"/>
        <v>0</v>
      </c>
      <c r="BE3955" s="110"/>
      <c r="BF3955" s="110"/>
      <c r="BG3955" s="110"/>
    </row>
    <row r="3956" spans="1:59" ht="24.75" hidden="1" customHeight="1">
      <c r="A3956" s="9">
        <v>3957</v>
      </c>
      <c r="B3956" s="36">
        <v>14644</v>
      </c>
      <c r="C3956" s="36"/>
      <c r="E3956" s="37" t="s">
        <v>15229</v>
      </c>
      <c r="F3956" s="36" t="s">
        <v>15230</v>
      </c>
      <c r="G3956" s="36" t="s">
        <v>15231</v>
      </c>
      <c r="H3956" s="36" t="s">
        <v>565</v>
      </c>
      <c r="I3956" s="36" t="s">
        <v>68</v>
      </c>
      <c r="J3956" s="37" t="s">
        <v>15232</v>
      </c>
      <c r="K3956" s="49"/>
      <c r="L3956" s="36"/>
      <c r="M3956" s="36"/>
      <c r="N3956" s="36"/>
      <c r="O3956" s="36" t="s">
        <v>15194</v>
      </c>
      <c r="P3956" s="36" t="s">
        <v>15195</v>
      </c>
      <c r="Q3956" s="36" t="s">
        <v>15233</v>
      </c>
      <c r="T3956" s="116"/>
      <c r="AQ3956" s="105" t="e">
        <f t="shared" si="904"/>
        <v>#NUM!</v>
      </c>
      <c r="AR3956" s="105" t="e">
        <f t="shared" si="905"/>
        <v>#NUM!</v>
      </c>
      <c r="AS3956" s="105" t="e">
        <f t="shared" si="906"/>
        <v>#NUM!</v>
      </c>
      <c r="AT3956" s="105" t="e">
        <f>#REF!*1.075</f>
        <v>#REF!</v>
      </c>
      <c r="AU3956" s="105">
        <f t="shared" si="907"/>
        <v>0</v>
      </c>
      <c r="AV3956" s="102" t="e">
        <f t="shared" si="896"/>
        <v>#REF!</v>
      </c>
      <c r="AZ3956" s="108" t="b">
        <f t="shared" si="897"/>
        <v>0</v>
      </c>
      <c r="BA3956" s="1">
        <f t="shared" si="898"/>
        <v>0</v>
      </c>
      <c r="BB3956" s="106">
        <f t="shared" si="899"/>
        <v>0</v>
      </c>
      <c r="BE3956" s="110"/>
      <c r="BF3956" s="110"/>
      <c r="BG3956" s="110"/>
    </row>
    <row r="3957" spans="1:59" ht="24.75" hidden="1" customHeight="1">
      <c r="A3957" s="9">
        <v>3958</v>
      </c>
      <c r="B3957" s="36">
        <v>12077</v>
      </c>
      <c r="C3957" s="36"/>
      <c r="E3957" s="37" t="s">
        <v>15234</v>
      </c>
      <c r="F3957" s="36" t="s">
        <v>15235</v>
      </c>
      <c r="G3957" s="36" t="s">
        <v>15236</v>
      </c>
      <c r="H3957" s="36" t="s">
        <v>2533</v>
      </c>
      <c r="I3957" s="36" t="s">
        <v>44</v>
      </c>
      <c r="J3957" s="37" t="s">
        <v>15237</v>
      </c>
      <c r="K3957" s="49"/>
      <c r="L3957" s="36"/>
      <c r="M3957" s="36"/>
      <c r="N3957" s="36"/>
      <c r="O3957" s="36" t="s">
        <v>15194</v>
      </c>
      <c r="P3957" s="36" t="s">
        <v>15195</v>
      </c>
      <c r="Q3957" s="36" t="s">
        <v>15238</v>
      </c>
      <c r="T3957" s="116"/>
      <c r="AQ3957" s="105" t="e">
        <f t="shared" si="904"/>
        <v>#NUM!</v>
      </c>
      <c r="AR3957" s="105" t="e">
        <f t="shared" si="905"/>
        <v>#NUM!</v>
      </c>
      <c r="AS3957" s="105" t="e">
        <f t="shared" si="906"/>
        <v>#NUM!</v>
      </c>
      <c r="AT3957" s="105" t="e">
        <f>#REF!*1.075</f>
        <v>#REF!</v>
      </c>
      <c r="AU3957" s="105">
        <f t="shared" si="907"/>
        <v>0</v>
      </c>
      <c r="AV3957" s="102" t="e">
        <f t="shared" si="896"/>
        <v>#REF!</v>
      </c>
      <c r="AZ3957" s="108" t="b">
        <f t="shared" si="897"/>
        <v>0</v>
      </c>
      <c r="BA3957" s="1">
        <f t="shared" si="898"/>
        <v>0</v>
      </c>
      <c r="BB3957" s="106">
        <f t="shared" si="899"/>
        <v>0</v>
      </c>
      <c r="BE3957" s="110"/>
      <c r="BF3957" s="110"/>
      <c r="BG3957" s="110"/>
    </row>
    <row r="3958" spans="1:59" ht="24.75" hidden="1" customHeight="1">
      <c r="A3958" s="9">
        <v>3959</v>
      </c>
      <c r="B3958" s="36">
        <v>12079</v>
      </c>
      <c r="C3958" s="36"/>
      <c r="E3958" s="37" t="s">
        <v>15234</v>
      </c>
      <c r="F3958" s="36" t="s">
        <v>15235</v>
      </c>
      <c r="G3958" s="36" t="s">
        <v>15236</v>
      </c>
      <c r="H3958" s="36" t="s">
        <v>310</v>
      </c>
      <c r="I3958" s="36" t="s">
        <v>44</v>
      </c>
      <c r="J3958" s="37" t="s">
        <v>15237</v>
      </c>
      <c r="K3958" s="49"/>
      <c r="L3958" s="36"/>
      <c r="M3958" s="36"/>
      <c r="N3958" s="36"/>
      <c r="O3958" s="36" t="s">
        <v>15194</v>
      </c>
      <c r="P3958" s="36" t="s">
        <v>15195</v>
      </c>
      <c r="Q3958" s="36" t="s">
        <v>15239</v>
      </c>
      <c r="T3958" s="116"/>
      <c r="AQ3958" s="105" t="e">
        <f t="shared" si="904"/>
        <v>#NUM!</v>
      </c>
      <c r="AR3958" s="105" t="e">
        <f t="shared" si="905"/>
        <v>#NUM!</v>
      </c>
      <c r="AS3958" s="105" t="e">
        <f t="shared" si="906"/>
        <v>#NUM!</v>
      </c>
      <c r="AT3958" s="105" t="e">
        <f>#REF!*1.075</f>
        <v>#REF!</v>
      </c>
      <c r="AU3958" s="105">
        <f t="shared" si="907"/>
        <v>0</v>
      </c>
      <c r="AV3958" s="102" t="e">
        <f t="shared" si="896"/>
        <v>#REF!</v>
      </c>
      <c r="AZ3958" s="108" t="b">
        <f t="shared" si="897"/>
        <v>0</v>
      </c>
      <c r="BA3958" s="1">
        <f t="shared" si="898"/>
        <v>0</v>
      </c>
      <c r="BB3958" s="106">
        <f t="shared" si="899"/>
        <v>0</v>
      </c>
      <c r="BE3958" s="110"/>
      <c r="BF3958" s="110"/>
      <c r="BG3958" s="110"/>
    </row>
    <row r="3959" spans="1:59" ht="24.75" hidden="1" customHeight="1">
      <c r="A3959" s="9">
        <v>3960</v>
      </c>
      <c r="B3959" s="36">
        <v>99</v>
      </c>
      <c r="C3959" s="36"/>
      <c r="E3959" s="37" t="s">
        <v>15240</v>
      </c>
      <c r="F3959" s="36" t="s">
        <v>9072</v>
      </c>
      <c r="G3959" s="36" t="s">
        <v>9073</v>
      </c>
      <c r="H3959" s="36" t="s">
        <v>1037</v>
      </c>
      <c r="I3959" s="36" t="s">
        <v>68</v>
      </c>
      <c r="J3959" s="37" t="s">
        <v>15241</v>
      </c>
      <c r="K3959" s="49"/>
      <c r="L3959" s="36"/>
      <c r="M3959" s="36"/>
      <c r="N3959" s="36"/>
      <c r="O3959" s="36" t="s">
        <v>15194</v>
      </c>
      <c r="P3959" s="36" t="s">
        <v>15195</v>
      </c>
      <c r="Q3959" s="36" t="s">
        <v>15242</v>
      </c>
      <c r="T3959" s="116"/>
      <c r="AQ3959" s="105" t="e">
        <f t="shared" si="904"/>
        <v>#NUM!</v>
      </c>
      <c r="AR3959" s="105" t="e">
        <f t="shared" si="905"/>
        <v>#NUM!</v>
      </c>
      <c r="AS3959" s="105" t="e">
        <f t="shared" si="906"/>
        <v>#NUM!</v>
      </c>
      <c r="AT3959" s="105" t="e">
        <f>#REF!*1.075</f>
        <v>#REF!</v>
      </c>
      <c r="AU3959" s="105">
        <f t="shared" si="907"/>
        <v>0</v>
      </c>
      <c r="AV3959" s="102" t="e">
        <f t="shared" si="896"/>
        <v>#REF!</v>
      </c>
      <c r="AZ3959" s="108" t="b">
        <f t="shared" si="897"/>
        <v>0</v>
      </c>
      <c r="BA3959" s="1">
        <f t="shared" si="898"/>
        <v>0</v>
      </c>
      <c r="BB3959" s="106">
        <f t="shared" si="899"/>
        <v>0</v>
      </c>
      <c r="BE3959" s="110"/>
      <c r="BF3959" s="110"/>
      <c r="BG3959" s="110"/>
    </row>
    <row r="3960" spans="1:59" ht="24.75" hidden="1" customHeight="1">
      <c r="A3960" s="9">
        <v>3961</v>
      </c>
      <c r="B3960" s="36">
        <v>100</v>
      </c>
      <c r="C3960" s="36"/>
      <c r="E3960" s="37" t="s">
        <v>15243</v>
      </c>
      <c r="F3960" s="36" t="s">
        <v>9072</v>
      </c>
      <c r="G3960" s="36" t="s">
        <v>9073</v>
      </c>
      <c r="H3960" s="36" t="s">
        <v>105</v>
      </c>
      <c r="I3960" s="36" t="s">
        <v>44</v>
      </c>
      <c r="J3960" s="37" t="s">
        <v>15244</v>
      </c>
      <c r="K3960" s="49"/>
      <c r="L3960" s="36"/>
      <c r="M3960" s="36"/>
      <c r="N3960" s="36"/>
      <c r="O3960" s="36" t="s">
        <v>15194</v>
      </c>
      <c r="P3960" s="36" t="s">
        <v>15195</v>
      </c>
      <c r="Q3960" s="36" t="s">
        <v>15245</v>
      </c>
      <c r="T3960" s="116"/>
      <c r="AQ3960" s="105" t="e">
        <f t="shared" si="904"/>
        <v>#NUM!</v>
      </c>
      <c r="AR3960" s="105" t="e">
        <f t="shared" si="905"/>
        <v>#NUM!</v>
      </c>
      <c r="AS3960" s="105" t="e">
        <f t="shared" si="906"/>
        <v>#NUM!</v>
      </c>
      <c r="AT3960" s="105" t="e">
        <f>#REF!*1.075</f>
        <v>#REF!</v>
      </c>
      <c r="AU3960" s="105">
        <f t="shared" si="907"/>
        <v>0</v>
      </c>
      <c r="AV3960" s="102" t="e">
        <f t="shared" si="896"/>
        <v>#REF!</v>
      </c>
      <c r="AZ3960" s="108" t="b">
        <f t="shared" si="897"/>
        <v>0</v>
      </c>
      <c r="BA3960" s="1">
        <f t="shared" si="898"/>
        <v>0</v>
      </c>
      <c r="BB3960" s="106">
        <f t="shared" si="899"/>
        <v>0</v>
      </c>
      <c r="BE3960" s="110"/>
      <c r="BF3960" s="110"/>
      <c r="BG3960" s="110"/>
    </row>
    <row r="3961" spans="1:59" ht="24.75" hidden="1" customHeight="1">
      <c r="A3961" s="9">
        <v>3962</v>
      </c>
      <c r="B3961" s="36">
        <v>7179</v>
      </c>
      <c r="C3961" s="36"/>
      <c r="E3961" s="37" t="s">
        <v>15246</v>
      </c>
      <c r="F3961" s="36" t="s">
        <v>15247</v>
      </c>
      <c r="G3961" s="36" t="s">
        <v>4286</v>
      </c>
      <c r="H3961" s="36" t="s">
        <v>1037</v>
      </c>
      <c r="I3961" s="36" t="s">
        <v>68</v>
      </c>
      <c r="J3961" s="37" t="s">
        <v>15248</v>
      </c>
      <c r="K3961" s="49"/>
      <c r="L3961" s="36"/>
      <c r="M3961" s="36"/>
      <c r="N3961" s="36"/>
      <c r="O3961" s="36" t="s">
        <v>15194</v>
      </c>
      <c r="P3961" s="36" t="s">
        <v>15195</v>
      </c>
      <c r="Q3961" s="36" t="s">
        <v>15249</v>
      </c>
      <c r="T3961" s="116"/>
      <c r="AQ3961" s="105" t="e">
        <f t="shared" si="904"/>
        <v>#NUM!</v>
      </c>
      <c r="AR3961" s="105" t="e">
        <f t="shared" si="905"/>
        <v>#NUM!</v>
      </c>
      <c r="AS3961" s="105" t="e">
        <f t="shared" si="906"/>
        <v>#NUM!</v>
      </c>
      <c r="AT3961" s="105" t="e">
        <f>#REF!*1.075</f>
        <v>#REF!</v>
      </c>
      <c r="AU3961" s="105">
        <f t="shared" si="907"/>
        <v>0</v>
      </c>
      <c r="AV3961" s="102" t="e">
        <f t="shared" si="896"/>
        <v>#REF!</v>
      </c>
      <c r="AZ3961" s="108" t="b">
        <f t="shared" si="897"/>
        <v>0</v>
      </c>
      <c r="BA3961" s="1">
        <f t="shared" si="898"/>
        <v>0</v>
      </c>
      <c r="BB3961" s="106">
        <f t="shared" si="899"/>
        <v>0</v>
      </c>
      <c r="BE3961" s="110"/>
      <c r="BF3961" s="110"/>
      <c r="BG3961" s="110"/>
    </row>
    <row r="3962" spans="1:59" ht="24.75" hidden="1" customHeight="1">
      <c r="A3962" s="9">
        <v>3963</v>
      </c>
      <c r="B3962" s="36">
        <v>962</v>
      </c>
      <c r="C3962" s="36"/>
      <c r="E3962" s="37" t="s">
        <v>15250</v>
      </c>
      <c r="F3962" s="36" t="s">
        <v>15251</v>
      </c>
      <c r="G3962" s="36" t="s">
        <v>11013</v>
      </c>
      <c r="H3962" s="36" t="s">
        <v>1037</v>
      </c>
      <c r="I3962" s="36" t="s">
        <v>44</v>
      </c>
      <c r="J3962" s="37" t="s">
        <v>15252</v>
      </c>
      <c r="K3962" s="49"/>
      <c r="L3962" s="36"/>
      <c r="M3962" s="36"/>
      <c r="N3962" s="36"/>
      <c r="O3962" s="36" t="s">
        <v>15194</v>
      </c>
      <c r="P3962" s="36" t="s">
        <v>15195</v>
      </c>
      <c r="Q3962" s="36" t="s">
        <v>15253</v>
      </c>
      <c r="T3962" s="116"/>
      <c r="AQ3962" s="105" t="e">
        <f t="shared" ref="AQ3962:AQ3993" si="908">AVERAGE(SMALL(AE3962:AI3962,1),SMALL(AE3962:AI3962,2))</f>
        <v>#NUM!</v>
      </c>
      <c r="AR3962" s="105" t="e">
        <f t="shared" ref="AR3962:AR3993" si="909">IF(R3962 &lt;=( AVERAGE(SMALL(AE3962:AI3962,1),SMALL(AE3962:AI3962,2))), R3962, "")</f>
        <v>#NUM!</v>
      </c>
      <c r="AS3962" s="105" t="e">
        <f t="shared" ref="AS3962:AS3993" si="910">AVERAGE(SMALL(AJ3962:AM3962,1),SMALL(AJ3962:AM3962,2))</f>
        <v>#NUM!</v>
      </c>
      <c r="AT3962" s="105" t="e">
        <f>#REF!*1.075</f>
        <v>#REF!</v>
      </c>
      <c r="AU3962" s="105">
        <f t="shared" ref="AU3962:AU3993" si="911">T3962*1.075</f>
        <v>0</v>
      </c>
      <c r="AV3962" s="102" t="e">
        <f t="shared" si="896"/>
        <v>#REF!</v>
      </c>
      <c r="AZ3962" s="108" t="b">
        <f t="shared" si="897"/>
        <v>0</v>
      </c>
      <c r="BA3962" s="1">
        <f t="shared" si="898"/>
        <v>0</v>
      </c>
      <c r="BB3962" s="106">
        <f t="shared" si="899"/>
        <v>0</v>
      </c>
      <c r="BE3962" s="110"/>
      <c r="BF3962" s="110"/>
      <c r="BG3962" s="110"/>
    </row>
    <row r="3963" spans="1:59" ht="24.75" hidden="1" customHeight="1">
      <c r="A3963" s="9">
        <v>3964</v>
      </c>
      <c r="B3963" s="36">
        <v>1071</v>
      </c>
      <c r="C3963" s="36"/>
      <c r="E3963" s="37" t="s">
        <v>15254</v>
      </c>
      <c r="F3963" s="36" t="s">
        <v>9281</v>
      </c>
      <c r="G3963" s="36" t="s">
        <v>2728</v>
      </c>
      <c r="H3963" s="36" t="s">
        <v>149</v>
      </c>
      <c r="I3963" s="36" t="s">
        <v>44</v>
      </c>
      <c r="J3963" s="37" t="s">
        <v>15255</v>
      </c>
      <c r="K3963" s="49"/>
      <c r="L3963" s="36"/>
      <c r="M3963" s="36"/>
      <c r="N3963" s="36"/>
      <c r="O3963" s="36" t="s">
        <v>15194</v>
      </c>
      <c r="P3963" s="36" t="s">
        <v>15256</v>
      </c>
      <c r="Q3963" s="36" t="s">
        <v>15257</v>
      </c>
      <c r="T3963" s="116"/>
      <c r="AQ3963" s="105" t="e">
        <f t="shared" si="908"/>
        <v>#NUM!</v>
      </c>
      <c r="AR3963" s="105" t="e">
        <f t="shared" si="909"/>
        <v>#NUM!</v>
      </c>
      <c r="AS3963" s="105" t="e">
        <f t="shared" si="910"/>
        <v>#NUM!</v>
      </c>
      <c r="AT3963" s="105" t="e">
        <f>#REF!*1.075</f>
        <v>#REF!</v>
      </c>
      <c r="AU3963" s="105">
        <f t="shared" si="911"/>
        <v>0</v>
      </c>
      <c r="AV3963" s="102" t="e">
        <f t="shared" si="896"/>
        <v>#REF!</v>
      </c>
      <c r="AZ3963" s="108" t="b">
        <f t="shared" si="897"/>
        <v>0</v>
      </c>
      <c r="BA3963" s="1">
        <f t="shared" si="898"/>
        <v>0</v>
      </c>
      <c r="BB3963" s="106">
        <f t="shared" si="899"/>
        <v>0</v>
      </c>
      <c r="BE3963" s="110"/>
      <c r="BF3963" s="110"/>
      <c r="BG3963" s="110"/>
    </row>
    <row r="3964" spans="1:59" ht="24.75" hidden="1" customHeight="1">
      <c r="A3964" s="9">
        <v>3965</v>
      </c>
      <c r="B3964" s="36">
        <v>1072</v>
      </c>
      <c r="C3964" s="36"/>
      <c r="E3964" s="37" t="s">
        <v>15258</v>
      </c>
      <c r="F3964" s="36" t="s">
        <v>15259</v>
      </c>
      <c r="G3964" s="36" t="s">
        <v>2728</v>
      </c>
      <c r="H3964" s="36" t="s">
        <v>251</v>
      </c>
      <c r="I3964" s="36" t="s">
        <v>44</v>
      </c>
      <c r="J3964" s="37" t="s">
        <v>15260</v>
      </c>
      <c r="K3964" s="49"/>
      <c r="L3964" s="36"/>
      <c r="M3964" s="36"/>
      <c r="N3964" s="36"/>
      <c r="O3964" s="36" t="s">
        <v>15194</v>
      </c>
      <c r="P3964" s="36" t="s">
        <v>15261</v>
      </c>
      <c r="Q3964" s="36" t="s">
        <v>15262</v>
      </c>
      <c r="T3964" s="116"/>
      <c r="AQ3964" s="105" t="e">
        <f t="shared" si="908"/>
        <v>#NUM!</v>
      </c>
      <c r="AR3964" s="105" t="e">
        <f t="shared" si="909"/>
        <v>#NUM!</v>
      </c>
      <c r="AS3964" s="105" t="e">
        <f t="shared" si="910"/>
        <v>#NUM!</v>
      </c>
      <c r="AT3964" s="105" t="e">
        <f>#REF!*1.075</f>
        <v>#REF!</v>
      </c>
      <c r="AU3964" s="105">
        <f t="shared" si="911"/>
        <v>0</v>
      </c>
      <c r="AV3964" s="102" t="e">
        <f t="shared" si="896"/>
        <v>#REF!</v>
      </c>
      <c r="AZ3964" s="108" t="b">
        <f t="shared" si="897"/>
        <v>0</v>
      </c>
      <c r="BA3964" s="1">
        <f t="shared" si="898"/>
        <v>0</v>
      </c>
      <c r="BB3964" s="106">
        <f t="shared" si="899"/>
        <v>0</v>
      </c>
      <c r="BE3964" s="110"/>
      <c r="BF3964" s="110"/>
      <c r="BG3964" s="110"/>
    </row>
    <row r="3965" spans="1:59" ht="24.75" hidden="1" customHeight="1">
      <c r="A3965" s="9">
        <v>3966</v>
      </c>
      <c r="B3965" s="36">
        <v>3661</v>
      </c>
      <c r="C3965" s="36"/>
      <c r="E3965" s="37" t="s">
        <v>15263</v>
      </c>
      <c r="F3965" s="36" t="s">
        <v>15264</v>
      </c>
      <c r="G3965" s="36" t="s">
        <v>1966</v>
      </c>
      <c r="H3965" s="36" t="s">
        <v>945</v>
      </c>
      <c r="I3965" s="36" t="s">
        <v>68</v>
      </c>
      <c r="J3965" s="37" t="s">
        <v>1145</v>
      </c>
      <c r="K3965" s="49"/>
      <c r="L3965" s="36"/>
      <c r="M3965" s="36"/>
      <c r="N3965" s="36"/>
      <c r="O3965" s="36" t="s">
        <v>15194</v>
      </c>
      <c r="P3965" s="36" t="s">
        <v>15195</v>
      </c>
      <c r="Q3965" s="36" t="s">
        <v>15265</v>
      </c>
      <c r="T3965" s="116"/>
      <c r="AQ3965" s="105" t="e">
        <f t="shared" si="908"/>
        <v>#NUM!</v>
      </c>
      <c r="AR3965" s="105" t="e">
        <f t="shared" si="909"/>
        <v>#NUM!</v>
      </c>
      <c r="AS3965" s="105" t="e">
        <f t="shared" si="910"/>
        <v>#NUM!</v>
      </c>
      <c r="AT3965" s="105" t="e">
        <f>#REF!*1.075</f>
        <v>#REF!</v>
      </c>
      <c r="AU3965" s="105">
        <f t="shared" si="911"/>
        <v>0</v>
      </c>
      <c r="AV3965" s="102" t="e">
        <f t="shared" si="896"/>
        <v>#REF!</v>
      </c>
      <c r="AZ3965" s="108" t="b">
        <f t="shared" si="897"/>
        <v>0</v>
      </c>
      <c r="BA3965" s="1">
        <f t="shared" si="898"/>
        <v>0</v>
      </c>
      <c r="BB3965" s="106">
        <f t="shared" si="899"/>
        <v>0</v>
      </c>
      <c r="BE3965" s="110"/>
      <c r="BF3965" s="110"/>
      <c r="BG3965" s="110"/>
    </row>
    <row r="3966" spans="1:59" ht="24.75" hidden="1" customHeight="1">
      <c r="A3966" s="9">
        <v>3967</v>
      </c>
      <c r="B3966" s="36">
        <v>165</v>
      </c>
      <c r="C3966" s="36"/>
      <c r="E3966" s="37" t="s">
        <v>15266</v>
      </c>
      <c r="F3966" s="36" t="s">
        <v>15267</v>
      </c>
      <c r="G3966" s="36" t="s">
        <v>15268</v>
      </c>
      <c r="H3966" s="36" t="s">
        <v>43</v>
      </c>
      <c r="I3966" s="36" t="s">
        <v>68</v>
      </c>
      <c r="J3966" s="37" t="s">
        <v>15269</v>
      </c>
      <c r="K3966" s="49"/>
      <c r="L3966" s="36"/>
      <c r="M3966" s="36"/>
      <c r="N3966" s="36"/>
      <c r="O3966" s="36" t="s">
        <v>15194</v>
      </c>
      <c r="P3966" s="36" t="s">
        <v>15270</v>
      </c>
      <c r="Q3966" s="36" t="s">
        <v>15271</v>
      </c>
      <c r="T3966" s="116"/>
      <c r="AQ3966" s="105" t="e">
        <f t="shared" si="908"/>
        <v>#NUM!</v>
      </c>
      <c r="AR3966" s="105" t="e">
        <f t="shared" si="909"/>
        <v>#NUM!</v>
      </c>
      <c r="AS3966" s="105" t="e">
        <f t="shared" si="910"/>
        <v>#NUM!</v>
      </c>
      <c r="AT3966" s="105" t="e">
        <f>#REF!*1.075</f>
        <v>#REF!</v>
      </c>
      <c r="AU3966" s="105">
        <f t="shared" si="911"/>
        <v>0</v>
      </c>
      <c r="AV3966" s="102" t="e">
        <f t="shared" si="896"/>
        <v>#REF!</v>
      </c>
      <c r="AZ3966" s="108" t="b">
        <f t="shared" si="897"/>
        <v>0</v>
      </c>
      <c r="BA3966" s="1">
        <f t="shared" si="898"/>
        <v>0</v>
      </c>
      <c r="BB3966" s="106">
        <f t="shared" si="899"/>
        <v>0</v>
      </c>
      <c r="BE3966" s="110"/>
      <c r="BF3966" s="110"/>
      <c r="BG3966" s="110"/>
    </row>
    <row r="3967" spans="1:59" ht="24.75" hidden="1" customHeight="1">
      <c r="A3967" s="9">
        <v>3968</v>
      </c>
      <c r="B3967" s="36">
        <v>14739</v>
      </c>
      <c r="C3967" s="36"/>
      <c r="E3967" s="37" t="s">
        <v>15272</v>
      </c>
      <c r="F3967" s="36" t="s">
        <v>15273</v>
      </c>
      <c r="G3967" s="36" t="s">
        <v>12341</v>
      </c>
      <c r="H3967" s="36" t="s">
        <v>12342</v>
      </c>
      <c r="I3967" s="36" t="s">
        <v>68</v>
      </c>
      <c r="J3967" s="37" t="s">
        <v>15274</v>
      </c>
      <c r="K3967" s="49"/>
      <c r="L3967" s="36"/>
      <c r="M3967" s="36"/>
      <c r="N3967" s="36"/>
      <c r="O3967" s="36" t="s">
        <v>15194</v>
      </c>
      <c r="P3967" s="36" t="s">
        <v>15195</v>
      </c>
      <c r="Q3967" s="36" t="s">
        <v>15275</v>
      </c>
      <c r="T3967" s="116"/>
      <c r="AQ3967" s="105" t="e">
        <f t="shared" si="908"/>
        <v>#NUM!</v>
      </c>
      <c r="AR3967" s="105" t="e">
        <f t="shared" si="909"/>
        <v>#NUM!</v>
      </c>
      <c r="AS3967" s="105" t="e">
        <f t="shared" si="910"/>
        <v>#NUM!</v>
      </c>
      <c r="AT3967" s="105" t="e">
        <f>#REF!*1.075</f>
        <v>#REF!</v>
      </c>
      <c r="AU3967" s="105">
        <f t="shared" si="911"/>
        <v>0</v>
      </c>
      <c r="AV3967" s="102" t="e">
        <f t="shared" si="896"/>
        <v>#REF!</v>
      </c>
      <c r="AZ3967" s="108" t="b">
        <f t="shared" si="897"/>
        <v>0</v>
      </c>
      <c r="BA3967" s="1">
        <f t="shared" si="898"/>
        <v>0</v>
      </c>
      <c r="BB3967" s="106">
        <f t="shared" si="899"/>
        <v>0</v>
      </c>
      <c r="BE3967" s="110"/>
      <c r="BF3967" s="110"/>
      <c r="BG3967" s="110"/>
    </row>
    <row r="3968" spans="1:59" ht="24.75" hidden="1" customHeight="1">
      <c r="A3968" s="9">
        <v>3969</v>
      </c>
      <c r="B3968" s="36">
        <v>8448</v>
      </c>
      <c r="C3968" s="36"/>
      <c r="E3968" s="37" t="s">
        <v>15276</v>
      </c>
      <c r="F3968" s="36" t="s">
        <v>11298</v>
      </c>
      <c r="G3968" s="36" t="s">
        <v>5635</v>
      </c>
      <c r="H3968" s="36" t="s">
        <v>1037</v>
      </c>
      <c r="I3968" s="36" t="s">
        <v>68</v>
      </c>
      <c r="J3968" s="37" t="s">
        <v>15277</v>
      </c>
      <c r="K3968" s="49"/>
      <c r="L3968" s="36"/>
      <c r="M3968" s="36"/>
      <c r="N3968" s="36"/>
      <c r="O3968" s="36" t="s">
        <v>15194</v>
      </c>
      <c r="P3968" s="36" t="s">
        <v>15195</v>
      </c>
      <c r="Q3968" s="36" t="s">
        <v>15278</v>
      </c>
      <c r="T3968" s="116"/>
      <c r="AQ3968" s="105" t="e">
        <f t="shared" si="908"/>
        <v>#NUM!</v>
      </c>
      <c r="AR3968" s="105" t="e">
        <f t="shared" si="909"/>
        <v>#NUM!</v>
      </c>
      <c r="AS3968" s="105" t="e">
        <f t="shared" si="910"/>
        <v>#NUM!</v>
      </c>
      <c r="AT3968" s="105" t="e">
        <f>#REF!*1.075</f>
        <v>#REF!</v>
      </c>
      <c r="AU3968" s="105">
        <f t="shared" si="911"/>
        <v>0</v>
      </c>
      <c r="AV3968" s="102" t="e">
        <f t="shared" si="896"/>
        <v>#REF!</v>
      </c>
      <c r="AZ3968" s="108" t="b">
        <f t="shared" si="897"/>
        <v>0</v>
      </c>
      <c r="BA3968" s="1">
        <f t="shared" si="898"/>
        <v>0</v>
      </c>
      <c r="BB3968" s="106">
        <f t="shared" si="899"/>
        <v>0</v>
      </c>
      <c r="BE3968" s="110"/>
      <c r="BF3968" s="110"/>
      <c r="BG3968" s="110"/>
    </row>
    <row r="3969" spans="1:59" ht="24.75" hidden="1" customHeight="1">
      <c r="A3969" s="9">
        <v>3970</v>
      </c>
      <c r="B3969" s="36">
        <v>8449</v>
      </c>
      <c r="C3969" s="36"/>
      <c r="E3969" s="37" t="s">
        <v>15276</v>
      </c>
      <c r="F3969" s="36" t="s">
        <v>11298</v>
      </c>
      <c r="G3969" s="36" t="s">
        <v>5635</v>
      </c>
      <c r="H3969" s="36" t="s">
        <v>105</v>
      </c>
      <c r="I3969" s="36" t="s">
        <v>68</v>
      </c>
      <c r="J3969" s="37" t="s">
        <v>15279</v>
      </c>
      <c r="K3969" s="49"/>
      <c r="L3969" s="36"/>
      <c r="M3969" s="36"/>
      <c r="N3969" s="36"/>
      <c r="O3969" s="36" t="s">
        <v>15194</v>
      </c>
      <c r="P3969" s="36" t="s">
        <v>15195</v>
      </c>
      <c r="Q3969" s="36" t="s">
        <v>15280</v>
      </c>
      <c r="T3969" s="116"/>
      <c r="AQ3969" s="105" t="e">
        <f t="shared" si="908"/>
        <v>#NUM!</v>
      </c>
      <c r="AR3969" s="105" t="e">
        <f t="shared" si="909"/>
        <v>#NUM!</v>
      </c>
      <c r="AS3969" s="105" t="e">
        <f t="shared" si="910"/>
        <v>#NUM!</v>
      </c>
      <c r="AT3969" s="105" t="e">
        <f>#REF!*1.075</f>
        <v>#REF!</v>
      </c>
      <c r="AU3969" s="105">
        <f t="shared" si="911"/>
        <v>0</v>
      </c>
      <c r="AV3969" s="102" t="e">
        <f t="shared" si="896"/>
        <v>#REF!</v>
      </c>
      <c r="AZ3969" s="108" t="b">
        <f t="shared" si="897"/>
        <v>0</v>
      </c>
      <c r="BA3969" s="1">
        <f t="shared" si="898"/>
        <v>0</v>
      </c>
      <c r="BB3969" s="106">
        <f t="shared" si="899"/>
        <v>0</v>
      </c>
      <c r="BE3969" s="110"/>
      <c r="BF3969" s="110"/>
      <c r="BG3969" s="110"/>
    </row>
    <row r="3970" spans="1:59" ht="24.75" hidden="1" customHeight="1">
      <c r="A3970" s="9">
        <v>3971</v>
      </c>
      <c r="B3970" s="36">
        <v>461</v>
      </c>
      <c r="C3970" s="36"/>
      <c r="E3970" s="37" t="s">
        <v>15281</v>
      </c>
      <c r="F3970" s="36" t="s">
        <v>15282</v>
      </c>
      <c r="G3970" s="36" t="s">
        <v>2663</v>
      </c>
      <c r="H3970" s="36" t="s">
        <v>15283</v>
      </c>
      <c r="I3970" s="36" t="s">
        <v>196</v>
      </c>
      <c r="J3970" s="37" t="s">
        <v>893</v>
      </c>
      <c r="K3970" s="49"/>
      <c r="L3970" s="36"/>
      <c r="M3970" s="36"/>
      <c r="N3970" s="36"/>
      <c r="O3970" s="36" t="s">
        <v>15194</v>
      </c>
      <c r="P3970" s="36" t="s">
        <v>15195</v>
      </c>
      <c r="Q3970" s="36" t="s">
        <v>15284</v>
      </c>
      <c r="T3970" s="116"/>
      <c r="AQ3970" s="105" t="e">
        <f t="shared" si="908"/>
        <v>#NUM!</v>
      </c>
      <c r="AR3970" s="105" t="e">
        <f t="shared" si="909"/>
        <v>#NUM!</v>
      </c>
      <c r="AS3970" s="105" t="e">
        <f t="shared" si="910"/>
        <v>#NUM!</v>
      </c>
      <c r="AT3970" s="105" t="e">
        <f>#REF!*1.075</f>
        <v>#REF!</v>
      </c>
      <c r="AU3970" s="105">
        <f t="shared" si="911"/>
        <v>0</v>
      </c>
      <c r="AV3970" s="102" t="e">
        <f t="shared" si="896"/>
        <v>#REF!</v>
      </c>
      <c r="AZ3970" s="108" t="b">
        <f t="shared" si="897"/>
        <v>0</v>
      </c>
      <c r="BA3970" s="1">
        <f t="shared" si="898"/>
        <v>0</v>
      </c>
      <c r="BB3970" s="106">
        <f t="shared" si="899"/>
        <v>0</v>
      </c>
      <c r="BE3970" s="110"/>
      <c r="BF3970" s="110"/>
      <c r="BG3970" s="110"/>
    </row>
    <row r="3971" spans="1:59" ht="24.75" hidden="1" customHeight="1">
      <c r="A3971" s="9">
        <v>3972</v>
      </c>
      <c r="B3971" s="36">
        <v>462</v>
      </c>
      <c r="C3971" s="36"/>
      <c r="E3971" s="37" t="s">
        <v>15281</v>
      </c>
      <c r="F3971" s="36" t="s">
        <v>15282</v>
      </c>
      <c r="G3971" s="36" t="s">
        <v>2663</v>
      </c>
      <c r="H3971" s="36" t="s">
        <v>15285</v>
      </c>
      <c r="I3971" s="36" t="s">
        <v>68</v>
      </c>
      <c r="J3971" s="37" t="s">
        <v>15286</v>
      </c>
      <c r="K3971" s="49"/>
      <c r="L3971" s="36"/>
      <c r="M3971" s="36"/>
      <c r="N3971" s="36"/>
      <c r="O3971" s="36" t="s">
        <v>15194</v>
      </c>
      <c r="P3971" s="36" t="s">
        <v>15195</v>
      </c>
      <c r="Q3971" s="36" t="s">
        <v>15287</v>
      </c>
      <c r="T3971" s="116"/>
      <c r="AQ3971" s="105" t="e">
        <f t="shared" si="908"/>
        <v>#NUM!</v>
      </c>
      <c r="AR3971" s="105" t="e">
        <f t="shared" si="909"/>
        <v>#NUM!</v>
      </c>
      <c r="AS3971" s="105" t="e">
        <f t="shared" si="910"/>
        <v>#NUM!</v>
      </c>
      <c r="AT3971" s="105" t="e">
        <f>#REF!*1.075</f>
        <v>#REF!</v>
      </c>
      <c r="AU3971" s="105">
        <f t="shared" si="911"/>
        <v>0</v>
      </c>
      <c r="AV3971" s="102" t="e">
        <f t="shared" si="896"/>
        <v>#REF!</v>
      </c>
      <c r="AZ3971" s="108" t="b">
        <f t="shared" si="897"/>
        <v>0</v>
      </c>
      <c r="BA3971" s="1">
        <f t="shared" si="898"/>
        <v>0</v>
      </c>
      <c r="BB3971" s="106">
        <f t="shared" si="899"/>
        <v>0</v>
      </c>
      <c r="BE3971" s="110"/>
      <c r="BF3971" s="110"/>
      <c r="BG3971" s="110"/>
    </row>
    <row r="3972" spans="1:59" ht="24.75" hidden="1" customHeight="1">
      <c r="A3972" s="9">
        <v>3973</v>
      </c>
      <c r="B3972" s="36">
        <v>961</v>
      </c>
      <c r="C3972" s="36"/>
      <c r="E3972" s="37" t="s">
        <v>15288</v>
      </c>
      <c r="F3972" s="36" t="s">
        <v>6057</v>
      </c>
      <c r="G3972" s="36" t="s">
        <v>1305</v>
      </c>
      <c r="H3972" s="36" t="s">
        <v>43</v>
      </c>
      <c r="I3972" s="36" t="s">
        <v>205</v>
      </c>
      <c r="J3972" s="37" t="s">
        <v>15289</v>
      </c>
      <c r="K3972" s="49"/>
      <c r="L3972" s="36"/>
      <c r="M3972" s="36"/>
      <c r="N3972" s="36"/>
      <c r="O3972" s="36" t="s">
        <v>15194</v>
      </c>
      <c r="P3972" s="36" t="s">
        <v>15195</v>
      </c>
      <c r="Q3972" s="36" t="s">
        <v>15290</v>
      </c>
      <c r="T3972" s="116"/>
      <c r="AQ3972" s="105" t="e">
        <f t="shared" si="908"/>
        <v>#NUM!</v>
      </c>
      <c r="AR3972" s="105" t="e">
        <f t="shared" si="909"/>
        <v>#NUM!</v>
      </c>
      <c r="AS3972" s="105" t="e">
        <f t="shared" si="910"/>
        <v>#NUM!</v>
      </c>
      <c r="AT3972" s="105" t="e">
        <f>#REF!*1.075</f>
        <v>#REF!</v>
      </c>
      <c r="AU3972" s="105">
        <f t="shared" si="911"/>
        <v>0</v>
      </c>
      <c r="AV3972" s="102" t="e">
        <f t="shared" si="896"/>
        <v>#REF!</v>
      </c>
      <c r="AZ3972" s="108" t="b">
        <f t="shared" si="897"/>
        <v>0</v>
      </c>
      <c r="BA3972" s="1">
        <f t="shared" si="898"/>
        <v>0</v>
      </c>
      <c r="BB3972" s="106">
        <f t="shared" si="899"/>
        <v>0</v>
      </c>
      <c r="BE3972" s="110"/>
      <c r="BF3972" s="110"/>
      <c r="BG3972" s="110"/>
    </row>
    <row r="3973" spans="1:59" ht="24.75" hidden="1" customHeight="1">
      <c r="A3973" s="9">
        <v>3974</v>
      </c>
      <c r="B3973" s="36">
        <v>1081</v>
      </c>
      <c r="C3973" s="36"/>
      <c r="E3973" s="37" t="s">
        <v>15291</v>
      </c>
      <c r="F3973" s="36" t="s">
        <v>15292</v>
      </c>
      <c r="G3973" s="36" t="s">
        <v>4880</v>
      </c>
      <c r="H3973" s="36" t="s">
        <v>123</v>
      </c>
      <c r="I3973" s="36" t="s">
        <v>345</v>
      </c>
      <c r="J3973" s="37" t="s">
        <v>15293</v>
      </c>
      <c r="K3973" s="49"/>
      <c r="L3973" s="36"/>
      <c r="M3973" s="36"/>
      <c r="N3973" s="36"/>
      <c r="O3973" s="36" t="s">
        <v>15194</v>
      </c>
      <c r="P3973" s="36" t="s">
        <v>15294</v>
      </c>
      <c r="Q3973" s="36" t="s">
        <v>15295</v>
      </c>
      <c r="T3973" s="116"/>
      <c r="AQ3973" s="105" t="e">
        <f t="shared" si="908"/>
        <v>#NUM!</v>
      </c>
      <c r="AR3973" s="105" t="e">
        <f t="shared" si="909"/>
        <v>#NUM!</v>
      </c>
      <c r="AS3973" s="105" t="e">
        <f t="shared" si="910"/>
        <v>#NUM!</v>
      </c>
      <c r="AT3973" s="105" t="e">
        <f>#REF!*1.075</f>
        <v>#REF!</v>
      </c>
      <c r="AU3973" s="105">
        <f t="shared" si="911"/>
        <v>0</v>
      </c>
      <c r="AV3973" s="102" t="e">
        <f t="shared" si="896"/>
        <v>#REF!</v>
      </c>
      <c r="AZ3973" s="108" t="b">
        <f t="shared" si="897"/>
        <v>0</v>
      </c>
      <c r="BA3973" s="1">
        <f t="shared" si="898"/>
        <v>0</v>
      </c>
      <c r="BB3973" s="106">
        <f t="shared" si="899"/>
        <v>0</v>
      </c>
      <c r="BE3973" s="110"/>
      <c r="BF3973" s="110"/>
      <c r="BG3973" s="110"/>
    </row>
    <row r="3974" spans="1:59" ht="24.75" hidden="1" customHeight="1">
      <c r="A3974" s="9">
        <v>3975</v>
      </c>
      <c r="B3974" s="36">
        <v>195</v>
      </c>
      <c r="C3974" s="36"/>
      <c r="E3974" s="37" t="s">
        <v>15296</v>
      </c>
      <c r="F3974" s="36" t="s">
        <v>15297</v>
      </c>
      <c r="G3974" s="36" t="s">
        <v>6186</v>
      </c>
      <c r="H3974" s="36" t="s">
        <v>43</v>
      </c>
      <c r="I3974" s="36" t="s">
        <v>44</v>
      </c>
      <c r="J3974" s="37" t="s">
        <v>15298</v>
      </c>
      <c r="K3974" s="49"/>
      <c r="L3974" s="36"/>
      <c r="M3974" s="36"/>
      <c r="N3974" s="36"/>
      <c r="O3974" s="36" t="s">
        <v>15194</v>
      </c>
      <c r="P3974" s="36" t="s">
        <v>15195</v>
      </c>
      <c r="Q3974" s="36" t="s">
        <v>15299</v>
      </c>
      <c r="T3974" s="116"/>
      <c r="AQ3974" s="105" t="e">
        <f t="shared" si="908"/>
        <v>#NUM!</v>
      </c>
      <c r="AR3974" s="105" t="e">
        <f t="shared" si="909"/>
        <v>#NUM!</v>
      </c>
      <c r="AS3974" s="105" t="e">
        <f t="shared" si="910"/>
        <v>#NUM!</v>
      </c>
      <c r="AT3974" s="105" t="e">
        <f>#REF!*1.075</f>
        <v>#REF!</v>
      </c>
      <c r="AU3974" s="105">
        <f t="shared" si="911"/>
        <v>0</v>
      </c>
      <c r="AV3974" s="102" t="e">
        <f t="shared" ref="AV3974:AV4037" si="912">MIN(AN3974,AT3974,AU3974)</f>
        <v>#REF!</v>
      </c>
      <c r="AZ3974" s="108" t="b">
        <f t="shared" si="897"/>
        <v>0</v>
      </c>
      <c r="BA3974" s="1">
        <f t="shared" si="898"/>
        <v>0</v>
      </c>
      <c r="BB3974" s="106">
        <f t="shared" si="899"/>
        <v>0</v>
      </c>
      <c r="BE3974" s="110"/>
      <c r="BF3974" s="110"/>
      <c r="BG3974" s="110"/>
    </row>
    <row r="3975" spans="1:59" ht="24.75" hidden="1" customHeight="1">
      <c r="A3975" s="9">
        <v>3976</v>
      </c>
      <c r="B3975" s="36">
        <v>14736</v>
      </c>
      <c r="C3975" s="36"/>
      <c r="E3975" s="37" t="s">
        <v>15300</v>
      </c>
      <c r="F3975" s="36" t="s">
        <v>15301</v>
      </c>
      <c r="G3975" s="36" t="s">
        <v>7925</v>
      </c>
      <c r="H3975" s="36" t="s">
        <v>189</v>
      </c>
      <c r="I3975" s="36" t="s">
        <v>44</v>
      </c>
      <c r="J3975" s="37" t="s">
        <v>15302</v>
      </c>
      <c r="K3975" s="49"/>
      <c r="L3975" s="36"/>
      <c r="M3975" s="36"/>
      <c r="N3975" s="36"/>
      <c r="O3975" s="36" t="s">
        <v>15194</v>
      </c>
      <c r="P3975" s="36" t="s">
        <v>15195</v>
      </c>
      <c r="Q3975" s="36" t="s">
        <v>15303</v>
      </c>
      <c r="T3975" s="116"/>
      <c r="AQ3975" s="105" t="e">
        <f t="shared" si="908"/>
        <v>#NUM!</v>
      </c>
      <c r="AR3975" s="105" t="e">
        <f t="shared" si="909"/>
        <v>#NUM!</v>
      </c>
      <c r="AS3975" s="105" t="e">
        <f t="shared" si="910"/>
        <v>#NUM!</v>
      </c>
      <c r="AT3975" s="105" t="e">
        <f>#REF!*1.075</f>
        <v>#REF!</v>
      </c>
      <c r="AU3975" s="105">
        <f t="shared" si="911"/>
        <v>0</v>
      </c>
      <c r="AV3975" s="102" t="e">
        <f t="shared" si="912"/>
        <v>#REF!</v>
      </c>
      <c r="AZ3975" s="108" t="b">
        <f t="shared" si="897"/>
        <v>0</v>
      </c>
      <c r="BA3975" s="1">
        <f t="shared" si="898"/>
        <v>0</v>
      </c>
      <c r="BB3975" s="106">
        <f t="shared" si="899"/>
        <v>0</v>
      </c>
      <c r="BE3975" s="110"/>
      <c r="BF3975" s="110"/>
      <c r="BG3975" s="110"/>
    </row>
    <row r="3976" spans="1:59" ht="24.75" hidden="1" customHeight="1">
      <c r="A3976" s="9">
        <v>3977</v>
      </c>
      <c r="B3976" s="36">
        <v>14359</v>
      </c>
      <c r="C3976" s="36"/>
      <c r="E3976" s="37" t="s">
        <v>15304</v>
      </c>
      <c r="F3976" s="36" t="s">
        <v>15305</v>
      </c>
      <c r="G3976" s="36" t="s">
        <v>15306</v>
      </c>
      <c r="H3976" s="36" t="s">
        <v>1460</v>
      </c>
      <c r="I3976" s="36" t="s">
        <v>44</v>
      </c>
      <c r="J3976" s="37" t="s">
        <v>15307</v>
      </c>
      <c r="K3976" s="49"/>
      <c r="L3976" s="36"/>
      <c r="M3976" s="36"/>
      <c r="N3976" s="36"/>
      <c r="O3976" s="36" t="s">
        <v>15194</v>
      </c>
      <c r="P3976" s="36" t="s">
        <v>15195</v>
      </c>
      <c r="Q3976" s="36" t="s">
        <v>15308</v>
      </c>
      <c r="T3976" s="116"/>
      <c r="AQ3976" s="105" t="e">
        <f t="shared" si="908"/>
        <v>#NUM!</v>
      </c>
      <c r="AR3976" s="105" t="e">
        <f t="shared" si="909"/>
        <v>#NUM!</v>
      </c>
      <c r="AS3976" s="105" t="e">
        <f t="shared" si="910"/>
        <v>#NUM!</v>
      </c>
      <c r="AT3976" s="105" t="e">
        <f>#REF!*1.075</f>
        <v>#REF!</v>
      </c>
      <c r="AU3976" s="105">
        <f t="shared" si="911"/>
        <v>0</v>
      </c>
      <c r="AV3976" s="102" t="e">
        <f t="shared" si="912"/>
        <v>#REF!</v>
      </c>
      <c r="AZ3976" s="108" t="b">
        <f t="shared" si="897"/>
        <v>0</v>
      </c>
      <c r="BA3976" s="1">
        <f t="shared" si="898"/>
        <v>0</v>
      </c>
      <c r="BB3976" s="106">
        <f t="shared" si="899"/>
        <v>0</v>
      </c>
      <c r="BE3976" s="110"/>
      <c r="BF3976" s="110"/>
      <c r="BG3976" s="110"/>
    </row>
    <row r="3977" spans="1:59" ht="24.75" hidden="1" customHeight="1">
      <c r="A3977" s="9">
        <v>3978</v>
      </c>
      <c r="B3977" s="36">
        <v>14360</v>
      </c>
      <c r="C3977" s="36"/>
      <c r="E3977" s="37" t="s">
        <v>15304</v>
      </c>
      <c r="F3977" s="36" t="s">
        <v>15305</v>
      </c>
      <c r="G3977" s="36" t="s">
        <v>15306</v>
      </c>
      <c r="H3977" s="36" t="s">
        <v>565</v>
      </c>
      <c r="I3977" s="36" t="s">
        <v>44</v>
      </c>
      <c r="J3977" s="37" t="s">
        <v>15309</v>
      </c>
      <c r="K3977" s="49"/>
      <c r="L3977" s="36"/>
      <c r="M3977" s="36"/>
      <c r="N3977" s="36"/>
      <c r="O3977" s="36" t="s">
        <v>15194</v>
      </c>
      <c r="P3977" s="36" t="s">
        <v>15195</v>
      </c>
      <c r="Q3977" s="36" t="s">
        <v>15310</v>
      </c>
      <c r="T3977" s="116"/>
      <c r="AQ3977" s="105" t="e">
        <f t="shared" si="908"/>
        <v>#NUM!</v>
      </c>
      <c r="AR3977" s="105" t="e">
        <f t="shared" si="909"/>
        <v>#NUM!</v>
      </c>
      <c r="AS3977" s="105" t="e">
        <f t="shared" si="910"/>
        <v>#NUM!</v>
      </c>
      <c r="AT3977" s="105" t="e">
        <f>#REF!*1.075</f>
        <v>#REF!</v>
      </c>
      <c r="AU3977" s="105">
        <f t="shared" si="911"/>
        <v>0</v>
      </c>
      <c r="AV3977" s="102" t="e">
        <f t="shared" si="912"/>
        <v>#REF!</v>
      </c>
      <c r="AZ3977" s="108" t="b">
        <f t="shared" si="897"/>
        <v>0</v>
      </c>
      <c r="BA3977" s="1">
        <f t="shared" si="898"/>
        <v>0</v>
      </c>
      <c r="BB3977" s="106">
        <f t="shared" si="899"/>
        <v>0</v>
      </c>
      <c r="BE3977" s="110"/>
      <c r="BF3977" s="110"/>
      <c r="BG3977" s="110"/>
    </row>
    <row r="3978" spans="1:59" ht="24.75" hidden="1" customHeight="1">
      <c r="A3978" s="9">
        <v>3979</v>
      </c>
      <c r="B3978" s="36">
        <v>211</v>
      </c>
      <c r="C3978" s="36"/>
      <c r="E3978" s="37" t="s">
        <v>15311</v>
      </c>
      <c r="F3978" s="36" t="s">
        <v>15312</v>
      </c>
      <c r="G3978" s="36" t="s">
        <v>3357</v>
      </c>
      <c r="H3978" s="36" t="s">
        <v>1062</v>
      </c>
      <c r="I3978" s="36" t="s">
        <v>196</v>
      </c>
      <c r="J3978" s="37" t="s">
        <v>13144</v>
      </c>
      <c r="K3978" s="49"/>
      <c r="L3978" s="36"/>
      <c r="M3978" s="36"/>
      <c r="N3978" s="36"/>
      <c r="O3978" s="36" t="s">
        <v>15194</v>
      </c>
      <c r="P3978" s="36" t="s">
        <v>15195</v>
      </c>
      <c r="Q3978" s="36" t="s">
        <v>15313</v>
      </c>
      <c r="T3978" s="116"/>
      <c r="AQ3978" s="105" t="e">
        <f t="shared" si="908"/>
        <v>#NUM!</v>
      </c>
      <c r="AR3978" s="105" t="e">
        <f t="shared" si="909"/>
        <v>#NUM!</v>
      </c>
      <c r="AS3978" s="105" t="e">
        <f t="shared" si="910"/>
        <v>#NUM!</v>
      </c>
      <c r="AT3978" s="105" t="e">
        <f>#REF!*1.075</f>
        <v>#REF!</v>
      </c>
      <c r="AU3978" s="105">
        <f t="shared" si="911"/>
        <v>0</v>
      </c>
      <c r="AV3978" s="102" t="e">
        <f t="shared" si="912"/>
        <v>#REF!</v>
      </c>
      <c r="AZ3978" s="108" t="b">
        <f t="shared" ref="AZ3978:AZ4041" si="913">IF(AND(AY3978&gt;0,AY3978&lt;=10),AY3978*0.25,IF(AND(AY3978&gt;10,AY3978&lt;=50),AY3978*0.17,IF(AND(AY3978&gt;10,AY3978&lt;=100),AY3978*0.12,IF(AY3978&gt;100,AY3978*0.1))))</f>
        <v>0</v>
      </c>
      <c r="BA3978" s="1">
        <f t="shared" ref="BA3978:BA4041" si="914">AZ3978+AY3978</f>
        <v>0</v>
      </c>
      <c r="BB3978" s="106">
        <f t="shared" ref="BB3978:BB4041" si="915">BA3978+BA3978*0.08</f>
        <v>0</v>
      </c>
      <c r="BE3978" s="110"/>
      <c r="BF3978" s="110"/>
      <c r="BG3978" s="110"/>
    </row>
    <row r="3979" spans="1:59" ht="24.75" hidden="1" customHeight="1">
      <c r="A3979" s="9">
        <v>3980</v>
      </c>
      <c r="B3979" s="36">
        <v>212</v>
      </c>
      <c r="C3979" s="36"/>
      <c r="E3979" s="37" t="s">
        <v>15314</v>
      </c>
      <c r="F3979" s="36" t="s">
        <v>15315</v>
      </c>
      <c r="G3979" s="36" t="s">
        <v>3357</v>
      </c>
      <c r="H3979" s="36" t="s">
        <v>251</v>
      </c>
      <c r="I3979" s="36" t="s">
        <v>44</v>
      </c>
      <c r="J3979" s="37" t="s">
        <v>15316</v>
      </c>
      <c r="K3979" s="49"/>
      <c r="L3979" s="36"/>
      <c r="M3979" s="36"/>
      <c r="N3979" s="36"/>
      <c r="O3979" s="36" t="s">
        <v>15194</v>
      </c>
      <c r="P3979" s="36" t="s">
        <v>15195</v>
      </c>
      <c r="Q3979" s="36" t="s">
        <v>15317</v>
      </c>
      <c r="T3979" s="116"/>
      <c r="AQ3979" s="105" t="e">
        <f t="shared" si="908"/>
        <v>#NUM!</v>
      </c>
      <c r="AR3979" s="105" t="e">
        <f t="shared" si="909"/>
        <v>#NUM!</v>
      </c>
      <c r="AS3979" s="105" t="e">
        <f t="shared" si="910"/>
        <v>#NUM!</v>
      </c>
      <c r="AT3979" s="105" t="e">
        <f>#REF!*1.075</f>
        <v>#REF!</v>
      </c>
      <c r="AU3979" s="105">
        <f t="shared" si="911"/>
        <v>0</v>
      </c>
      <c r="AV3979" s="102" t="e">
        <f t="shared" si="912"/>
        <v>#REF!</v>
      </c>
      <c r="AZ3979" s="108" t="b">
        <f t="shared" si="913"/>
        <v>0</v>
      </c>
      <c r="BA3979" s="1">
        <f t="shared" si="914"/>
        <v>0</v>
      </c>
      <c r="BB3979" s="106">
        <f t="shared" si="915"/>
        <v>0</v>
      </c>
      <c r="BE3979" s="110"/>
      <c r="BF3979" s="110"/>
      <c r="BG3979" s="110"/>
    </row>
    <row r="3980" spans="1:59" ht="24.75" hidden="1" customHeight="1">
      <c r="A3980" s="9">
        <v>3981</v>
      </c>
      <c r="B3980" s="36">
        <v>14406</v>
      </c>
      <c r="C3980" s="36"/>
      <c r="E3980" s="37" t="s">
        <v>15318</v>
      </c>
      <c r="F3980" s="36" t="s">
        <v>15319</v>
      </c>
      <c r="G3980" s="36" t="s">
        <v>15320</v>
      </c>
      <c r="H3980" s="36" t="s">
        <v>15321</v>
      </c>
      <c r="I3980" s="36" t="s">
        <v>44</v>
      </c>
      <c r="J3980" s="37" t="s">
        <v>15322</v>
      </c>
      <c r="K3980" s="49"/>
      <c r="L3980" s="36"/>
      <c r="M3980" s="36"/>
      <c r="N3980" s="36"/>
      <c r="O3980" s="36" t="s">
        <v>15194</v>
      </c>
      <c r="P3980" s="36" t="s">
        <v>15195</v>
      </c>
      <c r="Q3980" s="36" t="s">
        <v>15323</v>
      </c>
      <c r="T3980" s="116"/>
      <c r="AQ3980" s="105" t="e">
        <f t="shared" si="908"/>
        <v>#NUM!</v>
      </c>
      <c r="AR3980" s="105" t="e">
        <f t="shared" si="909"/>
        <v>#NUM!</v>
      </c>
      <c r="AS3980" s="105" t="e">
        <f t="shared" si="910"/>
        <v>#NUM!</v>
      </c>
      <c r="AT3980" s="105" t="e">
        <f>#REF!*1.075</f>
        <v>#REF!</v>
      </c>
      <c r="AU3980" s="105">
        <f t="shared" si="911"/>
        <v>0</v>
      </c>
      <c r="AV3980" s="102" t="e">
        <f t="shared" si="912"/>
        <v>#REF!</v>
      </c>
      <c r="AZ3980" s="108" t="b">
        <f t="shared" si="913"/>
        <v>0</v>
      </c>
      <c r="BA3980" s="1">
        <f t="shared" si="914"/>
        <v>0</v>
      </c>
      <c r="BB3980" s="106">
        <f t="shared" si="915"/>
        <v>0</v>
      </c>
      <c r="BE3980" s="110"/>
      <c r="BF3980" s="110"/>
      <c r="BG3980" s="110"/>
    </row>
    <row r="3981" spans="1:59" ht="24.75" hidden="1" customHeight="1">
      <c r="A3981" s="9">
        <v>3982</v>
      </c>
      <c r="B3981" s="36">
        <v>228</v>
      </c>
      <c r="C3981" s="36"/>
      <c r="E3981" s="37" t="s">
        <v>15324</v>
      </c>
      <c r="F3981" s="36" t="s">
        <v>5466</v>
      </c>
      <c r="G3981" s="36" t="s">
        <v>1397</v>
      </c>
      <c r="H3981" s="36" t="s">
        <v>189</v>
      </c>
      <c r="I3981" s="36" t="s">
        <v>68</v>
      </c>
      <c r="J3981" s="37" t="s">
        <v>124</v>
      </c>
      <c r="K3981" s="49"/>
      <c r="L3981" s="36"/>
      <c r="M3981" s="36"/>
      <c r="N3981" s="36"/>
      <c r="O3981" s="36" t="s">
        <v>15194</v>
      </c>
      <c r="P3981" s="36" t="s">
        <v>15325</v>
      </c>
      <c r="Q3981" s="36" t="s">
        <v>15326</v>
      </c>
      <c r="T3981" s="116"/>
      <c r="AQ3981" s="105" t="e">
        <f t="shared" si="908"/>
        <v>#NUM!</v>
      </c>
      <c r="AR3981" s="105" t="e">
        <f t="shared" si="909"/>
        <v>#NUM!</v>
      </c>
      <c r="AS3981" s="105" t="e">
        <f t="shared" si="910"/>
        <v>#NUM!</v>
      </c>
      <c r="AT3981" s="105" t="e">
        <f>#REF!*1.075</f>
        <v>#REF!</v>
      </c>
      <c r="AU3981" s="105">
        <f t="shared" si="911"/>
        <v>0</v>
      </c>
      <c r="AV3981" s="102" t="e">
        <f t="shared" si="912"/>
        <v>#REF!</v>
      </c>
      <c r="AZ3981" s="108" t="b">
        <f t="shared" si="913"/>
        <v>0</v>
      </c>
      <c r="BA3981" s="1">
        <f t="shared" si="914"/>
        <v>0</v>
      </c>
      <c r="BB3981" s="106">
        <f t="shared" si="915"/>
        <v>0</v>
      </c>
      <c r="BE3981" s="110"/>
      <c r="BF3981" s="110"/>
      <c r="BG3981" s="110"/>
    </row>
    <row r="3982" spans="1:59" ht="24.75" hidden="1" customHeight="1">
      <c r="A3982" s="9">
        <v>3983</v>
      </c>
      <c r="B3982" s="36">
        <v>239</v>
      </c>
      <c r="C3982" s="36"/>
      <c r="E3982" s="37" t="s">
        <v>15327</v>
      </c>
      <c r="F3982" s="36" t="s">
        <v>15328</v>
      </c>
      <c r="G3982" s="36" t="s">
        <v>1409</v>
      </c>
      <c r="H3982" s="36" t="s">
        <v>310</v>
      </c>
      <c r="I3982" s="36" t="s">
        <v>68</v>
      </c>
      <c r="J3982" s="37" t="s">
        <v>15329</v>
      </c>
      <c r="K3982" s="49"/>
      <c r="L3982" s="36"/>
      <c r="M3982" s="36"/>
      <c r="N3982" s="36"/>
      <c r="O3982" s="36" t="s">
        <v>15194</v>
      </c>
      <c r="P3982" s="36" t="s">
        <v>15195</v>
      </c>
      <c r="Q3982" s="36" t="s">
        <v>15330</v>
      </c>
      <c r="T3982" s="116"/>
      <c r="AQ3982" s="105" t="e">
        <f t="shared" si="908"/>
        <v>#NUM!</v>
      </c>
      <c r="AR3982" s="105" t="e">
        <f t="shared" si="909"/>
        <v>#NUM!</v>
      </c>
      <c r="AS3982" s="105" t="e">
        <f t="shared" si="910"/>
        <v>#NUM!</v>
      </c>
      <c r="AT3982" s="105" t="e">
        <f>#REF!*1.075</f>
        <v>#REF!</v>
      </c>
      <c r="AU3982" s="105">
        <f t="shared" si="911"/>
        <v>0</v>
      </c>
      <c r="AV3982" s="102" t="e">
        <f t="shared" si="912"/>
        <v>#REF!</v>
      </c>
      <c r="AZ3982" s="108" t="b">
        <f t="shared" si="913"/>
        <v>0</v>
      </c>
      <c r="BA3982" s="1">
        <f t="shared" si="914"/>
        <v>0</v>
      </c>
      <c r="BB3982" s="106">
        <f t="shared" si="915"/>
        <v>0</v>
      </c>
      <c r="BE3982" s="110"/>
      <c r="BF3982" s="110"/>
      <c r="BG3982" s="110"/>
    </row>
    <row r="3983" spans="1:59" ht="24.75" hidden="1" customHeight="1">
      <c r="A3983" s="9">
        <v>3984</v>
      </c>
      <c r="B3983" s="36">
        <v>1127</v>
      </c>
      <c r="C3983" s="36"/>
      <c r="E3983" s="37" t="s">
        <v>15331</v>
      </c>
      <c r="F3983" s="36" t="s">
        <v>2674</v>
      </c>
      <c r="G3983" s="36" t="s">
        <v>1144</v>
      </c>
      <c r="H3983" s="36" t="s">
        <v>105</v>
      </c>
      <c r="I3983" s="36" t="s">
        <v>345</v>
      </c>
      <c r="J3983" s="37" t="s">
        <v>15293</v>
      </c>
      <c r="K3983" s="49"/>
      <c r="L3983" s="36"/>
      <c r="M3983" s="36"/>
      <c r="N3983" s="36"/>
      <c r="O3983" s="36" t="s">
        <v>15194</v>
      </c>
      <c r="P3983" s="36" t="s">
        <v>15195</v>
      </c>
      <c r="Q3983" s="36" t="s">
        <v>15332</v>
      </c>
      <c r="T3983" s="116"/>
      <c r="AQ3983" s="105" t="e">
        <f t="shared" si="908"/>
        <v>#NUM!</v>
      </c>
      <c r="AR3983" s="105" t="e">
        <f t="shared" si="909"/>
        <v>#NUM!</v>
      </c>
      <c r="AS3983" s="105" t="e">
        <f t="shared" si="910"/>
        <v>#NUM!</v>
      </c>
      <c r="AT3983" s="105" t="e">
        <f>#REF!*1.075</f>
        <v>#REF!</v>
      </c>
      <c r="AU3983" s="105">
        <f t="shared" si="911"/>
        <v>0</v>
      </c>
      <c r="AV3983" s="102" t="e">
        <f t="shared" si="912"/>
        <v>#REF!</v>
      </c>
      <c r="AZ3983" s="108" t="b">
        <f t="shared" si="913"/>
        <v>0</v>
      </c>
      <c r="BA3983" s="1">
        <f t="shared" si="914"/>
        <v>0</v>
      </c>
      <c r="BB3983" s="106">
        <f t="shared" si="915"/>
        <v>0</v>
      </c>
      <c r="BE3983" s="110"/>
      <c r="BF3983" s="110"/>
      <c r="BG3983" s="110"/>
    </row>
    <row r="3984" spans="1:59" ht="24.75" hidden="1" customHeight="1">
      <c r="A3984" s="9">
        <v>3985</v>
      </c>
      <c r="B3984" s="36">
        <v>8432</v>
      </c>
      <c r="C3984" s="36"/>
      <c r="E3984" s="37" t="s">
        <v>15333</v>
      </c>
      <c r="F3984" s="36" t="s">
        <v>631</v>
      </c>
      <c r="G3984" s="36" t="s">
        <v>632</v>
      </c>
      <c r="H3984" s="36" t="s">
        <v>935</v>
      </c>
      <c r="I3984" s="36" t="s">
        <v>44</v>
      </c>
      <c r="J3984" s="37" t="s">
        <v>15334</v>
      </c>
      <c r="K3984" s="49"/>
      <c r="L3984" s="36"/>
      <c r="M3984" s="36"/>
      <c r="N3984" s="36"/>
      <c r="O3984" s="34" t="s">
        <v>15194</v>
      </c>
      <c r="P3984" s="36" t="s">
        <v>15222</v>
      </c>
      <c r="Q3984" s="36" t="s">
        <v>15335</v>
      </c>
      <c r="T3984" s="116"/>
      <c r="AQ3984" s="105" t="e">
        <f t="shared" si="908"/>
        <v>#NUM!</v>
      </c>
      <c r="AR3984" s="105" t="e">
        <f t="shared" si="909"/>
        <v>#NUM!</v>
      </c>
      <c r="AS3984" s="105" t="e">
        <f t="shared" si="910"/>
        <v>#NUM!</v>
      </c>
      <c r="AT3984" s="105" t="e">
        <f>#REF!*1.075</f>
        <v>#REF!</v>
      </c>
      <c r="AU3984" s="105">
        <f t="shared" si="911"/>
        <v>0</v>
      </c>
      <c r="AV3984" s="102" t="e">
        <f t="shared" si="912"/>
        <v>#REF!</v>
      </c>
      <c r="AZ3984" s="108" t="b">
        <f t="shared" si="913"/>
        <v>0</v>
      </c>
      <c r="BA3984" s="1">
        <f t="shared" si="914"/>
        <v>0</v>
      </c>
      <c r="BB3984" s="106">
        <f t="shared" si="915"/>
        <v>0</v>
      </c>
      <c r="BE3984" s="110"/>
      <c r="BF3984" s="110"/>
      <c r="BG3984" s="110"/>
    </row>
    <row r="3985" spans="1:59" ht="24.75" hidden="1" customHeight="1">
      <c r="A3985" s="9">
        <v>3986</v>
      </c>
      <c r="B3985" s="36">
        <v>8433</v>
      </c>
      <c r="C3985" s="36"/>
      <c r="E3985" s="37" t="s">
        <v>15336</v>
      </c>
      <c r="F3985" s="36" t="s">
        <v>15337</v>
      </c>
      <c r="G3985" s="36" t="s">
        <v>632</v>
      </c>
      <c r="H3985" s="36" t="s">
        <v>251</v>
      </c>
      <c r="I3985" s="36" t="s">
        <v>44</v>
      </c>
      <c r="J3985" s="37" t="s">
        <v>15338</v>
      </c>
      <c r="K3985" s="49"/>
      <c r="L3985" s="36"/>
      <c r="M3985" s="36"/>
      <c r="N3985" s="36"/>
      <c r="O3985" s="36" t="s">
        <v>15194</v>
      </c>
      <c r="P3985" s="36" t="s">
        <v>15339</v>
      </c>
      <c r="Q3985" s="36" t="s">
        <v>15340</v>
      </c>
      <c r="T3985" s="116"/>
      <c r="AQ3985" s="105" t="e">
        <f t="shared" si="908"/>
        <v>#NUM!</v>
      </c>
      <c r="AR3985" s="105" t="e">
        <f t="shared" si="909"/>
        <v>#NUM!</v>
      </c>
      <c r="AS3985" s="105" t="e">
        <f t="shared" si="910"/>
        <v>#NUM!</v>
      </c>
      <c r="AT3985" s="105" t="e">
        <f>#REF!*1.075</f>
        <v>#REF!</v>
      </c>
      <c r="AU3985" s="105">
        <f t="shared" si="911"/>
        <v>0</v>
      </c>
      <c r="AV3985" s="102" t="e">
        <f t="shared" si="912"/>
        <v>#REF!</v>
      </c>
      <c r="AZ3985" s="108" t="b">
        <f t="shared" si="913"/>
        <v>0</v>
      </c>
      <c r="BA3985" s="1">
        <f t="shared" si="914"/>
        <v>0</v>
      </c>
      <c r="BB3985" s="106">
        <f t="shared" si="915"/>
        <v>0</v>
      </c>
      <c r="BE3985" s="110"/>
      <c r="BF3985" s="110"/>
      <c r="BG3985" s="110"/>
    </row>
    <row r="3986" spans="1:59" ht="24.75" hidden="1" customHeight="1">
      <c r="A3986" s="9">
        <v>3987</v>
      </c>
      <c r="B3986" s="36">
        <v>14473</v>
      </c>
      <c r="C3986" s="36"/>
      <c r="E3986" s="37" t="s">
        <v>15341</v>
      </c>
      <c r="F3986" s="36" t="s">
        <v>15342</v>
      </c>
      <c r="G3986" s="36" t="s">
        <v>15343</v>
      </c>
      <c r="H3986" s="36" t="s">
        <v>15344</v>
      </c>
      <c r="I3986" s="36" t="s">
        <v>44</v>
      </c>
      <c r="J3986" s="37" t="s">
        <v>45</v>
      </c>
      <c r="K3986" s="49"/>
      <c r="L3986" s="36"/>
      <c r="M3986" s="36"/>
      <c r="N3986" s="36"/>
      <c r="O3986" s="36" t="s">
        <v>15194</v>
      </c>
      <c r="P3986" s="36" t="s">
        <v>15195</v>
      </c>
      <c r="Q3986" s="36" t="s">
        <v>15345</v>
      </c>
      <c r="T3986" s="116"/>
      <c r="AQ3986" s="105" t="e">
        <f t="shared" si="908"/>
        <v>#NUM!</v>
      </c>
      <c r="AR3986" s="105" t="e">
        <f t="shared" si="909"/>
        <v>#NUM!</v>
      </c>
      <c r="AS3986" s="105" t="e">
        <f t="shared" si="910"/>
        <v>#NUM!</v>
      </c>
      <c r="AT3986" s="105" t="e">
        <f>#REF!*1.075</f>
        <v>#REF!</v>
      </c>
      <c r="AU3986" s="105">
        <f t="shared" si="911"/>
        <v>0</v>
      </c>
      <c r="AV3986" s="102" t="e">
        <f t="shared" si="912"/>
        <v>#REF!</v>
      </c>
      <c r="AZ3986" s="108" t="b">
        <f t="shared" si="913"/>
        <v>0</v>
      </c>
      <c r="BA3986" s="1">
        <f t="shared" si="914"/>
        <v>0</v>
      </c>
      <c r="BB3986" s="106">
        <f t="shared" si="915"/>
        <v>0</v>
      </c>
      <c r="BE3986" s="110"/>
      <c r="BF3986" s="110"/>
      <c r="BG3986" s="110"/>
    </row>
    <row r="3987" spans="1:59" ht="24.75" hidden="1" customHeight="1">
      <c r="A3987" s="9">
        <v>3988</v>
      </c>
      <c r="B3987" s="36">
        <v>14732</v>
      </c>
      <c r="C3987" s="36"/>
      <c r="E3987" s="37" t="s">
        <v>15346</v>
      </c>
      <c r="F3987" s="36" t="s">
        <v>8397</v>
      </c>
      <c r="G3987" s="36" t="s">
        <v>8398</v>
      </c>
      <c r="H3987" s="36" t="s">
        <v>310</v>
      </c>
      <c r="I3987" s="36" t="s">
        <v>488</v>
      </c>
      <c r="J3987" s="37" t="s">
        <v>15347</v>
      </c>
      <c r="K3987" s="49"/>
      <c r="L3987" s="36"/>
      <c r="M3987" s="36"/>
      <c r="N3987" s="36"/>
      <c r="O3987" s="36" t="s">
        <v>15194</v>
      </c>
      <c r="P3987" s="36" t="s">
        <v>15195</v>
      </c>
      <c r="Q3987" s="36" t="s">
        <v>15348</v>
      </c>
      <c r="T3987" s="116"/>
      <c r="AQ3987" s="105" t="e">
        <f t="shared" si="908"/>
        <v>#NUM!</v>
      </c>
      <c r="AR3987" s="105" t="e">
        <f t="shared" si="909"/>
        <v>#NUM!</v>
      </c>
      <c r="AS3987" s="105" t="e">
        <f t="shared" si="910"/>
        <v>#NUM!</v>
      </c>
      <c r="AT3987" s="105" t="e">
        <f>#REF!*1.075</f>
        <v>#REF!</v>
      </c>
      <c r="AU3987" s="105">
        <f t="shared" si="911"/>
        <v>0</v>
      </c>
      <c r="AV3987" s="102" t="e">
        <f t="shared" si="912"/>
        <v>#REF!</v>
      </c>
      <c r="AZ3987" s="108" t="b">
        <f t="shared" si="913"/>
        <v>0</v>
      </c>
      <c r="BA3987" s="1">
        <f t="shared" si="914"/>
        <v>0</v>
      </c>
      <c r="BB3987" s="106">
        <f t="shared" si="915"/>
        <v>0</v>
      </c>
      <c r="BE3987" s="110"/>
      <c r="BF3987" s="110"/>
      <c r="BG3987" s="110"/>
    </row>
    <row r="3988" spans="1:59" ht="24.75" hidden="1" customHeight="1">
      <c r="A3988" s="9">
        <v>3989</v>
      </c>
      <c r="B3988" s="36">
        <v>1104</v>
      </c>
      <c r="C3988" s="36"/>
      <c r="E3988" s="37" t="s">
        <v>15349</v>
      </c>
      <c r="F3988" s="36" t="s">
        <v>15350</v>
      </c>
      <c r="G3988" s="36" t="s">
        <v>6151</v>
      </c>
      <c r="H3988" s="36" t="s">
        <v>1187</v>
      </c>
      <c r="I3988" s="36" t="s">
        <v>183</v>
      </c>
      <c r="J3988" s="37" t="s">
        <v>15351</v>
      </c>
      <c r="K3988" s="49"/>
      <c r="L3988" s="36"/>
      <c r="M3988" s="36"/>
      <c r="N3988" s="36"/>
      <c r="O3988" s="36" t="s">
        <v>15194</v>
      </c>
      <c r="P3988" s="36" t="s">
        <v>15352</v>
      </c>
      <c r="Q3988" s="36" t="s">
        <v>15353</v>
      </c>
      <c r="T3988" s="116"/>
      <c r="AQ3988" s="105" t="e">
        <f t="shared" si="908"/>
        <v>#NUM!</v>
      </c>
      <c r="AR3988" s="105" t="e">
        <f t="shared" si="909"/>
        <v>#NUM!</v>
      </c>
      <c r="AS3988" s="105" t="e">
        <f t="shared" si="910"/>
        <v>#NUM!</v>
      </c>
      <c r="AT3988" s="105" t="e">
        <f>#REF!*1.075</f>
        <v>#REF!</v>
      </c>
      <c r="AU3988" s="105">
        <f t="shared" si="911"/>
        <v>0</v>
      </c>
      <c r="AV3988" s="102" t="e">
        <f t="shared" si="912"/>
        <v>#REF!</v>
      </c>
      <c r="AZ3988" s="108" t="b">
        <f t="shared" si="913"/>
        <v>0</v>
      </c>
      <c r="BA3988" s="1">
        <f t="shared" si="914"/>
        <v>0</v>
      </c>
      <c r="BB3988" s="106">
        <f t="shared" si="915"/>
        <v>0</v>
      </c>
      <c r="BE3988" s="110"/>
      <c r="BF3988" s="110"/>
      <c r="BG3988" s="110"/>
    </row>
    <row r="3989" spans="1:59" ht="24.75" hidden="1" customHeight="1">
      <c r="A3989" s="9">
        <v>3990</v>
      </c>
      <c r="B3989" s="36">
        <v>14972</v>
      </c>
      <c r="C3989" s="36"/>
      <c r="E3989" s="37" t="s">
        <v>15354</v>
      </c>
      <c r="F3989" s="36" t="s">
        <v>15354</v>
      </c>
      <c r="G3989" s="36" t="s">
        <v>15355</v>
      </c>
      <c r="H3989" s="36" t="s">
        <v>149</v>
      </c>
      <c r="I3989" s="36" t="s">
        <v>44</v>
      </c>
      <c r="J3989" s="37" t="s">
        <v>45</v>
      </c>
      <c r="K3989" s="49"/>
      <c r="L3989" s="36"/>
      <c r="M3989" s="36"/>
      <c r="N3989" s="36"/>
      <c r="O3989" s="36" t="s">
        <v>15194</v>
      </c>
      <c r="P3989" s="36" t="s">
        <v>15195</v>
      </c>
      <c r="Q3989" s="36" t="s">
        <v>15356</v>
      </c>
      <c r="T3989" s="116"/>
      <c r="AQ3989" s="105" t="e">
        <f t="shared" si="908"/>
        <v>#NUM!</v>
      </c>
      <c r="AR3989" s="105" t="e">
        <f t="shared" si="909"/>
        <v>#NUM!</v>
      </c>
      <c r="AS3989" s="105" t="e">
        <f t="shared" si="910"/>
        <v>#NUM!</v>
      </c>
      <c r="AT3989" s="105" t="e">
        <f>#REF!*1.075</f>
        <v>#REF!</v>
      </c>
      <c r="AU3989" s="105">
        <f t="shared" si="911"/>
        <v>0</v>
      </c>
      <c r="AV3989" s="102" t="e">
        <f t="shared" si="912"/>
        <v>#REF!</v>
      </c>
      <c r="AZ3989" s="108" t="b">
        <f t="shared" si="913"/>
        <v>0</v>
      </c>
      <c r="BA3989" s="1">
        <f t="shared" si="914"/>
        <v>0</v>
      </c>
      <c r="BB3989" s="106">
        <f t="shared" si="915"/>
        <v>0</v>
      </c>
      <c r="BE3989" s="110"/>
      <c r="BF3989" s="110"/>
      <c r="BG3989" s="110"/>
    </row>
    <row r="3990" spans="1:59" ht="24.75" hidden="1" customHeight="1">
      <c r="A3990" s="9">
        <v>3991</v>
      </c>
      <c r="B3990" s="36">
        <v>8440</v>
      </c>
      <c r="C3990" s="36"/>
      <c r="E3990" s="37" t="s">
        <v>15357</v>
      </c>
      <c r="F3990" s="36" t="s">
        <v>4406</v>
      </c>
      <c r="G3990" s="36" t="s">
        <v>2139</v>
      </c>
      <c r="H3990" s="36" t="s">
        <v>15358</v>
      </c>
      <c r="I3990" s="36" t="s">
        <v>4735</v>
      </c>
      <c r="J3990" s="37" t="s">
        <v>15359</v>
      </c>
      <c r="K3990" s="49"/>
      <c r="L3990" s="36"/>
      <c r="M3990" s="36"/>
      <c r="N3990" s="36"/>
      <c r="O3990" s="36" t="s">
        <v>15194</v>
      </c>
      <c r="P3990" s="36" t="s">
        <v>15195</v>
      </c>
      <c r="Q3990" s="36" t="s">
        <v>15360</v>
      </c>
      <c r="T3990" s="116"/>
      <c r="AQ3990" s="105" t="e">
        <f t="shared" si="908"/>
        <v>#NUM!</v>
      </c>
      <c r="AR3990" s="105" t="e">
        <f t="shared" si="909"/>
        <v>#NUM!</v>
      </c>
      <c r="AS3990" s="105" t="e">
        <f t="shared" si="910"/>
        <v>#NUM!</v>
      </c>
      <c r="AT3990" s="105" t="e">
        <f>#REF!*1.075</f>
        <v>#REF!</v>
      </c>
      <c r="AU3990" s="105">
        <f t="shared" si="911"/>
        <v>0</v>
      </c>
      <c r="AV3990" s="102" t="e">
        <f t="shared" si="912"/>
        <v>#REF!</v>
      </c>
      <c r="AZ3990" s="108" t="b">
        <f t="shared" si="913"/>
        <v>0</v>
      </c>
      <c r="BA3990" s="1">
        <f t="shared" si="914"/>
        <v>0</v>
      </c>
      <c r="BB3990" s="106">
        <f t="shared" si="915"/>
        <v>0</v>
      </c>
      <c r="BE3990" s="110"/>
      <c r="BF3990" s="110"/>
      <c r="BG3990" s="110"/>
    </row>
    <row r="3991" spans="1:59" ht="24.75" hidden="1" customHeight="1">
      <c r="A3991" s="9">
        <v>3992</v>
      </c>
      <c r="B3991" s="36">
        <v>8439</v>
      </c>
      <c r="C3991" s="36"/>
      <c r="E3991" s="37" t="s">
        <v>15357</v>
      </c>
      <c r="F3991" s="36" t="s">
        <v>4406</v>
      </c>
      <c r="G3991" s="36" t="s">
        <v>2139</v>
      </c>
      <c r="H3991" s="36" t="s">
        <v>15361</v>
      </c>
      <c r="I3991" s="36" t="s">
        <v>78</v>
      </c>
      <c r="J3991" s="37" t="s">
        <v>15362</v>
      </c>
      <c r="K3991" s="49"/>
      <c r="L3991" s="36"/>
      <c r="M3991" s="36"/>
      <c r="N3991" s="36"/>
      <c r="O3991" s="36" t="s">
        <v>15194</v>
      </c>
      <c r="P3991" s="36" t="s">
        <v>15195</v>
      </c>
      <c r="Q3991" s="36" t="s">
        <v>15363</v>
      </c>
      <c r="T3991" s="116"/>
      <c r="AQ3991" s="105" t="e">
        <f t="shared" si="908"/>
        <v>#NUM!</v>
      </c>
      <c r="AR3991" s="105" t="e">
        <f t="shared" si="909"/>
        <v>#NUM!</v>
      </c>
      <c r="AS3991" s="105" t="e">
        <f t="shared" si="910"/>
        <v>#NUM!</v>
      </c>
      <c r="AT3991" s="105" t="e">
        <f>#REF!*1.075</f>
        <v>#REF!</v>
      </c>
      <c r="AU3991" s="105">
        <f t="shared" si="911"/>
        <v>0</v>
      </c>
      <c r="AV3991" s="102" t="e">
        <f t="shared" si="912"/>
        <v>#REF!</v>
      </c>
      <c r="AZ3991" s="108" t="b">
        <f t="shared" si="913"/>
        <v>0</v>
      </c>
      <c r="BA3991" s="1">
        <f t="shared" si="914"/>
        <v>0</v>
      </c>
      <c r="BB3991" s="106">
        <f t="shared" si="915"/>
        <v>0</v>
      </c>
      <c r="BE3991" s="110"/>
      <c r="BF3991" s="110"/>
      <c r="BG3991" s="110"/>
    </row>
    <row r="3992" spans="1:59" ht="24.75" hidden="1" customHeight="1">
      <c r="A3992" s="9">
        <v>3993</v>
      </c>
      <c r="B3992" s="36">
        <v>19760</v>
      </c>
      <c r="C3992" s="36"/>
      <c r="E3992" s="37" t="s">
        <v>15364</v>
      </c>
      <c r="F3992" s="36" t="s">
        <v>15365</v>
      </c>
      <c r="G3992" s="36" t="s">
        <v>14829</v>
      </c>
      <c r="H3992" s="36" t="s">
        <v>1590</v>
      </c>
      <c r="I3992" s="36" t="s">
        <v>205</v>
      </c>
      <c r="J3992" s="37" t="s">
        <v>15366</v>
      </c>
      <c r="K3992" s="49"/>
      <c r="L3992" s="36"/>
      <c r="M3992" s="36"/>
      <c r="N3992" s="36"/>
      <c r="O3992" s="36" t="s">
        <v>15194</v>
      </c>
      <c r="P3992" s="36" t="s">
        <v>15367</v>
      </c>
      <c r="Q3992" s="36" t="s">
        <v>15368</v>
      </c>
      <c r="T3992" s="116"/>
      <c r="AQ3992" s="105" t="e">
        <f t="shared" si="908"/>
        <v>#NUM!</v>
      </c>
      <c r="AR3992" s="105" t="e">
        <f t="shared" si="909"/>
        <v>#NUM!</v>
      </c>
      <c r="AS3992" s="105" t="e">
        <f t="shared" si="910"/>
        <v>#NUM!</v>
      </c>
      <c r="AT3992" s="105" t="e">
        <f>#REF!*1.075</f>
        <v>#REF!</v>
      </c>
      <c r="AU3992" s="105">
        <f t="shared" si="911"/>
        <v>0</v>
      </c>
      <c r="AV3992" s="102" t="e">
        <f t="shared" si="912"/>
        <v>#REF!</v>
      </c>
      <c r="AZ3992" s="108" t="b">
        <f t="shared" si="913"/>
        <v>0</v>
      </c>
      <c r="BA3992" s="1">
        <f t="shared" si="914"/>
        <v>0</v>
      </c>
      <c r="BB3992" s="106">
        <f t="shared" si="915"/>
        <v>0</v>
      </c>
      <c r="BE3992" s="110"/>
      <c r="BF3992" s="110"/>
      <c r="BG3992" s="110"/>
    </row>
    <row r="3993" spans="1:59" ht="24.75" hidden="1" customHeight="1">
      <c r="A3993" s="9">
        <v>3994</v>
      </c>
      <c r="B3993" s="36">
        <v>19761</v>
      </c>
      <c r="C3993" s="36"/>
      <c r="E3993" s="37" t="s">
        <v>15364</v>
      </c>
      <c r="F3993" s="36" t="s">
        <v>15365</v>
      </c>
      <c r="G3993" s="36" t="s">
        <v>14829</v>
      </c>
      <c r="H3993" s="36" t="s">
        <v>1043</v>
      </c>
      <c r="I3993" s="36" t="s">
        <v>205</v>
      </c>
      <c r="J3993" s="37" t="s">
        <v>15366</v>
      </c>
      <c r="K3993" s="49"/>
      <c r="L3993" s="36"/>
      <c r="M3993" s="36"/>
      <c r="N3993" s="36"/>
      <c r="O3993" s="36" t="s">
        <v>15194</v>
      </c>
      <c r="P3993" s="36" t="s">
        <v>15367</v>
      </c>
      <c r="Q3993" s="36" t="s">
        <v>15369</v>
      </c>
      <c r="T3993" s="116"/>
      <c r="AQ3993" s="105" t="e">
        <f t="shared" si="908"/>
        <v>#NUM!</v>
      </c>
      <c r="AR3993" s="105" t="e">
        <f t="shared" si="909"/>
        <v>#NUM!</v>
      </c>
      <c r="AS3993" s="105" t="e">
        <f t="shared" si="910"/>
        <v>#NUM!</v>
      </c>
      <c r="AT3993" s="105" t="e">
        <f>#REF!*1.075</f>
        <v>#REF!</v>
      </c>
      <c r="AU3993" s="105">
        <f t="shared" si="911"/>
        <v>0</v>
      </c>
      <c r="AV3993" s="102" t="e">
        <f t="shared" si="912"/>
        <v>#REF!</v>
      </c>
      <c r="AZ3993" s="108" t="b">
        <f t="shared" si="913"/>
        <v>0</v>
      </c>
      <c r="BA3993" s="1">
        <f t="shared" si="914"/>
        <v>0</v>
      </c>
      <c r="BB3993" s="106">
        <f t="shared" si="915"/>
        <v>0</v>
      </c>
      <c r="BE3993" s="110"/>
      <c r="BF3993" s="110"/>
      <c r="BG3993" s="110"/>
    </row>
    <row r="3994" spans="1:59" ht="24.75" hidden="1" customHeight="1">
      <c r="A3994" s="9">
        <v>3995</v>
      </c>
      <c r="B3994" s="36">
        <v>8412</v>
      </c>
      <c r="C3994" s="36"/>
      <c r="E3994" s="37" t="s">
        <v>15370</v>
      </c>
      <c r="F3994" s="36" t="s">
        <v>15371</v>
      </c>
      <c r="G3994" s="36" t="s">
        <v>137</v>
      </c>
      <c r="H3994" s="36" t="s">
        <v>123</v>
      </c>
      <c r="I3994" s="36" t="s">
        <v>44</v>
      </c>
      <c r="J3994" s="37" t="s">
        <v>15372</v>
      </c>
      <c r="K3994" s="49"/>
      <c r="L3994" s="36"/>
      <c r="M3994" s="36"/>
      <c r="N3994" s="36"/>
      <c r="O3994" s="36" t="s">
        <v>15194</v>
      </c>
      <c r="P3994" s="36" t="s">
        <v>15195</v>
      </c>
      <c r="Q3994" s="36" t="s">
        <v>15373</v>
      </c>
      <c r="T3994" s="116"/>
      <c r="AQ3994" s="105" t="e">
        <f t="shared" ref="AQ3994:AQ4008" si="916">AVERAGE(SMALL(AE3994:AI3994,1),SMALL(AE3994:AI3994,2))</f>
        <v>#NUM!</v>
      </c>
      <c r="AR3994" s="105" t="e">
        <f t="shared" ref="AR3994:AR4008" si="917">IF(R3994 &lt;=( AVERAGE(SMALL(AE3994:AI3994,1),SMALL(AE3994:AI3994,2))), R3994, "")</f>
        <v>#NUM!</v>
      </c>
      <c r="AS3994" s="105" t="e">
        <f t="shared" ref="AS3994:AS4008" si="918">AVERAGE(SMALL(AJ3994:AM3994,1),SMALL(AJ3994:AM3994,2))</f>
        <v>#NUM!</v>
      </c>
      <c r="AT3994" s="105" t="e">
        <f>#REF!*1.075</f>
        <v>#REF!</v>
      </c>
      <c r="AU3994" s="105">
        <f t="shared" ref="AU3994:AU4008" si="919">T3994*1.075</f>
        <v>0</v>
      </c>
      <c r="AV3994" s="102" t="e">
        <f t="shared" si="912"/>
        <v>#REF!</v>
      </c>
      <c r="AZ3994" s="108" t="b">
        <f t="shared" si="913"/>
        <v>0</v>
      </c>
      <c r="BA3994" s="1">
        <f t="shared" si="914"/>
        <v>0</v>
      </c>
      <c r="BB3994" s="106">
        <f t="shared" si="915"/>
        <v>0</v>
      </c>
      <c r="BE3994" s="110"/>
      <c r="BF3994" s="110"/>
      <c r="BG3994" s="110"/>
    </row>
    <row r="3995" spans="1:59" ht="24.75" hidden="1" customHeight="1">
      <c r="A3995" s="9">
        <v>3996</v>
      </c>
      <c r="B3995" s="36">
        <v>14377</v>
      </c>
      <c r="C3995" s="36"/>
      <c r="E3995" s="37" t="s">
        <v>15374</v>
      </c>
      <c r="F3995" s="36" t="s">
        <v>10174</v>
      </c>
      <c r="G3995" s="36" t="s">
        <v>4904</v>
      </c>
      <c r="H3995" s="36" t="s">
        <v>1460</v>
      </c>
      <c r="I3995" s="36" t="s">
        <v>68</v>
      </c>
      <c r="J3995" s="37" t="s">
        <v>124</v>
      </c>
      <c r="K3995" s="49"/>
      <c r="L3995" s="36"/>
      <c r="M3995" s="36"/>
      <c r="N3995" s="36"/>
      <c r="O3995" s="36" t="s">
        <v>15194</v>
      </c>
      <c r="P3995" s="36" t="s">
        <v>15195</v>
      </c>
      <c r="Q3995" s="36" t="s">
        <v>15375</v>
      </c>
      <c r="T3995" s="116"/>
      <c r="AQ3995" s="105" t="e">
        <f t="shared" si="916"/>
        <v>#NUM!</v>
      </c>
      <c r="AR3995" s="105" t="e">
        <f t="shared" si="917"/>
        <v>#NUM!</v>
      </c>
      <c r="AS3995" s="105" t="e">
        <f t="shared" si="918"/>
        <v>#NUM!</v>
      </c>
      <c r="AT3995" s="105" t="e">
        <f>#REF!*1.075</f>
        <v>#REF!</v>
      </c>
      <c r="AU3995" s="105">
        <f t="shared" si="919"/>
        <v>0</v>
      </c>
      <c r="AV3995" s="102" t="e">
        <f t="shared" si="912"/>
        <v>#REF!</v>
      </c>
      <c r="AZ3995" s="108" t="b">
        <f t="shared" si="913"/>
        <v>0</v>
      </c>
      <c r="BA3995" s="1">
        <f t="shared" si="914"/>
        <v>0</v>
      </c>
      <c r="BB3995" s="106">
        <f t="shared" si="915"/>
        <v>0</v>
      </c>
      <c r="BE3995" s="110"/>
      <c r="BF3995" s="110"/>
      <c r="BG3995" s="110"/>
    </row>
    <row r="3996" spans="1:59" ht="24.75" hidden="1" customHeight="1">
      <c r="A3996" s="9">
        <v>3997</v>
      </c>
      <c r="B3996" s="36">
        <v>8443</v>
      </c>
      <c r="C3996" s="36"/>
      <c r="E3996" s="37" t="s">
        <v>15376</v>
      </c>
      <c r="F3996" s="36" t="s">
        <v>4950</v>
      </c>
      <c r="G3996" s="36" t="s">
        <v>243</v>
      </c>
      <c r="H3996" s="36" t="s">
        <v>149</v>
      </c>
      <c r="I3996" s="36" t="s">
        <v>44</v>
      </c>
      <c r="J3996" s="37" t="s">
        <v>15377</v>
      </c>
      <c r="K3996" s="49"/>
      <c r="L3996" s="36"/>
      <c r="M3996" s="36"/>
      <c r="N3996" s="36"/>
      <c r="O3996" s="36" t="s">
        <v>15194</v>
      </c>
      <c r="P3996" s="36" t="s">
        <v>15195</v>
      </c>
      <c r="Q3996" s="36" t="s">
        <v>15378</v>
      </c>
      <c r="T3996" s="116"/>
      <c r="AQ3996" s="105" t="e">
        <f t="shared" si="916"/>
        <v>#NUM!</v>
      </c>
      <c r="AR3996" s="105" t="e">
        <f t="shared" si="917"/>
        <v>#NUM!</v>
      </c>
      <c r="AS3996" s="105" t="e">
        <f t="shared" si="918"/>
        <v>#NUM!</v>
      </c>
      <c r="AT3996" s="105" t="e">
        <f>#REF!*1.075</f>
        <v>#REF!</v>
      </c>
      <c r="AU3996" s="105">
        <f t="shared" si="919"/>
        <v>0</v>
      </c>
      <c r="AV3996" s="102" t="e">
        <f t="shared" si="912"/>
        <v>#REF!</v>
      </c>
      <c r="AZ3996" s="108" t="b">
        <f t="shared" si="913"/>
        <v>0</v>
      </c>
      <c r="BA3996" s="1">
        <f t="shared" si="914"/>
        <v>0</v>
      </c>
      <c r="BB3996" s="106">
        <f t="shared" si="915"/>
        <v>0</v>
      </c>
      <c r="BE3996" s="110"/>
      <c r="BF3996" s="110"/>
      <c r="BG3996" s="110"/>
    </row>
    <row r="3997" spans="1:59" ht="24.75" hidden="1" customHeight="1">
      <c r="A3997" s="9">
        <v>3998</v>
      </c>
      <c r="B3997" s="36">
        <v>8444</v>
      </c>
      <c r="C3997" s="36"/>
      <c r="E3997" s="37" t="s">
        <v>15376</v>
      </c>
      <c r="F3997" s="36" t="s">
        <v>4950</v>
      </c>
      <c r="G3997" s="36" t="s">
        <v>243</v>
      </c>
      <c r="H3997" s="36" t="s">
        <v>251</v>
      </c>
      <c r="I3997" s="36" t="s">
        <v>44</v>
      </c>
      <c r="J3997" s="37" t="s">
        <v>15377</v>
      </c>
      <c r="K3997" s="49"/>
      <c r="L3997" s="36"/>
      <c r="M3997" s="36"/>
      <c r="N3997" s="36"/>
      <c r="O3997" s="36" t="s">
        <v>15194</v>
      </c>
      <c r="P3997" s="36" t="s">
        <v>15195</v>
      </c>
      <c r="Q3997" s="36" t="s">
        <v>15379</v>
      </c>
      <c r="T3997" s="116"/>
      <c r="AQ3997" s="105" t="e">
        <f t="shared" si="916"/>
        <v>#NUM!</v>
      </c>
      <c r="AR3997" s="105" t="e">
        <f t="shared" si="917"/>
        <v>#NUM!</v>
      </c>
      <c r="AS3997" s="105" t="e">
        <f t="shared" si="918"/>
        <v>#NUM!</v>
      </c>
      <c r="AT3997" s="105" t="e">
        <f>#REF!*1.075</f>
        <v>#REF!</v>
      </c>
      <c r="AU3997" s="105">
        <f t="shared" si="919"/>
        <v>0</v>
      </c>
      <c r="AV3997" s="102" t="e">
        <f t="shared" si="912"/>
        <v>#REF!</v>
      </c>
      <c r="AZ3997" s="108" t="b">
        <f t="shared" si="913"/>
        <v>0</v>
      </c>
      <c r="BA3997" s="1">
        <f t="shared" si="914"/>
        <v>0</v>
      </c>
      <c r="BB3997" s="106">
        <f t="shared" si="915"/>
        <v>0</v>
      </c>
      <c r="BE3997" s="110"/>
      <c r="BF3997" s="110"/>
      <c r="BG3997" s="110"/>
    </row>
    <row r="3998" spans="1:59" ht="24.75" hidden="1" customHeight="1">
      <c r="A3998" s="9">
        <v>3999</v>
      </c>
      <c r="B3998" s="36">
        <v>8445</v>
      </c>
      <c r="C3998" s="36"/>
      <c r="E3998" s="37" t="s">
        <v>15376</v>
      </c>
      <c r="F3998" s="36" t="s">
        <v>4950</v>
      </c>
      <c r="G3998" s="36" t="s">
        <v>243</v>
      </c>
      <c r="H3998" s="36" t="s">
        <v>813</v>
      </c>
      <c r="I3998" s="36" t="s">
        <v>44</v>
      </c>
      <c r="J3998" s="37" t="s">
        <v>15377</v>
      </c>
      <c r="K3998" s="49"/>
      <c r="L3998" s="36"/>
      <c r="M3998" s="36"/>
      <c r="N3998" s="36"/>
      <c r="O3998" s="36" t="s">
        <v>15194</v>
      </c>
      <c r="P3998" s="36" t="s">
        <v>15195</v>
      </c>
      <c r="Q3998" s="36" t="s">
        <v>15380</v>
      </c>
      <c r="T3998" s="116"/>
      <c r="AQ3998" s="105" t="e">
        <f t="shared" si="916"/>
        <v>#NUM!</v>
      </c>
      <c r="AR3998" s="105" t="e">
        <f t="shared" si="917"/>
        <v>#NUM!</v>
      </c>
      <c r="AS3998" s="105" t="e">
        <f t="shared" si="918"/>
        <v>#NUM!</v>
      </c>
      <c r="AT3998" s="105" t="e">
        <f>#REF!*1.075</f>
        <v>#REF!</v>
      </c>
      <c r="AU3998" s="105">
        <f t="shared" si="919"/>
        <v>0</v>
      </c>
      <c r="AV3998" s="102" t="e">
        <f t="shared" si="912"/>
        <v>#REF!</v>
      </c>
      <c r="AZ3998" s="108" t="b">
        <f t="shared" si="913"/>
        <v>0</v>
      </c>
      <c r="BA3998" s="1">
        <f t="shared" si="914"/>
        <v>0</v>
      </c>
      <c r="BB3998" s="106">
        <f t="shared" si="915"/>
        <v>0</v>
      </c>
      <c r="BE3998" s="110"/>
      <c r="BF3998" s="110"/>
      <c r="BG3998" s="110"/>
    </row>
    <row r="3999" spans="1:59" ht="24.75" hidden="1" customHeight="1">
      <c r="A3999" s="9">
        <v>4000</v>
      </c>
      <c r="B3999" s="36">
        <v>8446</v>
      </c>
      <c r="C3999" s="36"/>
      <c r="E3999" s="37" t="s">
        <v>15376</v>
      </c>
      <c r="F3999" s="36" t="s">
        <v>4950</v>
      </c>
      <c r="G3999" s="36" t="s">
        <v>243</v>
      </c>
      <c r="H3999" s="36" t="s">
        <v>1056</v>
      </c>
      <c r="I3999" s="36" t="s">
        <v>44</v>
      </c>
      <c r="J3999" s="37" t="s">
        <v>15377</v>
      </c>
      <c r="K3999" s="49"/>
      <c r="L3999" s="36"/>
      <c r="M3999" s="36"/>
      <c r="N3999" s="36"/>
      <c r="O3999" s="36" t="s">
        <v>15194</v>
      </c>
      <c r="P3999" s="36" t="s">
        <v>15195</v>
      </c>
      <c r="Q3999" s="36" t="s">
        <v>15381</v>
      </c>
      <c r="T3999" s="116"/>
      <c r="AQ3999" s="105" t="e">
        <f t="shared" si="916"/>
        <v>#NUM!</v>
      </c>
      <c r="AR3999" s="105" t="e">
        <f t="shared" si="917"/>
        <v>#NUM!</v>
      </c>
      <c r="AS3999" s="105" t="e">
        <f t="shared" si="918"/>
        <v>#NUM!</v>
      </c>
      <c r="AT3999" s="105" t="e">
        <f>#REF!*1.075</f>
        <v>#REF!</v>
      </c>
      <c r="AU3999" s="105">
        <f t="shared" si="919"/>
        <v>0</v>
      </c>
      <c r="AV3999" s="102" t="e">
        <f t="shared" si="912"/>
        <v>#REF!</v>
      </c>
      <c r="AZ3999" s="108" t="b">
        <f t="shared" si="913"/>
        <v>0</v>
      </c>
      <c r="BA3999" s="1">
        <f t="shared" si="914"/>
        <v>0</v>
      </c>
      <c r="BB3999" s="106">
        <f t="shared" si="915"/>
        <v>0</v>
      </c>
      <c r="BE3999" s="110"/>
      <c r="BF3999" s="110"/>
      <c r="BG3999" s="110"/>
    </row>
    <row r="4000" spans="1:59" ht="24.75" hidden="1" customHeight="1">
      <c r="A4000" s="9">
        <v>4001</v>
      </c>
      <c r="B4000" s="36">
        <v>14686</v>
      </c>
      <c r="C4000" s="36"/>
      <c r="E4000" s="37" t="s">
        <v>15382</v>
      </c>
      <c r="F4000" s="36" t="s">
        <v>491</v>
      </c>
      <c r="G4000" s="36" t="s">
        <v>492</v>
      </c>
      <c r="H4000" s="36" t="s">
        <v>1582</v>
      </c>
      <c r="I4000" s="36" t="s">
        <v>292</v>
      </c>
      <c r="J4000" s="37" t="s">
        <v>15383</v>
      </c>
      <c r="K4000" s="49"/>
      <c r="L4000" s="36"/>
      <c r="M4000" s="36"/>
      <c r="N4000" s="36"/>
      <c r="O4000" s="36" t="s">
        <v>15194</v>
      </c>
      <c r="P4000" s="36" t="s">
        <v>15195</v>
      </c>
      <c r="Q4000" s="36" t="s">
        <v>15384</v>
      </c>
      <c r="T4000" s="116"/>
      <c r="AQ4000" s="105" t="e">
        <f t="shared" si="916"/>
        <v>#NUM!</v>
      </c>
      <c r="AR4000" s="105" t="e">
        <f t="shared" si="917"/>
        <v>#NUM!</v>
      </c>
      <c r="AS4000" s="105" t="e">
        <f t="shared" si="918"/>
        <v>#NUM!</v>
      </c>
      <c r="AT4000" s="105" t="e">
        <f>#REF!*1.075</f>
        <v>#REF!</v>
      </c>
      <c r="AU4000" s="105">
        <f t="shared" si="919"/>
        <v>0</v>
      </c>
      <c r="AV4000" s="102" t="e">
        <f t="shared" si="912"/>
        <v>#REF!</v>
      </c>
      <c r="AZ4000" s="108" t="b">
        <f t="shared" si="913"/>
        <v>0</v>
      </c>
      <c r="BA4000" s="1">
        <f t="shared" si="914"/>
        <v>0</v>
      </c>
      <c r="BB4000" s="106">
        <f t="shared" si="915"/>
        <v>0</v>
      </c>
      <c r="BE4000" s="110"/>
      <c r="BF4000" s="110"/>
      <c r="BG4000" s="110"/>
    </row>
    <row r="4001" spans="1:59" ht="24.75" hidden="1" customHeight="1">
      <c r="A4001" s="9">
        <v>4002</v>
      </c>
      <c r="B4001" s="36">
        <v>14735</v>
      </c>
      <c r="C4001" s="36"/>
      <c r="E4001" s="37" t="s">
        <v>15382</v>
      </c>
      <c r="F4001" s="36" t="s">
        <v>491</v>
      </c>
      <c r="G4001" s="36" t="s">
        <v>492</v>
      </c>
      <c r="H4001" s="36" t="s">
        <v>251</v>
      </c>
      <c r="I4001" s="36" t="s">
        <v>68</v>
      </c>
      <c r="J4001" s="37" t="s">
        <v>15385</v>
      </c>
      <c r="K4001" s="49"/>
      <c r="L4001" s="36"/>
      <c r="M4001" s="36"/>
      <c r="N4001" s="36"/>
      <c r="O4001" s="36" t="s">
        <v>15194</v>
      </c>
      <c r="P4001" s="36" t="s">
        <v>15195</v>
      </c>
      <c r="Q4001" s="36" t="s">
        <v>15386</v>
      </c>
      <c r="T4001" s="116"/>
      <c r="AQ4001" s="105" t="e">
        <f t="shared" si="916"/>
        <v>#NUM!</v>
      </c>
      <c r="AR4001" s="105" t="e">
        <f t="shared" si="917"/>
        <v>#NUM!</v>
      </c>
      <c r="AS4001" s="105" t="e">
        <f t="shared" si="918"/>
        <v>#NUM!</v>
      </c>
      <c r="AT4001" s="105" t="e">
        <f>#REF!*1.075</f>
        <v>#REF!</v>
      </c>
      <c r="AU4001" s="105">
        <f t="shared" si="919"/>
        <v>0</v>
      </c>
      <c r="AV4001" s="102" t="e">
        <f t="shared" si="912"/>
        <v>#REF!</v>
      </c>
      <c r="AZ4001" s="108" t="b">
        <f t="shared" si="913"/>
        <v>0</v>
      </c>
      <c r="BA4001" s="1">
        <f t="shared" si="914"/>
        <v>0</v>
      </c>
      <c r="BB4001" s="106">
        <f t="shared" si="915"/>
        <v>0</v>
      </c>
      <c r="BE4001" s="110"/>
      <c r="BF4001" s="110"/>
      <c r="BG4001" s="110"/>
    </row>
    <row r="4002" spans="1:59" ht="24.75" hidden="1" customHeight="1">
      <c r="A4002" s="9">
        <v>4003</v>
      </c>
      <c r="B4002" s="36">
        <v>14706</v>
      </c>
      <c r="C4002" s="36"/>
      <c r="E4002" s="37" t="s">
        <v>15382</v>
      </c>
      <c r="F4002" s="36" t="s">
        <v>491</v>
      </c>
      <c r="G4002" s="36" t="s">
        <v>492</v>
      </c>
      <c r="H4002" s="36" t="s">
        <v>2900</v>
      </c>
      <c r="I4002" s="36" t="s">
        <v>2108</v>
      </c>
      <c r="J4002" s="37" t="s">
        <v>15387</v>
      </c>
      <c r="K4002" s="49"/>
      <c r="L4002" s="36"/>
      <c r="M4002" s="36"/>
      <c r="N4002" s="36"/>
      <c r="O4002" s="36" t="s">
        <v>15194</v>
      </c>
      <c r="P4002" s="36" t="s">
        <v>15195</v>
      </c>
      <c r="Q4002" s="36" t="s">
        <v>15388</v>
      </c>
      <c r="T4002" s="116"/>
      <c r="AQ4002" s="105" t="e">
        <f t="shared" si="916"/>
        <v>#NUM!</v>
      </c>
      <c r="AR4002" s="105" t="e">
        <f t="shared" si="917"/>
        <v>#NUM!</v>
      </c>
      <c r="AS4002" s="105" t="e">
        <f t="shared" si="918"/>
        <v>#NUM!</v>
      </c>
      <c r="AT4002" s="105" t="e">
        <f>#REF!*1.075</f>
        <v>#REF!</v>
      </c>
      <c r="AU4002" s="105">
        <f t="shared" si="919"/>
        <v>0</v>
      </c>
      <c r="AV4002" s="102" t="e">
        <f t="shared" si="912"/>
        <v>#REF!</v>
      </c>
      <c r="AZ4002" s="108" t="b">
        <f t="shared" si="913"/>
        <v>0</v>
      </c>
      <c r="BA4002" s="1">
        <f t="shared" si="914"/>
        <v>0</v>
      </c>
      <c r="BB4002" s="106">
        <f t="shared" si="915"/>
        <v>0</v>
      </c>
      <c r="BE4002" s="110"/>
      <c r="BF4002" s="110"/>
      <c r="BG4002" s="110"/>
    </row>
    <row r="4003" spans="1:59" ht="24.75" hidden="1" customHeight="1">
      <c r="A4003" s="9">
        <v>4004</v>
      </c>
      <c r="B4003" s="36">
        <v>14707</v>
      </c>
      <c r="C4003" s="36"/>
      <c r="E4003" s="37" t="s">
        <v>15382</v>
      </c>
      <c r="F4003" s="36" t="s">
        <v>491</v>
      </c>
      <c r="G4003" s="36" t="s">
        <v>492</v>
      </c>
      <c r="H4003" s="36" t="s">
        <v>149</v>
      </c>
      <c r="I4003" s="36" t="s">
        <v>2108</v>
      </c>
      <c r="J4003" s="37" t="s">
        <v>15387</v>
      </c>
      <c r="K4003" s="49"/>
      <c r="L4003" s="36"/>
      <c r="M4003" s="36"/>
      <c r="N4003" s="36"/>
      <c r="O4003" s="36" t="s">
        <v>15194</v>
      </c>
      <c r="P4003" s="36" t="s">
        <v>15195</v>
      </c>
      <c r="Q4003" s="36" t="s">
        <v>15389</v>
      </c>
      <c r="T4003" s="116"/>
      <c r="AQ4003" s="105" t="e">
        <f t="shared" si="916"/>
        <v>#NUM!</v>
      </c>
      <c r="AR4003" s="105" t="e">
        <f t="shared" si="917"/>
        <v>#NUM!</v>
      </c>
      <c r="AS4003" s="105" t="e">
        <f t="shared" si="918"/>
        <v>#NUM!</v>
      </c>
      <c r="AT4003" s="105" t="e">
        <f>#REF!*1.075</f>
        <v>#REF!</v>
      </c>
      <c r="AU4003" s="105">
        <f t="shared" si="919"/>
        <v>0</v>
      </c>
      <c r="AV4003" s="102" t="e">
        <f t="shared" si="912"/>
        <v>#REF!</v>
      </c>
      <c r="AZ4003" s="108" t="b">
        <f t="shared" si="913"/>
        <v>0</v>
      </c>
      <c r="BA4003" s="1">
        <f t="shared" si="914"/>
        <v>0</v>
      </c>
      <c r="BB4003" s="106">
        <f t="shared" si="915"/>
        <v>0</v>
      </c>
      <c r="BE4003" s="110"/>
      <c r="BF4003" s="110"/>
      <c r="BG4003" s="110"/>
    </row>
    <row r="4004" spans="1:59" ht="24.75" hidden="1" customHeight="1">
      <c r="A4004" s="9">
        <v>4005</v>
      </c>
      <c r="B4004" s="36">
        <v>14366</v>
      </c>
      <c r="C4004" s="36"/>
      <c r="E4004" s="37" t="s">
        <v>414</v>
      </c>
      <c r="F4004" s="36" t="s">
        <v>15390</v>
      </c>
      <c r="G4004" s="36" t="s">
        <v>416</v>
      </c>
      <c r="H4004" s="36" t="s">
        <v>417</v>
      </c>
      <c r="I4004" s="36" t="s">
        <v>44</v>
      </c>
      <c r="J4004" s="37" t="s">
        <v>15391</v>
      </c>
      <c r="K4004" s="49"/>
      <c r="L4004" s="36"/>
      <c r="M4004" s="36"/>
      <c r="N4004" s="36"/>
      <c r="O4004" s="36" t="s">
        <v>15194</v>
      </c>
      <c r="P4004" s="36" t="s">
        <v>15195</v>
      </c>
      <c r="Q4004" s="36" t="s">
        <v>15392</v>
      </c>
      <c r="T4004" s="116"/>
      <c r="AQ4004" s="105" t="e">
        <f t="shared" si="916"/>
        <v>#NUM!</v>
      </c>
      <c r="AR4004" s="105" t="e">
        <f t="shared" si="917"/>
        <v>#NUM!</v>
      </c>
      <c r="AS4004" s="105" t="e">
        <f t="shared" si="918"/>
        <v>#NUM!</v>
      </c>
      <c r="AT4004" s="105" t="e">
        <f>#REF!*1.075</f>
        <v>#REF!</v>
      </c>
      <c r="AU4004" s="105">
        <f t="shared" si="919"/>
        <v>0</v>
      </c>
      <c r="AV4004" s="102" t="e">
        <f t="shared" si="912"/>
        <v>#REF!</v>
      </c>
      <c r="AZ4004" s="108" t="b">
        <f t="shared" si="913"/>
        <v>0</v>
      </c>
      <c r="BA4004" s="1">
        <f t="shared" si="914"/>
        <v>0</v>
      </c>
      <c r="BB4004" s="106">
        <f t="shared" si="915"/>
        <v>0</v>
      </c>
      <c r="BE4004" s="110"/>
      <c r="BF4004" s="110"/>
      <c r="BG4004" s="110"/>
    </row>
    <row r="4005" spans="1:59" ht="24.75" hidden="1" customHeight="1">
      <c r="A4005" s="9">
        <v>4006</v>
      </c>
      <c r="B4005" s="36">
        <v>18078</v>
      </c>
      <c r="C4005" s="36"/>
      <c r="E4005" s="37" t="s">
        <v>15393</v>
      </c>
      <c r="F4005" s="36" t="s">
        <v>2003</v>
      </c>
      <c r="G4005" s="36" t="s">
        <v>685</v>
      </c>
      <c r="H4005" s="36" t="s">
        <v>1056</v>
      </c>
      <c r="I4005" s="36" t="s">
        <v>1998</v>
      </c>
      <c r="J4005" s="37" t="s">
        <v>15394</v>
      </c>
      <c r="K4005" s="49"/>
      <c r="L4005" s="36"/>
      <c r="M4005" s="36"/>
      <c r="N4005" s="36"/>
      <c r="O4005" s="36" t="s">
        <v>15395</v>
      </c>
      <c r="P4005" s="36" t="s">
        <v>15396</v>
      </c>
      <c r="Q4005" s="36" t="s">
        <v>15397</v>
      </c>
      <c r="T4005" s="116"/>
      <c r="AQ4005" s="105" t="e">
        <f t="shared" si="916"/>
        <v>#NUM!</v>
      </c>
      <c r="AR4005" s="105" t="e">
        <f t="shared" si="917"/>
        <v>#NUM!</v>
      </c>
      <c r="AS4005" s="105" t="e">
        <f t="shared" si="918"/>
        <v>#NUM!</v>
      </c>
      <c r="AT4005" s="105" t="e">
        <f>#REF!*1.075</f>
        <v>#REF!</v>
      </c>
      <c r="AU4005" s="105">
        <f t="shared" si="919"/>
        <v>0</v>
      </c>
      <c r="AV4005" s="102" t="e">
        <f t="shared" si="912"/>
        <v>#REF!</v>
      </c>
      <c r="AZ4005" s="108" t="b">
        <f t="shared" si="913"/>
        <v>0</v>
      </c>
      <c r="BA4005" s="1">
        <f t="shared" si="914"/>
        <v>0</v>
      </c>
      <c r="BB4005" s="106">
        <f t="shared" si="915"/>
        <v>0</v>
      </c>
      <c r="BE4005" s="110"/>
      <c r="BF4005" s="110"/>
      <c r="BG4005" s="110"/>
    </row>
    <row r="4006" spans="1:59" ht="24.75" hidden="1" customHeight="1">
      <c r="A4006" s="9">
        <v>4007</v>
      </c>
      <c r="B4006" s="36">
        <v>18064</v>
      </c>
      <c r="C4006" s="36"/>
      <c r="E4006" s="37" t="s">
        <v>15393</v>
      </c>
      <c r="F4006" s="36" t="s">
        <v>2003</v>
      </c>
      <c r="G4006" s="36" t="s">
        <v>685</v>
      </c>
      <c r="H4006" s="36" t="s">
        <v>251</v>
      </c>
      <c r="I4006" s="36" t="s">
        <v>1998</v>
      </c>
      <c r="J4006" s="37" t="s">
        <v>15398</v>
      </c>
      <c r="K4006" s="49"/>
      <c r="L4006" s="36"/>
      <c r="M4006" s="36"/>
      <c r="N4006" s="36"/>
      <c r="O4006" s="36" t="s">
        <v>15395</v>
      </c>
      <c r="P4006" s="36" t="s">
        <v>15396</v>
      </c>
      <c r="Q4006" s="36" t="s">
        <v>15399</v>
      </c>
      <c r="T4006" s="116"/>
      <c r="AQ4006" s="105" t="e">
        <f t="shared" si="916"/>
        <v>#NUM!</v>
      </c>
      <c r="AR4006" s="105" t="e">
        <f t="shared" si="917"/>
        <v>#NUM!</v>
      </c>
      <c r="AS4006" s="105" t="e">
        <f t="shared" si="918"/>
        <v>#NUM!</v>
      </c>
      <c r="AT4006" s="105" t="e">
        <f>#REF!*1.075</f>
        <v>#REF!</v>
      </c>
      <c r="AU4006" s="105">
        <f t="shared" si="919"/>
        <v>0</v>
      </c>
      <c r="AV4006" s="102" t="e">
        <f t="shared" si="912"/>
        <v>#REF!</v>
      </c>
      <c r="AZ4006" s="108" t="b">
        <f t="shared" si="913"/>
        <v>0</v>
      </c>
      <c r="BA4006" s="1">
        <f t="shared" si="914"/>
        <v>0</v>
      </c>
      <c r="BB4006" s="106">
        <f t="shared" si="915"/>
        <v>0</v>
      </c>
      <c r="BE4006" s="110"/>
      <c r="BF4006" s="110"/>
      <c r="BG4006" s="110"/>
    </row>
    <row r="4007" spans="1:59" ht="24.75" hidden="1" customHeight="1">
      <c r="A4007" s="9">
        <v>4008</v>
      </c>
      <c r="B4007" s="36">
        <v>20365</v>
      </c>
      <c r="C4007" s="36"/>
      <c r="E4007" s="36" t="s">
        <v>15400</v>
      </c>
      <c r="F4007" s="36"/>
      <c r="G4007" s="36" t="s">
        <v>114</v>
      </c>
      <c r="H4007" s="36" t="s">
        <v>15401</v>
      </c>
      <c r="I4007" s="36" t="s">
        <v>686</v>
      </c>
      <c r="J4007" s="36"/>
      <c r="K4007" s="49"/>
      <c r="L4007" s="36"/>
      <c r="M4007" s="36"/>
      <c r="N4007" s="36"/>
      <c r="O4007" s="36" t="s">
        <v>15395</v>
      </c>
      <c r="P4007" s="21"/>
      <c r="Q4007" s="21" t="s">
        <v>480</v>
      </c>
      <c r="T4007" s="116"/>
      <c r="AQ4007" s="105" t="e">
        <f t="shared" si="916"/>
        <v>#NUM!</v>
      </c>
      <c r="AR4007" s="105" t="e">
        <f t="shared" si="917"/>
        <v>#NUM!</v>
      </c>
      <c r="AS4007" s="105" t="e">
        <f t="shared" si="918"/>
        <v>#NUM!</v>
      </c>
      <c r="AT4007" s="105" t="e">
        <f>#REF!*1.075</f>
        <v>#REF!</v>
      </c>
      <c r="AU4007" s="105">
        <f t="shared" si="919"/>
        <v>0</v>
      </c>
      <c r="AV4007" s="102" t="e">
        <f t="shared" si="912"/>
        <v>#REF!</v>
      </c>
      <c r="AZ4007" s="108" t="b">
        <f t="shared" si="913"/>
        <v>0</v>
      </c>
      <c r="BA4007" s="1">
        <f t="shared" si="914"/>
        <v>0</v>
      </c>
      <c r="BB4007" s="106">
        <f t="shared" si="915"/>
        <v>0</v>
      </c>
      <c r="BE4007" s="110"/>
      <c r="BF4007" s="110"/>
      <c r="BG4007" s="110"/>
    </row>
    <row r="4008" spans="1:59" ht="24.75" hidden="1" customHeight="1">
      <c r="A4008" s="9">
        <v>4009</v>
      </c>
      <c r="B4008" s="36">
        <v>20359</v>
      </c>
      <c r="C4008" s="36"/>
      <c r="E4008" s="36" t="s">
        <v>15400</v>
      </c>
      <c r="F4008" s="36"/>
      <c r="G4008" s="36" t="s">
        <v>114</v>
      </c>
      <c r="H4008" s="36" t="s">
        <v>15402</v>
      </c>
      <c r="I4008" s="36" t="s">
        <v>686</v>
      </c>
      <c r="J4008" s="36"/>
      <c r="K4008" s="49"/>
      <c r="L4008" s="36"/>
      <c r="M4008" s="36"/>
      <c r="N4008" s="36"/>
      <c r="O4008" s="36" t="s">
        <v>15395</v>
      </c>
      <c r="P4008" s="21"/>
      <c r="Q4008" s="21" t="s">
        <v>480</v>
      </c>
      <c r="T4008" s="116"/>
      <c r="AQ4008" s="105" t="e">
        <f t="shared" si="916"/>
        <v>#NUM!</v>
      </c>
      <c r="AR4008" s="105" t="e">
        <f t="shared" si="917"/>
        <v>#NUM!</v>
      </c>
      <c r="AS4008" s="105" t="e">
        <f t="shared" si="918"/>
        <v>#NUM!</v>
      </c>
      <c r="AT4008" s="105" t="e">
        <f>#REF!*1.075</f>
        <v>#REF!</v>
      </c>
      <c r="AU4008" s="105">
        <f t="shared" si="919"/>
        <v>0</v>
      </c>
      <c r="AV4008" s="102" t="e">
        <f t="shared" si="912"/>
        <v>#REF!</v>
      </c>
      <c r="AW4008" s="137"/>
      <c r="AX4008" s="137"/>
      <c r="AZ4008" s="108" t="b">
        <f t="shared" si="913"/>
        <v>0</v>
      </c>
      <c r="BA4008" s="1">
        <f t="shared" si="914"/>
        <v>0</v>
      </c>
      <c r="BB4008" s="106">
        <f t="shared" si="915"/>
        <v>0</v>
      </c>
      <c r="BE4008" s="110"/>
      <c r="BF4008" s="110"/>
      <c r="BG4008" s="110"/>
    </row>
    <row r="4009" spans="1:59" ht="24.75" hidden="1" customHeight="1">
      <c r="A4009" s="9">
        <v>4060</v>
      </c>
      <c r="B4009" s="36">
        <v>20463</v>
      </c>
      <c r="C4009" s="36"/>
      <c r="E4009" s="36" t="s">
        <v>15403</v>
      </c>
      <c r="F4009" s="36"/>
      <c r="G4009" s="36" t="s">
        <v>15056</v>
      </c>
      <c r="H4009" s="36" t="s">
        <v>15404</v>
      </c>
      <c r="I4009" s="36" t="s">
        <v>686</v>
      </c>
      <c r="J4009" s="36"/>
      <c r="K4009" s="49"/>
      <c r="L4009" s="36"/>
      <c r="M4009" s="36"/>
      <c r="N4009" s="36"/>
      <c r="O4009" s="36" t="s">
        <v>15395</v>
      </c>
      <c r="P4009" s="21"/>
      <c r="Q4009" s="21" t="s">
        <v>480</v>
      </c>
      <c r="T4009" s="116"/>
      <c r="AT4009" s="105" t="e">
        <f>#REF!*1.075</f>
        <v>#REF!</v>
      </c>
      <c r="AV4009" s="102" t="e">
        <f t="shared" si="912"/>
        <v>#REF!</v>
      </c>
      <c r="AW4009" s="137"/>
      <c r="AX4009" s="137"/>
      <c r="AZ4009" s="108" t="b">
        <f t="shared" si="913"/>
        <v>0</v>
      </c>
      <c r="BA4009" s="1">
        <f t="shared" si="914"/>
        <v>0</v>
      </c>
      <c r="BB4009" s="106">
        <f t="shared" si="915"/>
        <v>0</v>
      </c>
      <c r="BE4009" s="110"/>
      <c r="BF4009" s="110"/>
      <c r="BG4009" s="110"/>
    </row>
    <row r="4010" spans="1:59" ht="24.75" customHeight="1">
      <c r="A4010" s="9">
        <v>4061</v>
      </c>
      <c r="B4010" s="36">
        <v>19961</v>
      </c>
      <c r="C4010" s="36"/>
      <c r="D4010" s="127" t="s">
        <v>15405</v>
      </c>
      <c r="E4010" s="37" t="s">
        <v>15406</v>
      </c>
      <c r="F4010" s="36" t="s">
        <v>15407</v>
      </c>
      <c r="G4010" s="36" t="s">
        <v>15408</v>
      </c>
      <c r="H4010" s="36" t="s">
        <v>8356</v>
      </c>
      <c r="I4010" s="36" t="s">
        <v>68</v>
      </c>
      <c r="J4010" s="37" t="s">
        <v>545</v>
      </c>
      <c r="K4010" s="49"/>
      <c r="L4010" s="36"/>
      <c r="M4010" s="36">
        <v>30</v>
      </c>
      <c r="N4010" s="36" t="s">
        <v>46</v>
      </c>
      <c r="O4010" s="36" t="s">
        <v>15409</v>
      </c>
      <c r="P4010" s="36" t="s">
        <v>15410</v>
      </c>
      <c r="Q4010" s="36" t="s">
        <v>15411</v>
      </c>
      <c r="R4010" s="101">
        <v>14.2</v>
      </c>
      <c r="S4010" s="102">
        <v>14.2</v>
      </c>
      <c r="T4010" s="116"/>
      <c r="U4010" s="84">
        <v>14.2</v>
      </c>
      <c r="AT4010" s="105" t="e">
        <f>#REF!*1.075</f>
        <v>#REF!</v>
      </c>
      <c r="AV4010" s="102" t="e">
        <f t="shared" si="912"/>
        <v>#REF!</v>
      </c>
      <c r="AW4010" s="125" t="s">
        <v>52</v>
      </c>
      <c r="AX4010" s="105" t="s">
        <v>51</v>
      </c>
      <c r="AY4010" s="106">
        <v>14.2</v>
      </c>
      <c r="AZ4010" s="108">
        <f t="shared" si="913"/>
        <v>2.4140000000000001</v>
      </c>
      <c r="BA4010" s="1">
        <f t="shared" si="914"/>
        <v>16.614000000000001</v>
      </c>
      <c r="BB4010" s="106">
        <f t="shared" si="915"/>
        <v>17.94312</v>
      </c>
      <c r="BD4010" s="110" t="s">
        <v>200</v>
      </c>
      <c r="BE4010" s="110"/>
      <c r="BF4010" s="110"/>
      <c r="BG4010" s="110"/>
    </row>
    <row r="4011" spans="1:59" ht="24.75" hidden="1" customHeight="1">
      <c r="A4011" s="9">
        <v>4010</v>
      </c>
      <c r="B4011" s="17">
        <v>6961</v>
      </c>
      <c r="C4011" s="17"/>
      <c r="D4011" s="8"/>
      <c r="E4011" s="2" t="s">
        <v>15412</v>
      </c>
      <c r="F4011" s="2" t="s">
        <v>15413</v>
      </c>
      <c r="G4011" s="2" t="s">
        <v>1551</v>
      </c>
      <c r="H4011" s="18" t="s">
        <v>363</v>
      </c>
      <c r="I4011" s="2" t="s">
        <v>1553</v>
      </c>
      <c r="J4011" s="2" t="s">
        <v>15414</v>
      </c>
      <c r="K4011" s="19">
        <v>10</v>
      </c>
      <c r="L4011" s="2" t="s">
        <v>91</v>
      </c>
      <c r="M4011" s="17">
        <v>1</v>
      </c>
      <c r="N4011" s="2" t="s">
        <v>46</v>
      </c>
      <c r="O4011" s="2" t="s">
        <v>15415</v>
      </c>
      <c r="P4011" s="2" t="s">
        <v>11693</v>
      </c>
      <c r="Q4011" s="2" t="s">
        <v>15416</v>
      </c>
      <c r="R4011" s="101">
        <v>3.45</v>
      </c>
      <c r="T4011" s="116">
        <v>2.5499999999999998</v>
      </c>
      <c r="AN4011" s="106">
        <v>3.45</v>
      </c>
      <c r="AO4011" s="105" t="s">
        <v>50</v>
      </c>
      <c r="AP4011" s="104" t="s">
        <v>51</v>
      </c>
      <c r="AQ4011" s="105" t="e">
        <f t="shared" ref="AQ4011:AQ4042" si="920">AVERAGE(SMALL(AE4011:AI4011,1),SMALL(AE4011:AI4011,2))</f>
        <v>#NUM!</v>
      </c>
      <c r="AR4011" s="105" t="e">
        <f t="shared" ref="AR4011:AR4042" si="921">IF(R4011 &lt;=( AVERAGE(SMALL(AE4011:AI4011,1),SMALL(AE4011:AI4011,2))), R4011, "")</f>
        <v>#NUM!</v>
      </c>
      <c r="AS4011" s="105" t="e">
        <f t="shared" ref="AS4011:AS4042" si="922">AVERAGE(SMALL(AJ4011:AM4011,1),SMALL(AJ4011:AM4011,2))</f>
        <v>#NUM!</v>
      </c>
      <c r="AT4011" s="105" t="e">
        <f>#REF!*1.075</f>
        <v>#REF!</v>
      </c>
      <c r="AU4011" s="105">
        <f t="shared" ref="AU4011:AU4042" si="923">T4011*1.075</f>
        <v>2.7412499999999995</v>
      </c>
      <c r="AV4011" s="102" t="e">
        <f t="shared" si="912"/>
        <v>#REF!</v>
      </c>
      <c r="AW4011" s="105" t="s">
        <v>172</v>
      </c>
      <c r="AX4011" s="105" t="s">
        <v>173</v>
      </c>
      <c r="AY4011" s="106">
        <v>2.74</v>
      </c>
      <c r="AZ4011" s="108">
        <f t="shared" si="913"/>
        <v>0.68500000000000005</v>
      </c>
      <c r="BA4011" s="1">
        <f t="shared" si="914"/>
        <v>3.4250000000000003</v>
      </c>
      <c r="BB4011" s="106">
        <f t="shared" si="915"/>
        <v>3.6990000000000003</v>
      </c>
      <c r="BC4011" s="105" t="s">
        <v>53</v>
      </c>
      <c r="BE4011" s="110"/>
      <c r="BF4011" s="110"/>
      <c r="BG4011" s="110"/>
    </row>
    <row r="4012" spans="1:59" ht="24.75" hidden="1" customHeight="1">
      <c r="A4012" s="9">
        <v>4011</v>
      </c>
      <c r="B4012" s="17">
        <v>6960</v>
      </c>
      <c r="C4012" s="17"/>
      <c r="D4012" s="8"/>
      <c r="E4012" s="2" t="s">
        <v>15412</v>
      </c>
      <c r="F4012" s="2" t="s">
        <v>15417</v>
      </c>
      <c r="G4012" s="2" t="s">
        <v>1551</v>
      </c>
      <c r="H4012" s="18" t="s">
        <v>363</v>
      </c>
      <c r="I4012" s="2" t="s">
        <v>2457</v>
      </c>
      <c r="J4012" s="2" t="s">
        <v>15418</v>
      </c>
      <c r="K4012" s="19">
        <v>10</v>
      </c>
      <c r="L4012" s="2" t="s">
        <v>91</v>
      </c>
      <c r="M4012" s="17">
        <v>1</v>
      </c>
      <c r="N4012" s="2" t="s">
        <v>46</v>
      </c>
      <c r="O4012" s="2" t="s">
        <v>15415</v>
      </c>
      <c r="P4012" s="2" t="s">
        <v>11693</v>
      </c>
      <c r="Q4012" s="2" t="s">
        <v>15419</v>
      </c>
      <c r="R4012" s="101">
        <v>4.1500000000000004</v>
      </c>
      <c r="T4012" s="116">
        <v>2.76</v>
      </c>
      <c r="AN4012" s="106">
        <v>4.1500000000000004</v>
      </c>
      <c r="AO4012" s="105" t="s">
        <v>50</v>
      </c>
      <c r="AP4012" s="104" t="s">
        <v>51</v>
      </c>
      <c r="AQ4012" s="105" t="e">
        <f t="shared" si="920"/>
        <v>#NUM!</v>
      </c>
      <c r="AR4012" s="105" t="e">
        <f t="shared" si="921"/>
        <v>#NUM!</v>
      </c>
      <c r="AS4012" s="105" t="e">
        <f t="shared" si="922"/>
        <v>#NUM!</v>
      </c>
      <c r="AT4012" s="105" t="e">
        <f>#REF!*1.075</f>
        <v>#REF!</v>
      </c>
      <c r="AU4012" s="105">
        <f t="shared" si="923"/>
        <v>2.9669999999999996</v>
      </c>
      <c r="AV4012" s="102" t="e">
        <f t="shared" si="912"/>
        <v>#REF!</v>
      </c>
      <c r="AW4012" s="105" t="s">
        <v>172</v>
      </c>
      <c r="AX4012" s="105" t="s">
        <v>173</v>
      </c>
      <c r="AY4012" s="106">
        <v>2.9670000000000001</v>
      </c>
      <c r="AZ4012" s="108">
        <f t="shared" si="913"/>
        <v>0.74175000000000002</v>
      </c>
      <c r="BA4012" s="1">
        <f t="shared" si="914"/>
        <v>3.7087500000000002</v>
      </c>
      <c r="BB4012" s="106">
        <f t="shared" si="915"/>
        <v>4.0054500000000006</v>
      </c>
      <c r="BC4012" s="105" t="s">
        <v>53</v>
      </c>
      <c r="BE4012" s="110"/>
      <c r="BF4012" s="110"/>
      <c r="BG4012" s="110"/>
    </row>
    <row r="4013" spans="1:59" ht="24.75" hidden="1" customHeight="1">
      <c r="A4013" s="9">
        <v>4012</v>
      </c>
      <c r="B4013" s="17">
        <v>6956</v>
      </c>
      <c r="C4013" s="17"/>
      <c r="D4013" s="8"/>
      <c r="E4013" s="2" t="s">
        <v>15420</v>
      </c>
      <c r="F4013" s="2" t="s">
        <v>15421</v>
      </c>
      <c r="G4013" s="2" t="s">
        <v>1551</v>
      </c>
      <c r="H4013" s="18" t="s">
        <v>5340</v>
      </c>
      <c r="I4013" s="2" t="s">
        <v>1553</v>
      </c>
      <c r="J4013" s="2" t="s">
        <v>15414</v>
      </c>
      <c r="K4013" s="19">
        <v>10</v>
      </c>
      <c r="L4013" s="2" t="s">
        <v>91</v>
      </c>
      <c r="M4013" s="17">
        <v>1</v>
      </c>
      <c r="N4013" s="2" t="s">
        <v>46</v>
      </c>
      <c r="O4013" s="2" t="s">
        <v>15415</v>
      </c>
      <c r="P4013" s="2" t="s">
        <v>11693</v>
      </c>
      <c r="Q4013" s="2" t="s">
        <v>15422</v>
      </c>
      <c r="R4013" s="101">
        <v>3.35</v>
      </c>
      <c r="T4013" s="116">
        <v>3.04</v>
      </c>
      <c r="AN4013" s="106">
        <v>3.35</v>
      </c>
      <c r="AO4013" s="105" t="s">
        <v>50</v>
      </c>
      <c r="AP4013" s="104" t="s">
        <v>51</v>
      </c>
      <c r="AQ4013" s="105" t="e">
        <f t="shared" si="920"/>
        <v>#NUM!</v>
      </c>
      <c r="AR4013" s="105" t="e">
        <f t="shared" si="921"/>
        <v>#NUM!</v>
      </c>
      <c r="AS4013" s="105" t="e">
        <f t="shared" si="922"/>
        <v>#NUM!</v>
      </c>
      <c r="AT4013" s="105" t="e">
        <f>#REF!*1.075</f>
        <v>#REF!</v>
      </c>
      <c r="AU4013" s="105">
        <f t="shared" si="923"/>
        <v>3.2679999999999998</v>
      </c>
      <c r="AV4013" s="102" t="e">
        <f t="shared" si="912"/>
        <v>#REF!</v>
      </c>
      <c r="AW4013" s="105" t="s">
        <v>172</v>
      </c>
      <c r="AX4013" s="105" t="s">
        <v>173</v>
      </c>
      <c r="AY4013" s="106">
        <v>3.2679999999999998</v>
      </c>
      <c r="AZ4013" s="108">
        <f t="shared" si="913"/>
        <v>0.81699999999999995</v>
      </c>
      <c r="BA4013" s="1">
        <f t="shared" si="914"/>
        <v>4.085</v>
      </c>
      <c r="BB4013" s="106">
        <f t="shared" si="915"/>
        <v>4.4117999999999995</v>
      </c>
      <c r="BC4013" s="105" t="s">
        <v>53</v>
      </c>
      <c r="BE4013" s="110"/>
      <c r="BF4013" s="110"/>
      <c r="BG4013" s="110"/>
    </row>
    <row r="4014" spans="1:59" ht="24.75" hidden="1" customHeight="1">
      <c r="A4014" s="9">
        <v>4013</v>
      </c>
      <c r="B4014" s="17">
        <v>6958</v>
      </c>
      <c r="C4014" s="17"/>
      <c r="D4014" s="8"/>
      <c r="E4014" s="2" t="s">
        <v>15420</v>
      </c>
      <c r="F4014" s="2" t="s">
        <v>15417</v>
      </c>
      <c r="G4014" s="2" t="s">
        <v>1551</v>
      </c>
      <c r="H4014" s="18" t="s">
        <v>5340</v>
      </c>
      <c r="I4014" s="2" t="s">
        <v>2457</v>
      </c>
      <c r="J4014" s="2" t="s">
        <v>15423</v>
      </c>
      <c r="K4014" s="19">
        <v>10</v>
      </c>
      <c r="L4014" s="2" t="s">
        <v>91</v>
      </c>
      <c r="M4014" s="17">
        <v>1</v>
      </c>
      <c r="N4014" s="2" t="s">
        <v>46</v>
      </c>
      <c r="O4014" s="2" t="s">
        <v>15415</v>
      </c>
      <c r="P4014" s="2" t="s">
        <v>11693</v>
      </c>
      <c r="Q4014" s="2" t="s">
        <v>15424</v>
      </c>
      <c r="R4014" s="101">
        <v>3.95</v>
      </c>
      <c r="T4014" s="116">
        <v>2.5499999999999998</v>
      </c>
      <c r="AN4014" s="106">
        <v>3.95</v>
      </c>
      <c r="AO4014" s="105" t="s">
        <v>50</v>
      </c>
      <c r="AP4014" s="104" t="s">
        <v>51</v>
      </c>
      <c r="AQ4014" s="105" t="e">
        <f t="shared" si="920"/>
        <v>#NUM!</v>
      </c>
      <c r="AR4014" s="105" t="e">
        <f t="shared" si="921"/>
        <v>#NUM!</v>
      </c>
      <c r="AS4014" s="105" t="e">
        <f t="shared" si="922"/>
        <v>#NUM!</v>
      </c>
      <c r="AT4014" s="105" t="e">
        <f>#REF!*1.075</f>
        <v>#REF!</v>
      </c>
      <c r="AU4014" s="105">
        <f t="shared" si="923"/>
        <v>2.7412499999999995</v>
      </c>
      <c r="AV4014" s="102" t="e">
        <f t="shared" si="912"/>
        <v>#REF!</v>
      </c>
      <c r="AW4014" s="105" t="s">
        <v>172</v>
      </c>
      <c r="AX4014" s="105" t="s">
        <v>173</v>
      </c>
      <c r="AY4014" s="106">
        <v>2.74</v>
      </c>
      <c r="AZ4014" s="108">
        <f t="shared" si="913"/>
        <v>0.68500000000000005</v>
      </c>
      <c r="BA4014" s="1">
        <f t="shared" si="914"/>
        <v>3.4250000000000003</v>
      </c>
      <c r="BB4014" s="106">
        <f t="shared" si="915"/>
        <v>3.6990000000000003</v>
      </c>
      <c r="BC4014" s="105" t="s">
        <v>53</v>
      </c>
      <c r="BE4014" s="110"/>
      <c r="BF4014" s="110"/>
      <c r="BG4014" s="110"/>
    </row>
    <row r="4015" spans="1:59" ht="24.75" hidden="1" customHeight="1">
      <c r="A4015" s="9">
        <v>4014</v>
      </c>
      <c r="B4015" s="17">
        <v>5229</v>
      </c>
      <c r="C4015" s="17"/>
      <c r="D4015" s="8"/>
      <c r="E4015" s="2" t="s">
        <v>15425</v>
      </c>
      <c r="F4015" s="2" t="s">
        <v>15426</v>
      </c>
      <c r="G4015" s="2" t="s">
        <v>521</v>
      </c>
      <c r="H4015" s="18" t="s">
        <v>123</v>
      </c>
      <c r="I4015" s="2" t="s">
        <v>68</v>
      </c>
      <c r="J4015" s="2" t="s">
        <v>15427</v>
      </c>
      <c r="K4015" s="19"/>
      <c r="L4015" s="2"/>
      <c r="M4015" s="17">
        <v>20</v>
      </c>
      <c r="N4015" s="2" t="s">
        <v>46</v>
      </c>
      <c r="O4015" s="2" t="s">
        <v>15428</v>
      </c>
      <c r="P4015" s="2" t="s">
        <v>15429</v>
      </c>
      <c r="Q4015" s="2" t="s">
        <v>15430</v>
      </c>
      <c r="R4015" s="101">
        <v>1.47</v>
      </c>
      <c r="T4015" s="116">
        <v>0.86</v>
      </c>
      <c r="W4015" s="102">
        <v>0.74260000000000004</v>
      </c>
      <c r="X4015" s="102">
        <v>0.97</v>
      </c>
      <c r="Y4015" s="102">
        <v>2</v>
      </c>
      <c r="AN4015" s="106">
        <v>1.47</v>
      </c>
      <c r="AO4015" s="105" t="s">
        <v>50</v>
      </c>
      <c r="AP4015" s="104" t="s">
        <v>51</v>
      </c>
      <c r="AQ4015" s="105" t="e">
        <f t="shared" si="920"/>
        <v>#NUM!</v>
      </c>
      <c r="AR4015" s="105" t="e">
        <f t="shared" si="921"/>
        <v>#NUM!</v>
      </c>
      <c r="AS4015" s="105" t="e">
        <f t="shared" si="922"/>
        <v>#NUM!</v>
      </c>
      <c r="AT4015" s="105" t="e">
        <f>#REF!*1.075</f>
        <v>#REF!</v>
      </c>
      <c r="AU4015" s="105">
        <f t="shared" si="923"/>
        <v>0.92449999999999999</v>
      </c>
      <c r="AV4015" s="102" t="e">
        <f t="shared" si="912"/>
        <v>#REF!</v>
      </c>
      <c r="AW4015" s="105" t="s">
        <v>172</v>
      </c>
      <c r="AX4015" s="105" t="s">
        <v>173</v>
      </c>
      <c r="AY4015" s="158">
        <v>0.92449999999999999</v>
      </c>
      <c r="AZ4015" s="108">
        <f t="shared" si="913"/>
        <v>0.231125</v>
      </c>
      <c r="BA4015" s="1">
        <f t="shared" si="914"/>
        <v>1.1556249999999999</v>
      </c>
      <c r="BB4015" s="106">
        <f t="shared" si="915"/>
        <v>1.2480749999999998</v>
      </c>
      <c r="BC4015" s="105" t="s">
        <v>53</v>
      </c>
      <c r="BE4015" s="110"/>
      <c r="BF4015" s="110"/>
      <c r="BG4015" s="110"/>
    </row>
    <row r="4016" spans="1:59" ht="24.75" hidden="1" customHeight="1">
      <c r="A4016" s="9">
        <v>4015</v>
      </c>
      <c r="B4016" s="17">
        <v>671</v>
      </c>
      <c r="C4016" s="17"/>
      <c r="D4016" s="8"/>
      <c r="E4016" s="2" t="s">
        <v>15431</v>
      </c>
      <c r="F4016" s="2" t="s">
        <v>1093</v>
      </c>
      <c r="G4016" s="2" t="s">
        <v>765</v>
      </c>
      <c r="H4016" s="18" t="s">
        <v>251</v>
      </c>
      <c r="I4016" s="2" t="s">
        <v>68</v>
      </c>
      <c r="J4016" s="2" t="s">
        <v>15432</v>
      </c>
      <c r="K4016" s="19"/>
      <c r="L4016" s="2"/>
      <c r="M4016" s="17">
        <v>500</v>
      </c>
      <c r="N4016" s="2" t="s">
        <v>46</v>
      </c>
      <c r="O4016" s="2" t="s">
        <v>15428</v>
      </c>
      <c r="P4016" s="2" t="s">
        <v>15433</v>
      </c>
      <c r="Q4016" s="2" t="s">
        <v>15434</v>
      </c>
      <c r="R4016" s="101">
        <v>16.37</v>
      </c>
      <c r="T4016" s="116">
        <v>10.220000000000001</v>
      </c>
      <c r="Y4016" s="102">
        <v>83.5</v>
      </c>
      <c r="AN4016" s="106">
        <v>16.37</v>
      </c>
      <c r="AO4016" s="105" t="s">
        <v>50</v>
      </c>
      <c r="AP4016" s="104" t="s">
        <v>51</v>
      </c>
      <c r="AQ4016" s="105" t="e">
        <f t="shared" si="920"/>
        <v>#NUM!</v>
      </c>
      <c r="AR4016" s="105" t="e">
        <f t="shared" si="921"/>
        <v>#NUM!</v>
      </c>
      <c r="AS4016" s="105" t="e">
        <f t="shared" si="922"/>
        <v>#NUM!</v>
      </c>
      <c r="AT4016" s="105" t="e">
        <f>#REF!*1.075</f>
        <v>#REF!</v>
      </c>
      <c r="AU4016" s="105">
        <f t="shared" si="923"/>
        <v>10.986499999999999</v>
      </c>
      <c r="AV4016" s="102" t="e">
        <f t="shared" si="912"/>
        <v>#REF!</v>
      </c>
      <c r="AW4016" s="105" t="s">
        <v>172</v>
      </c>
      <c r="AX4016" s="105" t="s">
        <v>173</v>
      </c>
      <c r="AY4016" s="106">
        <v>10.986000000000001</v>
      </c>
      <c r="AZ4016" s="108">
        <f t="shared" si="913"/>
        <v>1.8676200000000003</v>
      </c>
      <c r="BA4016" s="1">
        <f t="shared" si="914"/>
        <v>12.853620000000001</v>
      </c>
      <c r="BB4016" s="106">
        <f t="shared" si="915"/>
        <v>13.881909600000002</v>
      </c>
      <c r="BC4016" s="105" t="s">
        <v>53</v>
      </c>
      <c r="BE4016" s="110"/>
      <c r="BF4016" s="110"/>
      <c r="BG4016" s="110"/>
    </row>
    <row r="4017" spans="1:59" ht="24.75" hidden="1" customHeight="1">
      <c r="A4017" s="9">
        <v>4016</v>
      </c>
      <c r="B4017" s="17">
        <v>58</v>
      </c>
      <c r="C4017" s="17"/>
      <c r="D4017" s="8"/>
      <c r="E4017" s="2" t="s">
        <v>15435</v>
      </c>
      <c r="F4017" s="2" t="s">
        <v>4472</v>
      </c>
      <c r="G4017" s="2" t="s">
        <v>2835</v>
      </c>
      <c r="H4017" s="18" t="s">
        <v>43</v>
      </c>
      <c r="I4017" s="2" t="s">
        <v>68</v>
      </c>
      <c r="J4017" s="2" t="s">
        <v>15436</v>
      </c>
      <c r="K4017" s="19"/>
      <c r="L4017" s="2"/>
      <c r="M4017" s="17">
        <v>14</v>
      </c>
      <c r="N4017" s="2" t="s">
        <v>46</v>
      </c>
      <c r="O4017" s="2" t="s">
        <v>15428</v>
      </c>
      <c r="P4017" s="2" t="s">
        <v>15437</v>
      </c>
      <c r="Q4017" s="2" t="s">
        <v>15438</v>
      </c>
      <c r="R4017" s="101">
        <v>1.95</v>
      </c>
      <c r="T4017" s="116">
        <v>0.5</v>
      </c>
      <c r="AG4017" s="105">
        <v>0.38790000000000002</v>
      </c>
      <c r="AN4017" s="106">
        <v>1.95</v>
      </c>
      <c r="AO4017" s="105" t="s">
        <v>50</v>
      </c>
      <c r="AP4017" s="104" t="s">
        <v>51</v>
      </c>
      <c r="AQ4017" s="105" t="e">
        <f t="shared" si="920"/>
        <v>#NUM!</v>
      </c>
      <c r="AR4017" s="105" t="e">
        <f t="shared" si="921"/>
        <v>#NUM!</v>
      </c>
      <c r="AS4017" s="105" t="e">
        <f t="shared" si="922"/>
        <v>#NUM!</v>
      </c>
      <c r="AT4017" s="105" t="e">
        <f>#REF!*1.075</f>
        <v>#REF!</v>
      </c>
      <c r="AU4017" s="105">
        <f t="shared" si="923"/>
        <v>0.53749999999999998</v>
      </c>
      <c r="AV4017" s="102" t="e">
        <f t="shared" si="912"/>
        <v>#REF!</v>
      </c>
      <c r="AW4017" s="125" t="s">
        <v>52</v>
      </c>
      <c r="AX4017" s="125" t="s">
        <v>51</v>
      </c>
      <c r="AY4017" s="106">
        <v>1.95</v>
      </c>
      <c r="AZ4017" s="108">
        <f t="shared" si="913"/>
        <v>0.48749999999999999</v>
      </c>
      <c r="BA4017" s="1">
        <f t="shared" si="914"/>
        <v>2.4375</v>
      </c>
      <c r="BB4017" s="106">
        <f t="shared" si="915"/>
        <v>2.6324999999999998</v>
      </c>
      <c r="BC4017" s="105" t="s">
        <v>53</v>
      </c>
      <c r="BE4017" s="110"/>
      <c r="BF4017" s="110"/>
      <c r="BG4017" s="110"/>
    </row>
    <row r="4018" spans="1:59" ht="24.75" hidden="1" customHeight="1">
      <c r="A4018" s="9">
        <v>4017</v>
      </c>
      <c r="B4018" s="17">
        <v>5230</v>
      </c>
      <c r="C4018" s="17"/>
      <c r="D4018" s="8"/>
      <c r="E4018" s="2" t="s">
        <v>15439</v>
      </c>
      <c r="F4018" s="2" t="s">
        <v>2346</v>
      </c>
      <c r="G4018" s="2" t="s">
        <v>2103</v>
      </c>
      <c r="H4018" s="18" t="s">
        <v>251</v>
      </c>
      <c r="I4018" s="2" t="s">
        <v>44</v>
      </c>
      <c r="J4018" s="2" t="s">
        <v>15440</v>
      </c>
      <c r="K4018" s="19"/>
      <c r="L4018" s="2"/>
      <c r="M4018" s="17">
        <v>3</v>
      </c>
      <c r="N4018" s="2" t="s">
        <v>46</v>
      </c>
      <c r="O4018" s="2" t="s">
        <v>15428</v>
      </c>
      <c r="P4018" s="2" t="s">
        <v>15441</v>
      </c>
      <c r="Q4018" s="2" t="s">
        <v>15442</v>
      </c>
      <c r="R4018" s="101">
        <v>2.27</v>
      </c>
      <c r="T4018" s="116">
        <v>0.66</v>
      </c>
      <c r="W4018" s="102">
        <v>2.5977000000000001</v>
      </c>
      <c r="X4018" s="102">
        <v>1.62</v>
      </c>
      <c r="Y4018" s="102">
        <v>3.85</v>
      </c>
      <c r="AG4018" s="105">
        <v>2.577</v>
      </c>
      <c r="AN4018" s="106">
        <v>2.27</v>
      </c>
      <c r="AO4018" s="105" t="s">
        <v>50</v>
      </c>
      <c r="AP4018" s="104" t="s">
        <v>51</v>
      </c>
      <c r="AQ4018" s="105" t="e">
        <f t="shared" si="920"/>
        <v>#NUM!</v>
      </c>
      <c r="AR4018" s="105" t="e">
        <f t="shared" si="921"/>
        <v>#NUM!</v>
      </c>
      <c r="AS4018" s="105" t="e">
        <f t="shared" si="922"/>
        <v>#NUM!</v>
      </c>
      <c r="AT4018" s="105" t="e">
        <f>#REF!*1.075</f>
        <v>#REF!</v>
      </c>
      <c r="AU4018" s="105">
        <f t="shared" si="923"/>
        <v>0.70950000000000002</v>
      </c>
      <c r="AV4018" s="102" t="e">
        <f t="shared" si="912"/>
        <v>#REF!</v>
      </c>
      <c r="AW4018" s="105" t="s">
        <v>172</v>
      </c>
      <c r="AX4018" s="105" t="s">
        <v>173</v>
      </c>
      <c r="AY4018" s="106">
        <v>0.70950000000000002</v>
      </c>
      <c r="AZ4018" s="108">
        <f t="shared" si="913"/>
        <v>0.177375</v>
      </c>
      <c r="BA4018" s="1">
        <f t="shared" si="914"/>
        <v>0.88687500000000008</v>
      </c>
      <c r="BB4018" s="106">
        <f t="shared" si="915"/>
        <v>0.95782500000000015</v>
      </c>
      <c r="BC4018" s="105" t="s">
        <v>53</v>
      </c>
      <c r="BE4018" s="110"/>
      <c r="BF4018" s="110"/>
      <c r="BG4018" s="110"/>
    </row>
    <row r="4019" spans="1:59" ht="24.75" hidden="1" customHeight="1">
      <c r="A4019" s="9">
        <v>4018</v>
      </c>
      <c r="B4019" s="17">
        <v>959</v>
      </c>
      <c r="C4019" s="17"/>
      <c r="D4019" s="8"/>
      <c r="E4019" s="2" t="s">
        <v>15443</v>
      </c>
      <c r="F4019" s="2" t="s">
        <v>15444</v>
      </c>
      <c r="G4019" s="2" t="s">
        <v>3306</v>
      </c>
      <c r="H4019" s="18" t="s">
        <v>3281</v>
      </c>
      <c r="I4019" s="2" t="s">
        <v>702</v>
      </c>
      <c r="J4019" s="2" t="s">
        <v>15445</v>
      </c>
      <c r="K4019" s="19">
        <v>30</v>
      </c>
      <c r="L4019" s="2" t="s">
        <v>80</v>
      </c>
      <c r="M4019" s="17">
        <v>1</v>
      </c>
      <c r="N4019" s="2" t="s">
        <v>46</v>
      </c>
      <c r="O4019" s="2" t="s">
        <v>15428</v>
      </c>
      <c r="P4019" s="2" t="s">
        <v>15446</v>
      </c>
      <c r="Q4019" s="2" t="s">
        <v>15447</v>
      </c>
      <c r="R4019" s="101">
        <v>3.56</v>
      </c>
      <c r="T4019" s="116">
        <v>1.1599999999999999</v>
      </c>
      <c r="W4019" s="102">
        <v>2.5226000000000002</v>
      </c>
      <c r="Y4019" s="102">
        <v>4.09</v>
      </c>
      <c r="AG4019" s="105">
        <v>2.3359999999999999</v>
      </c>
      <c r="AN4019" s="106">
        <v>2.3359999999999999</v>
      </c>
      <c r="AO4019" s="105" t="s">
        <v>277</v>
      </c>
      <c r="AP4019" s="104" t="s">
        <v>278</v>
      </c>
      <c r="AQ4019" s="105" t="e">
        <f t="shared" si="920"/>
        <v>#NUM!</v>
      </c>
      <c r="AR4019" s="105" t="e">
        <f t="shared" si="921"/>
        <v>#NUM!</v>
      </c>
      <c r="AS4019" s="105" t="e">
        <f t="shared" si="922"/>
        <v>#NUM!</v>
      </c>
      <c r="AT4019" s="105" t="e">
        <f>#REF!*1.075</f>
        <v>#REF!</v>
      </c>
      <c r="AU4019" s="105">
        <f t="shared" si="923"/>
        <v>1.2469999999999999</v>
      </c>
      <c r="AV4019" s="102" t="e">
        <f t="shared" si="912"/>
        <v>#REF!</v>
      </c>
      <c r="AW4019" s="105" t="s">
        <v>172</v>
      </c>
      <c r="AX4019" s="105" t="s">
        <v>173</v>
      </c>
      <c r="AY4019" s="106">
        <v>1.2470000000000001</v>
      </c>
      <c r="AZ4019" s="108">
        <f t="shared" si="913"/>
        <v>0.31175000000000003</v>
      </c>
      <c r="BA4019" s="1">
        <f t="shared" si="914"/>
        <v>1.5587500000000001</v>
      </c>
      <c r="BB4019" s="106">
        <f t="shared" si="915"/>
        <v>1.6834500000000001</v>
      </c>
      <c r="BC4019" s="105" t="s">
        <v>53</v>
      </c>
      <c r="BE4019" s="110"/>
      <c r="BF4019" s="110"/>
      <c r="BG4019" s="110"/>
    </row>
    <row r="4020" spans="1:59" ht="24.75" hidden="1" customHeight="1">
      <c r="A4020" s="9">
        <v>4019</v>
      </c>
      <c r="B4020" s="17">
        <v>960</v>
      </c>
      <c r="C4020" s="17"/>
      <c r="D4020" s="8"/>
      <c r="E4020" s="2" t="s">
        <v>15443</v>
      </c>
      <c r="F4020" s="2" t="s">
        <v>15448</v>
      </c>
      <c r="G4020" s="2" t="s">
        <v>3306</v>
      </c>
      <c r="H4020" s="18" t="s">
        <v>3281</v>
      </c>
      <c r="I4020" s="2" t="s">
        <v>78</v>
      </c>
      <c r="J4020" s="2" t="s">
        <v>15449</v>
      </c>
      <c r="K4020" s="19">
        <v>30</v>
      </c>
      <c r="L4020" s="2" t="s">
        <v>80</v>
      </c>
      <c r="M4020" s="17">
        <v>1</v>
      </c>
      <c r="N4020" s="2" t="s">
        <v>46</v>
      </c>
      <c r="O4020" s="2" t="s">
        <v>15428</v>
      </c>
      <c r="P4020" s="2" t="s">
        <v>15446</v>
      </c>
      <c r="Q4020" s="2" t="s">
        <v>15450</v>
      </c>
      <c r="R4020" s="101">
        <v>3.45</v>
      </c>
      <c r="T4020" s="116">
        <v>1.24</v>
      </c>
      <c r="W4020" s="102">
        <v>2.2461000000000002</v>
      </c>
      <c r="Y4020" s="102">
        <v>4.17</v>
      </c>
      <c r="AG4020" s="105">
        <v>2.2280000000000002</v>
      </c>
      <c r="AN4020" s="106">
        <v>2.2280000000000002</v>
      </c>
      <c r="AO4020" s="105" t="s">
        <v>277</v>
      </c>
      <c r="AP4020" s="104" t="s">
        <v>278</v>
      </c>
      <c r="AQ4020" s="105" t="e">
        <f t="shared" si="920"/>
        <v>#NUM!</v>
      </c>
      <c r="AR4020" s="105" t="e">
        <f t="shared" si="921"/>
        <v>#NUM!</v>
      </c>
      <c r="AS4020" s="105" t="e">
        <f t="shared" si="922"/>
        <v>#NUM!</v>
      </c>
      <c r="AT4020" s="105" t="e">
        <f>#REF!*1.075</f>
        <v>#REF!</v>
      </c>
      <c r="AU4020" s="105">
        <f t="shared" si="923"/>
        <v>1.333</v>
      </c>
      <c r="AV4020" s="102" t="e">
        <f t="shared" si="912"/>
        <v>#REF!</v>
      </c>
      <c r="AW4020" s="105" t="s">
        <v>172</v>
      </c>
      <c r="AX4020" s="105" t="s">
        <v>173</v>
      </c>
      <c r="AY4020" s="106">
        <v>1.33</v>
      </c>
      <c r="AZ4020" s="108">
        <f t="shared" si="913"/>
        <v>0.33250000000000002</v>
      </c>
      <c r="BA4020" s="1">
        <f t="shared" si="914"/>
        <v>1.6625000000000001</v>
      </c>
      <c r="BB4020" s="106">
        <f t="shared" si="915"/>
        <v>1.7955000000000001</v>
      </c>
      <c r="BC4020" s="105" t="s">
        <v>53</v>
      </c>
      <c r="BE4020" s="110"/>
      <c r="BF4020" s="110"/>
      <c r="BG4020" s="110"/>
    </row>
    <row r="4021" spans="1:59" ht="24.75" hidden="1" customHeight="1">
      <c r="A4021" s="9">
        <v>4020</v>
      </c>
      <c r="B4021" s="17">
        <v>5231</v>
      </c>
      <c r="C4021" s="17"/>
      <c r="D4021" s="8"/>
      <c r="E4021" s="2" t="s">
        <v>15451</v>
      </c>
      <c r="F4021" s="2" t="s">
        <v>1130</v>
      </c>
      <c r="G4021" s="2" t="s">
        <v>1127</v>
      </c>
      <c r="H4021" s="18" t="s">
        <v>1135</v>
      </c>
      <c r="I4021" s="2" t="s">
        <v>44</v>
      </c>
      <c r="J4021" s="2" t="s">
        <v>15452</v>
      </c>
      <c r="K4021" s="19"/>
      <c r="L4021" s="2"/>
      <c r="M4021" s="17">
        <v>30</v>
      </c>
      <c r="N4021" s="2" t="s">
        <v>46</v>
      </c>
      <c r="O4021" s="2" t="s">
        <v>15428</v>
      </c>
      <c r="P4021" s="2" t="s">
        <v>15441</v>
      </c>
      <c r="Q4021" s="2" t="s">
        <v>15453</v>
      </c>
      <c r="R4021" s="101">
        <v>1.41</v>
      </c>
      <c r="T4021" s="116" t="s">
        <v>58</v>
      </c>
      <c r="W4021" s="102">
        <v>1.6549</v>
      </c>
      <c r="X4021" s="102">
        <v>0.96</v>
      </c>
      <c r="Y4021" s="102">
        <v>2.4300000000000002</v>
      </c>
      <c r="AN4021" s="106">
        <v>1.41</v>
      </c>
      <c r="AO4021" s="105" t="s">
        <v>50</v>
      </c>
      <c r="AP4021" s="104" t="s">
        <v>51</v>
      </c>
      <c r="AQ4021" s="105" t="e">
        <f t="shared" si="920"/>
        <v>#NUM!</v>
      </c>
      <c r="AR4021" s="105" t="e">
        <f t="shared" si="921"/>
        <v>#NUM!</v>
      </c>
      <c r="AS4021" s="105" t="e">
        <f t="shared" si="922"/>
        <v>#NUM!</v>
      </c>
      <c r="AT4021" s="105" t="e">
        <f>#REF!*1.075</f>
        <v>#REF!</v>
      </c>
      <c r="AU4021" s="105" t="e">
        <f t="shared" si="923"/>
        <v>#VALUE!</v>
      </c>
      <c r="AV4021" s="102" t="e">
        <f t="shared" si="912"/>
        <v>#REF!</v>
      </c>
      <c r="AW4021" s="125" t="s">
        <v>52</v>
      </c>
      <c r="AX4021" s="125" t="s">
        <v>51</v>
      </c>
      <c r="AY4021" s="106">
        <v>1.41</v>
      </c>
      <c r="AZ4021" s="108">
        <f t="shared" si="913"/>
        <v>0.35249999999999998</v>
      </c>
      <c r="BA4021" s="1">
        <f t="shared" si="914"/>
        <v>1.7625</v>
      </c>
      <c r="BB4021" s="106">
        <f t="shared" si="915"/>
        <v>1.9035</v>
      </c>
      <c r="BC4021" s="105" t="s">
        <v>53</v>
      </c>
      <c r="BE4021" s="110"/>
      <c r="BF4021" s="110"/>
      <c r="BG4021" s="110"/>
    </row>
    <row r="4022" spans="1:59" ht="24.75" hidden="1" customHeight="1">
      <c r="A4022" s="9">
        <v>4021</v>
      </c>
      <c r="B4022" s="17">
        <v>5232</v>
      </c>
      <c r="C4022" s="17"/>
      <c r="D4022" s="8"/>
      <c r="E4022" s="2" t="s">
        <v>15451</v>
      </c>
      <c r="F4022" s="2" t="s">
        <v>1130</v>
      </c>
      <c r="G4022" s="2" t="s">
        <v>1127</v>
      </c>
      <c r="H4022" s="18" t="s">
        <v>310</v>
      </c>
      <c r="I4022" s="2" t="s">
        <v>44</v>
      </c>
      <c r="J4022" s="2" t="s">
        <v>15454</v>
      </c>
      <c r="K4022" s="19"/>
      <c r="L4022" s="2"/>
      <c r="M4022" s="17">
        <v>30</v>
      </c>
      <c r="N4022" s="2" t="s">
        <v>46</v>
      </c>
      <c r="O4022" s="2" t="s">
        <v>15428</v>
      </c>
      <c r="P4022" s="2" t="s">
        <v>15441</v>
      </c>
      <c r="Q4022" s="2" t="s">
        <v>15455</v>
      </c>
      <c r="R4022" s="101">
        <v>2.2000000000000002</v>
      </c>
      <c r="T4022" s="116" t="s">
        <v>58</v>
      </c>
      <c r="W4022" s="102">
        <v>2.6</v>
      </c>
      <c r="X4022" s="102">
        <v>2.4</v>
      </c>
      <c r="Y4022" s="102">
        <v>3.5</v>
      </c>
      <c r="AN4022" s="106">
        <v>2.2000000000000002</v>
      </c>
      <c r="AO4022" s="105" t="s">
        <v>50</v>
      </c>
      <c r="AP4022" s="104" t="s">
        <v>51</v>
      </c>
      <c r="AQ4022" s="105" t="e">
        <f t="shared" si="920"/>
        <v>#NUM!</v>
      </c>
      <c r="AR4022" s="105" t="e">
        <f t="shared" si="921"/>
        <v>#NUM!</v>
      </c>
      <c r="AS4022" s="105" t="e">
        <f t="shared" si="922"/>
        <v>#NUM!</v>
      </c>
      <c r="AT4022" s="105" t="e">
        <f>#REF!*1.075</f>
        <v>#REF!</v>
      </c>
      <c r="AU4022" s="105" t="e">
        <f t="shared" si="923"/>
        <v>#VALUE!</v>
      </c>
      <c r="AV4022" s="102" t="e">
        <f t="shared" si="912"/>
        <v>#REF!</v>
      </c>
      <c r="AW4022" s="125" t="s">
        <v>52</v>
      </c>
      <c r="AX4022" s="125" t="s">
        <v>51</v>
      </c>
      <c r="AY4022" s="106">
        <v>2.2000000000000002</v>
      </c>
      <c r="AZ4022" s="108">
        <f t="shared" si="913"/>
        <v>0.55000000000000004</v>
      </c>
      <c r="BA4022" s="1">
        <f t="shared" si="914"/>
        <v>2.75</v>
      </c>
      <c r="BB4022" s="106">
        <f t="shared" si="915"/>
        <v>2.97</v>
      </c>
      <c r="BC4022" s="105" t="s">
        <v>53</v>
      </c>
      <c r="BE4022" s="110"/>
      <c r="BF4022" s="110"/>
      <c r="BG4022" s="110"/>
    </row>
    <row r="4023" spans="1:59" ht="24.75" hidden="1" customHeight="1">
      <c r="A4023" s="9">
        <v>4022</v>
      </c>
      <c r="B4023" s="17">
        <v>560</v>
      </c>
      <c r="C4023" s="17"/>
      <c r="D4023" s="8"/>
      <c r="E4023" s="2" t="s">
        <v>15456</v>
      </c>
      <c r="F4023" s="2" t="s">
        <v>121</v>
      </c>
      <c r="G4023" s="2" t="s">
        <v>122</v>
      </c>
      <c r="H4023" s="18" t="s">
        <v>581</v>
      </c>
      <c r="I4023" s="2" t="s">
        <v>196</v>
      </c>
      <c r="J4023" s="2" t="s">
        <v>15457</v>
      </c>
      <c r="K4023" s="19">
        <v>120</v>
      </c>
      <c r="L4023" s="2" t="s">
        <v>91</v>
      </c>
      <c r="M4023" s="17">
        <v>1</v>
      </c>
      <c r="N4023" s="2" t="s">
        <v>46</v>
      </c>
      <c r="O4023" s="2" t="s">
        <v>15428</v>
      </c>
      <c r="P4023" s="2" t="s">
        <v>15458</v>
      </c>
      <c r="Q4023" s="2" t="s">
        <v>15459</v>
      </c>
      <c r="R4023" s="101">
        <v>2.09</v>
      </c>
      <c r="T4023" s="116">
        <v>0.95</v>
      </c>
      <c r="W4023" s="102">
        <v>2.1011000000000002</v>
      </c>
      <c r="AN4023" s="106">
        <v>2.09</v>
      </c>
      <c r="AO4023" s="105" t="s">
        <v>50</v>
      </c>
      <c r="AP4023" s="104" t="s">
        <v>51</v>
      </c>
      <c r="AQ4023" s="105" t="e">
        <f t="shared" si="920"/>
        <v>#NUM!</v>
      </c>
      <c r="AR4023" s="105" t="e">
        <f t="shared" si="921"/>
        <v>#NUM!</v>
      </c>
      <c r="AS4023" s="105" t="e">
        <f t="shared" si="922"/>
        <v>#NUM!</v>
      </c>
      <c r="AT4023" s="105" t="e">
        <f>#REF!*1.075</f>
        <v>#REF!</v>
      </c>
      <c r="AU4023" s="105">
        <f t="shared" si="923"/>
        <v>1.02125</v>
      </c>
      <c r="AV4023" s="102" t="e">
        <f t="shared" si="912"/>
        <v>#REF!</v>
      </c>
      <c r="AW4023" s="105" t="s">
        <v>172</v>
      </c>
      <c r="AX4023" s="105" t="s">
        <v>173</v>
      </c>
      <c r="AY4023" s="106">
        <v>1.02</v>
      </c>
      <c r="AZ4023" s="108">
        <f t="shared" si="913"/>
        <v>0.255</v>
      </c>
      <c r="BA4023" s="1">
        <f t="shared" si="914"/>
        <v>1.2749999999999999</v>
      </c>
      <c r="BB4023" s="106">
        <f t="shared" si="915"/>
        <v>1.377</v>
      </c>
      <c r="BC4023" s="105" t="s">
        <v>53</v>
      </c>
      <c r="BE4023" s="110"/>
      <c r="BF4023" s="110"/>
      <c r="BG4023" s="110"/>
    </row>
    <row r="4024" spans="1:59" ht="24.75" hidden="1" customHeight="1">
      <c r="A4024" s="9">
        <v>4023</v>
      </c>
      <c r="B4024" s="17">
        <v>144</v>
      </c>
      <c r="C4024" s="17"/>
      <c r="D4024" s="8"/>
      <c r="E4024" s="2" t="s">
        <v>15460</v>
      </c>
      <c r="F4024" s="2" t="s">
        <v>15461</v>
      </c>
      <c r="G4024" s="2" t="s">
        <v>1258</v>
      </c>
      <c r="H4024" s="18" t="s">
        <v>251</v>
      </c>
      <c r="I4024" s="2" t="s">
        <v>44</v>
      </c>
      <c r="J4024" s="2" t="s">
        <v>15462</v>
      </c>
      <c r="K4024" s="19"/>
      <c r="L4024" s="2"/>
      <c r="M4024" s="17">
        <v>10</v>
      </c>
      <c r="N4024" s="2" t="s">
        <v>46</v>
      </c>
      <c r="O4024" s="2" t="s">
        <v>15428</v>
      </c>
      <c r="P4024" s="2" t="s">
        <v>15463</v>
      </c>
      <c r="Q4024" s="2" t="s">
        <v>15464</v>
      </c>
      <c r="R4024" s="101">
        <v>2.88</v>
      </c>
      <c r="T4024" s="116">
        <v>0.89</v>
      </c>
      <c r="W4024" s="102">
        <v>2.5916999999999999</v>
      </c>
      <c r="X4024" s="102">
        <v>2.77</v>
      </c>
      <c r="Y4024" s="102">
        <v>5.67</v>
      </c>
      <c r="AG4024" s="105">
        <v>1.0871</v>
      </c>
      <c r="AN4024" s="106">
        <v>2.68</v>
      </c>
      <c r="AO4024" s="105" t="s">
        <v>277</v>
      </c>
      <c r="AP4024" s="104" t="s">
        <v>278</v>
      </c>
      <c r="AQ4024" s="105" t="e">
        <f t="shared" si="920"/>
        <v>#NUM!</v>
      </c>
      <c r="AR4024" s="105" t="e">
        <f t="shared" si="921"/>
        <v>#NUM!</v>
      </c>
      <c r="AS4024" s="105" t="e">
        <f t="shared" si="922"/>
        <v>#NUM!</v>
      </c>
      <c r="AT4024" s="105" t="e">
        <f>#REF!*1.075</f>
        <v>#REF!</v>
      </c>
      <c r="AU4024" s="105">
        <f t="shared" si="923"/>
        <v>0.95674999999999999</v>
      </c>
      <c r="AV4024" s="102" t="e">
        <f t="shared" si="912"/>
        <v>#REF!</v>
      </c>
      <c r="AW4024" s="105" t="s">
        <v>172</v>
      </c>
      <c r="AX4024" s="105" t="s">
        <v>173</v>
      </c>
      <c r="AY4024" s="106">
        <v>0.95669999999999999</v>
      </c>
      <c r="AZ4024" s="108">
        <f t="shared" si="913"/>
        <v>0.239175</v>
      </c>
      <c r="BA4024" s="1">
        <f t="shared" si="914"/>
        <v>1.195875</v>
      </c>
      <c r="BB4024" s="106">
        <f t="shared" si="915"/>
        <v>1.2915449999999999</v>
      </c>
      <c r="BC4024" s="105" t="s">
        <v>53</v>
      </c>
      <c r="BE4024" s="110"/>
      <c r="BF4024" s="110"/>
      <c r="BG4024" s="110"/>
    </row>
    <row r="4025" spans="1:59" ht="24.75" hidden="1" customHeight="1">
      <c r="A4025" s="9">
        <v>4024</v>
      </c>
      <c r="B4025" s="17">
        <v>964</v>
      </c>
      <c r="C4025" s="17"/>
      <c r="D4025" s="8"/>
      <c r="E4025" s="2" t="s">
        <v>15465</v>
      </c>
      <c r="F4025" s="2" t="s">
        <v>14875</v>
      </c>
      <c r="G4025" s="2" t="s">
        <v>2663</v>
      </c>
      <c r="H4025" s="18" t="s">
        <v>14876</v>
      </c>
      <c r="I4025" s="2" t="s">
        <v>68</v>
      </c>
      <c r="J4025" s="2" t="s">
        <v>15466</v>
      </c>
      <c r="K4025" s="19"/>
      <c r="L4025" s="2"/>
      <c r="M4025" s="17">
        <v>20</v>
      </c>
      <c r="N4025" s="2" t="s">
        <v>46</v>
      </c>
      <c r="O4025" s="2" t="s">
        <v>15428</v>
      </c>
      <c r="P4025" s="2" t="s">
        <v>15467</v>
      </c>
      <c r="Q4025" s="2" t="s">
        <v>15468</v>
      </c>
      <c r="R4025" s="101">
        <v>1.47</v>
      </c>
      <c r="T4025" s="116">
        <v>1.01</v>
      </c>
      <c r="W4025" s="102">
        <v>1.4560999999999999</v>
      </c>
      <c r="X4025" s="102">
        <v>1.29</v>
      </c>
      <c r="Y4025" s="102">
        <v>2.2999999999999998</v>
      </c>
      <c r="AG4025" s="105">
        <v>1.395</v>
      </c>
      <c r="AN4025" s="106">
        <v>1.37</v>
      </c>
      <c r="AO4025" s="105" t="s">
        <v>277</v>
      </c>
      <c r="AP4025" s="104" t="s">
        <v>278</v>
      </c>
      <c r="AQ4025" s="105" t="e">
        <f t="shared" si="920"/>
        <v>#NUM!</v>
      </c>
      <c r="AR4025" s="105" t="e">
        <f t="shared" si="921"/>
        <v>#NUM!</v>
      </c>
      <c r="AS4025" s="105" t="e">
        <f t="shared" si="922"/>
        <v>#NUM!</v>
      </c>
      <c r="AT4025" s="105" t="e">
        <f>#REF!*1.075</f>
        <v>#REF!</v>
      </c>
      <c r="AU4025" s="105">
        <f t="shared" si="923"/>
        <v>1.08575</v>
      </c>
      <c r="AV4025" s="102" t="e">
        <f t="shared" si="912"/>
        <v>#REF!</v>
      </c>
      <c r="AW4025" s="105" t="s">
        <v>172</v>
      </c>
      <c r="AX4025" s="105" t="s">
        <v>173</v>
      </c>
      <c r="AY4025" s="106">
        <v>1.085</v>
      </c>
      <c r="AZ4025" s="108">
        <f t="shared" si="913"/>
        <v>0.27124999999999999</v>
      </c>
      <c r="BA4025" s="1">
        <f t="shared" si="914"/>
        <v>1.35625</v>
      </c>
      <c r="BB4025" s="106">
        <f t="shared" si="915"/>
        <v>1.46475</v>
      </c>
      <c r="BC4025" s="105" t="s">
        <v>53</v>
      </c>
      <c r="BE4025" s="110"/>
      <c r="BF4025" s="110"/>
      <c r="BG4025" s="110"/>
    </row>
    <row r="4026" spans="1:59" ht="24.75" hidden="1" customHeight="1">
      <c r="A4026" s="9">
        <v>4025</v>
      </c>
      <c r="B4026" s="17">
        <v>965</v>
      </c>
      <c r="C4026" s="17"/>
      <c r="D4026" s="8"/>
      <c r="E4026" s="2" t="s">
        <v>15465</v>
      </c>
      <c r="F4026" s="2" t="s">
        <v>14875</v>
      </c>
      <c r="G4026" s="2" t="s">
        <v>2663</v>
      </c>
      <c r="H4026" s="18" t="s">
        <v>8432</v>
      </c>
      <c r="I4026" s="2" t="s">
        <v>109</v>
      </c>
      <c r="J4026" s="2" t="s">
        <v>15469</v>
      </c>
      <c r="K4026" s="19">
        <v>100</v>
      </c>
      <c r="L4026" s="2" t="s">
        <v>91</v>
      </c>
      <c r="M4026" s="17">
        <v>1</v>
      </c>
      <c r="N4026" s="2" t="s">
        <v>46</v>
      </c>
      <c r="O4026" s="2" t="s">
        <v>15428</v>
      </c>
      <c r="P4026" s="2" t="s">
        <v>15433</v>
      </c>
      <c r="Q4026" s="2" t="s">
        <v>15470</v>
      </c>
      <c r="R4026" s="101">
        <v>1.88</v>
      </c>
      <c r="T4026" s="116">
        <v>1.21</v>
      </c>
      <c r="W4026" s="102">
        <v>1.4758</v>
      </c>
      <c r="X4026" s="102">
        <v>1.1200000000000001</v>
      </c>
      <c r="AG4026" s="105">
        <v>1.7567999999999999</v>
      </c>
      <c r="AN4026" s="106">
        <v>1.88</v>
      </c>
      <c r="AO4026" s="105" t="s">
        <v>50</v>
      </c>
      <c r="AP4026" s="104" t="s">
        <v>51</v>
      </c>
      <c r="AQ4026" s="105" t="e">
        <f t="shared" si="920"/>
        <v>#NUM!</v>
      </c>
      <c r="AR4026" s="105" t="e">
        <f t="shared" si="921"/>
        <v>#NUM!</v>
      </c>
      <c r="AS4026" s="105" t="e">
        <f t="shared" si="922"/>
        <v>#NUM!</v>
      </c>
      <c r="AT4026" s="105" t="e">
        <f>#REF!*1.075</f>
        <v>#REF!</v>
      </c>
      <c r="AU4026" s="105">
        <f t="shared" si="923"/>
        <v>1.3007499999999999</v>
      </c>
      <c r="AV4026" s="102" t="e">
        <f t="shared" si="912"/>
        <v>#REF!</v>
      </c>
      <c r="AW4026" s="105" t="s">
        <v>172</v>
      </c>
      <c r="AX4026" s="105" t="s">
        <v>173</v>
      </c>
      <c r="AY4026" s="106">
        <v>1.3</v>
      </c>
      <c r="AZ4026" s="108">
        <f t="shared" si="913"/>
        <v>0.32500000000000001</v>
      </c>
      <c r="BA4026" s="1">
        <f t="shared" si="914"/>
        <v>1.625</v>
      </c>
      <c r="BB4026" s="106">
        <f t="shared" si="915"/>
        <v>1.7549999999999999</v>
      </c>
      <c r="BC4026" s="105" t="s">
        <v>53</v>
      </c>
      <c r="BE4026" s="110"/>
      <c r="BF4026" s="110"/>
      <c r="BG4026" s="110"/>
    </row>
    <row r="4027" spans="1:59" ht="24.75" hidden="1" customHeight="1">
      <c r="A4027" s="9">
        <v>4026</v>
      </c>
      <c r="B4027" s="17">
        <v>5101</v>
      </c>
      <c r="C4027" s="17"/>
      <c r="D4027" s="8"/>
      <c r="E4027" s="2" t="s">
        <v>15471</v>
      </c>
      <c r="F4027" s="2" t="s">
        <v>15472</v>
      </c>
      <c r="G4027" s="2" t="s">
        <v>1305</v>
      </c>
      <c r="H4027" s="18" t="s">
        <v>945</v>
      </c>
      <c r="I4027" s="2" t="s">
        <v>44</v>
      </c>
      <c r="J4027" s="2" t="s">
        <v>15473</v>
      </c>
      <c r="K4027" s="19"/>
      <c r="L4027" s="2"/>
      <c r="M4027" s="17">
        <v>20</v>
      </c>
      <c r="N4027" s="2" t="s">
        <v>46</v>
      </c>
      <c r="O4027" s="2" t="s">
        <v>15428</v>
      </c>
      <c r="P4027" s="2" t="s">
        <v>15474</v>
      </c>
      <c r="Q4027" s="2" t="s">
        <v>15475</v>
      </c>
      <c r="R4027" s="101">
        <v>1.38</v>
      </c>
      <c r="T4027" s="116">
        <v>0.43</v>
      </c>
      <c r="W4027" s="102">
        <v>0.89180000000000004</v>
      </c>
      <c r="Y4027" s="102">
        <v>1.66</v>
      </c>
      <c r="AN4027" s="106">
        <v>1.28</v>
      </c>
      <c r="AO4027" s="105" t="s">
        <v>277</v>
      </c>
      <c r="AP4027" s="104" t="s">
        <v>278</v>
      </c>
      <c r="AQ4027" s="105" t="e">
        <f t="shared" si="920"/>
        <v>#NUM!</v>
      </c>
      <c r="AR4027" s="105" t="e">
        <f t="shared" si="921"/>
        <v>#NUM!</v>
      </c>
      <c r="AS4027" s="105" t="e">
        <f t="shared" si="922"/>
        <v>#NUM!</v>
      </c>
      <c r="AT4027" s="105" t="e">
        <f>#REF!*1.075</f>
        <v>#REF!</v>
      </c>
      <c r="AU4027" s="105">
        <f t="shared" si="923"/>
        <v>0.46224999999999999</v>
      </c>
      <c r="AV4027" s="102" t="e">
        <f t="shared" si="912"/>
        <v>#REF!</v>
      </c>
      <c r="AW4027" s="105" t="s">
        <v>172</v>
      </c>
      <c r="AX4027" s="105" t="s">
        <v>173</v>
      </c>
      <c r="AY4027" s="106">
        <v>0.46224999999999999</v>
      </c>
      <c r="AZ4027" s="108">
        <f t="shared" si="913"/>
        <v>0.1155625</v>
      </c>
      <c r="BA4027" s="1">
        <f t="shared" si="914"/>
        <v>0.57781249999999995</v>
      </c>
      <c r="BB4027" s="106">
        <f t="shared" si="915"/>
        <v>0.62403749999999991</v>
      </c>
      <c r="BC4027" s="105" t="s">
        <v>53</v>
      </c>
      <c r="BE4027" s="110"/>
      <c r="BF4027" s="110"/>
      <c r="BG4027" s="110"/>
    </row>
    <row r="4028" spans="1:59" ht="24.75" hidden="1" customHeight="1">
      <c r="A4028" s="9">
        <v>4027</v>
      </c>
      <c r="B4028" s="17">
        <v>5102</v>
      </c>
      <c r="C4028" s="17"/>
      <c r="D4028" s="8"/>
      <c r="E4028" s="2" t="s">
        <v>15476</v>
      </c>
      <c r="F4028" s="2" t="s">
        <v>15477</v>
      </c>
      <c r="G4028" s="2" t="s">
        <v>1305</v>
      </c>
      <c r="H4028" s="18" t="s">
        <v>43</v>
      </c>
      <c r="I4028" s="2" t="s">
        <v>44</v>
      </c>
      <c r="J4028" s="2" t="s">
        <v>15478</v>
      </c>
      <c r="K4028" s="19"/>
      <c r="L4028" s="2"/>
      <c r="M4028" s="17">
        <v>20</v>
      </c>
      <c r="N4028" s="2" t="s">
        <v>46</v>
      </c>
      <c r="O4028" s="2" t="s">
        <v>15428</v>
      </c>
      <c r="P4028" s="2" t="s">
        <v>15479</v>
      </c>
      <c r="Q4028" s="2" t="s">
        <v>15480</v>
      </c>
      <c r="R4028" s="101">
        <v>1.25</v>
      </c>
      <c r="T4028" s="116">
        <v>0.62</v>
      </c>
      <c r="W4028" s="102">
        <v>1.0981000000000001</v>
      </c>
      <c r="X4028" s="102">
        <v>1.22</v>
      </c>
      <c r="Y4028" s="102">
        <v>2.2200000000000002</v>
      </c>
      <c r="AN4028" s="106">
        <v>1.1599999999999999</v>
      </c>
      <c r="AO4028" s="105" t="s">
        <v>277</v>
      </c>
      <c r="AP4028" s="104" t="s">
        <v>278</v>
      </c>
      <c r="AQ4028" s="105" t="e">
        <f t="shared" si="920"/>
        <v>#NUM!</v>
      </c>
      <c r="AR4028" s="105" t="e">
        <f t="shared" si="921"/>
        <v>#NUM!</v>
      </c>
      <c r="AS4028" s="105" t="e">
        <f t="shared" si="922"/>
        <v>#NUM!</v>
      </c>
      <c r="AT4028" s="105" t="e">
        <f>#REF!*1.075</f>
        <v>#REF!</v>
      </c>
      <c r="AU4028" s="105">
        <f t="shared" si="923"/>
        <v>0.66649999999999998</v>
      </c>
      <c r="AV4028" s="102" t="e">
        <f t="shared" si="912"/>
        <v>#REF!</v>
      </c>
      <c r="AW4028" s="105" t="s">
        <v>172</v>
      </c>
      <c r="AX4028" s="105" t="s">
        <v>173</v>
      </c>
      <c r="AY4028" s="106">
        <v>0.66649999999999998</v>
      </c>
      <c r="AZ4028" s="108">
        <f t="shared" si="913"/>
        <v>0.166625</v>
      </c>
      <c r="BA4028" s="1">
        <f t="shared" si="914"/>
        <v>0.833125</v>
      </c>
      <c r="BB4028" s="106">
        <f t="shared" si="915"/>
        <v>0.89977499999999999</v>
      </c>
      <c r="BC4028" s="105" t="s">
        <v>53</v>
      </c>
      <c r="BE4028" s="110"/>
      <c r="BF4028" s="110"/>
      <c r="BG4028" s="110"/>
    </row>
    <row r="4029" spans="1:59" ht="24.75" hidden="1" customHeight="1">
      <c r="A4029" s="9">
        <v>4028</v>
      </c>
      <c r="B4029" s="17">
        <v>197</v>
      </c>
      <c r="C4029" s="17"/>
      <c r="D4029" s="8"/>
      <c r="E4029" s="2" t="s">
        <v>14571</v>
      </c>
      <c r="F4029" s="2" t="s">
        <v>10241</v>
      </c>
      <c r="G4029" s="2" t="s">
        <v>10242</v>
      </c>
      <c r="H4029" s="18" t="s">
        <v>123</v>
      </c>
      <c r="I4029" s="2" t="s">
        <v>68</v>
      </c>
      <c r="J4029" s="2" t="s">
        <v>15481</v>
      </c>
      <c r="K4029" s="19"/>
      <c r="L4029" s="2"/>
      <c r="M4029" s="17">
        <v>20</v>
      </c>
      <c r="N4029" s="2" t="s">
        <v>46</v>
      </c>
      <c r="O4029" s="2" t="s">
        <v>15428</v>
      </c>
      <c r="P4029" s="2" t="s">
        <v>15467</v>
      </c>
      <c r="Q4029" s="2" t="s">
        <v>15482</v>
      </c>
      <c r="R4029" s="101">
        <v>0.96</v>
      </c>
      <c r="T4029" s="116">
        <v>0.33</v>
      </c>
      <c r="W4029" s="102">
        <v>1.0921000000000001</v>
      </c>
      <c r="X4029" s="102">
        <v>0.68</v>
      </c>
      <c r="Y4029" s="102">
        <v>1.69</v>
      </c>
      <c r="AG4029" s="105">
        <v>1.306</v>
      </c>
      <c r="AN4029" s="106">
        <v>0.89</v>
      </c>
      <c r="AO4029" s="105" t="s">
        <v>277</v>
      </c>
      <c r="AP4029" s="104" t="s">
        <v>278</v>
      </c>
      <c r="AQ4029" s="105" t="e">
        <f t="shared" si="920"/>
        <v>#NUM!</v>
      </c>
      <c r="AR4029" s="105" t="e">
        <f t="shared" si="921"/>
        <v>#NUM!</v>
      </c>
      <c r="AS4029" s="105" t="e">
        <f t="shared" si="922"/>
        <v>#NUM!</v>
      </c>
      <c r="AT4029" s="105" t="e">
        <f>#REF!*1.075</f>
        <v>#REF!</v>
      </c>
      <c r="AU4029" s="105">
        <f t="shared" si="923"/>
        <v>0.35475000000000001</v>
      </c>
      <c r="AV4029" s="102" t="e">
        <f t="shared" si="912"/>
        <v>#REF!</v>
      </c>
      <c r="AW4029" s="105" t="s">
        <v>172</v>
      </c>
      <c r="AX4029" s="105" t="s">
        <v>173</v>
      </c>
      <c r="AY4029" s="106">
        <v>0.35470000000000002</v>
      </c>
      <c r="AZ4029" s="108">
        <f t="shared" si="913"/>
        <v>8.8675000000000004E-2</v>
      </c>
      <c r="BA4029" s="1">
        <f t="shared" si="914"/>
        <v>0.44337500000000002</v>
      </c>
      <c r="BB4029" s="106">
        <f t="shared" si="915"/>
        <v>0.47884500000000002</v>
      </c>
      <c r="BC4029" s="105" t="s">
        <v>53</v>
      </c>
      <c r="BE4029" s="110"/>
      <c r="BF4029" s="110"/>
      <c r="BG4029" s="110"/>
    </row>
    <row r="4030" spans="1:59" ht="24.75" hidden="1" customHeight="1">
      <c r="A4030" s="9">
        <v>4029</v>
      </c>
      <c r="B4030" s="17">
        <v>196</v>
      </c>
      <c r="C4030" s="17"/>
      <c r="D4030" s="8"/>
      <c r="E4030" s="2" t="s">
        <v>14571</v>
      </c>
      <c r="F4030" s="2" t="s">
        <v>15483</v>
      </c>
      <c r="G4030" s="2" t="s">
        <v>10242</v>
      </c>
      <c r="H4030" s="18" t="s">
        <v>310</v>
      </c>
      <c r="I4030" s="2" t="s">
        <v>68</v>
      </c>
      <c r="J4030" s="2" t="s">
        <v>15484</v>
      </c>
      <c r="K4030" s="19"/>
      <c r="L4030" s="2"/>
      <c r="M4030" s="17">
        <v>20</v>
      </c>
      <c r="N4030" s="2" t="s">
        <v>46</v>
      </c>
      <c r="O4030" s="2" t="s">
        <v>15428</v>
      </c>
      <c r="P4030" s="2" t="s">
        <v>15485</v>
      </c>
      <c r="Q4030" s="2" t="s">
        <v>15486</v>
      </c>
      <c r="R4030" s="101">
        <v>1.23</v>
      </c>
      <c r="T4030" s="116" t="s">
        <v>58</v>
      </c>
      <c r="W4030" s="102">
        <v>0.89649999999999996</v>
      </c>
      <c r="Y4030" s="102">
        <v>1.39</v>
      </c>
      <c r="AG4030" s="105">
        <v>0.86699999999999999</v>
      </c>
      <c r="AN4030" s="106">
        <v>1.1399999999999999</v>
      </c>
      <c r="AO4030" s="105" t="s">
        <v>277</v>
      </c>
      <c r="AP4030" s="104" t="s">
        <v>278</v>
      </c>
      <c r="AQ4030" s="105" t="e">
        <f t="shared" si="920"/>
        <v>#NUM!</v>
      </c>
      <c r="AR4030" s="105" t="e">
        <f t="shared" si="921"/>
        <v>#NUM!</v>
      </c>
      <c r="AS4030" s="105" t="e">
        <f t="shared" si="922"/>
        <v>#NUM!</v>
      </c>
      <c r="AT4030" s="105" t="e">
        <f>#REF!*1.075</f>
        <v>#REF!</v>
      </c>
      <c r="AU4030" s="105" t="e">
        <f t="shared" si="923"/>
        <v>#VALUE!</v>
      </c>
      <c r="AV4030" s="102" t="e">
        <f t="shared" si="912"/>
        <v>#REF!</v>
      </c>
      <c r="AW4030" s="105" t="s">
        <v>279</v>
      </c>
      <c r="AX4030" s="105" t="s">
        <v>278</v>
      </c>
      <c r="AY4030" s="106">
        <v>1.1399999999999999</v>
      </c>
      <c r="AZ4030" s="108">
        <f t="shared" si="913"/>
        <v>0.28499999999999998</v>
      </c>
      <c r="BA4030" s="1">
        <f t="shared" si="914"/>
        <v>1.4249999999999998</v>
      </c>
      <c r="BB4030" s="106">
        <f t="shared" si="915"/>
        <v>1.5389999999999997</v>
      </c>
      <c r="BC4030" s="105" t="s">
        <v>53</v>
      </c>
      <c r="BE4030" s="110"/>
      <c r="BF4030" s="110"/>
      <c r="BG4030" s="110"/>
    </row>
    <row r="4031" spans="1:59" ht="24.75" hidden="1" customHeight="1">
      <c r="A4031" s="9">
        <v>4030</v>
      </c>
      <c r="B4031" s="17">
        <v>198</v>
      </c>
      <c r="C4031" s="17"/>
      <c r="D4031" s="8"/>
      <c r="E4031" s="2" t="s">
        <v>14571</v>
      </c>
      <c r="F4031" s="2" t="s">
        <v>15487</v>
      </c>
      <c r="G4031" s="2" t="s">
        <v>10242</v>
      </c>
      <c r="H4031" s="18" t="s">
        <v>60</v>
      </c>
      <c r="I4031" s="2" t="s">
        <v>68</v>
      </c>
      <c r="J4031" s="2" t="s">
        <v>15481</v>
      </c>
      <c r="K4031" s="19"/>
      <c r="L4031" s="2"/>
      <c r="M4031" s="17">
        <v>20</v>
      </c>
      <c r="N4031" s="2" t="s">
        <v>46</v>
      </c>
      <c r="O4031" s="2" t="s">
        <v>15428</v>
      </c>
      <c r="P4031" s="2" t="s">
        <v>15488</v>
      </c>
      <c r="Q4031" s="2" t="s">
        <v>15489</v>
      </c>
      <c r="R4031" s="101">
        <v>1.35</v>
      </c>
      <c r="T4031" s="116" t="s">
        <v>58</v>
      </c>
      <c r="W4031" s="102">
        <v>1.222</v>
      </c>
      <c r="X4031" s="102">
        <v>1.3</v>
      </c>
      <c r="Y4031" s="102">
        <v>2.66</v>
      </c>
      <c r="AG4031" s="105">
        <v>1.5620000000000001</v>
      </c>
      <c r="AN4031" s="106">
        <v>1.26</v>
      </c>
      <c r="AO4031" s="105" t="s">
        <v>277</v>
      </c>
      <c r="AP4031" s="104" t="s">
        <v>278</v>
      </c>
      <c r="AQ4031" s="105" t="e">
        <f t="shared" si="920"/>
        <v>#NUM!</v>
      </c>
      <c r="AR4031" s="105" t="e">
        <f t="shared" si="921"/>
        <v>#NUM!</v>
      </c>
      <c r="AS4031" s="105" t="e">
        <f t="shared" si="922"/>
        <v>#NUM!</v>
      </c>
      <c r="AT4031" s="105" t="e">
        <f>#REF!*1.075</f>
        <v>#REF!</v>
      </c>
      <c r="AU4031" s="105" t="e">
        <f t="shared" si="923"/>
        <v>#VALUE!</v>
      </c>
      <c r="AV4031" s="102" t="e">
        <f t="shared" si="912"/>
        <v>#REF!</v>
      </c>
      <c r="AW4031" s="105" t="s">
        <v>279</v>
      </c>
      <c r="AX4031" s="105" t="s">
        <v>278</v>
      </c>
      <c r="AY4031" s="106">
        <v>1.26</v>
      </c>
      <c r="AZ4031" s="108">
        <f t="shared" si="913"/>
        <v>0.315</v>
      </c>
      <c r="BA4031" s="1">
        <f t="shared" si="914"/>
        <v>1.575</v>
      </c>
      <c r="BB4031" s="106">
        <f t="shared" si="915"/>
        <v>1.7010000000000001</v>
      </c>
      <c r="BC4031" s="105" t="s">
        <v>53</v>
      </c>
      <c r="BE4031" s="110"/>
      <c r="BF4031" s="110"/>
      <c r="BG4031" s="110"/>
    </row>
    <row r="4032" spans="1:59" ht="24.75" hidden="1" customHeight="1">
      <c r="A4032" s="9">
        <v>4031</v>
      </c>
      <c r="B4032" s="17">
        <v>5353</v>
      </c>
      <c r="C4032" s="17"/>
      <c r="D4032" s="8"/>
      <c r="E4032" s="2" t="s">
        <v>15490</v>
      </c>
      <c r="F4032" s="2" t="s">
        <v>15491</v>
      </c>
      <c r="G4032" s="2" t="s">
        <v>3920</v>
      </c>
      <c r="H4032" s="18" t="s">
        <v>310</v>
      </c>
      <c r="I4032" s="2" t="s">
        <v>68</v>
      </c>
      <c r="J4032" s="2" t="s">
        <v>15492</v>
      </c>
      <c r="K4032" s="19"/>
      <c r="L4032" s="2"/>
      <c r="M4032" s="17">
        <v>20</v>
      </c>
      <c r="N4032" s="2" t="s">
        <v>46</v>
      </c>
      <c r="O4032" s="2" t="s">
        <v>15428</v>
      </c>
      <c r="P4032" s="2" t="s">
        <v>15493</v>
      </c>
      <c r="Q4032" s="2" t="s">
        <v>15494</v>
      </c>
      <c r="R4032" s="101">
        <v>1.3</v>
      </c>
      <c r="T4032" s="116">
        <v>0.27</v>
      </c>
      <c r="V4032" s="102">
        <v>0.74</v>
      </c>
      <c r="W4032" s="102">
        <v>1.6727000000000001</v>
      </c>
      <c r="X4032" s="102">
        <v>1.93</v>
      </c>
      <c r="Y4032" s="102">
        <v>3.09</v>
      </c>
      <c r="AF4032" s="105">
        <v>1.006</v>
      </c>
      <c r="AG4032" s="105">
        <v>0.79900000000000004</v>
      </c>
      <c r="AN4032" s="106">
        <v>0.90249999999999997</v>
      </c>
      <c r="AO4032" s="105" t="s">
        <v>277</v>
      </c>
      <c r="AP4032" s="104" t="s">
        <v>278</v>
      </c>
      <c r="AQ4032" s="105">
        <f t="shared" si="920"/>
        <v>0.90250000000000008</v>
      </c>
      <c r="AR4032" s="105" t="str">
        <f t="shared" si="921"/>
        <v/>
      </c>
      <c r="AS4032" s="105" t="e">
        <f t="shared" si="922"/>
        <v>#NUM!</v>
      </c>
      <c r="AT4032" s="105" t="e">
        <f>#REF!*1.075</f>
        <v>#REF!</v>
      </c>
      <c r="AU4032" s="105">
        <f t="shared" si="923"/>
        <v>0.29025000000000001</v>
      </c>
      <c r="AV4032" s="102" t="e">
        <f t="shared" si="912"/>
        <v>#REF!</v>
      </c>
      <c r="AW4032" s="105" t="s">
        <v>172</v>
      </c>
      <c r="AX4032" s="105" t="s">
        <v>173</v>
      </c>
      <c r="AY4032" s="106">
        <v>0.28999999999999998</v>
      </c>
      <c r="AZ4032" s="108">
        <f t="shared" si="913"/>
        <v>7.2499999999999995E-2</v>
      </c>
      <c r="BA4032" s="1">
        <f t="shared" si="914"/>
        <v>0.36249999999999999</v>
      </c>
      <c r="BB4032" s="106">
        <f t="shared" si="915"/>
        <v>0.39149999999999996</v>
      </c>
      <c r="BC4032" s="105" t="s">
        <v>53</v>
      </c>
      <c r="BE4032" s="110"/>
      <c r="BF4032" s="110"/>
      <c r="BG4032" s="110"/>
    </row>
    <row r="4033" spans="1:59" ht="24.75" hidden="1" customHeight="1">
      <c r="A4033" s="9">
        <v>4032</v>
      </c>
      <c r="B4033" s="17">
        <v>256</v>
      </c>
      <c r="C4033" s="17"/>
      <c r="D4033" s="8"/>
      <c r="E4033" s="2" t="s">
        <v>15495</v>
      </c>
      <c r="F4033" s="2" t="s">
        <v>6818</v>
      </c>
      <c r="G4033" s="2" t="s">
        <v>1144</v>
      </c>
      <c r="H4033" s="18" t="s">
        <v>1037</v>
      </c>
      <c r="I4033" s="2" t="s">
        <v>44</v>
      </c>
      <c r="J4033" s="30" t="s">
        <v>15496</v>
      </c>
      <c r="K4033" s="19"/>
      <c r="L4033" s="2"/>
      <c r="M4033" s="17">
        <v>30</v>
      </c>
      <c r="N4033" s="2" t="s">
        <v>46</v>
      </c>
      <c r="O4033" s="2" t="s">
        <v>15428</v>
      </c>
      <c r="P4033" s="2" t="s">
        <v>15497</v>
      </c>
      <c r="Q4033" s="2" t="s">
        <v>15498</v>
      </c>
      <c r="R4033" s="101">
        <v>1.45</v>
      </c>
      <c r="T4033" s="116">
        <v>0.77</v>
      </c>
      <c r="AN4033" s="106">
        <v>1.45</v>
      </c>
      <c r="AO4033" s="105" t="s">
        <v>50</v>
      </c>
      <c r="AP4033" s="104" t="s">
        <v>51</v>
      </c>
      <c r="AQ4033" s="105" t="e">
        <f t="shared" si="920"/>
        <v>#NUM!</v>
      </c>
      <c r="AR4033" s="105" t="e">
        <f t="shared" si="921"/>
        <v>#NUM!</v>
      </c>
      <c r="AS4033" s="105" t="e">
        <f t="shared" si="922"/>
        <v>#NUM!</v>
      </c>
      <c r="AT4033" s="105" t="e">
        <f>#REF!*1.075</f>
        <v>#REF!</v>
      </c>
      <c r="AU4033" s="105">
        <f t="shared" si="923"/>
        <v>0.82774999999999999</v>
      </c>
      <c r="AV4033" s="102" t="e">
        <f t="shared" si="912"/>
        <v>#REF!</v>
      </c>
      <c r="AW4033" s="105" t="s">
        <v>172</v>
      </c>
      <c r="AX4033" s="105" t="s">
        <v>173</v>
      </c>
      <c r="AY4033" s="106">
        <v>0.82769999999999999</v>
      </c>
      <c r="AZ4033" s="108">
        <f t="shared" si="913"/>
        <v>0.206925</v>
      </c>
      <c r="BA4033" s="1">
        <f t="shared" si="914"/>
        <v>1.0346249999999999</v>
      </c>
      <c r="BB4033" s="106">
        <f t="shared" si="915"/>
        <v>1.1173949999999999</v>
      </c>
      <c r="BC4033" s="105" t="s">
        <v>53</v>
      </c>
      <c r="BE4033" s="110"/>
      <c r="BF4033" s="110"/>
      <c r="BG4033" s="110"/>
    </row>
    <row r="4034" spans="1:59" ht="24.75" hidden="1" customHeight="1">
      <c r="A4034" s="9">
        <v>4033</v>
      </c>
      <c r="B4034" s="17">
        <v>257</v>
      </c>
      <c r="C4034" s="17"/>
      <c r="D4034" s="8"/>
      <c r="E4034" s="2" t="s">
        <v>15495</v>
      </c>
      <c r="F4034" s="2" t="s">
        <v>6818</v>
      </c>
      <c r="G4034" s="2" t="s">
        <v>1144</v>
      </c>
      <c r="H4034" s="18" t="s">
        <v>105</v>
      </c>
      <c r="I4034" s="2" t="s">
        <v>44</v>
      </c>
      <c r="J4034" s="30" t="s">
        <v>1782</v>
      </c>
      <c r="K4034" s="19"/>
      <c r="L4034" s="2"/>
      <c r="M4034" s="17">
        <v>30</v>
      </c>
      <c r="N4034" s="2" t="s">
        <v>46</v>
      </c>
      <c r="O4034" s="2" t="s">
        <v>15428</v>
      </c>
      <c r="P4034" s="2" t="s">
        <v>15499</v>
      </c>
      <c r="Q4034" s="2" t="s">
        <v>15500</v>
      </c>
      <c r="R4034" s="101">
        <v>2.48</v>
      </c>
      <c r="T4034" s="116">
        <v>1.72</v>
      </c>
      <c r="V4034" s="102">
        <v>2.0499999999999998</v>
      </c>
      <c r="X4034" s="102">
        <v>1.21</v>
      </c>
      <c r="Y4034" s="102">
        <v>2.56</v>
      </c>
      <c r="AF4034" s="105">
        <v>2.79</v>
      </c>
      <c r="AN4034" s="106">
        <v>1.63</v>
      </c>
      <c r="AO4034" s="105" t="s">
        <v>277</v>
      </c>
      <c r="AP4034" s="104" t="s">
        <v>278</v>
      </c>
      <c r="AQ4034" s="105" t="e">
        <f t="shared" si="920"/>
        <v>#NUM!</v>
      </c>
      <c r="AR4034" s="105" t="e">
        <f t="shared" si="921"/>
        <v>#NUM!</v>
      </c>
      <c r="AS4034" s="105" t="e">
        <f t="shared" si="922"/>
        <v>#NUM!</v>
      </c>
      <c r="AT4034" s="105" t="e">
        <f>#REF!*1.075</f>
        <v>#REF!</v>
      </c>
      <c r="AU4034" s="105">
        <f t="shared" si="923"/>
        <v>1.849</v>
      </c>
      <c r="AV4034" s="102" t="e">
        <f t="shared" si="912"/>
        <v>#REF!</v>
      </c>
      <c r="AW4034" s="105" t="s">
        <v>372</v>
      </c>
      <c r="AX4034" s="105" t="s">
        <v>373</v>
      </c>
      <c r="AY4034" s="106">
        <v>1.3520000000000001</v>
      </c>
      <c r="AZ4034" s="108">
        <f t="shared" si="913"/>
        <v>0.33800000000000002</v>
      </c>
      <c r="BA4034" s="1">
        <f t="shared" si="914"/>
        <v>1.6900000000000002</v>
      </c>
      <c r="BB4034" s="106">
        <f t="shared" si="915"/>
        <v>1.8252000000000002</v>
      </c>
      <c r="BC4034" s="105" t="s">
        <v>53</v>
      </c>
      <c r="BE4034" s="110"/>
      <c r="BF4034" s="110"/>
      <c r="BG4034" s="110"/>
    </row>
    <row r="4035" spans="1:59" ht="24.75" hidden="1" customHeight="1">
      <c r="A4035" s="9">
        <v>4034</v>
      </c>
      <c r="B4035" s="17">
        <v>967</v>
      </c>
      <c r="C4035" s="17"/>
      <c r="D4035" s="8"/>
      <c r="E4035" s="2" t="s">
        <v>15495</v>
      </c>
      <c r="F4035" s="2" t="s">
        <v>1138</v>
      </c>
      <c r="G4035" s="2" t="s">
        <v>1144</v>
      </c>
      <c r="H4035" s="18" t="s">
        <v>1150</v>
      </c>
      <c r="I4035" s="2" t="s">
        <v>109</v>
      </c>
      <c r="J4035" s="2" t="s">
        <v>15501</v>
      </c>
      <c r="K4035" s="19">
        <v>100</v>
      </c>
      <c r="L4035" s="2" t="s">
        <v>91</v>
      </c>
      <c r="M4035" s="17">
        <v>1</v>
      </c>
      <c r="N4035" s="2" t="s">
        <v>46</v>
      </c>
      <c r="O4035" s="2" t="s">
        <v>15428</v>
      </c>
      <c r="P4035" s="2" t="s">
        <v>15502</v>
      </c>
      <c r="Q4035" s="2" t="s">
        <v>15503</v>
      </c>
      <c r="R4035" s="101">
        <v>2.91</v>
      </c>
      <c r="T4035" s="116">
        <v>1.26</v>
      </c>
      <c r="V4035" s="102">
        <v>2.2799999999999998</v>
      </c>
      <c r="X4035" s="102">
        <v>1.02</v>
      </c>
      <c r="Y4035" s="102">
        <v>3.14</v>
      </c>
      <c r="AN4035" s="106">
        <v>1.65</v>
      </c>
      <c r="AO4035" s="105" t="s">
        <v>277</v>
      </c>
      <c r="AP4035" s="104" t="s">
        <v>278</v>
      </c>
      <c r="AQ4035" s="105" t="e">
        <f t="shared" si="920"/>
        <v>#NUM!</v>
      </c>
      <c r="AR4035" s="105" t="e">
        <f t="shared" si="921"/>
        <v>#NUM!</v>
      </c>
      <c r="AS4035" s="105" t="e">
        <f t="shared" si="922"/>
        <v>#NUM!</v>
      </c>
      <c r="AT4035" s="105" t="e">
        <f>#REF!*1.075</f>
        <v>#REF!</v>
      </c>
      <c r="AU4035" s="105">
        <f t="shared" si="923"/>
        <v>1.3545</v>
      </c>
      <c r="AV4035" s="102" t="e">
        <f t="shared" si="912"/>
        <v>#REF!</v>
      </c>
      <c r="AW4035" s="105" t="s">
        <v>172</v>
      </c>
      <c r="AX4035" s="105" t="s">
        <v>173</v>
      </c>
      <c r="AY4035" s="106">
        <v>1.3540000000000001</v>
      </c>
      <c r="AZ4035" s="108">
        <f t="shared" si="913"/>
        <v>0.33850000000000002</v>
      </c>
      <c r="BA4035" s="1">
        <f t="shared" si="914"/>
        <v>1.6925000000000001</v>
      </c>
      <c r="BB4035" s="106">
        <f t="shared" si="915"/>
        <v>1.8279000000000001</v>
      </c>
      <c r="BC4035" s="105" t="s">
        <v>53</v>
      </c>
      <c r="BE4035" s="110"/>
      <c r="BF4035" s="110"/>
      <c r="BG4035" s="110"/>
    </row>
    <row r="4036" spans="1:59" ht="24.75" hidden="1" customHeight="1">
      <c r="A4036" s="9">
        <v>4035</v>
      </c>
      <c r="B4036" s="17">
        <v>958</v>
      </c>
      <c r="C4036" s="17"/>
      <c r="D4036" s="8"/>
      <c r="E4036" s="2" t="s">
        <v>15504</v>
      </c>
      <c r="F4036" s="2" t="s">
        <v>11774</v>
      </c>
      <c r="G4036" s="2" t="s">
        <v>3728</v>
      </c>
      <c r="H4036" s="18" t="s">
        <v>43</v>
      </c>
      <c r="I4036" s="2" t="s">
        <v>44</v>
      </c>
      <c r="J4036" s="2" t="s">
        <v>15505</v>
      </c>
      <c r="K4036" s="19"/>
      <c r="L4036" s="2"/>
      <c r="M4036" s="17">
        <v>20</v>
      </c>
      <c r="N4036" s="2" t="s">
        <v>46</v>
      </c>
      <c r="O4036" s="2" t="s">
        <v>15428</v>
      </c>
      <c r="P4036" s="2" t="s">
        <v>15506</v>
      </c>
      <c r="Q4036" s="2" t="s">
        <v>15507</v>
      </c>
      <c r="R4036" s="101">
        <v>1.35</v>
      </c>
      <c r="T4036" s="116">
        <v>0.79</v>
      </c>
      <c r="W4036" s="102">
        <v>1.5201</v>
      </c>
      <c r="X4036" s="102">
        <v>0.99</v>
      </c>
      <c r="Y4036" s="102">
        <v>1.8</v>
      </c>
      <c r="AN4036" s="106">
        <v>1.26</v>
      </c>
      <c r="AO4036" s="105" t="s">
        <v>277</v>
      </c>
      <c r="AP4036" s="104" t="s">
        <v>278</v>
      </c>
      <c r="AQ4036" s="105" t="e">
        <f t="shared" si="920"/>
        <v>#NUM!</v>
      </c>
      <c r="AR4036" s="105" t="e">
        <f t="shared" si="921"/>
        <v>#NUM!</v>
      </c>
      <c r="AS4036" s="105" t="e">
        <f t="shared" si="922"/>
        <v>#NUM!</v>
      </c>
      <c r="AT4036" s="105" t="e">
        <f>#REF!*1.075</f>
        <v>#REF!</v>
      </c>
      <c r="AU4036" s="105">
        <f t="shared" si="923"/>
        <v>0.84924999999999995</v>
      </c>
      <c r="AV4036" s="102" t="e">
        <f t="shared" si="912"/>
        <v>#REF!</v>
      </c>
      <c r="AW4036" s="105" t="s">
        <v>172</v>
      </c>
      <c r="AX4036" s="105" t="s">
        <v>173</v>
      </c>
      <c r="AY4036" s="106">
        <v>0.84899999999999998</v>
      </c>
      <c r="AZ4036" s="108">
        <f t="shared" si="913"/>
        <v>0.21224999999999999</v>
      </c>
      <c r="BA4036" s="1">
        <f t="shared" si="914"/>
        <v>1.06125</v>
      </c>
      <c r="BB4036" s="106">
        <f t="shared" si="915"/>
        <v>1.14615</v>
      </c>
      <c r="BC4036" s="105" t="s">
        <v>53</v>
      </c>
      <c r="BE4036" s="110"/>
      <c r="BF4036" s="110"/>
      <c r="BG4036" s="110"/>
    </row>
    <row r="4037" spans="1:59" ht="24.75" hidden="1" customHeight="1">
      <c r="A4037" s="9">
        <v>4036</v>
      </c>
      <c r="B4037" s="17">
        <v>159</v>
      </c>
      <c r="C4037" s="17"/>
      <c r="D4037" s="8"/>
      <c r="E4037" s="2" t="s">
        <v>15508</v>
      </c>
      <c r="F4037" s="2" t="s">
        <v>15509</v>
      </c>
      <c r="G4037" s="2" t="s">
        <v>1726</v>
      </c>
      <c r="H4037" s="18" t="s">
        <v>1306</v>
      </c>
      <c r="I4037" s="2" t="s">
        <v>44</v>
      </c>
      <c r="J4037" s="30" t="s">
        <v>15510</v>
      </c>
      <c r="K4037" s="19"/>
      <c r="L4037" s="2"/>
      <c r="M4037" s="17">
        <v>30</v>
      </c>
      <c r="N4037" s="2" t="s">
        <v>46</v>
      </c>
      <c r="O4037" s="2" t="s">
        <v>15428</v>
      </c>
      <c r="P4037" s="2" t="s">
        <v>15433</v>
      </c>
      <c r="Q4037" s="2" t="s">
        <v>15511</v>
      </c>
      <c r="R4037" s="101">
        <v>6.03</v>
      </c>
      <c r="T4037" s="116">
        <v>1.74</v>
      </c>
      <c r="V4037" s="102">
        <v>5.99</v>
      </c>
      <c r="W4037" s="102">
        <v>6.3733000000000004</v>
      </c>
      <c r="X4037" s="102">
        <v>5.23</v>
      </c>
      <c r="Y4037" s="102">
        <v>8.61</v>
      </c>
      <c r="AG4037" s="105">
        <v>6.3220000000000001</v>
      </c>
      <c r="AH4037" s="105">
        <v>5.23</v>
      </c>
      <c r="AN4037" s="106">
        <v>5.7759999999999998</v>
      </c>
      <c r="AO4037" s="105" t="s">
        <v>277</v>
      </c>
      <c r="AP4037" s="104" t="s">
        <v>278</v>
      </c>
      <c r="AQ4037" s="105">
        <f t="shared" si="920"/>
        <v>5.7759999999999998</v>
      </c>
      <c r="AR4037" s="105" t="str">
        <f t="shared" si="921"/>
        <v/>
      </c>
      <c r="AS4037" s="105" t="e">
        <f t="shared" si="922"/>
        <v>#NUM!</v>
      </c>
      <c r="AT4037" s="105" t="e">
        <f>#REF!*1.075</f>
        <v>#REF!</v>
      </c>
      <c r="AU4037" s="105">
        <f t="shared" si="923"/>
        <v>1.8704999999999998</v>
      </c>
      <c r="AV4037" s="102" t="e">
        <f t="shared" si="912"/>
        <v>#REF!</v>
      </c>
      <c r="AW4037" s="105" t="s">
        <v>172</v>
      </c>
      <c r="AX4037" s="105" t="s">
        <v>173</v>
      </c>
      <c r="AY4037" s="106">
        <v>1.87</v>
      </c>
      <c r="AZ4037" s="108">
        <f t="shared" si="913"/>
        <v>0.46750000000000003</v>
      </c>
      <c r="BA4037" s="1">
        <f t="shared" si="914"/>
        <v>2.3375000000000004</v>
      </c>
      <c r="BB4037" s="106">
        <f t="shared" si="915"/>
        <v>2.5245000000000002</v>
      </c>
      <c r="BC4037" s="105" t="s">
        <v>53</v>
      </c>
      <c r="BE4037" s="110"/>
      <c r="BF4037" s="110"/>
      <c r="BG4037" s="110"/>
    </row>
    <row r="4038" spans="1:59" ht="24.75" hidden="1" customHeight="1">
      <c r="A4038" s="9">
        <v>4037</v>
      </c>
      <c r="B4038" s="17">
        <v>933</v>
      </c>
      <c r="C4038" s="17"/>
      <c r="D4038" s="8"/>
      <c r="E4038" s="2" t="s">
        <v>15512</v>
      </c>
      <c r="F4038" s="2" t="s">
        <v>1487</v>
      </c>
      <c r="G4038" s="2" t="s">
        <v>1488</v>
      </c>
      <c r="H4038" s="18" t="s">
        <v>2553</v>
      </c>
      <c r="I4038" s="2" t="s">
        <v>109</v>
      </c>
      <c r="J4038" s="2" t="s">
        <v>15513</v>
      </c>
      <c r="K4038" s="19">
        <v>120</v>
      </c>
      <c r="L4038" s="2" t="s">
        <v>91</v>
      </c>
      <c r="M4038" s="17">
        <v>1</v>
      </c>
      <c r="N4038" s="2" t="s">
        <v>46</v>
      </c>
      <c r="O4038" s="2" t="s">
        <v>15428</v>
      </c>
      <c r="P4038" s="2" t="s">
        <v>15506</v>
      </c>
      <c r="Q4038" s="2" t="s">
        <v>15514</v>
      </c>
      <c r="R4038" s="101">
        <v>2.02</v>
      </c>
      <c r="T4038" s="116">
        <v>1.1200000000000001</v>
      </c>
      <c r="W4038" s="102">
        <v>1.9578</v>
      </c>
      <c r="X4038" s="102">
        <v>1.8</v>
      </c>
      <c r="Y4038" s="102">
        <v>3.13</v>
      </c>
      <c r="AN4038" s="106">
        <v>2.02</v>
      </c>
      <c r="AO4038" s="105" t="s">
        <v>50</v>
      </c>
      <c r="AP4038" s="104" t="s">
        <v>51</v>
      </c>
      <c r="AQ4038" s="105" t="e">
        <f t="shared" si="920"/>
        <v>#NUM!</v>
      </c>
      <c r="AR4038" s="105" t="e">
        <f t="shared" si="921"/>
        <v>#NUM!</v>
      </c>
      <c r="AS4038" s="105" t="e">
        <f t="shared" si="922"/>
        <v>#NUM!</v>
      </c>
      <c r="AT4038" s="105" t="e">
        <f>#REF!*1.075</f>
        <v>#REF!</v>
      </c>
      <c r="AU4038" s="105">
        <f t="shared" si="923"/>
        <v>1.204</v>
      </c>
      <c r="AV4038" s="102" t="e">
        <f t="shared" ref="AV4038:AV4101" si="924">MIN(AN4038,AT4038,AU4038)</f>
        <v>#REF!</v>
      </c>
      <c r="AW4038" s="105" t="s">
        <v>172</v>
      </c>
      <c r="AX4038" s="105" t="s">
        <v>173</v>
      </c>
      <c r="AY4038" s="106">
        <v>1.204</v>
      </c>
      <c r="AZ4038" s="108">
        <f t="shared" si="913"/>
        <v>0.30099999999999999</v>
      </c>
      <c r="BA4038" s="1">
        <f t="shared" si="914"/>
        <v>1.5049999999999999</v>
      </c>
      <c r="BB4038" s="106">
        <f t="shared" si="915"/>
        <v>1.6254</v>
      </c>
      <c r="BC4038" s="105" t="s">
        <v>53</v>
      </c>
      <c r="BE4038" s="110"/>
      <c r="BF4038" s="110"/>
      <c r="BG4038" s="110"/>
    </row>
    <row r="4039" spans="1:59" ht="24.75" hidden="1" customHeight="1">
      <c r="A4039" s="9">
        <v>4038</v>
      </c>
      <c r="B4039" s="17">
        <v>317</v>
      </c>
      <c r="C4039" s="17"/>
      <c r="D4039" s="8"/>
      <c r="E4039" s="2" t="s">
        <v>15512</v>
      </c>
      <c r="F4039" s="2" t="s">
        <v>1487</v>
      </c>
      <c r="G4039" s="2" t="s">
        <v>1488</v>
      </c>
      <c r="H4039" s="18" t="s">
        <v>123</v>
      </c>
      <c r="I4039" s="2" t="s">
        <v>68</v>
      </c>
      <c r="J4039" s="30" t="s">
        <v>15515</v>
      </c>
      <c r="K4039" s="19"/>
      <c r="L4039" s="2"/>
      <c r="M4039" s="17">
        <v>20</v>
      </c>
      <c r="N4039" s="2" t="s">
        <v>46</v>
      </c>
      <c r="O4039" s="2" t="s">
        <v>15428</v>
      </c>
      <c r="P4039" s="2" t="s">
        <v>15516</v>
      </c>
      <c r="Q4039" s="2" t="s">
        <v>15517</v>
      </c>
      <c r="R4039" s="101">
        <v>1.19</v>
      </c>
      <c r="T4039" s="116">
        <v>0.44</v>
      </c>
      <c r="V4039" s="102">
        <v>0.63</v>
      </c>
      <c r="W4039" s="102">
        <v>1.5969</v>
      </c>
      <c r="Y4039" s="102">
        <v>5.68</v>
      </c>
      <c r="AF4039" s="105">
        <v>0.85640000000000005</v>
      </c>
      <c r="AG4039" s="105">
        <v>0.67913999999999997</v>
      </c>
      <c r="AN4039" s="106">
        <v>0.76770000000000005</v>
      </c>
      <c r="AO4039" s="105" t="s">
        <v>277</v>
      </c>
      <c r="AP4039" s="104" t="s">
        <v>278</v>
      </c>
      <c r="AQ4039" s="105">
        <f t="shared" si="920"/>
        <v>0.76777000000000006</v>
      </c>
      <c r="AR4039" s="105" t="str">
        <f t="shared" si="921"/>
        <v/>
      </c>
      <c r="AS4039" s="105" t="e">
        <f t="shared" si="922"/>
        <v>#NUM!</v>
      </c>
      <c r="AT4039" s="105" t="e">
        <f>#REF!*1.075</f>
        <v>#REF!</v>
      </c>
      <c r="AU4039" s="105">
        <f t="shared" si="923"/>
        <v>0.47299999999999998</v>
      </c>
      <c r="AV4039" s="102" t="e">
        <f t="shared" si="924"/>
        <v>#REF!</v>
      </c>
      <c r="AW4039" s="105" t="s">
        <v>172</v>
      </c>
      <c r="AX4039" s="105" t="s">
        <v>173</v>
      </c>
      <c r="AY4039" s="106">
        <v>0.47299999999999998</v>
      </c>
      <c r="AZ4039" s="108">
        <f t="shared" si="913"/>
        <v>0.11824999999999999</v>
      </c>
      <c r="BA4039" s="1">
        <f t="shared" si="914"/>
        <v>0.59124999999999994</v>
      </c>
      <c r="BB4039" s="106">
        <f t="shared" si="915"/>
        <v>0.63854999999999995</v>
      </c>
      <c r="BC4039" s="105" t="s">
        <v>53</v>
      </c>
      <c r="BE4039" s="110"/>
      <c r="BF4039" s="110"/>
      <c r="BG4039" s="110"/>
    </row>
    <row r="4040" spans="1:59" ht="24.75" hidden="1" customHeight="1">
      <c r="A4040" s="9">
        <v>4039</v>
      </c>
      <c r="B4040" s="17">
        <v>592</v>
      </c>
      <c r="C4040" s="17"/>
      <c r="D4040" s="8"/>
      <c r="E4040" s="2" t="s">
        <v>15518</v>
      </c>
      <c r="F4040" s="2" t="s">
        <v>15519</v>
      </c>
      <c r="G4040" s="2" t="s">
        <v>864</v>
      </c>
      <c r="H4040" s="18" t="s">
        <v>43</v>
      </c>
      <c r="I4040" s="2" t="s">
        <v>68</v>
      </c>
      <c r="J4040" s="2" t="s">
        <v>15520</v>
      </c>
      <c r="K4040" s="19"/>
      <c r="L4040" s="2"/>
      <c r="M4040" s="17">
        <v>20</v>
      </c>
      <c r="N4040" s="2" t="s">
        <v>46</v>
      </c>
      <c r="O4040" s="2" t="s">
        <v>15428</v>
      </c>
      <c r="P4040" s="2" t="s">
        <v>15521</v>
      </c>
      <c r="Q4040" s="2" t="s">
        <v>15522</v>
      </c>
      <c r="R4040" s="101">
        <v>1.77</v>
      </c>
      <c r="T4040" s="116">
        <v>0.5</v>
      </c>
      <c r="W4040" s="102" t="s">
        <v>1393</v>
      </c>
      <c r="AN4040" s="106">
        <v>1.77</v>
      </c>
      <c r="AO4040" s="105" t="s">
        <v>50</v>
      </c>
      <c r="AP4040" s="104" t="s">
        <v>51</v>
      </c>
      <c r="AQ4040" s="105" t="e">
        <f t="shared" si="920"/>
        <v>#NUM!</v>
      </c>
      <c r="AR4040" s="105" t="e">
        <f t="shared" si="921"/>
        <v>#NUM!</v>
      </c>
      <c r="AS4040" s="105" t="e">
        <f t="shared" si="922"/>
        <v>#NUM!</v>
      </c>
      <c r="AT4040" s="105" t="e">
        <f>#REF!*1.075</f>
        <v>#REF!</v>
      </c>
      <c r="AU4040" s="105">
        <f t="shared" si="923"/>
        <v>0.53749999999999998</v>
      </c>
      <c r="AV4040" s="102" t="e">
        <f t="shared" si="924"/>
        <v>#REF!</v>
      </c>
      <c r="AW4040" s="105" t="s">
        <v>172</v>
      </c>
      <c r="AX4040" s="105" t="s">
        <v>173</v>
      </c>
      <c r="AY4040" s="106">
        <v>0.53700000000000003</v>
      </c>
      <c r="AZ4040" s="108">
        <f t="shared" si="913"/>
        <v>0.13425000000000001</v>
      </c>
      <c r="BA4040" s="1">
        <f t="shared" si="914"/>
        <v>0.67125000000000001</v>
      </c>
      <c r="BB4040" s="106">
        <f t="shared" si="915"/>
        <v>0.72494999999999998</v>
      </c>
      <c r="BC4040" s="105" t="s">
        <v>53</v>
      </c>
      <c r="BE4040" s="110"/>
      <c r="BF4040" s="110"/>
      <c r="BG4040" s="110"/>
    </row>
    <row r="4041" spans="1:59" ht="24.75" hidden="1" customHeight="1">
      <c r="A4041" s="9">
        <v>4040</v>
      </c>
      <c r="B4041" s="17">
        <v>379</v>
      </c>
      <c r="C4041" s="17"/>
      <c r="D4041" s="8"/>
      <c r="E4041" s="2" t="s">
        <v>15523</v>
      </c>
      <c r="F4041" s="2" t="s">
        <v>15524</v>
      </c>
      <c r="G4041" s="2" t="s">
        <v>952</v>
      </c>
      <c r="H4041" s="18" t="s">
        <v>60</v>
      </c>
      <c r="I4041" s="2" t="s">
        <v>15525</v>
      </c>
      <c r="J4041" s="30" t="s">
        <v>15526</v>
      </c>
      <c r="K4041" s="19"/>
      <c r="L4041" s="2"/>
      <c r="M4041" s="17">
        <v>14</v>
      </c>
      <c r="N4041" s="2" t="s">
        <v>46</v>
      </c>
      <c r="O4041" s="2" t="s">
        <v>15428</v>
      </c>
      <c r="P4041" s="2" t="s">
        <v>15527</v>
      </c>
      <c r="Q4041" s="2" t="s">
        <v>15528</v>
      </c>
      <c r="R4041" s="101">
        <v>2.37</v>
      </c>
      <c r="T4041" s="116">
        <v>0.89</v>
      </c>
      <c r="V4041" s="102">
        <v>1.08</v>
      </c>
      <c r="W4041" s="102">
        <v>1.6564000000000001</v>
      </c>
      <c r="X4041" s="102">
        <v>1.31</v>
      </c>
      <c r="Y4041" s="102">
        <v>2.5</v>
      </c>
      <c r="AF4041" s="105">
        <v>1.47</v>
      </c>
      <c r="AN4041" s="106">
        <v>1.7350000000000001</v>
      </c>
      <c r="AO4041" s="105" t="s">
        <v>277</v>
      </c>
      <c r="AP4041" s="104" t="s">
        <v>278</v>
      </c>
      <c r="AQ4041" s="105" t="e">
        <f t="shared" si="920"/>
        <v>#NUM!</v>
      </c>
      <c r="AR4041" s="105" t="e">
        <f t="shared" si="921"/>
        <v>#NUM!</v>
      </c>
      <c r="AS4041" s="105" t="e">
        <f t="shared" si="922"/>
        <v>#NUM!</v>
      </c>
      <c r="AT4041" s="105" t="e">
        <f>#REF!*1.075</f>
        <v>#REF!</v>
      </c>
      <c r="AU4041" s="105">
        <f t="shared" si="923"/>
        <v>0.95674999999999999</v>
      </c>
      <c r="AV4041" s="102" t="e">
        <f t="shared" si="924"/>
        <v>#REF!</v>
      </c>
      <c r="AW4041" s="105" t="s">
        <v>172</v>
      </c>
      <c r="AX4041" s="105" t="s">
        <v>173</v>
      </c>
      <c r="AY4041" s="106">
        <v>0.95599999999999996</v>
      </c>
      <c r="AZ4041" s="108">
        <f t="shared" si="913"/>
        <v>0.23899999999999999</v>
      </c>
      <c r="BA4041" s="1">
        <f t="shared" si="914"/>
        <v>1.1949999999999998</v>
      </c>
      <c r="BB4041" s="106">
        <f t="shared" si="915"/>
        <v>1.2905999999999997</v>
      </c>
      <c r="BC4041" s="105" t="s">
        <v>53</v>
      </c>
      <c r="BE4041" s="110"/>
      <c r="BF4041" s="110"/>
      <c r="BG4041" s="110"/>
    </row>
    <row r="4042" spans="1:59" ht="24.75" hidden="1" customHeight="1">
      <c r="A4042" s="9">
        <v>4041</v>
      </c>
      <c r="B4042" s="17">
        <v>572</v>
      </c>
      <c r="C4042" s="17"/>
      <c r="D4042" s="8"/>
      <c r="E4042" s="2" t="s">
        <v>15529</v>
      </c>
      <c r="F4042" s="2" t="s">
        <v>2918</v>
      </c>
      <c r="G4042" s="2" t="s">
        <v>386</v>
      </c>
      <c r="H4042" s="18" t="s">
        <v>15530</v>
      </c>
      <c r="I4042" s="2" t="s">
        <v>394</v>
      </c>
      <c r="J4042" s="2" t="s">
        <v>15531</v>
      </c>
      <c r="K4042" s="19">
        <v>30</v>
      </c>
      <c r="L4042" s="2" t="s">
        <v>91</v>
      </c>
      <c r="M4042" s="17">
        <v>1</v>
      </c>
      <c r="N4042" s="2" t="s">
        <v>46</v>
      </c>
      <c r="O4042" s="2" t="s">
        <v>15428</v>
      </c>
      <c r="P4042" s="2" t="s">
        <v>15441</v>
      </c>
      <c r="Q4042" s="2" t="s">
        <v>15532</v>
      </c>
      <c r="R4042" s="101">
        <v>2.38</v>
      </c>
      <c r="T4042" s="116">
        <v>0.95</v>
      </c>
      <c r="AN4042" s="106">
        <v>2.38</v>
      </c>
      <c r="AO4042" s="105" t="s">
        <v>50</v>
      </c>
      <c r="AP4042" s="104" t="s">
        <v>51</v>
      </c>
      <c r="AQ4042" s="105" t="e">
        <f t="shared" si="920"/>
        <v>#NUM!</v>
      </c>
      <c r="AR4042" s="105" t="e">
        <f t="shared" si="921"/>
        <v>#NUM!</v>
      </c>
      <c r="AS4042" s="105" t="e">
        <f t="shared" si="922"/>
        <v>#NUM!</v>
      </c>
      <c r="AT4042" s="105" t="e">
        <f>#REF!*1.075</f>
        <v>#REF!</v>
      </c>
      <c r="AU4042" s="105">
        <f t="shared" si="923"/>
        <v>1.02125</v>
      </c>
      <c r="AV4042" s="102" t="e">
        <f t="shared" si="924"/>
        <v>#REF!</v>
      </c>
      <c r="AW4042" s="105" t="s">
        <v>172</v>
      </c>
      <c r="AX4042" s="105" t="s">
        <v>173</v>
      </c>
      <c r="AY4042" s="106">
        <v>1.02</v>
      </c>
      <c r="AZ4042" s="108">
        <f t="shared" ref="AZ4042:AZ4105" si="925">IF(AND(AY4042&gt;0,AY4042&lt;=10),AY4042*0.25,IF(AND(AY4042&gt;10,AY4042&lt;=50),AY4042*0.17,IF(AND(AY4042&gt;10,AY4042&lt;=100),AY4042*0.12,IF(AY4042&gt;100,AY4042*0.1))))</f>
        <v>0.255</v>
      </c>
      <c r="BA4042" s="1">
        <f t="shared" ref="BA4042:BA4105" si="926">AZ4042+AY4042</f>
        <v>1.2749999999999999</v>
      </c>
      <c r="BB4042" s="106">
        <f t="shared" ref="BB4042:BB4105" si="927">BA4042+BA4042*0.08</f>
        <v>1.377</v>
      </c>
      <c r="BC4042" s="105" t="s">
        <v>53</v>
      </c>
      <c r="BE4042" s="110"/>
      <c r="BF4042" s="110"/>
      <c r="BG4042" s="110"/>
    </row>
    <row r="4043" spans="1:59" ht="24.75" hidden="1" customHeight="1">
      <c r="A4043" s="9">
        <v>4042</v>
      </c>
      <c r="B4043" s="17">
        <v>5233</v>
      </c>
      <c r="C4043" s="17"/>
      <c r="D4043" s="8"/>
      <c r="E4043" s="2" t="s">
        <v>15529</v>
      </c>
      <c r="F4043" s="2" t="s">
        <v>2918</v>
      </c>
      <c r="G4043" s="2" t="s">
        <v>386</v>
      </c>
      <c r="H4043" s="18" t="s">
        <v>15533</v>
      </c>
      <c r="I4043" s="2" t="s">
        <v>394</v>
      </c>
      <c r="J4043" s="2" t="s">
        <v>15534</v>
      </c>
      <c r="K4043" s="19">
        <v>30</v>
      </c>
      <c r="L4043" s="2" t="s">
        <v>91</v>
      </c>
      <c r="M4043" s="17">
        <v>1</v>
      </c>
      <c r="N4043" s="2" t="s">
        <v>46</v>
      </c>
      <c r="O4043" s="2" t="s">
        <v>15428</v>
      </c>
      <c r="P4043" s="2" t="s">
        <v>15441</v>
      </c>
      <c r="Q4043" s="2" t="s">
        <v>15535</v>
      </c>
      <c r="R4043" s="101">
        <v>3.2</v>
      </c>
      <c r="T4043" s="116">
        <v>0.95</v>
      </c>
      <c r="AN4043" s="106">
        <v>3.2</v>
      </c>
      <c r="AO4043" s="105" t="s">
        <v>50</v>
      </c>
      <c r="AP4043" s="104" t="s">
        <v>51</v>
      </c>
      <c r="AQ4043" s="105" t="e">
        <f t="shared" ref="AQ4043:AQ4061" si="928">AVERAGE(SMALL(AE4043:AI4043,1),SMALL(AE4043:AI4043,2))</f>
        <v>#NUM!</v>
      </c>
      <c r="AR4043" s="105" t="e">
        <f t="shared" ref="AR4043:AR4061" si="929">IF(R4043 &lt;=( AVERAGE(SMALL(AE4043:AI4043,1),SMALL(AE4043:AI4043,2))), R4043, "")</f>
        <v>#NUM!</v>
      </c>
      <c r="AS4043" s="105" t="e">
        <f t="shared" ref="AS4043:AS4061" si="930">AVERAGE(SMALL(AJ4043:AM4043,1),SMALL(AJ4043:AM4043,2))</f>
        <v>#NUM!</v>
      </c>
      <c r="AT4043" s="105" t="e">
        <f>#REF!*1.075</f>
        <v>#REF!</v>
      </c>
      <c r="AU4043" s="105">
        <f t="shared" ref="AU4043:AU4061" si="931">T4043*1.075</f>
        <v>1.02125</v>
      </c>
      <c r="AV4043" s="102" t="e">
        <f t="shared" si="924"/>
        <v>#REF!</v>
      </c>
      <c r="AW4043" s="105" t="s">
        <v>172</v>
      </c>
      <c r="AX4043" s="105" t="s">
        <v>173</v>
      </c>
      <c r="AY4043" s="106">
        <v>1.0209999999999999</v>
      </c>
      <c r="AZ4043" s="108">
        <f t="shared" si="925"/>
        <v>0.25524999999999998</v>
      </c>
      <c r="BA4043" s="1">
        <f t="shared" si="926"/>
        <v>1.2762499999999999</v>
      </c>
      <c r="BB4043" s="106">
        <f t="shared" si="927"/>
        <v>1.37835</v>
      </c>
      <c r="BC4043" s="105" t="s">
        <v>53</v>
      </c>
      <c r="BE4043" s="110"/>
      <c r="BF4043" s="110"/>
      <c r="BG4043" s="110"/>
    </row>
    <row r="4044" spans="1:59" ht="24.75" hidden="1" customHeight="1">
      <c r="A4044" s="9">
        <v>4043</v>
      </c>
      <c r="B4044" s="17">
        <v>391</v>
      </c>
      <c r="C4044" s="17"/>
      <c r="D4044" s="8"/>
      <c r="E4044" s="2" t="s">
        <v>8596</v>
      </c>
      <c r="F4044" s="2" t="s">
        <v>15536</v>
      </c>
      <c r="G4044" s="2" t="s">
        <v>492</v>
      </c>
      <c r="H4044" s="18" t="s">
        <v>251</v>
      </c>
      <c r="I4044" s="2" t="s">
        <v>68</v>
      </c>
      <c r="J4044" s="30" t="s">
        <v>15537</v>
      </c>
      <c r="K4044" s="19"/>
      <c r="L4044" s="2"/>
      <c r="M4044" s="17">
        <v>500</v>
      </c>
      <c r="N4044" s="2" t="s">
        <v>46</v>
      </c>
      <c r="O4044" s="1" t="s">
        <v>15428</v>
      </c>
      <c r="P4044" s="2" t="s">
        <v>15516</v>
      </c>
      <c r="Q4044" s="2" t="s">
        <v>15538</v>
      </c>
      <c r="R4044" s="101">
        <v>12.05</v>
      </c>
      <c r="T4044" s="116">
        <v>8.35</v>
      </c>
      <c r="X4044" s="102">
        <v>31.5</v>
      </c>
      <c r="AN4044" s="106">
        <v>12.05</v>
      </c>
      <c r="AO4044" s="105" t="s">
        <v>50</v>
      </c>
      <c r="AP4044" s="104" t="s">
        <v>51</v>
      </c>
      <c r="AQ4044" s="105" t="e">
        <f t="shared" si="928"/>
        <v>#NUM!</v>
      </c>
      <c r="AR4044" s="105" t="e">
        <f t="shared" si="929"/>
        <v>#NUM!</v>
      </c>
      <c r="AS4044" s="105" t="e">
        <f t="shared" si="930"/>
        <v>#NUM!</v>
      </c>
      <c r="AT4044" s="105" t="e">
        <f>#REF!*1.075</f>
        <v>#REF!</v>
      </c>
      <c r="AU4044" s="105">
        <f t="shared" si="931"/>
        <v>8.9762499999999985</v>
      </c>
      <c r="AV4044" s="102" t="e">
        <f t="shared" si="924"/>
        <v>#REF!</v>
      </c>
      <c r="AW4044" s="105" t="s">
        <v>172</v>
      </c>
      <c r="AX4044" s="105" t="s">
        <v>173</v>
      </c>
      <c r="AY4044" s="106">
        <v>8.9760000000000009</v>
      </c>
      <c r="AZ4044" s="108">
        <f t="shared" si="925"/>
        <v>2.2440000000000002</v>
      </c>
      <c r="BA4044" s="1">
        <f t="shared" si="926"/>
        <v>11.22</v>
      </c>
      <c r="BB4044" s="106">
        <f t="shared" si="927"/>
        <v>12.117600000000001</v>
      </c>
      <c r="BC4044" s="105" t="s">
        <v>53</v>
      </c>
      <c r="BE4044" s="110"/>
      <c r="BF4044" s="110"/>
      <c r="BG4044" s="110"/>
    </row>
    <row r="4045" spans="1:59" ht="24.75" hidden="1" customHeight="1">
      <c r="A4045" s="9">
        <v>4044</v>
      </c>
      <c r="B4045" s="17">
        <v>393</v>
      </c>
      <c r="C4045" s="17"/>
      <c r="D4045" s="8"/>
      <c r="E4045" s="2" t="s">
        <v>8596</v>
      </c>
      <c r="F4045" s="2" t="s">
        <v>1578</v>
      </c>
      <c r="G4045" s="2" t="s">
        <v>492</v>
      </c>
      <c r="H4045" s="18" t="s">
        <v>1582</v>
      </c>
      <c r="I4045" s="2" t="s">
        <v>109</v>
      </c>
      <c r="J4045" s="2" t="s">
        <v>15539</v>
      </c>
      <c r="K4045" s="19">
        <v>100</v>
      </c>
      <c r="L4045" s="2" t="s">
        <v>91</v>
      </c>
      <c r="M4045" s="17">
        <v>1</v>
      </c>
      <c r="N4045" s="2" t="s">
        <v>46</v>
      </c>
      <c r="O4045" s="1" t="s">
        <v>15428</v>
      </c>
      <c r="P4045" s="2" t="s">
        <v>15540</v>
      </c>
      <c r="Q4045" s="2" t="s">
        <v>15541</v>
      </c>
      <c r="R4045" s="101">
        <v>1.5</v>
      </c>
      <c r="T4045" s="116">
        <v>1</v>
      </c>
      <c r="X4045" s="102">
        <v>1.03</v>
      </c>
      <c r="AN4045" s="106">
        <v>1.5</v>
      </c>
      <c r="AO4045" s="105" t="s">
        <v>50</v>
      </c>
      <c r="AP4045" s="104" t="s">
        <v>51</v>
      </c>
      <c r="AQ4045" s="105" t="e">
        <f t="shared" si="928"/>
        <v>#NUM!</v>
      </c>
      <c r="AR4045" s="105" t="e">
        <f t="shared" si="929"/>
        <v>#NUM!</v>
      </c>
      <c r="AS4045" s="105" t="e">
        <f t="shared" si="930"/>
        <v>#NUM!</v>
      </c>
      <c r="AT4045" s="105" t="e">
        <f>#REF!*1.075</f>
        <v>#REF!</v>
      </c>
      <c r="AU4045" s="105">
        <f t="shared" si="931"/>
        <v>1.075</v>
      </c>
      <c r="AV4045" s="102" t="e">
        <f t="shared" si="924"/>
        <v>#REF!</v>
      </c>
      <c r="AW4045" s="105" t="s">
        <v>172</v>
      </c>
      <c r="AX4045" s="105" t="s">
        <v>173</v>
      </c>
      <c r="AY4045" s="106">
        <v>1.075</v>
      </c>
      <c r="AZ4045" s="108">
        <f t="shared" si="925"/>
        <v>0.26874999999999999</v>
      </c>
      <c r="BA4045" s="1">
        <f t="shared" si="926"/>
        <v>1.34375</v>
      </c>
      <c r="BB4045" s="106">
        <f t="shared" si="927"/>
        <v>1.4512499999999999</v>
      </c>
      <c r="BC4045" s="105" t="s">
        <v>53</v>
      </c>
      <c r="BE4045" s="110"/>
      <c r="BF4045" s="110"/>
      <c r="BG4045" s="110"/>
    </row>
    <row r="4046" spans="1:59" ht="24.75" hidden="1" customHeight="1">
      <c r="A4046" s="9">
        <v>4045</v>
      </c>
      <c r="B4046" s="17">
        <v>5443</v>
      </c>
      <c r="C4046" s="17"/>
      <c r="D4046" s="8"/>
      <c r="E4046" s="2" t="s">
        <v>15542</v>
      </c>
      <c r="F4046" s="2" t="s">
        <v>15543</v>
      </c>
      <c r="G4046" s="2" t="s">
        <v>400</v>
      </c>
      <c r="H4046" s="18" t="s">
        <v>1157</v>
      </c>
      <c r="I4046" s="2" t="s">
        <v>44</v>
      </c>
      <c r="J4046" s="2" t="s">
        <v>15544</v>
      </c>
      <c r="K4046" s="19"/>
      <c r="L4046" s="2"/>
      <c r="M4046" s="17">
        <v>10</v>
      </c>
      <c r="N4046" s="2" t="s">
        <v>46</v>
      </c>
      <c r="O4046" s="2" t="s">
        <v>15428</v>
      </c>
      <c r="P4046" s="2" t="s">
        <v>15545</v>
      </c>
      <c r="Q4046" s="2" t="s">
        <v>15546</v>
      </c>
      <c r="R4046" s="101">
        <v>2.2000000000000002</v>
      </c>
      <c r="T4046" s="116">
        <v>0.68</v>
      </c>
      <c r="AN4046" s="106">
        <v>2.2000000000000002</v>
      </c>
      <c r="AO4046" s="105" t="s">
        <v>50</v>
      </c>
      <c r="AP4046" s="104" t="s">
        <v>51</v>
      </c>
      <c r="AQ4046" s="105" t="e">
        <f t="shared" si="928"/>
        <v>#NUM!</v>
      </c>
      <c r="AR4046" s="105" t="e">
        <f t="shared" si="929"/>
        <v>#NUM!</v>
      </c>
      <c r="AS4046" s="105" t="e">
        <f t="shared" si="930"/>
        <v>#NUM!</v>
      </c>
      <c r="AT4046" s="105" t="e">
        <f>#REF!*1.075</f>
        <v>#REF!</v>
      </c>
      <c r="AU4046" s="105">
        <f t="shared" si="931"/>
        <v>0.73099999999999998</v>
      </c>
      <c r="AV4046" s="102" t="e">
        <f t="shared" si="924"/>
        <v>#REF!</v>
      </c>
      <c r="AW4046" s="105" t="s">
        <v>172</v>
      </c>
      <c r="AX4046" s="105" t="s">
        <v>173</v>
      </c>
      <c r="AY4046" s="106">
        <v>0.73099999999999998</v>
      </c>
      <c r="AZ4046" s="108">
        <f t="shared" si="925"/>
        <v>0.18275</v>
      </c>
      <c r="BA4046" s="1">
        <f t="shared" si="926"/>
        <v>0.91374999999999995</v>
      </c>
      <c r="BB4046" s="106">
        <f t="shared" si="927"/>
        <v>0.98685</v>
      </c>
      <c r="BC4046" s="105" t="s">
        <v>53</v>
      </c>
      <c r="BE4046" s="110"/>
      <c r="BF4046" s="110"/>
      <c r="BG4046" s="110"/>
    </row>
    <row r="4047" spans="1:59" ht="24.75" hidden="1" customHeight="1">
      <c r="A4047" s="9">
        <v>4046</v>
      </c>
      <c r="B4047" s="17">
        <v>5444</v>
      </c>
      <c r="C4047" s="17"/>
      <c r="D4047" s="8"/>
      <c r="E4047" s="2" t="s">
        <v>15542</v>
      </c>
      <c r="F4047" s="2" t="s">
        <v>15543</v>
      </c>
      <c r="G4047" s="2" t="s">
        <v>400</v>
      </c>
      <c r="H4047" s="18" t="s">
        <v>1157</v>
      </c>
      <c r="I4047" s="2" t="s">
        <v>44</v>
      </c>
      <c r="J4047" s="2" t="s">
        <v>4079</v>
      </c>
      <c r="K4047" s="19"/>
      <c r="L4047" s="2"/>
      <c r="M4047" s="17">
        <v>20</v>
      </c>
      <c r="N4047" s="2" t="s">
        <v>46</v>
      </c>
      <c r="O4047" s="2" t="s">
        <v>15428</v>
      </c>
      <c r="P4047" s="2" t="s">
        <v>15545</v>
      </c>
      <c r="Q4047" s="2" t="s">
        <v>15546</v>
      </c>
      <c r="R4047" s="101">
        <v>2.73</v>
      </c>
      <c r="T4047" s="116">
        <v>1.24</v>
      </c>
      <c r="AN4047" s="106">
        <v>2.73</v>
      </c>
      <c r="AO4047" s="105" t="s">
        <v>50</v>
      </c>
      <c r="AP4047" s="104" t="s">
        <v>51</v>
      </c>
      <c r="AQ4047" s="105" t="e">
        <f t="shared" si="928"/>
        <v>#NUM!</v>
      </c>
      <c r="AR4047" s="105" t="e">
        <f t="shared" si="929"/>
        <v>#NUM!</v>
      </c>
      <c r="AS4047" s="105" t="e">
        <f t="shared" si="930"/>
        <v>#NUM!</v>
      </c>
      <c r="AT4047" s="105" t="e">
        <f>#REF!*1.075</f>
        <v>#REF!</v>
      </c>
      <c r="AU4047" s="105">
        <f t="shared" si="931"/>
        <v>1.333</v>
      </c>
      <c r="AV4047" s="102" t="e">
        <f t="shared" si="924"/>
        <v>#REF!</v>
      </c>
      <c r="AW4047" s="105" t="s">
        <v>172</v>
      </c>
      <c r="AX4047" s="105" t="s">
        <v>173</v>
      </c>
      <c r="AY4047" s="106">
        <v>1.333</v>
      </c>
      <c r="AZ4047" s="108">
        <f t="shared" si="925"/>
        <v>0.33324999999999999</v>
      </c>
      <c r="BA4047" s="1">
        <f t="shared" si="926"/>
        <v>1.66625</v>
      </c>
      <c r="BB4047" s="106">
        <f t="shared" si="927"/>
        <v>1.79955</v>
      </c>
      <c r="BC4047" s="105" t="s">
        <v>53</v>
      </c>
      <c r="BE4047" s="110"/>
      <c r="BF4047" s="110"/>
      <c r="BG4047" s="110"/>
    </row>
    <row r="4048" spans="1:59" ht="24.75" hidden="1" customHeight="1">
      <c r="A4048" s="9">
        <v>4047</v>
      </c>
      <c r="B4048" s="17">
        <v>1270</v>
      </c>
      <c r="C4048" s="17"/>
      <c r="D4048" s="8"/>
      <c r="E4048" s="2" t="s">
        <v>15547</v>
      </c>
      <c r="F4048" s="2" t="s">
        <v>15548</v>
      </c>
      <c r="G4048" s="2" t="s">
        <v>4008</v>
      </c>
      <c r="H4048" s="18" t="s">
        <v>4009</v>
      </c>
      <c r="I4048" s="2" t="s">
        <v>78</v>
      </c>
      <c r="J4048" s="2" t="s">
        <v>15549</v>
      </c>
      <c r="K4048" s="19">
        <v>30</v>
      </c>
      <c r="L4048" s="2" t="s">
        <v>80</v>
      </c>
      <c r="M4048" s="17">
        <v>1</v>
      </c>
      <c r="N4048" s="2" t="s">
        <v>46</v>
      </c>
      <c r="O4048" s="2" t="s">
        <v>15428</v>
      </c>
      <c r="P4048" s="2" t="s">
        <v>15458</v>
      </c>
      <c r="Q4048" s="2" t="s">
        <v>15550</v>
      </c>
      <c r="R4048" s="101">
        <v>1.83</v>
      </c>
      <c r="T4048" s="116">
        <v>1.31</v>
      </c>
      <c r="V4048" s="102">
        <v>1.3</v>
      </c>
      <c r="AN4048" s="106">
        <v>1.83</v>
      </c>
      <c r="AO4048" s="105" t="s">
        <v>50</v>
      </c>
      <c r="AP4048" s="104" t="s">
        <v>51</v>
      </c>
      <c r="AQ4048" s="105" t="e">
        <f t="shared" si="928"/>
        <v>#NUM!</v>
      </c>
      <c r="AR4048" s="105" t="e">
        <f t="shared" si="929"/>
        <v>#NUM!</v>
      </c>
      <c r="AS4048" s="105" t="e">
        <f t="shared" si="930"/>
        <v>#NUM!</v>
      </c>
      <c r="AT4048" s="105" t="e">
        <f>#REF!*1.075</f>
        <v>#REF!</v>
      </c>
      <c r="AU4048" s="105">
        <f t="shared" si="931"/>
        <v>1.40825</v>
      </c>
      <c r="AV4048" s="102" t="e">
        <f t="shared" si="924"/>
        <v>#REF!</v>
      </c>
      <c r="AW4048" s="105" t="s">
        <v>172</v>
      </c>
      <c r="AX4048" s="105" t="s">
        <v>173</v>
      </c>
      <c r="AY4048" s="106">
        <v>1.4079999999999999</v>
      </c>
      <c r="AZ4048" s="108">
        <f t="shared" si="925"/>
        <v>0.35199999999999998</v>
      </c>
      <c r="BA4048" s="1">
        <f t="shared" si="926"/>
        <v>1.7599999999999998</v>
      </c>
      <c r="BB4048" s="106">
        <f t="shared" si="927"/>
        <v>1.9007999999999998</v>
      </c>
      <c r="BC4048" s="105" t="s">
        <v>53</v>
      </c>
      <c r="BE4048" s="110"/>
      <c r="BF4048" s="110"/>
      <c r="BG4048" s="110"/>
    </row>
    <row r="4049" spans="1:59" ht="24.75" hidden="1" customHeight="1">
      <c r="A4049" s="9">
        <v>4048</v>
      </c>
      <c r="B4049" s="17">
        <v>1240</v>
      </c>
      <c r="C4049" s="17"/>
      <c r="D4049" s="8"/>
      <c r="E4049" s="2" t="s">
        <v>15547</v>
      </c>
      <c r="F4049" s="2" t="s">
        <v>4007</v>
      </c>
      <c r="G4049" s="2" t="s">
        <v>4008</v>
      </c>
      <c r="H4049" s="18" t="s">
        <v>4009</v>
      </c>
      <c r="I4049" s="2" t="s">
        <v>3548</v>
      </c>
      <c r="J4049" s="2" t="s">
        <v>15551</v>
      </c>
      <c r="K4049" s="19">
        <v>120</v>
      </c>
      <c r="L4049" s="2" t="s">
        <v>91</v>
      </c>
      <c r="M4049" s="17">
        <v>1</v>
      </c>
      <c r="N4049" s="2" t="s">
        <v>46</v>
      </c>
      <c r="O4049" s="2" t="s">
        <v>15428</v>
      </c>
      <c r="P4049" s="2" t="s">
        <v>15458</v>
      </c>
      <c r="Q4049" s="2" t="s">
        <v>15552</v>
      </c>
      <c r="R4049" s="101">
        <v>4.8</v>
      </c>
      <c r="T4049" s="116">
        <v>2.12</v>
      </c>
      <c r="W4049" s="102">
        <v>2.3839000000000001</v>
      </c>
      <c r="AN4049" s="106">
        <v>4.8</v>
      </c>
      <c r="AO4049" s="105" t="s">
        <v>50</v>
      </c>
      <c r="AP4049" s="104" t="s">
        <v>51</v>
      </c>
      <c r="AQ4049" s="105" t="e">
        <f t="shared" si="928"/>
        <v>#NUM!</v>
      </c>
      <c r="AR4049" s="105" t="e">
        <f t="shared" si="929"/>
        <v>#NUM!</v>
      </c>
      <c r="AS4049" s="105" t="e">
        <f t="shared" si="930"/>
        <v>#NUM!</v>
      </c>
      <c r="AT4049" s="105" t="e">
        <f>#REF!*1.075</f>
        <v>#REF!</v>
      </c>
      <c r="AU4049" s="105">
        <f t="shared" si="931"/>
        <v>2.2789999999999999</v>
      </c>
      <c r="AV4049" s="102" t="e">
        <f t="shared" si="924"/>
        <v>#REF!</v>
      </c>
      <c r="AW4049" s="105" t="s">
        <v>172</v>
      </c>
      <c r="AX4049" s="105" t="s">
        <v>173</v>
      </c>
      <c r="AY4049" s="106">
        <v>2.2789999999999999</v>
      </c>
      <c r="AZ4049" s="108">
        <f t="shared" si="925"/>
        <v>0.56974999999999998</v>
      </c>
      <c r="BA4049" s="1">
        <f t="shared" si="926"/>
        <v>2.8487499999999999</v>
      </c>
      <c r="BB4049" s="106">
        <f t="shared" si="927"/>
        <v>3.0766499999999999</v>
      </c>
      <c r="BC4049" s="105" t="s">
        <v>53</v>
      </c>
      <c r="BE4049" s="110"/>
      <c r="BF4049" s="110"/>
      <c r="BG4049" s="110"/>
    </row>
    <row r="4050" spans="1:59" ht="24.75" hidden="1" customHeight="1">
      <c r="A4050" s="9">
        <v>4049</v>
      </c>
      <c r="B4050" s="17">
        <v>5234</v>
      </c>
      <c r="C4050" s="17"/>
      <c r="D4050" s="8"/>
      <c r="E4050" s="2" t="s">
        <v>15553</v>
      </c>
      <c r="F4050" s="2" t="s">
        <v>4220</v>
      </c>
      <c r="G4050" s="2" t="s">
        <v>1648</v>
      </c>
      <c r="H4050" s="18" t="s">
        <v>565</v>
      </c>
      <c r="I4050" s="2" t="s">
        <v>44</v>
      </c>
      <c r="J4050" s="2" t="s">
        <v>15554</v>
      </c>
      <c r="K4050" s="19"/>
      <c r="L4050" s="2"/>
      <c r="M4050" s="17">
        <v>20</v>
      </c>
      <c r="N4050" s="2" t="s">
        <v>46</v>
      </c>
      <c r="O4050" s="2" t="s">
        <v>15428</v>
      </c>
      <c r="P4050" s="2" t="s">
        <v>15433</v>
      </c>
      <c r="Q4050" s="2" t="s">
        <v>15555</v>
      </c>
      <c r="R4050" s="101">
        <v>1.94</v>
      </c>
      <c r="T4050" s="116" t="s">
        <v>58</v>
      </c>
      <c r="W4050" s="102">
        <v>1.9669000000000001</v>
      </c>
      <c r="X4050" s="102">
        <v>1.64</v>
      </c>
      <c r="Y4050" s="102">
        <v>3.2</v>
      </c>
      <c r="AG4050" s="105">
        <v>0.66468000000000005</v>
      </c>
      <c r="AN4050" s="106">
        <v>1.1523000000000001</v>
      </c>
      <c r="AO4050" s="105" t="s">
        <v>277</v>
      </c>
      <c r="AP4050" s="104" t="s">
        <v>278</v>
      </c>
      <c r="AQ4050" s="105" t="e">
        <f t="shared" si="928"/>
        <v>#NUM!</v>
      </c>
      <c r="AR4050" s="105" t="e">
        <f t="shared" si="929"/>
        <v>#NUM!</v>
      </c>
      <c r="AS4050" s="105" t="e">
        <f t="shared" si="930"/>
        <v>#NUM!</v>
      </c>
      <c r="AT4050" s="105" t="e">
        <f>#REF!*1.075</f>
        <v>#REF!</v>
      </c>
      <c r="AU4050" s="105" t="e">
        <f t="shared" si="931"/>
        <v>#VALUE!</v>
      </c>
      <c r="AV4050" s="102" t="e">
        <f t="shared" si="924"/>
        <v>#REF!</v>
      </c>
      <c r="AW4050" s="105" t="s">
        <v>279</v>
      </c>
      <c r="AX4050" s="105" t="s">
        <v>278</v>
      </c>
      <c r="AY4050" s="106">
        <v>1.1499999999999999</v>
      </c>
      <c r="AZ4050" s="108">
        <f t="shared" si="925"/>
        <v>0.28749999999999998</v>
      </c>
      <c r="BA4050" s="1">
        <f t="shared" si="926"/>
        <v>1.4375</v>
      </c>
      <c r="BB4050" s="106">
        <f t="shared" si="927"/>
        <v>1.5525</v>
      </c>
      <c r="BC4050" s="105" t="s">
        <v>53</v>
      </c>
      <c r="BE4050" s="110"/>
      <c r="BF4050" s="110"/>
      <c r="BG4050" s="110"/>
    </row>
    <row r="4051" spans="1:59" ht="24.75" hidden="1" customHeight="1">
      <c r="A4051" s="9">
        <v>4050</v>
      </c>
      <c r="B4051" s="17">
        <v>5236</v>
      </c>
      <c r="C4051" s="17"/>
      <c r="D4051" s="8"/>
      <c r="E4051" s="2" t="s">
        <v>15553</v>
      </c>
      <c r="F4051" s="2" t="s">
        <v>4220</v>
      </c>
      <c r="G4051" s="2" t="s">
        <v>1648</v>
      </c>
      <c r="H4051" s="18" t="s">
        <v>1187</v>
      </c>
      <c r="I4051" s="2" t="s">
        <v>44</v>
      </c>
      <c r="J4051" s="2" t="s">
        <v>15556</v>
      </c>
      <c r="K4051" s="19"/>
      <c r="L4051" s="2"/>
      <c r="M4051" s="17">
        <v>20</v>
      </c>
      <c r="N4051" s="2" t="s">
        <v>46</v>
      </c>
      <c r="O4051" s="2" t="s">
        <v>15428</v>
      </c>
      <c r="P4051" s="2" t="s">
        <v>15433</v>
      </c>
      <c r="Q4051" s="2" t="s">
        <v>15557</v>
      </c>
      <c r="R4051" s="101">
        <v>3.29</v>
      </c>
      <c r="T4051" s="116" t="s">
        <v>58</v>
      </c>
      <c r="W4051" s="102">
        <v>3.3298000000000001</v>
      </c>
      <c r="X4051" s="102">
        <v>2.8</v>
      </c>
      <c r="Y4051" s="102">
        <v>5.93</v>
      </c>
      <c r="AG4051" s="105">
        <v>1.0913999999999999</v>
      </c>
      <c r="AN4051" s="106">
        <v>1.9450000000000001</v>
      </c>
      <c r="AO4051" s="105" t="s">
        <v>277</v>
      </c>
      <c r="AP4051" s="104" t="s">
        <v>278</v>
      </c>
      <c r="AQ4051" s="105" t="e">
        <f t="shared" si="928"/>
        <v>#NUM!</v>
      </c>
      <c r="AR4051" s="105" t="e">
        <f t="shared" si="929"/>
        <v>#NUM!</v>
      </c>
      <c r="AS4051" s="105" t="e">
        <f t="shared" si="930"/>
        <v>#NUM!</v>
      </c>
      <c r="AT4051" s="105" t="e">
        <f>#REF!*1.075</f>
        <v>#REF!</v>
      </c>
      <c r="AU4051" s="105" t="e">
        <f t="shared" si="931"/>
        <v>#VALUE!</v>
      </c>
      <c r="AV4051" s="102" t="e">
        <f t="shared" si="924"/>
        <v>#REF!</v>
      </c>
      <c r="AW4051" s="105" t="s">
        <v>279</v>
      </c>
      <c r="AX4051" s="105" t="s">
        <v>278</v>
      </c>
      <c r="AY4051" s="106">
        <v>1.95</v>
      </c>
      <c r="AZ4051" s="108">
        <f t="shared" si="925"/>
        <v>0.48749999999999999</v>
      </c>
      <c r="BA4051" s="1">
        <f t="shared" si="926"/>
        <v>2.4375</v>
      </c>
      <c r="BB4051" s="106">
        <f t="shared" si="927"/>
        <v>2.6324999999999998</v>
      </c>
      <c r="BC4051" s="105" t="s">
        <v>53</v>
      </c>
      <c r="BE4051" s="110"/>
      <c r="BF4051" s="110"/>
      <c r="BG4051" s="110"/>
    </row>
    <row r="4052" spans="1:59" ht="24.75" hidden="1" customHeight="1">
      <c r="A4052" s="9">
        <v>4051</v>
      </c>
      <c r="B4052" s="17">
        <v>5235</v>
      </c>
      <c r="C4052" s="17"/>
      <c r="D4052" s="8"/>
      <c r="E4052" s="2" t="s">
        <v>15553</v>
      </c>
      <c r="F4052" s="2" t="s">
        <v>4220</v>
      </c>
      <c r="G4052" s="2" t="s">
        <v>1648</v>
      </c>
      <c r="H4052" s="18" t="s">
        <v>1469</v>
      </c>
      <c r="I4052" s="2" t="s">
        <v>44</v>
      </c>
      <c r="J4052" s="2" t="s">
        <v>15558</v>
      </c>
      <c r="K4052" s="19"/>
      <c r="L4052" s="2"/>
      <c r="M4052" s="17">
        <v>20</v>
      </c>
      <c r="N4052" s="2" t="s">
        <v>46</v>
      </c>
      <c r="O4052" s="2" t="s">
        <v>15428</v>
      </c>
      <c r="P4052" s="2" t="s">
        <v>15559</v>
      </c>
      <c r="Q4052" s="2" t="s">
        <v>15560</v>
      </c>
      <c r="R4052" s="101">
        <v>4.9800000000000004</v>
      </c>
      <c r="T4052" s="116" t="s">
        <v>58</v>
      </c>
      <c r="W4052" s="102">
        <v>4.7968000000000002</v>
      </c>
      <c r="X4052" s="102">
        <v>4.46</v>
      </c>
      <c r="Y4052" s="102">
        <v>7.8</v>
      </c>
      <c r="AG4052" s="105">
        <v>1.5927</v>
      </c>
      <c r="AN4052" s="106">
        <v>3.0263</v>
      </c>
      <c r="AO4052" s="105" t="s">
        <v>277</v>
      </c>
      <c r="AP4052" s="104" t="s">
        <v>278</v>
      </c>
      <c r="AQ4052" s="105" t="e">
        <f t="shared" si="928"/>
        <v>#NUM!</v>
      </c>
      <c r="AR4052" s="105" t="e">
        <f t="shared" si="929"/>
        <v>#NUM!</v>
      </c>
      <c r="AS4052" s="105" t="e">
        <f t="shared" si="930"/>
        <v>#NUM!</v>
      </c>
      <c r="AT4052" s="105" t="e">
        <f>#REF!*1.075</f>
        <v>#REF!</v>
      </c>
      <c r="AU4052" s="105" t="e">
        <f t="shared" si="931"/>
        <v>#VALUE!</v>
      </c>
      <c r="AV4052" s="102" t="e">
        <f t="shared" si="924"/>
        <v>#REF!</v>
      </c>
      <c r="AW4052" s="105" t="s">
        <v>279</v>
      </c>
      <c r="AX4052" s="105" t="s">
        <v>278</v>
      </c>
      <c r="AY4052" s="106">
        <v>3.03</v>
      </c>
      <c r="AZ4052" s="108">
        <f t="shared" si="925"/>
        <v>0.75749999999999995</v>
      </c>
      <c r="BA4052" s="1">
        <f t="shared" si="926"/>
        <v>3.7874999999999996</v>
      </c>
      <c r="BB4052" s="106">
        <f t="shared" si="927"/>
        <v>4.0904999999999996</v>
      </c>
      <c r="BC4052" s="105" t="s">
        <v>53</v>
      </c>
      <c r="BE4052" s="110"/>
      <c r="BF4052" s="110"/>
      <c r="BG4052" s="110"/>
    </row>
    <row r="4053" spans="1:59" ht="24.75" hidden="1" customHeight="1">
      <c r="A4053" s="9">
        <v>4052</v>
      </c>
      <c r="B4053" s="17">
        <v>573</v>
      </c>
      <c r="C4053" s="17"/>
      <c r="D4053" s="8"/>
      <c r="E4053" s="2" t="s">
        <v>15561</v>
      </c>
      <c r="F4053" s="2" t="s">
        <v>15562</v>
      </c>
      <c r="G4053" s="2" t="s">
        <v>6891</v>
      </c>
      <c r="H4053" s="18" t="s">
        <v>1421</v>
      </c>
      <c r="I4053" s="2" t="s">
        <v>68</v>
      </c>
      <c r="J4053" s="2" t="s">
        <v>15563</v>
      </c>
      <c r="K4053" s="19"/>
      <c r="L4053" s="2"/>
      <c r="M4053" s="17">
        <v>40</v>
      </c>
      <c r="N4053" s="2" t="s">
        <v>46</v>
      </c>
      <c r="O4053" s="2" t="s">
        <v>15428</v>
      </c>
      <c r="P4053" s="2" t="s">
        <v>1079</v>
      </c>
      <c r="Q4053" s="2" t="s">
        <v>15564</v>
      </c>
      <c r="R4053" s="101">
        <v>3.64</v>
      </c>
      <c r="T4053" s="116">
        <v>1.66</v>
      </c>
      <c r="W4053" s="102">
        <v>2.72</v>
      </c>
      <c r="Y4053" s="102">
        <v>4.0599999999999996</v>
      </c>
      <c r="AN4053" s="106">
        <v>2.9119999999999999</v>
      </c>
      <c r="AO4053" s="105" t="s">
        <v>372</v>
      </c>
      <c r="AP4053" s="104" t="s">
        <v>373</v>
      </c>
      <c r="AQ4053" s="105" t="e">
        <f t="shared" si="928"/>
        <v>#NUM!</v>
      </c>
      <c r="AR4053" s="105" t="e">
        <f t="shared" si="929"/>
        <v>#NUM!</v>
      </c>
      <c r="AS4053" s="105" t="e">
        <f t="shared" si="930"/>
        <v>#NUM!</v>
      </c>
      <c r="AT4053" s="105" t="e">
        <f>#REF!*1.075</f>
        <v>#REF!</v>
      </c>
      <c r="AU4053" s="105">
        <f t="shared" si="931"/>
        <v>1.7844999999999998</v>
      </c>
      <c r="AV4053" s="102" t="e">
        <f t="shared" si="924"/>
        <v>#REF!</v>
      </c>
      <c r="AW4053" s="105" t="s">
        <v>172</v>
      </c>
      <c r="AX4053" s="105" t="s">
        <v>173</v>
      </c>
      <c r="AY4053" s="106">
        <v>1.7845</v>
      </c>
      <c r="AZ4053" s="108">
        <f t="shared" si="925"/>
        <v>0.44612499999999999</v>
      </c>
      <c r="BA4053" s="1">
        <f t="shared" si="926"/>
        <v>2.2306249999999999</v>
      </c>
      <c r="BB4053" s="106">
        <f t="shared" si="927"/>
        <v>2.4090749999999996</v>
      </c>
      <c r="BC4053" s="105" t="s">
        <v>53</v>
      </c>
      <c r="BE4053" s="110"/>
      <c r="BF4053" s="110"/>
      <c r="BG4053" s="110"/>
    </row>
    <row r="4054" spans="1:59" ht="24.75" hidden="1" customHeight="1">
      <c r="A4054" s="9">
        <v>4053</v>
      </c>
      <c r="B4054" s="17">
        <v>966</v>
      </c>
      <c r="C4054" s="17"/>
      <c r="D4054" s="8"/>
      <c r="E4054" s="2" t="s">
        <v>15561</v>
      </c>
      <c r="F4054" s="2" t="s">
        <v>15565</v>
      </c>
      <c r="G4054" s="2" t="s">
        <v>6891</v>
      </c>
      <c r="H4054" s="18" t="s">
        <v>43</v>
      </c>
      <c r="I4054" s="2" t="s">
        <v>68</v>
      </c>
      <c r="J4054" s="2" t="s">
        <v>15566</v>
      </c>
      <c r="K4054" s="19"/>
      <c r="L4054" s="2"/>
      <c r="M4054" s="17">
        <v>30</v>
      </c>
      <c r="N4054" s="2" t="s">
        <v>46</v>
      </c>
      <c r="O4054" s="2" t="s">
        <v>15428</v>
      </c>
      <c r="P4054" s="2" t="s">
        <v>15433</v>
      </c>
      <c r="Q4054" s="2" t="s">
        <v>15567</v>
      </c>
      <c r="R4054" s="101">
        <v>7.05</v>
      </c>
      <c r="T4054" s="116">
        <v>4.04</v>
      </c>
      <c r="W4054" s="102">
        <v>5.1013999999999999</v>
      </c>
      <c r="Y4054" s="102">
        <v>8.01</v>
      </c>
      <c r="AG4054" s="105">
        <v>5.0599999999999996</v>
      </c>
      <c r="AN4054" s="106">
        <v>7.05</v>
      </c>
      <c r="AO4054" s="105" t="s">
        <v>50</v>
      </c>
      <c r="AP4054" s="104" t="s">
        <v>51</v>
      </c>
      <c r="AQ4054" s="105" t="e">
        <f t="shared" si="928"/>
        <v>#NUM!</v>
      </c>
      <c r="AR4054" s="105" t="e">
        <f t="shared" si="929"/>
        <v>#NUM!</v>
      </c>
      <c r="AS4054" s="105" t="e">
        <f t="shared" si="930"/>
        <v>#NUM!</v>
      </c>
      <c r="AT4054" s="105" t="e">
        <f>#REF!*1.075</f>
        <v>#REF!</v>
      </c>
      <c r="AU4054" s="105">
        <f t="shared" si="931"/>
        <v>4.343</v>
      </c>
      <c r="AV4054" s="102" t="e">
        <f t="shared" si="924"/>
        <v>#REF!</v>
      </c>
      <c r="AW4054" s="105" t="s">
        <v>172</v>
      </c>
      <c r="AX4054" s="105" t="s">
        <v>173</v>
      </c>
      <c r="AY4054" s="106">
        <v>4.34</v>
      </c>
      <c r="AZ4054" s="108">
        <f t="shared" si="925"/>
        <v>1.085</v>
      </c>
      <c r="BA4054" s="1">
        <f t="shared" si="926"/>
        <v>5.4249999999999998</v>
      </c>
      <c r="BB4054" s="106">
        <f t="shared" si="927"/>
        <v>5.859</v>
      </c>
      <c r="BC4054" s="105" t="s">
        <v>53</v>
      </c>
      <c r="BE4054" s="110"/>
      <c r="BF4054" s="110"/>
      <c r="BG4054" s="110"/>
    </row>
    <row r="4055" spans="1:59" ht="24.75" hidden="1" customHeight="1">
      <c r="A4055" s="9">
        <v>4054</v>
      </c>
      <c r="B4055" s="17">
        <v>56</v>
      </c>
      <c r="C4055" s="17"/>
      <c r="D4055" s="8"/>
      <c r="E4055" s="2" t="s">
        <v>15568</v>
      </c>
      <c r="F4055" s="2" t="s">
        <v>15569</v>
      </c>
      <c r="G4055" s="2" t="s">
        <v>3890</v>
      </c>
      <c r="H4055" s="18" t="s">
        <v>945</v>
      </c>
      <c r="I4055" s="2" t="s">
        <v>68</v>
      </c>
      <c r="J4055" s="30" t="s">
        <v>545</v>
      </c>
      <c r="K4055" s="19"/>
      <c r="L4055" s="2"/>
      <c r="M4055" s="17">
        <v>30</v>
      </c>
      <c r="N4055" s="2" t="s">
        <v>46</v>
      </c>
      <c r="O4055" s="2" t="s">
        <v>15428</v>
      </c>
      <c r="P4055" s="2" t="s">
        <v>15570</v>
      </c>
      <c r="Q4055" s="2" t="s">
        <v>15571</v>
      </c>
      <c r="R4055" s="101">
        <v>0.46</v>
      </c>
      <c r="T4055" s="116">
        <v>0.26</v>
      </c>
      <c r="AN4055" s="106">
        <v>0.46</v>
      </c>
      <c r="AO4055" s="105" t="s">
        <v>50</v>
      </c>
      <c r="AP4055" s="104" t="s">
        <v>51</v>
      </c>
      <c r="AQ4055" s="105" t="e">
        <f t="shared" si="928"/>
        <v>#NUM!</v>
      </c>
      <c r="AR4055" s="105" t="e">
        <f t="shared" si="929"/>
        <v>#NUM!</v>
      </c>
      <c r="AS4055" s="105" t="e">
        <f t="shared" si="930"/>
        <v>#NUM!</v>
      </c>
      <c r="AT4055" s="105" t="e">
        <f>#REF!*1.075</f>
        <v>#REF!</v>
      </c>
      <c r="AU4055" s="105">
        <f t="shared" si="931"/>
        <v>0.27949999999999997</v>
      </c>
      <c r="AV4055" s="102" t="e">
        <f t="shared" si="924"/>
        <v>#REF!</v>
      </c>
      <c r="AW4055" s="105" t="s">
        <v>172</v>
      </c>
      <c r="AX4055" s="105" t="s">
        <v>173</v>
      </c>
      <c r="AY4055" s="106">
        <v>0.27950000000000003</v>
      </c>
      <c r="AZ4055" s="108">
        <f t="shared" si="925"/>
        <v>6.9875000000000007E-2</v>
      </c>
      <c r="BA4055" s="1">
        <f t="shared" si="926"/>
        <v>0.34937500000000005</v>
      </c>
      <c r="BB4055" s="106">
        <f t="shared" si="927"/>
        <v>0.37732500000000002</v>
      </c>
      <c r="BC4055" s="105" t="s">
        <v>53</v>
      </c>
      <c r="BE4055" s="110"/>
      <c r="BF4055" s="110"/>
      <c r="BG4055" s="110"/>
    </row>
    <row r="4056" spans="1:59" ht="24.75" hidden="1" customHeight="1">
      <c r="A4056" s="9">
        <v>4055</v>
      </c>
      <c r="B4056" s="17">
        <v>57</v>
      </c>
      <c r="C4056" s="17"/>
      <c r="D4056" s="8"/>
      <c r="E4056" s="2" t="s">
        <v>15568</v>
      </c>
      <c r="F4056" s="2" t="s">
        <v>15569</v>
      </c>
      <c r="G4056" s="2" t="s">
        <v>3890</v>
      </c>
      <c r="H4056" s="18" t="s">
        <v>251</v>
      </c>
      <c r="I4056" s="2" t="s">
        <v>488</v>
      </c>
      <c r="J4056" s="30" t="s">
        <v>15572</v>
      </c>
      <c r="K4056" s="19"/>
      <c r="L4056" s="2"/>
      <c r="M4056" s="17">
        <v>250</v>
      </c>
      <c r="N4056" s="2" t="s">
        <v>46</v>
      </c>
      <c r="O4056" s="2" t="s">
        <v>15428</v>
      </c>
      <c r="P4056" s="2" t="s">
        <v>15573</v>
      </c>
      <c r="Q4056" s="2" t="s">
        <v>15574</v>
      </c>
      <c r="R4056" s="101">
        <v>11.78</v>
      </c>
      <c r="T4056" s="116">
        <v>7.86</v>
      </c>
      <c r="AN4056" s="106">
        <v>11.78</v>
      </c>
      <c r="AO4056" s="105" t="s">
        <v>50</v>
      </c>
      <c r="AP4056" s="104" t="s">
        <v>51</v>
      </c>
      <c r="AQ4056" s="105" t="e">
        <f t="shared" si="928"/>
        <v>#NUM!</v>
      </c>
      <c r="AR4056" s="105" t="e">
        <f t="shared" si="929"/>
        <v>#NUM!</v>
      </c>
      <c r="AS4056" s="105" t="e">
        <f t="shared" si="930"/>
        <v>#NUM!</v>
      </c>
      <c r="AT4056" s="105" t="e">
        <f>#REF!*1.075</f>
        <v>#REF!</v>
      </c>
      <c r="AU4056" s="105">
        <f t="shared" si="931"/>
        <v>8.4495000000000005</v>
      </c>
      <c r="AV4056" s="102" t="e">
        <f t="shared" si="924"/>
        <v>#REF!</v>
      </c>
      <c r="AW4056" s="105" t="s">
        <v>172</v>
      </c>
      <c r="AX4056" s="105" t="s">
        <v>173</v>
      </c>
      <c r="AY4056" s="106">
        <v>8.4489999999999998</v>
      </c>
      <c r="AZ4056" s="108">
        <f t="shared" si="925"/>
        <v>2.11225</v>
      </c>
      <c r="BA4056" s="1">
        <f t="shared" si="926"/>
        <v>10.561249999999999</v>
      </c>
      <c r="BB4056" s="106">
        <f t="shared" si="927"/>
        <v>11.40615</v>
      </c>
      <c r="BC4056" s="105" t="s">
        <v>53</v>
      </c>
      <c r="BE4056" s="110"/>
      <c r="BF4056" s="110"/>
      <c r="BG4056" s="110"/>
    </row>
    <row r="4057" spans="1:59" ht="24.75" hidden="1" customHeight="1">
      <c r="A4057" s="9">
        <v>4056</v>
      </c>
      <c r="B4057" s="20">
        <v>19358</v>
      </c>
      <c r="C4057" s="20"/>
      <c r="E4057" s="21" t="s">
        <v>15575</v>
      </c>
      <c r="F4057" s="21" t="s">
        <v>15576</v>
      </c>
      <c r="G4057" s="21" t="s">
        <v>2242</v>
      </c>
      <c r="H4057" s="22" t="s">
        <v>2254</v>
      </c>
      <c r="I4057" s="21" t="s">
        <v>2244</v>
      </c>
      <c r="J4057" s="21" t="s">
        <v>15577</v>
      </c>
      <c r="K4057" s="23">
        <v>5</v>
      </c>
      <c r="L4057" s="21" t="s">
        <v>91</v>
      </c>
      <c r="M4057" s="20">
        <v>1</v>
      </c>
      <c r="N4057" s="21" t="s">
        <v>46</v>
      </c>
      <c r="O4057" s="21" t="s">
        <v>15578</v>
      </c>
      <c r="P4057" s="21" t="s">
        <v>15579</v>
      </c>
      <c r="Q4057" s="21" t="s">
        <v>15580</v>
      </c>
      <c r="R4057" s="101">
        <v>4.1900000000000004</v>
      </c>
      <c r="S4057" s="102">
        <v>2.7</v>
      </c>
      <c r="T4057" s="116">
        <v>1.35</v>
      </c>
      <c r="U4057" s="84">
        <v>4.1900000000000004</v>
      </c>
      <c r="AQ4057" s="105" t="e">
        <f t="shared" si="928"/>
        <v>#NUM!</v>
      </c>
      <c r="AR4057" s="105" t="e">
        <f t="shared" si="929"/>
        <v>#NUM!</v>
      </c>
      <c r="AS4057" s="105" t="e">
        <f t="shared" si="930"/>
        <v>#NUM!</v>
      </c>
      <c r="AT4057" s="105" t="e">
        <f>#REF!*1.075</f>
        <v>#REF!</v>
      </c>
      <c r="AU4057" s="105">
        <f t="shared" si="931"/>
        <v>1.4512499999999999</v>
      </c>
      <c r="AV4057" s="102" t="e">
        <f t="shared" si="924"/>
        <v>#REF!</v>
      </c>
      <c r="AW4057" s="105" t="s">
        <v>172</v>
      </c>
      <c r="AX4057" s="105" t="s">
        <v>173</v>
      </c>
      <c r="AY4057" s="106">
        <v>1.4510000000000001</v>
      </c>
      <c r="AZ4057" s="108">
        <f t="shared" si="925"/>
        <v>0.36275000000000002</v>
      </c>
      <c r="BA4057" s="1">
        <f t="shared" si="926"/>
        <v>1.8137500000000002</v>
      </c>
      <c r="BB4057" s="106">
        <f t="shared" si="927"/>
        <v>1.9588500000000002</v>
      </c>
      <c r="BC4057" s="105" t="s">
        <v>53</v>
      </c>
      <c r="BE4057" s="110"/>
      <c r="BF4057" s="110"/>
      <c r="BG4057" s="110"/>
    </row>
    <row r="4058" spans="1:59" ht="24.75" hidden="1" customHeight="1">
      <c r="A4058" s="9">
        <v>4057</v>
      </c>
      <c r="B4058" s="20">
        <v>5623</v>
      </c>
      <c r="C4058" s="20"/>
      <c r="E4058" s="21" t="s">
        <v>15581</v>
      </c>
      <c r="F4058" s="21" t="s">
        <v>3727</v>
      </c>
      <c r="G4058" s="21" t="s">
        <v>6394</v>
      </c>
      <c r="H4058" s="22" t="s">
        <v>15582</v>
      </c>
      <c r="I4058" s="21" t="s">
        <v>551</v>
      </c>
      <c r="J4058" s="21" t="s">
        <v>10812</v>
      </c>
      <c r="K4058" s="23"/>
      <c r="L4058" s="21"/>
      <c r="M4058" s="20">
        <v>10</v>
      </c>
      <c r="N4058" s="21" t="s">
        <v>46</v>
      </c>
      <c r="O4058" s="21" t="s">
        <v>15578</v>
      </c>
      <c r="P4058" s="21" t="s">
        <v>15583</v>
      </c>
      <c r="Q4058" s="21" t="s">
        <v>15584</v>
      </c>
      <c r="R4058" s="101">
        <v>10.46</v>
      </c>
      <c r="S4058" s="102">
        <v>2.95</v>
      </c>
      <c r="T4058" s="116">
        <v>1.4</v>
      </c>
      <c r="U4058" s="84">
        <v>10.465999999999999</v>
      </c>
      <c r="AQ4058" s="105" t="e">
        <f t="shared" si="928"/>
        <v>#NUM!</v>
      </c>
      <c r="AR4058" s="105" t="e">
        <f t="shared" si="929"/>
        <v>#NUM!</v>
      </c>
      <c r="AS4058" s="105" t="e">
        <f t="shared" si="930"/>
        <v>#NUM!</v>
      </c>
      <c r="AT4058" s="105" t="e">
        <f>#REF!*1.075</f>
        <v>#REF!</v>
      </c>
      <c r="AU4058" s="105">
        <f t="shared" si="931"/>
        <v>1.5049999999999999</v>
      </c>
      <c r="AV4058" s="102" t="e">
        <f t="shared" si="924"/>
        <v>#REF!</v>
      </c>
      <c r="AW4058" s="105" t="s">
        <v>172</v>
      </c>
      <c r="AX4058" s="105" t="s">
        <v>173</v>
      </c>
      <c r="AY4058" s="106">
        <v>1.5049999999999999</v>
      </c>
      <c r="AZ4058" s="108">
        <f t="shared" si="925"/>
        <v>0.37624999999999997</v>
      </c>
      <c r="BA4058" s="1">
        <f t="shared" si="926"/>
        <v>1.8812499999999999</v>
      </c>
      <c r="BB4058" s="106">
        <f t="shared" si="927"/>
        <v>2.0317499999999997</v>
      </c>
      <c r="BC4058" s="105" t="s">
        <v>53</v>
      </c>
      <c r="BE4058" s="110"/>
      <c r="BF4058" s="110"/>
      <c r="BG4058" s="110"/>
    </row>
    <row r="4059" spans="1:59" ht="24.75" hidden="1" customHeight="1">
      <c r="A4059" s="9">
        <v>4058</v>
      </c>
      <c r="B4059" s="20">
        <v>5624</v>
      </c>
      <c r="C4059" s="20"/>
      <c r="E4059" s="21" t="s">
        <v>15585</v>
      </c>
      <c r="F4059" s="21" t="s">
        <v>15586</v>
      </c>
      <c r="G4059" s="21" t="s">
        <v>6516</v>
      </c>
      <c r="H4059" s="22" t="s">
        <v>6829</v>
      </c>
      <c r="I4059" s="21" t="s">
        <v>551</v>
      </c>
      <c r="J4059" s="21" t="s">
        <v>10812</v>
      </c>
      <c r="K4059" s="23"/>
      <c r="L4059" s="21"/>
      <c r="M4059" s="20">
        <v>10</v>
      </c>
      <c r="N4059" s="21" t="s">
        <v>46</v>
      </c>
      <c r="O4059" s="21" t="s">
        <v>15578</v>
      </c>
      <c r="P4059" s="21" t="s">
        <v>15583</v>
      </c>
      <c r="Q4059" s="21" t="s">
        <v>15587</v>
      </c>
      <c r="R4059" s="101">
        <v>9.99</v>
      </c>
      <c r="S4059" s="102">
        <v>4.99</v>
      </c>
      <c r="T4059" s="116">
        <v>1.65</v>
      </c>
      <c r="U4059" s="84">
        <v>9.9920000000000009</v>
      </c>
      <c r="AQ4059" s="105" t="e">
        <f t="shared" si="928"/>
        <v>#NUM!</v>
      </c>
      <c r="AR4059" s="105" t="e">
        <f t="shared" si="929"/>
        <v>#NUM!</v>
      </c>
      <c r="AS4059" s="105" t="e">
        <f t="shared" si="930"/>
        <v>#NUM!</v>
      </c>
      <c r="AT4059" s="105" t="e">
        <f>#REF!*1.075</f>
        <v>#REF!</v>
      </c>
      <c r="AU4059" s="105">
        <f t="shared" si="931"/>
        <v>1.7737499999999999</v>
      </c>
      <c r="AV4059" s="102" t="e">
        <f t="shared" si="924"/>
        <v>#REF!</v>
      </c>
      <c r="AW4059" s="105" t="s">
        <v>172</v>
      </c>
      <c r="AX4059" s="105" t="s">
        <v>173</v>
      </c>
      <c r="AY4059" s="106">
        <v>1.77</v>
      </c>
      <c r="AZ4059" s="108">
        <f t="shared" si="925"/>
        <v>0.4425</v>
      </c>
      <c r="BA4059" s="1">
        <f t="shared" si="926"/>
        <v>2.2124999999999999</v>
      </c>
      <c r="BB4059" s="106">
        <f t="shared" si="927"/>
        <v>2.3895</v>
      </c>
      <c r="BC4059" s="105" t="s">
        <v>53</v>
      </c>
      <c r="BE4059" s="110"/>
      <c r="BF4059" s="110"/>
      <c r="BG4059" s="110"/>
    </row>
    <row r="4060" spans="1:59" ht="24.75" hidden="1" customHeight="1">
      <c r="A4060" s="9">
        <v>4059</v>
      </c>
      <c r="B4060" s="20">
        <v>5576</v>
      </c>
      <c r="C4060" s="20"/>
      <c r="E4060" s="21" t="s">
        <v>15588</v>
      </c>
      <c r="F4060" s="21" t="s">
        <v>15589</v>
      </c>
      <c r="G4060" s="21" t="s">
        <v>990</v>
      </c>
      <c r="H4060" s="22" t="s">
        <v>611</v>
      </c>
      <c r="I4060" s="21" t="s">
        <v>983</v>
      </c>
      <c r="J4060" s="21" t="s">
        <v>3196</v>
      </c>
      <c r="K4060" s="23">
        <v>5</v>
      </c>
      <c r="L4060" s="21" t="s">
        <v>91</v>
      </c>
      <c r="M4060" s="20">
        <v>1</v>
      </c>
      <c r="N4060" s="21" t="s">
        <v>46</v>
      </c>
      <c r="O4060" s="21" t="s">
        <v>15578</v>
      </c>
      <c r="P4060" s="21" t="s">
        <v>15590</v>
      </c>
      <c r="Q4060" s="21" t="s">
        <v>15591</v>
      </c>
      <c r="R4060" s="101">
        <v>15.4</v>
      </c>
      <c r="S4060" s="102">
        <v>3.4</v>
      </c>
      <c r="T4060" s="116">
        <v>1.4</v>
      </c>
      <c r="U4060" s="84">
        <v>15.472</v>
      </c>
      <c r="AQ4060" s="105" t="e">
        <f t="shared" si="928"/>
        <v>#NUM!</v>
      </c>
      <c r="AR4060" s="105" t="e">
        <f t="shared" si="929"/>
        <v>#NUM!</v>
      </c>
      <c r="AS4060" s="105" t="e">
        <f t="shared" si="930"/>
        <v>#NUM!</v>
      </c>
      <c r="AT4060" s="105" t="e">
        <f>#REF!*1.075</f>
        <v>#REF!</v>
      </c>
      <c r="AU4060" s="105">
        <f t="shared" si="931"/>
        <v>1.5049999999999999</v>
      </c>
      <c r="AV4060" s="102" t="e">
        <f t="shared" si="924"/>
        <v>#REF!</v>
      </c>
      <c r="AW4060" s="105" t="s">
        <v>172</v>
      </c>
      <c r="AX4060" s="105" t="s">
        <v>173</v>
      </c>
      <c r="AY4060" s="106">
        <v>1.51</v>
      </c>
      <c r="AZ4060" s="108">
        <f t="shared" si="925"/>
        <v>0.3775</v>
      </c>
      <c r="BA4060" s="1">
        <f t="shared" si="926"/>
        <v>1.8875</v>
      </c>
      <c r="BB4060" s="106">
        <f t="shared" si="927"/>
        <v>2.0385</v>
      </c>
      <c r="BC4060" s="105" t="s">
        <v>53</v>
      </c>
      <c r="BE4060" s="110"/>
      <c r="BF4060" s="110"/>
      <c r="BG4060" s="110"/>
    </row>
    <row r="4061" spans="1:59" ht="24.75" hidden="1" customHeight="1">
      <c r="A4061" s="9">
        <v>910</v>
      </c>
      <c r="B4061" s="17">
        <v>17726</v>
      </c>
      <c r="C4061" s="17"/>
      <c r="D4061" s="8"/>
      <c r="E4061" s="2" t="s">
        <v>4022</v>
      </c>
      <c r="F4061" s="2" t="s">
        <v>15592</v>
      </c>
      <c r="G4061" s="2" t="s">
        <v>4024</v>
      </c>
      <c r="H4061" s="18" t="s">
        <v>4025</v>
      </c>
      <c r="I4061" s="2" t="s">
        <v>78</v>
      </c>
      <c r="J4061" s="2" t="s">
        <v>15593</v>
      </c>
      <c r="K4061" s="19">
        <v>30</v>
      </c>
      <c r="L4061" s="2" t="s">
        <v>80</v>
      </c>
      <c r="M4061" s="17">
        <v>1</v>
      </c>
      <c r="N4061" s="2" t="s">
        <v>46</v>
      </c>
      <c r="O4061" s="2" t="s">
        <v>15594</v>
      </c>
      <c r="P4061" s="2" t="s">
        <v>3986</v>
      </c>
      <c r="Q4061" s="2" t="s">
        <v>15595</v>
      </c>
      <c r="R4061" s="101">
        <v>7.1909999999999998</v>
      </c>
      <c r="T4061" s="116">
        <v>1.5</v>
      </c>
      <c r="U4061" s="84">
        <v>8.2388999999999992</v>
      </c>
      <c r="V4061" s="102">
        <v>5.1398000000000001</v>
      </c>
      <c r="AE4061" s="104">
        <v>8.2388999999999992</v>
      </c>
      <c r="AN4061" s="106">
        <v>6.69</v>
      </c>
      <c r="AO4061" s="105" t="s">
        <v>277</v>
      </c>
      <c r="AP4061" s="104" t="s">
        <v>278</v>
      </c>
      <c r="AQ4061" s="105" t="e">
        <f t="shared" si="928"/>
        <v>#NUM!</v>
      </c>
      <c r="AR4061" s="105" t="e">
        <f t="shared" si="929"/>
        <v>#NUM!</v>
      </c>
      <c r="AS4061" s="105" t="e">
        <f t="shared" si="930"/>
        <v>#NUM!</v>
      </c>
      <c r="AT4061" s="105" t="e">
        <f>#REF!*1.075</f>
        <v>#REF!</v>
      </c>
      <c r="AU4061" s="105">
        <f t="shared" si="931"/>
        <v>1.6124999999999998</v>
      </c>
      <c r="AV4061" s="102" t="e">
        <f t="shared" si="924"/>
        <v>#REF!</v>
      </c>
      <c r="AW4061" s="105" t="s">
        <v>172</v>
      </c>
      <c r="AX4061" s="105" t="s">
        <v>173</v>
      </c>
      <c r="AY4061" s="106">
        <v>1.6</v>
      </c>
      <c r="AZ4061" s="108">
        <f t="shared" si="925"/>
        <v>0.4</v>
      </c>
      <c r="BA4061" s="1">
        <f t="shared" si="926"/>
        <v>2</v>
      </c>
      <c r="BB4061" s="106">
        <f t="shared" si="927"/>
        <v>2.16</v>
      </c>
      <c r="BC4061" s="105" t="s">
        <v>53</v>
      </c>
      <c r="BD4061" s="105"/>
      <c r="BG4061" s="110"/>
    </row>
    <row r="4062" spans="1:59" ht="24.75" hidden="1" customHeight="1">
      <c r="A4062" s="9">
        <v>4062</v>
      </c>
      <c r="B4062" s="36">
        <v>3875</v>
      </c>
      <c r="C4062" s="36"/>
      <c r="E4062" s="37" t="s">
        <v>15596</v>
      </c>
      <c r="F4062" s="36" t="s">
        <v>15597</v>
      </c>
      <c r="G4062" s="36" t="s">
        <v>15598</v>
      </c>
      <c r="H4062" s="36" t="s">
        <v>15599</v>
      </c>
      <c r="I4062" s="36" t="s">
        <v>15600</v>
      </c>
      <c r="J4062" s="37" t="s">
        <v>1324</v>
      </c>
      <c r="K4062" s="49"/>
      <c r="L4062" s="36"/>
      <c r="M4062" s="36"/>
      <c r="N4062" s="36"/>
      <c r="O4062" s="36" t="s">
        <v>15601</v>
      </c>
      <c r="P4062" s="36" t="s">
        <v>15602</v>
      </c>
      <c r="Q4062" s="36" t="s">
        <v>15603</v>
      </c>
      <c r="T4062" s="116"/>
      <c r="AT4062" s="105" t="e">
        <f>#REF!*1.075</f>
        <v>#REF!</v>
      </c>
      <c r="AV4062" s="102" t="e">
        <f t="shared" si="924"/>
        <v>#REF!</v>
      </c>
      <c r="AZ4062" s="108" t="b">
        <f t="shared" si="925"/>
        <v>0</v>
      </c>
      <c r="BA4062" s="1">
        <f t="shared" si="926"/>
        <v>0</v>
      </c>
      <c r="BB4062" s="106">
        <f t="shared" si="927"/>
        <v>0</v>
      </c>
      <c r="BE4062" s="110"/>
      <c r="BF4062" s="110"/>
      <c r="BG4062" s="110"/>
    </row>
    <row r="4063" spans="1:59" ht="24.75" hidden="1" customHeight="1">
      <c r="A4063" s="9">
        <v>4063</v>
      </c>
      <c r="B4063" s="36">
        <v>8415</v>
      </c>
      <c r="C4063" s="36"/>
      <c r="E4063" s="37" t="s">
        <v>15596</v>
      </c>
      <c r="F4063" s="36" t="s">
        <v>15604</v>
      </c>
      <c r="G4063" s="36" t="s">
        <v>15598</v>
      </c>
      <c r="H4063" s="36" t="s">
        <v>15605</v>
      </c>
      <c r="I4063" s="36" t="s">
        <v>89</v>
      </c>
      <c r="J4063" s="37" t="s">
        <v>15606</v>
      </c>
      <c r="K4063" s="49"/>
      <c r="L4063" s="36"/>
      <c r="M4063" s="36"/>
      <c r="N4063" s="36"/>
      <c r="O4063" s="36" t="s">
        <v>15601</v>
      </c>
      <c r="P4063" s="36" t="s">
        <v>15607</v>
      </c>
      <c r="Q4063" s="36" t="s">
        <v>15608</v>
      </c>
      <c r="T4063" s="116"/>
      <c r="AT4063" s="105" t="e">
        <f>#REF!*1.075</f>
        <v>#REF!</v>
      </c>
      <c r="AV4063" s="102" t="e">
        <f t="shared" si="924"/>
        <v>#REF!</v>
      </c>
      <c r="AZ4063" s="108" t="b">
        <f t="shared" si="925"/>
        <v>0</v>
      </c>
      <c r="BA4063" s="1">
        <f t="shared" si="926"/>
        <v>0</v>
      </c>
      <c r="BB4063" s="106">
        <f t="shared" si="927"/>
        <v>0</v>
      </c>
      <c r="BE4063" s="110"/>
      <c r="BF4063" s="110"/>
      <c r="BG4063" s="110"/>
    </row>
    <row r="4064" spans="1:59" ht="24.75" hidden="1" customHeight="1">
      <c r="A4064" s="9">
        <v>4064</v>
      </c>
      <c r="B4064" s="36">
        <v>8414</v>
      </c>
      <c r="C4064" s="36"/>
      <c r="E4064" s="37" t="s">
        <v>15609</v>
      </c>
      <c r="F4064" s="36" t="s">
        <v>15610</v>
      </c>
      <c r="G4064" s="36" t="s">
        <v>15611</v>
      </c>
      <c r="H4064" s="36" t="s">
        <v>15612</v>
      </c>
      <c r="I4064" s="36" t="s">
        <v>89</v>
      </c>
      <c r="J4064" s="37" t="s">
        <v>15606</v>
      </c>
      <c r="K4064" s="49"/>
      <c r="L4064" s="36"/>
      <c r="M4064" s="36"/>
      <c r="N4064" s="36"/>
      <c r="O4064" s="36" t="s">
        <v>15601</v>
      </c>
      <c r="P4064" s="36" t="s">
        <v>15613</v>
      </c>
      <c r="Q4064" s="36" t="s">
        <v>15614</v>
      </c>
      <c r="T4064" s="116"/>
      <c r="AT4064" s="105" t="e">
        <f>#REF!*1.075</f>
        <v>#REF!</v>
      </c>
      <c r="AV4064" s="102" t="e">
        <f t="shared" si="924"/>
        <v>#REF!</v>
      </c>
      <c r="AZ4064" s="108" t="b">
        <f t="shared" si="925"/>
        <v>0</v>
      </c>
      <c r="BA4064" s="1">
        <f t="shared" si="926"/>
        <v>0</v>
      </c>
      <c r="BB4064" s="106">
        <f t="shared" si="927"/>
        <v>0</v>
      </c>
      <c r="BE4064" s="110"/>
      <c r="BF4064" s="110"/>
      <c r="BG4064" s="110"/>
    </row>
    <row r="4065" spans="1:59" ht="24.75" hidden="1" customHeight="1">
      <c r="A4065" s="9">
        <v>4071</v>
      </c>
      <c r="B4065" s="36">
        <v>7039</v>
      </c>
      <c r="C4065" s="36"/>
      <c r="E4065" s="37" t="s">
        <v>15609</v>
      </c>
      <c r="F4065" s="36" t="s">
        <v>15615</v>
      </c>
      <c r="G4065" s="36" t="s">
        <v>15616</v>
      </c>
      <c r="H4065" s="36" t="s">
        <v>15617</v>
      </c>
      <c r="I4065" s="36" t="s">
        <v>15525</v>
      </c>
      <c r="J4065" s="37" t="s">
        <v>1733</v>
      </c>
      <c r="K4065" s="49"/>
      <c r="L4065" s="36"/>
      <c r="M4065" s="36"/>
      <c r="N4065" s="36"/>
      <c r="O4065" s="36" t="s">
        <v>15601</v>
      </c>
      <c r="P4065" s="36" t="s">
        <v>15607</v>
      </c>
      <c r="Q4065" s="36" t="s">
        <v>15618</v>
      </c>
      <c r="T4065" s="116"/>
      <c r="AT4065" s="105" t="e">
        <f>#REF!*1.075</f>
        <v>#REF!</v>
      </c>
      <c r="AV4065" s="102" t="e">
        <f t="shared" si="924"/>
        <v>#REF!</v>
      </c>
      <c r="AZ4065" s="108" t="b">
        <f t="shared" si="925"/>
        <v>0</v>
      </c>
      <c r="BA4065" s="1">
        <f t="shared" si="926"/>
        <v>0</v>
      </c>
      <c r="BB4065" s="106">
        <f t="shared" si="927"/>
        <v>0</v>
      </c>
      <c r="BE4065" s="110"/>
      <c r="BF4065" s="110"/>
      <c r="BG4065" s="110"/>
    </row>
    <row r="4066" spans="1:59" ht="24.75" hidden="1" customHeight="1">
      <c r="A4066" s="9">
        <v>4074</v>
      </c>
      <c r="B4066" s="36">
        <v>7120</v>
      </c>
      <c r="C4066" s="36"/>
      <c r="E4066" s="37" t="s">
        <v>15619</v>
      </c>
      <c r="F4066" s="36" t="s">
        <v>15620</v>
      </c>
      <c r="G4066" s="36" t="s">
        <v>15621</v>
      </c>
      <c r="H4066" s="36" t="s">
        <v>77</v>
      </c>
      <c r="I4066" s="36" t="s">
        <v>741</v>
      </c>
      <c r="J4066" s="37" t="s">
        <v>15622</v>
      </c>
      <c r="K4066" s="49"/>
      <c r="L4066" s="36"/>
      <c r="M4066" s="36"/>
      <c r="N4066" s="36"/>
      <c r="O4066" s="36" t="s">
        <v>15601</v>
      </c>
      <c r="P4066" s="36" t="s">
        <v>15607</v>
      </c>
      <c r="Q4066" s="36" t="s">
        <v>15623</v>
      </c>
      <c r="T4066" s="116"/>
      <c r="AT4066" s="105" t="e">
        <f>#REF!*1.075</f>
        <v>#REF!</v>
      </c>
      <c r="AV4066" s="102" t="e">
        <f t="shared" si="924"/>
        <v>#REF!</v>
      </c>
      <c r="AZ4066" s="108" t="b">
        <f t="shared" si="925"/>
        <v>0</v>
      </c>
      <c r="BA4066" s="1">
        <f t="shared" si="926"/>
        <v>0</v>
      </c>
      <c r="BB4066" s="106">
        <f t="shared" si="927"/>
        <v>0</v>
      </c>
      <c r="BE4066" s="110"/>
      <c r="BF4066" s="110"/>
      <c r="BG4066" s="110"/>
    </row>
    <row r="4067" spans="1:59" ht="24.75" customHeight="1">
      <c r="A4067" s="9">
        <v>4065</v>
      </c>
      <c r="B4067" s="20">
        <v>14782</v>
      </c>
      <c r="C4067" s="20"/>
      <c r="D4067" s="127" t="s">
        <v>15624</v>
      </c>
      <c r="E4067" s="21" t="s">
        <v>15625</v>
      </c>
      <c r="F4067" s="21" t="s">
        <v>8820</v>
      </c>
      <c r="G4067" s="21" t="s">
        <v>76</v>
      </c>
      <c r="H4067" s="22" t="s">
        <v>1140</v>
      </c>
      <c r="I4067" s="21" t="s">
        <v>78</v>
      </c>
      <c r="J4067" s="21" t="s">
        <v>15626</v>
      </c>
      <c r="K4067" s="23">
        <v>15</v>
      </c>
      <c r="L4067" s="21" t="s">
        <v>80</v>
      </c>
      <c r="M4067" s="20">
        <v>1</v>
      </c>
      <c r="N4067" s="21" t="s">
        <v>46</v>
      </c>
      <c r="O4067" s="21" t="s">
        <v>15627</v>
      </c>
      <c r="P4067" s="21" t="s">
        <v>15628</v>
      </c>
      <c r="Q4067" s="21" t="s">
        <v>15629</v>
      </c>
      <c r="S4067" s="102">
        <v>3.4</v>
      </c>
      <c r="T4067" s="116">
        <v>2.94</v>
      </c>
      <c r="AQ4067" s="105" t="e">
        <f t="shared" ref="AQ4067:AQ4096" si="932">AVERAGE(SMALL(AE4067:AI4067,1),SMALL(AE4067:AI4067,2))</f>
        <v>#NUM!</v>
      </c>
      <c r="AR4067" s="105" t="e">
        <f t="shared" ref="AR4067:AR4096" si="933">IF(R4067 &lt;=( AVERAGE(SMALL(AE4067:AI4067,1),SMALL(AE4067:AI4067,2))), R4067, "")</f>
        <v>#NUM!</v>
      </c>
      <c r="AS4067" s="105" t="e">
        <f t="shared" ref="AS4067:AS4096" si="934">AVERAGE(SMALL(AJ4067:AM4067,1),SMALL(AJ4067:AM4067,2))</f>
        <v>#NUM!</v>
      </c>
      <c r="AT4067" s="105" t="e">
        <f>#REF!*1.075</f>
        <v>#REF!</v>
      </c>
      <c r="AU4067" s="105">
        <f t="shared" ref="AU4067:AU4096" si="935">T4067*1.075</f>
        <v>3.1604999999999999</v>
      </c>
      <c r="AV4067" s="102"/>
      <c r="AW4067" s="105" t="s">
        <v>172</v>
      </c>
      <c r="AX4067" s="105" t="s">
        <v>173</v>
      </c>
      <c r="AY4067" s="106">
        <v>3.1604999999999999</v>
      </c>
      <c r="AZ4067" s="108">
        <f t="shared" si="925"/>
        <v>0.79012499999999997</v>
      </c>
      <c r="BA4067" s="1">
        <f t="shared" si="926"/>
        <v>3.9506249999999996</v>
      </c>
      <c r="BB4067" s="106">
        <f t="shared" si="927"/>
        <v>4.2666749999999993</v>
      </c>
      <c r="BD4067" s="105" t="s">
        <v>885</v>
      </c>
      <c r="BE4067" s="110"/>
      <c r="BF4067" s="110"/>
      <c r="BG4067" s="110"/>
    </row>
    <row r="4068" spans="1:59" ht="24.75" customHeight="1">
      <c r="A4068" s="9">
        <v>4067</v>
      </c>
      <c r="B4068" s="20">
        <v>14869</v>
      </c>
      <c r="C4068" s="20"/>
      <c r="D4068" s="127" t="s">
        <v>15624</v>
      </c>
      <c r="E4068" s="21" t="s">
        <v>15630</v>
      </c>
      <c r="F4068" s="21" t="s">
        <v>15631</v>
      </c>
      <c r="G4068" s="21" t="s">
        <v>4842</v>
      </c>
      <c r="H4068" s="22" t="s">
        <v>15632</v>
      </c>
      <c r="I4068" s="21" t="s">
        <v>177</v>
      </c>
      <c r="J4068" s="21" t="s">
        <v>15633</v>
      </c>
      <c r="K4068" s="23">
        <v>100</v>
      </c>
      <c r="L4068" s="21" t="s">
        <v>80</v>
      </c>
      <c r="M4068" s="20">
        <v>1</v>
      </c>
      <c r="N4068" s="21" t="s">
        <v>46</v>
      </c>
      <c r="O4068" s="21" t="s">
        <v>15627</v>
      </c>
      <c r="P4068" s="21" t="s">
        <v>15628</v>
      </c>
      <c r="Q4068" s="21" t="s">
        <v>15634</v>
      </c>
      <c r="S4068" s="102">
        <v>12.3</v>
      </c>
      <c r="T4068" s="116">
        <v>6.9</v>
      </c>
      <c r="AQ4068" s="105" t="e">
        <f t="shared" si="932"/>
        <v>#NUM!</v>
      </c>
      <c r="AR4068" s="105" t="e">
        <f t="shared" si="933"/>
        <v>#NUM!</v>
      </c>
      <c r="AS4068" s="105" t="e">
        <f t="shared" si="934"/>
        <v>#NUM!</v>
      </c>
      <c r="AT4068" s="105" t="e">
        <f>#REF!*1.075</f>
        <v>#REF!</v>
      </c>
      <c r="AU4068" s="105">
        <f t="shared" si="935"/>
        <v>7.4175000000000004</v>
      </c>
      <c r="AV4068" s="102"/>
      <c r="AW4068" s="105" t="s">
        <v>172</v>
      </c>
      <c r="AX4068" s="105" t="s">
        <v>173</v>
      </c>
      <c r="AY4068" s="106">
        <v>7.4175000000000004</v>
      </c>
      <c r="AZ4068" s="108">
        <f t="shared" si="925"/>
        <v>1.8543750000000001</v>
      </c>
      <c r="BA4068" s="1">
        <f t="shared" si="926"/>
        <v>9.2718750000000014</v>
      </c>
      <c r="BB4068" s="106">
        <f t="shared" si="927"/>
        <v>10.013625000000001</v>
      </c>
      <c r="BD4068" s="105" t="s">
        <v>885</v>
      </c>
      <c r="BE4068" s="110"/>
      <c r="BF4068" s="110"/>
      <c r="BG4068" s="110"/>
    </row>
    <row r="4069" spans="1:59" ht="24.75" customHeight="1">
      <c r="A4069" s="9">
        <v>4069</v>
      </c>
      <c r="B4069" s="20">
        <v>14930</v>
      </c>
      <c r="C4069" s="20"/>
      <c r="D4069" s="127" t="s">
        <v>15624</v>
      </c>
      <c r="E4069" s="21" t="s">
        <v>15635</v>
      </c>
      <c r="F4069" s="21" t="s">
        <v>15631</v>
      </c>
      <c r="G4069" s="21" t="s">
        <v>4842</v>
      </c>
      <c r="H4069" s="22" t="s">
        <v>15632</v>
      </c>
      <c r="I4069" s="21" t="s">
        <v>177</v>
      </c>
      <c r="J4069" s="21" t="s">
        <v>15636</v>
      </c>
      <c r="K4069" s="23">
        <v>50</v>
      </c>
      <c r="L4069" s="21" t="s">
        <v>80</v>
      </c>
      <c r="M4069" s="20">
        <v>1</v>
      </c>
      <c r="N4069" s="21" t="s">
        <v>46</v>
      </c>
      <c r="O4069" s="21" t="s">
        <v>15627</v>
      </c>
      <c r="P4069" s="21" t="s">
        <v>15628</v>
      </c>
      <c r="Q4069" s="21" t="s">
        <v>15637</v>
      </c>
      <c r="S4069" s="102">
        <v>6.59</v>
      </c>
      <c r="T4069" s="116">
        <v>5.7</v>
      </c>
      <c r="AQ4069" s="105" t="e">
        <f t="shared" si="932"/>
        <v>#NUM!</v>
      </c>
      <c r="AR4069" s="105" t="e">
        <f t="shared" si="933"/>
        <v>#NUM!</v>
      </c>
      <c r="AS4069" s="105" t="e">
        <f t="shared" si="934"/>
        <v>#NUM!</v>
      </c>
      <c r="AT4069" s="105" t="e">
        <f>#REF!*1.075</f>
        <v>#REF!</v>
      </c>
      <c r="AU4069" s="105">
        <f t="shared" si="935"/>
        <v>6.1274999999999995</v>
      </c>
      <c r="AV4069" s="102"/>
      <c r="AW4069" s="105" t="s">
        <v>172</v>
      </c>
      <c r="AX4069" s="105" t="s">
        <v>173</v>
      </c>
      <c r="AY4069" s="106">
        <v>6.1274999999999995</v>
      </c>
      <c r="AZ4069" s="108">
        <f t="shared" si="925"/>
        <v>1.5318749999999999</v>
      </c>
      <c r="BA4069" s="1">
        <f t="shared" si="926"/>
        <v>7.6593749999999989</v>
      </c>
      <c r="BB4069" s="106">
        <f t="shared" si="927"/>
        <v>8.2721249999999991</v>
      </c>
      <c r="BD4069" s="105" t="s">
        <v>885</v>
      </c>
      <c r="BE4069" s="110"/>
      <c r="BF4069" s="110"/>
      <c r="BG4069" s="110"/>
    </row>
    <row r="4070" spans="1:59" ht="24.75" customHeight="1">
      <c r="A4070" s="9">
        <v>4072</v>
      </c>
      <c r="B4070" s="20">
        <v>14783</v>
      </c>
      <c r="C4070" s="20"/>
      <c r="D4070" s="127" t="s">
        <v>15624</v>
      </c>
      <c r="E4070" s="21" t="s">
        <v>15638</v>
      </c>
      <c r="F4070" s="21" t="s">
        <v>2138</v>
      </c>
      <c r="G4070" s="21" t="s">
        <v>2139</v>
      </c>
      <c r="H4070" s="22" t="s">
        <v>2169</v>
      </c>
      <c r="I4070" s="21" t="s">
        <v>78</v>
      </c>
      <c r="J4070" s="21" t="s">
        <v>15639</v>
      </c>
      <c r="K4070" s="23">
        <v>35</v>
      </c>
      <c r="L4070" s="21" t="s">
        <v>80</v>
      </c>
      <c r="M4070" s="20">
        <v>1</v>
      </c>
      <c r="N4070" s="21" t="s">
        <v>46</v>
      </c>
      <c r="O4070" s="21" t="s">
        <v>15627</v>
      </c>
      <c r="P4070" s="21" t="s">
        <v>15628</v>
      </c>
      <c r="Q4070" s="21" t="s">
        <v>15640</v>
      </c>
      <c r="S4070" s="102">
        <v>3.33</v>
      </c>
      <c r="T4070" s="116">
        <v>2.88</v>
      </c>
      <c r="AQ4070" s="105" t="e">
        <f t="shared" si="932"/>
        <v>#NUM!</v>
      </c>
      <c r="AR4070" s="105" t="e">
        <f t="shared" si="933"/>
        <v>#NUM!</v>
      </c>
      <c r="AS4070" s="105" t="e">
        <f t="shared" si="934"/>
        <v>#NUM!</v>
      </c>
      <c r="AT4070" s="105" t="e">
        <f>#REF!*1.075</f>
        <v>#REF!</v>
      </c>
      <c r="AU4070" s="105">
        <f t="shared" si="935"/>
        <v>3.0959999999999996</v>
      </c>
      <c r="AV4070" s="102"/>
      <c r="AW4070" s="105" t="s">
        <v>172</v>
      </c>
      <c r="AX4070" s="105" t="s">
        <v>173</v>
      </c>
      <c r="AY4070" s="106">
        <v>3.0960000000000001</v>
      </c>
      <c r="AZ4070" s="108">
        <f t="shared" si="925"/>
        <v>0.77400000000000002</v>
      </c>
      <c r="BA4070" s="1">
        <f t="shared" si="926"/>
        <v>3.87</v>
      </c>
      <c r="BB4070" s="106">
        <f t="shared" si="927"/>
        <v>4.1795999999999998</v>
      </c>
      <c r="BD4070" s="105" t="s">
        <v>885</v>
      </c>
      <c r="BE4070" s="110"/>
      <c r="BF4070" s="110"/>
      <c r="BG4070" s="110"/>
    </row>
    <row r="4071" spans="1:59" ht="24.75" customHeight="1">
      <c r="A4071" s="9">
        <v>4075</v>
      </c>
      <c r="B4071" s="20">
        <v>14873</v>
      </c>
      <c r="C4071" s="20"/>
      <c r="D4071" s="127" t="s">
        <v>15624</v>
      </c>
      <c r="E4071" s="21" t="s">
        <v>15641</v>
      </c>
      <c r="F4071" s="21" t="s">
        <v>1304</v>
      </c>
      <c r="G4071" s="21" t="s">
        <v>4521</v>
      </c>
      <c r="H4071" s="22" t="s">
        <v>1140</v>
      </c>
      <c r="I4071" s="21" t="s">
        <v>177</v>
      </c>
      <c r="J4071" s="21" t="s">
        <v>15642</v>
      </c>
      <c r="K4071" s="23">
        <v>50</v>
      </c>
      <c r="L4071" s="21" t="s">
        <v>80</v>
      </c>
      <c r="M4071" s="20">
        <v>1</v>
      </c>
      <c r="N4071" s="21" t="s">
        <v>46</v>
      </c>
      <c r="O4071" s="21" t="s">
        <v>15627</v>
      </c>
      <c r="P4071" s="21" t="s">
        <v>15643</v>
      </c>
      <c r="Q4071" s="21" t="s">
        <v>15644</v>
      </c>
      <c r="S4071" s="102">
        <v>2.96</v>
      </c>
      <c r="T4071" s="116">
        <v>2.56</v>
      </c>
      <c r="AQ4071" s="105" t="e">
        <f t="shared" si="932"/>
        <v>#NUM!</v>
      </c>
      <c r="AR4071" s="105" t="e">
        <f t="shared" si="933"/>
        <v>#NUM!</v>
      </c>
      <c r="AS4071" s="105" t="e">
        <f t="shared" si="934"/>
        <v>#NUM!</v>
      </c>
      <c r="AT4071" s="105" t="e">
        <f>#REF!*1.075</f>
        <v>#REF!</v>
      </c>
      <c r="AU4071" s="105">
        <f t="shared" si="935"/>
        <v>2.7519999999999998</v>
      </c>
      <c r="AV4071" s="102"/>
      <c r="AW4071" s="105" t="s">
        <v>172</v>
      </c>
      <c r="AX4071" s="105" t="s">
        <v>173</v>
      </c>
      <c r="AY4071" s="106">
        <v>2.7519999999999998</v>
      </c>
      <c r="AZ4071" s="108">
        <f t="shared" si="925"/>
        <v>0.68799999999999994</v>
      </c>
      <c r="BA4071" s="1">
        <f t="shared" si="926"/>
        <v>3.4399999999999995</v>
      </c>
      <c r="BB4071" s="106">
        <f t="shared" si="927"/>
        <v>3.7151999999999994</v>
      </c>
      <c r="BD4071" s="105" t="s">
        <v>885</v>
      </c>
      <c r="BE4071" s="110"/>
      <c r="BF4071" s="110"/>
      <c r="BG4071" s="110"/>
    </row>
    <row r="4072" spans="1:59" ht="24.75" customHeight="1">
      <c r="A4072" s="9">
        <v>4077</v>
      </c>
      <c r="B4072" s="20">
        <v>14874</v>
      </c>
      <c r="C4072" s="20"/>
      <c r="D4072" s="127" t="s">
        <v>15624</v>
      </c>
      <c r="E4072" s="21" t="s">
        <v>15641</v>
      </c>
      <c r="F4072" s="21" t="s">
        <v>1304</v>
      </c>
      <c r="G4072" s="21" t="s">
        <v>4521</v>
      </c>
      <c r="H4072" s="22" t="s">
        <v>2169</v>
      </c>
      <c r="I4072" s="21" t="s">
        <v>177</v>
      </c>
      <c r="J4072" s="21" t="s">
        <v>15645</v>
      </c>
      <c r="K4072" s="23">
        <v>100</v>
      </c>
      <c r="L4072" s="21" t="s">
        <v>80</v>
      </c>
      <c r="M4072" s="20">
        <v>1</v>
      </c>
      <c r="N4072" s="21" t="s">
        <v>46</v>
      </c>
      <c r="O4072" s="21" t="s">
        <v>15627</v>
      </c>
      <c r="P4072" s="21" t="s">
        <v>15646</v>
      </c>
      <c r="Q4072" s="21" t="s">
        <v>15647</v>
      </c>
      <c r="S4072" s="102">
        <v>4.1500000000000004</v>
      </c>
      <c r="T4072" s="116">
        <v>3.59</v>
      </c>
      <c r="AQ4072" s="105" t="e">
        <f t="shared" si="932"/>
        <v>#NUM!</v>
      </c>
      <c r="AR4072" s="105" t="e">
        <f t="shared" si="933"/>
        <v>#NUM!</v>
      </c>
      <c r="AS4072" s="105" t="e">
        <f t="shared" si="934"/>
        <v>#NUM!</v>
      </c>
      <c r="AT4072" s="105" t="e">
        <f>#REF!*1.075</f>
        <v>#REF!</v>
      </c>
      <c r="AU4072" s="105">
        <f t="shared" si="935"/>
        <v>3.8592499999999998</v>
      </c>
      <c r="AV4072" s="102"/>
      <c r="AW4072" s="105" t="s">
        <v>172</v>
      </c>
      <c r="AX4072" s="105" t="s">
        <v>173</v>
      </c>
      <c r="AY4072" s="106">
        <v>3.859</v>
      </c>
      <c r="AZ4072" s="108">
        <f t="shared" si="925"/>
        <v>0.96475</v>
      </c>
      <c r="BA4072" s="1">
        <f t="shared" si="926"/>
        <v>4.8237500000000004</v>
      </c>
      <c r="BB4072" s="106">
        <f t="shared" si="927"/>
        <v>5.2096500000000008</v>
      </c>
      <c r="BD4072" s="105" t="s">
        <v>885</v>
      </c>
      <c r="BE4072" s="110"/>
      <c r="BF4072" s="110"/>
      <c r="BG4072" s="110"/>
    </row>
    <row r="4073" spans="1:59" ht="24.75" customHeight="1">
      <c r="A4073" s="9">
        <v>4079</v>
      </c>
      <c r="B4073" s="20">
        <v>14510</v>
      </c>
      <c r="C4073" s="20"/>
      <c r="D4073" s="127" t="s">
        <v>15648</v>
      </c>
      <c r="E4073" s="21" t="s">
        <v>15649</v>
      </c>
      <c r="F4073" s="21" t="s">
        <v>15650</v>
      </c>
      <c r="G4073" s="21" t="s">
        <v>2145</v>
      </c>
      <c r="H4073" s="22" t="s">
        <v>15651</v>
      </c>
      <c r="I4073" s="21" t="s">
        <v>78</v>
      </c>
      <c r="J4073" s="21" t="s">
        <v>15652</v>
      </c>
      <c r="K4073" s="23">
        <v>35</v>
      </c>
      <c r="L4073" s="21" t="s">
        <v>80</v>
      </c>
      <c r="M4073" s="20">
        <v>1</v>
      </c>
      <c r="N4073" s="21" t="s">
        <v>46</v>
      </c>
      <c r="O4073" s="21" t="s">
        <v>15627</v>
      </c>
      <c r="P4073" s="21" t="s">
        <v>15653</v>
      </c>
      <c r="Q4073" s="21" t="s">
        <v>15654</v>
      </c>
      <c r="R4073" s="101">
        <v>2.46</v>
      </c>
      <c r="S4073" s="102">
        <v>2.59</v>
      </c>
      <c r="T4073" s="116">
        <v>1.38</v>
      </c>
      <c r="AQ4073" s="105" t="e">
        <f t="shared" si="932"/>
        <v>#NUM!</v>
      </c>
      <c r="AR4073" s="105" t="e">
        <f t="shared" si="933"/>
        <v>#NUM!</v>
      </c>
      <c r="AS4073" s="105" t="e">
        <f t="shared" si="934"/>
        <v>#NUM!</v>
      </c>
      <c r="AT4073" s="105" t="e">
        <f>#REF!*1.075</f>
        <v>#REF!</v>
      </c>
      <c r="AU4073" s="105">
        <f t="shared" si="935"/>
        <v>1.4834999999999998</v>
      </c>
      <c r="AV4073" s="102" t="e">
        <f>MIN(AN4073,AT4073,AU4073)</f>
        <v>#REF!</v>
      </c>
      <c r="AW4073" s="105" t="s">
        <v>172</v>
      </c>
      <c r="AX4073" s="105" t="s">
        <v>173</v>
      </c>
      <c r="AY4073" s="106">
        <v>1.48</v>
      </c>
      <c r="AZ4073" s="108">
        <f t="shared" si="925"/>
        <v>0.37</v>
      </c>
      <c r="BA4073" s="1">
        <f t="shared" si="926"/>
        <v>1.85</v>
      </c>
      <c r="BB4073" s="106">
        <f t="shared" si="927"/>
        <v>1.9980000000000002</v>
      </c>
      <c r="BC4073" s="105" t="s">
        <v>53</v>
      </c>
      <c r="BD4073" s="105" t="s">
        <v>885</v>
      </c>
    </row>
    <row r="4074" spans="1:59" ht="24.75" customHeight="1">
      <c r="A4074" s="9">
        <v>4080</v>
      </c>
      <c r="B4074" s="20">
        <v>14492</v>
      </c>
      <c r="C4074" s="20"/>
      <c r="D4074" s="127" t="s">
        <v>15624</v>
      </c>
      <c r="E4074" s="21" t="s">
        <v>15655</v>
      </c>
      <c r="F4074" s="21" t="s">
        <v>15656</v>
      </c>
      <c r="G4074" s="21" t="s">
        <v>4380</v>
      </c>
      <c r="H4074" s="22" t="s">
        <v>15657</v>
      </c>
      <c r="I4074" s="21" t="s">
        <v>78</v>
      </c>
      <c r="J4074" s="21" t="s">
        <v>15658</v>
      </c>
      <c r="K4074" s="23">
        <v>25</v>
      </c>
      <c r="L4074" s="21" t="s">
        <v>80</v>
      </c>
      <c r="M4074" s="20">
        <v>1</v>
      </c>
      <c r="N4074" s="21" t="s">
        <v>46</v>
      </c>
      <c r="O4074" s="21" t="s">
        <v>15627</v>
      </c>
      <c r="P4074" s="21" t="s">
        <v>15628</v>
      </c>
      <c r="Q4074" s="21" t="s">
        <v>15659</v>
      </c>
      <c r="R4074" s="101">
        <v>5.82</v>
      </c>
      <c r="S4074" s="102">
        <v>5.1100000000000003</v>
      </c>
      <c r="T4074" s="116">
        <v>4.42</v>
      </c>
      <c r="U4074" s="84">
        <v>5.8220000000000001</v>
      </c>
      <c r="AQ4074" s="105" t="e">
        <f t="shared" si="932"/>
        <v>#NUM!</v>
      </c>
      <c r="AR4074" s="105" t="e">
        <f t="shared" si="933"/>
        <v>#NUM!</v>
      </c>
      <c r="AS4074" s="105" t="e">
        <f t="shared" si="934"/>
        <v>#NUM!</v>
      </c>
      <c r="AT4074" s="105" t="e">
        <f>#REF!*1.075</f>
        <v>#REF!</v>
      </c>
      <c r="AU4074" s="105">
        <f t="shared" si="935"/>
        <v>4.7515000000000001</v>
      </c>
      <c r="AV4074" s="102"/>
      <c r="AW4074" s="105" t="s">
        <v>172</v>
      </c>
      <c r="AX4074" s="105" t="s">
        <v>173</v>
      </c>
      <c r="AY4074" s="106">
        <v>4.7515000000000001</v>
      </c>
      <c r="AZ4074" s="108">
        <f t="shared" si="925"/>
        <v>1.187875</v>
      </c>
      <c r="BA4074" s="1">
        <f t="shared" si="926"/>
        <v>5.9393750000000001</v>
      </c>
      <c r="BB4074" s="106">
        <f t="shared" si="927"/>
        <v>6.4145250000000003</v>
      </c>
      <c r="BD4074" s="105" t="s">
        <v>885</v>
      </c>
      <c r="BE4074" s="110"/>
      <c r="BF4074" s="110"/>
      <c r="BG4074" s="110"/>
    </row>
    <row r="4075" spans="1:59" ht="24.75" customHeight="1">
      <c r="A4075" s="9">
        <v>4082</v>
      </c>
      <c r="B4075" s="20">
        <v>14931</v>
      </c>
      <c r="C4075" s="20"/>
      <c r="D4075" s="127" t="s">
        <v>15648</v>
      </c>
      <c r="E4075" s="21" t="s">
        <v>15660</v>
      </c>
      <c r="F4075" s="21" t="s">
        <v>6273</v>
      </c>
      <c r="G4075" s="21" t="s">
        <v>4489</v>
      </c>
      <c r="H4075" s="22" t="s">
        <v>2169</v>
      </c>
      <c r="I4075" s="21" t="s">
        <v>78</v>
      </c>
      <c r="J4075" s="21" t="s">
        <v>15661</v>
      </c>
      <c r="K4075" s="23">
        <v>50</v>
      </c>
      <c r="L4075" s="21" t="s">
        <v>80</v>
      </c>
      <c r="M4075" s="20">
        <v>1</v>
      </c>
      <c r="N4075" s="21" t="s">
        <v>46</v>
      </c>
      <c r="O4075" s="21" t="s">
        <v>15627</v>
      </c>
      <c r="P4075" s="21" t="s">
        <v>15628</v>
      </c>
      <c r="Q4075" s="21" t="s">
        <v>15662</v>
      </c>
      <c r="S4075" s="102">
        <v>3.33</v>
      </c>
      <c r="T4075" s="116">
        <v>2.88</v>
      </c>
      <c r="AQ4075" s="105" t="e">
        <f t="shared" si="932"/>
        <v>#NUM!</v>
      </c>
      <c r="AR4075" s="105" t="e">
        <f t="shared" si="933"/>
        <v>#NUM!</v>
      </c>
      <c r="AS4075" s="105" t="e">
        <f t="shared" si="934"/>
        <v>#NUM!</v>
      </c>
      <c r="AT4075" s="105" t="e">
        <f>#REF!*1.075</f>
        <v>#REF!</v>
      </c>
      <c r="AU4075" s="105">
        <f t="shared" si="935"/>
        <v>3.0959999999999996</v>
      </c>
      <c r="AV4075" s="102" t="e">
        <f>MIN(AN4075,AT4075,AU4075)</f>
        <v>#REF!</v>
      </c>
      <c r="AW4075" s="105" t="s">
        <v>172</v>
      </c>
      <c r="AX4075" s="105" t="s">
        <v>173</v>
      </c>
      <c r="AY4075" s="106">
        <v>3.0960000000000001</v>
      </c>
      <c r="AZ4075" s="108">
        <f t="shared" si="925"/>
        <v>0.77400000000000002</v>
      </c>
      <c r="BA4075" s="1">
        <f t="shared" si="926"/>
        <v>3.87</v>
      </c>
      <c r="BB4075" s="106">
        <f t="shared" si="927"/>
        <v>4.1795999999999998</v>
      </c>
      <c r="BC4075" s="105" t="s">
        <v>53</v>
      </c>
      <c r="BD4075" s="105" t="s">
        <v>885</v>
      </c>
    </row>
    <row r="4076" spans="1:59" ht="24.75" customHeight="1">
      <c r="A4076" s="9">
        <v>4083</v>
      </c>
      <c r="B4076" s="20">
        <v>14490</v>
      </c>
      <c r="C4076" s="20"/>
      <c r="D4076" s="127" t="s">
        <v>15624</v>
      </c>
      <c r="E4076" s="21" t="s">
        <v>15663</v>
      </c>
      <c r="F4076" s="21" t="s">
        <v>15664</v>
      </c>
      <c r="G4076" s="21" t="s">
        <v>15665</v>
      </c>
      <c r="H4076" s="22" t="s">
        <v>2270</v>
      </c>
      <c r="I4076" s="21" t="s">
        <v>177</v>
      </c>
      <c r="J4076" s="21" t="s">
        <v>8414</v>
      </c>
      <c r="K4076" s="23"/>
      <c r="L4076" s="21"/>
      <c r="M4076" s="20">
        <v>20</v>
      </c>
      <c r="N4076" s="21" t="s">
        <v>46</v>
      </c>
      <c r="O4076" s="21" t="s">
        <v>15627</v>
      </c>
      <c r="P4076" s="21" t="s">
        <v>15628</v>
      </c>
      <c r="Q4076" s="21" t="s">
        <v>15666</v>
      </c>
      <c r="S4076" s="102">
        <v>2.96</v>
      </c>
      <c r="T4076" s="116">
        <v>2.56</v>
      </c>
      <c r="AQ4076" s="105" t="e">
        <f t="shared" si="932"/>
        <v>#NUM!</v>
      </c>
      <c r="AR4076" s="105" t="e">
        <f t="shared" si="933"/>
        <v>#NUM!</v>
      </c>
      <c r="AS4076" s="105" t="e">
        <f t="shared" si="934"/>
        <v>#NUM!</v>
      </c>
      <c r="AT4076" s="105" t="e">
        <f>#REF!*1.075</f>
        <v>#REF!</v>
      </c>
      <c r="AU4076" s="105">
        <f t="shared" si="935"/>
        <v>2.7519999999999998</v>
      </c>
      <c r="AV4076" s="102"/>
      <c r="AW4076" s="105" t="s">
        <v>172</v>
      </c>
      <c r="AX4076" s="105" t="s">
        <v>173</v>
      </c>
      <c r="AY4076" s="106">
        <v>2.7519999999999998</v>
      </c>
      <c r="AZ4076" s="108">
        <f t="shared" si="925"/>
        <v>0.68799999999999994</v>
      </c>
      <c r="BA4076" s="1">
        <f t="shared" si="926"/>
        <v>3.4399999999999995</v>
      </c>
      <c r="BB4076" s="106">
        <f t="shared" si="927"/>
        <v>3.7151999999999994</v>
      </c>
      <c r="BD4076" s="105" t="s">
        <v>885</v>
      </c>
      <c r="BE4076" s="110"/>
      <c r="BF4076" s="110"/>
      <c r="BG4076" s="110"/>
    </row>
    <row r="4077" spans="1:59" ht="24.75" customHeight="1">
      <c r="A4077" s="9">
        <v>4085</v>
      </c>
      <c r="B4077" s="20">
        <v>14902</v>
      </c>
      <c r="C4077" s="20"/>
      <c r="D4077" s="127" t="s">
        <v>15624</v>
      </c>
      <c r="E4077" s="21" t="s">
        <v>15667</v>
      </c>
      <c r="F4077" s="21" t="s">
        <v>15668</v>
      </c>
      <c r="G4077" s="21" t="s">
        <v>15669</v>
      </c>
      <c r="H4077" s="22" t="s">
        <v>15670</v>
      </c>
      <c r="I4077" s="21" t="s">
        <v>177</v>
      </c>
      <c r="J4077" s="21" t="s">
        <v>15671</v>
      </c>
      <c r="K4077" s="23">
        <v>50</v>
      </c>
      <c r="L4077" s="21" t="s">
        <v>80</v>
      </c>
      <c r="M4077" s="20">
        <v>1</v>
      </c>
      <c r="N4077" s="21" t="s">
        <v>46</v>
      </c>
      <c r="O4077" s="21" t="s">
        <v>15627</v>
      </c>
      <c r="P4077" s="21" t="s">
        <v>15646</v>
      </c>
      <c r="Q4077" s="21" t="s">
        <v>15672</v>
      </c>
      <c r="S4077" s="102">
        <v>4.1500000000000004</v>
      </c>
      <c r="T4077" s="116">
        <v>3.59</v>
      </c>
      <c r="AQ4077" s="105" t="e">
        <f t="shared" si="932"/>
        <v>#NUM!</v>
      </c>
      <c r="AR4077" s="105" t="e">
        <f t="shared" si="933"/>
        <v>#NUM!</v>
      </c>
      <c r="AS4077" s="105" t="e">
        <f t="shared" si="934"/>
        <v>#NUM!</v>
      </c>
      <c r="AT4077" s="105" t="e">
        <f>#REF!*1.075</f>
        <v>#REF!</v>
      </c>
      <c r="AU4077" s="105">
        <f t="shared" si="935"/>
        <v>3.8592499999999998</v>
      </c>
      <c r="AV4077" s="102"/>
      <c r="AW4077" s="105" t="s">
        <v>172</v>
      </c>
      <c r="AX4077" s="105" t="s">
        <v>173</v>
      </c>
      <c r="AY4077" s="106">
        <v>3.8592499999999998</v>
      </c>
      <c r="AZ4077" s="108">
        <f t="shared" si="925"/>
        <v>0.96481249999999996</v>
      </c>
      <c r="BA4077" s="1">
        <f t="shared" si="926"/>
        <v>4.8240625000000001</v>
      </c>
      <c r="BB4077" s="106">
        <f t="shared" si="927"/>
        <v>5.2099875000000004</v>
      </c>
      <c r="BD4077" s="105" t="s">
        <v>885</v>
      </c>
      <c r="BE4077" s="110"/>
      <c r="BF4077" s="110"/>
      <c r="BG4077" s="110"/>
    </row>
    <row r="4078" spans="1:59" ht="24.75" customHeight="1">
      <c r="A4078" s="9">
        <v>4087</v>
      </c>
      <c r="B4078" s="20">
        <v>14912</v>
      </c>
      <c r="C4078" s="20"/>
      <c r="D4078" s="127" t="s">
        <v>15624</v>
      </c>
      <c r="E4078" s="21" t="s">
        <v>15667</v>
      </c>
      <c r="F4078" s="21" t="s">
        <v>15668</v>
      </c>
      <c r="G4078" s="21" t="s">
        <v>15669</v>
      </c>
      <c r="H4078" s="22" t="s">
        <v>15670</v>
      </c>
      <c r="I4078" s="21" t="s">
        <v>177</v>
      </c>
      <c r="J4078" s="21" t="s">
        <v>15673</v>
      </c>
      <c r="K4078" s="23">
        <v>100</v>
      </c>
      <c r="L4078" s="21" t="s">
        <v>80</v>
      </c>
      <c r="M4078" s="20">
        <v>1</v>
      </c>
      <c r="N4078" s="21" t="s">
        <v>46</v>
      </c>
      <c r="O4078" s="21" t="s">
        <v>15627</v>
      </c>
      <c r="P4078" s="21" t="s">
        <v>15646</v>
      </c>
      <c r="Q4078" s="21" t="s">
        <v>15674</v>
      </c>
      <c r="S4078" s="102">
        <v>5.56</v>
      </c>
      <c r="T4078" s="116">
        <v>4.8099999999999996</v>
      </c>
      <c r="AQ4078" s="105" t="e">
        <f t="shared" si="932"/>
        <v>#NUM!</v>
      </c>
      <c r="AR4078" s="105" t="e">
        <f t="shared" si="933"/>
        <v>#NUM!</v>
      </c>
      <c r="AS4078" s="105" t="e">
        <f t="shared" si="934"/>
        <v>#NUM!</v>
      </c>
      <c r="AT4078" s="105" t="e">
        <f>#REF!*1.075</f>
        <v>#REF!</v>
      </c>
      <c r="AU4078" s="105">
        <f t="shared" si="935"/>
        <v>5.1707499999999991</v>
      </c>
      <c r="AV4078" s="102"/>
      <c r="AW4078" s="105" t="s">
        <v>172</v>
      </c>
      <c r="AX4078" s="105" t="s">
        <v>173</v>
      </c>
      <c r="AY4078" s="106">
        <v>5.17075</v>
      </c>
      <c r="AZ4078" s="108">
        <f t="shared" si="925"/>
        <v>1.2926875</v>
      </c>
      <c r="BA4078" s="1">
        <f t="shared" si="926"/>
        <v>6.4634374999999995</v>
      </c>
      <c r="BB4078" s="106">
        <f t="shared" si="927"/>
        <v>6.9805124999999997</v>
      </c>
      <c r="BD4078" s="105" t="s">
        <v>885</v>
      </c>
      <c r="BE4078" s="110"/>
      <c r="BF4078" s="110"/>
      <c r="BG4078" s="110"/>
    </row>
    <row r="4079" spans="1:59" ht="24.75" hidden="1" customHeight="1">
      <c r="A4079" s="9">
        <v>4089</v>
      </c>
      <c r="B4079" s="20">
        <v>14846</v>
      </c>
      <c r="C4079" s="20"/>
      <c r="E4079" s="21" t="s">
        <v>15675</v>
      </c>
      <c r="F4079" s="21" t="s">
        <v>15676</v>
      </c>
      <c r="G4079" s="21" t="s">
        <v>904</v>
      </c>
      <c r="H4079" s="22" t="s">
        <v>14140</v>
      </c>
      <c r="I4079" s="21" t="s">
        <v>68</v>
      </c>
      <c r="J4079" s="21" t="s">
        <v>15677</v>
      </c>
      <c r="K4079" s="23"/>
      <c r="L4079" s="21"/>
      <c r="M4079" s="20">
        <v>12</v>
      </c>
      <c r="N4079" s="21" t="s">
        <v>46</v>
      </c>
      <c r="O4079" s="21" t="s">
        <v>15627</v>
      </c>
      <c r="P4079" s="21" t="s">
        <v>15678</v>
      </c>
      <c r="Q4079" s="21" t="s">
        <v>15679</v>
      </c>
      <c r="S4079" s="102">
        <v>1.26</v>
      </c>
      <c r="T4079" s="116">
        <v>0.76</v>
      </c>
      <c r="AQ4079" s="105" t="e">
        <f t="shared" si="932"/>
        <v>#NUM!</v>
      </c>
      <c r="AR4079" s="105" t="e">
        <f t="shared" si="933"/>
        <v>#NUM!</v>
      </c>
      <c r="AS4079" s="105" t="e">
        <f t="shared" si="934"/>
        <v>#NUM!</v>
      </c>
      <c r="AT4079" s="105" t="e">
        <f>#REF!*1.075</f>
        <v>#REF!</v>
      </c>
      <c r="AU4079" s="105">
        <f t="shared" si="935"/>
        <v>0.81699999999999995</v>
      </c>
      <c r="AV4079" s="102" t="e">
        <f>MIN(AN4079,AT4079,AU4079)</f>
        <v>#REF!</v>
      </c>
      <c r="AW4079" s="105" t="s">
        <v>172</v>
      </c>
      <c r="AX4079" s="105" t="s">
        <v>173</v>
      </c>
      <c r="AY4079" s="106">
        <v>0.81699999999999995</v>
      </c>
      <c r="AZ4079" s="108">
        <f t="shared" si="925"/>
        <v>0.20424999999999999</v>
      </c>
      <c r="BA4079" s="1">
        <f t="shared" si="926"/>
        <v>1.02125</v>
      </c>
      <c r="BB4079" s="106">
        <f t="shared" si="927"/>
        <v>1.1029499999999999</v>
      </c>
      <c r="BC4079" s="105" t="s">
        <v>53</v>
      </c>
      <c r="BE4079" s="110"/>
      <c r="BF4079" s="110"/>
      <c r="BG4079" s="110"/>
    </row>
    <row r="4080" spans="1:59" ht="24.75" customHeight="1">
      <c r="A4080" s="9">
        <v>4090</v>
      </c>
      <c r="B4080" s="20">
        <v>14785</v>
      </c>
      <c r="C4080" s="20"/>
      <c r="D4080" s="127" t="s">
        <v>15624</v>
      </c>
      <c r="E4080" s="21" t="s">
        <v>15680</v>
      </c>
      <c r="F4080" s="21" t="s">
        <v>15681</v>
      </c>
      <c r="G4080" s="21" t="s">
        <v>853</v>
      </c>
      <c r="H4080" s="22" t="s">
        <v>15682</v>
      </c>
      <c r="I4080" s="21" t="s">
        <v>78</v>
      </c>
      <c r="J4080" s="21" t="s">
        <v>15683</v>
      </c>
      <c r="K4080" s="23">
        <v>15</v>
      </c>
      <c r="L4080" s="21" t="s">
        <v>80</v>
      </c>
      <c r="M4080" s="20">
        <v>1</v>
      </c>
      <c r="N4080" s="21" t="s">
        <v>46</v>
      </c>
      <c r="O4080" s="21" t="s">
        <v>15627</v>
      </c>
      <c r="P4080" s="21" t="s">
        <v>15653</v>
      </c>
      <c r="Q4080" s="21" t="s">
        <v>15684</v>
      </c>
      <c r="S4080" s="102">
        <v>3.63</v>
      </c>
      <c r="T4080" s="116">
        <v>3.14</v>
      </c>
      <c r="AQ4080" s="105" t="e">
        <f t="shared" si="932"/>
        <v>#NUM!</v>
      </c>
      <c r="AR4080" s="105" t="e">
        <f t="shared" si="933"/>
        <v>#NUM!</v>
      </c>
      <c r="AS4080" s="105" t="e">
        <f t="shared" si="934"/>
        <v>#NUM!</v>
      </c>
      <c r="AT4080" s="105" t="e">
        <f>#REF!*1.075</f>
        <v>#REF!</v>
      </c>
      <c r="AU4080" s="105">
        <f t="shared" si="935"/>
        <v>3.3755000000000002</v>
      </c>
      <c r="AV4080" s="102"/>
      <c r="AW4080" s="105" t="s">
        <v>172</v>
      </c>
      <c r="AX4080" s="105" t="s">
        <v>173</v>
      </c>
      <c r="AY4080" s="106">
        <v>3.3755000000000002</v>
      </c>
      <c r="AZ4080" s="108">
        <f t="shared" si="925"/>
        <v>0.84387500000000004</v>
      </c>
      <c r="BA4080" s="1">
        <f t="shared" si="926"/>
        <v>4.2193750000000003</v>
      </c>
      <c r="BB4080" s="106">
        <f t="shared" si="927"/>
        <v>4.5569250000000006</v>
      </c>
      <c r="BD4080" s="105" t="s">
        <v>885</v>
      </c>
      <c r="BE4080" s="110"/>
      <c r="BF4080" s="110"/>
      <c r="BG4080" s="110"/>
    </row>
    <row r="4081" spans="1:59" ht="24.75" customHeight="1">
      <c r="A4081" s="9">
        <v>4092</v>
      </c>
      <c r="B4081" s="36">
        <v>19794</v>
      </c>
      <c r="C4081" s="36"/>
      <c r="D4081" s="127" t="s">
        <v>15648</v>
      </c>
      <c r="E4081" s="37" t="s">
        <v>15685</v>
      </c>
      <c r="F4081" s="36" t="s">
        <v>15686</v>
      </c>
      <c r="G4081" s="36" t="s">
        <v>15687</v>
      </c>
      <c r="H4081" s="36" t="s">
        <v>15688</v>
      </c>
      <c r="I4081" s="36" t="s">
        <v>78</v>
      </c>
      <c r="J4081" s="37" t="s">
        <v>15689</v>
      </c>
      <c r="K4081" s="49">
        <v>50</v>
      </c>
      <c r="L4081" s="36" t="s">
        <v>80</v>
      </c>
      <c r="M4081" s="36">
        <v>1</v>
      </c>
      <c r="N4081" s="36" t="s">
        <v>46</v>
      </c>
      <c r="O4081" s="36" t="s">
        <v>15627</v>
      </c>
      <c r="P4081" s="36" t="s">
        <v>15690</v>
      </c>
      <c r="Q4081" s="36" t="s">
        <v>15691</v>
      </c>
      <c r="S4081" s="102">
        <v>3.3</v>
      </c>
      <c r="T4081" s="116">
        <v>3.14</v>
      </c>
      <c r="AQ4081" s="105" t="e">
        <f t="shared" si="932"/>
        <v>#NUM!</v>
      </c>
      <c r="AR4081" s="105" t="e">
        <f t="shared" si="933"/>
        <v>#NUM!</v>
      </c>
      <c r="AS4081" s="105" t="e">
        <f t="shared" si="934"/>
        <v>#NUM!</v>
      </c>
      <c r="AT4081" s="105" t="e">
        <f>#REF!*1.075</f>
        <v>#REF!</v>
      </c>
      <c r="AU4081" s="105">
        <f t="shared" si="935"/>
        <v>3.3755000000000002</v>
      </c>
      <c r="AV4081" s="102" t="e">
        <f t="shared" ref="AV4081:AV4112" si="936">MIN(AN4081,AT4081,AU4081)</f>
        <v>#REF!</v>
      </c>
      <c r="AW4081" s="105" t="s">
        <v>172</v>
      </c>
      <c r="AX4081" s="105" t="s">
        <v>173</v>
      </c>
      <c r="AY4081" s="106">
        <v>3.375</v>
      </c>
      <c r="AZ4081" s="108">
        <f t="shared" si="925"/>
        <v>0.84375</v>
      </c>
      <c r="BA4081" s="1">
        <f t="shared" si="926"/>
        <v>4.21875</v>
      </c>
      <c r="BB4081" s="106">
        <f t="shared" si="927"/>
        <v>4.5562500000000004</v>
      </c>
      <c r="BD4081" s="110" t="s">
        <v>200</v>
      </c>
      <c r="BE4081" s="110"/>
      <c r="BF4081" s="110"/>
      <c r="BG4081" s="110"/>
    </row>
    <row r="4082" spans="1:59" ht="24.75" hidden="1" customHeight="1">
      <c r="A4082" s="9">
        <v>4094</v>
      </c>
      <c r="B4082" s="36">
        <v>20443</v>
      </c>
      <c r="C4082" s="36"/>
      <c r="E4082" s="37" t="s">
        <v>15692</v>
      </c>
      <c r="F4082" s="36" t="s">
        <v>8107</v>
      </c>
      <c r="G4082" s="36" t="s">
        <v>4521</v>
      </c>
      <c r="H4082" s="36" t="s">
        <v>7808</v>
      </c>
      <c r="I4082" s="36" t="s">
        <v>177</v>
      </c>
      <c r="J4082" s="37" t="s">
        <v>15693</v>
      </c>
      <c r="K4082" s="49"/>
      <c r="L4082" s="36"/>
      <c r="M4082" s="36"/>
      <c r="N4082" s="36"/>
      <c r="O4082" s="36" t="s">
        <v>15627</v>
      </c>
      <c r="P4082" s="36" t="s">
        <v>15690</v>
      </c>
      <c r="Q4082" s="36" t="s">
        <v>15694</v>
      </c>
      <c r="T4082" s="116"/>
      <c r="AQ4082" s="105" t="e">
        <f t="shared" si="932"/>
        <v>#NUM!</v>
      </c>
      <c r="AR4082" s="105" t="e">
        <f t="shared" si="933"/>
        <v>#NUM!</v>
      </c>
      <c r="AS4082" s="105" t="e">
        <f t="shared" si="934"/>
        <v>#NUM!</v>
      </c>
      <c r="AT4082" s="105" t="e">
        <f>#REF!*1.075</f>
        <v>#REF!</v>
      </c>
      <c r="AU4082" s="105">
        <f t="shared" si="935"/>
        <v>0</v>
      </c>
      <c r="AV4082" s="102" t="e">
        <f t="shared" si="936"/>
        <v>#REF!</v>
      </c>
      <c r="AZ4082" s="108" t="b">
        <f t="shared" si="925"/>
        <v>0</v>
      </c>
      <c r="BA4082" s="1">
        <f t="shared" si="926"/>
        <v>0</v>
      </c>
      <c r="BB4082" s="106">
        <f t="shared" si="927"/>
        <v>0</v>
      </c>
      <c r="BE4082" s="110"/>
      <c r="BF4082" s="110"/>
      <c r="BG4082" s="110"/>
    </row>
    <row r="4083" spans="1:59" ht="24.75" hidden="1" customHeight="1">
      <c r="A4083" s="9">
        <v>4095</v>
      </c>
      <c r="B4083" s="36">
        <v>20430</v>
      </c>
      <c r="C4083" s="36"/>
      <c r="E4083" s="36" t="s">
        <v>15695</v>
      </c>
      <c r="F4083" s="36"/>
      <c r="G4083" s="36" t="s">
        <v>4051</v>
      </c>
      <c r="H4083" s="36" t="s">
        <v>15696</v>
      </c>
      <c r="I4083" s="36" t="s">
        <v>78</v>
      </c>
      <c r="J4083" s="36"/>
      <c r="K4083" s="49"/>
      <c r="L4083" s="36"/>
      <c r="M4083" s="36"/>
      <c r="N4083" s="36"/>
      <c r="O4083" s="36" t="s">
        <v>15627</v>
      </c>
      <c r="P4083" s="21"/>
      <c r="Q4083" s="21" t="s">
        <v>480</v>
      </c>
      <c r="T4083" s="116"/>
      <c r="AQ4083" s="105" t="e">
        <f t="shared" si="932"/>
        <v>#NUM!</v>
      </c>
      <c r="AR4083" s="105" t="e">
        <f t="shared" si="933"/>
        <v>#NUM!</v>
      </c>
      <c r="AS4083" s="105" t="e">
        <f t="shared" si="934"/>
        <v>#NUM!</v>
      </c>
      <c r="AT4083" s="105" t="e">
        <f>#REF!*1.075</f>
        <v>#REF!</v>
      </c>
      <c r="AU4083" s="105">
        <f t="shared" si="935"/>
        <v>0</v>
      </c>
      <c r="AV4083" s="102" t="e">
        <f t="shared" si="936"/>
        <v>#REF!</v>
      </c>
      <c r="AZ4083" s="108" t="b">
        <f t="shared" si="925"/>
        <v>0</v>
      </c>
      <c r="BA4083" s="1">
        <f t="shared" si="926"/>
        <v>0</v>
      </c>
      <c r="BB4083" s="106">
        <f t="shared" si="927"/>
        <v>0</v>
      </c>
      <c r="BE4083" s="110"/>
      <c r="BF4083" s="110"/>
      <c r="BG4083" s="110"/>
    </row>
    <row r="4084" spans="1:59" ht="24.75" hidden="1" customHeight="1">
      <c r="A4084" s="9">
        <v>4093</v>
      </c>
      <c r="B4084" s="17">
        <v>5438</v>
      </c>
      <c r="C4084" s="17"/>
      <c r="D4084" s="8"/>
      <c r="E4084" s="2" t="s">
        <v>15697</v>
      </c>
      <c r="F4084" s="2" t="s">
        <v>15698</v>
      </c>
      <c r="G4084" s="2" t="s">
        <v>15699</v>
      </c>
      <c r="H4084" s="18" t="s">
        <v>10316</v>
      </c>
      <c r="I4084" s="2" t="s">
        <v>814</v>
      </c>
      <c r="J4084" s="2" t="s">
        <v>15700</v>
      </c>
      <c r="K4084" s="19"/>
      <c r="L4084" s="2"/>
      <c r="M4084" s="17">
        <v>60</v>
      </c>
      <c r="N4084" s="2" t="s">
        <v>46</v>
      </c>
      <c r="O4084" s="2" t="s">
        <v>15701</v>
      </c>
      <c r="P4084" s="2" t="s">
        <v>15702</v>
      </c>
      <c r="Q4084" s="2" t="s">
        <v>15703</v>
      </c>
      <c r="R4084" s="101">
        <v>2.72</v>
      </c>
      <c r="T4084" s="116">
        <v>3.4</v>
      </c>
      <c r="V4084" s="102">
        <v>2.2999999999999998</v>
      </c>
      <c r="W4084" s="102">
        <v>3.5350000000000001</v>
      </c>
      <c r="X4084" s="102">
        <v>2.75</v>
      </c>
      <c r="AF4084" s="105">
        <v>7.548</v>
      </c>
      <c r="AG4084" s="105">
        <v>3.5720000000000001</v>
      </c>
      <c r="AH4084" s="105">
        <v>2.75</v>
      </c>
      <c r="AN4084" s="106">
        <v>2.72</v>
      </c>
      <c r="AO4084" s="105" t="s">
        <v>50</v>
      </c>
      <c r="AP4084" s="104" t="s">
        <v>51</v>
      </c>
      <c r="AQ4084" s="105">
        <f t="shared" si="932"/>
        <v>3.161</v>
      </c>
      <c r="AR4084" s="105">
        <f t="shared" si="933"/>
        <v>2.72</v>
      </c>
      <c r="AS4084" s="105" t="e">
        <f t="shared" si="934"/>
        <v>#NUM!</v>
      </c>
      <c r="AT4084" s="105" t="e">
        <f>#REF!*1.075</f>
        <v>#REF!</v>
      </c>
      <c r="AU4084" s="105">
        <f t="shared" si="935"/>
        <v>3.6549999999999998</v>
      </c>
      <c r="AV4084" s="102" t="e">
        <f t="shared" si="936"/>
        <v>#REF!</v>
      </c>
      <c r="AW4084" s="125" t="s">
        <v>52</v>
      </c>
      <c r="AX4084" s="105" t="s">
        <v>51</v>
      </c>
      <c r="AY4084" s="106">
        <v>2.71</v>
      </c>
      <c r="AZ4084" s="108">
        <f t="shared" si="925"/>
        <v>0.67749999999999999</v>
      </c>
      <c r="BA4084" s="1">
        <f t="shared" si="926"/>
        <v>3.3875000000000002</v>
      </c>
      <c r="BB4084" s="106">
        <f t="shared" si="927"/>
        <v>3.6585000000000001</v>
      </c>
      <c r="BC4084" s="105" t="s">
        <v>53</v>
      </c>
      <c r="BE4084" s="110"/>
      <c r="BF4084" s="110"/>
      <c r="BG4084" s="110"/>
    </row>
    <row r="4085" spans="1:59" ht="24.75" customHeight="1">
      <c r="A4085" s="9">
        <v>4096</v>
      </c>
      <c r="B4085" s="36">
        <v>5346</v>
      </c>
      <c r="C4085" s="36"/>
      <c r="D4085" s="127" t="s">
        <v>15704</v>
      </c>
      <c r="E4085" s="37" t="s">
        <v>15705</v>
      </c>
      <c r="F4085" s="36" t="s">
        <v>15706</v>
      </c>
      <c r="G4085" s="36" t="s">
        <v>296</v>
      </c>
      <c r="H4085" s="36" t="s">
        <v>787</v>
      </c>
      <c r="I4085" s="36" t="s">
        <v>335</v>
      </c>
      <c r="J4085" s="37" t="s">
        <v>15707</v>
      </c>
      <c r="K4085" s="49"/>
      <c r="L4085" s="36"/>
      <c r="M4085" s="36">
        <v>10</v>
      </c>
      <c r="N4085" s="36" t="s">
        <v>46</v>
      </c>
      <c r="O4085" s="36" t="s">
        <v>15708</v>
      </c>
      <c r="P4085" s="36" t="s">
        <v>15708</v>
      </c>
      <c r="Q4085" s="36" t="s">
        <v>15709</v>
      </c>
      <c r="R4085" s="101">
        <v>2.99</v>
      </c>
      <c r="S4085" s="102">
        <v>1.75</v>
      </c>
      <c r="T4085" s="116">
        <v>1.75</v>
      </c>
      <c r="U4085" s="84">
        <v>7.62</v>
      </c>
      <c r="AQ4085" s="105" t="e">
        <f t="shared" si="932"/>
        <v>#NUM!</v>
      </c>
      <c r="AR4085" s="105" t="e">
        <f t="shared" si="933"/>
        <v>#NUM!</v>
      </c>
      <c r="AS4085" s="105" t="e">
        <f t="shared" si="934"/>
        <v>#NUM!</v>
      </c>
      <c r="AT4085" s="105" t="e">
        <f>#REF!*1.075</f>
        <v>#REF!</v>
      </c>
      <c r="AU4085" s="105">
        <f t="shared" si="935"/>
        <v>1.8812499999999999</v>
      </c>
      <c r="AV4085" s="102" t="e">
        <f t="shared" si="936"/>
        <v>#REF!</v>
      </c>
      <c r="AW4085" s="105" t="s">
        <v>172</v>
      </c>
      <c r="AX4085" s="105" t="s">
        <v>173</v>
      </c>
      <c r="AY4085" s="106">
        <v>1.8812500000000001</v>
      </c>
      <c r="AZ4085" s="108">
        <f t="shared" si="925"/>
        <v>0.47031250000000002</v>
      </c>
      <c r="BA4085" s="1">
        <f t="shared" si="926"/>
        <v>2.3515625</v>
      </c>
      <c r="BB4085" s="106">
        <f t="shared" si="927"/>
        <v>2.5396874999999999</v>
      </c>
      <c r="BD4085" s="110" t="s">
        <v>200</v>
      </c>
      <c r="BE4085" s="110"/>
      <c r="BF4085" s="110"/>
      <c r="BG4085" s="110"/>
    </row>
    <row r="4086" spans="1:59" ht="24.75" customHeight="1">
      <c r="A4086" s="9">
        <v>4097</v>
      </c>
      <c r="B4086" s="36">
        <v>1239</v>
      </c>
      <c r="C4086" s="36"/>
      <c r="D4086" s="95" t="s">
        <v>15710</v>
      </c>
      <c r="E4086" s="37" t="s">
        <v>15711</v>
      </c>
      <c r="F4086" s="36" t="s">
        <v>15712</v>
      </c>
      <c r="G4086" s="36" t="s">
        <v>2208</v>
      </c>
      <c r="H4086" s="36" t="s">
        <v>14726</v>
      </c>
      <c r="I4086" s="36" t="s">
        <v>298</v>
      </c>
      <c r="J4086" s="37" t="s">
        <v>15713</v>
      </c>
      <c r="K4086" s="49"/>
      <c r="L4086" s="36"/>
      <c r="M4086" s="36">
        <v>6</v>
      </c>
      <c r="N4086" s="36" t="s">
        <v>46</v>
      </c>
      <c r="O4086" s="36" t="s">
        <v>15714</v>
      </c>
      <c r="P4086" s="36" t="s">
        <v>15715</v>
      </c>
      <c r="Q4086" s="36" t="s">
        <v>15716</v>
      </c>
      <c r="R4086" s="101">
        <v>8.2100000000000009</v>
      </c>
      <c r="S4086" s="102">
        <v>7.2</v>
      </c>
      <c r="T4086" s="116">
        <v>7.2</v>
      </c>
      <c r="AQ4086" s="105" t="e">
        <f t="shared" si="932"/>
        <v>#NUM!</v>
      </c>
      <c r="AR4086" s="105" t="e">
        <f t="shared" si="933"/>
        <v>#NUM!</v>
      </c>
      <c r="AS4086" s="105" t="e">
        <f t="shared" si="934"/>
        <v>#NUM!</v>
      </c>
      <c r="AT4086" s="105" t="e">
        <f>#REF!*1.075</f>
        <v>#REF!</v>
      </c>
      <c r="AU4086" s="105">
        <f t="shared" si="935"/>
        <v>7.74</v>
      </c>
      <c r="AV4086" s="102" t="e">
        <f t="shared" si="936"/>
        <v>#REF!</v>
      </c>
      <c r="AW4086" s="105" t="s">
        <v>172</v>
      </c>
      <c r="AX4086" s="105" t="s">
        <v>173</v>
      </c>
      <c r="AY4086" s="106">
        <v>7.74</v>
      </c>
      <c r="AZ4086" s="108">
        <f t="shared" si="925"/>
        <v>1.9350000000000001</v>
      </c>
      <c r="BA4086" s="1">
        <f t="shared" si="926"/>
        <v>9.6750000000000007</v>
      </c>
      <c r="BB4086" s="106">
        <f t="shared" si="927"/>
        <v>10.449000000000002</v>
      </c>
      <c r="BD4086" s="110" t="s">
        <v>200</v>
      </c>
      <c r="BE4086" s="110"/>
      <c r="BF4086" s="110"/>
      <c r="BG4086" s="110"/>
    </row>
    <row r="4087" spans="1:59" ht="24.75" hidden="1" customHeight="1">
      <c r="A4087" s="9">
        <v>4098</v>
      </c>
      <c r="B4087" s="36">
        <v>5426</v>
      </c>
      <c r="C4087" s="36"/>
      <c r="E4087" s="37" t="s">
        <v>15717</v>
      </c>
      <c r="F4087" s="36" t="s">
        <v>15718</v>
      </c>
      <c r="G4087" s="36" t="s">
        <v>14674</v>
      </c>
      <c r="H4087" s="36" t="s">
        <v>374</v>
      </c>
      <c r="I4087" s="36" t="s">
        <v>68</v>
      </c>
      <c r="J4087" s="37" t="s">
        <v>10875</v>
      </c>
      <c r="K4087" s="49"/>
      <c r="L4087" s="36"/>
      <c r="M4087" s="36"/>
      <c r="N4087" s="36"/>
      <c r="O4087" s="36" t="s">
        <v>15719</v>
      </c>
      <c r="P4087" s="36" t="s">
        <v>15720</v>
      </c>
      <c r="Q4087" s="36" t="s">
        <v>15721</v>
      </c>
      <c r="T4087" s="116"/>
      <c r="AQ4087" s="105" t="e">
        <f t="shared" si="932"/>
        <v>#NUM!</v>
      </c>
      <c r="AR4087" s="105" t="e">
        <f t="shared" si="933"/>
        <v>#NUM!</v>
      </c>
      <c r="AS4087" s="105" t="e">
        <f t="shared" si="934"/>
        <v>#NUM!</v>
      </c>
      <c r="AT4087" s="105" t="e">
        <f>#REF!*1.075</f>
        <v>#REF!</v>
      </c>
      <c r="AU4087" s="105">
        <f t="shared" si="935"/>
        <v>0</v>
      </c>
      <c r="AV4087" s="102" t="e">
        <f t="shared" si="936"/>
        <v>#REF!</v>
      </c>
      <c r="AZ4087" s="108" t="b">
        <f t="shared" si="925"/>
        <v>0</v>
      </c>
      <c r="BA4087" s="1">
        <f t="shared" si="926"/>
        <v>0</v>
      </c>
      <c r="BB4087" s="106">
        <f t="shared" si="927"/>
        <v>0</v>
      </c>
      <c r="BE4087" s="110"/>
      <c r="BF4087" s="110"/>
      <c r="BG4087" s="110"/>
    </row>
    <row r="4088" spans="1:59" ht="24.75" hidden="1" customHeight="1">
      <c r="A4088" s="9">
        <v>4099</v>
      </c>
      <c r="B4088" s="36">
        <v>1092</v>
      </c>
      <c r="C4088" s="36"/>
      <c r="E4088" s="37" t="s">
        <v>15722</v>
      </c>
      <c r="F4088" s="36" t="s">
        <v>7687</v>
      </c>
      <c r="G4088" s="36" t="s">
        <v>1305</v>
      </c>
      <c r="H4088" s="36" t="s">
        <v>43</v>
      </c>
      <c r="I4088" s="36" t="s">
        <v>2108</v>
      </c>
      <c r="J4088" s="37" t="s">
        <v>7688</v>
      </c>
      <c r="K4088" s="49"/>
      <c r="L4088" s="36"/>
      <c r="M4088" s="36"/>
      <c r="N4088" s="36"/>
      <c r="O4088" s="36" t="s">
        <v>15719</v>
      </c>
      <c r="P4088" s="36" t="s">
        <v>15723</v>
      </c>
      <c r="Q4088" s="36" t="s">
        <v>15724</v>
      </c>
      <c r="T4088" s="116"/>
      <c r="AQ4088" s="105" t="e">
        <f t="shared" si="932"/>
        <v>#NUM!</v>
      </c>
      <c r="AR4088" s="105" t="e">
        <f t="shared" si="933"/>
        <v>#NUM!</v>
      </c>
      <c r="AS4088" s="105" t="e">
        <f t="shared" si="934"/>
        <v>#NUM!</v>
      </c>
      <c r="AT4088" s="105" t="e">
        <f>#REF!*1.075</f>
        <v>#REF!</v>
      </c>
      <c r="AU4088" s="105">
        <f t="shared" si="935"/>
        <v>0</v>
      </c>
      <c r="AV4088" s="102" t="e">
        <f t="shared" si="936"/>
        <v>#REF!</v>
      </c>
      <c r="AZ4088" s="108" t="b">
        <f t="shared" si="925"/>
        <v>0</v>
      </c>
      <c r="BA4088" s="1">
        <f t="shared" si="926"/>
        <v>0</v>
      </c>
      <c r="BB4088" s="106">
        <f t="shared" si="927"/>
        <v>0</v>
      </c>
      <c r="BE4088" s="110"/>
      <c r="BF4088" s="110"/>
      <c r="BG4088" s="110"/>
    </row>
    <row r="4089" spans="1:59" ht="24.75" hidden="1" customHeight="1">
      <c r="A4089" s="9">
        <v>4100</v>
      </c>
      <c r="B4089" s="36">
        <v>3996</v>
      </c>
      <c r="C4089" s="36"/>
      <c r="E4089" s="37" t="s">
        <v>15725</v>
      </c>
      <c r="F4089" s="36" t="s">
        <v>15726</v>
      </c>
      <c r="G4089" s="36" t="s">
        <v>4521</v>
      </c>
      <c r="H4089" s="36" t="s">
        <v>2169</v>
      </c>
      <c r="I4089" s="36" t="s">
        <v>177</v>
      </c>
      <c r="J4089" s="37" t="s">
        <v>7814</v>
      </c>
      <c r="K4089" s="49"/>
      <c r="L4089" s="36"/>
      <c r="M4089" s="36"/>
      <c r="N4089" s="36"/>
      <c r="O4089" s="36" t="s">
        <v>15719</v>
      </c>
      <c r="P4089" s="36" t="s">
        <v>15727</v>
      </c>
      <c r="Q4089" s="36" t="s">
        <v>15728</v>
      </c>
      <c r="T4089" s="116"/>
      <c r="AQ4089" s="105" t="e">
        <f t="shared" si="932"/>
        <v>#NUM!</v>
      </c>
      <c r="AR4089" s="105" t="e">
        <f t="shared" si="933"/>
        <v>#NUM!</v>
      </c>
      <c r="AS4089" s="105" t="e">
        <f t="shared" si="934"/>
        <v>#NUM!</v>
      </c>
      <c r="AT4089" s="105" t="e">
        <f>#REF!*1.075</f>
        <v>#REF!</v>
      </c>
      <c r="AU4089" s="105">
        <f t="shared" si="935"/>
        <v>0</v>
      </c>
      <c r="AV4089" s="102" t="e">
        <f t="shared" si="936"/>
        <v>#REF!</v>
      </c>
      <c r="AZ4089" s="108" t="b">
        <f t="shared" si="925"/>
        <v>0</v>
      </c>
      <c r="BA4089" s="1">
        <f t="shared" si="926"/>
        <v>0</v>
      </c>
      <c r="BB4089" s="106">
        <f t="shared" si="927"/>
        <v>0</v>
      </c>
      <c r="BE4089" s="110"/>
      <c r="BF4089" s="110"/>
      <c r="BG4089" s="110"/>
    </row>
    <row r="4090" spans="1:59" ht="24.75" hidden="1" customHeight="1">
      <c r="A4090" s="9">
        <v>4101</v>
      </c>
      <c r="B4090" s="36">
        <v>3995</v>
      </c>
      <c r="C4090" s="36"/>
      <c r="E4090" s="37" t="s">
        <v>15729</v>
      </c>
      <c r="F4090" s="36" t="s">
        <v>9217</v>
      </c>
      <c r="G4090" s="36" t="s">
        <v>4521</v>
      </c>
      <c r="H4090" s="36" t="s">
        <v>1140</v>
      </c>
      <c r="I4090" s="36" t="s">
        <v>177</v>
      </c>
      <c r="J4090" s="37" t="s">
        <v>7814</v>
      </c>
      <c r="K4090" s="49"/>
      <c r="L4090" s="36"/>
      <c r="M4090" s="36"/>
      <c r="N4090" s="36"/>
      <c r="O4090" s="36" t="s">
        <v>15719</v>
      </c>
      <c r="P4090" s="36" t="s">
        <v>15730</v>
      </c>
      <c r="Q4090" s="36" t="s">
        <v>15731</v>
      </c>
      <c r="T4090" s="116"/>
      <c r="AQ4090" s="105" t="e">
        <f t="shared" si="932"/>
        <v>#NUM!</v>
      </c>
      <c r="AR4090" s="105" t="e">
        <f t="shared" si="933"/>
        <v>#NUM!</v>
      </c>
      <c r="AS4090" s="105" t="e">
        <f t="shared" si="934"/>
        <v>#NUM!</v>
      </c>
      <c r="AT4090" s="105" t="e">
        <f>#REF!*1.075</f>
        <v>#REF!</v>
      </c>
      <c r="AU4090" s="105">
        <f t="shared" si="935"/>
        <v>0</v>
      </c>
      <c r="AV4090" s="102" t="e">
        <f t="shared" si="936"/>
        <v>#REF!</v>
      </c>
      <c r="AZ4090" s="108" t="b">
        <f t="shared" si="925"/>
        <v>0</v>
      </c>
      <c r="BA4090" s="1">
        <f t="shared" si="926"/>
        <v>0</v>
      </c>
      <c r="BB4090" s="106">
        <f t="shared" si="927"/>
        <v>0</v>
      </c>
      <c r="BE4090" s="110"/>
      <c r="BF4090" s="110"/>
      <c r="BG4090" s="110"/>
    </row>
    <row r="4091" spans="1:59" ht="24.75" hidden="1" customHeight="1">
      <c r="A4091" s="9">
        <v>4102</v>
      </c>
      <c r="B4091" s="36">
        <v>5895</v>
      </c>
      <c r="C4091" s="36"/>
      <c r="E4091" s="37" t="s">
        <v>15732</v>
      </c>
      <c r="F4091" s="36" t="s">
        <v>15733</v>
      </c>
      <c r="G4091" s="36" t="s">
        <v>7892</v>
      </c>
      <c r="H4091" s="36" t="s">
        <v>1421</v>
      </c>
      <c r="I4091" s="36" t="s">
        <v>68</v>
      </c>
      <c r="J4091" s="37" t="s">
        <v>8210</v>
      </c>
      <c r="K4091" s="49"/>
      <c r="L4091" s="36"/>
      <c r="M4091" s="36"/>
      <c r="N4091" s="36"/>
      <c r="O4091" s="36" t="s">
        <v>15719</v>
      </c>
      <c r="P4091" s="36" t="s">
        <v>12099</v>
      </c>
      <c r="Q4091" s="36" t="s">
        <v>15734</v>
      </c>
      <c r="T4091" s="116"/>
      <c r="AQ4091" s="105" t="e">
        <f t="shared" si="932"/>
        <v>#NUM!</v>
      </c>
      <c r="AR4091" s="105" t="e">
        <f t="shared" si="933"/>
        <v>#NUM!</v>
      </c>
      <c r="AS4091" s="105" t="e">
        <f t="shared" si="934"/>
        <v>#NUM!</v>
      </c>
      <c r="AT4091" s="105" t="e">
        <f>#REF!*1.075</f>
        <v>#REF!</v>
      </c>
      <c r="AU4091" s="105">
        <f t="shared" si="935"/>
        <v>0</v>
      </c>
      <c r="AV4091" s="102" t="e">
        <f t="shared" si="936"/>
        <v>#REF!</v>
      </c>
      <c r="AZ4091" s="108" t="b">
        <f t="shared" si="925"/>
        <v>0</v>
      </c>
      <c r="BA4091" s="1">
        <f t="shared" si="926"/>
        <v>0</v>
      </c>
      <c r="BB4091" s="106">
        <f t="shared" si="927"/>
        <v>0</v>
      </c>
      <c r="BE4091" s="110"/>
      <c r="BF4091" s="110"/>
      <c r="BG4091" s="110"/>
    </row>
    <row r="4092" spans="1:59" ht="24.75" hidden="1" customHeight="1">
      <c r="A4092" s="9">
        <v>4103</v>
      </c>
      <c r="B4092" s="36">
        <v>16332</v>
      </c>
      <c r="C4092" s="36"/>
      <c r="E4092" s="37" t="s">
        <v>15735</v>
      </c>
      <c r="F4092" s="36" t="s">
        <v>15736</v>
      </c>
      <c r="G4092" s="36" t="s">
        <v>3728</v>
      </c>
      <c r="H4092" s="36" t="s">
        <v>15737</v>
      </c>
      <c r="I4092" s="36" t="s">
        <v>177</v>
      </c>
      <c r="J4092" s="37" t="s">
        <v>15738</v>
      </c>
      <c r="K4092" s="49"/>
      <c r="L4092" s="36"/>
      <c r="M4092" s="36"/>
      <c r="N4092" s="36"/>
      <c r="O4092" s="36" t="s">
        <v>15719</v>
      </c>
      <c r="P4092" s="36" t="s">
        <v>15739</v>
      </c>
      <c r="Q4092" s="36" t="s">
        <v>15740</v>
      </c>
      <c r="T4092" s="116"/>
      <c r="AQ4092" s="105" t="e">
        <f t="shared" si="932"/>
        <v>#NUM!</v>
      </c>
      <c r="AR4092" s="105" t="e">
        <f t="shared" si="933"/>
        <v>#NUM!</v>
      </c>
      <c r="AS4092" s="105" t="e">
        <f t="shared" si="934"/>
        <v>#NUM!</v>
      </c>
      <c r="AT4092" s="105" t="e">
        <f>#REF!*1.075</f>
        <v>#REF!</v>
      </c>
      <c r="AU4092" s="105">
        <f t="shared" si="935"/>
        <v>0</v>
      </c>
      <c r="AV4092" s="102" t="e">
        <f t="shared" si="936"/>
        <v>#REF!</v>
      </c>
      <c r="AZ4092" s="108" t="b">
        <f t="shared" si="925"/>
        <v>0</v>
      </c>
      <c r="BA4092" s="1">
        <f t="shared" si="926"/>
        <v>0</v>
      </c>
      <c r="BB4092" s="106">
        <f t="shared" si="927"/>
        <v>0</v>
      </c>
      <c r="BE4092" s="110"/>
      <c r="BF4092" s="110"/>
      <c r="BG4092" s="110"/>
    </row>
    <row r="4093" spans="1:59" ht="24.75" hidden="1" customHeight="1">
      <c r="A4093" s="9">
        <v>4104</v>
      </c>
      <c r="B4093" s="36">
        <v>5430</v>
      </c>
      <c r="C4093" s="36"/>
      <c r="E4093" s="37" t="s">
        <v>15735</v>
      </c>
      <c r="F4093" s="36" t="s">
        <v>15736</v>
      </c>
      <c r="G4093" s="36" t="s">
        <v>15741</v>
      </c>
      <c r="H4093" s="36" t="s">
        <v>43</v>
      </c>
      <c r="I4093" s="36" t="s">
        <v>2108</v>
      </c>
      <c r="J4093" s="37" t="s">
        <v>15742</v>
      </c>
      <c r="K4093" s="49"/>
      <c r="L4093" s="36"/>
      <c r="M4093" s="36"/>
      <c r="N4093" s="36"/>
      <c r="O4093" s="36" t="s">
        <v>15719</v>
      </c>
      <c r="P4093" s="36" t="s">
        <v>15739</v>
      </c>
      <c r="Q4093" s="36" t="s">
        <v>15743</v>
      </c>
      <c r="T4093" s="116"/>
      <c r="AQ4093" s="105" t="e">
        <f t="shared" si="932"/>
        <v>#NUM!</v>
      </c>
      <c r="AR4093" s="105" t="e">
        <f t="shared" si="933"/>
        <v>#NUM!</v>
      </c>
      <c r="AS4093" s="105" t="e">
        <f t="shared" si="934"/>
        <v>#NUM!</v>
      </c>
      <c r="AT4093" s="105" t="e">
        <f>#REF!*1.075</f>
        <v>#REF!</v>
      </c>
      <c r="AU4093" s="105">
        <f t="shared" si="935"/>
        <v>0</v>
      </c>
      <c r="AV4093" s="102" t="e">
        <f t="shared" si="936"/>
        <v>#REF!</v>
      </c>
      <c r="AZ4093" s="108" t="b">
        <f t="shared" si="925"/>
        <v>0</v>
      </c>
      <c r="BA4093" s="1">
        <f t="shared" si="926"/>
        <v>0</v>
      </c>
      <c r="BB4093" s="106">
        <f t="shared" si="927"/>
        <v>0</v>
      </c>
      <c r="BE4093" s="110"/>
      <c r="BF4093" s="110"/>
      <c r="BG4093" s="110"/>
    </row>
    <row r="4094" spans="1:59" ht="24.75" hidden="1" customHeight="1">
      <c r="A4094" s="9">
        <v>4105</v>
      </c>
      <c r="B4094" s="36">
        <v>1093</v>
      </c>
      <c r="C4094" s="36"/>
      <c r="E4094" s="37" t="s">
        <v>15744</v>
      </c>
      <c r="F4094" s="36" t="s">
        <v>15745</v>
      </c>
      <c r="G4094" s="36" t="s">
        <v>1397</v>
      </c>
      <c r="H4094" s="36" t="s">
        <v>189</v>
      </c>
      <c r="I4094" s="36" t="s">
        <v>68</v>
      </c>
      <c r="J4094" s="37" t="s">
        <v>15746</v>
      </c>
      <c r="K4094" s="49"/>
      <c r="L4094" s="36"/>
      <c r="M4094" s="36"/>
      <c r="N4094" s="36"/>
      <c r="O4094" s="36" t="s">
        <v>15719</v>
      </c>
      <c r="P4094" s="36" t="s">
        <v>15723</v>
      </c>
      <c r="Q4094" s="36" t="s">
        <v>15747</v>
      </c>
      <c r="T4094" s="116"/>
      <c r="AQ4094" s="105" t="e">
        <f t="shared" si="932"/>
        <v>#NUM!</v>
      </c>
      <c r="AR4094" s="105" t="e">
        <f t="shared" si="933"/>
        <v>#NUM!</v>
      </c>
      <c r="AS4094" s="105" t="e">
        <f t="shared" si="934"/>
        <v>#NUM!</v>
      </c>
      <c r="AT4094" s="105" t="e">
        <f>#REF!*1.075</f>
        <v>#REF!</v>
      </c>
      <c r="AU4094" s="105">
        <f t="shared" si="935"/>
        <v>0</v>
      </c>
      <c r="AV4094" s="102" t="e">
        <f t="shared" si="936"/>
        <v>#REF!</v>
      </c>
      <c r="AZ4094" s="108" t="b">
        <f t="shared" si="925"/>
        <v>0</v>
      </c>
      <c r="BA4094" s="1">
        <f t="shared" si="926"/>
        <v>0</v>
      </c>
      <c r="BB4094" s="106">
        <f t="shared" si="927"/>
        <v>0</v>
      </c>
      <c r="BE4094" s="110"/>
      <c r="BF4094" s="110"/>
      <c r="BG4094" s="110"/>
    </row>
    <row r="4095" spans="1:59" ht="24.75" hidden="1" customHeight="1">
      <c r="A4095" s="9">
        <v>4106</v>
      </c>
      <c r="B4095" s="36">
        <v>5427</v>
      </c>
      <c r="C4095" s="36"/>
      <c r="E4095" s="37" t="s">
        <v>15748</v>
      </c>
      <c r="F4095" s="36" t="s">
        <v>15749</v>
      </c>
      <c r="G4095" s="36" t="s">
        <v>864</v>
      </c>
      <c r="H4095" s="36" t="s">
        <v>43</v>
      </c>
      <c r="I4095" s="36" t="s">
        <v>68</v>
      </c>
      <c r="J4095" s="37" t="s">
        <v>15750</v>
      </c>
      <c r="K4095" s="49"/>
      <c r="L4095" s="36"/>
      <c r="M4095" s="36"/>
      <c r="N4095" s="36"/>
      <c r="O4095" s="36" t="s">
        <v>15719</v>
      </c>
      <c r="P4095" s="36" t="s">
        <v>15739</v>
      </c>
      <c r="Q4095" s="36" t="s">
        <v>15751</v>
      </c>
      <c r="T4095" s="116"/>
      <c r="AQ4095" s="105" t="e">
        <f t="shared" si="932"/>
        <v>#NUM!</v>
      </c>
      <c r="AR4095" s="105" t="e">
        <f t="shared" si="933"/>
        <v>#NUM!</v>
      </c>
      <c r="AS4095" s="105" t="e">
        <f t="shared" si="934"/>
        <v>#NUM!</v>
      </c>
      <c r="AT4095" s="105" t="e">
        <f>#REF!*1.075</f>
        <v>#REF!</v>
      </c>
      <c r="AU4095" s="105">
        <f t="shared" si="935"/>
        <v>0</v>
      </c>
      <c r="AV4095" s="102" t="e">
        <f t="shared" si="936"/>
        <v>#REF!</v>
      </c>
      <c r="AZ4095" s="108" t="b">
        <f t="shared" si="925"/>
        <v>0</v>
      </c>
      <c r="BA4095" s="1">
        <f t="shared" si="926"/>
        <v>0</v>
      </c>
      <c r="BB4095" s="106">
        <f t="shared" si="927"/>
        <v>0</v>
      </c>
      <c r="BE4095" s="110"/>
      <c r="BF4095" s="110"/>
      <c r="BG4095" s="110"/>
    </row>
    <row r="4096" spans="1:59" ht="24.75" hidden="1" customHeight="1">
      <c r="A4096" s="9">
        <v>4107</v>
      </c>
      <c r="B4096" s="36">
        <v>5429</v>
      </c>
      <c r="C4096" s="36"/>
      <c r="E4096" s="37" t="s">
        <v>15752</v>
      </c>
      <c r="F4096" s="36" t="s">
        <v>4111</v>
      </c>
      <c r="G4096" s="36" t="s">
        <v>4112</v>
      </c>
      <c r="H4096" s="36" t="s">
        <v>105</v>
      </c>
      <c r="I4096" s="36" t="s">
        <v>68</v>
      </c>
      <c r="J4096" s="37" t="s">
        <v>1422</v>
      </c>
      <c r="K4096" s="49"/>
      <c r="L4096" s="36"/>
      <c r="M4096" s="36"/>
      <c r="N4096" s="36"/>
      <c r="O4096" s="36" t="s">
        <v>15719</v>
      </c>
      <c r="P4096" s="36" t="s">
        <v>15753</v>
      </c>
      <c r="Q4096" s="36" t="s">
        <v>15754</v>
      </c>
      <c r="T4096" s="116"/>
      <c r="AQ4096" s="105" t="e">
        <f t="shared" si="932"/>
        <v>#NUM!</v>
      </c>
      <c r="AR4096" s="105" t="e">
        <f t="shared" si="933"/>
        <v>#NUM!</v>
      </c>
      <c r="AS4096" s="105" t="e">
        <f t="shared" si="934"/>
        <v>#NUM!</v>
      </c>
      <c r="AT4096" s="105" t="e">
        <f>#REF!*1.075</f>
        <v>#REF!</v>
      </c>
      <c r="AU4096" s="105">
        <f t="shared" si="935"/>
        <v>0</v>
      </c>
      <c r="AV4096" s="102" t="e">
        <f t="shared" si="936"/>
        <v>#REF!</v>
      </c>
      <c r="AZ4096" s="108" t="b">
        <f t="shared" si="925"/>
        <v>0</v>
      </c>
      <c r="BA4096" s="1">
        <f t="shared" si="926"/>
        <v>0</v>
      </c>
      <c r="BB4096" s="106">
        <f t="shared" si="927"/>
        <v>0</v>
      </c>
      <c r="BE4096" s="110"/>
      <c r="BF4096" s="110"/>
      <c r="BG4096" s="110"/>
    </row>
    <row r="4097" spans="1:59" ht="24.75" hidden="1" customHeight="1">
      <c r="A4097" s="9">
        <v>4108</v>
      </c>
      <c r="B4097" s="36">
        <v>5428</v>
      </c>
      <c r="C4097" s="36"/>
      <c r="E4097" s="37" t="s">
        <v>15755</v>
      </c>
      <c r="F4097" s="36" t="s">
        <v>7920</v>
      </c>
      <c r="G4097" s="36" t="s">
        <v>2237</v>
      </c>
      <c r="H4097" s="36" t="s">
        <v>310</v>
      </c>
      <c r="I4097" s="36" t="s">
        <v>68</v>
      </c>
      <c r="J4097" s="37" t="s">
        <v>124</v>
      </c>
      <c r="K4097" s="49"/>
      <c r="L4097" s="36"/>
      <c r="M4097" s="36"/>
      <c r="N4097" s="36"/>
      <c r="O4097" s="36" t="s">
        <v>15719</v>
      </c>
      <c r="P4097" s="36" t="s">
        <v>15720</v>
      </c>
      <c r="Q4097" s="36" t="s">
        <v>15756</v>
      </c>
      <c r="T4097" s="116"/>
      <c r="AT4097" s="105" t="e">
        <f>#REF!*1.075</f>
        <v>#REF!</v>
      </c>
      <c r="AV4097" s="102" t="e">
        <f t="shared" si="936"/>
        <v>#REF!</v>
      </c>
      <c r="AZ4097" s="108" t="b">
        <f t="shared" si="925"/>
        <v>0</v>
      </c>
      <c r="BA4097" s="1">
        <f t="shared" si="926"/>
        <v>0</v>
      </c>
      <c r="BB4097" s="106">
        <f t="shared" si="927"/>
        <v>0</v>
      </c>
      <c r="BE4097" s="110"/>
      <c r="BF4097" s="110"/>
      <c r="BG4097" s="110"/>
    </row>
    <row r="4098" spans="1:59" ht="24.75" hidden="1" customHeight="1">
      <c r="A4098" s="9">
        <v>4113</v>
      </c>
      <c r="B4098" s="36">
        <v>3765</v>
      </c>
      <c r="C4098" s="36"/>
      <c r="E4098" s="37" t="s">
        <v>15757</v>
      </c>
      <c r="F4098" s="36" t="s">
        <v>8673</v>
      </c>
      <c r="G4098" s="36" t="s">
        <v>4725</v>
      </c>
      <c r="H4098" s="36" t="s">
        <v>320</v>
      </c>
      <c r="I4098" s="36" t="s">
        <v>68</v>
      </c>
      <c r="J4098" s="37" t="s">
        <v>10875</v>
      </c>
      <c r="K4098" s="49"/>
      <c r="L4098" s="36"/>
      <c r="M4098" s="36"/>
      <c r="N4098" s="36"/>
      <c r="O4098" s="36" t="s">
        <v>15719</v>
      </c>
      <c r="P4098" s="36" t="s">
        <v>15720</v>
      </c>
      <c r="Q4098" s="36" t="s">
        <v>15758</v>
      </c>
      <c r="T4098" s="116"/>
      <c r="AT4098" s="105" t="e">
        <f>#REF!*1.075</f>
        <v>#REF!</v>
      </c>
      <c r="AV4098" s="102" t="e">
        <f t="shared" si="936"/>
        <v>#REF!</v>
      </c>
      <c r="AZ4098" s="108" t="b">
        <f t="shared" si="925"/>
        <v>0</v>
      </c>
      <c r="BA4098" s="1">
        <f t="shared" si="926"/>
        <v>0</v>
      </c>
      <c r="BB4098" s="106">
        <f t="shared" si="927"/>
        <v>0</v>
      </c>
      <c r="BE4098" s="110"/>
      <c r="BF4098" s="110"/>
      <c r="BG4098" s="110"/>
    </row>
    <row r="4099" spans="1:59" ht="24.75" hidden="1" customHeight="1">
      <c r="A4099" s="9">
        <v>4116</v>
      </c>
      <c r="B4099" s="36">
        <v>3866</v>
      </c>
      <c r="C4099" s="36"/>
      <c r="E4099" s="37" t="s">
        <v>15759</v>
      </c>
      <c r="F4099" s="36" t="s">
        <v>15760</v>
      </c>
      <c r="G4099" s="36" t="s">
        <v>1753</v>
      </c>
      <c r="H4099" s="36" t="s">
        <v>945</v>
      </c>
      <c r="I4099" s="36" t="s">
        <v>68</v>
      </c>
      <c r="J4099" s="37" t="s">
        <v>106</v>
      </c>
      <c r="K4099" s="49"/>
      <c r="L4099" s="36"/>
      <c r="M4099" s="36"/>
      <c r="N4099" s="36"/>
      <c r="O4099" s="36" t="s">
        <v>15719</v>
      </c>
      <c r="P4099" s="36" t="s">
        <v>15739</v>
      </c>
      <c r="Q4099" s="36" t="s">
        <v>15761</v>
      </c>
      <c r="T4099" s="116"/>
      <c r="AT4099" s="105" t="e">
        <f>#REF!*1.075</f>
        <v>#REF!</v>
      </c>
      <c r="AV4099" s="102" t="e">
        <f t="shared" si="936"/>
        <v>#REF!</v>
      </c>
      <c r="AZ4099" s="108" t="b">
        <f t="shared" si="925"/>
        <v>0</v>
      </c>
      <c r="BA4099" s="1">
        <f t="shared" si="926"/>
        <v>0</v>
      </c>
      <c r="BB4099" s="106">
        <f t="shared" si="927"/>
        <v>0</v>
      </c>
      <c r="BE4099" s="110"/>
      <c r="BF4099" s="110"/>
      <c r="BG4099" s="110"/>
    </row>
    <row r="4100" spans="1:59" ht="24.75" hidden="1" customHeight="1">
      <c r="A4100" s="9">
        <v>4109</v>
      </c>
      <c r="B4100" s="20">
        <v>714</v>
      </c>
      <c r="C4100" s="20"/>
      <c r="E4100" s="21" t="s">
        <v>15762</v>
      </c>
      <c r="F4100" s="21" t="s">
        <v>14828</v>
      </c>
      <c r="G4100" s="21" t="s">
        <v>14829</v>
      </c>
      <c r="H4100" s="22" t="s">
        <v>1590</v>
      </c>
      <c r="I4100" s="21" t="s">
        <v>252</v>
      </c>
      <c r="J4100" s="21" t="s">
        <v>15763</v>
      </c>
      <c r="K4100" s="23"/>
      <c r="L4100" s="21"/>
      <c r="M4100" s="20">
        <v>14</v>
      </c>
      <c r="N4100" s="21" t="s">
        <v>46</v>
      </c>
      <c r="O4100" s="21" t="s">
        <v>15764</v>
      </c>
      <c r="P4100" s="21" t="s">
        <v>15765</v>
      </c>
      <c r="Q4100" s="21" t="s">
        <v>15766</v>
      </c>
      <c r="R4100" s="101">
        <v>3.7</v>
      </c>
      <c r="S4100" s="102">
        <v>1.24</v>
      </c>
      <c r="T4100" s="116">
        <v>1.1499999999999999</v>
      </c>
      <c r="V4100" s="102">
        <v>1.45</v>
      </c>
      <c r="AF4100" s="105">
        <v>1.97</v>
      </c>
      <c r="AQ4100" s="105" t="e">
        <f t="shared" ref="AQ4100:AQ4105" si="937">AVERAGE(SMALL(AE4100:AI4100,1),SMALL(AE4100:AI4100,2))</f>
        <v>#NUM!</v>
      </c>
      <c r="AR4100" s="105" t="e">
        <f t="shared" ref="AR4100:AR4105" si="938">IF(R4100 &lt;=( AVERAGE(SMALL(AE4100:AI4100,1),SMALL(AE4100:AI4100,2))), R4100, "")</f>
        <v>#NUM!</v>
      </c>
      <c r="AS4100" s="105" t="e">
        <f t="shared" ref="AS4100:AS4105" si="939">AVERAGE(SMALL(AJ4100:AM4100,1),SMALL(AJ4100:AM4100,2))</f>
        <v>#NUM!</v>
      </c>
      <c r="AT4100" s="105" t="e">
        <f>#REF!*1.075</f>
        <v>#REF!</v>
      </c>
      <c r="AU4100" s="105">
        <f t="shared" ref="AU4100:AU4105" si="940">T4100*1.075</f>
        <v>1.2362499999999998</v>
      </c>
      <c r="AV4100" s="102" t="e">
        <f t="shared" si="936"/>
        <v>#REF!</v>
      </c>
      <c r="AW4100" s="105" t="s">
        <v>172</v>
      </c>
      <c r="AX4100" s="105" t="s">
        <v>173</v>
      </c>
      <c r="AY4100" s="106">
        <v>1.236</v>
      </c>
      <c r="AZ4100" s="108">
        <f t="shared" si="925"/>
        <v>0.309</v>
      </c>
      <c r="BA4100" s="1">
        <f t="shared" si="926"/>
        <v>1.5449999999999999</v>
      </c>
      <c r="BB4100" s="106">
        <f t="shared" si="927"/>
        <v>1.6685999999999999</v>
      </c>
      <c r="BC4100" s="105" t="s">
        <v>53</v>
      </c>
      <c r="BE4100" s="110"/>
      <c r="BF4100" s="110"/>
      <c r="BG4100" s="110"/>
    </row>
    <row r="4101" spans="1:59" ht="24.75" hidden="1" customHeight="1">
      <c r="A4101" s="9">
        <v>4110</v>
      </c>
      <c r="B4101" s="20">
        <v>693</v>
      </c>
      <c r="C4101" s="20"/>
      <c r="D4101" s="5" t="s">
        <v>15767</v>
      </c>
      <c r="E4101" s="21" t="s">
        <v>15762</v>
      </c>
      <c r="F4101" s="21" t="s">
        <v>14828</v>
      </c>
      <c r="G4101" s="21" t="s">
        <v>14829</v>
      </c>
      <c r="H4101" s="22" t="s">
        <v>1043</v>
      </c>
      <c r="I4101" s="21" t="s">
        <v>252</v>
      </c>
      <c r="J4101" s="21" t="s">
        <v>15763</v>
      </c>
      <c r="K4101" s="23"/>
      <c r="L4101" s="21"/>
      <c r="M4101" s="20">
        <v>14</v>
      </c>
      <c r="N4101" s="21" t="s">
        <v>46</v>
      </c>
      <c r="O4101" s="21" t="s">
        <v>15764</v>
      </c>
      <c r="P4101" s="21" t="s">
        <v>15765</v>
      </c>
      <c r="Q4101" s="21" t="s">
        <v>15768</v>
      </c>
      <c r="R4101" s="101">
        <v>2.35</v>
      </c>
      <c r="S4101" s="102">
        <v>2.1800000000000002</v>
      </c>
      <c r="T4101" s="116"/>
      <c r="V4101" s="102">
        <v>2.17</v>
      </c>
      <c r="AQ4101" s="105" t="e">
        <f t="shared" si="937"/>
        <v>#NUM!</v>
      </c>
      <c r="AR4101" s="105" t="e">
        <f t="shared" si="938"/>
        <v>#NUM!</v>
      </c>
      <c r="AS4101" s="105" t="e">
        <f t="shared" si="939"/>
        <v>#NUM!</v>
      </c>
      <c r="AT4101" s="105" t="e">
        <f>#REF!*1.075</f>
        <v>#REF!</v>
      </c>
      <c r="AU4101" s="105">
        <f t="shared" si="940"/>
        <v>0</v>
      </c>
      <c r="AV4101" s="102" t="e">
        <f t="shared" si="936"/>
        <v>#REF!</v>
      </c>
      <c r="AZ4101" s="108" t="b">
        <f t="shared" si="925"/>
        <v>0</v>
      </c>
      <c r="BA4101" s="1">
        <f t="shared" si="926"/>
        <v>0</v>
      </c>
      <c r="BB4101" s="106">
        <f t="shared" si="927"/>
        <v>0</v>
      </c>
      <c r="BD4101" s="110" t="s">
        <v>497</v>
      </c>
      <c r="BE4101" s="110"/>
      <c r="BF4101" s="110"/>
      <c r="BG4101" s="110"/>
    </row>
    <row r="4102" spans="1:59" ht="24.75" hidden="1" customHeight="1">
      <c r="A4102" s="9">
        <v>4111</v>
      </c>
      <c r="B4102" s="20">
        <v>19795</v>
      </c>
      <c r="C4102" s="20"/>
      <c r="E4102" s="21" t="s">
        <v>15769</v>
      </c>
      <c r="F4102" s="21" t="s">
        <v>7315</v>
      </c>
      <c r="G4102" s="21" t="s">
        <v>7316</v>
      </c>
      <c r="H4102" s="22" t="s">
        <v>2499</v>
      </c>
      <c r="I4102" s="21" t="s">
        <v>68</v>
      </c>
      <c r="J4102" s="21" t="s">
        <v>545</v>
      </c>
      <c r="K4102" s="23"/>
      <c r="L4102" s="21"/>
      <c r="M4102" s="20">
        <v>30</v>
      </c>
      <c r="N4102" s="21" t="s">
        <v>46</v>
      </c>
      <c r="O4102" s="21" t="s">
        <v>15764</v>
      </c>
      <c r="P4102" s="21" t="s">
        <v>15770</v>
      </c>
      <c r="Q4102" s="21" t="s">
        <v>15771</v>
      </c>
      <c r="R4102" s="101">
        <v>7.8</v>
      </c>
      <c r="S4102" s="102">
        <v>7.08</v>
      </c>
      <c r="T4102" s="116">
        <v>3.6</v>
      </c>
      <c r="AQ4102" s="105" t="e">
        <f t="shared" si="937"/>
        <v>#NUM!</v>
      </c>
      <c r="AR4102" s="105" t="e">
        <f t="shared" si="938"/>
        <v>#NUM!</v>
      </c>
      <c r="AS4102" s="105" t="e">
        <f t="shared" si="939"/>
        <v>#NUM!</v>
      </c>
      <c r="AT4102" s="105" t="e">
        <f>#REF!*1.075</f>
        <v>#REF!</v>
      </c>
      <c r="AU4102" s="105">
        <f t="shared" si="940"/>
        <v>3.87</v>
      </c>
      <c r="AV4102" s="102" t="e">
        <f t="shared" si="936"/>
        <v>#REF!</v>
      </c>
      <c r="AW4102" s="105" t="s">
        <v>172</v>
      </c>
      <c r="AX4102" s="105" t="s">
        <v>173</v>
      </c>
      <c r="AY4102" s="106">
        <v>3.87</v>
      </c>
      <c r="AZ4102" s="108">
        <f t="shared" si="925"/>
        <v>0.96750000000000003</v>
      </c>
      <c r="BA4102" s="1">
        <f t="shared" si="926"/>
        <v>4.8375000000000004</v>
      </c>
      <c r="BB4102" s="106">
        <f t="shared" si="927"/>
        <v>5.2245000000000008</v>
      </c>
      <c r="BC4102" s="105" t="s">
        <v>53</v>
      </c>
      <c r="BE4102" s="110"/>
      <c r="BF4102" s="110"/>
      <c r="BG4102" s="110"/>
    </row>
    <row r="4103" spans="1:59" ht="24.75" hidden="1" customHeight="1">
      <c r="A4103" s="9">
        <v>4112</v>
      </c>
      <c r="B4103" s="20">
        <v>19915</v>
      </c>
      <c r="C4103" s="20"/>
      <c r="D4103" s="5" t="s">
        <v>7338</v>
      </c>
      <c r="E4103" s="21" t="s">
        <v>15772</v>
      </c>
      <c r="F4103" s="21" t="s">
        <v>4540</v>
      </c>
      <c r="G4103" s="21" t="s">
        <v>921</v>
      </c>
      <c r="H4103" s="22" t="s">
        <v>15773</v>
      </c>
      <c r="I4103" s="21" t="s">
        <v>44</v>
      </c>
      <c r="J4103" s="21" t="s">
        <v>15774</v>
      </c>
      <c r="K4103" s="23"/>
      <c r="L4103" s="21"/>
      <c r="M4103" s="20">
        <v>12</v>
      </c>
      <c r="N4103" s="21" t="s">
        <v>46</v>
      </c>
      <c r="O4103" s="21" t="s">
        <v>15764</v>
      </c>
      <c r="P4103" s="21" t="s">
        <v>15775</v>
      </c>
      <c r="Q4103" s="21" t="s">
        <v>15776</v>
      </c>
      <c r="R4103" s="101">
        <v>6.4</v>
      </c>
      <c r="S4103" s="102">
        <v>5.9</v>
      </c>
      <c r="T4103" s="116">
        <v>5.9</v>
      </c>
      <c r="AQ4103" s="105" t="e">
        <f t="shared" si="937"/>
        <v>#NUM!</v>
      </c>
      <c r="AR4103" s="105" t="e">
        <f t="shared" si="938"/>
        <v>#NUM!</v>
      </c>
      <c r="AS4103" s="105" t="e">
        <f t="shared" si="939"/>
        <v>#NUM!</v>
      </c>
      <c r="AT4103" s="105" t="e">
        <f>#REF!*1.075</f>
        <v>#REF!</v>
      </c>
      <c r="AU4103" s="105">
        <f t="shared" si="940"/>
        <v>6.3425000000000002</v>
      </c>
      <c r="AV4103" s="102" t="e">
        <f t="shared" si="936"/>
        <v>#REF!</v>
      </c>
      <c r="AZ4103" s="108" t="b">
        <f t="shared" si="925"/>
        <v>0</v>
      </c>
      <c r="BA4103" s="1">
        <f t="shared" si="926"/>
        <v>0</v>
      </c>
      <c r="BB4103" s="106">
        <f t="shared" si="927"/>
        <v>0</v>
      </c>
      <c r="BD4103" s="110" t="s">
        <v>84</v>
      </c>
      <c r="BE4103" s="110"/>
      <c r="BF4103" s="110"/>
      <c r="BG4103" s="110"/>
    </row>
    <row r="4104" spans="1:59" ht="24.75" hidden="1" customHeight="1">
      <c r="A4104" s="9">
        <v>4114</v>
      </c>
      <c r="B4104" s="20">
        <v>19652</v>
      </c>
      <c r="C4104" s="20"/>
      <c r="E4104" s="21" t="s">
        <v>15777</v>
      </c>
      <c r="F4104" s="21" t="s">
        <v>15778</v>
      </c>
      <c r="G4104" s="21" t="s">
        <v>4090</v>
      </c>
      <c r="H4104" s="22" t="s">
        <v>15779</v>
      </c>
      <c r="I4104" s="21" t="s">
        <v>488</v>
      </c>
      <c r="J4104" s="21" t="s">
        <v>15780</v>
      </c>
      <c r="K4104" s="23"/>
      <c r="L4104" s="21"/>
      <c r="M4104" s="20">
        <v>14</v>
      </c>
      <c r="N4104" s="21" t="s">
        <v>46</v>
      </c>
      <c r="O4104" s="21" t="s">
        <v>15764</v>
      </c>
      <c r="P4104" s="21" t="s">
        <v>15781</v>
      </c>
      <c r="Q4104" s="21" t="s">
        <v>15782</v>
      </c>
      <c r="R4104" s="101">
        <v>8.8000000000000007</v>
      </c>
      <c r="S4104" s="102">
        <v>6.8</v>
      </c>
      <c r="T4104" s="116">
        <v>1.35</v>
      </c>
      <c r="AQ4104" s="105" t="e">
        <f t="shared" si="937"/>
        <v>#NUM!</v>
      </c>
      <c r="AR4104" s="105" t="e">
        <f t="shared" si="938"/>
        <v>#NUM!</v>
      </c>
      <c r="AS4104" s="105" t="e">
        <f t="shared" si="939"/>
        <v>#NUM!</v>
      </c>
      <c r="AT4104" s="105" t="e">
        <f>#REF!*1.075</f>
        <v>#REF!</v>
      </c>
      <c r="AU4104" s="105">
        <f t="shared" si="940"/>
        <v>1.4512499999999999</v>
      </c>
      <c r="AV4104" s="102" t="e">
        <f t="shared" si="936"/>
        <v>#REF!</v>
      </c>
      <c r="AW4104" s="105" t="s">
        <v>172</v>
      </c>
      <c r="AX4104" s="105" t="s">
        <v>173</v>
      </c>
      <c r="AY4104" s="106">
        <v>1.4510000000000001</v>
      </c>
      <c r="AZ4104" s="108">
        <f t="shared" si="925"/>
        <v>0.36275000000000002</v>
      </c>
      <c r="BA4104" s="1">
        <f t="shared" si="926"/>
        <v>1.8137500000000002</v>
      </c>
      <c r="BB4104" s="106">
        <f t="shared" si="927"/>
        <v>1.9588500000000002</v>
      </c>
      <c r="BC4104" s="105" t="s">
        <v>53</v>
      </c>
      <c r="BE4104" s="110"/>
      <c r="BF4104" s="110"/>
      <c r="BG4104" s="110"/>
    </row>
    <row r="4105" spans="1:59" ht="24.75" hidden="1" customHeight="1">
      <c r="A4105" s="9">
        <v>4115</v>
      </c>
      <c r="B4105" s="20">
        <v>19607</v>
      </c>
      <c r="C4105" s="20"/>
      <c r="E4105" s="21" t="s">
        <v>15783</v>
      </c>
      <c r="F4105" s="21" t="s">
        <v>4066</v>
      </c>
      <c r="G4105" s="21" t="s">
        <v>1567</v>
      </c>
      <c r="H4105" s="22" t="s">
        <v>105</v>
      </c>
      <c r="I4105" s="21" t="s">
        <v>44</v>
      </c>
      <c r="J4105" s="21" t="s">
        <v>15784</v>
      </c>
      <c r="K4105" s="23"/>
      <c r="L4105" s="21"/>
      <c r="M4105" s="20">
        <v>5</v>
      </c>
      <c r="N4105" s="21" t="s">
        <v>46</v>
      </c>
      <c r="O4105" s="21" t="s">
        <v>15764</v>
      </c>
      <c r="P4105" s="21" t="s">
        <v>15785</v>
      </c>
      <c r="Q4105" s="21" t="s">
        <v>15786</v>
      </c>
      <c r="R4105" s="101">
        <v>7.5</v>
      </c>
      <c r="S4105" s="102">
        <v>7.02</v>
      </c>
      <c r="T4105" s="116">
        <v>6.5</v>
      </c>
      <c r="V4105" s="102">
        <v>6.5</v>
      </c>
      <c r="AQ4105" s="105" t="e">
        <f t="shared" si="937"/>
        <v>#NUM!</v>
      </c>
      <c r="AR4105" s="105" t="e">
        <f t="shared" si="938"/>
        <v>#NUM!</v>
      </c>
      <c r="AS4105" s="105" t="e">
        <f t="shared" si="939"/>
        <v>#NUM!</v>
      </c>
      <c r="AT4105" s="105" t="e">
        <f>#REF!*1.075</f>
        <v>#REF!</v>
      </c>
      <c r="AU4105" s="105">
        <f t="shared" si="940"/>
        <v>6.9874999999999998</v>
      </c>
      <c r="AV4105" s="102" t="e">
        <f t="shared" si="936"/>
        <v>#REF!</v>
      </c>
      <c r="AW4105" s="105" t="s">
        <v>172</v>
      </c>
      <c r="AX4105" s="105" t="s">
        <v>173</v>
      </c>
      <c r="AY4105" s="106">
        <v>6.9870000000000001</v>
      </c>
      <c r="AZ4105" s="108">
        <f t="shared" si="925"/>
        <v>1.74675</v>
      </c>
      <c r="BA4105" s="1">
        <f t="shared" si="926"/>
        <v>8.7337500000000006</v>
      </c>
      <c r="BB4105" s="106">
        <f t="shared" si="927"/>
        <v>9.4324500000000011</v>
      </c>
      <c r="BC4105" s="105" t="s">
        <v>53</v>
      </c>
      <c r="BE4105" s="110"/>
      <c r="BF4105" s="110"/>
      <c r="BG4105" s="110"/>
    </row>
    <row r="4106" spans="1:59" ht="24.75" hidden="1" customHeight="1">
      <c r="A4106" s="9">
        <v>4117</v>
      </c>
      <c r="B4106" s="36">
        <v>20049</v>
      </c>
      <c r="C4106" s="36"/>
      <c r="D4106" s="5" t="s">
        <v>15787</v>
      </c>
      <c r="E4106" s="37" t="s">
        <v>15788</v>
      </c>
      <c r="F4106" s="36" t="s">
        <v>9558</v>
      </c>
      <c r="G4106" s="36" t="s">
        <v>344</v>
      </c>
      <c r="H4106" s="36" t="s">
        <v>4062</v>
      </c>
      <c r="I4106" s="36" t="s">
        <v>488</v>
      </c>
      <c r="J4106" s="37" t="s">
        <v>15789</v>
      </c>
      <c r="K4106" s="49"/>
      <c r="L4106" s="36"/>
      <c r="M4106" s="36"/>
      <c r="N4106" s="36"/>
      <c r="O4106" s="36" t="s">
        <v>15764</v>
      </c>
      <c r="P4106" s="36" t="s">
        <v>15790</v>
      </c>
      <c r="Q4106" s="36" t="s">
        <v>15791</v>
      </c>
      <c r="R4106" s="101">
        <v>3.78</v>
      </c>
      <c r="S4106" s="102">
        <v>3.5</v>
      </c>
      <c r="T4106" s="116" t="s">
        <v>58</v>
      </c>
      <c r="AT4106" s="105" t="e">
        <f>#REF!*1.075</f>
        <v>#REF!</v>
      </c>
      <c r="AV4106" s="102" t="e">
        <f t="shared" si="936"/>
        <v>#REF!</v>
      </c>
      <c r="AW4106" s="137"/>
      <c r="AZ4106" s="108" t="b">
        <f t="shared" ref="AZ4106:AZ4169" si="941">IF(AND(AY4106&gt;0,AY4106&lt;=10),AY4106*0.25,IF(AND(AY4106&gt;10,AY4106&lt;=50),AY4106*0.17,IF(AND(AY4106&gt;10,AY4106&lt;=100),AY4106*0.12,IF(AY4106&gt;100,AY4106*0.1))))</f>
        <v>0</v>
      </c>
      <c r="BA4106" s="1">
        <f t="shared" ref="BA4106:BA4169" si="942">AZ4106+AY4106</f>
        <v>0</v>
      </c>
      <c r="BB4106" s="106">
        <f t="shared" ref="BB4106:BB4169" si="943">BA4106+BA4106*0.08</f>
        <v>0</v>
      </c>
      <c r="BD4106" s="110" t="s">
        <v>497</v>
      </c>
      <c r="BE4106" s="110"/>
      <c r="BF4106" s="110"/>
      <c r="BG4106" s="110"/>
    </row>
    <row r="4107" spans="1:59" ht="24.75" hidden="1" customHeight="1">
      <c r="A4107" s="9">
        <v>4118</v>
      </c>
      <c r="B4107" s="20">
        <v>19694</v>
      </c>
      <c r="C4107" s="20"/>
      <c r="E4107" s="21" t="s">
        <v>15792</v>
      </c>
      <c r="F4107" s="21" t="s">
        <v>2346</v>
      </c>
      <c r="G4107" s="21" t="s">
        <v>2103</v>
      </c>
      <c r="H4107" s="22" t="s">
        <v>251</v>
      </c>
      <c r="I4107" s="21" t="s">
        <v>44</v>
      </c>
      <c r="J4107" s="21" t="s">
        <v>15793</v>
      </c>
      <c r="K4107" s="23"/>
      <c r="L4107" s="21"/>
      <c r="M4107" s="20">
        <v>3</v>
      </c>
      <c r="N4107" s="21" t="s">
        <v>46</v>
      </c>
      <c r="O4107" s="21" t="s">
        <v>15764</v>
      </c>
      <c r="P4107" s="21" t="s">
        <v>15794</v>
      </c>
      <c r="Q4107" s="21" t="s">
        <v>15795</v>
      </c>
      <c r="R4107" s="101">
        <v>5.3</v>
      </c>
      <c r="S4107" s="102">
        <v>3.93</v>
      </c>
      <c r="T4107" s="116">
        <v>3.64</v>
      </c>
      <c r="V4107" s="102">
        <v>3.64</v>
      </c>
      <c r="AQ4107" s="105" t="e">
        <f>AVERAGE(SMALL(AE4107:AI4107,1),SMALL(AE4107:AI4107,2))</f>
        <v>#NUM!</v>
      </c>
      <c r="AR4107" s="105" t="e">
        <f>IF(R4107 &lt;=( AVERAGE(SMALL(AE4107:AI4107,1),SMALL(AE4107:AI4107,2))), R4107, "")</f>
        <v>#NUM!</v>
      </c>
      <c r="AS4107" s="105" t="e">
        <f>AVERAGE(SMALL(AJ4107:AM4107,1),SMALL(AJ4107:AM4107,2))</f>
        <v>#NUM!</v>
      </c>
      <c r="AT4107" s="105" t="e">
        <f>#REF!*1.075</f>
        <v>#REF!</v>
      </c>
      <c r="AU4107" s="105">
        <f>T4107*1.075</f>
        <v>3.9129999999999998</v>
      </c>
      <c r="AV4107" s="102" t="e">
        <f t="shared" si="936"/>
        <v>#REF!</v>
      </c>
      <c r="AW4107" s="105" t="s">
        <v>172</v>
      </c>
      <c r="AX4107" s="105" t="s">
        <v>173</v>
      </c>
      <c r="AY4107" s="106">
        <v>3.91</v>
      </c>
      <c r="AZ4107" s="108">
        <f t="shared" si="941"/>
        <v>0.97750000000000004</v>
      </c>
      <c r="BA4107" s="1">
        <f t="shared" si="942"/>
        <v>4.8875000000000002</v>
      </c>
      <c r="BB4107" s="106">
        <f t="shared" si="943"/>
        <v>5.2785000000000002</v>
      </c>
      <c r="BC4107" s="105" t="s">
        <v>53</v>
      </c>
      <c r="BE4107" s="110"/>
      <c r="BF4107" s="110"/>
      <c r="BG4107" s="110"/>
    </row>
    <row r="4108" spans="1:59" ht="24.75" hidden="1" customHeight="1">
      <c r="A4108" s="9">
        <v>4119</v>
      </c>
      <c r="B4108" s="36">
        <v>20079</v>
      </c>
      <c r="C4108" s="36"/>
      <c r="D4108" s="5" t="s">
        <v>15787</v>
      </c>
      <c r="E4108" s="37" t="s">
        <v>15796</v>
      </c>
      <c r="F4108" s="36" t="s">
        <v>15797</v>
      </c>
      <c r="G4108" s="36" t="s">
        <v>1753</v>
      </c>
      <c r="H4108" s="36" t="s">
        <v>1827</v>
      </c>
      <c r="I4108" s="36" t="s">
        <v>205</v>
      </c>
      <c r="J4108" s="37" t="s">
        <v>15798</v>
      </c>
      <c r="K4108" s="49"/>
      <c r="L4108" s="36"/>
      <c r="M4108" s="36"/>
      <c r="N4108" s="36"/>
      <c r="O4108" s="36" t="s">
        <v>15764</v>
      </c>
      <c r="P4108" s="36" t="s">
        <v>15799</v>
      </c>
      <c r="Q4108" s="36" t="s">
        <v>15800</v>
      </c>
      <c r="R4108" s="101">
        <v>16.2</v>
      </c>
      <c r="S4108" s="102">
        <v>15</v>
      </c>
      <c r="T4108" s="116" t="s">
        <v>58</v>
      </c>
      <c r="AT4108" s="105" t="e">
        <f>#REF!*1.075</f>
        <v>#REF!</v>
      </c>
      <c r="AV4108" s="102" t="e">
        <f t="shared" si="936"/>
        <v>#REF!</v>
      </c>
      <c r="AZ4108" s="108" t="b">
        <f t="shared" si="941"/>
        <v>0</v>
      </c>
      <c r="BA4108" s="1">
        <f t="shared" si="942"/>
        <v>0</v>
      </c>
      <c r="BB4108" s="106">
        <f t="shared" si="943"/>
        <v>0</v>
      </c>
      <c r="BD4108" s="110" t="s">
        <v>497</v>
      </c>
      <c r="BE4108" s="110"/>
      <c r="BF4108" s="110"/>
      <c r="BG4108" s="110"/>
    </row>
    <row r="4109" spans="1:59" ht="24.75" hidden="1" customHeight="1">
      <c r="A4109" s="9">
        <v>4120</v>
      </c>
      <c r="B4109" s="36">
        <v>20083</v>
      </c>
      <c r="C4109" s="36"/>
      <c r="D4109" s="5" t="s">
        <v>15787</v>
      </c>
      <c r="E4109" s="37" t="s">
        <v>15796</v>
      </c>
      <c r="F4109" s="36" t="s">
        <v>15797</v>
      </c>
      <c r="G4109" s="36" t="s">
        <v>1753</v>
      </c>
      <c r="H4109" s="36" t="s">
        <v>8094</v>
      </c>
      <c r="I4109" s="36" t="s">
        <v>205</v>
      </c>
      <c r="J4109" s="37" t="s">
        <v>15801</v>
      </c>
      <c r="K4109" s="49"/>
      <c r="L4109" s="36"/>
      <c r="M4109" s="36"/>
      <c r="N4109" s="36"/>
      <c r="O4109" s="36" t="s">
        <v>15764</v>
      </c>
      <c r="P4109" s="36" t="s">
        <v>15799</v>
      </c>
      <c r="Q4109" s="36" t="s">
        <v>15802</v>
      </c>
      <c r="R4109" s="101">
        <v>21.6</v>
      </c>
      <c r="S4109" s="102">
        <v>20</v>
      </c>
      <c r="T4109" s="116" t="s">
        <v>58</v>
      </c>
      <c r="AT4109" s="105" t="e">
        <f>#REF!*1.075</f>
        <v>#REF!</v>
      </c>
      <c r="AV4109" s="102" t="e">
        <f t="shared" si="936"/>
        <v>#REF!</v>
      </c>
      <c r="AZ4109" s="108" t="b">
        <f t="shared" si="941"/>
        <v>0</v>
      </c>
      <c r="BA4109" s="1">
        <f t="shared" si="942"/>
        <v>0</v>
      </c>
      <c r="BB4109" s="106">
        <f t="shared" si="943"/>
        <v>0</v>
      </c>
      <c r="BD4109" s="110" t="s">
        <v>200</v>
      </c>
      <c r="BE4109" s="110"/>
      <c r="BF4109" s="110"/>
      <c r="BG4109" s="110"/>
    </row>
    <row r="4110" spans="1:59" ht="24.75" hidden="1" customHeight="1">
      <c r="A4110" s="9">
        <v>4121</v>
      </c>
      <c r="B4110" s="36">
        <v>20689</v>
      </c>
      <c r="C4110" s="36"/>
      <c r="E4110" s="36" t="s">
        <v>15803</v>
      </c>
      <c r="F4110" s="36"/>
      <c r="G4110" s="36" t="s">
        <v>1731</v>
      </c>
      <c r="H4110" s="36" t="s">
        <v>15804</v>
      </c>
      <c r="I4110" s="36" t="s">
        <v>1307</v>
      </c>
      <c r="J4110" s="36"/>
      <c r="K4110" s="49"/>
      <c r="L4110" s="36"/>
      <c r="M4110" s="36"/>
      <c r="N4110" s="36"/>
      <c r="O4110" s="36" t="s">
        <v>15764</v>
      </c>
      <c r="P4110" s="21"/>
      <c r="Q4110" s="21" t="s">
        <v>480</v>
      </c>
      <c r="T4110" s="116"/>
      <c r="AT4110" s="105" t="e">
        <f>#REF!*1.075</f>
        <v>#REF!</v>
      </c>
      <c r="AV4110" s="102" t="e">
        <f t="shared" si="936"/>
        <v>#REF!</v>
      </c>
      <c r="AZ4110" s="108" t="b">
        <f t="shared" si="941"/>
        <v>0</v>
      </c>
      <c r="BA4110" s="1">
        <f t="shared" si="942"/>
        <v>0</v>
      </c>
      <c r="BB4110" s="106">
        <f t="shared" si="943"/>
        <v>0</v>
      </c>
      <c r="BE4110" s="110"/>
      <c r="BF4110" s="110"/>
      <c r="BG4110" s="110"/>
    </row>
    <row r="4111" spans="1:59" ht="24.75" hidden="1" customHeight="1">
      <c r="A4111" s="9">
        <v>4133</v>
      </c>
      <c r="B4111" s="36">
        <v>20575</v>
      </c>
      <c r="C4111" s="36"/>
      <c r="E4111" s="36" t="s">
        <v>15805</v>
      </c>
      <c r="F4111" s="36"/>
      <c r="G4111" s="36" t="s">
        <v>507</v>
      </c>
      <c r="H4111" s="36" t="s">
        <v>15806</v>
      </c>
      <c r="I4111" s="36" t="s">
        <v>196</v>
      </c>
      <c r="J4111" s="36"/>
      <c r="K4111" s="49"/>
      <c r="L4111" s="36"/>
      <c r="M4111" s="36"/>
      <c r="N4111" s="36"/>
      <c r="O4111" s="36" t="s">
        <v>15764</v>
      </c>
      <c r="P4111" s="21"/>
      <c r="Q4111" s="21" t="s">
        <v>480</v>
      </c>
      <c r="T4111" s="116"/>
      <c r="AT4111" s="105" t="e">
        <f>#REF!*1.075</f>
        <v>#REF!</v>
      </c>
      <c r="AV4111" s="102" t="e">
        <f t="shared" si="936"/>
        <v>#REF!</v>
      </c>
      <c r="AZ4111" s="108" t="b">
        <f t="shared" si="941"/>
        <v>0</v>
      </c>
      <c r="BA4111" s="1">
        <f t="shared" si="942"/>
        <v>0</v>
      </c>
      <c r="BB4111" s="106">
        <f t="shared" si="943"/>
        <v>0</v>
      </c>
      <c r="BE4111" s="110"/>
      <c r="BF4111" s="110"/>
      <c r="BG4111" s="110"/>
    </row>
    <row r="4112" spans="1:59" ht="24.75" hidden="1" customHeight="1">
      <c r="A4112" s="9">
        <v>4137</v>
      </c>
      <c r="B4112" s="36">
        <v>20638</v>
      </c>
      <c r="C4112" s="36"/>
      <c r="E4112" s="36" t="s">
        <v>15807</v>
      </c>
      <c r="F4112" s="36"/>
      <c r="G4112" s="36" t="s">
        <v>6708</v>
      </c>
      <c r="H4112" s="36" t="s">
        <v>15808</v>
      </c>
      <c r="I4112" s="36" t="s">
        <v>68</v>
      </c>
      <c r="J4112" s="36"/>
      <c r="K4112" s="49"/>
      <c r="L4112" s="36"/>
      <c r="M4112" s="36"/>
      <c r="N4112" s="36"/>
      <c r="O4112" s="36" t="s">
        <v>15764</v>
      </c>
      <c r="P4112" s="21"/>
      <c r="Q4112" s="21" t="s">
        <v>480</v>
      </c>
      <c r="T4112" s="116"/>
      <c r="AT4112" s="105" t="e">
        <f>#REF!*1.075</f>
        <v>#REF!</v>
      </c>
      <c r="AV4112" s="102" t="e">
        <f t="shared" si="936"/>
        <v>#REF!</v>
      </c>
      <c r="AZ4112" s="108" t="b">
        <f t="shared" si="941"/>
        <v>0</v>
      </c>
      <c r="BA4112" s="1">
        <f t="shared" si="942"/>
        <v>0</v>
      </c>
      <c r="BB4112" s="106">
        <f t="shared" si="943"/>
        <v>0</v>
      </c>
      <c r="BE4112" s="110"/>
      <c r="BF4112" s="110"/>
      <c r="BG4112" s="110"/>
    </row>
    <row r="4113" spans="1:59" ht="24.75" hidden="1" customHeight="1">
      <c r="A4113" s="9">
        <v>4122</v>
      </c>
      <c r="B4113" s="20">
        <v>18170</v>
      </c>
      <c r="C4113" s="20"/>
      <c r="E4113" s="21" t="s">
        <v>15809</v>
      </c>
      <c r="F4113" s="21" t="s">
        <v>15810</v>
      </c>
      <c r="G4113" s="21" t="s">
        <v>3802</v>
      </c>
      <c r="H4113" s="22" t="s">
        <v>1469</v>
      </c>
      <c r="I4113" s="21" t="s">
        <v>68</v>
      </c>
      <c r="J4113" s="21" t="s">
        <v>15811</v>
      </c>
      <c r="K4113" s="23"/>
      <c r="L4113" s="21"/>
      <c r="M4113" s="20">
        <v>30</v>
      </c>
      <c r="N4113" s="21" t="s">
        <v>46</v>
      </c>
      <c r="O4113" s="21" t="s">
        <v>15812</v>
      </c>
      <c r="P4113" s="21" t="s">
        <v>5525</v>
      </c>
      <c r="Q4113" s="21" t="s">
        <v>15813</v>
      </c>
      <c r="R4113" s="101">
        <v>3.95</v>
      </c>
      <c r="S4113" s="102">
        <v>3.87</v>
      </c>
      <c r="T4113" s="116">
        <v>3.6</v>
      </c>
      <c r="U4113" s="84">
        <v>3.95</v>
      </c>
      <c r="AE4113" s="104">
        <v>1.95</v>
      </c>
      <c r="AM4113" s="105">
        <v>1.95</v>
      </c>
      <c r="AQ4113" s="105" t="e">
        <f t="shared" ref="AQ4113:AQ4126" si="944">AVERAGE(SMALL(AE4113:AI4113,1),SMALL(AE4113:AI4113,2))</f>
        <v>#NUM!</v>
      </c>
      <c r="AR4113" s="105" t="e">
        <f t="shared" ref="AR4113:AR4126" si="945">IF(R4113 &lt;=( AVERAGE(SMALL(AE4113:AI4113,1),SMALL(AE4113:AI4113,2))), R4113, "")</f>
        <v>#NUM!</v>
      </c>
      <c r="AS4113" s="105" t="e">
        <f t="shared" ref="AS4113:AS4126" si="946">AVERAGE(SMALL(AJ4113:AM4113,1),SMALL(AJ4113:AM4113,2))</f>
        <v>#NUM!</v>
      </c>
      <c r="AT4113" s="105" t="e">
        <f>#REF!*1.075</f>
        <v>#REF!</v>
      </c>
      <c r="AU4113" s="105">
        <f t="shared" ref="AU4113:AU4126" si="947">T4113*1.075</f>
        <v>3.87</v>
      </c>
      <c r="AV4113" s="102" t="e">
        <f t="shared" ref="AV4113:AV4144" si="948">MIN(AN4113,AT4113,AU4113)</f>
        <v>#REF!</v>
      </c>
      <c r="AW4113" s="105" t="s">
        <v>172</v>
      </c>
      <c r="AX4113" s="105" t="s">
        <v>173</v>
      </c>
      <c r="AY4113" s="106">
        <v>3.87</v>
      </c>
      <c r="AZ4113" s="108">
        <f t="shared" si="941"/>
        <v>0.96750000000000003</v>
      </c>
      <c r="BA4113" s="1">
        <f t="shared" si="942"/>
        <v>4.8375000000000004</v>
      </c>
      <c r="BB4113" s="106">
        <f t="shared" si="943"/>
        <v>5.2245000000000008</v>
      </c>
      <c r="BC4113" s="105" t="s">
        <v>53</v>
      </c>
      <c r="BE4113" s="110"/>
      <c r="BF4113" s="110"/>
      <c r="BG4113" s="110"/>
    </row>
    <row r="4114" spans="1:59" ht="24.75" hidden="1" customHeight="1">
      <c r="A4114" s="9">
        <v>4123</v>
      </c>
      <c r="B4114" s="20">
        <v>18172</v>
      </c>
      <c r="C4114" s="20"/>
      <c r="E4114" s="21" t="s">
        <v>15809</v>
      </c>
      <c r="F4114" s="21" t="s">
        <v>15810</v>
      </c>
      <c r="G4114" s="21" t="s">
        <v>3802</v>
      </c>
      <c r="H4114" s="22" t="s">
        <v>320</v>
      </c>
      <c r="I4114" s="21" t="s">
        <v>68</v>
      </c>
      <c r="J4114" s="21" t="s">
        <v>15811</v>
      </c>
      <c r="K4114" s="23"/>
      <c r="L4114" s="21"/>
      <c r="M4114" s="20">
        <v>30</v>
      </c>
      <c r="N4114" s="21" t="s">
        <v>46</v>
      </c>
      <c r="O4114" s="21" t="s">
        <v>15812</v>
      </c>
      <c r="P4114" s="21" t="s">
        <v>5525</v>
      </c>
      <c r="Q4114" s="21" t="s">
        <v>15814</v>
      </c>
      <c r="R4114" s="101">
        <v>4.55</v>
      </c>
      <c r="S4114" s="102">
        <v>4.08</v>
      </c>
      <c r="T4114" s="116">
        <v>3.8</v>
      </c>
      <c r="U4114" s="84">
        <v>4.55</v>
      </c>
      <c r="AE4114" s="104">
        <v>2.15</v>
      </c>
      <c r="AM4114" s="105">
        <v>2.15</v>
      </c>
      <c r="AQ4114" s="105" t="e">
        <f t="shared" si="944"/>
        <v>#NUM!</v>
      </c>
      <c r="AR4114" s="105" t="e">
        <f t="shared" si="945"/>
        <v>#NUM!</v>
      </c>
      <c r="AS4114" s="105" t="e">
        <f t="shared" si="946"/>
        <v>#NUM!</v>
      </c>
      <c r="AT4114" s="105" t="e">
        <f>#REF!*1.075</f>
        <v>#REF!</v>
      </c>
      <c r="AU4114" s="105">
        <f t="shared" si="947"/>
        <v>4.085</v>
      </c>
      <c r="AV4114" s="102" t="e">
        <f t="shared" si="948"/>
        <v>#REF!</v>
      </c>
      <c r="AW4114" s="105" t="s">
        <v>172</v>
      </c>
      <c r="AX4114" s="105" t="s">
        <v>173</v>
      </c>
      <c r="AY4114" s="106">
        <v>4.085</v>
      </c>
      <c r="AZ4114" s="108">
        <f t="shared" si="941"/>
        <v>1.02125</v>
      </c>
      <c r="BA4114" s="1">
        <f t="shared" si="942"/>
        <v>5.1062500000000002</v>
      </c>
      <c r="BB4114" s="106">
        <f t="shared" si="943"/>
        <v>5.5147500000000003</v>
      </c>
      <c r="BC4114" s="105" t="s">
        <v>53</v>
      </c>
      <c r="BE4114" s="110"/>
      <c r="BF4114" s="110"/>
      <c r="BG4114" s="110"/>
    </row>
    <row r="4115" spans="1:59" ht="24.75" customHeight="1">
      <c r="A4115" s="9">
        <v>4124</v>
      </c>
      <c r="B4115" s="20">
        <v>14357</v>
      </c>
      <c r="C4115" s="20"/>
      <c r="D4115" s="127" t="s">
        <v>5519</v>
      </c>
      <c r="E4115" s="21" t="s">
        <v>15815</v>
      </c>
      <c r="F4115" s="21" t="s">
        <v>15816</v>
      </c>
      <c r="G4115" s="21" t="s">
        <v>5300</v>
      </c>
      <c r="H4115" s="22" t="s">
        <v>126</v>
      </c>
      <c r="I4115" s="21" t="s">
        <v>196</v>
      </c>
      <c r="J4115" s="21" t="s">
        <v>15817</v>
      </c>
      <c r="K4115" s="23">
        <v>150</v>
      </c>
      <c r="L4115" s="21" t="s">
        <v>91</v>
      </c>
      <c r="M4115" s="20">
        <v>1</v>
      </c>
      <c r="N4115" s="21" t="s">
        <v>46</v>
      </c>
      <c r="O4115" s="21" t="s">
        <v>15812</v>
      </c>
      <c r="P4115" s="21" t="s">
        <v>5525</v>
      </c>
      <c r="Q4115" s="21" t="s">
        <v>15818</v>
      </c>
      <c r="R4115" s="101">
        <v>18.5</v>
      </c>
      <c r="T4115" s="116" t="s">
        <v>58</v>
      </c>
      <c r="U4115" s="84">
        <v>17.41</v>
      </c>
      <c r="V4115" s="102">
        <v>19.600000000000001</v>
      </c>
      <c r="AE4115" s="104">
        <v>17.41</v>
      </c>
      <c r="AF4115" s="105">
        <v>19.010000000000002</v>
      </c>
      <c r="AM4115" s="105">
        <v>17.41</v>
      </c>
      <c r="AQ4115" s="105">
        <f t="shared" si="944"/>
        <v>18.21</v>
      </c>
      <c r="AR4115" s="105" t="str">
        <f t="shared" si="945"/>
        <v/>
      </c>
      <c r="AS4115" s="105" t="e">
        <f t="shared" si="946"/>
        <v>#NUM!</v>
      </c>
      <c r="AT4115" s="105" t="e">
        <f>#REF!*1.075</f>
        <v>#REF!</v>
      </c>
      <c r="AU4115" s="105" t="e">
        <f t="shared" si="947"/>
        <v>#VALUE!</v>
      </c>
      <c r="AV4115" s="102" t="e">
        <f t="shared" si="948"/>
        <v>#REF!</v>
      </c>
      <c r="AW4115" s="105" t="s">
        <v>1504</v>
      </c>
      <c r="AX4115" s="105" t="s">
        <v>278</v>
      </c>
      <c r="AY4115" s="106">
        <v>18.21</v>
      </c>
      <c r="AZ4115" s="108">
        <f t="shared" si="941"/>
        <v>3.0957000000000003</v>
      </c>
      <c r="BA4115" s="1">
        <f t="shared" si="942"/>
        <v>21.305700000000002</v>
      </c>
      <c r="BB4115" s="106">
        <f t="shared" si="943"/>
        <v>23.010156000000002</v>
      </c>
      <c r="BC4115" s="105" t="s">
        <v>53</v>
      </c>
      <c r="BE4115" s="110"/>
      <c r="BF4115" s="110"/>
      <c r="BG4115" s="110"/>
    </row>
    <row r="4116" spans="1:59" ht="24.75" hidden="1" customHeight="1">
      <c r="A4116" s="9">
        <v>4125</v>
      </c>
      <c r="B4116" s="20">
        <v>18168</v>
      </c>
      <c r="C4116" s="20"/>
      <c r="E4116" s="21" t="s">
        <v>15819</v>
      </c>
      <c r="F4116" s="21" t="s">
        <v>15820</v>
      </c>
      <c r="G4116" s="21" t="s">
        <v>411</v>
      </c>
      <c r="H4116" s="22" t="s">
        <v>189</v>
      </c>
      <c r="I4116" s="21" t="s">
        <v>44</v>
      </c>
      <c r="J4116" s="21" t="s">
        <v>15821</v>
      </c>
      <c r="K4116" s="23"/>
      <c r="L4116" s="21"/>
      <c r="M4116" s="20">
        <v>28</v>
      </c>
      <c r="N4116" s="21" t="s">
        <v>46</v>
      </c>
      <c r="O4116" s="21" t="s">
        <v>15812</v>
      </c>
      <c r="P4116" s="21" t="s">
        <v>5525</v>
      </c>
      <c r="Q4116" s="21" t="s">
        <v>15822</v>
      </c>
      <c r="R4116" s="101">
        <v>5.81</v>
      </c>
      <c r="T4116" s="116">
        <v>3.5</v>
      </c>
      <c r="U4116" s="84">
        <v>5.81</v>
      </c>
      <c r="AM4116" s="105">
        <v>5.81</v>
      </c>
      <c r="AQ4116" s="105" t="e">
        <f t="shared" si="944"/>
        <v>#NUM!</v>
      </c>
      <c r="AR4116" s="105" t="e">
        <f t="shared" si="945"/>
        <v>#NUM!</v>
      </c>
      <c r="AS4116" s="105" t="e">
        <f t="shared" si="946"/>
        <v>#NUM!</v>
      </c>
      <c r="AT4116" s="105" t="e">
        <f>#REF!*1.075</f>
        <v>#REF!</v>
      </c>
      <c r="AU4116" s="105">
        <f t="shared" si="947"/>
        <v>3.7624999999999997</v>
      </c>
      <c r="AV4116" s="102" t="e">
        <f t="shared" si="948"/>
        <v>#REF!</v>
      </c>
      <c r="AW4116" s="105" t="s">
        <v>172</v>
      </c>
      <c r="AX4116" s="105" t="s">
        <v>173</v>
      </c>
      <c r="AY4116" s="106">
        <v>3.7625000000000002</v>
      </c>
      <c r="AZ4116" s="108">
        <f t="shared" si="941"/>
        <v>0.94062500000000004</v>
      </c>
      <c r="BA4116" s="1">
        <f t="shared" si="942"/>
        <v>4.703125</v>
      </c>
      <c r="BB4116" s="106">
        <f t="shared" si="943"/>
        <v>5.0793749999999998</v>
      </c>
      <c r="BC4116" s="105" t="s">
        <v>53</v>
      </c>
      <c r="BE4116" s="110"/>
      <c r="BF4116" s="110"/>
      <c r="BG4116" s="110"/>
    </row>
    <row r="4117" spans="1:59" ht="24.75" hidden="1" customHeight="1">
      <c r="A4117" s="9">
        <v>4126</v>
      </c>
      <c r="B4117" s="20">
        <v>18169</v>
      </c>
      <c r="C4117" s="20"/>
      <c r="E4117" s="21" t="s">
        <v>15823</v>
      </c>
      <c r="F4117" s="21" t="s">
        <v>15820</v>
      </c>
      <c r="G4117" s="21" t="s">
        <v>411</v>
      </c>
      <c r="H4117" s="22" t="s">
        <v>60</v>
      </c>
      <c r="I4117" s="21" t="s">
        <v>44</v>
      </c>
      <c r="J4117" s="21" t="s">
        <v>15821</v>
      </c>
      <c r="K4117" s="23"/>
      <c r="L4117" s="21"/>
      <c r="M4117" s="20">
        <v>28</v>
      </c>
      <c r="N4117" s="21" t="s">
        <v>46</v>
      </c>
      <c r="O4117" s="21" t="s">
        <v>15812</v>
      </c>
      <c r="P4117" s="21" t="s">
        <v>5525</v>
      </c>
      <c r="Q4117" s="21" t="s">
        <v>15824</v>
      </c>
      <c r="R4117" s="101">
        <v>5.25</v>
      </c>
      <c r="T4117" s="116">
        <v>2.2000000000000002</v>
      </c>
      <c r="U4117" s="84">
        <v>5.25</v>
      </c>
      <c r="AM4117" s="105">
        <v>5.81</v>
      </c>
      <c r="AQ4117" s="105" t="e">
        <f t="shared" si="944"/>
        <v>#NUM!</v>
      </c>
      <c r="AR4117" s="105" t="e">
        <f t="shared" si="945"/>
        <v>#NUM!</v>
      </c>
      <c r="AS4117" s="105" t="e">
        <f t="shared" si="946"/>
        <v>#NUM!</v>
      </c>
      <c r="AT4117" s="105" t="e">
        <f>#REF!*1.075</f>
        <v>#REF!</v>
      </c>
      <c r="AU4117" s="105">
        <f t="shared" si="947"/>
        <v>2.3650000000000002</v>
      </c>
      <c r="AV4117" s="102" t="e">
        <f t="shared" si="948"/>
        <v>#REF!</v>
      </c>
      <c r="AW4117" s="105" t="s">
        <v>172</v>
      </c>
      <c r="AX4117" s="105" t="s">
        <v>173</v>
      </c>
      <c r="AY4117" s="106">
        <v>2.3650000000000002</v>
      </c>
      <c r="AZ4117" s="108">
        <f t="shared" si="941"/>
        <v>0.59125000000000005</v>
      </c>
      <c r="BA4117" s="1">
        <f t="shared" si="942"/>
        <v>2.9562500000000003</v>
      </c>
      <c r="BB4117" s="106">
        <f t="shared" si="943"/>
        <v>3.1927500000000002</v>
      </c>
      <c r="BC4117" s="105" t="s">
        <v>53</v>
      </c>
      <c r="BE4117" s="110"/>
      <c r="BF4117" s="110"/>
      <c r="BG4117" s="110"/>
    </row>
    <row r="4118" spans="1:59" ht="24.75" hidden="1" customHeight="1">
      <c r="A4118" s="9">
        <v>4127</v>
      </c>
      <c r="B4118" s="20">
        <v>18162</v>
      </c>
      <c r="C4118" s="20"/>
      <c r="E4118" s="21" t="s">
        <v>15825</v>
      </c>
      <c r="F4118" s="21" t="s">
        <v>15826</v>
      </c>
      <c r="G4118" s="21" t="s">
        <v>1726</v>
      </c>
      <c r="H4118" s="22" t="s">
        <v>1306</v>
      </c>
      <c r="I4118" s="21" t="s">
        <v>44</v>
      </c>
      <c r="J4118" s="21" t="s">
        <v>15827</v>
      </c>
      <c r="K4118" s="23"/>
      <c r="L4118" s="21"/>
      <c r="M4118" s="20">
        <v>28</v>
      </c>
      <c r="N4118" s="21" t="s">
        <v>46</v>
      </c>
      <c r="O4118" s="21" t="s">
        <v>15812</v>
      </c>
      <c r="P4118" s="21" t="s">
        <v>5525</v>
      </c>
      <c r="Q4118" s="21" t="s">
        <v>15828</v>
      </c>
      <c r="R4118" s="101">
        <v>5.92</v>
      </c>
      <c r="T4118" s="116">
        <v>2.7</v>
      </c>
      <c r="U4118" s="84">
        <v>6.03</v>
      </c>
      <c r="V4118" s="102">
        <v>5.8</v>
      </c>
      <c r="AF4118" s="105">
        <v>7.3680000000000003</v>
      </c>
      <c r="AM4118" s="105">
        <v>6.03</v>
      </c>
      <c r="AQ4118" s="105" t="e">
        <f t="shared" si="944"/>
        <v>#NUM!</v>
      </c>
      <c r="AR4118" s="105" t="e">
        <f t="shared" si="945"/>
        <v>#NUM!</v>
      </c>
      <c r="AS4118" s="105" t="e">
        <f t="shared" si="946"/>
        <v>#NUM!</v>
      </c>
      <c r="AT4118" s="105" t="e">
        <f>#REF!*1.075</f>
        <v>#REF!</v>
      </c>
      <c r="AU4118" s="105">
        <f t="shared" si="947"/>
        <v>2.9024999999999999</v>
      </c>
      <c r="AV4118" s="102" t="e">
        <f t="shared" si="948"/>
        <v>#REF!</v>
      </c>
      <c r="AW4118" s="105" t="s">
        <v>172</v>
      </c>
      <c r="AX4118" s="105" t="s">
        <v>173</v>
      </c>
      <c r="AY4118" s="106">
        <v>2.9</v>
      </c>
      <c r="AZ4118" s="108">
        <f t="shared" si="941"/>
        <v>0.72499999999999998</v>
      </c>
      <c r="BA4118" s="1">
        <f t="shared" si="942"/>
        <v>3.625</v>
      </c>
      <c r="BB4118" s="106">
        <f t="shared" si="943"/>
        <v>3.915</v>
      </c>
      <c r="BC4118" s="105" t="s">
        <v>53</v>
      </c>
      <c r="BE4118" s="110"/>
      <c r="BF4118" s="110"/>
      <c r="BG4118" s="110"/>
    </row>
    <row r="4119" spans="1:59" ht="24.75" hidden="1" customHeight="1">
      <c r="A4119" s="9">
        <v>4128</v>
      </c>
      <c r="B4119" s="20">
        <v>18174</v>
      </c>
      <c r="C4119" s="20"/>
      <c r="E4119" s="21" t="s">
        <v>15829</v>
      </c>
      <c r="F4119" s="21" t="s">
        <v>15830</v>
      </c>
      <c r="G4119" s="21" t="s">
        <v>1426</v>
      </c>
      <c r="H4119" s="22" t="s">
        <v>60</v>
      </c>
      <c r="I4119" s="21" t="s">
        <v>44</v>
      </c>
      <c r="J4119" s="21" t="s">
        <v>15831</v>
      </c>
      <c r="K4119" s="23"/>
      <c r="L4119" s="21"/>
      <c r="M4119" s="20">
        <v>30</v>
      </c>
      <c r="N4119" s="21" t="s">
        <v>46</v>
      </c>
      <c r="O4119" s="21" t="s">
        <v>15812</v>
      </c>
      <c r="P4119" s="21" t="s">
        <v>5525</v>
      </c>
      <c r="Q4119" s="21" t="s">
        <v>15832</v>
      </c>
      <c r="R4119" s="101">
        <v>4.91</v>
      </c>
      <c r="T4119" s="116">
        <v>2.5</v>
      </c>
      <c r="U4119" s="84">
        <v>4.91</v>
      </c>
      <c r="AM4119" s="105">
        <v>4.91</v>
      </c>
      <c r="AQ4119" s="105" t="e">
        <f t="shared" si="944"/>
        <v>#NUM!</v>
      </c>
      <c r="AR4119" s="105" t="e">
        <f t="shared" si="945"/>
        <v>#NUM!</v>
      </c>
      <c r="AS4119" s="105" t="e">
        <f t="shared" si="946"/>
        <v>#NUM!</v>
      </c>
      <c r="AT4119" s="105" t="e">
        <f>#REF!*1.075</f>
        <v>#REF!</v>
      </c>
      <c r="AU4119" s="105">
        <f t="shared" si="947"/>
        <v>2.6875</v>
      </c>
      <c r="AV4119" s="102" t="e">
        <f t="shared" si="948"/>
        <v>#REF!</v>
      </c>
      <c r="AW4119" s="105" t="s">
        <v>172</v>
      </c>
      <c r="AX4119" s="105" t="s">
        <v>173</v>
      </c>
      <c r="AY4119" s="106">
        <v>2.6869999999999998</v>
      </c>
      <c r="AZ4119" s="108">
        <f t="shared" si="941"/>
        <v>0.67174999999999996</v>
      </c>
      <c r="BA4119" s="1">
        <f t="shared" si="942"/>
        <v>3.3587499999999997</v>
      </c>
      <c r="BB4119" s="106">
        <f t="shared" si="943"/>
        <v>3.6274499999999996</v>
      </c>
      <c r="BC4119" s="105" t="s">
        <v>53</v>
      </c>
      <c r="BE4119" s="110"/>
      <c r="BF4119" s="110"/>
      <c r="BG4119" s="110"/>
    </row>
    <row r="4120" spans="1:59" ht="24.75" hidden="1" customHeight="1">
      <c r="A4120" s="9">
        <v>4129</v>
      </c>
      <c r="B4120" s="20">
        <v>18175</v>
      </c>
      <c r="C4120" s="20"/>
      <c r="E4120" s="21" t="s">
        <v>15833</v>
      </c>
      <c r="F4120" s="21" t="s">
        <v>15834</v>
      </c>
      <c r="G4120" s="21" t="s">
        <v>1495</v>
      </c>
      <c r="H4120" s="22" t="s">
        <v>945</v>
      </c>
      <c r="I4120" s="21" t="s">
        <v>44</v>
      </c>
      <c r="J4120" s="21" t="s">
        <v>15835</v>
      </c>
      <c r="K4120" s="23"/>
      <c r="L4120" s="21"/>
      <c r="M4120" s="20">
        <v>28</v>
      </c>
      <c r="N4120" s="21" t="s">
        <v>46</v>
      </c>
      <c r="O4120" s="21" t="s">
        <v>15812</v>
      </c>
      <c r="P4120" s="21" t="s">
        <v>5525</v>
      </c>
      <c r="Q4120" s="21" t="s">
        <v>15836</v>
      </c>
      <c r="R4120" s="101">
        <v>3.85</v>
      </c>
      <c r="S4120" s="102">
        <v>3.66</v>
      </c>
      <c r="T4120" s="116">
        <v>3.4</v>
      </c>
      <c r="U4120" s="84">
        <v>3.85</v>
      </c>
      <c r="AM4120" s="105">
        <v>2.0299999999999998</v>
      </c>
      <c r="AQ4120" s="105" t="e">
        <f t="shared" si="944"/>
        <v>#NUM!</v>
      </c>
      <c r="AR4120" s="105" t="e">
        <f t="shared" si="945"/>
        <v>#NUM!</v>
      </c>
      <c r="AS4120" s="105" t="e">
        <f t="shared" si="946"/>
        <v>#NUM!</v>
      </c>
      <c r="AT4120" s="105" t="e">
        <f>#REF!*1.075</f>
        <v>#REF!</v>
      </c>
      <c r="AU4120" s="105">
        <f t="shared" si="947"/>
        <v>3.6549999999999998</v>
      </c>
      <c r="AV4120" s="102" t="e">
        <f t="shared" si="948"/>
        <v>#REF!</v>
      </c>
      <c r="AW4120" s="105" t="s">
        <v>172</v>
      </c>
      <c r="AX4120" s="105" t="s">
        <v>173</v>
      </c>
      <c r="AY4120" s="106">
        <v>3.66</v>
      </c>
      <c r="AZ4120" s="108">
        <f t="shared" si="941"/>
        <v>0.91500000000000004</v>
      </c>
      <c r="BA4120" s="1">
        <f t="shared" si="942"/>
        <v>4.5750000000000002</v>
      </c>
      <c r="BB4120" s="106">
        <f t="shared" si="943"/>
        <v>4.9409999999999998</v>
      </c>
      <c r="BC4120" s="105" t="s">
        <v>53</v>
      </c>
      <c r="BE4120" s="110"/>
      <c r="BF4120" s="110"/>
      <c r="BG4120" s="110"/>
    </row>
    <row r="4121" spans="1:59" ht="24.75" hidden="1" customHeight="1">
      <c r="A4121" s="9">
        <v>4130</v>
      </c>
      <c r="B4121" s="20">
        <v>18176</v>
      </c>
      <c r="C4121" s="20"/>
      <c r="E4121" s="21" t="s">
        <v>15833</v>
      </c>
      <c r="F4121" s="21" t="s">
        <v>15834</v>
      </c>
      <c r="G4121" s="21" t="s">
        <v>1495</v>
      </c>
      <c r="H4121" s="22" t="s">
        <v>43</v>
      </c>
      <c r="I4121" s="21" t="s">
        <v>44</v>
      </c>
      <c r="J4121" s="21" t="s">
        <v>15835</v>
      </c>
      <c r="K4121" s="23"/>
      <c r="L4121" s="21"/>
      <c r="M4121" s="20">
        <v>28</v>
      </c>
      <c r="N4121" s="21" t="s">
        <v>46</v>
      </c>
      <c r="O4121" s="21" t="s">
        <v>15812</v>
      </c>
      <c r="P4121" s="21" t="s">
        <v>5525</v>
      </c>
      <c r="Q4121" s="21" t="s">
        <v>15837</v>
      </c>
      <c r="R4121" s="101">
        <v>4.1500000000000004</v>
      </c>
      <c r="S4121" s="102">
        <v>3.87</v>
      </c>
      <c r="T4121" s="116">
        <v>3.6</v>
      </c>
      <c r="U4121" s="84">
        <v>4.1500000000000004</v>
      </c>
      <c r="AM4121" s="105">
        <v>3.53</v>
      </c>
      <c r="AQ4121" s="105" t="e">
        <f t="shared" si="944"/>
        <v>#NUM!</v>
      </c>
      <c r="AR4121" s="105" t="e">
        <f t="shared" si="945"/>
        <v>#NUM!</v>
      </c>
      <c r="AS4121" s="105" t="e">
        <f t="shared" si="946"/>
        <v>#NUM!</v>
      </c>
      <c r="AT4121" s="105" t="e">
        <f>#REF!*1.075</f>
        <v>#REF!</v>
      </c>
      <c r="AU4121" s="105">
        <f t="shared" si="947"/>
        <v>3.87</v>
      </c>
      <c r="AV4121" s="102" t="e">
        <f t="shared" si="948"/>
        <v>#REF!</v>
      </c>
      <c r="AW4121" s="105" t="s">
        <v>172</v>
      </c>
      <c r="AX4121" s="105" t="s">
        <v>173</v>
      </c>
      <c r="AY4121" s="106">
        <v>3.87</v>
      </c>
      <c r="AZ4121" s="108">
        <f t="shared" si="941"/>
        <v>0.96750000000000003</v>
      </c>
      <c r="BA4121" s="1">
        <f t="shared" si="942"/>
        <v>4.8375000000000004</v>
      </c>
      <c r="BB4121" s="106">
        <f t="shared" si="943"/>
        <v>5.2245000000000008</v>
      </c>
      <c r="BC4121" s="105" t="s">
        <v>53</v>
      </c>
      <c r="BE4121" s="110"/>
      <c r="BF4121" s="110"/>
      <c r="BG4121" s="110"/>
    </row>
    <row r="4122" spans="1:59" ht="24.75" hidden="1" customHeight="1">
      <c r="A4122" s="9">
        <v>4131</v>
      </c>
      <c r="B4122" s="20">
        <v>18166</v>
      </c>
      <c r="C4122" s="20"/>
      <c r="E4122" s="21" t="s">
        <v>15838</v>
      </c>
      <c r="F4122" s="21" t="s">
        <v>15839</v>
      </c>
      <c r="G4122" s="21" t="s">
        <v>4800</v>
      </c>
      <c r="H4122" s="22" t="s">
        <v>4804</v>
      </c>
      <c r="I4122" s="21" t="s">
        <v>44</v>
      </c>
      <c r="J4122" s="21" t="s">
        <v>15840</v>
      </c>
      <c r="K4122" s="23"/>
      <c r="L4122" s="21"/>
      <c r="M4122" s="20">
        <v>28</v>
      </c>
      <c r="N4122" s="21" t="s">
        <v>46</v>
      </c>
      <c r="O4122" s="21" t="s">
        <v>15812</v>
      </c>
      <c r="P4122" s="21" t="s">
        <v>5525</v>
      </c>
      <c r="Q4122" s="21" t="s">
        <v>15841</v>
      </c>
      <c r="R4122" s="101">
        <v>4.99</v>
      </c>
      <c r="T4122" s="116">
        <v>3.5</v>
      </c>
      <c r="U4122" s="84">
        <v>4.95</v>
      </c>
      <c r="V4122" s="102">
        <v>5.04</v>
      </c>
      <c r="AM4122" s="105">
        <v>4.0599999999999996</v>
      </c>
      <c r="AQ4122" s="105" t="e">
        <f t="shared" si="944"/>
        <v>#NUM!</v>
      </c>
      <c r="AR4122" s="105" t="e">
        <f t="shared" si="945"/>
        <v>#NUM!</v>
      </c>
      <c r="AS4122" s="105" t="e">
        <f t="shared" si="946"/>
        <v>#NUM!</v>
      </c>
      <c r="AT4122" s="105" t="e">
        <f>#REF!*1.075</f>
        <v>#REF!</v>
      </c>
      <c r="AU4122" s="105">
        <f t="shared" si="947"/>
        <v>3.7624999999999997</v>
      </c>
      <c r="AV4122" s="102" t="e">
        <f t="shared" si="948"/>
        <v>#REF!</v>
      </c>
      <c r="AW4122" s="105" t="s">
        <v>172</v>
      </c>
      <c r="AX4122" s="105" t="s">
        <v>173</v>
      </c>
      <c r="AY4122" s="106">
        <v>3.762</v>
      </c>
      <c r="AZ4122" s="108">
        <f t="shared" si="941"/>
        <v>0.9405</v>
      </c>
      <c r="BA4122" s="1">
        <f t="shared" si="942"/>
        <v>4.7024999999999997</v>
      </c>
      <c r="BB4122" s="106">
        <f t="shared" si="943"/>
        <v>5.0786999999999995</v>
      </c>
      <c r="BC4122" s="105" t="s">
        <v>53</v>
      </c>
      <c r="BE4122" s="110"/>
      <c r="BF4122" s="110"/>
      <c r="BG4122" s="110"/>
    </row>
    <row r="4123" spans="1:59" ht="24.75" hidden="1" customHeight="1">
      <c r="A4123" s="9">
        <v>4132</v>
      </c>
      <c r="B4123" s="20">
        <v>18164</v>
      </c>
      <c r="C4123" s="20"/>
      <c r="E4123" s="21" t="s">
        <v>15838</v>
      </c>
      <c r="F4123" s="21" t="s">
        <v>15839</v>
      </c>
      <c r="G4123" s="21" t="s">
        <v>4800</v>
      </c>
      <c r="H4123" s="22" t="s">
        <v>4808</v>
      </c>
      <c r="I4123" s="21" t="s">
        <v>44</v>
      </c>
      <c r="J4123" s="21" t="s">
        <v>15840</v>
      </c>
      <c r="K4123" s="23"/>
      <c r="L4123" s="21"/>
      <c r="M4123" s="20">
        <v>28</v>
      </c>
      <c r="N4123" s="21" t="s">
        <v>46</v>
      </c>
      <c r="O4123" s="21" t="s">
        <v>15812</v>
      </c>
      <c r="P4123" s="21" t="s">
        <v>5525</v>
      </c>
      <c r="Q4123" s="21" t="s">
        <v>15842</v>
      </c>
      <c r="R4123" s="101">
        <v>5.5</v>
      </c>
      <c r="S4123" s="102">
        <v>5.92</v>
      </c>
      <c r="T4123" s="116">
        <v>5.5</v>
      </c>
      <c r="U4123" s="84">
        <v>5.96</v>
      </c>
      <c r="V4123" s="102">
        <v>5.05</v>
      </c>
      <c r="AM4123" s="105">
        <v>5.36</v>
      </c>
      <c r="AQ4123" s="105" t="e">
        <f t="shared" si="944"/>
        <v>#NUM!</v>
      </c>
      <c r="AR4123" s="105" t="e">
        <f t="shared" si="945"/>
        <v>#NUM!</v>
      </c>
      <c r="AS4123" s="105" t="e">
        <f t="shared" si="946"/>
        <v>#NUM!</v>
      </c>
      <c r="AT4123" s="105" t="e">
        <f>#REF!*1.075</f>
        <v>#REF!</v>
      </c>
      <c r="AU4123" s="105">
        <f t="shared" si="947"/>
        <v>5.9124999999999996</v>
      </c>
      <c r="AV4123" s="102" t="e">
        <f t="shared" si="948"/>
        <v>#REF!</v>
      </c>
      <c r="AW4123" s="105" t="s">
        <v>172</v>
      </c>
      <c r="AX4123" s="105" t="s">
        <v>173</v>
      </c>
      <c r="AY4123" s="106">
        <v>5.91</v>
      </c>
      <c r="AZ4123" s="108">
        <f t="shared" si="941"/>
        <v>1.4775</v>
      </c>
      <c r="BA4123" s="1">
        <f t="shared" si="942"/>
        <v>7.3875000000000002</v>
      </c>
      <c r="BB4123" s="106">
        <f t="shared" si="943"/>
        <v>7.9785000000000004</v>
      </c>
      <c r="BC4123" s="105" t="s">
        <v>53</v>
      </c>
      <c r="BE4123" s="110"/>
      <c r="BF4123" s="110"/>
      <c r="BG4123" s="110"/>
    </row>
    <row r="4124" spans="1:59" ht="24.75" customHeight="1">
      <c r="A4124" s="9">
        <v>4134</v>
      </c>
      <c r="B4124" s="20">
        <v>14323</v>
      </c>
      <c r="C4124" s="20"/>
      <c r="D4124" s="127" t="s">
        <v>5519</v>
      </c>
      <c r="E4124" s="21" t="s">
        <v>15843</v>
      </c>
      <c r="F4124" s="21" t="s">
        <v>15844</v>
      </c>
      <c r="G4124" s="21" t="s">
        <v>4055</v>
      </c>
      <c r="H4124" s="22" t="s">
        <v>15845</v>
      </c>
      <c r="I4124" s="21" t="s">
        <v>78</v>
      </c>
      <c r="J4124" s="21" t="s">
        <v>15846</v>
      </c>
      <c r="K4124" s="23">
        <v>50</v>
      </c>
      <c r="L4124" s="21" t="s">
        <v>80</v>
      </c>
      <c r="M4124" s="20">
        <v>1</v>
      </c>
      <c r="N4124" s="21" t="s">
        <v>46</v>
      </c>
      <c r="O4124" s="21" t="s">
        <v>15812</v>
      </c>
      <c r="P4124" s="21" t="s">
        <v>5525</v>
      </c>
      <c r="Q4124" s="21" t="s">
        <v>15847</v>
      </c>
      <c r="R4124" s="101">
        <v>6.45</v>
      </c>
      <c r="S4124" s="102">
        <v>6.93</v>
      </c>
      <c r="T4124" s="116">
        <v>2.4500000000000002</v>
      </c>
      <c r="U4124" s="84">
        <v>6.75</v>
      </c>
      <c r="V4124" s="102">
        <v>6.14</v>
      </c>
      <c r="AE4124" s="104">
        <v>6.14</v>
      </c>
      <c r="AF4124" s="105">
        <v>6.63</v>
      </c>
      <c r="AQ4124" s="105">
        <f t="shared" si="944"/>
        <v>6.3849999999999998</v>
      </c>
      <c r="AR4124" s="105" t="str">
        <f t="shared" si="945"/>
        <v/>
      </c>
      <c r="AS4124" s="105" t="e">
        <f t="shared" si="946"/>
        <v>#NUM!</v>
      </c>
      <c r="AT4124" s="105" t="e">
        <f>#REF!*1.075</f>
        <v>#REF!</v>
      </c>
      <c r="AU4124" s="105">
        <f t="shared" si="947"/>
        <v>2.63375</v>
      </c>
      <c r="AV4124" s="102" t="e">
        <f t="shared" si="948"/>
        <v>#REF!</v>
      </c>
      <c r="AW4124" s="105" t="s">
        <v>172</v>
      </c>
      <c r="AX4124" s="105" t="s">
        <v>173</v>
      </c>
      <c r="AY4124" s="106">
        <v>2.63</v>
      </c>
      <c r="AZ4124" s="108">
        <f t="shared" si="941"/>
        <v>0.65749999999999997</v>
      </c>
      <c r="BA4124" s="1">
        <f t="shared" si="942"/>
        <v>3.2874999999999996</v>
      </c>
      <c r="BB4124" s="106">
        <f t="shared" si="943"/>
        <v>3.5504999999999995</v>
      </c>
      <c r="BC4124" s="105" t="s">
        <v>53</v>
      </c>
      <c r="BD4124" s="105" t="s">
        <v>885</v>
      </c>
      <c r="BE4124" s="110"/>
      <c r="BF4124" s="110"/>
      <c r="BG4124" s="110"/>
    </row>
    <row r="4125" spans="1:59" ht="24.75" customHeight="1">
      <c r="A4125" s="9">
        <v>4135</v>
      </c>
      <c r="B4125" s="20">
        <v>4030</v>
      </c>
      <c r="C4125" s="20"/>
      <c r="D4125" s="127" t="s">
        <v>5519</v>
      </c>
      <c r="E4125" s="21" t="s">
        <v>15848</v>
      </c>
      <c r="F4125" s="21" t="s">
        <v>15849</v>
      </c>
      <c r="G4125" s="21" t="s">
        <v>15850</v>
      </c>
      <c r="H4125" s="22" t="s">
        <v>15851</v>
      </c>
      <c r="I4125" s="21" t="s">
        <v>6091</v>
      </c>
      <c r="J4125" s="21" t="s">
        <v>15852</v>
      </c>
      <c r="K4125" s="23"/>
      <c r="L4125" s="21"/>
      <c r="M4125" s="20">
        <v>1</v>
      </c>
      <c r="N4125" s="21" t="s">
        <v>46</v>
      </c>
      <c r="O4125" s="21" t="s">
        <v>15812</v>
      </c>
      <c r="P4125" s="21" t="s">
        <v>5538</v>
      </c>
      <c r="Q4125" s="21" t="s">
        <v>15853</v>
      </c>
      <c r="R4125" s="101">
        <v>5.64</v>
      </c>
      <c r="T4125" s="116" t="s">
        <v>58</v>
      </c>
      <c r="U4125" s="84">
        <v>5.66</v>
      </c>
      <c r="V4125" s="102">
        <v>5.62</v>
      </c>
      <c r="AE4125" s="104">
        <v>5.66</v>
      </c>
      <c r="AF4125" s="105">
        <v>6.07</v>
      </c>
      <c r="AM4125" s="105">
        <v>5.66</v>
      </c>
      <c r="AQ4125" s="105">
        <f t="shared" si="944"/>
        <v>5.8650000000000002</v>
      </c>
      <c r="AR4125" s="105">
        <f t="shared" si="945"/>
        <v>5.64</v>
      </c>
      <c r="AS4125" s="105" t="e">
        <f t="shared" si="946"/>
        <v>#NUM!</v>
      </c>
      <c r="AT4125" s="105" t="e">
        <f>#REF!*1.075</f>
        <v>#REF!</v>
      </c>
      <c r="AU4125" s="105" t="e">
        <f t="shared" si="947"/>
        <v>#VALUE!</v>
      </c>
      <c r="AV4125" s="102" t="e">
        <f t="shared" si="948"/>
        <v>#REF!</v>
      </c>
      <c r="AW4125" s="125" t="s">
        <v>52</v>
      </c>
      <c r="AX4125" s="105" t="s">
        <v>51</v>
      </c>
      <c r="AY4125" s="106">
        <v>5.64</v>
      </c>
      <c r="AZ4125" s="108">
        <f t="shared" si="941"/>
        <v>1.41</v>
      </c>
      <c r="BA4125" s="1">
        <f t="shared" si="942"/>
        <v>7.05</v>
      </c>
      <c r="BB4125" s="106">
        <f t="shared" si="943"/>
        <v>7.6139999999999999</v>
      </c>
      <c r="BC4125" s="105" t="s">
        <v>53</v>
      </c>
      <c r="BD4125" s="105" t="s">
        <v>885</v>
      </c>
      <c r="BE4125" s="110"/>
      <c r="BF4125" s="110"/>
      <c r="BG4125" s="110"/>
    </row>
    <row r="4126" spans="1:59" ht="24.75" customHeight="1">
      <c r="A4126" s="9">
        <v>4136</v>
      </c>
      <c r="B4126" s="20">
        <v>3952</v>
      </c>
      <c r="C4126" s="20"/>
      <c r="D4126" s="127" t="s">
        <v>5519</v>
      </c>
      <c r="E4126" s="21" t="s">
        <v>15854</v>
      </c>
      <c r="F4126" s="21" t="s">
        <v>8330</v>
      </c>
      <c r="G4126" s="21" t="s">
        <v>8326</v>
      </c>
      <c r="H4126" s="22" t="s">
        <v>8408</v>
      </c>
      <c r="I4126" s="21" t="s">
        <v>364</v>
      </c>
      <c r="J4126" s="21" t="s">
        <v>15855</v>
      </c>
      <c r="K4126" s="23">
        <v>10</v>
      </c>
      <c r="L4126" s="21" t="s">
        <v>91</v>
      </c>
      <c r="M4126" s="20">
        <v>1</v>
      </c>
      <c r="N4126" s="21" t="s">
        <v>46</v>
      </c>
      <c r="O4126" s="21" t="s">
        <v>15812</v>
      </c>
      <c r="P4126" s="21" t="s">
        <v>5538</v>
      </c>
      <c r="Q4126" s="21" t="s">
        <v>15856</v>
      </c>
      <c r="R4126" s="101">
        <v>7</v>
      </c>
      <c r="T4126" s="116">
        <v>2.25</v>
      </c>
      <c r="U4126" s="84">
        <v>7.11</v>
      </c>
      <c r="V4126" s="102">
        <v>6.9</v>
      </c>
      <c r="AE4126" s="104">
        <v>7.11</v>
      </c>
      <c r="AF4126" s="105">
        <v>7.45</v>
      </c>
      <c r="AQ4126" s="105">
        <f t="shared" si="944"/>
        <v>7.28</v>
      </c>
      <c r="AR4126" s="105">
        <f t="shared" si="945"/>
        <v>7</v>
      </c>
      <c r="AS4126" s="105" t="e">
        <f t="shared" si="946"/>
        <v>#NUM!</v>
      </c>
      <c r="AT4126" s="105" t="e">
        <f>#REF!*1.075</f>
        <v>#REF!</v>
      </c>
      <c r="AU4126" s="105">
        <f t="shared" si="947"/>
        <v>2.4187499999999997</v>
      </c>
      <c r="AV4126" s="102" t="e">
        <f t="shared" si="948"/>
        <v>#REF!</v>
      </c>
      <c r="AW4126" s="105" t="s">
        <v>172</v>
      </c>
      <c r="AX4126" s="105" t="s">
        <v>173</v>
      </c>
      <c r="AY4126" s="106">
        <v>2.4180000000000001</v>
      </c>
      <c r="AZ4126" s="108">
        <f t="shared" si="941"/>
        <v>0.60450000000000004</v>
      </c>
      <c r="BA4126" s="1">
        <f t="shared" si="942"/>
        <v>3.0225</v>
      </c>
      <c r="BB4126" s="106">
        <f t="shared" si="943"/>
        <v>3.2643</v>
      </c>
      <c r="BC4126" s="105" t="s">
        <v>53</v>
      </c>
      <c r="BD4126" s="105" t="s">
        <v>885</v>
      </c>
      <c r="BE4126" s="110"/>
      <c r="BF4126" s="110"/>
      <c r="BG4126" s="110"/>
    </row>
    <row r="4127" spans="1:59" ht="24.75" customHeight="1">
      <c r="A4127" s="9">
        <v>4138</v>
      </c>
      <c r="B4127" s="36">
        <v>20126</v>
      </c>
      <c r="C4127" s="36"/>
      <c r="D4127" s="127" t="s">
        <v>5519</v>
      </c>
      <c r="E4127" s="37" t="s">
        <v>15857</v>
      </c>
      <c r="F4127" s="36" t="s">
        <v>15858</v>
      </c>
      <c r="G4127" s="36" t="s">
        <v>15859</v>
      </c>
      <c r="H4127" s="36" t="s">
        <v>60</v>
      </c>
      <c r="I4127" s="36" t="s">
        <v>68</v>
      </c>
      <c r="J4127" s="37" t="s">
        <v>15860</v>
      </c>
      <c r="K4127" s="49"/>
      <c r="L4127" s="36"/>
      <c r="M4127" s="36">
        <v>30</v>
      </c>
      <c r="N4127" s="36" t="s">
        <v>46</v>
      </c>
      <c r="O4127" s="36" t="s">
        <v>15812</v>
      </c>
      <c r="P4127" s="36" t="s">
        <v>12150</v>
      </c>
      <c r="Q4127" s="36" t="s">
        <v>15861</v>
      </c>
      <c r="R4127" s="101">
        <v>5.5</v>
      </c>
      <c r="T4127" s="116" t="s">
        <v>58</v>
      </c>
      <c r="U4127" s="84">
        <v>5.5</v>
      </c>
      <c r="AE4127" s="104">
        <v>3.63</v>
      </c>
      <c r="AT4127" s="105" t="e">
        <f>#REF!*1.075</f>
        <v>#REF!</v>
      </c>
      <c r="AV4127" s="102" t="e">
        <f t="shared" si="948"/>
        <v>#REF!</v>
      </c>
      <c r="AW4127" s="105" t="s">
        <v>15862</v>
      </c>
      <c r="AX4127" s="105" t="s">
        <v>532</v>
      </c>
      <c r="AY4127" s="106">
        <v>3.63</v>
      </c>
      <c r="AZ4127" s="108">
        <f t="shared" si="941"/>
        <v>0.90749999999999997</v>
      </c>
      <c r="BA4127" s="1">
        <f t="shared" si="942"/>
        <v>4.5374999999999996</v>
      </c>
      <c r="BB4127" s="106">
        <f t="shared" si="943"/>
        <v>4.9004999999999992</v>
      </c>
      <c r="BD4127" s="105" t="s">
        <v>200</v>
      </c>
      <c r="BE4127" s="110"/>
      <c r="BF4127" s="110"/>
      <c r="BG4127" s="110"/>
    </row>
    <row r="4128" spans="1:59" ht="24.75" customHeight="1">
      <c r="A4128" s="9">
        <v>4139</v>
      </c>
      <c r="B4128" s="36">
        <v>19858</v>
      </c>
      <c r="C4128" s="36"/>
      <c r="D4128" s="127" t="s">
        <v>15863</v>
      </c>
      <c r="E4128" s="37" t="s">
        <v>15864</v>
      </c>
      <c r="F4128" s="36" t="s">
        <v>2548</v>
      </c>
      <c r="G4128" s="36" t="s">
        <v>2549</v>
      </c>
      <c r="H4128" s="36" t="s">
        <v>2553</v>
      </c>
      <c r="I4128" s="36" t="s">
        <v>626</v>
      </c>
      <c r="J4128" s="37" t="s">
        <v>15865</v>
      </c>
      <c r="K4128" s="49">
        <v>5</v>
      </c>
      <c r="L4128" s="36" t="s">
        <v>91</v>
      </c>
      <c r="M4128" s="36">
        <v>5</v>
      </c>
      <c r="N4128" s="36" t="s">
        <v>46</v>
      </c>
      <c r="O4128" s="36" t="s">
        <v>15866</v>
      </c>
      <c r="P4128" s="36" t="s">
        <v>6065</v>
      </c>
      <c r="Q4128" s="36" t="s">
        <v>15867</v>
      </c>
      <c r="R4128" s="101">
        <v>1.48</v>
      </c>
      <c r="S4128" s="102">
        <v>1.38</v>
      </c>
      <c r="T4128" s="116">
        <v>1.39</v>
      </c>
      <c r="U4128" s="84">
        <v>1.3777999999999999</v>
      </c>
      <c r="AT4128" s="105" t="e">
        <f>#REF!*1.075</f>
        <v>#REF!</v>
      </c>
      <c r="AV4128" s="102" t="e">
        <f t="shared" si="948"/>
        <v>#REF!</v>
      </c>
      <c r="AW4128" s="125" t="s">
        <v>52</v>
      </c>
      <c r="AX4128" s="105" t="s">
        <v>51</v>
      </c>
      <c r="AY4128" s="106">
        <v>1.48</v>
      </c>
      <c r="AZ4128" s="108">
        <f t="shared" si="941"/>
        <v>0.37</v>
      </c>
      <c r="BA4128" s="1">
        <f t="shared" si="942"/>
        <v>1.85</v>
      </c>
      <c r="BB4128" s="106">
        <f t="shared" si="943"/>
        <v>1.9980000000000002</v>
      </c>
      <c r="BD4128" s="105" t="s">
        <v>200</v>
      </c>
      <c r="BE4128" s="110"/>
      <c r="BF4128" s="110"/>
      <c r="BG4128" s="110"/>
    </row>
    <row r="4129" spans="1:59" ht="24.75" customHeight="1">
      <c r="A4129" s="9">
        <v>4140</v>
      </c>
      <c r="B4129" s="36">
        <v>19958</v>
      </c>
      <c r="C4129" s="36"/>
      <c r="D4129" s="127" t="s">
        <v>15863</v>
      </c>
      <c r="E4129" s="37" t="s">
        <v>15868</v>
      </c>
      <c r="F4129" s="36" t="s">
        <v>15869</v>
      </c>
      <c r="G4129" s="36" t="s">
        <v>12341</v>
      </c>
      <c r="H4129" s="36" t="s">
        <v>15870</v>
      </c>
      <c r="I4129" s="36" t="s">
        <v>68</v>
      </c>
      <c r="J4129" s="37" t="s">
        <v>15871</v>
      </c>
      <c r="K4129" s="49"/>
      <c r="L4129" s="36"/>
      <c r="M4129" s="36">
        <v>30</v>
      </c>
      <c r="N4129" s="36" t="s">
        <v>46</v>
      </c>
      <c r="O4129" s="36" t="s">
        <v>15866</v>
      </c>
      <c r="P4129" s="36" t="s">
        <v>6065</v>
      </c>
      <c r="Q4129" s="36" t="s">
        <v>15872</v>
      </c>
      <c r="R4129" s="101">
        <v>3.5</v>
      </c>
      <c r="S4129" s="102">
        <v>3.26</v>
      </c>
      <c r="T4129" s="116" t="s">
        <v>58</v>
      </c>
      <c r="U4129" s="84">
        <v>3.2565</v>
      </c>
      <c r="AT4129" s="105" t="e">
        <f>#REF!*1.075</f>
        <v>#REF!</v>
      </c>
      <c r="AV4129" s="102" t="e">
        <f t="shared" si="948"/>
        <v>#REF!</v>
      </c>
      <c r="AW4129" s="125" t="s">
        <v>52</v>
      </c>
      <c r="AX4129" s="105" t="s">
        <v>51</v>
      </c>
      <c r="AY4129" s="106">
        <v>3.5</v>
      </c>
      <c r="AZ4129" s="108">
        <f t="shared" si="941"/>
        <v>0.875</v>
      </c>
      <c r="BA4129" s="1">
        <f t="shared" si="942"/>
        <v>4.375</v>
      </c>
      <c r="BB4129" s="106">
        <f t="shared" si="943"/>
        <v>4.7249999999999996</v>
      </c>
      <c r="BD4129" s="105" t="s">
        <v>200</v>
      </c>
      <c r="BE4129" s="110"/>
      <c r="BF4129" s="110"/>
      <c r="BG4129" s="110"/>
    </row>
    <row r="4130" spans="1:59" ht="24.75" hidden="1" customHeight="1">
      <c r="A4130" s="9">
        <v>4141</v>
      </c>
      <c r="B4130" s="17">
        <v>14702</v>
      </c>
      <c r="C4130" s="17"/>
      <c r="D4130" s="8"/>
      <c r="E4130" s="2" t="s">
        <v>15873</v>
      </c>
      <c r="F4130" s="2" t="s">
        <v>15874</v>
      </c>
      <c r="G4130" s="2" t="s">
        <v>2369</v>
      </c>
      <c r="H4130" s="18" t="s">
        <v>2370</v>
      </c>
      <c r="I4130" s="2" t="s">
        <v>292</v>
      </c>
      <c r="J4130" s="2" t="s">
        <v>15875</v>
      </c>
      <c r="K4130" s="19">
        <v>48</v>
      </c>
      <c r="L4130" s="2" t="s">
        <v>91</v>
      </c>
      <c r="M4130" s="17">
        <v>1</v>
      </c>
      <c r="N4130" s="2" t="s">
        <v>46</v>
      </c>
      <c r="O4130" s="2" t="s">
        <v>15866</v>
      </c>
      <c r="P4130" s="2" t="s">
        <v>5890</v>
      </c>
      <c r="Q4130" s="2" t="s">
        <v>15876</v>
      </c>
      <c r="R4130" s="101">
        <v>1.49</v>
      </c>
      <c r="T4130" s="116">
        <v>2.66</v>
      </c>
      <c r="U4130" s="84">
        <v>1.3847</v>
      </c>
      <c r="AE4130" s="104">
        <v>1.3847</v>
      </c>
      <c r="AN4130" s="106">
        <v>1.49</v>
      </c>
      <c r="AO4130" s="105" t="s">
        <v>50</v>
      </c>
      <c r="AP4130" s="104" t="s">
        <v>51</v>
      </c>
      <c r="AQ4130" s="105" t="e">
        <f>AVERAGE(SMALL(AE4130:AI4130,1),SMALL(AE4130:AI4130,2))</f>
        <v>#NUM!</v>
      </c>
      <c r="AR4130" s="105" t="e">
        <f>IF(R4130 &lt;=( AVERAGE(SMALL(AE4130:AI4130,1),SMALL(AE4130:AI4130,2))), R4130, "")</f>
        <v>#NUM!</v>
      </c>
      <c r="AS4130" s="105" t="e">
        <f>AVERAGE(SMALL(AJ4130:AM4130,1),SMALL(AJ4130:AM4130,2))</f>
        <v>#NUM!</v>
      </c>
      <c r="AT4130" s="105" t="e">
        <f>#REF!*1.075</f>
        <v>#REF!</v>
      </c>
      <c r="AU4130" s="105">
        <f>T4130*1.075</f>
        <v>2.8595000000000002</v>
      </c>
      <c r="AV4130" s="102" t="e">
        <f t="shared" si="948"/>
        <v>#REF!</v>
      </c>
      <c r="AW4130" s="125" t="s">
        <v>52</v>
      </c>
      <c r="AX4130" s="105" t="s">
        <v>51</v>
      </c>
      <c r="AY4130" s="106">
        <v>1.49</v>
      </c>
      <c r="AZ4130" s="108">
        <f t="shared" si="941"/>
        <v>0.3725</v>
      </c>
      <c r="BA4130" s="1">
        <f t="shared" si="942"/>
        <v>1.8625</v>
      </c>
      <c r="BB4130" s="106">
        <f t="shared" si="943"/>
        <v>2.0114999999999998</v>
      </c>
      <c r="BC4130" s="105" t="s">
        <v>53</v>
      </c>
      <c r="BE4130" s="110"/>
      <c r="BF4130" s="110"/>
      <c r="BG4130" s="110"/>
    </row>
    <row r="4131" spans="1:59" ht="24.75" customHeight="1">
      <c r="A4131" s="9">
        <v>4145</v>
      </c>
      <c r="B4131" s="36">
        <v>19959</v>
      </c>
      <c r="C4131" s="36"/>
      <c r="D4131" s="127" t="s">
        <v>15863</v>
      </c>
      <c r="E4131" s="37" t="s">
        <v>15868</v>
      </c>
      <c r="F4131" s="36" t="s">
        <v>15869</v>
      </c>
      <c r="G4131" s="36" t="s">
        <v>12341</v>
      </c>
      <c r="H4131" s="36" t="s">
        <v>15877</v>
      </c>
      <c r="I4131" s="36" t="s">
        <v>68</v>
      </c>
      <c r="J4131" s="37" t="s">
        <v>15878</v>
      </c>
      <c r="K4131" s="49"/>
      <c r="L4131" s="36"/>
      <c r="M4131" s="36">
        <v>30</v>
      </c>
      <c r="N4131" s="36" t="s">
        <v>46</v>
      </c>
      <c r="O4131" s="36" t="s">
        <v>15866</v>
      </c>
      <c r="P4131" s="36" t="s">
        <v>6065</v>
      </c>
      <c r="Q4131" s="36" t="s">
        <v>15879</v>
      </c>
      <c r="R4131" s="101">
        <v>5.65</v>
      </c>
      <c r="S4131" s="102">
        <v>5.26</v>
      </c>
      <c r="T4131" s="116" t="s">
        <v>58</v>
      </c>
      <c r="U4131" s="84">
        <v>5.26</v>
      </c>
      <c r="AT4131" s="105" t="e">
        <f>#REF!*1.075</f>
        <v>#REF!</v>
      </c>
      <c r="AV4131" s="102" t="e">
        <f t="shared" si="948"/>
        <v>#REF!</v>
      </c>
      <c r="AW4131" s="125" t="s">
        <v>52</v>
      </c>
      <c r="AX4131" s="105" t="s">
        <v>51</v>
      </c>
      <c r="AY4131" s="106">
        <v>5.65</v>
      </c>
      <c r="AZ4131" s="108">
        <f t="shared" si="941"/>
        <v>1.4125000000000001</v>
      </c>
      <c r="BA4131" s="1">
        <f t="shared" si="942"/>
        <v>7.0625</v>
      </c>
      <c r="BB4131" s="106">
        <f t="shared" si="943"/>
        <v>7.6275000000000004</v>
      </c>
      <c r="BD4131" s="105" t="s">
        <v>200</v>
      </c>
      <c r="BE4131" s="110"/>
      <c r="BF4131" s="110"/>
      <c r="BG4131" s="110"/>
    </row>
    <row r="4132" spans="1:59" ht="24.75" customHeight="1">
      <c r="A4132" s="9">
        <v>4146</v>
      </c>
      <c r="B4132" s="36">
        <v>20024</v>
      </c>
      <c r="C4132" s="36"/>
      <c r="D4132" s="127" t="s">
        <v>15863</v>
      </c>
      <c r="E4132" s="37" t="s">
        <v>15880</v>
      </c>
      <c r="F4132" s="36" t="s">
        <v>15881</v>
      </c>
      <c r="G4132" s="36" t="s">
        <v>12341</v>
      </c>
      <c r="H4132" s="36" t="s">
        <v>15870</v>
      </c>
      <c r="I4132" s="36" t="s">
        <v>150</v>
      </c>
      <c r="J4132" s="37" t="s">
        <v>15882</v>
      </c>
      <c r="K4132" s="49"/>
      <c r="L4132" s="36"/>
      <c r="M4132" s="36">
        <v>30</v>
      </c>
      <c r="N4132" s="36" t="s">
        <v>46</v>
      </c>
      <c r="O4132" s="36" t="s">
        <v>15866</v>
      </c>
      <c r="P4132" s="36" t="s">
        <v>6065</v>
      </c>
      <c r="Q4132" s="36" t="s">
        <v>15883</v>
      </c>
      <c r="R4132" s="101">
        <v>3.5</v>
      </c>
      <c r="S4132" s="102">
        <v>3.26</v>
      </c>
      <c r="T4132" s="116" t="s">
        <v>58</v>
      </c>
      <c r="U4132" s="84">
        <v>3.2565</v>
      </c>
      <c r="AT4132" s="105" t="e">
        <f>#REF!*1.075</f>
        <v>#REF!</v>
      </c>
      <c r="AV4132" s="102" t="e">
        <f t="shared" si="948"/>
        <v>#REF!</v>
      </c>
      <c r="AW4132" s="125" t="s">
        <v>52</v>
      </c>
      <c r="AX4132" s="105" t="s">
        <v>51</v>
      </c>
      <c r="AY4132" s="106">
        <v>3.5</v>
      </c>
      <c r="AZ4132" s="108">
        <f t="shared" si="941"/>
        <v>0.875</v>
      </c>
      <c r="BA4132" s="1">
        <f t="shared" si="942"/>
        <v>4.375</v>
      </c>
      <c r="BB4132" s="106">
        <f t="shared" si="943"/>
        <v>4.7249999999999996</v>
      </c>
      <c r="BD4132" s="105" t="s">
        <v>200</v>
      </c>
      <c r="BE4132" s="110"/>
      <c r="BF4132" s="110"/>
      <c r="BG4132" s="110"/>
    </row>
    <row r="4133" spans="1:59" ht="24.75" hidden="1" customHeight="1">
      <c r="A4133" s="9">
        <v>4142</v>
      </c>
      <c r="B4133" s="20">
        <v>17509</v>
      </c>
      <c r="C4133" s="20"/>
      <c r="E4133" s="21" t="s">
        <v>15884</v>
      </c>
      <c r="F4133" s="21" t="s">
        <v>951</v>
      </c>
      <c r="G4133" s="21" t="s">
        <v>952</v>
      </c>
      <c r="H4133" s="22" t="s">
        <v>189</v>
      </c>
      <c r="I4133" s="21" t="s">
        <v>965</v>
      </c>
      <c r="J4133" s="21" t="s">
        <v>15885</v>
      </c>
      <c r="K4133" s="23">
        <v>10</v>
      </c>
      <c r="L4133" s="21" t="s">
        <v>91</v>
      </c>
      <c r="M4133" s="20">
        <v>1</v>
      </c>
      <c r="N4133" s="21" t="s">
        <v>46</v>
      </c>
      <c r="O4133" s="21" t="s">
        <v>15886</v>
      </c>
      <c r="P4133" s="21" t="s">
        <v>15887</v>
      </c>
      <c r="Q4133" s="21" t="s">
        <v>15888</v>
      </c>
      <c r="R4133" s="101">
        <v>0.61487000000000003</v>
      </c>
      <c r="T4133" s="116" t="s">
        <v>58</v>
      </c>
      <c r="U4133" s="84">
        <v>0.61487000000000003</v>
      </c>
      <c r="AQ4133" s="105" t="e">
        <f>AVERAGE(SMALL(AE4133:AI4133,1),SMALL(AE4133:AI4133,2))</f>
        <v>#NUM!</v>
      </c>
      <c r="AR4133" s="105" t="e">
        <f>IF(R4133 &lt;=( AVERAGE(SMALL(AE4133:AI4133,1),SMALL(AE4133:AI4133,2))), R4133, "")</f>
        <v>#NUM!</v>
      </c>
      <c r="AS4133" s="105" t="e">
        <f>AVERAGE(SMALL(AJ4133:AM4133,1),SMALL(AJ4133:AM4133,2))</f>
        <v>#NUM!</v>
      </c>
      <c r="AT4133" s="105" t="e">
        <f>#REF!*1.075</f>
        <v>#REF!</v>
      </c>
      <c r="AU4133" s="105" t="e">
        <f>T4133*1.075</f>
        <v>#VALUE!</v>
      </c>
      <c r="AV4133" s="102" t="e">
        <f t="shared" si="948"/>
        <v>#REF!</v>
      </c>
      <c r="AW4133" s="105" t="s">
        <v>172</v>
      </c>
      <c r="AX4133" s="105" t="s">
        <v>173</v>
      </c>
      <c r="AY4133" s="106">
        <v>0.34399999999999997</v>
      </c>
      <c r="AZ4133" s="108">
        <f t="shared" si="941"/>
        <v>8.5999999999999993E-2</v>
      </c>
      <c r="BA4133" s="1">
        <f t="shared" si="942"/>
        <v>0.42999999999999994</v>
      </c>
      <c r="BB4133" s="106">
        <f t="shared" si="943"/>
        <v>0.46439999999999992</v>
      </c>
      <c r="BC4133" s="105" t="s">
        <v>53</v>
      </c>
      <c r="BE4133" s="110"/>
      <c r="BF4133" s="110"/>
      <c r="BG4133" s="110"/>
    </row>
    <row r="4134" spans="1:59" ht="24.75" hidden="1" customHeight="1">
      <c r="A4134" s="9">
        <v>4143</v>
      </c>
      <c r="B4134" s="20">
        <v>17510</v>
      </c>
      <c r="C4134" s="20"/>
      <c r="E4134" s="21" t="s">
        <v>15889</v>
      </c>
      <c r="F4134" s="21" t="s">
        <v>6205</v>
      </c>
      <c r="G4134" s="21" t="s">
        <v>344</v>
      </c>
      <c r="H4134" s="22" t="s">
        <v>189</v>
      </c>
      <c r="I4134" s="21" t="s">
        <v>965</v>
      </c>
      <c r="J4134" s="21" t="s">
        <v>15890</v>
      </c>
      <c r="K4134" s="23">
        <v>10</v>
      </c>
      <c r="L4134" s="21" t="s">
        <v>91</v>
      </c>
      <c r="M4134" s="20">
        <v>1</v>
      </c>
      <c r="N4134" s="21" t="s">
        <v>46</v>
      </c>
      <c r="O4134" s="21" t="s">
        <v>15886</v>
      </c>
      <c r="P4134" s="21" t="s">
        <v>15887</v>
      </c>
      <c r="Q4134" s="21" t="s">
        <v>15891</v>
      </c>
      <c r="R4134" s="101">
        <v>0.45650000000000002</v>
      </c>
      <c r="S4134" s="102">
        <v>0.49375999999999998</v>
      </c>
      <c r="T4134" s="116">
        <v>0.46</v>
      </c>
      <c r="U4134" s="84">
        <v>0.45650000000000002</v>
      </c>
      <c r="AQ4134" s="105" t="e">
        <f>AVERAGE(SMALL(AE4134:AI4134,1),SMALL(AE4134:AI4134,2))</f>
        <v>#NUM!</v>
      </c>
      <c r="AR4134" s="105" t="e">
        <f>IF(R4134 &lt;=( AVERAGE(SMALL(AE4134:AI4134,1),SMALL(AE4134:AI4134,2))), R4134, "")</f>
        <v>#NUM!</v>
      </c>
      <c r="AS4134" s="105" t="e">
        <f>AVERAGE(SMALL(AJ4134:AM4134,1),SMALL(AJ4134:AM4134,2))</f>
        <v>#NUM!</v>
      </c>
      <c r="AT4134" s="105" t="e">
        <f>#REF!*1.075</f>
        <v>#REF!</v>
      </c>
      <c r="AU4134" s="105">
        <f>T4134*1.075</f>
        <v>0.4945</v>
      </c>
      <c r="AV4134" s="102" t="e">
        <f t="shared" si="948"/>
        <v>#REF!</v>
      </c>
      <c r="AW4134" s="105" t="s">
        <v>172</v>
      </c>
      <c r="AX4134" s="105" t="s">
        <v>173</v>
      </c>
      <c r="AY4134" s="106">
        <v>0.46</v>
      </c>
      <c r="AZ4134" s="108">
        <f t="shared" si="941"/>
        <v>0.115</v>
      </c>
      <c r="BA4134" s="1">
        <f t="shared" si="942"/>
        <v>0.57500000000000007</v>
      </c>
      <c r="BB4134" s="106">
        <f t="shared" si="943"/>
        <v>0.62100000000000011</v>
      </c>
      <c r="BC4134" s="105" t="s">
        <v>53</v>
      </c>
      <c r="BE4134" s="110"/>
      <c r="BF4134" s="110"/>
      <c r="BG4134" s="110"/>
    </row>
    <row r="4135" spans="1:59" ht="24.75" hidden="1" customHeight="1">
      <c r="A4135" s="9">
        <v>4144</v>
      </c>
      <c r="B4135" s="20"/>
      <c r="C4135" s="20"/>
      <c r="D4135" s="126" t="s">
        <v>15892</v>
      </c>
      <c r="E4135" s="21" t="s">
        <v>15893</v>
      </c>
      <c r="F4135" s="21" t="s">
        <v>15894</v>
      </c>
      <c r="G4135" s="21" t="s">
        <v>114</v>
      </c>
      <c r="H4135" s="22" t="s">
        <v>1056</v>
      </c>
      <c r="I4135" s="21" t="s">
        <v>686</v>
      </c>
      <c r="J4135" s="21" t="s">
        <v>15895</v>
      </c>
      <c r="K4135" s="23">
        <v>10</v>
      </c>
      <c r="L4135" s="21" t="s">
        <v>91</v>
      </c>
      <c r="M4135" s="20">
        <v>1</v>
      </c>
      <c r="N4135" s="21" t="s">
        <v>46</v>
      </c>
      <c r="O4135" s="21" t="s">
        <v>15886</v>
      </c>
      <c r="P4135" s="21" t="s">
        <v>15887</v>
      </c>
      <c r="Q4135" s="21" t="s">
        <v>15896</v>
      </c>
      <c r="R4135" s="101">
        <v>0.33</v>
      </c>
      <c r="S4135" s="102">
        <v>0.31</v>
      </c>
      <c r="T4135" s="116">
        <v>0.2</v>
      </c>
      <c r="AQ4135" s="105" t="e">
        <f>AVERAGE(SMALL(AE4135:AI4135,1),SMALL(AE4135:AI4135,2))</f>
        <v>#NUM!</v>
      </c>
      <c r="AR4135" s="105" t="e">
        <f>IF(R4135 &lt;=( AVERAGE(SMALL(AE4135:AI4135,1),SMALL(AE4135:AI4135,2))), R4135, "")</f>
        <v>#NUM!</v>
      </c>
      <c r="AS4135" s="105" t="e">
        <f>AVERAGE(SMALL(AJ4135:AM4135,1),SMALL(AJ4135:AM4135,2))</f>
        <v>#NUM!</v>
      </c>
      <c r="AT4135" s="105" t="e">
        <f>#REF!*1.075</f>
        <v>#REF!</v>
      </c>
      <c r="AU4135" s="105">
        <f>T4135*1.075</f>
        <v>0.215</v>
      </c>
      <c r="AV4135" s="102" t="e">
        <f t="shared" si="948"/>
        <v>#REF!</v>
      </c>
      <c r="AW4135" s="105" t="s">
        <v>172</v>
      </c>
      <c r="AX4135" s="105" t="s">
        <v>173</v>
      </c>
      <c r="AY4135" s="106">
        <v>0.215</v>
      </c>
      <c r="AZ4135" s="108">
        <f t="shared" si="941"/>
        <v>5.3749999999999999E-2</v>
      </c>
      <c r="BA4135" s="1">
        <f t="shared" si="942"/>
        <v>0.26874999999999999</v>
      </c>
      <c r="BB4135" s="106">
        <f t="shared" si="943"/>
        <v>0.29025000000000001</v>
      </c>
      <c r="BC4135" s="105" t="s">
        <v>53</v>
      </c>
      <c r="BD4135" s="110" t="s">
        <v>2280</v>
      </c>
      <c r="BE4135" s="110"/>
      <c r="BF4135" s="110"/>
      <c r="BG4135" s="110"/>
    </row>
    <row r="4136" spans="1:59" ht="24.75" customHeight="1">
      <c r="A4136" s="9">
        <v>4147</v>
      </c>
      <c r="B4136" s="36">
        <v>20494</v>
      </c>
      <c r="C4136" s="36"/>
      <c r="D4136" s="127" t="s">
        <v>15897</v>
      </c>
      <c r="E4136" s="37" t="s">
        <v>15898</v>
      </c>
      <c r="F4136" s="36" t="s">
        <v>8397</v>
      </c>
      <c r="G4136" s="36" t="s">
        <v>8398</v>
      </c>
      <c r="H4136" s="36" t="s">
        <v>224</v>
      </c>
      <c r="I4136" s="36" t="s">
        <v>2108</v>
      </c>
      <c r="J4136" s="37" t="s">
        <v>15899</v>
      </c>
      <c r="K4136" s="49"/>
      <c r="L4136" s="36"/>
      <c r="M4136" s="36">
        <v>6</v>
      </c>
      <c r="N4136" s="36" t="s">
        <v>46</v>
      </c>
      <c r="O4136" s="36" t="s">
        <v>15900</v>
      </c>
      <c r="P4136" s="36" t="s">
        <v>15901</v>
      </c>
      <c r="Q4136" s="36" t="s">
        <v>15902</v>
      </c>
      <c r="R4136" s="101">
        <v>2.0699999999999998</v>
      </c>
      <c r="S4136" s="102">
        <v>1.93</v>
      </c>
      <c r="T4136" s="116" t="s">
        <v>58</v>
      </c>
      <c r="U4136" s="84">
        <v>1.93</v>
      </c>
      <c r="AT4136" s="105" t="e">
        <f>#REF!*1.075</f>
        <v>#REF!</v>
      </c>
      <c r="AV4136" s="102" t="e">
        <f t="shared" si="948"/>
        <v>#REF!</v>
      </c>
      <c r="AW4136" s="125" t="s">
        <v>52</v>
      </c>
      <c r="AX4136" s="125" t="s">
        <v>51</v>
      </c>
      <c r="AY4136" s="106">
        <v>2.0699999999999998</v>
      </c>
      <c r="AZ4136" s="108">
        <f t="shared" si="941"/>
        <v>0.51749999999999996</v>
      </c>
      <c r="BA4136" s="1">
        <f t="shared" si="942"/>
        <v>2.5874999999999999</v>
      </c>
      <c r="BB4136" s="106">
        <f t="shared" si="943"/>
        <v>2.7944999999999998</v>
      </c>
      <c r="BD4136" s="105" t="s">
        <v>200</v>
      </c>
      <c r="BE4136" s="110"/>
      <c r="BF4136" s="110"/>
      <c r="BG4136" s="110"/>
    </row>
    <row r="4137" spans="1:59" ht="24.75" customHeight="1">
      <c r="A4137" s="9">
        <v>4148</v>
      </c>
      <c r="B4137" s="36">
        <v>20495</v>
      </c>
      <c r="C4137" s="36"/>
      <c r="D4137" s="127" t="s">
        <v>15897</v>
      </c>
      <c r="E4137" s="37" t="s">
        <v>15903</v>
      </c>
      <c r="F4137" s="36" t="s">
        <v>491</v>
      </c>
      <c r="G4137" s="36" t="s">
        <v>492</v>
      </c>
      <c r="H4137" s="36" t="s">
        <v>331</v>
      </c>
      <c r="I4137" s="36" t="s">
        <v>2108</v>
      </c>
      <c r="J4137" s="37" t="s">
        <v>15904</v>
      </c>
      <c r="K4137" s="49"/>
      <c r="L4137" s="36"/>
      <c r="M4137" s="36">
        <v>10</v>
      </c>
      <c r="N4137" s="36" t="s">
        <v>46</v>
      </c>
      <c r="O4137" s="36" t="s">
        <v>15900</v>
      </c>
      <c r="P4137" s="36" t="s">
        <v>15901</v>
      </c>
      <c r="Q4137" s="36" t="s">
        <v>15905</v>
      </c>
      <c r="R4137" s="101">
        <v>1.2</v>
      </c>
      <c r="S4137" s="102">
        <v>1.1200000000000001</v>
      </c>
      <c r="T4137" s="116" t="s">
        <v>58</v>
      </c>
      <c r="U4137" s="84">
        <v>1.1200000000000001</v>
      </c>
      <c r="AT4137" s="105" t="e">
        <f>#REF!*1.075</f>
        <v>#REF!</v>
      </c>
      <c r="AV4137" s="102" t="e">
        <f t="shared" si="948"/>
        <v>#REF!</v>
      </c>
      <c r="AW4137" s="125" t="s">
        <v>52</v>
      </c>
      <c r="AX4137" s="125" t="s">
        <v>51</v>
      </c>
      <c r="AY4137" s="106">
        <v>1.2</v>
      </c>
      <c r="AZ4137" s="108">
        <f t="shared" si="941"/>
        <v>0.3</v>
      </c>
      <c r="BA4137" s="1">
        <f t="shared" si="942"/>
        <v>1.5</v>
      </c>
      <c r="BB4137" s="106">
        <f t="shared" si="943"/>
        <v>1.62</v>
      </c>
      <c r="BD4137" s="105" t="s">
        <v>200</v>
      </c>
      <c r="BE4137" s="110"/>
      <c r="BF4137" s="110"/>
      <c r="BG4137" s="110"/>
    </row>
    <row r="4138" spans="1:59" ht="24.75" customHeight="1">
      <c r="A4138" s="9">
        <v>4154</v>
      </c>
      <c r="B4138" s="36">
        <v>20485</v>
      </c>
      <c r="C4138" s="36"/>
      <c r="D4138" s="127" t="s">
        <v>15897</v>
      </c>
      <c r="E4138" s="37" t="s">
        <v>15903</v>
      </c>
      <c r="F4138" s="36" t="s">
        <v>491</v>
      </c>
      <c r="G4138" s="36" t="s">
        <v>492</v>
      </c>
      <c r="H4138" s="36" t="s">
        <v>15906</v>
      </c>
      <c r="I4138" s="36" t="s">
        <v>2108</v>
      </c>
      <c r="J4138" s="37" t="s">
        <v>15907</v>
      </c>
      <c r="K4138" s="49"/>
      <c r="L4138" s="36"/>
      <c r="M4138" s="36">
        <v>10</v>
      </c>
      <c r="N4138" s="36" t="s">
        <v>46</v>
      </c>
      <c r="O4138" s="36" t="s">
        <v>15900</v>
      </c>
      <c r="P4138" s="36" t="s">
        <v>15901</v>
      </c>
      <c r="Q4138" s="36" t="s">
        <v>15908</v>
      </c>
      <c r="R4138" s="101">
        <v>0.99</v>
      </c>
      <c r="S4138" s="102">
        <v>0.99</v>
      </c>
      <c r="T4138" s="116" t="s">
        <v>58</v>
      </c>
      <c r="U4138" s="84">
        <v>0.92</v>
      </c>
      <c r="AT4138" s="105" t="e">
        <f>#REF!*1.075</f>
        <v>#REF!</v>
      </c>
      <c r="AV4138" s="102" t="e">
        <f t="shared" si="948"/>
        <v>#REF!</v>
      </c>
      <c r="AW4138" s="125" t="s">
        <v>52</v>
      </c>
      <c r="AX4138" s="125" t="s">
        <v>51</v>
      </c>
      <c r="AY4138" s="106">
        <v>0.99</v>
      </c>
      <c r="AZ4138" s="108">
        <f t="shared" si="941"/>
        <v>0.2475</v>
      </c>
      <c r="BA4138" s="1">
        <f t="shared" si="942"/>
        <v>1.2375</v>
      </c>
      <c r="BB4138" s="106">
        <f t="shared" si="943"/>
        <v>1.3365</v>
      </c>
      <c r="BD4138" s="105" t="s">
        <v>200</v>
      </c>
      <c r="BE4138" s="110"/>
      <c r="BF4138" s="110"/>
      <c r="BG4138" s="110"/>
    </row>
    <row r="4139" spans="1:59" ht="24.75" customHeight="1">
      <c r="A4139" s="9">
        <v>4176</v>
      </c>
      <c r="B4139" s="36">
        <v>20498</v>
      </c>
      <c r="C4139" s="36"/>
      <c r="D4139" s="127" t="s">
        <v>15897</v>
      </c>
      <c r="E4139" s="37" t="s">
        <v>15909</v>
      </c>
      <c r="F4139" s="36" t="s">
        <v>15910</v>
      </c>
      <c r="G4139" s="36" t="s">
        <v>11953</v>
      </c>
      <c r="H4139" s="36" t="s">
        <v>945</v>
      </c>
      <c r="I4139" s="36" t="s">
        <v>68</v>
      </c>
      <c r="J4139" s="37" t="s">
        <v>15911</v>
      </c>
      <c r="K4139" s="49"/>
      <c r="L4139" s="36"/>
      <c r="M4139" s="36">
        <v>20</v>
      </c>
      <c r="N4139" s="36" t="s">
        <v>46</v>
      </c>
      <c r="O4139" s="36" t="s">
        <v>15900</v>
      </c>
      <c r="P4139" s="36" t="s">
        <v>15901</v>
      </c>
      <c r="Q4139" s="36" t="s">
        <v>15912</v>
      </c>
      <c r="R4139" s="101">
        <v>2.0499999999999998</v>
      </c>
      <c r="S4139" s="102">
        <v>1.91</v>
      </c>
      <c r="T4139" s="116" t="s">
        <v>58</v>
      </c>
      <c r="U4139" s="84">
        <v>1.91</v>
      </c>
      <c r="AT4139" s="105" t="e">
        <f>#REF!*1.075</f>
        <v>#REF!</v>
      </c>
      <c r="AV4139" s="102" t="e">
        <f t="shared" si="948"/>
        <v>#REF!</v>
      </c>
      <c r="AW4139" s="125" t="s">
        <v>52</v>
      </c>
      <c r="AX4139" s="125" t="s">
        <v>51</v>
      </c>
      <c r="AY4139" s="106">
        <v>2.0499999999999998</v>
      </c>
      <c r="AZ4139" s="108">
        <f t="shared" si="941"/>
        <v>0.51249999999999996</v>
      </c>
      <c r="BA4139" s="1">
        <f t="shared" si="942"/>
        <v>2.5625</v>
      </c>
      <c r="BB4139" s="106">
        <f t="shared" si="943"/>
        <v>2.7675000000000001</v>
      </c>
      <c r="BD4139" s="105" t="s">
        <v>200</v>
      </c>
      <c r="BE4139" s="110"/>
      <c r="BF4139" s="110"/>
      <c r="BG4139" s="110"/>
    </row>
    <row r="4140" spans="1:59" ht="24.75" hidden="1" customHeight="1">
      <c r="A4140" s="9">
        <v>4149</v>
      </c>
      <c r="B4140" s="17">
        <v>3584</v>
      </c>
      <c r="C4140" s="17"/>
      <c r="D4140" s="8"/>
      <c r="E4140" s="2" t="s">
        <v>15913</v>
      </c>
      <c r="F4140" s="2" t="s">
        <v>15914</v>
      </c>
      <c r="G4140" s="2" t="s">
        <v>210</v>
      </c>
      <c r="H4140" s="18" t="s">
        <v>6250</v>
      </c>
      <c r="I4140" s="2" t="s">
        <v>2627</v>
      </c>
      <c r="J4140" s="2" t="s">
        <v>15915</v>
      </c>
      <c r="K4140" s="19"/>
      <c r="L4140" s="2"/>
      <c r="M4140" s="17">
        <v>60</v>
      </c>
      <c r="N4140" s="2" t="s">
        <v>46</v>
      </c>
      <c r="O4140" s="2" t="s">
        <v>15916</v>
      </c>
      <c r="P4140" s="2" t="s">
        <v>15917</v>
      </c>
      <c r="Q4140" s="2" t="s">
        <v>15918</v>
      </c>
      <c r="R4140" s="101">
        <v>20.86</v>
      </c>
      <c r="T4140" s="116">
        <v>19.07</v>
      </c>
      <c r="W4140" s="102">
        <v>25</v>
      </c>
      <c r="Y4140" s="102">
        <v>24.4</v>
      </c>
      <c r="AF4140" s="105">
        <v>16.8063</v>
      </c>
      <c r="AG4140" s="105">
        <v>24.901800000000001</v>
      </c>
      <c r="AN4140" s="106">
        <v>20.6</v>
      </c>
      <c r="AO4140" s="105" t="s">
        <v>277</v>
      </c>
      <c r="AP4140" s="104" t="s">
        <v>278</v>
      </c>
      <c r="AQ4140" s="105">
        <f t="shared" ref="AQ4140:AQ4158" si="949">AVERAGE(SMALL(AE4140:AI4140,1),SMALL(AE4140:AI4140,2))</f>
        <v>20.854050000000001</v>
      </c>
      <c r="AR4140" s="105" t="str">
        <f t="shared" ref="AR4140:AR4158" si="950">IF(R4140 &lt;=( AVERAGE(SMALL(AE4140:AI4140,1),SMALL(AE4140:AI4140,2))), R4140, "")</f>
        <v/>
      </c>
      <c r="AS4140" s="105" t="e">
        <f t="shared" ref="AS4140:AS4158" si="951">AVERAGE(SMALL(AJ4140:AM4140,1),SMALL(AJ4140:AM4140,2))</f>
        <v>#NUM!</v>
      </c>
      <c r="AT4140" s="105" t="e">
        <f>#REF!*1.075</f>
        <v>#REF!</v>
      </c>
      <c r="AU4140" s="105">
        <f t="shared" ref="AU4140:AU4158" si="952">T4140*1.075</f>
        <v>20.500250000000001</v>
      </c>
      <c r="AV4140" s="102" t="e">
        <f t="shared" si="948"/>
        <v>#REF!</v>
      </c>
      <c r="AW4140" s="105" t="s">
        <v>172</v>
      </c>
      <c r="AX4140" s="105" t="s">
        <v>173</v>
      </c>
      <c r="AY4140" s="106">
        <v>20.5</v>
      </c>
      <c r="AZ4140" s="108">
        <f t="shared" si="941"/>
        <v>3.4850000000000003</v>
      </c>
      <c r="BA4140" s="1">
        <f t="shared" si="942"/>
        <v>23.984999999999999</v>
      </c>
      <c r="BB4140" s="106">
        <f t="shared" si="943"/>
        <v>25.9038</v>
      </c>
      <c r="BC4140" s="105" t="s">
        <v>53</v>
      </c>
      <c r="BE4140" s="110"/>
      <c r="BF4140" s="110"/>
      <c r="BG4140" s="110"/>
    </row>
    <row r="4141" spans="1:59" ht="24.75" customHeight="1">
      <c r="A4141" s="9">
        <v>4150</v>
      </c>
      <c r="B4141" s="17">
        <v>3585</v>
      </c>
      <c r="C4141" s="17"/>
      <c r="D4141" s="127" t="s">
        <v>9303</v>
      </c>
      <c r="E4141" s="2" t="s">
        <v>15913</v>
      </c>
      <c r="F4141" s="2" t="s">
        <v>15914</v>
      </c>
      <c r="G4141" s="2" t="s">
        <v>210</v>
      </c>
      <c r="H4141" s="18" t="s">
        <v>6252</v>
      </c>
      <c r="I4141" s="2" t="s">
        <v>2627</v>
      </c>
      <c r="J4141" s="2" t="s">
        <v>15915</v>
      </c>
      <c r="K4141" s="19"/>
      <c r="L4141" s="2"/>
      <c r="M4141" s="17">
        <v>60</v>
      </c>
      <c r="N4141" s="2" t="s">
        <v>46</v>
      </c>
      <c r="O4141" s="2" t="s">
        <v>15916</v>
      </c>
      <c r="P4141" s="2" t="s">
        <v>15917</v>
      </c>
      <c r="Q4141" s="2" t="s">
        <v>15919</v>
      </c>
      <c r="R4141" s="101">
        <v>28.62</v>
      </c>
      <c r="S4141" s="102">
        <v>28.62</v>
      </c>
      <c r="T4141" s="116">
        <v>26.62</v>
      </c>
      <c r="AF4141" s="105">
        <v>20.58</v>
      </c>
      <c r="AG4141" s="105">
        <v>33.053600000000003</v>
      </c>
      <c r="AH4141" s="105">
        <v>23.17</v>
      </c>
      <c r="AI4141" s="105">
        <v>30</v>
      </c>
      <c r="AN4141" s="106">
        <v>26.64</v>
      </c>
      <c r="AO4141" s="105" t="s">
        <v>277</v>
      </c>
      <c r="AP4141" s="104" t="s">
        <v>278</v>
      </c>
      <c r="AQ4141" s="105">
        <f t="shared" si="949"/>
        <v>21.875</v>
      </c>
      <c r="AR4141" s="105" t="str">
        <f t="shared" si="950"/>
        <v/>
      </c>
      <c r="AS4141" s="105" t="e">
        <f t="shared" si="951"/>
        <v>#NUM!</v>
      </c>
      <c r="AT4141" s="105" t="e">
        <f>#REF!*1.075</f>
        <v>#REF!</v>
      </c>
      <c r="AU4141" s="105">
        <f t="shared" si="952"/>
        <v>28.616499999999998</v>
      </c>
      <c r="AV4141" s="102" t="e">
        <f t="shared" si="948"/>
        <v>#REF!</v>
      </c>
      <c r="AW4141" s="105" t="s">
        <v>279</v>
      </c>
      <c r="AX4141" s="105" t="s">
        <v>278</v>
      </c>
      <c r="AY4141" s="106">
        <v>21.875</v>
      </c>
      <c r="AZ4141" s="108">
        <f t="shared" si="941"/>
        <v>3.7187500000000004</v>
      </c>
      <c r="BA4141" s="1">
        <f t="shared" si="942"/>
        <v>25.59375</v>
      </c>
      <c r="BB4141" s="106">
        <f t="shared" si="943"/>
        <v>27.641249999999999</v>
      </c>
      <c r="BC4141" s="105" t="s">
        <v>53</v>
      </c>
      <c r="BD4141" s="105" t="s">
        <v>885</v>
      </c>
      <c r="BE4141" s="110"/>
      <c r="BF4141" s="110"/>
      <c r="BG4141" s="110"/>
    </row>
    <row r="4142" spans="1:59" ht="24.75" hidden="1" customHeight="1">
      <c r="A4142" s="9">
        <v>4152</v>
      </c>
      <c r="B4142" s="17">
        <v>17954</v>
      </c>
      <c r="C4142" s="17"/>
      <c r="D4142" s="8"/>
      <c r="E4142" s="2" t="s">
        <v>15920</v>
      </c>
      <c r="F4142" s="2" t="s">
        <v>15921</v>
      </c>
      <c r="G4142" s="2" t="s">
        <v>6394</v>
      </c>
      <c r="H4142" s="18" t="s">
        <v>945</v>
      </c>
      <c r="I4142" s="2" t="s">
        <v>819</v>
      </c>
      <c r="J4142" s="2" t="s">
        <v>15922</v>
      </c>
      <c r="K4142" s="19"/>
      <c r="L4142" s="2"/>
      <c r="M4142" s="17">
        <v>10</v>
      </c>
      <c r="N4142" s="2" t="s">
        <v>46</v>
      </c>
      <c r="O4142" s="2" t="s">
        <v>15923</v>
      </c>
      <c r="P4142" s="2" t="s">
        <v>15924</v>
      </c>
      <c r="Q4142" s="2" t="s">
        <v>15925</v>
      </c>
      <c r="R4142" s="101">
        <v>4.5999999999999996</v>
      </c>
      <c r="T4142" s="116" t="s">
        <v>58</v>
      </c>
      <c r="V4142" s="102">
        <v>4.1399999999999997</v>
      </c>
      <c r="W4142" s="102">
        <v>4.5999999999999996</v>
      </c>
      <c r="Y4142" s="102">
        <v>4.66</v>
      </c>
      <c r="AN4142" s="106">
        <v>4.37</v>
      </c>
      <c r="AO4142" s="105" t="s">
        <v>277</v>
      </c>
      <c r="AP4142" s="104" t="s">
        <v>278</v>
      </c>
      <c r="AQ4142" s="105" t="e">
        <f t="shared" si="949"/>
        <v>#NUM!</v>
      </c>
      <c r="AR4142" s="105" t="e">
        <f t="shared" si="950"/>
        <v>#NUM!</v>
      </c>
      <c r="AS4142" s="105" t="e">
        <f t="shared" si="951"/>
        <v>#NUM!</v>
      </c>
      <c r="AT4142" s="105" t="e">
        <f>#REF!*1.075</f>
        <v>#REF!</v>
      </c>
      <c r="AU4142" s="105" t="e">
        <f t="shared" si="952"/>
        <v>#VALUE!</v>
      </c>
      <c r="AV4142" s="102" t="e">
        <f t="shared" si="948"/>
        <v>#REF!</v>
      </c>
      <c r="AW4142" s="105" t="s">
        <v>279</v>
      </c>
      <c r="AX4142" s="105" t="s">
        <v>278</v>
      </c>
      <c r="AY4142" s="106">
        <v>4.37</v>
      </c>
      <c r="AZ4142" s="108">
        <f t="shared" si="941"/>
        <v>1.0925</v>
      </c>
      <c r="BA4142" s="1">
        <f t="shared" si="942"/>
        <v>5.4625000000000004</v>
      </c>
      <c r="BB4142" s="106">
        <f t="shared" si="943"/>
        <v>5.8995000000000006</v>
      </c>
      <c r="BC4142" s="105" t="s">
        <v>53</v>
      </c>
      <c r="BE4142" s="110"/>
      <c r="BF4142" s="110"/>
      <c r="BG4142" s="110"/>
    </row>
    <row r="4143" spans="1:59" ht="24.75" customHeight="1">
      <c r="A4143" s="9">
        <v>4151</v>
      </c>
      <c r="B4143" s="17">
        <v>19302</v>
      </c>
      <c r="C4143" s="17"/>
      <c r="D4143" s="127" t="s">
        <v>9303</v>
      </c>
      <c r="E4143" s="2" t="s">
        <v>15926</v>
      </c>
      <c r="F4143" s="2" t="s">
        <v>4499</v>
      </c>
      <c r="G4143" s="2" t="s">
        <v>2103</v>
      </c>
      <c r="H4143" s="18" t="s">
        <v>251</v>
      </c>
      <c r="I4143" s="2" t="s">
        <v>44</v>
      </c>
      <c r="J4143" s="2" t="s">
        <v>15927</v>
      </c>
      <c r="K4143" s="19"/>
      <c r="L4143" s="2"/>
      <c r="M4143" s="17">
        <v>3</v>
      </c>
      <c r="N4143" s="2" t="s">
        <v>46</v>
      </c>
      <c r="O4143" s="2" t="s">
        <v>15923</v>
      </c>
      <c r="P4143" s="2" t="s">
        <v>15928</v>
      </c>
      <c r="Q4143" s="2" t="s">
        <v>15929</v>
      </c>
      <c r="R4143" s="101">
        <v>3.23</v>
      </c>
      <c r="S4143" s="102">
        <v>3.23</v>
      </c>
      <c r="T4143" s="116">
        <v>3</v>
      </c>
      <c r="AN4143" s="106">
        <v>2.9</v>
      </c>
      <c r="AO4143" s="105" t="s">
        <v>50</v>
      </c>
      <c r="AP4143" s="104" t="s">
        <v>51</v>
      </c>
      <c r="AQ4143" s="105" t="e">
        <f t="shared" si="949"/>
        <v>#NUM!</v>
      </c>
      <c r="AR4143" s="105" t="e">
        <f t="shared" si="950"/>
        <v>#NUM!</v>
      </c>
      <c r="AS4143" s="105" t="e">
        <f t="shared" si="951"/>
        <v>#NUM!</v>
      </c>
      <c r="AT4143" s="105" t="e">
        <f>#REF!*1.075</f>
        <v>#REF!</v>
      </c>
      <c r="AU4143" s="105">
        <f t="shared" si="952"/>
        <v>3.2249999999999996</v>
      </c>
      <c r="AV4143" s="102" t="e">
        <f t="shared" si="948"/>
        <v>#REF!</v>
      </c>
      <c r="AW4143" s="125" t="s">
        <v>52</v>
      </c>
      <c r="AX4143" s="125" t="s">
        <v>51</v>
      </c>
      <c r="AY4143" s="106">
        <v>3.2250000000000001</v>
      </c>
      <c r="AZ4143" s="108">
        <f t="shared" si="941"/>
        <v>0.80625000000000002</v>
      </c>
      <c r="BA4143" s="1">
        <f t="shared" si="942"/>
        <v>4.03125</v>
      </c>
      <c r="BB4143" s="106">
        <f t="shared" si="943"/>
        <v>4.3537499999999998</v>
      </c>
      <c r="BC4143" s="105" t="s">
        <v>53</v>
      </c>
      <c r="BD4143" s="105" t="s">
        <v>885</v>
      </c>
      <c r="BE4143" s="110"/>
      <c r="BF4143" s="110"/>
      <c r="BG4143" s="110"/>
    </row>
    <row r="4144" spans="1:59" ht="24.75" customHeight="1">
      <c r="A4144" s="9">
        <v>4153</v>
      </c>
      <c r="B4144" s="17">
        <v>18108</v>
      </c>
      <c r="C4144" s="17"/>
      <c r="D4144" s="127" t="s">
        <v>9303</v>
      </c>
      <c r="E4144" s="2" t="s">
        <v>15930</v>
      </c>
      <c r="F4144" s="2" t="s">
        <v>15931</v>
      </c>
      <c r="G4144" s="2" t="s">
        <v>15932</v>
      </c>
      <c r="H4144" s="18" t="s">
        <v>310</v>
      </c>
      <c r="I4144" s="2" t="s">
        <v>68</v>
      </c>
      <c r="J4144" s="2" t="s">
        <v>15933</v>
      </c>
      <c r="K4144" s="19"/>
      <c r="L4144" s="2"/>
      <c r="M4144" s="17">
        <v>30</v>
      </c>
      <c r="N4144" s="2" t="s">
        <v>46</v>
      </c>
      <c r="O4144" s="2" t="s">
        <v>15923</v>
      </c>
      <c r="P4144" s="2" t="s">
        <v>9314</v>
      </c>
      <c r="Q4144" s="2" t="s">
        <v>15934</v>
      </c>
      <c r="R4144" s="101">
        <v>3.44</v>
      </c>
      <c r="S4144" s="102">
        <v>3.44</v>
      </c>
      <c r="T4144" s="116">
        <v>3.2</v>
      </c>
      <c r="AE4144" s="104">
        <v>8.18</v>
      </c>
      <c r="AG4144" s="105">
        <v>2.8198699999999999</v>
      </c>
      <c r="AN4144" s="106">
        <v>3.05</v>
      </c>
      <c r="AO4144" s="105" t="s">
        <v>50</v>
      </c>
      <c r="AP4144" s="104" t="s">
        <v>51</v>
      </c>
      <c r="AQ4144" s="105">
        <f t="shared" si="949"/>
        <v>5.4999349999999998</v>
      </c>
      <c r="AR4144" s="105">
        <f t="shared" si="950"/>
        <v>3.44</v>
      </c>
      <c r="AS4144" s="105" t="e">
        <f t="shared" si="951"/>
        <v>#NUM!</v>
      </c>
      <c r="AT4144" s="105" t="e">
        <f>#REF!*1.075</f>
        <v>#REF!</v>
      </c>
      <c r="AU4144" s="105">
        <f t="shared" si="952"/>
        <v>3.44</v>
      </c>
      <c r="AV4144" s="102" t="e">
        <f t="shared" si="948"/>
        <v>#REF!</v>
      </c>
      <c r="AW4144" s="125" t="s">
        <v>52</v>
      </c>
      <c r="AX4144" s="125" t="s">
        <v>51</v>
      </c>
      <c r="AY4144" s="106">
        <v>3.44</v>
      </c>
      <c r="AZ4144" s="108">
        <f t="shared" si="941"/>
        <v>0.86</v>
      </c>
      <c r="BA4144" s="1">
        <f t="shared" si="942"/>
        <v>4.3</v>
      </c>
      <c r="BB4144" s="106">
        <f t="shared" si="943"/>
        <v>4.6440000000000001</v>
      </c>
      <c r="BC4144" s="105" t="s">
        <v>53</v>
      </c>
      <c r="BD4144" s="105" t="s">
        <v>885</v>
      </c>
      <c r="BE4144" s="110"/>
      <c r="BF4144" s="110"/>
      <c r="BG4144" s="110"/>
    </row>
    <row r="4145" spans="1:59" ht="24.75" hidden="1" customHeight="1">
      <c r="A4145" s="9">
        <v>4155</v>
      </c>
      <c r="B4145" s="17">
        <v>14957</v>
      </c>
      <c r="C4145" s="17"/>
      <c r="D4145" s="8"/>
      <c r="E4145" s="2" t="s">
        <v>15935</v>
      </c>
      <c r="F4145" s="2" t="s">
        <v>3603</v>
      </c>
      <c r="G4145" s="2" t="s">
        <v>309</v>
      </c>
      <c r="H4145" s="18" t="s">
        <v>310</v>
      </c>
      <c r="I4145" s="2" t="s">
        <v>68</v>
      </c>
      <c r="J4145" s="2" t="s">
        <v>15936</v>
      </c>
      <c r="K4145" s="19"/>
      <c r="L4145" s="2"/>
      <c r="M4145" s="17">
        <v>30</v>
      </c>
      <c r="N4145" s="2" t="s">
        <v>46</v>
      </c>
      <c r="O4145" s="2" t="s">
        <v>15937</v>
      </c>
      <c r="P4145" s="2" t="s">
        <v>15938</v>
      </c>
      <c r="Q4145" s="2" t="s">
        <v>15939</v>
      </c>
      <c r="R4145" s="101">
        <v>3.96</v>
      </c>
      <c r="T4145" s="116">
        <v>2.8</v>
      </c>
      <c r="W4145" s="102">
        <v>2.98</v>
      </c>
      <c r="Y4145" s="102">
        <v>3.81</v>
      </c>
      <c r="AG4145" s="105">
        <v>2.9710000000000001</v>
      </c>
      <c r="AN4145" s="106">
        <v>6.12</v>
      </c>
      <c r="AO4145" s="105" t="s">
        <v>277</v>
      </c>
      <c r="AP4145" s="104" t="s">
        <v>278</v>
      </c>
      <c r="AQ4145" s="105" t="e">
        <f t="shared" si="949"/>
        <v>#NUM!</v>
      </c>
      <c r="AR4145" s="105" t="e">
        <f t="shared" si="950"/>
        <v>#NUM!</v>
      </c>
      <c r="AS4145" s="105" t="e">
        <f t="shared" si="951"/>
        <v>#NUM!</v>
      </c>
      <c r="AT4145" s="105" t="e">
        <f>#REF!*1.075</f>
        <v>#REF!</v>
      </c>
      <c r="AU4145" s="105">
        <f t="shared" si="952"/>
        <v>3.01</v>
      </c>
      <c r="AV4145" s="102" t="e">
        <f t="shared" ref="AV4145:AV4176" si="953">MIN(AN4145,AT4145,AU4145)</f>
        <v>#REF!</v>
      </c>
      <c r="AW4145" s="105" t="s">
        <v>172</v>
      </c>
      <c r="AX4145" s="105" t="s">
        <v>173</v>
      </c>
      <c r="AY4145" s="106">
        <v>3.01</v>
      </c>
      <c r="AZ4145" s="108">
        <f t="shared" si="941"/>
        <v>0.75249999999999995</v>
      </c>
      <c r="BA4145" s="1">
        <f t="shared" si="942"/>
        <v>3.7624999999999997</v>
      </c>
      <c r="BB4145" s="106">
        <f t="shared" si="943"/>
        <v>4.0634999999999994</v>
      </c>
      <c r="BC4145" s="105" t="s">
        <v>53</v>
      </c>
      <c r="BE4145" s="110"/>
      <c r="BF4145" s="110"/>
      <c r="BG4145" s="110"/>
    </row>
    <row r="4146" spans="1:59" ht="24.75" hidden="1" customHeight="1">
      <c r="A4146" s="9">
        <v>4156</v>
      </c>
      <c r="B4146" s="17">
        <v>12136</v>
      </c>
      <c r="C4146" s="17"/>
      <c r="D4146" s="8"/>
      <c r="E4146" s="2" t="s">
        <v>15940</v>
      </c>
      <c r="F4146" s="2" t="s">
        <v>14008</v>
      </c>
      <c r="G4146" s="2" t="s">
        <v>12657</v>
      </c>
      <c r="H4146" s="18" t="s">
        <v>4304</v>
      </c>
      <c r="I4146" s="2" t="s">
        <v>551</v>
      </c>
      <c r="J4146" s="2" t="s">
        <v>15941</v>
      </c>
      <c r="K4146" s="19"/>
      <c r="L4146" s="2"/>
      <c r="M4146" s="17">
        <v>1</v>
      </c>
      <c r="N4146" s="2" t="s">
        <v>46</v>
      </c>
      <c r="O4146" s="2" t="s">
        <v>15937</v>
      </c>
      <c r="P4146" s="2" t="s">
        <v>11840</v>
      </c>
      <c r="Q4146" s="2" t="s">
        <v>15942</v>
      </c>
      <c r="R4146" s="101">
        <v>94.57</v>
      </c>
      <c r="T4146" s="116" t="s">
        <v>58</v>
      </c>
      <c r="Y4146" s="102">
        <v>94.57</v>
      </c>
      <c r="AF4146" s="105">
        <v>55.719499999999996</v>
      </c>
      <c r="AI4146" s="105">
        <v>94.57</v>
      </c>
      <c r="AN4146" s="106">
        <v>75.144800000000004</v>
      </c>
      <c r="AO4146" s="105" t="s">
        <v>277</v>
      </c>
      <c r="AP4146" s="104" t="s">
        <v>278</v>
      </c>
      <c r="AQ4146" s="105">
        <f t="shared" si="949"/>
        <v>75.144749999999988</v>
      </c>
      <c r="AR4146" s="105" t="str">
        <f t="shared" si="950"/>
        <v/>
      </c>
      <c r="AS4146" s="105" t="e">
        <f t="shared" si="951"/>
        <v>#NUM!</v>
      </c>
      <c r="AT4146" s="105" t="e">
        <f>#REF!*1.075</f>
        <v>#REF!</v>
      </c>
      <c r="AU4146" s="105" t="e">
        <f t="shared" si="952"/>
        <v>#VALUE!</v>
      </c>
      <c r="AV4146" s="102" t="e">
        <f t="shared" si="953"/>
        <v>#REF!</v>
      </c>
      <c r="AW4146" s="105" t="s">
        <v>172</v>
      </c>
      <c r="AX4146" s="105" t="s">
        <v>173</v>
      </c>
      <c r="AY4146" s="106">
        <v>53.642000000000003</v>
      </c>
      <c r="AZ4146" s="108">
        <f t="shared" si="941"/>
        <v>6.4370400000000005</v>
      </c>
      <c r="BA4146" s="1">
        <f t="shared" si="942"/>
        <v>60.079040000000006</v>
      </c>
      <c r="BB4146" s="106">
        <f t="shared" si="943"/>
        <v>64.8853632</v>
      </c>
      <c r="BC4146" s="105" t="s">
        <v>53</v>
      </c>
      <c r="BE4146" s="110"/>
      <c r="BF4146" s="110"/>
      <c r="BG4146" s="110"/>
    </row>
    <row r="4147" spans="1:59" ht="24.75" hidden="1" customHeight="1">
      <c r="A4147" s="9">
        <v>4157</v>
      </c>
      <c r="B4147" s="17">
        <v>12138</v>
      </c>
      <c r="C4147" s="17"/>
      <c r="D4147" s="8"/>
      <c r="E4147" s="2" t="s">
        <v>15940</v>
      </c>
      <c r="F4147" s="2" t="s">
        <v>14008</v>
      </c>
      <c r="G4147" s="2" t="s">
        <v>12657</v>
      </c>
      <c r="H4147" s="18" t="s">
        <v>13560</v>
      </c>
      <c r="I4147" s="2" t="s">
        <v>551</v>
      </c>
      <c r="J4147" s="2" t="s">
        <v>15943</v>
      </c>
      <c r="K4147" s="19"/>
      <c r="L4147" s="2"/>
      <c r="M4147" s="17">
        <v>1</v>
      </c>
      <c r="N4147" s="2" t="s">
        <v>46</v>
      </c>
      <c r="O4147" s="2" t="s">
        <v>15937</v>
      </c>
      <c r="P4147" s="2" t="s">
        <v>11840</v>
      </c>
      <c r="Q4147" s="2" t="s">
        <v>15944</v>
      </c>
      <c r="R4147" s="101">
        <v>177.4</v>
      </c>
      <c r="T4147" s="116" t="s">
        <v>58</v>
      </c>
      <c r="Y4147" s="102">
        <v>177.4</v>
      </c>
      <c r="AF4147" s="105">
        <v>107.1528</v>
      </c>
      <c r="AI4147" s="105">
        <v>177.44</v>
      </c>
      <c r="AN4147" s="106">
        <v>142.29599999999999</v>
      </c>
      <c r="AO4147" s="105" t="s">
        <v>277</v>
      </c>
      <c r="AP4147" s="104" t="s">
        <v>278</v>
      </c>
      <c r="AQ4147" s="105">
        <f t="shared" si="949"/>
        <v>142.29640000000001</v>
      </c>
      <c r="AR4147" s="105" t="str">
        <f t="shared" si="950"/>
        <v/>
      </c>
      <c r="AS4147" s="105" t="e">
        <f t="shared" si="951"/>
        <v>#NUM!</v>
      </c>
      <c r="AT4147" s="105" t="e">
        <f>#REF!*1.075</f>
        <v>#REF!</v>
      </c>
      <c r="AU4147" s="105" t="e">
        <f t="shared" si="952"/>
        <v>#VALUE!</v>
      </c>
      <c r="AV4147" s="102" t="e">
        <f t="shared" si="953"/>
        <v>#REF!</v>
      </c>
      <c r="AW4147" s="105" t="s">
        <v>172</v>
      </c>
      <c r="AX4147" s="105" t="s">
        <v>173</v>
      </c>
      <c r="AY4147" s="106">
        <v>142.297</v>
      </c>
      <c r="AZ4147" s="108">
        <f t="shared" si="941"/>
        <v>14.229700000000001</v>
      </c>
      <c r="BA4147" s="1">
        <f t="shared" si="942"/>
        <v>156.52670000000001</v>
      </c>
      <c r="BB4147" s="106">
        <f t="shared" si="943"/>
        <v>169.04883599999999</v>
      </c>
      <c r="BC4147" s="105" t="s">
        <v>53</v>
      </c>
      <c r="BE4147" s="110"/>
      <c r="BF4147" s="110"/>
      <c r="BG4147" s="110"/>
    </row>
    <row r="4148" spans="1:59" ht="24.75" hidden="1" customHeight="1">
      <c r="A4148" s="9">
        <v>4158</v>
      </c>
      <c r="B4148" s="17">
        <v>12139</v>
      </c>
      <c r="C4148" s="17"/>
      <c r="D4148" s="8"/>
      <c r="E4148" s="2" t="s">
        <v>15940</v>
      </c>
      <c r="F4148" s="2" t="s">
        <v>14008</v>
      </c>
      <c r="G4148" s="2" t="s">
        <v>12657</v>
      </c>
      <c r="H4148" s="18" t="s">
        <v>13091</v>
      </c>
      <c r="I4148" s="2" t="s">
        <v>551</v>
      </c>
      <c r="J4148" s="2" t="s">
        <v>15945</v>
      </c>
      <c r="K4148" s="19"/>
      <c r="L4148" s="2"/>
      <c r="M4148" s="17">
        <v>1</v>
      </c>
      <c r="N4148" s="2" t="s">
        <v>46</v>
      </c>
      <c r="O4148" s="2" t="s">
        <v>15937</v>
      </c>
      <c r="P4148" s="2" t="s">
        <v>11840</v>
      </c>
      <c r="Q4148" s="2" t="s">
        <v>15946</v>
      </c>
      <c r="R4148" s="101">
        <v>215.6</v>
      </c>
      <c r="T4148" s="116" t="s">
        <v>58</v>
      </c>
      <c r="X4148" s="102">
        <v>164.4</v>
      </c>
      <c r="Y4148" s="102">
        <v>266.8</v>
      </c>
      <c r="AG4148" s="105">
        <v>269.83930050000004</v>
      </c>
      <c r="AH4148" s="105">
        <v>196.98</v>
      </c>
      <c r="AI4148" s="105">
        <v>266.8</v>
      </c>
      <c r="AN4148" s="106">
        <v>215.6</v>
      </c>
      <c r="AO4148" s="105" t="s">
        <v>50</v>
      </c>
      <c r="AP4148" s="104" t="s">
        <v>51</v>
      </c>
      <c r="AQ4148" s="105">
        <f t="shared" si="949"/>
        <v>231.89</v>
      </c>
      <c r="AR4148" s="105">
        <f t="shared" si="950"/>
        <v>215.6</v>
      </c>
      <c r="AS4148" s="105" t="e">
        <f t="shared" si="951"/>
        <v>#NUM!</v>
      </c>
      <c r="AT4148" s="105" t="e">
        <f>#REF!*1.075</f>
        <v>#REF!</v>
      </c>
      <c r="AU4148" s="105" t="e">
        <f t="shared" si="952"/>
        <v>#VALUE!</v>
      </c>
      <c r="AV4148" s="102" t="e">
        <f t="shared" si="953"/>
        <v>#REF!</v>
      </c>
      <c r="AW4148" s="105" t="s">
        <v>172</v>
      </c>
      <c r="AX4148" s="105" t="s">
        <v>173</v>
      </c>
      <c r="AY4148" s="106">
        <v>215.602</v>
      </c>
      <c r="AZ4148" s="108">
        <f t="shared" si="941"/>
        <v>21.560200000000002</v>
      </c>
      <c r="BA4148" s="1">
        <f t="shared" si="942"/>
        <v>237.16220000000001</v>
      </c>
      <c r="BB4148" s="106">
        <f t="shared" si="943"/>
        <v>256.135176</v>
      </c>
      <c r="BC4148" s="105" t="s">
        <v>53</v>
      </c>
      <c r="BE4148" s="110"/>
      <c r="BF4148" s="110"/>
      <c r="BG4148" s="110"/>
    </row>
    <row r="4149" spans="1:59" ht="24.75" hidden="1" customHeight="1">
      <c r="A4149" s="9">
        <v>4159</v>
      </c>
      <c r="B4149" s="17">
        <v>8369</v>
      </c>
      <c r="C4149" s="17"/>
      <c r="D4149" s="8"/>
      <c r="E4149" s="2" t="s">
        <v>15940</v>
      </c>
      <c r="F4149" s="2" t="s">
        <v>14000</v>
      </c>
      <c r="G4149" s="2" t="s">
        <v>12657</v>
      </c>
      <c r="H4149" s="18" t="s">
        <v>4304</v>
      </c>
      <c r="I4149" s="2" t="s">
        <v>551</v>
      </c>
      <c r="J4149" s="2" t="s">
        <v>15947</v>
      </c>
      <c r="K4149" s="19"/>
      <c r="L4149" s="2"/>
      <c r="M4149" s="17">
        <v>5</v>
      </c>
      <c r="N4149" s="2" t="s">
        <v>46</v>
      </c>
      <c r="O4149" s="2" t="s">
        <v>15937</v>
      </c>
      <c r="P4149" s="2" t="s">
        <v>11840</v>
      </c>
      <c r="Q4149" s="2" t="s">
        <v>15948</v>
      </c>
      <c r="R4149" s="101">
        <v>472.85</v>
      </c>
      <c r="T4149" s="116" t="s">
        <v>58</v>
      </c>
      <c r="Y4149" s="102">
        <v>472.85</v>
      </c>
      <c r="AF4149" s="105">
        <v>278.59739999999999</v>
      </c>
      <c r="AI4149" s="105">
        <v>472.85</v>
      </c>
      <c r="AN4149" s="106">
        <v>375.72</v>
      </c>
      <c r="AO4149" s="105" t="s">
        <v>277</v>
      </c>
      <c r="AP4149" s="104" t="s">
        <v>278</v>
      </c>
      <c r="AQ4149" s="105">
        <f t="shared" si="949"/>
        <v>375.72370000000001</v>
      </c>
      <c r="AR4149" s="105" t="str">
        <f t="shared" si="950"/>
        <v/>
      </c>
      <c r="AS4149" s="105" t="e">
        <f t="shared" si="951"/>
        <v>#NUM!</v>
      </c>
      <c r="AT4149" s="105" t="e">
        <f>#REF!*1.075</f>
        <v>#REF!</v>
      </c>
      <c r="AU4149" s="105" t="e">
        <f t="shared" si="952"/>
        <v>#VALUE!</v>
      </c>
      <c r="AV4149" s="102" t="e">
        <f t="shared" si="953"/>
        <v>#REF!</v>
      </c>
      <c r="AW4149" s="105" t="s">
        <v>172</v>
      </c>
      <c r="AX4149" s="105" t="s">
        <v>173</v>
      </c>
      <c r="AY4149" s="106">
        <v>375.72300000000001</v>
      </c>
      <c r="AZ4149" s="108">
        <f t="shared" si="941"/>
        <v>37.572300000000006</v>
      </c>
      <c r="BA4149" s="1">
        <f t="shared" si="942"/>
        <v>413.2953</v>
      </c>
      <c r="BB4149" s="106">
        <f t="shared" si="943"/>
        <v>446.358924</v>
      </c>
      <c r="BC4149" s="105" t="s">
        <v>53</v>
      </c>
      <c r="BE4149" s="110"/>
      <c r="BF4149" s="110"/>
      <c r="BG4149" s="110"/>
    </row>
    <row r="4150" spans="1:59" ht="24.75" hidden="1" customHeight="1">
      <c r="A4150" s="9">
        <v>4160</v>
      </c>
      <c r="B4150" s="17">
        <v>8367</v>
      </c>
      <c r="C4150" s="17"/>
      <c r="D4150" s="8"/>
      <c r="E4150" s="2" t="s">
        <v>15940</v>
      </c>
      <c r="F4150" s="2" t="s">
        <v>14000</v>
      </c>
      <c r="G4150" s="2" t="s">
        <v>12657</v>
      </c>
      <c r="H4150" s="18" t="s">
        <v>13560</v>
      </c>
      <c r="I4150" s="2" t="s">
        <v>551</v>
      </c>
      <c r="J4150" s="2" t="s">
        <v>15949</v>
      </c>
      <c r="K4150" s="19"/>
      <c r="L4150" s="2"/>
      <c r="M4150" s="17">
        <v>5</v>
      </c>
      <c r="N4150" s="2" t="s">
        <v>46</v>
      </c>
      <c r="O4150" s="2" t="s">
        <v>15937</v>
      </c>
      <c r="P4150" s="2" t="s">
        <v>11840</v>
      </c>
      <c r="Q4150" s="2" t="s">
        <v>15950</v>
      </c>
      <c r="R4150" s="101">
        <v>887</v>
      </c>
      <c r="T4150" s="116" t="s">
        <v>58</v>
      </c>
      <c r="Y4150" s="102">
        <v>887</v>
      </c>
      <c r="AF4150" s="105">
        <v>535.76379999999995</v>
      </c>
      <c r="AG4150" s="105">
        <v>675.46941000000004</v>
      </c>
      <c r="AN4150" s="106">
        <v>605.61699999999996</v>
      </c>
      <c r="AO4150" s="105" t="s">
        <v>277</v>
      </c>
      <c r="AP4150" s="104" t="s">
        <v>278</v>
      </c>
      <c r="AQ4150" s="105">
        <f t="shared" si="949"/>
        <v>605.61660499999994</v>
      </c>
      <c r="AR4150" s="105" t="str">
        <f t="shared" si="950"/>
        <v/>
      </c>
      <c r="AS4150" s="105" t="e">
        <f t="shared" si="951"/>
        <v>#NUM!</v>
      </c>
      <c r="AT4150" s="105" t="e">
        <f>#REF!*1.075</f>
        <v>#REF!</v>
      </c>
      <c r="AU4150" s="105" t="e">
        <f t="shared" si="952"/>
        <v>#VALUE!</v>
      </c>
      <c r="AV4150" s="102" t="e">
        <f t="shared" si="953"/>
        <v>#REF!</v>
      </c>
      <c r="AW4150" s="105" t="s">
        <v>172</v>
      </c>
      <c r="AX4150" s="105" t="s">
        <v>173</v>
      </c>
      <c r="AY4150" s="106">
        <v>605.61659999999995</v>
      </c>
      <c r="AZ4150" s="108">
        <f t="shared" si="941"/>
        <v>60.561659999999996</v>
      </c>
      <c r="BA4150" s="1">
        <f t="shared" si="942"/>
        <v>666.17825999999991</v>
      </c>
      <c r="BB4150" s="106">
        <f t="shared" si="943"/>
        <v>719.47252079999987</v>
      </c>
      <c r="BC4150" s="105" t="s">
        <v>53</v>
      </c>
      <c r="BE4150" s="110"/>
      <c r="BF4150" s="110"/>
      <c r="BG4150" s="110"/>
    </row>
    <row r="4151" spans="1:59" ht="24.75" hidden="1" customHeight="1">
      <c r="A4151" s="9">
        <v>4161</v>
      </c>
      <c r="B4151" s="17">
        <v>8368</v>
      </c>
      <c r="C4151" s="17"/>
      <c r="D4151" s="8"/>
      <c r="E4151" s="2" t="s">
        <v>15940</v>
      </c>
      <c r="F4151" s="2" t="s">
        <v>14000</v>
      </c>
      <c r="G4151" s="2" t="s">
        <v>12657</v>
      </c>
      <c r="H4151" s="18" t="s">
        <v>13091</v>
      </c>
      <c r="I4151" s="2" t="s">
        <v>551</v>
      </c>
      <c r="J4151" s="2" t="s">
        <v>15951</v>
      </c>
      <c r="K4151" s="19"/>
      <c r="L4151" s="2"/>
      <c r="M4151" s="17">
        <v>5</v>
      </c>
      <c r="N4151" s="2" t="s">
        <v>46</v>
      </c>
      <c r="O4151" s="2" t="s">
        <v>15937</v>
      </c>
      <c r="P4151" s="2" t="s">
        <v>11840</v>
      </c>
      <c r="Q4151" s="2" t="s">
        <v>15952</v>
      </c>
      <c r="R4151" s="101">
        <v>1078</v>
      </c>
      <c r="T4151" s="116" t="s">
        <v>58</v>
      </c>
      <c r="X4151" s="102">
        <v>822</v>
      </c>
      <c r="Y4151" s="102">
        <v>1334</v>
      </c>
      <c r="AG4151" s="105">
        <v>1349.1965025</v>
      </c>
      <c r="AH4151" s="105">
        <v>984.9</v>
      </c>
      <c r="AN4151" s="106">
        <v>1078</v>
      </c>
      <c r="AO4151" s="105" t="s">
        <v>50</v>
      </c>
      <c r="AP4151" s="104" t="s">
        <v>51</v>
      </c>
      <c r="AQ4151" s="105">
        <f t="shared" si="949"/>
        <v>1167.04825125</v>
      </c>
      <c r="AR4151" s="105">
        <f t="shared" si="950"/>
        <v>1078</v>
      </c>
      <c r="AS4151" s="105" t="e">
        <f t="shared" si="951"/>
        <v>#NUM!</v>
      </c>
      <c r="AT4151" s="105" t="e">
        <f>#REF!*1.075</f>
        <v>#REF!</v>
      </c>
      <c r="AU4151" s="105" t="e">
        <f t="shared" si="952"/>
        <v>#VALUE!</v>
      </c>
      <c r="AV4151" s="102" t="e">
        <f t="shared" si="953"/>
        <v>#REF!</v>
      </c>
      <c r="AW4151" s="105" t="s">
        <v>172</v>
      </c>
      <c r="AX4151" s="105" t="s">
        <v>173</v>
      </c>
      <c r="AY4151" s="106">
        <v>1077.99</v>
      </c>
      <c r="AZ4151" s="108">
        <f t="shared" si="941"/>
        <v>107.79900000000001</v>
      </c>
      <c r="BA4151" s="1">
        <f t="shared" si="942"/>
        <v>1185.789</v>
      </c>
      <c r="BB4151" s="106">
        <f t="shared" si="943"/>
        <v>1280.65212</v>
      </c>
      <c r="BC4151" s="105" t="s">
        <v>53</v>
      </c>
      <c r="BE4151" s="110"/>
      <c r="BF4151" s="110"/>
      <c r="BG4151" s="110"/>
    </row>
    <row r="4152" spans="1:59" ht="24.75" customHeight="1">
      <c r="A4152" s="9">
        <v>4162</v>
      </c>
      <c r="B4152" s="17">
        <v>410</v>
      </c>
      <c r="C4152" s="17"/>
      <c r="D4152" s="127" t="s">
        <v>9303</v>
      </c>
      <c r="E4152" s="2" t="s">
        <v>15953</v>
      </c>
      <c r="F4152" s="2" t="s">
        <v>11846</v>
      </c>
      <c r="G4152" s="2" t="s">
        <v>2796</v>
      </c>
      <c r="H4152" s="18" t="s">
        <v>15954</v>
      </c>
      <c r="I4152" s="2" t="s">
        <v>292</v>
      </c>
      <c r="J4152" s="30" t="s">
        <v>15955</v>
      </c>
      <c r="K4152" s="19"/>
      <c r="L4152" s="2"/>
      <c r="M4152" s="17">
        <v>1</v>
      </c>
      <c r="N4152" s="2" t="s">
        <v>46</v>
      </c>
      <c r="O4152" s="2" t="s">
        <v>15937</v>
      </c>
      <c r="P4152" s="2" t="s">
        <v>10046</v>
      </c>
      <c r="Q4152" s="2" t="s">
        <v>15956</v>
      </c>
      <c r="R4152" s="101">
        <v>4.67</v>
      </c>
      <c r="S4152" s="102">
        <v>4.67</v>
      </c>
      <c r="T4152" s="116">
        <v>3.8</v>
      </c>
      <c r="AG4152" s="105">
        <v>3.7110300000000001</v>
      </c>
      <c r="AN4152" s="106">
        <v>4.5</v>
      </c>
      <c r="AO4152" s="105" t="s">
        <v>50</v>
      </c>
      <c r="AP4152" s="104" t="s">
        <v>51</v>
      </c>
      <c r="AQ4152" s="105" t="e">
        <f t="shared" si="949"/>
        <v>#NUM!</v>
      </c>
      <c r="AR4152" s="105" t="e">
        <f t="shared" si="950"/>
        <v>#NUM!</v>
      </c>
      <c r="AS4152" s="105" t="e">
        <f t="shared" si="951"/>
        <v>#NUM!</v>
      </c>
      <c r="AT4152" s="105" t="e">
        <f>#REF!*1.075</f>
        <v>#REF!</v>
      </c>
      <c r="AU4152" s="105">
        <f t="shared" si="952"/>
        <v>4.085</v>
      </c>
      <c r="AV4152" s="102" t="e">
        <f t="shared" si="953"/>
        <v>#REF!</v>
      </c>
      <c r="AW4152" s="105" t="s">
        <v>172</v>
      </c>
      <c r="AX4152" s="105" t="s">
        <v>173</v>
      </c>
      <c r="AY4152" s="106">
        <v>4.085</v>
      </c>
      <c r="AZ4152" s="108">
        <f t="shared" si="941"/>
        <v>1.02125</v>
      </c>
      <c r="BA4152" s="1">
        <f t="shared" si="942"/>
        <v>5.1062500000000002</v>
      </c>
      <c r="BB4152" s="106">
        <f t="shared" si="943"/>
        <v>5.5147500000000003</v>
      </c>
      <c r="BC4152" s="105" t="s">
        <v>53</v>
      </c>
      <c r="BD4152" s="105" t="s">
        <v>885</v>
      </c>
      <c r="BF4152" s="110"/>
      <c r="BG4152" s="110"/>
    </row>
    <row r="4153" spans="1:59" ht="24.75" hidden="1" customHeight="1">
      <c r="A4153" s="9">
        <v>4163</v>
      </c>
      <c r="B4153" s="17">
        <v>17861</v>
      </c>
      <c r="C4153" s="17"/>
      <c r="D4153" s="8"/>
      <c r="E4153" s="2" t="s">
        <v>15957</v>
      </c>
      <c r="F4153" s="2" t="s">
        <v>15958</v>
      </c>
      <c r="G4153" s="2" t="s">
        <v>2796</v>
      </c>
      <c r="H4153" s="18" t="s">
        <v>2187</v>
      </c>
      <c r="I4153" s="2" t="s">
        <v>44</v>
      </c>
      <c r="J4153" s="2" t="s">
        <v>7779</v>
      </c>
      <c r="K4153" s="19"/>
      <c r="L4153" s="2"/>
      <c r="M4153" s="17">
        <v>30</v>
      </c>
      <c r="N4153" s="2" t="s">
        <v>46</v>
      </c>
      <c r="O4153" s="2" t="s">
        <v>15937</v>
      </c>
      <c r="P4153" s="2" t="s">
        <v>11840</v>
      </c>
      <c r="Q4153" s="2" t="s">
        <v>15959</v>
      </c>
      <c r="R4153" s="101">
        <v>6.24</v>
      </c>
      <c r="T4153" s="116">
        <v>5</v>
      </c>
      <c r="W4153" s="102">
        <v>5.45</v>
      </c>
      <c r="Y4153" s="102">
        <v>6.21</v>
      </c>
      <c r="AG4153" s="105">
        <v>5.4264000000000001</v>
      </c>
      <c r="AI4153" s="105">
        <v>6.21</v>
      </c>
      <c r="AN4153" s="106">
        <v>5.8182</v>
      </c>
      <c r="AO4153" s="105" t="s">
        <v>277</v>
      </c>
      <c r="AP4153" s="104" t="s">
        <v>278</v>
      </c>
      <c r="AQ4153" s="105">
        <f t="shared" si="949"/>
        <v>5.8182</v>
      </c>
      <c r="AR4153" s="105" t="str">
        <f t="shared" si="950"/>
        <v/>
      </c>
      <c r="AS4153" s="105" t="e">
        <f t="shared" si="951"/>
        <v>#NUM!</v>
      </c>
      <c r="AT4153" s="105" t="e">
        <f>#REF!*1.075</f>
        <v>#REF!</v>
      </c>
      <c r="AU4153" s="105">
        <f t="shared" si="952"/>
        <v>5.375</v>
      </c>
      <c r="AV4153" s="102" t="e">
        <f t="shared" si="953"/>
        <v>#REF!</v>
      </c>
      <c r="AW4153" s="105" t="s">
        <v>172</v>
      </c>
      <c r="AX4153" s="105" t="s">
        <v>173</v>
      </c>
      <c r="AY4153" s="106">
        <v>5.375</v>
      </c>
      <c r="AZ4153" s="108">
        <f t="shared" si="941"/>
        <v>1.34375</v>
      </c>
      <c r="BA4153" s="1">
        <f t="shared" si="942"/>
        <v>6.71875</v>
      </c>
      <c r="BB4153" s="106">
        <f t="shared" si="943"/>
        <v>7.2562499999999996</v>
      </c>
      <c r="BC4153" s="105" t="s">
        <v>53</v>
      </c>
      <c r="BE4153" s="110"/>
      <c r="BF4153" s="110"/>
      <c r="BG4153" s="110"/>
    </row>
    <row r="4154" spans="1:59" ht="24.75" hidden="1" customHeight="1">
      <c r="A4154" s="9">
        <v>4164</v>
      </c>
      <c r="B4154" s="17">
        <v>17862</v>
      </c>
      <c r="C4154" s="17"/>
      <c r="D4154" s="8"/>
      <c r="E4154" s="2" t="s">
        <v>15960</v>
      </c>
      <c r="F4154" s="2" t="s">
        <v>15958</v>
      </c>
      <c r="G4154" s="2" t="s">
        <v>2796</v>
      </c>
      <c r="H4154" s="18" t="s">
        <v>11843</v>
      </c>
      <c r="I4154" s="2" t="s">
        <v>44</v>
      </c>
      <c r="J4154" s="2" t="s">
        <v>7779</v>
      </c>
      <c r="K4154" s="19"/>
      <c r="L4154" s="2"/>
      <c r="M4154" s="17">
        <v>30</v>
      </c>
      <c r="N4154" s="2" t="s">
        <v>46</v>
      </c>
      <c r="O4154" s="2" t="s">
        <v>15937</v>
      </c>
      <c r="P4154" s="2" t="s">
        <v>11840</v>
      </c>
      <c r="Q4154" s="2" t="s">
        <v>15961</v>
      </c>
      <c r="R4154" s="101">
        <v>8.92</v>
      </c>
      <c r="T4154" s="116">
        <v>7.14</v>
      </c>
      <c r="W4154" s="102">
        <v>7.83</v>
      </c>
      <c r="Y4154" s="102">
        <v>8.84</v>
      </c>
      <c r="AG4154" s="105">
        <v>7.8</v>
      </c>
      <c r="AI4154" s="105">
        <v>8.84</v>
      </c>
      <c r="AN4154" s="106">
        <v>8.32</v>
      </c>
      <c r="AO4154" s="105" t="s">
        <v>277</v>
      </c>
      <c r="AP4154" s="104" t="s">
        <v>278</v>
      </c>
      <c r="AQ4154" s="105">
        <f t="shared" si="949"/>
        <v>8.32</v>
      </c>
      <c r="AR4154" s="105" t="str">
        <f t="shared" si="950"/>
        <v/>
      </c>
      <c r="AS4154" s="105" t="e">
        <f t="shared" si="951"/>
        <v>#NUM!</v>
      </c>
      <c r="AT4154" s="105" t="e">
        <f>#REF!*1.075</f>
        <v>#REF!</v>
      </c>
      <c r="AU4154" s="105">
        <f t="shared" si="952"/>
        <v>7.6754999999999995</v>
      </c>
      <c r="AV4154" s="102" t="e">
        <f t="shared" si="953"/>
        <v>#REF!</v>
      </c>
      <c r="AW4154" s="105" t="s">
        <v>172</v>
      </c>
      <c r="AX4154" s="105" t="s">
        <v>173</v>
      </c>
      <c r="AY4154" s="106">
        <v>7.6749999999999998</v>
      </c>
      <c r="AZ4154" s="108">
        <f t="shared" si="941"/>
        <v>1.91875</v>
      </c>
      <c r="BA4154" s="1">
        <f t="shared" si="942"/>
        <v>9.59375</v>
      </c>
      <c r="BB4154" s="106">
        <f t="shared" si="943"/>
        <v>10.36125</v>
      </c>
      <c r="BC4154" s="105" t="s">
        <v>53</v>
      </c>
      <c r="BE4154" s="110"/>
      <c r="BF4154" s="110"/>
      <c r="BG4154" s="110"/>
    </row>
    <row r="4155" spans="1:59" ht="24.75" hidden="1" customHeight="1">
      <c r="A4155" s="9">
        <v>4165</v>
      </c>
      <c r="B4155" s="17">
        <v>16131</v>
      </c>
      <c r="C4155" s="17"/>
      <c r="D4155" s="8"/>
      <c r="E4155" s="2" t="s">
        <v>15962</v>
      </c>
      <c r="F4155" s="2" t="s">
        <v>5112</v>
      </c>
      <c r="G4155" s="2" t="s">
        <v>5113</v>
      </c>
      <c r="H4155" s="18" t="s">
        <v>1262</v>
      </c>
      <c r="I4155" s="2" t="s">
        <v>574</v>
      </c>
      <c r="J4155" s="2" t="s">
        <v>15963</v>
      </c>
      <c r="K4155" s="19">
        <v>10</v>
      </c>
      <c r="L4155" s="2" t="s">
        <v>91</v>
      </c>
      <c r="M4155" s="17">
        <v>2</v>
      </c>
      <c r="N4155" s="2" t="s">
        <v>46</v>
      </c>
      <c r="O4155" s="2" t="s">
        <v>15937</v>
      </c>
      <c r="P4155" s="2" t="s">
        <v>15964</v>
      </c>
      <c r="Q4155" s="2" t="s">
        <v>15965</v>
      </c>
      <c r="R4155" s="101">
        <v>218.03</v>
      </c>
      <c r="T4155" s="116">
        <v>275</v>
      </c>
      <c r="V4155" s="102">
        <v>211.71</v>
      </c>
      <c r="W4155" s="102">
        <v>242.4</v>
      </c>
      <c r="X4155" s="102">
        <v>224.34</v>
      </c>
      <c r="Y4155" s="102">
        <v>367.7</v>
      </c>
      <c r="AN4155" s="106">
        <v>244.4</v>
      </c>
      <c r="AO4155" s="105" t="s">
        <v>372</v>
      </c>
      <c r="AP4155" s="104" t="s">
        <v>373</v>
      </c>
      <c r="AQ4155" s="105" t="e">
        <f t="shared" si="949"/>
        <v>#NUM!</v>
      </c>
      <c r="AR4155" s="105" t="e">
        <f t="shared" si="950"/>
        <v>#NUM!</v>
      </c>
      <c r="AS4155" s="105" t="e">
        <f t="shared" si="951"/>
        <v>#NUM!</v>
      </c>
      <c r="AT4155" s="105" t="e">
        <f>#REF!*1.075</f>
        <v>#REF!</v>
      </c>
      <c r="AU4155" s="105">
        <f t="shared" si="952"/>
        <v>295.625</v>
      </c>
      <c r="AV4155" s="102" t="e">
        <f t="shared" si="953"/>
        <v>#REF!</v>
      </c>
      <c r="AW4155" s="125" t="s">
        <v>52</v>
      </c>
      <c r="AX4155" s="105" t="s">
        <v>51</v>
      </c>
      <c r="AY4155" s="106">
        <v>218.03</v>
      </c>
      <c r="AZ4155" s="108">
        <f t="shared" si="941"/>
        <v>21.803000000000001</v>
      </c>
      <c r="BA4155" s="1">
        <f t="shared" si="942"/>
        <v>239.833</v>
      </c>
      <c r="BB4155" s="106">
        <f t="shared" si="943"/>
        <v>259.01963999999998</v>
      </c>
      <c r="BC4155" s="105" t="s">
        <v>53</v>
      </c>
      <c r="BE4155" s="110"/>
      <c r="BF4155" s="110"/>
      <c r="BG4155" s="110"/>
    </row>
    <row r="4156" spans="1:59" ht="24.75" hidden="1" customHeight="1">
      <c r="A4156" s="9">
        <v>4166</v>
      </c>
      <c r="B4156" s="17">
        <v>16132</v>
      </c>
      <c r="C4156" s="17"/>
      <c r="D4156" s="8"/>
      <c r="E4156" s="2" t="s">
        <v>15962</v>
      </c>
      <c r="F4156" s="2" t="s">
        <v>5112</v>
      </c>
      <c r="G4156" s="2" t="s">
        <v>5113</v>
      </c>
      <c r="H4156" s="18" t="s">
        <v>5117</v>
      </c>
      <c r="I4156" s="2" t="s">
        <v>574</v>
      </c>
      <c r="J4156" s="2" t="s">
        <v>15966</v>
      </c>
      <c r="K4156" s="19">
        <v>50</v>
      </c>
      <c r="L4156" s="2" t="s">
        <v>91</v>
      </c>
      <c r="M4156" s="17">
        <v>1</v>
      </c>
      <c r="N4156" s="2" t="s">
        <v>46</v>
      </c>
      <c r="O4156" s="2" t="s">
        <v>15937</v>
      </c>
      <c r="P4156" s="2" t="s">
        <v>15967</v>
      </c>
      <c r="Q4156" s="2" t="s">
        <v>15968</v>
      </c>
      <c r="R4156" s="101">
        <v>542.54999999999995</v>
      </c>
      <c r="T4156" s="116">
        <v>684</v>
      </c>
      <c r="V4156" s="102">
        <v>528.73</v>
      </c>
      <c r="W4156" s="102">
        <v>611</v>
      </c>
      <c r="X4156" s="102">
        <v>556.36</v>
      </c>
      <c r="Y4156" s="102">
        <v>896.87</v>
      </c>
      <c r="AN4156" s="106">
        <v>598.67999999999995</v>
      </c>
      <c r="AO4156" s="105" t="s">
        <v>372</v>
      </c>
      <c r="AP4156" s="104" t="s">
        <v>373</v>
      </c>
      <c r="AQ4156" s="105" t="e">
        <f t="shared" si="949"/>
        <v>#NUM!</v>
      </c>
      <c r="AR4156" s="105" t="e">
        <f t="shared" si="950"/>
        <v>#NUM!</v>
      </c>
      <c r="AS4156" s="105" t="e">
        <f t="shared" si="951"/>
        <v>#NUM!</v>
      </c>
      <c r="AT4156" s="105" t="e">
        <f>#REF!*1.075</f>
        <v>#REF!</v>
      </c>
      <c r="AU4156" s="105">
        <f t="shared" si="952"/>
        <v>735.3</v>
      </c>
      <c r="AV4156" s="102" t="e">
        <f t="shared" si="953"/>
        <v>#REF!</v>
      </c>
      <c r="AW4156" s="125" t="s">
        <v>52</v>
      </c>
      <c r="AX4156" s="105" t="s">
        <v>51</v>
      </c>
      <c r="AY4156" s="106">
        <v>542.54999999999995</v>
      </c>
      <c r="AZ4156" s="108">
        <f t="shared" si="941"/>
        <v>54.254999999999995</v>
      </c>
      <c r="BA4156" s="1">
        <f t="shared" si="942"/>
        <v>596.80499999999995</v>
      </c>
      <c r="BB4156" s="106">
        <f t="shared" si="943"/>
        <v>644.54939999999999</v>
      </c>
      <c r="BC4156" s="105" t="s">
        <v>53</v>
      </c>
      <c r="BE4156" s="110"/>
      <c r="BF4156" s="110"/>
      <c r="BG4156" s="110"/>
    </row>
    <row r="4157" spans="1:59" ht="24.75" hidden="1" customHeight="1">
      <c r="A4157" s="9">
        <v>4167</v>
      </c>
      <c r="B4157" s="17">
        <v>12140</v>
      </c>
      <c r="C4157" s="17"/>
      <c r="D4157" s="8"/>
      <c r="E4157" s="2" t="s">
        <v>15969</v>
      </c>
      <c r="F4157" s="2" t="s">
        <v>15970</v>
      </c>
      <c r="G4157" s="2" t="s">
        <v>624</v>
      </c>
      <c r="H4157" s="18" t="s">
        <v>15971</v>
      </c>
      <c r="I4157" s="2" t="s">
        <v>626</v>
      </c>
      <c r="J4157" s="2" t="s">
        <v>15972</v>
      </c>
      <c r="K4157" s="19"/>
      <c r="L4157" s="2"/>
      <c r="M4157" s="17">
        <v>1</v>
      </c>
      <c r="N4157" s="2" t="s">
        <v>46</v>
      </c>
      <c r="O4157" s="2" t="s">
        <v>15937</v>
      </c>
      <c r="P4157" s="2" t="s">
        <v>15973</v>
      </c>
      <c r="Q4157" s="2" t="s">
        <v>15974</v>
      </c>
      <c r="R4157" s="101">
        <v>46.43</v>
      </c>
      <c r="T4157" s="116" t="s">
        <v>58</v>
      </c>
      <c r="Y4157" s="102">
        <v>46.43</v>
      </c>
      <c r="AN4157" s="106">
        <v>46.43</v>
      </c>
      <c r="AO4157" s="105" t="s">
        <v>50</v>
      </c>
      <c r="AP4157" s="104" t="s">
        <v>51</v>
      </c>
      <c r="AQ4157" s="105" t="e">
        <f t="shared" si="949"/>
        <v>#NUM!</v>
      </c>
      <c r="AR4157" s="105" t="e">
        <f t="shared" si="950"/>
        <v>#NUM!</v>
      </c>
      <c r="AS4157" s="105" t="e">
        <f t="shared" si="951"/>
        <v>#NUM!</v>
      </c>
      <c r="AT4157" s="105" t="e">
        <f>#REF!*1.075</f>
        <v>#REF!</v>
      </c>
      <c r="AU4157" s="105" t="e">
        <f t="shared" si="952"/>
        <v>#VALUE!</v>
      </c>
      <c r="AV4157" s="102" t="e">
        <f t="shared" si="953"/>
        <v>#REF!</v>
      </c>
      <c r="AW4157" s="125" t="s">
        <v>52</v>
      </c>
      <c r="AX4157" s="105" t="s">
        <v>51</v>
      </c>
      <c r="AY4157" s="106">
        <v>46.43</v>
      </c>
      <c r="AZ4157" s="108">
        <f t="shared" si="941"/>
        <v>7.8931000000000004</v>
      </c>
      <c r="BA4157" s="1">
        <f t="shared" si="942"/>
        <v>54.323099999999997</v>
      </c>
      <c r="BB4157" s="106">
        <f t="shared" si="943"/>
        <v>58.668948</v>
      </c>
      <c r="BC4157" s="105" t="s">
        <v>53</v>
      </c>
      <c r="BE4157" s="110"/>
      <c r="BF4157" s="110"/>
      <c r="BG4157" s="110"/>
    </row>
    <row r="4158" spans="1:59" ht="24.75" hidden="1" customHeight="1">
      <c r="A4158" s="9">
        <v>4168</v>
      </c>
      <c r="B4158" s="17">
        <v>8452</v>
      </c>
      <c r="C4158" s="17"/>
      <c r="D4158" s="8"/>
      <c r="E4158" s="2" t="s">
        <v>15969</v>
      </c>
      <c r="F4158" s="2" t="s">
        <v>623</v>
      </c>
      <c r="G4158" s="2" t="s">
        <v>624</v>
      </c>
      <c r="H4158" s="18" t="s">
        <v>625</v>
      </c>
      <c r="I4158" s="2" t="s">
        <v>626</v>
      </c>
      <c r="J4158" s="2" t="s">
        <v>15975</v>
      </c>
      <c r="K4158" s="19"/>
      <c r="L4158" s="2"/>
      <c r="M4158" s="17">
        <v>1</v>
      </c>
      <c r="N4158" s="2" t="s">
        <v>46</v>
      </c>
      <c r="O4158" s="2" t="s">
        <v>15937</v>
      </c>
      <c r="P4158" s="2" t="s">
        <v>15973</v>
      </c>
      <c r="Q4158" s="2" t="s">
        <v>15976</v>
      </c>
      <c r="R4158" s="101">
        <v>73.22</v>
      </c>
      <c r="T4158" s="116">
        <v>162.44999999999999</v>
      </c>
      <c r="Y4158" s="102">
        <v>73.22</v>
      </c>
      <c r="AN4158" s="106">
        <v>73.22</v>
      </c>
      <c r="AO4158" s="105" t="s">
        <v>50</v>
      </c>
      <c r="AP4158" s="104" t="s">
        <v>51</v>
      </c>
      <c r="AQ4158" s="105" t="e">
        <f t="shared" si="949"/>
        <v>#NUM!</v>
      </c>
      <c r="AR4158" s="105" t="e">
        <f t="shared" si="950"/>
        <v>#NUM!</v>
      </c>
      <c r="AS4158" s="105" t="e">
        <f t="shared" si="951"/>
        <v>#NUM!</v>
      </c>
      <c r="AT4158" s="105" t="e">
        <f>#REF!*1.075</f>
        <v>#REF!</v>
      </c>
      <c r="AU4158" s="105">
        <f t="shared" si="952"/>
        <v>174.63374999999999</v>
      </c>
      <c r="AV4158" s="102" t="e">
        <f t="shared" si="953"/>
        <v>#REF!</v>
      </c>
      <c r="AW4158" s="105" t="s">
        <v>172</v>
      </c>
      <c r="AX4158" s="105" t="s">
        <v>173</v>
      </c>
      <c r="AY4158" s="106">
        <v>73.22</v>
      </c>
      <c r="AZ4158" s="108">
        <f t="shared" si="941"/>
        <v>8.7863999999999987</v>
      </c>
      <c r="BA4158" s="1">
        <f t="shared" si="942"/>
        <v>82.006399999999999</v>
      </c>
      <c r="BB4158" s="106">
        <f t="shared" si="943"/>
        <v>88.566912000000002</v>
      </c>
      <c r="BC4158" s="105" t="s">
        <v>53</v>
      </c>
      <c r="BE4158" s="110"/>
      <c r="BF4158" s="110"/>
      <c r="BG4158" s="110"/>
    </row>
    <row r="4159" spans="1:59" ht="24.75" hidden="1" customHeight="1">
      <c r="A4159" s="9">
        <v>4177</v>
      </c>
      <c r="B4159" s="36">
        <v>5242</v>
      </c>
      <c r="C4159" s="36"/>
      <c r="E4159" s="37" t="s">
        <v>15977</v>
      </c>
      <c r="F4159" s="36" t="s">
        <v>15978</v>
      </c>
      <c r="G4159" s="36" t="s">
        <v>5542</v>
      </c>
      <c r="H4159" s="36" t="s">
        <v>15979</v>
      </c>
      <c r="I4159" s="36" t="s">
        <v>5544</v>
      </c>
      <c r="J4159" s="37" t="s">
        <v>15980</v>
      </c>
      <c r="K4159" s="49"/>
      <c r="L4159" s="36"/>
      <c r="M4159" s="36"/>
      <c r="N4159" s="36"/>
      <c r="O4159" s="36" t="s">
        <v>15937</v>
      </c>
      <c r="P4159" s="36" t="s">
        <v>15981</v>
      </c>
      <c r="Q4159" s="36" t="s">
        <v>15982</v>
      </c>
      <c r="T4159" s="116"/>
      <c r="AT4159" s="105" t="e">
        <f>#REF!*1.075</f>
        <v>#REF!</v>
      </c>
      <c r="AV4159" s="102" t="e">
        <f t="shared" si="953"/>
        <v>#REF!</v>
      </c>
      <c r="AZ4159" s="108" t="b">
        <f t="shared" si="941"/>
        <v>0</v>
      </c>
      <c r="BA4159" s="1">
        <f t="shared" si="942"/>
        <v>0</v>
      </c>
      <c r="BB4159" s="106">
        <f t="shared" si="943"/>
        <v>0</v>
      </c>
      <c r="BE4159" s="110"/>
      <c r="BF4159" s="110"/>
      <c r="BG4159" s="110"/>
    </row>
    <row r="4160" spans="1:59" ht="24.75" hidden="1" customHeight="1">
      <c r="A4160" s="9">
        <v>4169</v>
      </c>
      <c r="B4160" s="17">
        <v>7316</v>
      </c>
      <c r="C4160" s="17"/>
      <c r="D4160" s="8"/>
      <c r="E4160" s="2" t="s">
        <v>15983</v>
      </c>
      <c r="F4160" s="2" t="s">
        <v>15984</v>
      </c>
      <c r="G4160" s="2" t="s">
        <v>3442</v>
      </c>
      <c r="H4160" s="18" t="s">
        <v>123</v>
      </c>
      <c r="I4160" s="2" t="s">
        <v>44</v>
      </c>
      <c r="J4160" s="2" t="s">
        <v>15985</v>
      </c>
      <c r="K4160" s="19"/>
      <c r="L4160" s="2"/>
      <c r="M4160" s="17">
        <v>28</v>
      </c>
      <c r="N4160" s="2" t="s">
        <v>46</v>
      </c>
      <c r="O4160" s="2" t="s">
        <v>15986</v>
      </c>
      <c r="P4160" s="2" t="s">
        <v>15987</v>
      </c>
      <c r="Q4160" s="2" t="s">
        <v>15988</v>
      </c>
      <c r="R4160" s="101">
        <v>3.69</v>
      </c>
      <c r="T4160" s="116">
        <v>3.98</v>
      </c>
      <c r="W4160" s="102">
        <v>3.43</v>
      </c>
      <c r="AN4160" s="106">
        <v>2.71</v>
      </c>
      <c r="AO4160" s="105" t="s">
        <v>372</v>
      </c>
      <c r="AP4160" s="104" t="s">
        <v>373</v>
      </c>
      <c r="AQ4160" s="105" t="e">
        <f t="shared" ref="AQ4160:AQ4166" si="954">AVERAGE(SMALL(AE4160:AI4160,1),SMALL(AE4160:AI4160,2))</f>
        <v>#NUM!</v>
      </c>
      <c r="AR4160" s="105" t="e">
        <f t="shared" ref="AR4160:AR4166" si="955">IF(R4160 &lt;=( AVERAGE(SMALL(AE4160:AI4160,1),SMALL(AE4160:AI4160,2))), R4160, "")</f>
        <v>#NUM!</v>
      </c>
      <c r="AS4160" s="105" t="e">
        <f t="shared" ref="AS4160:AS4166" si="956">AVERAGE(SMALL(AJ4160:AM4160,1),SMALL(AJ4160:AM4160,2))</f>
        <v>#NUM!</v>
      </c>
      <c r="AT4160" s="105" t="e">
        <f>#REF!*1.075</f>
        <v>#REF!</v>
      </c>
      <c r="AU4160" s="105">
        <f t="shared" ref="AU4160:AU4166" si="957">T4160*1.075</f>
        <v>4.2785000000000002</v>
      </c>
      <c r="AV4160" s="102" t="e">
        <f t="shared" si="953"/>
        <v>#REF!</v>
      </c>
      <c r="AW4160" s="105" t="s">
        <v>372</v>
      </c>
      <c r="AX4160" s="105" t="s">
        <v>373</v>
      </c>
      <c r="AY4160" s="106">
        <v>2.5312000000000001</v>
      </c>
      <c r="AZ4160" s="108">
        <f t="shared" si="941"/>
        <v>0.63280000000000003</v>
      </c>
      <c r="BA4160" s="1">
        <f t="shared" si="942"/>
        <v>3.1640000000000001</v>
      </c>
      <c r="BB4160" s="106">
        <f t="shared" si="943"/>
        <v>3.4171200000000002</v>
      </c>
      <c r="BC4160" s="105" t="s">
        <v>53</v>
      </c>
      <c r="BE4160" s="110"/>
      <c r="BF4160" s="110"/>
      <c r="BG4160" s="110"/>
    </row>
    <row r="4161" spans="1:59" ht="24.75" hidden="1" customHeight="1">
      <c r="A4161" s="9">
        <v>4170</v>
      </c>
      <c r="B4161" s="17">
        <v>8353</v>
      </c>
      <c r="C4161" s="17"/>
      <c r="D4161" s="8"/>
      <c r="E4161" s="2" t="s">
        <v>15989</v>
      </c>
      <c r="F4161" s="2" t="s">
        <v>15984</v>
      </c>
      <c r="G4161" s="2" t="s">
        <v>3442</v>
      </c>
      <c r="H4161" s="18" t="s">
        <v>60</v>
      </c>
      <c r="I4161" s="2" t="s">
        <v>44</v>
      </c>
      <c r="J4161" s="2" t="s">
        <v>5501</v>
      </c>
      <c r="K4161" s="19"/>
      <c r="L4161" s="2"/>
      <c r="M4161" s="17">
        <v>28</v>
      </c>
      <c r="N4161" s="2" t="s">
        <v>46</v>
      </c>
      <c r="O4161" s="2" t="s">
        <v>15986</v>
      </c>
      <c r="P4161" s="2" t="s">
        <v>15990</v>
      </c>
      <c r="Q4161" s="2" t="s">
        <v>15991</v>
      </c>
      <c r="R4161" s="101">
        <v>4.8899999999999997</v>
      </c>
      <c r="T4161" s="116">
        <v>5.5</v>
      </c>
      <c r="W4161" s="102">
        <v>4.55</v>
      </c>
      <c r="AF4161" s="105">
        <v>3.9359999999999999</v>
      </c>
      <c r="AM4161" s="105">
        <v>5.63</v>
      </c>
      <c r="AN4161" s="106">
        <v>4.2430000000000003</v>
      </c>
      <c r="AO4161" s="105" t="s">
        <v>277</v>
      </c>
      <c r="AP4161" s="104" t="s">
        <v>278</v>
      </c>
      <c r="AQ4161" s="105" t="e">
        <f t="shared" si="954"/>
        <v>#NUM!</v>
      </c>
      <c r="AR4161" s="105" t="e">
        <f t="shared" si="955"/>
        <v>#NUM!</v>
      </c>
      <c r="AS4161" s="105" t="e">
        <f t="shared" si="956"/>
        <v>#NUM!</v>
      </c>
      <c r="AT4161" s="105" t="e">
        <f>#REF!*1.075</f>
        <v>#REF!</v>
      </c>
      <c r="AU4161" s="105">
        <f t="shared" si="957"/>
        <v>5.9124999999999996</v>
      </c>
      <c r="AV4161" s="102" t="e">
        <f t="shared" si="953"/>
        <v>#REF!</v>
      </c>
      <c r="AW4161" s="105" t="s">
        <v>172</v>
      </c>
      <c r="AX4161" s="105" t="s">
        <v>173</v>
      </c>
      <c r="AY4161" s="106">
        <v>5.5</v>
      </c>
      <c r="AZ4161" s="108">
        <f t="shared" si="941"/>
        <v>1.375</v>
      </c>
      <c r="BA4161" s="1">
        <f t="shared" si="942"/>
        <v>6.875</v>
      </c>
      <c r="BB4161" s="106">
        <f t="shared" si="943"/>
        <v>7.4249999999999998</v>
      </c>
      <c r="BC4161" s="105" t="s">
        <v>53</v>
      </c>
      <c r="BE4161" s="110"/>
      <c r="BF4161" s="110"/>
      <c r="BG4161" s="110"/>
    </row>
    <row r="4162" spans="1:59" ht="24.75" hidden="1" customHeight="1">
      <c r="A4162" s="9">
        <v>4171</v>
      </c>
      <c r="B4162" s="17">
        <v>6999</v>
      </c>
      <c r="C4162" s="17"/>
      <c r="D4162" s="8"/>
      <c r="E4162" s="2" t="s">
        <v>15992</v>
      </c>
      <c r="F4162" s="2" t="s">
        <v>15993</v>
      </c>
      <c r="G4162" s="2" t="s">
        <v>14641</v>
      </c>
      <c r="H4162" s="18" t="s">
        <v>15994</v>
      </c>
      <c r="I4162" s="2" t="s">
        <v>109</v>
      </c>
      <c r="J4162" s="2" t="s">
        <v>15995</v>
      </c>
      <c r="K4162" s="19">
        <v>100</v>
      </c>
      <c r="L4162" s="2" t="s">
        <v>91</v>
      </c>
      <c r="M4162" s="17">
        <v>1</v>
      </c>
      <c r="N4162" s="2" t="s">
        <v>46</v>
      </c>
      <c r="O4162" s="2" t="s">
        <v>15996</v>
      </c>
      <c r="P4162" s="2" t="s">
        <v>15997</v>
      </c>
      <c r="Q4162" s="2" t="s">
        <v>15998</v>
      </c>
      <c r="R4162" s="101">
        <v>3.85</v>
      </c>
      <c r="T4162" s="116">
        <v>3.58</v>
      </c>
      <c r="AN4162" s="106">
        <v>3.85</v>
      </c>
      <c r="AO4162" s="105" t="s">
        <v>50</v>
      </c>
      <c r="AP4162" s="104" t="s">
        <v>51</v>
      </c>
      <c r="AQ4162" s="105" t="e">
        <f t="shared" si="954"/>
        <v>#NUM!</v>
      </c>
      <c r="AR4162" s="105" t="e">
        <f t="shared" si="955"/>
        <v>#NUM!</v>
      </c>
      <c r="AS4162" s="105" t="e">
        <f t="shared" si="956"/>
        <v>#NUM!</v>
      </c>
      <c r="AT4162" s="105" t="e">
        <f>#REF!*1.075</f>
        <v>#REF!</v>
      </c>
      <c r="AU4162" s="105">
        <f t="shared" si="957"/>
        <v>3.8485</v>
      </c>
      <c r="AV4162" s="102" t="e">
        <f t="shared" si="953"/>
        <v>#REF!</v>
      </c>
      <c r="AW4162" s="105" t="s">
        <v>172</v>
      </c>
      <c r="AX4162" s="105" t="s">
        <v>173</v>
      </c>
      <c r="AY4162" s="106">
        <v>3.8485</v>
      </c>
      <c r="AZ4162" s="108">
        <f t="shared" si="941"/>
        <v>0.96212500000000001</v>
      </c>
      <c r="BA4162" s="1">
        <f t="shared" si="942"/>
        <v>4.8106249999999999</v>
      </c>
      <c r="BB4162" s="106">
        <f t="shared" si="943"/>
        <v>5.1954750000000001</v>
      </c>
      <c r="BC4162" s="105" t="s">
        <v>53</v>
      </c>
      <c r="BE4162" s="110"/>
      <c r="BF4162" s="110"/>
      <c r="BG4162" s="110"/>
    </row>
    <row r="4163" spans="1:59" ht="24.75" hidden="1" customHeight="1">
      <c r="A4163" s="9">
        <v>4172</v>
      </c>
      <c r="B4163" s="17">
        <v>6998</v>
      </c>
      <c r="C4163" s="17"/>
      <c r="D4163" s="8"/>
      <c r="E4163" s="2" t="s">
        <v>15992</v>
      </c>
      <c r="F4163" s="2" t="s">
        <v>15993</v>
      </c>
      <c r="G4163" s="2" t="s">
        <v>14641</v>
      </c>
      <c r="H4163" s="18" t="s">
        <v>565</v>
      </c>
      <c r="I4163" s="2" t="s">
        <v>68</v>
      </c>
      <c r="J4163" s="2" t="s">
        <v>545</v>
      </c>
      <c r="K4163" s="19"/>
      <c r="L4163" s="2"/>
      <c r="M4163" s="17">
        <v>30</v>
      </c>
      <c r="N4163" s="2" t="s">
        <v>46</v>
      </c>
      <c r="O4163" s="2" t="s">
        <v>15996</v>
      </c>
      <c r="P4163" s="2" t="s">
        <v>15999</v>
      </c>
      <c r="Q4163" s="2" t="s">
        <v>16000</v>
      </c>
      <c r="R4163" s="101">
        <v>3.1</v>
      </c>
      <c r="T4163" s="116">
        <v>3.66</v>
      </c>
      <c r="V4163" s="102">
        <v>2.88</v>
      </c>
      <c r="AF4163" s="105">
        <v>3.9178999999999999</v>
      </c>
      <c r="AN4163" s="106">
        <v>3.1</v>
      </c>
      <c r="AO4163" s="105" t="s">
        <v>50</v>
      </c>
      <c r="AP4163" s="104" t="s">
        <v>51</v>
      </c>
      <c r="AQ4163" s="105" t="e">
        <f t="shared" si="954"/>
        <v>#NUM!</v>
      </c>
      <c r="AR4163" s="105" t="e">
        <f t="shared" si="955"/>
        <v>#NUM!</v>
      </c>
      <c r="AS4163" s="105" t="e">
        <f t="shared" si="956"/>
        <v>#NUM!</v>
      </c>
      <c r="AT4163" s="105" t="e">
        <f>#REF!*1.075</f>
        <v>#REF!</v>
      </c>
      <c r="AU4163" s="105">
        <f t="shared" si="957"/>
        <v>3.9344999999999999</v>
      </c>
      <c r="AV4163" s="102" t="e">
        <f t="shared" si="953"/>
        <v>#REF!</v>
      </c>
      <c r="AW4163" s="105" t="s">
        <v>172</v>
      </c>
      <c r="AX4163" s="105" t="s">
        <v>173</v>
      </c>
      <c r="AY4163" s="106">
        <v>3.87</v>
      </c>
      <c r="AZ4163" s="108">
        <f t="shared" si="941"/>
        <v>0.96750000000000003</v>
      </c>
      <c r="BA4163" s="1">
        <f t="shared" si="942"/>
        <v>4.8375000000000004</v>
      </c>
      <c r="BB4163" s="106">
        <f t="shared" si="943"/>
        <v>5.2245000000000008</v>
      </c>
      <c r="BC4163" s="105" t="s">
        <v>53</v>
      </c>
      <c r="BE4163" s="110"/>
      <c r="BF4163" s="110"/>
      <c r="BG4163" s="110"/>
    </row>
    <row r="4164" spans="1:59" ht="24.75" hidden="1" customHeight="1">
      <c r="A4164" s="9">
        <v>4173</v>
      </c>
      <c r="B4164" s="17">
        <v>16090</v>
      </c>
      <c r="C4164" s="17"/>
      <c r="D4164" s="8"/>
      <c r="E4164" s="2" t="s">
        <v>16001</v>
      </c>
      <c r="F4164" s="2" t="s">
        <v>368</v>
      </c>
      <c r="G4164" s="2" t="s">
        <v>369</v>
      </c>
      <c r="H4164" s="18" t="s">
        <v>123</v>
      </c>
      <c r="I4164" s="2" t="s">
        <v>44</v>
      </c>
      <c r="J4164" s="2" t="s">
        <v>16002</v>
      </c>
      <c r="K4164" s="19"/>
      <c r="L4164" s="2"/>
      <c r="M4164" s="17">
        <v>30</v>
      </c>
      <c r="N4164" s="2" t="s">
        <v>46</v>
      </c>
      <c r="O4164" s="2" t="s">
        <v>16003</v>
      </c>
      <c r="P4164" s="2" t="s">
        <v>16004</v>
      </c>
      <c r="Q4164" s="2" t="s">
        <v>16005</v>
      </c>
      <c r="R4164" s="101">
        <v>33.4</v>
      </c>
      <c r="T4164" s="116" t="s">
        <v>58</v>
      </c>
      <c r="W4164" s="102">
        <v>33.4</v>
      </c>
      <c r="AN4164" s="106">
        <v>33.4</v>
      </c>
      <c r="AO4164" s="105" t="s">
        <v>50</v>
      </c>
      <c r="AP4164" s="104" t="s">
        <v>51</v>
      </c>
      <c r="AQ4164" s="105" t="e">
        <f t="shared" si="954"/>
        <v>#NUM!</v>
      </c>
      <c r="AR4164" s="105" t="e">
        <f t="shared" si="955"/>
        <v>#NUM!</v>
      </c>
      <c r="AS4164" s="105" t="e">
        <f t="shared" si="956"/>
        <v>#NUM!</v>
      </c>
      <c r="AT4164" s="105" t="e">
        <f>#REF!*1.075</f>
        <v>#REF!</v>
      </c>
      <c r="AU4164" s="105" t="e">
        <f t="shared" si="957"/>
        <v>#VALUE!</v>
      </c>
      <c r="AV4164" s="102" t="e">
        <f t="shared" si="953"/>
        <v>#REF!</v>
      </c>
      <c r="AW4164" s="132" t="s">
        <v>52</v>
      </c>
      <c r="AX4164" s="105" t="s">
        <v>51</v>
      </c>
      <c r="AY4164" s="106">
        <v>33.4</v>
      </c>
      <c r="AZ4164" s="108">
        <f t="shared" si="941"/>
        <v>5.6779999999999999</v>
      </c>
      <c r="BA4164" s="1">
        <f t="shared" si="942"/>
        <v>39.077999999999996</v>
      </c>
      <c r="BB4164" s="106">
        <f t="shared" si="943"/>
        <v>42.204239999999999</v>
      </c>
      <c r="BC4164" s="105" t="s">
        <v>53</v>
      </c>
      <c r="BE4164" s="110"/>
      <c r="BF4164" s="110"/>
      <c r="BG4164" s="110"/>
    </row>
    <row r="4165" spans="1:59" ht="24.75" hidden="1" customHeight="1">
      <c r="A4165" s="9">
        <v>4174</v>
      </c>
      <c r="B4165" s="17">
        <v>16091</v>
      </c>
      <c r="C4165" s="17"/>
      <c r="D4165" s="8"/>
      <c r="E4165" s="2" t="s">
        <v>16001</v>
      </c>
      <c r="F4165" s="2" t="s">
        <v>368</v>
      </c>
      <c r="G4165" s="2" t="s">
        <v>369</v>
      </c>
      <c r="H4165" s="18" t="s">
        <v>374</v>
      </c>
      <c r="I4165" s="2" t="s">
        <v>44</v>
      </c>
      <c r="J4165" s="2" t="s">
        <v>16002</v>
      </c>
      <c r="K4165" s="19"/>
      <c r="L4165" s="2"/>
      <c r="M4165" s="17">
        <v>30</v>
      </c>
      <c r="N4165" s="2" t="s">
        <v>46</v>
      </c>
      <c r="O4165" s="2" t="s">
        <v>16003</v>
      </c>
      <c r="P4165" s="2" t="s">
        <v>16004</v>
      </c>
      <c r="Q4165" s="2" t="s">
        <v>16006</v>
      </c>
      <c r="R4165" s="101">
        <v>35.79</v>
      </c>
      <c r="T4165" s="116">
        <v>35.770000000000003</v>
      </c>
      <c r="W4165" s="102">
        <v>35.79</v>
      </c>
      <c r="AN4165" s="106">
        <v>35.142000000000003</v>
      </c>
      <c r="AO4165" s="105" t="s">
        <v>372</v>
      </c>
      <c r="AP4165" s="104" t="s">
        <v>373</v>
      </c>
      <c r="AQ4165" s="105" t="e">
        <f t="shared" si="954"/>
        <v>#NUM!</v>
      </c>
      <c r="AR4165" s="105" t="e">
        <f t="shared" si="955"/>
        <v>#NUM!</v>
      </c>
      <c r="AS4165" s="105" t="e">
        <f t="shared" si="956"/>
        <v>#NUM!</v>
      </c>
      <c r="AT4165" s="105" t="e">
        <f>#REF!*1.075</f>
        <v>#REF!</v>
      </c>
      <c r="AU4165" s="105">
        <f t="shared" si="957"/>
        <v>38.452750000000002</v>
      </c>
      <c r="AV4165" s="102" t="e">
        <f t="shared" si="953"/>
        <v>#REF!</v>
      </c>
      <c r="AW4165" s="137" t="s">
        <v>372</v>
      </c>
      <c r="AX4165" s="105" t="s">
        <v>373</v>
      </c>
      <c r="AY4165" s="106">
        <v>35.22</v>
      </c>
      <c r="AZ4165" s="108">
        <f t="shared" si="941"/>
        <v>5.9874000000000001</v>
      </c>
      <c r="BA4165" s="1">
        <f t="shared" si="942"/>
        <v>41.2074</v>
      </c>
      <c r="BB4165" s="106">
        <f t="shared" si="943"/>
        <v>44.503991999999997</v>
      </c>
      <c r="BC4165" s="105" t="s">
        <v>53</v>
      </c>
      <c r="BE4165" s="110"/>
      <c r="BF4165" s="110"/>
      <c r="BG4165" s="110"/>
    </row>
    <row r="4166" spans="1:59" ht="24.75" hidden="1" customHeight="1">
      <c r="A4166" s="9">
        <v>4175</v>
      </c>
      <c r="B4166" s="17">
        <v>16092</v>
      </c>
      <c r="C4166" s="17"/>
      <c r="D4166" s="8"/>
      <c r="E4166" s="2" t="s">
        <v>16001</v>
      </c>
      <c r="F4166" s="2" t="s">
        <v>368</v>
      </c>
      <c r="G4166" s="2" t="s">
        <v>369</v>
      </c>
      <c r="H4166" s="18" t="s">
        <v>60</v>
      </c>
      <c r="I4166" s="2" t="s">
        <v>44</v>
      </c>
      <c r="J4166" s="2" t="s">
        <v>16002</v>
      </c>
      <c r="K4166" s="19"/>
      <c r="L4166" s="2"/>
      <c r="M4166" s="17">
        <v>30</v>
      </c>
      <c r="N4166" s="2" t="s">
        <v>46</v>
      </c>
      <c r="O4166" s="2" t="s">
        <v>16003</v>
      </c>
      <c r="P4166" s="2" t="s">
        <v>16004</v>
      </c>
      <c r="Q4166" s="2" t="s">
        <v>16007</v>
      </c>
      <c r="R4166" s="101">
        <v>35.79</v>
      </c>
      <c r="T4166" s="116">
        <v>35.770000000000003</v>
      </c>
      <c r="W4166" s="102">
        <v>35.79</v>
      </c>
      <c r="AN4166" s="106">
        <v>35.22</v>
      </c>
      <c r="AO4166" s="105" t="s">
        <v>372</v>
      </c>
      <c r="AP4166" s="104" t="s">
        <v>373</v>
      </c>
      <c r="AQ4166" s="105" t="e">
        <f t="shared" si="954"/>
        <v>#NUM!</v>
      </c>
      <c r="AR4166" s="105" t="e">
        <f t="shared" si="955"/>
        <v>#NUM!</v>
      </c>
      <c r="AS4166" s="105" t="e">
        <f t="shared" si="956"/>
        <v>#NUM!</v>
      </c>
      <c r="AT4166" s="105" t="e">
        <f>#REF!*1.075</f>
        <v>#REF!</v>
      </c>
      <c r="AU4166" s="105">
        <f t="shared" si="957"/>
        <v>38.452750000000002</v>
      </c>
      <c r="AV4166" s="102" t="e">
        <f t="shared" si="953"/>
        <v>#REF!</v>
      </c>
      <c r="AW4166" s="105" t="s">
        <v>372</v>
      </c>
      <c r="AX4166" s="105" t="s">
        <v>373</v>
      </c>
      <c r="AY4166" s="106">
        <v>35.22</v>
      </c>
      <c r="AZ4166" s="108">
        <f t="shared" si="941"/>
        <v>5.9874000000000001</v>
      </c>
      <c r="BA4166" s="1">
        <f t="shared" si="942"/>
        <v>41.2074</v>
      </c>
      <c r="BB4166" s="106">
        <f t="shared" si="943"/>
        <v>44.503991999999997</v>
      </c>
      <c r="BC4166" s="105" t="s">
        <v>53</v>
      </c>
      <c r="BE4166" s="110"/>
      <c r="BF4166" s="110"/>
      <c r="BG4166" s="110"/>
    </row>
    <row r="4167" spans="1:59" ht="24.75" hidden="1" customHeight="1">
      <c r="A4167" s="9">
        <v>4178</v>
      </c>
      <c r="B4167" s="36">
        <v>16446</v>
      </c>
      <c r="C4167" s="36"/>
      <c r="E4167" s="37" t="s">
        <v>16008</v>
      </c>
      <c r="F4167" s="36" t="s">
        <v>16009</v>
      </c>
      <c r="G4167" s="36" t="s">
        <v>7997</v>
      </c>
      <c r="H4167" s="36" t="s">
        <v>7998</v>
      </c>
      <c r="I4167" s="36" t="s">
        <v>551</v>
      </c>
      <c r="J4167" s="37" t="s">
        <v>16010</v>
      </c>
      <c r="K4167" s="49"/>
      <c r="L4167" s="36"/>
      <c r="M4167" s="36"/>
      <c r="N4167" s="36"/>
      <c r="O4167" s="36" t="s">
        <v>16011</v>
      </c>
      <c r="P4167" s="36" t="s">
        <v>16012</v>
      </c>
      <c r="Q4167" s="36" t="s">
        <v>16013</v>
      </c>
      <c r="T4167" s="116"/>
      <c r="AT4167" s="105" t="e">
        <f>#REF!*1.075</f>
        <v>#REF!</v>
      </c>
      <c r="AV4167" s="102" t="e">
        <f t="shared" si="953"/>
        <v>#REF!</v>
      </c>
      <c r="AW4167" s="137"/>
      <c r="AZ4167" s="108" t="b">
        <f t="shared" si="941"/>
        <v>0</v>
      </c>
      <c r="BA4167" s="1">
        <f t="shared" si="942"/>
        <v>0</v>
      </c>
      <c r="BB4167" s="106">
        <f t="shared" si="943"/>
        <v>0</v>
      </c>
      <c r="BE4167" s="110"/>
      <c r="BF4167" s="110"/>
      <c r="BG4167" s="110"/>
    </row>
    <row r="4168" spans="1:59" ht="24.75" hidden="1" customHeight="1">
      <c r="A4168" s="9">
        <v>4180</v>
      </c>
      <c r="B4168" s="36">
        <v>16447</v>
      </c>
      <c r="C4168" s="36"/>
      <c r="E4168" s="37" t="s">
        <v>16014</v>
      </c>
      <c r="F4168" s="36" t="s">
        <v>16015</v>
      </c>
      <c r="G4168" s="36" t="s">
        <v>16016</v>
      </c>
      <c r="H4168" s="36" t="s">
        <v>16017</v>
      </c>
      <c r="I4168" s="36" t="s">
        <v>551</v>
      </c>
      <c r="J4168" s="37" t="s">
        <v>16018</v>
      </c>
      <c r="K4168" s="49"/>
      <c r="L4168" s="36"/>
      <c r="M4168" s="36"/>
      <c r="N4168" s="36"/>
      <c r="O4168" s="36" t="s">
        <v>16011</v>
      </c>
      <c r="P4168" s="36" t="s">
        <v>16012</v>
      </c>
      <c r="Q4168" s="36" t="s">
        <v>16019</v>
      </c>
      <c r="T4168" s="116"/>
      <c r="AT4168" s="105" t="e">
        <f>#REF!*1.075</f>
        <v>#REF!</v>
      </c>
      <c r="AV4168" s="102" t="e">
        <f t="shared" si="953"/>
        <v>#REF!</v>
      </c>
      <c r="AZ4168" s="108" t="b">
        <f t="shared" si="941"/>
        <v>0</v>
      </c>
      <c r="BA4168" s="1">
        <f t="shared" si="942"/>
        <v>0</v>
      </c>
      <c r="BB4168" s="106">
        <f t="shared" si="943"/>
        <v>0</v>
      </c>
      <c r="BE4168" s="110"/>
      <c r="BF4168" s="110"/>
      <c r="BG4168" s="110"/>
    </row>
    <row r="4169" spans="1:59" ht="24.75" hidden="1" customHeight="1">
      <c r="A4169" s="9">
        <v>4181</v>
      </c>
      <c r="B4169" s="36">
        <v>16448</v>
      </c>
      <c r="C4169" s="36"/>
      <c r="E4169" s="37" t="s">
        <v>16014</v>
      </c>
      <c r="F4169" s="36" t="s">
        <v>16015</v>
      </c>
      <c r="G4169" s="36" t="s">
        <v>16016</v>
      </c>
      <c r="H4169" s="36" t="s">
        <v>16017</v>
      </c>
      <c r="I4169" s="36" t="s">
        <v>551</v>
      </c>
      <c r="J4169" s="37" t="s">
        <v>16020</v>
      </c>
      <c r="K4169" s="49"/>
      <c r="L4169" s="36"/>
      <c r="M4169" s="36"/>
      <c r="N4169" s="36"/>
      <c r="O4169" s="36" t="s">
        <v>16011</v>
      </c>
      <c r="P4169" s="36" t="s">
        <v>16012</v>
      </c>
      <c r="Q4169" s="36" t="s">
        <v>16021</v>
      </c>
      <c r="T4169" s="116"/>
      <c r="AT4169" s="105" t="e">
        <f>#REF!*1.075</f>
        <v>#REF!</v>
      </c>
      <c r="AV4169" s="102" t="e">
        <f t="shared" si="953"/>
        <v>#REF!</v>
      </c>
      <c r="AZ4169" s="108" t="b">
        <f t="shared" si="941"/>
        <v>0</v>
      </c>
      <c r="BA4169" s="1">
        <f t="shared" si="942"/>
        <v>0</v>
      </c>
      <c r="BB4169" s="106">
        <f t="shared" si="943"/>
        <v>0</v>
      </c>
      <c r="BE4169" s="110"/>
      <c r="BF4169" s="110"/>
      <c r="BG4169" s="110"/>
    </row>
    <row r="4170" spans="1:59" ht="24.75" hidden="1" customHeight="1">
      <c r="A4170" s="9">
        <v>4179</v>
      </c>
      <c r="B4170" s="24">
        <v>1076</v>
      </c>
      <c r="C4170" s="24"/>
      <c r="D4170" s="15"/>
      <c r="E4170" s="25" t="s">
        <v>16022</v>
      </c>
      <c r="F4170" s="25" t="s">
        <v>16023</v>
      </c>
      <c r="G4170" s="25" t="s">
        <v>16024</v>
      </c>
      <c r="H4170" s="26" t="s">
        <v>4429</v>
      </c>
      <c r="I4170" s="25" t="s">
        <v>551</v>
      </c>
      <c r="J4170" s="25" t="s">
        <v>16025</v>
      </c>
      <c r="K4170" s="27"/>
      <c r="L4170" s="25"/>
      <c r="M4170" s="24">
        <v>5</v>
      </c>
      <c r="N4170" s="25" t="s">
        <v>46</v>
      </c>
      <c r="O4170" s="25" t="s">
        <v>16026</v>
      </c>
      <c r="P4170" s="25" t="s">
        <v>16027</v>
      </c>
      <c r="Q4170" s="25" t="s">
        <v>16028</v>
      </c>
      <c r="R4170" s="101">
        <v>24.91</v>
      </c>
      <c r="T4170" s="116" t="s">
        <v>58</v>
      </c>
      <c r="U4170" s="84">
        <v>49.52</v>
      </c>
      <c r="V4170" s="102">
        <v>27.38</v>
      </c>
      <c r="W4170" s="102">
        <v>24</v>
      </c>
      <c r="X4170" s="102">
        <v>25.82</v>
      </c>
      <c r="Y4170" s="102">
        <v>30.26</v>
      </c>
      <c r="Z4170" s="102">
        <v>29.82</v>
      </c>
      <c r="AA4170" s="102">
        <v>21.07</v>
      </c>
      <c r="AB4170" s="102">
        <v>43.96</v>
      </c>
      <c r="AC4170" s="102">
        <v>51.99</v>
      </c>
      <c r="AE4170" s="104">
        <v>49.52</v>
      </c>
      <c r="AF4170" s="105">
        <v>27.59</v>
      </c>
      <c r="AG4170" s="105">
        <v>24.129000000000001</v>
      </c>
      <c r="AH4170" s="105">
        <v>25.82</v>
      </c>
      <c r="AI4170" s="105">
        <v>30.26</v>
      </c>
      <c r="AN4170" s="106">
        <v>24.91</v>
      </c>
      <c r="AO4170" s="105" t="s">
        <v>50</v>
      </c>
      <c r="AP4170" s="104" t="s">
        <v>51</v>
      </c>
      <c r="AQ4170" s="105">
        <f>AVERAGE(SMALL(AE4170:AI4170,1),SMALL(AE4170:AI4170,2))</f>
        <v>24.974499999999999</v>
      </c>
      <c r="AR4170" s="105">
        <f>IF(R4170 &lt;=( AVERAGE(SMALL(AE4170:AI4170,1),SMALL(AE4170:AI4170,2))), R4170, "")</f>
        <v>24.91</v>
      </c>
      <c r="AS4170" s="105" t="e">
        <f>AVERAGE(SMALL(AJ4170:AM4170,1),SMALL(AJ4170:AM4170,2))</f>
        <v>#NUM!</v>
      </c>
      <c r="AT4170" s="105" t="e">
        <f>#REF!*1.075</f>
        <v>#REF!</v>
      </c>
      <c r="AU4170" s="105" t="e">
        <f>T4170*1.075</f>
        <v>#VALUE!</v>
      </c>
      <c r="AV4170" s="102">
        <v>24.498999999999999</v>
      </c>
      <c r="AW4170" s="105" t="s">
        <v>172</v>
      </c>
      <c r="AX4170" s="105" t="s">
        <v>173</v>
      </c>
      <c r="AY4170" s="106">
        <v>24.498999999999999</v>
      </c>
      <c r="AZ4170" s="108">
        <f t="shared" ref="AZ4170:AZ4233" si="958">IF(AND(AY4170&gt;0,AY4170&lt;=10),AY4170*0.25,IF(AND(AY4170&gt;10,AY4170&lt;=50),AY4170*0.17,IF(AND(AY4170&gt;10,AY4170&lt;=100),AY4170*0.12,IF(AY4170&gt;100,AY4170*0.1))))</f>
        <v>4.1648300000000003</v>
      </c>
      <c r="BA4170" s="1">
        <f t="shared" ref="BA4170:BA4233" si="959">AZ4170+AY4170</f>
        <v>28.663829999999997</v>
      </c>
      <c r="BB4170" s="106">
        <f t="shared" ref="BB4170:BB4233" si="960">BA4170+BA4170*0.08</f>
        <v>30.956936399999996</v>
      </c>
      <c r="BC4170" s="105" t="s">
        <v>53</v>
      </c>
      <c r="BE4170" s="110"/>
      <c r="BF4170" s="110"/>
      <c r="BG4170" s="110"/>
    </row>
    <row r="4171" spans="1:59" ht="24.75" hidden="1" customHeight="1">
      <c r="A4171" s="9">
        <v>4182</v>
      </c>
      <c r="B4171" s="36">
        <v>1036</v>
      </c>
      <c r="C4171" s="36"/>
      <c r="D4171" s="5" t="s">
        <v>504</v>
      </c>
      <c r="E4171" s="37" t="s">
        <v>16029</v>
      </c>
      <c r="F4171" s="36" t="s">
        <v>16030</v>
      </c>
      <c r="G4171" s="36" t="s">
        <v>16031</v>
      </c>
      <c r="H4171" s="36" t="s">
        <v>16032</v>
      </c>
      <c r="I4171" s="36" t="s">
        <v>44</v>
      </c>
      <c r="J4171" s="37" t="s">
        <v>16033</v>
      </c>
      <c r="K4171" s="49"/>
      <c r="L4171" s="36"/>
      <c r="M4171" s="36"/>
      <c r="N4171" s="36"/>
      <c r="O4171" s="36" t="s">
        <v>16026</v>
      </c>
      <c r="P4171" s="36" t="s">
        <v>16034</v>
      </c>
      <c r="Q4171" s="36" t="s">
        <v>16035</v>
      </c>
      <c r="R4171" s="101">
        <v>13.4</v>
      </c>
      <c r="T4171" s="116"/>
      <c r="V4171" s="102">
        <v>13.89</v>
      </c>
      <c r="W4171" s="102">
        <v>12.91</v>
      </c>
      <c r="Y4171" s="102">
        <v>30.6</v>
      </c>
      <c r="Z4171" s="102">
        <v>20.88</v>
      </c>
      <c r="AT4171" s="105" t="e">
        <f>#REF!*1.075</f>
        <v>#REF!</v>
      </c>
      <c r="AV4171" s="102" t="e">
        <f t="shared" ref="AV4171:AV4234" si="961">MIN(AN4171,AT4171,AU4171)</f>
        <v>#REF!</v>
      </c>
      <c r="AZ4171" s="108" t="b">
        <f t="shared" si="958"/>
        <v>0</v>
      </c>
      <c r="BA4171" s="1">
        <f t="shared" si="959"/>
        <v>0</v>
      </c>
      <c r="BB4171" s="106">
        <f t="shared" si="960"/>
        <v>0</v>
      </c>
      <c r="BD4171" s="110" t="s">
        <v>16036</v>
      </c>
      <c r="BE4171" s="110"/>
      <c r="BF4171" s="110"/>
      <c r="BG4171" s="110"/>
    </row>
    <row r="4172" spans="1:59" ht="24.75" hidden="1" customHeight="1">
      <c r="A4172" s="9">
        <v>4183</v>
      </c>
      <c r="B4172" s="36">
        <v>1009</v>
      </c>
      <c r="C4172" s="36"/>
      <c r="E4172" s="37" t="s">
        <v>16037</v>
      </c>
      <c r="F4172" s="36" t="s">
        <v>16038</v>
      </c>
      <c r="G4172" s="36" t="s">
        <v>66</v>
      </c>
      <c r="H4172" s="36" t="s">
        <v>67</v>
      </c>
      <c r="I4172" s="36" t="s">
        <v>68</v>
      </c>
      <c r="J4172" s="37" t="s">
        <v>1422</v>
      </c>
      <c r="K4172" s="49"/>
      <c r="L4172" s="36"/>
      <c r="M4172" s="36"/>
      <c r="N4172" s="36"/>
      <c r="O4172" s="36" t="s">
        <v>16026</v>
      </c>
      <c r="P4172" s="36" t="s">
        <v>16039</v>
      </c>
      <c r="Q4172" s="36" t="s">
        <v>16040</v>
      </c>
      <c r="T4172" s="116"/>
      <c r="AT4172" s="105" t="e">
        <f>#REF!*1.075</f>
        <v>#REF!</v>
      </c>
      <c r="AV4172" s="102" t="e">
        <f t="shared" si="961"/>
        <v>#REF!</v>
      </c>
      <c r="AZ4172" s="108" t="b">
        <f t="shared" si="958"/>
        <v>0</v>
      </c>
      <c r="BA4172" s="1">
        <f t="shared" si="959"/>
        <v>0</v>
      </c>
      <c r="BB4172" s="106">
        <f t="shared" si="960"/>
        <v>0</v>
      </c>
      <c r="BE4172" s="110"/>
      <c r="BF4172" s="110"/>
      <c r="BG4172" s="110"/>
    </row>
    <row r="4173" spans="1:59" ht="24.75" hidden="1" customHeight="1">
      <c r="A4173" s="9">
        <v>4184</v>
      </c>
      <c r="B4173" s="36">
        <v>1042</v>
      </c>
      <c r="C4173" s="36"/>
      <c r="E4173" s="37" t="s">
        <v>16037</v>
      </c>
      <c r="F4173" s="36" t="s">
        <v>16038</v>
      </c>
      <c r="G4173" s="36" t="s">
        <v>66</v>
      </c>
      <c r="H4173" s="36" t="s">
        <v>2091</v>
      </c>
      <c r="I4173" s="36" t="s">
        <v>196</v>
      </c>
      <c r="J4173" s="37" t="s">
        <v>16041</v>
      </c>
      <c r="K4173" s="49"/>
      <c r="L4173" s="36"/>
      <c r="M4173" s="36"/>
      <c r="N4173" s="36"/>
      <c r="O4173" s="36" t="s">
        <v>16026</v>
      </c>
      <c r="P4173" s="36" t="s">
        <v>16042</v>
      </c>
      <c r="Q4173" s="36" t="s">
        <v>16043</v>
      </c>
      <c r="T4173" s="116"/>
      <c r="W4173" s="105"/>
      <c r="AT4173" s="105" t="e">
        <f>#REF!*1.075</f>
        <v>#REF!</v>
      </c>
      <c r="AV4173" s="102" t="e">
        <f t="shared" si="961"/>
        <v>#REF!</v>
      </c>
      <c r="AZ4173" s="108" t="b">
        <f t="shared" si="958"/>
        <v>0</v>
      </c>
      <c r="BA4173" s="1">
        <f t="shared" si="959"/>
        <v>0</v>
      </c>
      <c r="BB4173" s="106">
        <f t="shared" si="960"/>
        <v>0</v>
      </c>
      <c r="BE4173" s="110"/>
      <c r="BF4173" s="110"/>
      <c r="BG4173" s="110"/>
    </row>
    <row r="4174" spans="1:59" ht="24.75" hidden="1" customHeight="1">
      <c r="A4174" s="9">
        <v>4185</v>
      </c>
      <c r="B4174" s="36">
        <v>1008</v>
      </c>
      <c r="C4174" s="36"/>
      <c r="E4174" s="37" t="s">
        <v>16037</v>
      </c>
      <c r="F4174" s="36" t="s">
        <v>16038</v>
      </c>
      <c r="G4174" s="36" t="s">
        <v>66</v>
      </c>
      <c r="H4174" s="36" t="s">
        <v>2863</v>
      </c>
      <c r="I4174" s="36" t="s">
        <v>109</v>
      </c>
      <c r="J4174" s="37" t="s">
        <v>3914</v>
      </c>
      <c r="K4174" s="49"/>
      <c r="L4174" s="36"/>
      <c r="M4174" s="36"/>
      <c r="N4174" s="36"/>
      <c r="O4174" s="36" t="s">
        <v>16026</v>
      </c>
      <c r="P4174" s="36" t="s">
        <v>16039</v>
      </c>
      <c r="Q4174" s="36" t="s">
        <v>16044</v>
      </c>
      <c r="T4174" s="116"/>
      <c r="AT4174" s="105" t="e">
        <f>#REF!*1.075</f>
        <v>#REF!</v>
      </c>
      <c r="AV4174" s="102" t="e">
        <f t="shared" si="961"/>
        <v>#REF!</v>
      </c>
      <c r="AZ4174" s="108" t="b">
        <f t="shared" si="958"/>
        <v>0</v>
      </c>
      <c r="BA4174" s="1">
        <f t="shared" si="959"/>
        <v>0</v>
      </c>
      <c r="BB4174" s="106">
        <f t="shared" si="960"/>
        <v>0</v>
      </c>
      <c r="BE4174" s="110"/>
      <c r="BF4174" s="110"/>
      <c r="BG4174" s="110"/>
    </row>
    <row r="4175" spans="1:59" ht="24.75" hidden="1" customHeight="1">
      <c r="A4175" s="9">
        <v>4186</v>
      </c>
      <c r="B4175" s="36">
        <v>1091</v>
      </c>
      <c r="C4175" s="36"/>
      <c r="E4175" s="37" t="s">
        <v>16045</v>
      </c>
      <c r="F4175" s="36" t="s">
        <v>16046</v>
      </c>
      <c r="G4175" s="36" t="s">
        <v>4880</v>
      </c>
      <c r="H4175" s="36" t="s">
        <v>123</v>
      </c>
      <c r="I4175" s="36" t="s">
        <v>345</v>
      </c>
      <c r="J4175" s="37" t="s">
        <v>16047</v>
      </c>
      <c r="K4175" s="49"/>
      <c r="L4175" s="36"/>
      <c r="M4175" s="36"/>
      <c r="N4175" s="36"/>
      <c r="O4175" s="36" t="s">
        <v>16026</v>
      </c>
      <c r="P4175" s="36" t="s">
        <v>16048</v>
      </c>
      <c r="Q4175" s="36" t="s">
        <v>16049</v>
      </c>
      <c r="T4175" s="116"/>
      <c r="AT4175" s="105" t="e">
        <f>#REF!*1.075</f>
        <v>#REF!</v>
      </c>
      <c r="AV4175" s="102" t="e">
        <f t="shared" si="961"/>
        <v>#REF!</v>
      </c>
      <c r="AZ4175" s="108" t="b">
        <f t="shared" si="958"/>
        <v>0</v>
      </c>
      <c r="BA4175" s="1">
        <f t="shared" si="959"/>
        <v>0</v>
      </c>
      <c r="BB4175" s="106">
        <f t="shared" si="960"/>
        <v>0</v>
      </c>
      <c r="BE4175" s="110"/>
      <c r="BF4175" s="110"/>
      <c r="BG4175" s="110"/>
    </row>
    <row r="4176" spans="1:59" ht="24.75" hidden="1" customHeight="1">
      <c r="A4176" s="9">
        <v>4187</v>
      </c>
      <c r="B4176" s="24">
        <v>1073</v>
      </c>
      <c r="C4176" s="24"/>
      <c r="D4176" s="15"/>
      <c r="E4176" s="25" t="s">
        <v>16050</v>
      </c>
      <c r="F4176" s="25" t="s">
        <v>16051</v>
      </c>
      <c r="G4176" s="25" t="s">
        <v>16052</v>
      </c>
      <c r="H4176" s="26" t="s">
        <v>4429</v>
      </c>
      <c r="I4176" s="25" t="s">
        <v>551</v>
      </c>
      <c r="J4176" s="25" t="s">
        <v>16053</v>
      </c>
      <c r="K4176" s="27">
        <v>3</v>
      </c>
      <c r="L4176" s="25" t="s">
        <v>91</v>
      </c>
      <c r="M4176" s="24">
        <v>5</v>
      </c>
      <c r="N4176" s="25" t="s">
        <v>46</v>
      </c>
      <c r="O4176" s="25" t="s">
        <v>16026</v>
      </c>
      <c r="P4176" s="25" t="s">
        <v>16054</v>
      </c>
      <c r="Q4176" s="25" t="s">
        <v>16055</v>
      </c>
      <c r="R4176" s="101">
        <v>40.17</v>
      </c>
      <c r="T4176" s="116">
        <v>58.03</v>
      </c>
      <c r="U4176" s="84">
        <v>57.91</v>
      </c>
      <c r="V4176" s="102">
        <v>44.609200000000001</v>
      </c>
      <c r="W4176" s="102">
        <v>42.86</v>
      </c>
      <c r="X4176" s="102">
        <v>38.49</v>
      </c>
      <c r="Y4176" s="102">
        <v>41.85</v>
      </c>
      <c r="Z4176" s="102">
        <v>33.86</v>
      </c>
      <c r="AA4176" s="102">
        <v>33.65</v>
      </c>
      <c r="AC4176" s="102">
        <v>86.65</v>
      </c>
      <c r="AE4176" s="104">
        <v>57.91</v>
      </c>
      <c r="AF4176" s="105">
        <v>44.95</v>
      </c>
      <c r="AG4176" s="105">
        <v>43.085999999999999</v>
      </c>
      <c r="AH4176" s="105">
        <v>38.49</v>
      </c>
      <c r="AI4176" s="105">
        <v>41.85</v>
      </c>
      <c r="AN4176" s="106">
        <v>40.17</v>
      </c>
      <c r="AO4176" s="105" t="s">
        <v>1504</v>
      </c>
      <c r="AP4176" s="104" t="s">
        <v>278</v>
      </c>
      <c r="AQ4176" s="105">
        <f>AVERAGE(SMALL(AE4176:AI4176,1),SMALL(AE4176:AI4176,2))</f>
        <v>40.17</v>
      </c>
      <c r="AR4176" s="105">
        <f>IF(R4176 &lt;=( AVERAGE(SMALL(AE4176:AI4176,1),SMALL(AE4176:AI4176,2))), R4176, "")</f>
        <v>40.17</v>
      </c>
      <c r="AS4176" s="105" t="e">
        <f>AVERAGE(SMALL(AJ4176:AM4176,1),SMALL(AJ4176:AM4176,2))</f>
        <v>#NUM!</v>
      </c>
      <c r="AT4176" s="105" t="e">
        <f>#REF!*1.075</f>
        <v>#REF!</v>
      </c>
      <c r="AU4176" s="105">
        <f>T4176*1.075</f>
        <v>62.382249999999999</v>
      </c>
      <c r="AV4176" s="102" t="e">
        <f t="shared" si="961"/>
        <v>#REF!</v>
      </c>
      <c r="AW4176" s="105" t="s">
        <v>279</v>
      </c>
      <c r="AX4176" s="105" t="s">
        <v>278</v>
      </c>
      <c r="AY4176" s="106">
        <v>40.17</v>
      </c>
      <c r="AZ4176" s="108">
        <f t="shared" si="958"/>
        <v>6.8289000000000009</v>
      </c>
      <c r="BA4176" s="1">
        <f t="shared" si="959"/>
        <v>46.998900000000006</v>
      </c>
      <c r="BB4176" s="106">
        <f t="shared" si="960"/>
        <v>50.758812000000006</v>
      </c>
      <c r="BC4176" s="105" t="s">
        <v>53</v>
      </c>
      <c r="BE4176" s="110"/>
      <c r="BF4176" s="110"/>
      <c r="BG4176" s="110"/>
    </row>
    <row r="4177" spans="1:59" ht="24.75" hidden="1" customHeight="1">
      <c r="A4177" s="9">
        <v>4190</v>
      </c>
      <c r="B4177" s="36">
        <v>1039</v>
      </c>
      <c r="C4177" s="36"/>
      <c r="E4177" s="37" t="s">
        <v>16056</v>
      </c>
      <c r="F4177" s="36" t="s">
        <v>8397</v>
      </c>
      <c r="G4177" s="36" t="s">
        <v>8398</v>
      </c>
      <c r="H4177" s="36" t="s">
        <v>310</v>
      </c>
      <c r="I4177" s="36" t="s">
        <v>488</v>
      </c>
      <c r="J4177" s="37" t="s">
        <v>16057</v>
      </c>
      <c r="K4177" s="49"/>
      <c r="L4177" s="36"/>
      <c r="M4177" s="36"/>
      <c r="N4177" s="36"/>
      <c r="O4177" s="36" t="s">
        <v>16026</v>
      </c>
      <c r="P4177" s="36" t="s">
        <v>16058</v>
      </c>
      <c r="Q4177" s="36" t="s">
        <v>16059</v>
      </c>
      <c r="T4177" s="116"/>
      <c r="AT4177" s="105" t="e">
        <f>#REF!*1.075</f>
        <v>#REF!</v>
      </c>
      <c r="AV4177" s="102" t="e">
        <f t="shared" si="961"/>
        <v>#REF!</v>
      </c>
      <c r="AZ4177" s="108" t="b">
        <f t="shared" si="958"/>
        <v>0</v>
      </c>
      <c r="BA4177" s="1">
        <f t="shared" si="959"/>
        <v>0</v>
      </c>
      <c r="BB4177" s="106">
        <f t="shared" si="960"/>
        <v>0</v>
      </c>
      <c r="BE4177" s="110"/>
      <c r="BF4177" s="110"/>
      <c r="BG4177" s="110"/>
    </row>
    <row r="4178" spans="1:59" ht="24.75" hidden="1" customHeight="1">
      <c r="A4178" s="9">
        <v>4197</v>
      </c>
      <c r="B4178" s="36">
        <v>1040</v>
      </c>
      <c r="C4178" s="36"/>
      <c r="E4178" s="37" t="s">
        <v>16056</v>
      </c>
      <c r="F4178" s="36" t="s">
        <v>8397</v>
      </c>
      <c r="G4178" s="36" t="s">
        <v>8398</v>
      </c>
      <c r="H4178" s="36" t="s">
        <v>123</v>
      </c>
      <c r="I4178" s="36" t="s">
        <v>2108</v>
      </c>
      <c r="J4178" s="37" t="s">
        <v>16060</v>
      </c>
      <c r="K4178" s="49"/>
      <c r="L4178" s="36"/>
      <c r="M4178" s="36"/>
      <c r="N4178" s="36"/>
      <c r="O4178" s="36" t="s">
        <v>16026</v>
      </c>
      <c r="P4178" s="36" t="s">
        <v>16061</v>
      </c>
      <c r="Q4178" s="36" t="s">
        <v>16062</v>
      </c>
      <c r="T4178" s="116"/>
      <c r="AT4178" s="105" t="e">
        <f>#REF!*1.075</f>
        <v>#REF!</v>
      </c>
      <c r="AV4178" s="102" t="e">
        <f t="shared" si="961"/>
        <v>#REF!</v>
      </c>
      <c r="AZ4178" s="108" t="b">
        <f t="shared" si="958"/>
        <v>0</v>
      </c>
      <c r="BA4178" s="1">
        <f t="shared" si="959"/>
        <v>0</v>
      </c>
      <c r="BB4178" s="106">
        <f t="shared" si="960"/>
        <v>0</v>
      </c>
      <c r="BE4178" s="110"/>
      <c r="BF4178" s="110"/>
      <c r="BG4178" s="110"/>
    </row>
    <row r="4179" spans="1:59" ht="24.75" hidden="1" customHeight="1">
      <c r="A4179" s="9">
        <v>4188</v>
      </c>
      <c r="B4179" s="24">
        <v>569</v>
      </c>
      <c r="C4179" s="24"/>
      <c r="D4179" s="15"/>
      <c r="E4179" s="25" t="s">
        <v>16063</v>
      </c>
      <c r="F4179" s="25" t="s">
        <v>16064</v>
      </c>
      <c r="G4179" s="25" t="s">
        <v>11361</v>
      </c>
      <c r="H4179" s="26" t="s">
        <v>11370</v>
      </c>
      <c r="I4179" s="25" t="s">
        <v>551</v>
      </c>
      <c r="J4179" s="25" t="s">
        <v>16065</v>
      </c>
      <c r="K4179" s="27"/>
      <c r="L4179" s="25"/>
      <c r="M4179" s="24">
        <v>2</v>
      </c>
      <c r="N4179" s="25" t="s">
        <v>46</v>
      </c>
      <c r="O4179" s="25" t="s">
        <v>16066</v>
      </c>
      <c r="P4179" s="25" t="s">
        <v>16067</v>
      </c>
      <c r="Q4179" s="25" t="s">
        <v>16068</v>
      </c>
      <c r="R4179" s="101">
        <v>7.21</v>
      </c>
      <c r="T4179" s="116">
        <v>7.43</v>
      </c>
      <c r="U4179" s="84">
        <v>10.33</v>
      </c>
      <c r="V4179" s="102">
        <v>8.9600000000000009</v>
      </c>
      <c r="W4179" s="102">
        <v>5.46</v>
      </c>
      <c r="AB4179" s="102">
        <v>11.45</v>
      </c>
      <c r="AC4179" s="102">
        <v>15.83</v>
      </c>
      <c r="AE4179" s="104">
        <v>10.33</v>
      </c>
      <c r="AF4179" s="105">
        <v>9.52</v>
      </c>
      <c r="AG4179" s="105">
        <v>5.52</v>
      </c>
      <c r="AH4179" s="105">
        <v>7.81</v>
      </c>
      <c r="AI4179" s="105">
        <v>7.9560000000000004</v>
      </c>
      <c r="AN4179" s="106">
        <v>6.665</v>
      </c>
      <c r="AO4179" s="105" t="s">
        <v>277</v>
      </c>
      <c r="AP4179" s="104" t="s">
        <v>278</v>
      </c>
      <c r="AQ4179" s="105">
        <f>AVERAGE(SMALL(AE4179:AI4179,1),SMALL(AE4179:AI4179,2))</f>
        <v>6.6649999999999991</v>
      </c>
      <c r="AR4179" s="105" t="str">
        <f>IF(R4179 &lt;=( AVERAGE(SMALL(AE4179:AI4179,1),SMALL(AE4179:AI4179,2))), R4179, "")</f>
        <v/>
      </c>
      <c r="AS4179" s="105" t="e">
        <f>AVERAGE(SMALL(AJ4179:AM4179,1),SMALL(AJ4179:AM4179,2))</f>
        <v>#NUM!</v>
      </c>
      <c r="AT4179" s="105" t="e">
        <f>#REF!*1.075</f>
        <v>#REF!</v>
      </c>
      <c r="AU4179" s="105">
        <f>T4179*1.075</f>
        <v>7.9872499999999995</v>
      </c>
      <c r="AV4179" s="102" t="e">
        <f t="shared" si="961"/>
        <v>#REF!</v>
      </c>
      <c r="AW4179" s="105" t="s">
        <v>279</v>
      </c>
      <c r="AX4179" s="105" t="s">
        <v>278</v>
      </c>
      <c r="AY4179" s="106">
        <v>6.67</v>
      </c>
      <c r="AZ4179" s="108">
        <f t="shared" si="958"/>
        <v>1.6675</v>
      </c>
      <c r="BA4179" s="1">
        <f t="shared" si="959"/>
        <v>8.3375000000000004</v>
      </c>
      <c r="BB4179" s="106">
        <f t="shared" si="960"/>
        <v>9.0045000000000002</v>
      </c>
      <c r="BC4179" s="105" t="s">
        <v>53</v>
      </c>
      <c r="BE4179" s="110"/>
      <c r="BF4179" s="110"/>
      <c r="BG4179" s="110"/>
    </row>
    <row r="4180" spans="1:59" ht="24.75" hidden="1" customHeight="1">
      <c r="A4180" s="9">
        <v>4189</v>
      </c>
      <c r="B4180" s="24">
        <v>566</v>
      </c>
      <c r="C4180" s="24"/>
      <c r="D4180" s="15"/>
      <c r="E4180" s="25" t="s">
        <v>16063</v>
      </c>
      <c r="F4180" s="25" t="s">
        <v>16069</v>
      </c>
      <c r="G4180" s="25" t="s">
        <v>11361</v>
      </c>
      <c r="H4180" s="26" t="s">
        <v>11362</v>
      </c>
      <c r="I4180" s="25" t="s">
        <v>551</v>
      </c>
      <c r="J4180" s="46" t="s">
        <v>16070</v>
      </c>
      <c r="K4180" s="27"/>
      <c r="L4180" s="25"/>
      <c r="M4180" s="24">
        <v>10</v>
      </c>
      <c r="N4180" s="25" t="s">
        <v>46</v>
      </c>
      <c r="O4180" s="25" t="s">
        <v>16066</v>
      </c>
      <c r="P4180" s="25" t="s">
        <v>16067</v>
      </c>
      <c r="Q4180" s="25" t="s">
        <v>16071</v>
      </c>
      <c r="R4180" s="101">
        <v>29.04</v>
      </c>
      <c r="T4180" s="116">
        <v>34.32</v>
      </c>
      <c r="V4180" s="102">
        <v>34.119999999999997</v>
      </c>
      <c r="W4180" s="102">
        <v>31.68</v>
      </c>
      <c r="X4180" s="102">
        <v>29.09</v>
      </c>
      <c r="Y4180" s="102">
        <v>28.98</v>
      </c>
      <c r="Z4180" s="102">
        <v>29.06</v>
      </c>
      <c r="AF4180" s="105">
        <v>35.799999999999997</v>
      </c>
      <c r="AG4180" s="105">
        <v>32.018000000000001</v>
      </c>
      <c r="AH4180" s="105">
        <v>29.09</v>
      </c>
      <c r="AI4180" s="105">
        <v>28.98</v>
      </c>
      <c r="AN4180" s="106">
        <v>29.035</v>
      </c>
      <c r="AO4180" s="105" t="s">
        <v>277</v>
      </c>
      <c r="AP4180" s="104" t="s">
        <v>278</v>
      </c>
      <c r="AQ4180" s="105">
        <f>AVERAGE(SMALL(AE4180:AI4180,1),SMALL(AE4180:AI4180,2))</f>
        <v>29.035</v>
      </c>
      <c r="AR4180" s="105" t="str">
        <f>IF(R4180 &lt;=( AVERAGE(SMALL(AE4180:AI4180,1),SMALL(AE4180:AI4180,2))), R4180, "")</f>
        <v/>
      </c>
      <c r="AS4180" s="105" t="e">
        <f>AVERAGE(SMALL(AJ4180:AM4180,1),SMALL(AJ4180:AM4180,2))</f>
        <v>#NUM!</v>
      </c>
      <c r="AT4180" s="105" t="e">
        <f>#REF!*1.075</f>
        <v>#REF!</v>
      </c>
      <c r="AU4180" s="105">
        <f>T4180*1.075</f>
        <v>36.893999999999998</v>
      </c>
      <c r="AV4180" s="102" t="e">
        <f t="shared" si="961"/>
        <v>#REF!</v>
      </c>
      <c r="AW4180" s="105" t="s">
        <v>279</v>
      </c>
      <c r="AX4180" s="105" t="s">
        <v>278</v>
      </c>
      <c r="AY4180" s="106">
        <v>29.035</v>
      </c>
      <c r="AZ4180" s="108">
        <f t="shared" si="958"/>
        <v>4.9359500000000001</v>
      </c>
      <c r="BA4180" s="1">
        <f t="shared" si="959"/>
        <v>33.970950000000002</v>
      </c>
      <c r="BB4180" s="106">
        <f t="shared" si="960"/>
        <v>36.688625999999999</v>
      </c>
      <c r="BC4180" s="105" t="s">
        <v>53</v>
      </c>
      <c r="BE4180" s="110"/>
      <c r="BF4180" s="110"/>
      <c r="BG4180" s="110"/>
    </row>
    <row r="4181" spans="1:59" ht="24.75" hidden="1" customHeight="1">
      <c r="A4181" s="9">
        <v>4191</v>
      </c>
      <c r="B4181" s="24">
        <v>2411</v>
      </c>
      <c r="C4181" s="24"/>
      <c r="D4181" s="15"/>
      <c r="E4181" s="25" t="s">
        <v>16072</v>
      </c>
      <c r="F4181" s="25" t="s">
        <v>16073</v>
      </c>
      <c r="G4181" s="25" t="s">
        <v>7714</v>
      </c>
      <c r="H4181" s="26" t="s">
        <v>251</v>
      </c>
      <c r="I4181" s="25" t="s">
        <v>252</v>
      </c>
      <c r="J4181" s="25" t="s">
        <v>16074</v>
      </c>
      <c r="K4181" s="27"/>
      <c r="L4181" s="25"/>
      <c r="M4181" s="24">
        <v>30</v>
      </c>
      <c r="N4181" s="25" t="s">
        <v>46</v>
      </c>
      <c r="O4181" s="25" t="s">
        <v>16066</v>
      </c>
      <c r="P4181" s="25" t="s">
        <v>16075</v>
      </c>
      <c r="Q4181" s="25" t="s">
        <v>16076</v>
      </c>
      <c r="R4181" s="101">
        <v>3.5</v>
      </c>
      <c r="T4181" s="116">
        <v>3.6</v>
      </c>
      <c r="U4181" s="84">
        <v>6.81</v>
      </c>
      <c r="V4181" s="102">
        <v>4.72</v>
      </c>
      <c r="W4181" s="102">
        <v>4.08</v>
      </c>
      <c r="X4181" s="102">
        <v>2.91</v>
      </c>
      <c r="Y4181" s="102">
        <v>4.83</v>
      </c>
      <c r="Z4181" s="102">
        <v>2.98</v>
      </c>
      <c r="AA4181" s="102">
        <v>2.21</v>
      </c>
      <c r="AB4181" s="102">
        <v>4.9000000000000004</v>
      </c>
      <c r="AE4181" s="104">
        <v>6.81</v>
      </c>
      <c r="AF4181" s="105">
        <v>5.2080000000000002</v>
      </c>
      <c r="AG4181" s="105">
        <v>4.1230000000000002</v>
      </c>
      <c r="AH4181" s="105">
        <v>2.91</v>
      </c>
      <c r="AN4181" s="106">
        <v>3.5</v>
      </c>
      <c r="AO4181" s="105" t="s">
        <v>50</v>
      </c>
      <c r="AP4181" s="104" t="s">
        <v>51</v>
      </c>
      <c r="AQ4181" s="105">
        <f>AVERAGE(SMALL(AE4181:AI4181,1),SMALL(AE4181:AI4181,2))</f>
        <v>3.5165000000000002</v>
      </c>
      <c r="AR4181" s="105">
        <f>IF(R4181 &lt;=( AVERAGE(SMALL(AE4181:AI4181,1),SMALL(AE4181:AI4181,2))), R4181, "")</f>
        <v>3.5</v>
      </c>
      <c r="AS4181" s="105" t="e">
        <f>AVERAGE(SMALL(AJ4181:AM4181,1),SMALL(AJ4181:AM4181,2))</f>
        <v>#NUM!</v>
      </c>
      <c r="AT4181" s="105" t="e">
        <f>#REF!*1.075</f>
        <v>#REF!</v>
      </c>
      <c r="AU4181" s="105">
        <f>T4181*1.075</f>
        <v>3.87</v>
      </c>
      <c r="AV4181" s="102" t="e">
        <f t="shared" si="961"/>
        <v>#REF!</v>
      </c>
      <c r="AW4181" s="125" t="s">
        <v>52</v>
      </c>
      <c r="AX4181" s="105" t="s">
        <v>51</v>
      </c>
      <c r="AY4181" s="106">
        <v>3.5</v>
      </c>
      <c r="AZ4181" s="108">
        <f t="shared" si="958"/>
        <v>0.875</v>
      </c>
      <c r="BA4181" s="1">
        <f t="shared" si="959"/>
        <v>4.375</v>
      </c>
      <c r="BB4181" s="106">
        <f t="shared" si="960"/>
        <v>4.7249999999999996</v>
      </c>
      <c r="BC4181" s="105" t="s">
        <v>53</v>
      </c>
      <c r="BE4181" s="110"/>
      <c r="BF4181" s="110"/>
      <c r="BG4181" s="110"/>
    </row>
    <row r="4182" spans="1:59" ht="24.75" hidden="1" customHeight="1">
      <c r="A4182" s="9">
        <v>4198</v>
      </c>
      <c r="B4182" s="36">
        <v>567</v>
      </c>
      <c r="C4182" s="36"/>
      <c r="D4182" s="5" t="s">
        <v>504</v>
      </c>
      <c r="E4182" s="37" t="s">
        <v>16063</v>
      </c>
      <c r="F4182" s="36" t="s">
        <v>16077</v>
      </c>
      <c r="G4182" s="36" t="s">
        <v>11361</v>
      </c>
      <c r="H4182" s="36" t="s">
        <v>11373</v>
      </c>
      <c r="I4182" s="36" t="s">
        <v>551</v>
      </c>
      <c r="J4182" s="37" t="s">
        <v>16065</v>
      </c>
      <c r="K4182" s="49"/>
      <c r="L4182" s="36"/>
      <c r="M4182" s="36"/>
      <c r="N4182" s="36"/>
      <c r="O4182" s="36" t="s">
        <v>16066</v>
      </c>
      <c r="P4182" s="36" t="s">
        <v>16078</v>
      </c>
      <c r="Q4182" s="36" t="s">
        <v>16079</v>
      </c>
      <c r="R4182" s="101">
        <v>6.6</v>
      </c>
      <c r="T4182" s="116"/>
      <c r="W4182" s="102">
        <v>6.5949999999999998</v>
      </c>
      <c r="AT4182" s="105" t="e">
        <f>#REF!*1.075</f>
        <v>#REF!</v>
      </c>
      <c r="AV4182" s="102" t="e">
        <f t="shared" si="961"/>
        <v>#REF!</v>
      </c>
      <c r="AZ4182" s="108" t="b">
        <f t="shared" si="958"/>
        <v>0</v>
      </c>
      <c r="BA4182" s="1">
        <f t="shared" si="959"/>
        <v>0</v>
      </c>
      <c r="BB4182" s="106">
        <f t="shared" si="960"/>
        <v>0</v>
      </c>
      <c r="BD4182" s="110" t="s">
        <v>497</v>
      </c>
      <c r="BE4182" s="110"/>
      <c r="BF4182" s="110"/>
      <c r="BG4182" s="110"/>
    </row>
    <row r="4183" spans="1:59" ht="24.75" hidden="1" customHeight="1">
      <c r="A4183" s="9">
        <v>4192</v>
      </c>
      <c r="B4183" s="24">
        <v>7158</v>
      </c>
      <c r="C4183" s="24"/>
      <c r="D4183" s="15"/>
      <c r="E4183" s="25" t="s">
        <v>16080</v>
      </c>
      <c r="F4183" s="25" t="s">
        <v>16081</v>
      </c>
      <c r="G4183" s="25" t="s">
        <v>16082</v>
      </c>
      <c r="H4183" s="26" t="s">
        <v>16083</v>
      </c>
      <c r="I4183" s="25" t="s">
        <v>668</v>
      </c>
      <c r="J4183" s="25" t="s">
        <v>16084</v>
      </c>
      <c r="K4183" s="27"/>
      <c r="L4183" s="25"/>
      <c r="M4183" s="24">
        <v>1</v>
      </c>
      <c r="N4183" s="25" t="s">
        <v>46</v>
      </c>
      <c r="O4183" s="25" t="s">
        <v>16085</v>
      </c>
      <c r="P4183" s="25" t="s">
        <v>16086</v>
      </c>
      <c r="Q4183" s="25" t="s">
        <v>16087</v>
      </c>
      <c r="R4183" s="101">
        <v>1186.6199999999999</v>
      </c>
      <c r="T4183" s="116">
        <v>1137.8</v>
      </c>
      <c r="U4183" s="84">
        <v>1276</v>
      </c>
      <c r="V4183" s="102">
        <v>1261.9000000000001</v>
      </c>
      <c r="W4183" s="102">
        <v>1173.47</v>
      </c>
      <c r="X4183" s="102">
        <v>1199.77</v>
      </c>
      <c r="Y4183" s="102" t="s">
        <v>16088</v>
      </c>
      <c r="Z4183" s="102">
        <v>1245.03</v>
      </c>
      <c r="AA4183" s="102">
        <v>1147.03</v>
      </c>
      <c r="AC4183" s="102">
        <v>2193</v>
      </c>
      <c r="AE4183" s="104">
        <v>1276</v>
      </c>
      <c r="AG4183" s="105">
        <v>1229.93</v>
      </c>
      <c r="AH4183" s="105">
        <v>1199.77</v>
      </c>
      <c r="AI4183" s="105">
        <v>1339.3</v>
      </c>
      <c r="AJ4183" s="105">
        <v>1245.03</v>
      </c>
      <c r="AN4183" s="106">
        <v>1186.6199999999999</v>
      </c>
      <c r="AO4183" s="105" t="s">
        <v>50</v>
      </c>
      <c r="AP4183" s="104" t="s">
        <v>51</v>
      </c>
      <c r="AQ4183" s="105">
        <f>AVERAGE(SMALL(AE4183:AI4183,1),SMALL(AE4183:AI4183,2))</f>
        <v>1214.8499999999999</v>
      </c>
      <c r="AR4183" s="105">
        <f>IF(R4183 &lt;=( AVERAGE(SMALL(AE4183:AI4183,1),SMALL(AE4183:AI4183,2))), R4183, "")</f>
        <v>1186.6199999999999</v>
      </c>
      <c r="AS4183" s="105" t="e">
        <f>AVERAGE(SMALL(AJ4183:AM4183,1),SMALL(AJ4183:AM4183,2))</f>
        <v>#NUM!</v>
      </c>
      <c r="AT4183" s="105" t="e">
        <f>#REF!*1.075</f>
        <v>#REF!</v>
      </c>
      <c r="AU4183" s="105">
        <f>T4183*1.075</f>
        <v>1223.135</v>
      </c>
      <c r="AV4183" s="102" t="e">
        <f t="shared" si="961"/>
        <v>#REF!</v>
      </c>
      <c r="AW4183" s="105" t="s">
        <v>172</v>
      </c>
      <c r="AX4183" s="105" t="s">
        <v>173</v>
      </c>
      <c r="AY4183" s="106">
        <v>1186.6199999999999</v>
      </c>
      <c r="AZ4183" s="108">
        <f t="shared" si="958"/>
        <v>118.66199999999999</v>
      </c>
      <c r="BA4183" s="1">
        <f t="shared" si="959"/>
        <v>1305.2819999999999</v>
      </c>
      <c r="BB4183" s="106">
        <f t="shared" si="960"/>
        <v>1409.7045599999999</v>
      </c>
      <c r="BC4183" s="105" t="s">
        <v>53</v>
      </c>
      <c r="BE4183" s="110"/>
      <c r="BF4183" s="110"/>
      <c r="BG4183" s="110"/>
    </row>
    <row r="4184" spans="1:59" ht="24.75" hidden="1" customHeight="1">
      <c r="A4184" s="9">
        <v>4193</v>
      </c>
      <c r="B4184" s="24">
        <v>19893</v>
      </c>
      <c r="C4184" s="24"/>
      <c r="D4184" s="84" t="s">
        <v>16089</v>
      </c>
      <c r="E4184" s="25" t="s">
        <v>16090</v>
      </c>
      <c r="F4184" s="25" t="s">
        <v>16091</v>
      </c>
      <c r="G4184" s="25" t="s">
        <v>12896</v>
      </c>
      <c r="H4184" s="26" t="s">
        <v>16092</v>
      </c>
      <c r="I4184" s="25" t="s">
        <v>4430</v>
      </c>
      <c r="J4184" s="25" t="s">
        <v>16070</v>
      </c>
      <c r="K4184" s="27"/>
      <c r="L4184" s="25"/>
      <c r="M4184" s="24">
        <v>10</v>
      </c>
      <c r="N4184" s="25" t="s">
        <v>46</v>
      </c>
      <c r="O4184" s="25" t="s">
        <v>16093</v>
      </c>
      <c r="P4184" s="25" t="s">
        <v>16094</v>
      </c>
      <c r="Q4184" s="25" t="s">
        <v>16095</v>
      </c>
      <c r="R4184" s="101">
        <v>99.8</v>
      </c>
      <c r="T4184" s="116" t="s">
        <v>58</v>
      </c>
      <c r="U4184" s="84">
        <v>102.125</v>
      </c>
      <c r="V4184" s="102">
        <v>114.114</v>
      </c>
      <c r="W4184" s="102">
        <v>98.524799999999999</v>
      </c>
      <c r="X4184" s="102">
        <v>101</v>
      </c>
      <c r="Y4184" s="102">
        <v>103.6</v>
      </c>
      <c r="AO4184" s="105" t="s">
        <v>50</v>
      </c>
      <c r="AP4184" s="104" t="s">
        <v>51</v>
      </c>
      <c r="AQ4184" s="105" t="e">
        <f>AVERAGE(SMALL(AE4184:AI4184,1),SMALL(AE4184:AI4184,2))</f>
        <v>#NUM!</v>
      </c>
      <c r="AR4184" s="105" t="e">
        <f>IF(R4184 &lt;=( AVERAGE(SMALL(AE4184:AI4184,1),SMALL(AE4184:AI4184,2))), R4184, "")</f>
        <v>#NUM!</v>
      </c>
      <c r="AS4184" s="105" t="e">
        <f>AVERAGE(SMALL(AJ4184:AM4184,1),SMALL(AJ4184:AM4184,2))</f>
        <v>#NUM!</v>
      </c>
      <c r="AT4184" s="105" t="e">
        <f>#REF!*1.075</f>
        <v>#REF!</v>
      </c>
      <c r="AU4184" s="105" t="e">
        <f>T4184*1.075</f>
        <v>#VALUE!</v>
      </c>
      <c r="AV4184" s="102" t="e">
        <f t="shared" si="961"/>
        <v>#REF!</v>
      </c>
      <c r="AW4184" s="125" t="s">
        <v>52</v>
      </c>
      <c r="AX4184" s="125" t="s">
        <v>51</v>
      </c>
      <c r="AY4184" s="106">
        <v>99.8</v>
      </c>
      <c r="AZ4184" s="108">
        <f t="shared" si="958"/>
        <v>11.975999999999999</v>
      </c>
      <c r="BA4184" s="1">
        <f t="shared" si="959"/>
        <v>111.776</v>
      </c>
      <c r="BB4184" s="106">
        <f t="shared" si="960"/>
        <v>120.71808</v>
      </c>
      <c r="BC4184" s="105" t="s">
        <v>53</v>
      </c>
      <c r="BD4184" s="110" t="s">
        <v>84</v>
      </c>
      <c r="BE4184" s="110"/>
      <c r="BF4184" s="110"/>
      <c r="BG4184" s="110"/>
    </row>
    <row r="4185" spans="1:59" ht="24.75" hidden="1" customHeight="1">
      <c r="A4185" s="9">
        <v>4194</v>
      </c>
      <c r="B4185" s="36">
        <v>19892</v>
      </c>
      <c r="C4185" s="36"/>
      <c r="D4185" s="84" t="s">
        <v>16089</v>
      </c>
      <c r="E4185" s="25" t="s">
        <v>16090</v>
      </c>
      <c r="F4185" s="25" t="s">
        <v>16096</v>
      </c>
      <c r="G4185" s="25" t="s">
        <v>12896</v>
      </c>
      <c r="H4185" s="25" t="s">
        <v>16092</v>
      </c>
      <c r="I4185" s="25" t="s">
        <v>4430</v>
      </c>
      <c r="J4185" s="25" t="s">
        <v>16097</v>
      </c>
      <c r="K4185" s="28"/>
      <c r="L4185" s="25"/>
      <c r="M4185" s="53">
        <v>1</v>
      </c>
      <c r="N4185" s="25" t="s">
        <v>46</v>
      </c>
      <c r="O4185" s="25" t="s">
        <v>16093</v>
      </c>
      <c r="P4185" s="25" t="s">
        <v>16098</v>
      </c>
      <c r="Q4185" s="25" t="s">
        <v>16099</v>
      </c>
      <c r="R4185" s="101">
        <v>9.98</v>
      </c>
      <c r="T4185" s="116" t="s">
        <v>58</v>
      </c>
      <c r="U4185" s="84">
        <v>10.210000000000001</v>
      </c>
      <c r="V4185" s="102">
        <v>11.4114</v>
      </c>
      <c r="W4185" s="102">
        <v>9.8524999999999991</v>
      </c>
      <c r="X4185" s="102">
        <v>10.1</v>
      </c>
      <c r="Y4185" s="102">
        <v>10.36</v>
      </c>
      <c r="AF4185" s="105">
        <v>9</v>
      </c>
      <c r="AG4185" s="105">
        <v>10.25</v>
      </c>
      <c r="AH4185" s="105">
        <v>10.51</v>
      </c>
      <c r="AJ4185" s="105">
        <v>10.66</v>
      </c>
      <c r="AM4185" s="105">
        <v>9.9600000000000009</v>
      </c>
      <c r="AQ4185" s="105">
        <f>AVERAGE(SMALL(AE4185:AI4185,1),SMALL(AE4185:AI4185,2))</f>
        <v>9.625</v>
      </c>
      <c r="AR4185" s="105" t="str">
        <f>IF(R4185 &lt;=( AVERAGE(SMALL(AE4185:AI4185,1),SMALL(AE4185:AI4185,2))), R4185, "")</f>
        <v/>
      </c>
      <c r="AS4185" s="105">
        <f>AVERAGE(SMALL(AJ4185:AM4185,1),SMALL(AJ4185:AM4185,2))</f>
        <v>10.31</v>
      </c>
      <c r="AT4185" s="105" t="e">
        <f>#REF!*1.075</f>
        <v>#REF!</v>
      </c>
      <c r="AU4185" s="105" t="e">
        <f>T4185*1.075</f>
        <v>#VALUE!</v>
      </c>
      <c r="AV4185" s="102" t="e">
        <f t="shared" si="961"/>
        <v>#REF!</v>
      </c>
      <c r="AW4185" s="125" t="s">
        <v>52</v>
      </c>
      <c r="AX4185" s="105" t="s">
        <v>51</v>
      </c>
      <c r="AY4185" s="106">
        <v>9.8000000000000007</v>
      </c>
      <c r="AZ4185" s="108">
        <f t="shared" si="958"/>
        <v>2.4500000000000002</v>
      </c>
      <c r="BA4185" s="1">
        <f t="shared" si="959"/>
        <v>12.25</v>
      </c>
      <c r="BB4185" s="106">
        <f t="shared" si="960"/>
        <v>13.23</v>
      </c>
      <c r="BD4185" s="110" t="s">
        <v>16100</v>
      </c>
      <c r="BE4185" s="110"/>
      <c r="BF4185" s="110"/>
      <c r="BG4185" s="110"/>
    </row>
    <row r="4186" spans="1:59" ht="24.75" hidden="1" customHeight="1">
      <c r="A4186" s="9">
        <v>4195</v>
      </c>
      <c r="B4186" s="53">
        <v>3994</v>
      </c>
      <c r="C4186" s="26"/>
      <c r="D4186" s="159"/>
      <c r="E4186" s="26" t="s">
        <v>16101</v>
      </c>
      <c r="F4186" s="26" t="s">
        <v>16102</v>
      </c>
      <c r="G4186" s="26" t="s">
        <v>16103</v>
      </c>
      <c r="H4186" s="26" t="s">
        <v>16092</v>
      </c>
      <c r="I4186" s="26" t="s">
        <v>4430</v>
      </c>
      <c r="J4186" s="26" t="s">
        <v>16104</v>
      </c>
      <c r="K4186" s="28"/>
      <c r="L4186" s="26"/>
      <c r="M4186" s="24">
        <v>1</v>
      </c>
      <c r="N4186" s="26" t="s">
        <v>46</v>
      </c>
      <c r="O4186" s="26" t="s">
        <v>16105</v>
      </c>
      <c r="P4186" s="26" t="s">
        <v>16106</v>
      </c>
      <c r="Q4186" s="26" t="s">
        <v>16107</v>
      </c>
      <c r="R4186" s="101">
        <v>32.590000000000003</v>
      </c>
      <c r="T4186" s="116" t="s">
        <v>58</v>
      </c>
      <c r="U4186" s="84">
        <v>31.18</v>
      </c>
      <c r="V4186" s="102">
        <v>34</v>
      </c>
      <c r="W4186" s="102">
        <v>51.83</v>
      </c>
      <c r="X4186" s="102">
        <v>40.729999999999997</v>
      </c>
      <c r="Y4186" s="102">
        <v>54.39</v>
      </c>
      <c r="AE4186" s="104">
        <v>31.18</v>
      </c>
      <c r="AG4186" s="105">
        <v>53.285400000000003</v>
      </c>
      <c r="AH4186" s="105">
        <v>40.729999999999997</v>
      </c>
      <c r="AI4186" s="105">
        <v>54.31</v>
      </c>
      <c r="AN4186" s="106">
        <v>32.590000000000003</v>
      </c>
      <c r="AO4186" s="105" t="s">
        <v>50</v>
      </c>
      <c r="AP4186" s="104" t="s">
        <v>51</v>
      </c>
      <c r="AQ4186" s="105">
        <f>AVERAGE(SMALL(AE4186:AI4186,1),SMALL(AE4186:AI4186,2))</f>
        <v>35.954999999999998</v>
      </c>
      <c r="AR4186" s="105">
        <f>IF(R4186 &lt;=( AVERAGE(SMALL(AE4186:AI4186,1),SMALL(AE4186:AI4186,2))), R4186, "")</f>
        <v>32.590000000000003</v>
      </c>
      <c r="AS4186" s="105" t="e">
        <f>AVERAGE(SMALL(AJ4186:AM4186,1),SMALL(AJ4186:AM4186,2))</f>
        <v>#NUM!</v>
      </c>
      <c r="AT4186" s="105" t="e">
        <f>#REF!*1.075</f>
        <v>#REF!</v>
      </c>
      <c r="AU4186" s="105" t="e">
        <f>T4186*1.075</f>
        <v>#VALUE!</v>
      </c>
      <c r="AV4186" s="102" t="e">
        <f t="shared" si="961"/>
        <v>#REF!</v>
      </c>
      <c r="AW4186" s="105" t="s">
        <v>172</v>
      </c>
      <c r="AX4186" s="105" t="s">
        <v>173</v>
      </c>
      <c r="AY4186" s="106">
        <v>32.25</v>
      </c>
      <c r="AZ4186" s="108">
        <f t="shared" si="958"/>
        <v>5.4825000000000008</v>
      </c>
      <c r="BA4186" s="1">
        <f t="shared" si="959"/>
        <v>37.732500000000002</v>
      </c>
      <c r="BB4186" s="106">
        <f t="shared" si="960"/>
        <v>40.751100000000001</v>
      </c>
      <c r="BC4186" s="105" t="s">
        <v>53</v>
      </c>
      <c r="BE4186" s="110"/>
      <c r="BF4186" s="110"/>
      <c r="BG4186" s="110"/>
    </row>
    <row r="4187" spans="1:59" ht="24.75" hidden="1" customHeight="1">
      <c r="A4187" s="9">
        <v>4196</v>
      </c>
      <c r="B4187" s="24">
        <v>5291</v>
      </c>
      <c r="C4187" s="24"/>
      <c r="D4187" s="126" t="s">
        <v>14420</v>
      </c>
      <c r="E4187" s="25" t="s">
        <v>16108</v>
      </c>
      <c r="F4187" s="25" t="s">
        <v>16109</v>
      </c>
      <c r="G4187" s="25" t="s">
        <v>16110</v>
      </c>
      <c r="H4187" s="26" t="s">
        <v>16092</v>
      </c>
      <c r="I4187" s="25" t="s">
        <v>5625</v>
      </c>
      <c r="J4187" s="25" t="s">
        <v>16111</v>
      </c>
      <c r="K4187" s="27"/>
      <c r="L4187" s="25"/>
      <c r="M4187" s="24">
        <v>1</v>
      </c>
      <c r="N4187" s="25" t="s">
        <v>46</v>
      </c>
      <c r="O4187" s="25" t="s">
        <v>16105</v>
      </c>
      <c r="P4187" s="25" t="s">
        <v>16112</v>
      </c>
      <c r="Q4187" s="25" t="s">
        <v>16113</v>
      </c>
      <c r="R4187" s="101">
        <v>18.71</v>
      </c>
      <c r="T4187" s="116">
        <v>17</v>
      </c>
      <c r="U4187" s="84">
        <v>21.145</v>
      </c>
      <c r="W4187" s="102">
        <v>18.760000000000002</v>
      </c>
      <c r="X4187" s="102">
        <v>18.670000000000002</v>
      </c>
      <c r="Y4187" s="102">
        <v>20.41</v>
      </c>
      <c r="AA4187" s="102">
        <v>24.49</v>
      </c>
      <c r="AG4187" s="105">
        <v>18.914899999999999</v>
      </c>
      <c r="AI4187" s="105">
        <v>18.68</v>
      </c>
      <c r="AQ4187" s="105">
        <f>AVERAGE(SMALL(AE4187:AI4187,1),SMALL(AE4187:AI4187,2))</f>
        <v>18.797449999999998</v>
      </c>
      <c r="AR4187" s="105">
        <f>IF(R4187 &lt;=( AVERAGE(SMALL(AE4187:AI4187,1),SMALL(AE4187:AI4187,2))), R4187, "")</f>
        <v>18.71</v>
      </c>
      <c r="AS4187" s="105" t="e">
        <f>AVERAGE(SMALL(AJ4187:AM4187,1),SMALL(AJ4187:AM4187,2))</f>
        <v>#NUM!</v>
      </c>
      <c r="AT4187" s="105" t="e">
        <f>#REF!*1.075</f>
        <v>#REF!</v>
      </c>
      <c r="AU4187" s="105">
        <f>T4187*1.075</f>
        <v>18.274999999999999</v>
      </c>
      <c r="AV4187" s="102" t="e">
        <f t="shared" si="961"/>
        <v>#REF!</v>
      </c>
      <c r="AW4187" s="125" t="s">
        <v>52</v>
      </c>
      <c r="AX4187" s="105" t="s">
        <v>51</v>
      </c>
      <c r="AY4187" s="106">
        <v>18.71</v>
      </c>
      <c r="AZ4187" s="108">
        <f t="shared" si="958"/>
        <v>3.1807000000000003</v>
      </c>
      <c r="BA4187" s="1">
        <f t="shared" si="959"/>
        <v>21.890700000000002</v>
      </c>
      <c r="BB4187" s="106">
        <f t="shared" si="960"/>
        <v>23.641956000000004</v>
      </c>
      <c r="BC4187" s="105" t="s">
        <v>53</v>
      </c>
      <c r="BD4187" s="110" t="s">
        <v>84</v>
      </c>
      <c r="BE4187" s="110"/>
      <c r="BF4187" s="110"/>
      <c r="BG4187" s="110"/>
    </row>
    <row r="4188" spans="1:59" ht="24.75" hidden="1" customHeight="1">
      <c r="A4188" s="9">
        <v>4199</v>
      </c>
      <c r="B4188" s="36">
        <v>8460</v>
      </c>
      <c r="C4188" s="36"/>
      <c r="E4188" s="37" t="s">
        <v>16072</v>
      </c>
      <c r="F4188" s="36" t="s">
        <v>16114</v>
      </c>
      <c r="G4188" s="36" t="s">
        <v>7714</v>
      </c>
      <c r="H4188" s="36" t="s">
        <v>251</v>
      </c>
      <c r="I4188" s="36" t="s">
        <v>205</v>
      </c>
      <c r="J4188" s="37" t="s">
        <v>16115</v>
      </c>
      <c r="K4188" s="49"/>
      <c r="L4188" s="36"/>
      <c r="M4188" s="36"/>
      <c r="N4188" s="36"/>
      <c r="O4188" s="36" t="s">
        <v>16116</v>
      </c>
      <c r="P4188" s="36" t="s">
        <v>16117</v>
      </c>
      <c r="Q4188" s="36" t="s">
        <v>16118</v>
      </c>
      <c r="T4188" s="116"/>
      <c r="AT4188" s="105" t="e">
        <f>#REF!*1.075</f>
        <v>#REF!</v>
      </c>
      <c r="AV4188" s="102" t="e">
        <f t="shared" si="961"/>
        <v>#REF!</v>
      </c>
      <c r="AZ4188" s="108" t="b">
        <f t="shared" si="958"/>
        <v>0</v>
      </c>
      <c r="BA4188" s="1">
        <f t="shared" si="959"/>
        <v>0</v>
      </c>
      <c r="BB4188" s="106">
        <f t="shared" si="960"/>
        <v>0</v>
      </c>
      <c r="BE4188" s="110"/>
      <c r="BF4188" s="110"/>
      <c r="BG4188" s="110"/>
    </row>
    <row r="4189" spans="1:59" ht="24.75" hidden="1" customHeight="1">
      <c r="A4189" s="9">
        <v>4205</v>
      </c>
      <c r="B4189" s="36">
        <v>20644</v>
      </c>
      <c r="C4189" s="36"/>
      <c r="E4189" s="36" t="s">
        <v>16119</v>
      </c>
      <c r="F4189" s="36"/>
      <c r="G4189" s="36" t="s">
        <v>12896</v>
      </c>
      <c r="H4189" s="36" t="s">
        <v>16120</v>
      </c>
      <c r="I4189" s="36" t="s">
        <v>4430</v>
      </c>
      <c r="J4189" s="36"/>
      <c r="K4189" s="49"/>
      <c r="L4189" s="36"/>
      <c r="M4189" s="36"/>
      <c r="N4189" s="36"/>
      <c r="O4189" s="36" t="s">
        <v>16116</v>
      </c>
      <c r="P4189" s="21"/>
      <c r="Q4189" s="21" t="s">
        <v>480</v>
      </c>
      <c r="T4189" s="116"/>
      <c r="AT4189" s="105" t="e">
        <f>#REF!*1.075</f>
        <v>#REF!</v>
      </c>
      <c r="AV4189" s="102" t="e">
        <f t="shared" si="961"/>
        <v>#REF!</v>
      </c>
      <c r="AZ4189" s="108" t="b">
        <f t="shared" si="958"/>
        <v>0</v>
      </c>
      <c r="BA4189" s="1">
        <f t="shared" si="959"/>
        <v>0</v>
      </c>
      <c r="BB4189" s="106">
        <f t="shared" si="960"/>
        <v>0</v>
      </c>
      <c r="BE4189" s="110"/>
      <c r="BF4189" s="110"/>
      <c r="BG4189" s="110"/>
    </row>
    <row r="4190" spans="1:59" ht="24.75" hidden="1" customHeight="1">
      <c r="A4190" s="9">
        <v>4206</v>
      </c>
      <c r="B4190" s="36">
        <v>20620</v>
      </c>
      <c r="C4190" s="36"/>
      <c r="E4190" s="36" t="s">
        <v>16119</v>
      </c>
      <c r="F4190" s="36"/>
      <c r="G4190" s="36" t="s">
        <v>12896</v>
      </c>
      <c r="H4190" s="36" t="s">
        <v>16121</v>
      </c>
      <c r="I4190" s="36" t="s">
        <v>4430</v>
      </c>
      <c r="J4190" s="36"/>
      <c r="K4190" s="49"/>
      <c r="L4190" s="36"/>
      <c r="M4190" s="36"/>
      <c r="N4190" s="36"/>
      <c r="O4190" s="36" t="s">
        <v>16116</v>
      </c>
      <c r="P4190" s="21"/>
      <c r="Q4190" s="21" t="s">
        <v>480</v>
      </c>
      <c r="T4190" s="116"/>
      <c r="AT4190" s="105" t="e">
        <f>#REF!*1.075</f>
        <v>#REF!</v>
      </c>
      <c r="AV4190" s="102" t="e">
        <f t="shared" si="961"/>
        <v>#REF!</v>
      </c>
      <c r="AZ4190" s="108" t="b">
        <f t="shared" si="958"/>
        <v>0</v>
      </c>
      <c r="BA4190" s="1">
        <f t="shared" si="959"/>
        <v>0</v>
      </c>
      <c r="BB4190" s="106">
        <f t="shared" si="960"/>
        <v>0</v>
      </c>
      <c r="BE4190" s="110"/>
      <c r="BF4190" s="110"/>
      <c r="BG4190" s="110"/>
    </row>
    <row r="4191" spans="1:59" ht="24.75" hidden="1" customHeight="1">
      <c r="A4191" s="9">
        <v>4200</v>
      </c>
      <c r="B4191" s="20"/>
      <c r="C4191" s="20"/>
      <c r="E4191" s="21" t="s">
        <v>16122</v>
      </c>
      <c r="F4191" s="21" t="s">
        <v>16123</v>
      </c>
      <c r="G4191" s="21" t="s">
        <v>411</v>
      </c>
      <c r="H4191" s="22" t="s">
        <v>189</v>
      </c>
      <c r="I4191" s="21" t="s">
        <v>44</v>
      </c>
      <c r="J4191" s="21" t="s">
        <v>4745</v>
      </c>
      <c r="K4191" s="23"/>
      <c r="L4191" s="21"/>
      <c r="M4191" s="20">
        <v>30</v>
      </c>
      <c r="N4191" s="21" t="s">
        <v>46</v>
      </c>
      <c r="O4191" s="21" t="s">
        <v>16124</v>
      </c>
      <c r="P4191" s="21" t="s">
        <v>16125</v>
      </c>
      <c r="Q4191" s="21" t="s">
        <v>16126</v>
      </c>
      <c r="R4191" s="101">
        <v>5</v>
      </c>
      <c r="S4191" s="102">
        <v>2.04</v>
      </c>
      <c r="T4191" s="116">
        <v>1.9</v>
      </c>
      <c r="AQ4191" s="105" t="e">
        <f>AVERAGE(SMALL(AE4191:AI4191,1),SMALL(AE4191:AI4191,2))</f>
        <v>#NUM!</v>
      </c>
      <c r="AR4191" s="105" t="e">
        <f>IF(R4191 &lt;=( AVERAGE(SMALL(AE4191:AI4191,1),SMALL(AE4191:AI4191,2))), R4191, "")</f>
        <v>#NUM!</v>
      </c>
      <c r="AS4191" s="105" t="e">
        <f>AVERAGE(SMALL(AJ4191:AM4191,1),SMALL(AJ4191:AM4191,2))</f>
        <v>#NUM!</v>
      </c>
      <c r="AT4191" s="105" t="e">
        <f>#REF!*1.075</f>
        <v>#REF!</v>
      </c>
      <c r="AU4191" s="105">
        <f>T4191*1.075</f>
        <v>2.0425</v>
      </c>
      <c r="AV4191" s="102" t="e">
        <f t="shared" si="961"/>
        <v>#REF!</v>
      </c>
      <c r="AW4191" s="105" t="s">
        <v>172</v>
      </c>
      <c r="AX4191" s="105" t="s">
        <v>173</v>
      </c>
      <c r="AY4191" s="106">
        <v>2.0425</v>
      </c>
      <c r="AZ4191" s="108">
        <f t="shared" si="958"/>
        <v>0.510625</v>
      </c>
      <c r="BA4191" s="1">
        <f t="shared" si="959"/>
        <v>2.5531250000000001</v>
      </c>
      <c r="BB4191" s="106">
        <f t="shared" si="960"/>
        <v>2.7573750000000001</v>
      </c>
      <c r="BC4191" s="105" t="s">
        <v>53</v>
      </c>
      <c r="BE4191" s="110"/>
      <c r="BF4191" s="110"/>
      <c r="BG4191" s="110"/>
    </row>
    <row r="4192" spans="1:59" ht="24.75" hidden="1" customHeight="1">
      <c r="A4192" s="9">
        <v>4201</v>
      </c>
      <c r="B4192" s="20">
        <v>7161</v>
      </c>
      <c r="C4192" s="20"/>
      <c r="E4192" s="21" t="s">
        <v>16127</v>
      </c>
      <c r="F4192" s="21" t="s">
        <v>16128</v>
      </c>
      <c r="G4192" s="21" t="s">
        <v>1355</v>
      </c>
      <c r="H4192" s="22" t="s">
        <v>1356</v>
      </c>
      <c r="I4192" s="21" t="s">
        <v>44</v>
      </c>
      <c r="J4192" s="21" t="s">
        <v>425</v>
      </c>
      <c r="K4192" s="23"/>
      <c r="L4192" s="21"/>
      <c r="M4192" s="20">
        <v>28</v>
      </c>
      <c r="N4192" s="21" t="s">
        <v>46</v>
      </c>
      <c r="O4192" s="21" t="s">
        <v>16124</v>
      </c>
      <c r="P4192" s="21" t="s">
        <v>16129</v>
      </c>
      <c r="Q4192" s="21" t="s">
        <v>16130</v>
      </c>
      <c r="R4192" s="101">
        <v>9</v>
      </c>
      <c r="S4192" s="102">
        <v>8.1999999999999993</v>
      </c>
      <c r="T4192" s="116">
        <v>2.92</v>
      </c>
      <c r="AF4192" s="105">
        <v>4.88</v>
      </c>
      <c r="AQ4192" s="105" t="e">
        <f>AVERAGE(SMALL(AE4192:AI4192,1),SMALL(AE4192:AI4192,2))</f>
        <v>#NUM!</v>
      </c>
      <c r="AR4192" s="105" t="e">
        <f>IF(R4192 &lt;=( AVERAGE(SMALL(AE4192:AI4192,1),SMALL(AE4192:AI4192,2))), R4192, "")</f>
        <v>#NUM!</v>
      </c>
      <c r="AS4192" s="105" t="e">
        <f>AVERAGE(SMALL(AJ4192:AM4192,1),SMALL(AJ4192:AM4192,2))</f>
        <v>#NUM!</v>
      </c>
      <c r="AT4192" s="105" t="e">
        <f>#REF!*1.075</f>
        <v>#REF!</v>
      </c>
      <c r="AU4192" s="105">
        <f>T4192*1.075</f>
        <v>3.1389999999999998</v>
      </c>
      <c r="AV4192" s="102" t="e">
        <f t="shared" si="961"/>
        <v>#REF!</v>
      </c>
      <c r="AW4192" s="105" t="s">
        <v>172</v>
      </c>
      <c r="AX4192" s="105" t="s">
        <v>173</v>
      </c>
      <c r="AY4192" s="106">
        <v>3.1389999999999998</v>
      </c>
      <c r="AZ4192" s="108">
        <f t="shared" si="958"/>
        <v>0.78474999999999995</v>
      </c>
      <c r="BA4192" s="1">
        <f t="shared" si="959"/>
        <v>3.9237499999999996</v>
      </c>
      <c r="BB4192" s="106">
        <f t="shared" si="960"/>
        <v>4.2376499999999995</v>
      </c>
      <c r="BC4192" s="105" t="s">
        <v>53</v>
      </c>
      <c r="BE4192" s="110"/>
      <c r="BF4192" s="110"/>
      <c r="BG4192" s="110"/>
    </row>
    <row r="4193" spans="1:59" ht="24.75" hidden="1" customHeight="1">
      <c r="A4193" s="9">
        <v>4202</v>
      </c>
      <c r="B4193" s="20">
        <v>5595</v>
      </c>
      <c r="C4193" s="20"/>
      <c r="E4193" s="21" t="s">
        <v>16127</v>
      </c>
      <c r="F4193" s="21" t="s">
        <v>16128</v>
      </c>
      <c r="G4193" s="21" t="s">
        <v>1355</v>
      </c>
      <c r="H4193" s="22" t="s">
        <v>1359</v>
      </c>
      <c r="I4193" s="21" t="s">
        <v>44</v>
      </c>
      <c r="J4193" s="21" t="s">
        <v>425</v>
      </c>
      <c r="K4193" s="23"/>
      <c r="L4193" s="21"/>
      <c r="M4193" s="20">
        <v>28</v>
      </c>
      <c r="N4193" s="21" t="s">
        <v>46</v>
      </c>
      <c r="O4193" s="21" t="s">
        <v>16124</v>
      </c>
      <c r="P4193" s="21" t="s">
        <v>16129</v>
      </c>
      <c r="Q4193" s="21" t="s">
        <v>16131</v>
      </c>
      <c r="R4193" s="101">
        <v>12</v>
      </c>
      <c r="S4193" s="102">
        <v>10.26</v>
      </c>
      <c r="T4193" s="116">
        <v>3.93</v>
      </c>
      <c r="AF4193" s="105">
        <v>7.16</v>
      </c>
      <c r="AQ4193" s="105" t="e">
        <f>AVERAGE(SMALL(AE4193:AI4193,1),SMALL(AE4193:AI4193,2))</f>
        <v>#NUM!</v>
      </c>
      <c r="AR4193" s="105" t="e">
        <f>IF(R4193 &lt;=( AVERAGE(SMALL(AE4193:AI4193,1),SMALL(AE4193:AI4193,2))), R4193, "")</f>
        <v>#NUM!</v>
      </c>
      <c r="AS4193" s="105" t="e">
        <f>AVERAGE(SMALL(AJ4193:AM4193,1),SMALL(AJ4193:AM4193,2))</f>
        <v>#NUM!</v>
      </c>
      <c r="AT4193" s="105" t="e">
        <f>#REF!*1.075</f>
        <v>#REF!</v>
      </c>
      <c r="AU4193" s="105">
        <f>T4193*1.075</f>
        <v>4.2247500000000002</v>
      </c>
      <c r="AV4193" s="102" t="e">
        <f t="shared" si="961"/>
        <v>#REF!</v>
      </c>
      <c r="AW4193" s="105" t="s">
        <v>172</v>
      </c>
      <c r="AX4193" s="105" t="s">
        <v>173</v>
      </c>
      <c r="AY4193" s="106">
        <v>4.2247500000000002</v>
      </c>
      <c r="AZ4193" s="108">
        <f t="shared" si="958"/>
        <v>1.0561875000000001</v>
      </c>
      <c r="BA4193" s="1">
        <f t="shared" si="959"/>
        <v>5.2809375000000003</v>
      </c>
      <c r="BB4193" s="106">
        <f t="shared" si="960"/>
        <v>5.7034125000000007</v>
      </c>
      <c r="BC4193" s="105" t="s">
        <v>53</v>
      </c>
      <c r="BE4193" s="110"/>
      <c r="BF4193" s="110"/>
      <c r="BG4193" s="110"/>
    </row>
    <row r="4194" spans="1:59" ht="24.75" hidden="1" customHeight="1">
      <c r="A4194" s="9">
        <v>4203</v>
      </c>
      <c r="B4194" s="20">
        <v>5594</v>
      </c>
      <c r="C4194" s="20"/>
      <c r="E4194" s="21" t="s">
        <v>16127</v>
      </c>
      <c r="F4194" s="21" t="s">
        <v>16132</v>
      </c>
      <c r="G4194" s="21" t="s">
        <v>1355</v>
      </c>
      <c r="H4194" s="22" t="s">
        <v>1361</v>
      </c>
      <c r="I4194" s="21" t="s">
        <v>44</v>
      </c>
      <c r="J4194" s="21" t="s">
        <v>425</v>
      </c>
      <c r="K4194" s="23"/>
      <c r="L4194" s="21"/>
      <c r="M4194" s="20">
        <v>28</v>
      </c>
      <c r="N4194" s="21" t="s">
        <v>46</v>
      </c>
      <c r="O4194" s="21" t="s">
        <v>16124</v>
      </c>
      <c r="P4194" s="21" t="s">
        <v>16133</v>
      </c>
      <c r="Q4194" s="21" t="s">
        <v>16134</v>
      </c>
      <c r="R4194" s="101">
        <v>7.5</v>
      </c>
      <c r="S4194" s="102">
        <v>6.48</v>
      </c>
      <c r="T4194" s="116">
        <v>2.46</v>
      </c>
      <c r="AF4194" s="105">
        <v>4.6239999999999997</v>
      </c>
      <c r="AQ4194" s="105" t="e">
        <f>AVERAGE(SMALL(AE4194:AI4194,1),SMALL(AE4194:AI4194,2))</f>
        <v>#NUM!</v>
      </c>
      <c r="AR4194" s="105" t="e">
        <f>IF(R4194 &lt;=( AVERAGE(SMALL(AE4194:AI4194,1),SMALL(AE4194:AI4194,2))), R4194, "")</f>
        <v>#NUM!</v>
      </c>
      <c r="AS4194" s="105" t="e">
        <f>AVERAGE(SMALL(AJ4194:AM4194,1),SMALL(AJ4194:AM4194,2))</f>
        <v>#NUM!</v>
      </c>
      <c r="AT4194" s="105" t="e">
        <f>#REF!*1.075</f>
        <v>#REF!</v>
      </c>
      <c r="AU4194" s="105">
        <f>T4194*1.075</f>
        <v>2.6444999999999999</v>
      </c>
      <c r="AV4194" s="102" t="e">
        <f t="shared" si="961"/>
        <v>#REF!</v>
      </c>
      <c r="AW4194" s="105" t="s">
        <v>172</v>
      </c>
      <c r="AX4194" s="105" t="s">
        <v>173</v>
      </c>
      <c r="AY4194" s="106">
        <v>2.6444999999999999</v>
      </c>
      <c r="AZ4194" s="108">
        <f t="shared" si="958"/>
        <v>0.66112499999999996</v>
      </c>
      <c r="BA4194" s="1">
        <f t="shared" si="959"/>
        <v>3.305625</v>
      </c>
      <c r="BB4194" s="106">
        <f t="shared" si="960"/>
        <v>3.5700750000000001</v>
      </c>
      <c r="BC4194" s="105" t="s">
        <v>53</v>
      </c>
      <c r="BE4194" s="110"/>
      <c r="BF4194" s="110"/>
      <c r="BG4194" s="110"/>
    </row>
    <row r="4195" spans="1:59" ht="24.75" hidden="1" customHeight="1">
      <c r="A4195" s="9">
        <v>4204</v>
      </c>
      <c r="B4195" s="20">
        <v>5593</v>
      </c>
      <c r="C4195" s="20"/>
      <c r="E4195" s="21" t="s">
        <v>16127</v>
      </c>
      <c r="F4195" s="21" t="s">
        <v>16135</v>
      </c>
      <c r="G4195" s="21" t="s">
        <v>1355</v>
      </c>
      <c r="H4195" s="22" t="s">
        <v>1363</v>
      </c>
      <c r="I4195" s="21" t="s">
        <v>44</v>
      </c>
      <c r="J4195" s="21" t="s">
        <v>1357</v>
      </c>
      <c r="K4195" s="23"/>
      <c r="L4195" s="21"/>
      <c r="M4195" s="20">
        <v>28</v>
      </c>
      <c r="N4195" s="21" t="s">
        <v>46</v>
      </c>
      <c r="O4195" s="21" t="s">
        <v>16124</v>
      </c>
      <c r="P4195" s="21" t="s">
        <v>16136</v>
      </c>
      <c r="Q4195" s="21" t="s">
        <v>16137</v>
      </c>
      <c r="R4195" s="101">
        <v>12</v>
      </c>
      <c r="S4195" s="102">
        <v>10.26</v>
      </c>
      <c r="T4195" s="116">
        <v>2.5099999999999998</v>
      </c>
      <c r="AF4195" s="105">
        <v>4.62</v>
      </c>
      <c r="AQ4195" s="105" t="e">
        <f>AVERAGE(SMALL(AE4195:AI4195,1),SMALL(AE4195:AI4195,2))</f>
        <v>#NUM!</v>
      </c>
      <c r="AR4195" s="105" t="e">
        <f>IF(R4195 &lt;=( AVERAGE(SMALL(AE4195:AI4195,1),SMALL(AE4195:AI4195,2))), R4195, "")</f>
        <v>#NUM!</v>
      </c>
      <c r="AS4195" s="105" t="e">
        <f>AVERAGE(SMALL(AJ4195:AM4195,1),SMALL(AJ4195:AM4195,2))</f>
        <v>#NUM!</v>
      </c>
      <c r="AT4195" s="105" t="e">
        <f>#REF!*1.075</f>
        <v>#REF!</v>
      </c>
      <c r="AU4195" s="105">
        <f>T4195*1.075</f>
        <v>2.6982499999999998</v>
      </c>
      <c r="AV4195" s="102" t="e">
        <f t="shared" si="961"/>
        <v>#REF!</v>
      </c>
      <c r="AW4195" s="105" t="s">
        <v>172</v>
      </c>
      <c r="AX4195" s="105" t="s">
        <v>173</v>
      </c>
      <c r="AY4195" s="106">
        <v>2.6982499999999998</v>
      </c>
      <c r="AZ4195" s="108">
        <f t="shared" si="958"/>
        <v>0.67456249999999995</v>
      </c>
      <c r="BA4195" s="1">
        <f t="shared" si="959"/>
        <v>3.3728124999999998</v>
      </c>
      <c r="BB4195" s="106">
        <f t="shared" si="960"/>
        <v>3.6426374999999998</v>
      </c>
      <c r="BC4195" s="105" t="s">
        <v>53</v>
      </c>
      <c r="BE4195" s="110"/>
      <c r="BF4195" s="110"/>
      <c r="BG4195" s="110"/>
    </row>
    <row r="4196" spans="1:59" ht="24.75" hidden="1" customHeight="1">
      <c r="A4196" s="9">
        <v>4207</v>
      </c>
      <c r="B4196" s="36">
        <v>1178</v>
      </c>
      <c r="C4196" s="36"/>
      <c r="E4196" s="37" t="s">
        <v>16138</v>
      </c>
      <c r="F4196" s="36" t="s">
        <v>10685</v>
      </c>
      <c r="G4196" s="36" t="s">
        <v>3523</v>
      </c>
      <c r="H4196" s="36" t="s">
        <v>3767</v>
      </c>
      <c r="I4196" s="36" t="s">
        <v>44</v>
      </c>
      <c r="J4196" s="37" t="s">
        <v>3352</v>
      </c>
      <c r="K4196" s="49"/>
      <c r="L4196" s="36"/>
      <c r="M4196" s="36"/>
      <c r="N4196" s="36"/>
      <c r="O4196" s="36" t="s">
        <v>16124</v>
      </c>
      <c r="P4196" s="36" t="s">
        <v>16139</v>
      </c>
      <c r="Q4196" s="36" t="s">
        <v>16140</v>
      </c>
      <c r="T4196" s="116"/>
      <c r="AT4196" s="105" t="e">
        <f>#REF!*1.075</f>
        <v>#REF!</v>
      </c>
      <c r="AV4196" s="102" t="e">
        <f t="shared" si="961"/>
        <v>#REF!</v>
      </c>
      <c r="AZ4196" s="108" t="b">
        <f t="shared" si="958"/>
        <v>0</v>
      </c>
      <c r="BA4196" s="1">
        <f t="shared" si="959"/>
        <v>0</v>
      </c>
      <c r="BB4196" s="106">
        <f t="shared" si="960"/>
        <v>0</v>
      </c>
      <c r="BE4196" s="110"/>
      <c r="BF4196" s="110"/>
      <c r="BG4196" s="110"/>
    </row>
    <row r="4197" spans="1:59" ht="24.75" hidden="1" customHeight="1">
      <c r="A4197" s="9">
        <v>4208</v>
      </c>
      <c r="B4197" s="20"/>
      <c r="C4197" s="20"/>
      <c r="E4197" s="21" t="s">
        <v>16141</v>
      </c>
      <c r="F4197" s="21" t="s">
        <v>16142</v>
      </c>
      <c r="G4197" s="21" t="s">
        <v>3950</v>
      </c>
      <c r="H4197" s="22" t="s">
        <v>1179</v>
      </c>
      <c r="I4197" s="21" t="s">
        <v>788</v>
      </c>
      <c r="J4197" s="21" t="s">
        <v>16143</v>
      </c>
      <c r="K4197" s="23">
        <v>100</v>
      </c>
      <c r="L4197" s="21" t="s">
        <v>91</v>
      </c>
      <c r="M4197" s="20">
        <v>1</v>
      </c>
      <c r="N4197" s="21" t="s">
        <v>46</v>
      </c>
      <c r="O4197" s="21" t="s">
        <v>16124</v>
      </c>
      <c r="P4197" s="21" t="s">
        <v>16144</v>
      </c>
      <c r="Q4197" s="21" t="s">
        <v>16145</v>
      </c>
      <c r="R4197" s="101">
        <v>11</v>
      </c>
      <c r="S4197" s="102">
        <v>10.1</v>
      </c>
      <c r="T4197" s="116">
        <v>9.4</v>
      </c>
      <c r="AQ4197" s="105" t="e">
        <f>AVERAGE(SMALL(AE4197:AI4197,1),SMALL(AE4197:AI4197,2))</f>
        <v>#NUM!</v>
      </c>
      <c r="AR4197" s="105" t="e">
        <f>IF(R4197 &lt;=( AVERAGE(SMALL(AE4197:AI4197,1),SMALL(AE4197:AI4197,2))), R4197, "")</f>
        <v>#NUM!</v>
      </c>
      <c r="AS4197" s="105" t="e">
        <f>AVERAGE(SMALL(AJ4197:AM4197,1),SMALL(AJ4197:AM4197,2))</f>
        <v>#NUM!</v>
      </c>
      <c r="AT4197" s="105" t="e">
        <f>#REF!*1.075</f>
        <v>#REF!</v>
      </c>
      <c r="AU4197" s="105">
        <f>T4197*1.075</f>
        <v>10.105</v>
      </c>
      <c r="AV4197" s="102" t="e">
        <f t="shared" si="961"/>
        <v>#REF!</v>
      </c>
      <c r="AW4197" s="105" t="s">
        <v>172</v>
      </c>
      <c r="AX4197" s="105" t="s">
        <v>173</v>
      </c>
      <c r="AY4197" s="106">
        <v>10.11</v>
      </c>
      <c r="AZ4197" s="108">
        <f t="shared" si="958"/>
        <v>1.7187000000000001</v>
      </c>
      <c r="BA4197" s="1">
        <f t="shared" si="959"/>
        <v>11.8287</v>
      </c>
      <c r="BB4197" s="106">
        <f t="shared" si="960"/>
        <v>12.774996</v>
      </c>
      <c r="BC4197" s="105" t="s">
        <v>53</v>
      </c>
      <c r="BE4197" s="110"/>
      <c r="BF4197" s="110"/>
      <c r="BG4197" s="110"/>
    </row>
    <row r="4198" spans="1:59" ht="24.75" hidden="1" customHeight="1">
      <c r="A4198" s="9">
        <v>4209</v>
      </c>
      <c r="B4198" s="36">
        <v>1179</v>
      </c>
      <c r="C4198" s="36"/>
      <c r="E4198" s="37" t="s">
        <v>16138</v>
      </c>
      <c r="F4198" s="36" t="s">
        <v>9465</v>
      </c>
      <c r="G4198" s="36" t="s">
        <v>3523</v>
      </c>
      <c r="H4198" s="36" t="s">
        <v>2659</v>
      </c>
      <c r="I4198" s="36" t="s">
        <v>44</v>
      </c>
      <c r="J4198" s="37" t="s">
        <v>16146</v>
      </c>
      <c r="K4198" s="49"/>
      <c r="L4198" s="36"/>
      <c r="M4198" s="36"/>
      <c r="N4198" s="36"/>
      <c r="O4198" s="36" t="s">
        <v>16124</v>
      </c>
      <c r="P4198" s="36" t="s">
        <v>16139</v>
      </c>
      <c r="Q4198" s="36" t="s">
        <v>16147</v>
      </c>
      <c r="T4198" s="116"/>
      <c r="AT4198" s="105" t="e">
        <f>#REF!*1.075</f>
        <v>#REF!</v>
      </c>
      <c r="AV4198" s="102" t="e">
        <f t="shared" si="961"/>
        <v>#REF!</v>
      </c>
      <c r="AZ4198" s="108" t="b">
        <f t="shared" si="958"/>
        <v>0</v>
      </c>
      <c r="BA4198" s="1">
        <f t="shared" si="959"/>
        <v>0</v>
      </c>
      <c r="BB4198" s="106">
        <f t="shared" si="960"/>
        <v>0</v>
      </c>
      <c r="BE4198" s="110"/>
      <c r="BF4198" s="110"/>
      <c r="BG4198" s="110"/>
    </row>
    <row r="4199" spans="1:59" ht="24.75" hidden="1" customHeight="1">
      <c r="A4199" s="9">
        <v>4210</v>
      </c>
      <c r="B4199" s="20"/>
      <c r="C4199" s="20"/>
      <c r="E4199" s="21" t="s">
        <v>16148</v>
      </c>
      <c r="F4199" s="21" t="s">
        <v>16149</v>
      </c>
      <c r="G4199" s="21" t="s">
        <v>1391</v>
      </c>
      <c r="H4199" s="22" t="s">
        <v>251</v>
      </c>
      <c r="I4199" s="21" t="s">
        <v>44</v>
      </c>
      <c r="J4199" s="67">
        <v>10</v>
      </c>
      <c r="K4199" s="23"/>
      <c r="L4199" s="21"/>
      <c r="M4199" s="20">
        <v>10</v>
      </c>
      <c r="N4199" s="21" t="s">
        <v>46</v>
      </c>
      <c r="O4199" s="21" t="s">
        <v>16124</v>
      </c>
      <c r="P4199" s="21" t="s">
        <v>16144</v>
      </c>
      <c r="Q4199" s="21" t="s">
        <v>16150</v>
      </c>
      <c r="R4199" s="101">
        <v>9</v>
      </c>
      <c r="S4199" s="102">
        <v>8.64</v>
      </c>
      <c r="T4199" s="116">
        <v>2.15</v>
      </c>
      <c r="AG4199" s="105">
        <v>3.63</v>
      </c>
      <c r="AQ4199" s="105" t="e">
        <f>AVERAGE(SMALL(AE4199:AI4199,1),SMALL(AE4199:AI4199,2))</f>
        <v>#NUM!</v>
      </c>
      <c r="AR4199" s="105" t="e">
        <f>IF(R4199 &lt;=( AVERAGE(SMALL(AE4199:AI4199,1),SMALL(AE4199:AI4199,2))), R4199, "")</f>
        <v>#NUM!</v>
      </c>
      <c r="AS4199" s="105" t="e">
        <f>AVERAGE(SMALL(AJ4199:AM4199,1),SMALL(AJ4199:AM4199,2))</f>
        <v>#NUM!</v>
      </c>
      <c r="AT4199" s="105" t="e">
        <f>#REF!*1.075</f>
        <v>#REF!</v>
      </c>
      <c r="AU4199" s="105">
        <f>T4199*1.075</f>
        <v>2.3112499999999998</v>
      </c>
      <c r="AV4199" s="102" t="e">
        <f t="shared" si="961"/>
        <v>#REF!</v>
      </c>
      <c r="AW4199" s="105" t="s">
        <v>172</v>
      </c>
      <c r="AX4199" s="105" t="s">
        <v>173</v>
      </c>
      <c r="AY4199" s="106">
        <v>2.3109999999999999</v>
      </c>
      <c r="AZ4199" s="108">
        <f t="shared" si="958"/>
        <v>0.57774999999999999</v>
      </c>
      <c r="BA4199" s="1">
        <f t="shared" si="959"/>
        <v>2.8887499999999999</v>
      </c>
      <c r="BB4199" s="106">
        <f t="shared" si="960"/>
        <v>3.11985</v>
      </c>
      <c r="BC4199" s="105" t="s">
        <v>53</v>
      </c>
      <c r="BE4199" s="110"/>
      <c r="BF4199" s="110"/>
      <c r="BG4199" s="110"/>
    </row>
    <row r="4200" spans="1:59" ht="24.75" hidden="1" customHeight="1">
      <c r="A4200" s="9">
        <v>4211</v>
      </c>
      <c r="B4200" s="36">
        <v>1180</v>
      </c>
      <c r="C4200" s="36"/>
      <c r="E4200" s="37" t="s">
        <v>16138</v>
      </c>
      <c r="F4200" s="36" t="s">
        <v>10685</v>
      </c>
      <c r="G4200" s="36" t="s">
        <v>3523</v>
      </c>
      <c r="H4200" s="36" t="s">
        <v>191</v>
      </c>
      <c r="I4200" s="36" t="s">
        <v>44</v>
      </c>
      <c r="J4200" s="37" t="s">
        <v>16146</v>
      </c>
      <c r="K4200" s="49"/>
      <c r="L4200" s="36"/>
      <c r="M4200" s="36"/>
      <c r="N4200" s="36"/>
      <c r="O4200" s="36" t="s">
        <v>16124</v>
      </c>
      <c r="P4200" s="36" t="s">
        <v>16139</v>
      </c>
      <c r="Q4200" s="36" t="s">
        <v>16151</v>
      </c>
      <c r="T4200" s="116"/>
      <c r="AT4200" s="105" t="e">
        <f>#REF!*1.075</f>
        <v>#REF!</v>
      </c>
      <c r="AV4200" s="102" t="e">
        <f t="shared" si="961"/>
        <v>#REF!</v>
      </c>
      <c r="AZ4200" s="108" t="b">
        <f t="shared" si="958"/>
        <v>0</v>
      </c>
      <c r="BA4200" s="1">
        <f t="shared" si="959"/>
        <v>0</v>
      </c>
      <c r="BB4200" s="106">
        <f t="shared" si="960"/>
        <v>0</v>
      </c>
      <c r="BE4200" s="110"/>
      <c r="BF4200" s="110"/>
      <c r="BG4200" s="110"/>
    </row>
    <row r="4201" spans="1:59" ht="24.75" hidden="1" customHeight="1">
      <c r="A4201" s="9">
        <v>4212</v>
      </c>
      <c r="B4201" s="36">
        <v>5410</v>
      </c>
      <c r="C4201" s="36"/>
      <c r="E4201" s="37" t="s">
        <v>16152</v>
      </c>
      <c r="F4201" s="36" t="s">
        <v>16153</v>
      </c>
      <c r="G4201" s="36" t="s">
        <v>6169</v>
      </c>
      <c r="H4201" s="36" t="s">
        <v>13091</v>
      </c>
      <c r="I4201" s="36" t="s">
        <v>551</v>
      </c>
      <c r="J4201" s="37" t="s">
        <v>16154</v>
      </c>
      <c r="K4201" s="49"/>
      <c r="L4201" s="36"/>
      <c r="M4201" s="36"/>
      <c r="N4201" s="36"/>
      <c r="O4201" s="36" t="s">
        <v>16124</v>
      </c>
      <c r="P4201" s="36" t="s">
        <v>16155</v>
      </c>
      <c r="Q4201" s="36" t="s">
        <v>16156</v>
      </c>
      <c r="T4201" s="116"/>
      <c r="AT4201" s="105" t="e">
        <f>#REF!*1.075</f>
        <v>#REF!</v>
      </c>
      <c r="AV4201" s="102" t="e">
        <f t="shared" si="961"/>
        <v>#REF!</v>
      </c>
      <c r="AZ4201" s="108" t="b">
        <f t="shared" si="958"/>
        <v>0</v>
      </c>
      <c r="BA4201" s="1">
        <f t="shared" si="959"/>
        <v>0</v>
      </c>
      <c r="BB4201" s="106">
        <f t="shared" si="960"/>
        <v>0</v>
      </c>
      <c r="BE4201" s="110"/>
      <c r="BF4201" s="110"/>
      <c r="BG4201" s="110"/>
    </row>
    <row r="4202" spans="1:59" ht="24.75" hidden="1" customHeight="1">
      <c r="A4202" s="9">
        <v>4213</v>
      </c>
      <c r="B4202" s="36">
        <v>1175</v>
      </c>
      <c r="C4202" s="36"/>
      <c r="E4202" s="37" t="s">
        <v>16157</v>
      </c>
      <c r="F4202" s="36" t="s">
        <v>4950</v>
      </c>
      <c r="G4202" s="36" t="s">
        <v>243</v>
      </c>
      <c r="H4202" s="36" t="s">
        <v>251</v>
      </c>
      <c r="I4202" s="36" t="s">
        <v>44</v>
      </c>
      <c r="J4202" s="37" t="s">
        <v>1074</v>
      </c>
      <c r="K4202" s="49"/>
      <c r="L4202" s="36"/>
      <c r="M4202" s="36"/>
      <c r="N4202" s="36"/>
      <c r="O4202" s="36" t="s">
        <v>16124</v>
      </c>
      <c r="P4202" s="36" t="s">
        <v>16139</v>
      </c>
      <c r="Q4202" s="36" t="s">
        <v>16158</v>
      </c>
      <c r="T4202" s="116"/>
      <c r="AT4202" s="105" t="e">
        <f>#REF!*1.075</f>
        <v>#REF!</v>
      </c>
      <c r="AV4202" s="102" t="e">
        <f t="shared" si="961"/>
        <v>#REF!</v>
      </c>
      <c r="AZ4202" s="108" t="b">
        <f t="shared" si="958"/>
        <v>0</v>
      </c>
      <c r="BA4202" s="1">
        <f t="shared" si="959"/>
        <v>0</v>
      </c>
      <c r="BB4202" s="106">
        <f t="shared" si="960"/>
        <v>0</v>
      </c>
      <c r="BE4202" s="110"/>
      <c r="BF4202" s="110"/>
      <c r="BG4202" s="110"/>
    </row>
    <row r="4203" spans="1:59" ht="24.75" hidden="1" customHeight="1">
      <c r="A4203" s="9">
        <v>4214</v>
      </c>
      <c r="B4203" s="36">
        <v>1174</v>
      </c>
      <c r="C4203" s="36"/>
      <c r="E4203" s="37" t="s">
        <v>16157</v>
      </c>
      <c r="F4203" s="36" t="s">
        <v>16159</v>
      </c>
      <c r="G4203" s="36" t="s">
        <v>243</v>
      </c>
      <c r="H4203" s="36" t="s">
        <v>1056</v>
      </c>
      <c r="I4203" s="36" t="s">
        <v>44</v>
      </c>
      <c r="J4203" s="37" t="s">
        <v>1074</v>
      </c>
      <c r="K4203" s="49"/>
      <c r="L4203" s="36"/>
      <c r="M4203" s="36"/>
      <c r="N4203" s="36"/>
      <c r="O4203" s="36" t="s">
        <v>16124</v>
      </c>
      <c r="P4203" s="36" t="s">
        <v>16139</v>
      </c>
      <c r="Q4203" s="36" t="s">
        <v>16160</v>
      </c>
      <c r="T4203" s="116"/>
      <c r="AT4203" s="105" t="e">
        <f>#REF!*1.075</f>
        <v>#REF!</v>
      </c>
      <c r="AV4203" s="102" t="e">
        <f t="shared" si="961"/>
        <v>#REF!</v>
      </c>
      <c r="AZ4203" s="108" t="b">
        <f t="shared" si="958"/>
        <v>0</v>
      </c>
      <c r="BA4203" s="1">
        <f t="shared" si="959"/>
        <v>0</v>
      </c>
      <c r="BB4203" s="106">
        <f t="shared" si="960"/>
        <v>0</v>
      </c>
      <c r="BE4203" s="110"/>
      <c r="BF4203" s="110"/>
      <c r="BG4203" s="110"/>
    </row>
    <row r="4204" spans="1:59" ht="24.75" hidden="1" customHeight="1">
      <c r="A4204" s="9">
        <v>4215</v>
      </c>
      <c r="B4204" s="20"/>
      <c r="C4204" s="20"/>
      <c r="E4204" s="21" t="s">
        <v>16161</v>
      </c>
      <c r="F4204" s="21" t="s">
        <v>16162</v>
      </c>
      <c r="G4204" s="21" t="s">
        <v>1594</v>
      </c>
      <c r="H4204" s="22" t="s">
        <v>1590</v>
      </c>
      <c r="I4204" s="21" t="s">
        <v>183</v>
      </c>
      <c r="J4204" s="67">
        <v>28</v>
      </c>
      <c r="K4204" s="23"/>
      <c r="L4204" s="21"/>
      <c r="M4204" s="20">
        <v>28</v>
      </c>
      <c r="N4204" s="21" t="s">
        <v>46</v>
      </c>
      <c r="O4204" s="21" t="s">
        <v>16124</v>
      </c>
      <c r="P4204" s="21" t="s">
        <v>16144</v>
      </c>
      <c r="Q4204" s="21" t="s">
        <v>16163</v>
      </c>
      <c r="R4204" s="101">
        <v>3.24</v>
      </c>
      <c r="S4204" s="102">
        <v>0.96</v>
      </c>
      <c r="T4204" s="116">
        <v>0.9</v>
      </c>
      <c r="AG4204" s="105">
        <v>2.71</v>
      </c>
      <c r="AQ4204" s="105" t="e">
        <f>AVERAGE(SMALL(AE4204:AI4204,1),SMALL(AE4204:AI4204,2))</f>
        <v>#NUM!</v>
      </c>
      <c r="AR4204" s="105" t="e">
        <f>IF(R4204 &lt;=( AVERAGE(SMALL(AE4204:AI4204,1),SMALL(AE4204:AI4204,2))), R4204, "")</f>
        <v>#NUM!</v>
      </c>
      <c r="AS4204" s="105" t="e">
        <f>AVERAGE(SMALL(AJ4204:AM4204,1),SMALL(AJ4204:AM4204,2))</f>
        <v>#NUM!</v>
      </c>
      <c r="AT4204" s="105" t="e">
        <f>#REF!*1.075</f>
        <v>#REF!</v>
      </c>
      <c r="AU4204" s="105">
        <f>T4204*1.075</f>
        <v>0.96750000000000003</v>
      </c>
      <c r="AV4204" s="102" t="e">
        <f t="shared" si="961"/>
        <v>#REF!</v>
      </c>
      <c r="AW4204" s="105" t="s">
        <v>172</v>
      </c>
      <c r="AX4204" s="105" t="s">
        <v>173</v>
      </c>
      <c r="AY4204" s="106">
        <v>0.97</v>
      </c>
      <c r="AZ4204" s="108">
        <f t="shared" si="958"/>
        <v>0.24249999999999999</v>
      </c>
      <c r="BA4204" s="1">
        <f t="shared" si="959"/>
        <v>1.2124999999999999</v>
      </c>
      <c r="BB4204" s="106">
        <f t="shared" si="960"/>
        <v>1.3094999999999999</v>
      </c>
      <c r="BC4204" s="105" t="s">
        <v>53</v>
      </c>
      <c r="BE4204" s="110"/>
      <c r="BF4204" s="110"/>
      <c r="BG4204" s="110"/>
    </row>
    <row r="4205" spans="1:59" ht="24.75" hidden="1" customHeight="1">
      <c r="A4205" s="9">
        <v>4216</v>
      </c>
      <c r="B4205" s="36">
        <v>1173</v>
      </c>
      <c r="C4205" s="36"/>
      <c r="E4205" s="37" t="s">
        <v>16157</v>
      </c>
      <c r="F4205" s="36" t="s">
        <v>16159</v>
      </c>
      <c r="G4205" s="36" t="s">
        <v>243</v>
      </c>
      <c r="H4205" s="36" t="s">
        <v>149</v>
      </c>
      <c r="I4205" s="36" t="s">
        <v>44</v>
      </c>
      <c r="J4205" s="37" t="s">
        <v>1074</v>
      </c>
      <c r="K4205" s="49"/>
      <c r="L4205" s="36"/>
      <c r="M4205" s="36"/>
      <c r="N4205" s="36"/>
      <c r="O4205" s="36" t="s">
        <v>16124</v>
      </c>
      <c r="P4205" s="36" t="s">
        <v>16139</v>
      </c>
      <c r="Q4205" s="36" t="s">
        <v>16164</v>
      </c>
      <c r="T4205" s="116"/>
      <c r="AT4205" s="105" t="e">
        <f>#REF!*1.075</f>
        <v>#REF!</v>
      </c>
      <c r="AV4205" s="102" t="e">
        <f t="shared" si="961"/>
        <v>#REF!</v>
      </c>
      <c r="AZ4205" s="108" t="b">
        <f t="shared" si="958"/>
        <v>0</v>
      </c>
      <c r="BA4205" s="1">
        <f t="shared" si="959"/>
        <v>0</v>
      </c>
      <c r="BB4205" s="106">
        <f t="shared" si="960"/>
        <v>0</v>
      </c>
      <c r="BE4205" s="110"/>
      <c r="BF4205" s="110"/>
      <c r="BG4205" s="110"/>
    </row>
    <row r="4206" spans="1:59" ht="24.75" hidden="1" customHeight="1">
      <c r="A4206" s="9">
        <v>4217</v>
      </c>
      <c r="B4206" s="36">
        <v>1177</v>
      </c>
      <c r="C4206" s="36"/>
      <c r="E4206" s="37" t="s">
        <v>16165</v>
      </c>
      <c r="F4206" s="36" t="s">
        <v>4936</v>
      </c>
      <c r="G4206" s="36" t="s">
        <v>1726</v>
      </c>
      <c r="H4206" s="36" t="s">
        <v>6063</v>
      </c>
      <c r="I4206" s="36" t="s">
        <v>44</v>
      </c>
      <c r="J4206" s="37" t="s">
        <v>5058</v>
      </c>
      <c r="K4206" s="49"/>
      <c r="L4206" s="36"/>
      <c r="M4206" s="36"/>
      <c r="N4206" s="36"/>
      <c r="O4206" s="36" t="s">
        <v>16124</v>
      </c>
      <c r="P4206" s="36" t="s">
        <v>16166</v>
      </c>
      <c r="Q4206" s="36" t="s">
        <v>16167</v>
      </c>
      <c r="T4206" s="116"/>
      <c r="AT4206" s="105" t="e">
        <f>#REF!*1.075</f>
        <v>#REF!</v>
      </c>
      <c r="AV4206" s="102" t="e">
        <f t="shared" si="961"/>
        <v>#REF!</v>
      </c>
      <c r="AZ4206" s="108" t="b">
        <f t="shared" si="958"/>
        <v>0</v>
      </c>
      <c r="BA4206" s="1">
        <f t="shared" si="959"/>
        <v>0</v>
      </c>
      <c r="BB4206" s="106">
        <f t="shared" si="960"/>
        <v>0</v>
      </c>
      <c r="BE4206" s="110"/>
      <c r="BF4206" s="110"/>
      <c r="BG4206" s="110"/>
    </row>
    <row r="4207" spans="1:59" ht="24.75" hidden="1" customHeight="1">
      <c r="A4207" s="9">
        <v>4218</v>
      </c>
      <c r="B4207" s="20">
        <v>7078</v>
      </c>
      <c r="C4207" s="20"/>
      <c r="E4207" s="21" t="s">
        <v>16168</v>
      </c>
      <c r="F4207" s="21" t="s">
        <v>16169</v>
      </c>
      <c r="G4207" s="21" t="s">
        <v>16170</v>
      </c>
      <c r="H4207" s="22" t="s">
        <v>16171</v>
      </c>
      <c r="I4207" s="21" t="s">
        <v>44</v>
      </c>
      <c r="J4207" s="21" t="s">
        <v>16172</v>
      </c>
      <c r="K4207" s="23"/>
      <c r="L4207" s="21"/>
      <c r="M4207" s="20">
        <v>15</v>
      </c>
      <c r="N4207" s="21" t="s">
        <v>46</v>
      </c>
      <c r="O4207" s="21" t="s">
        <v>16124</v>
      </c>
      <c r="P4207" s="21" t="s">
        <v>1079</v>
      </c>
      <c r="Q4207" s="21" t="s">
        <v>16173</v>
      </c>
      <c r="R4207" s="101">
        <v>9.6999999999999993</v>
      </c>
      <c r="S4207" s="102">
        <v>8.64</v>
      </c>
      <c r="T4207" s="116">
        <v>1.56</v>
      </c>
      <c r="AQ4207" s="105" t="e">
        <f>AVERAGE(SMALL(AE4207:AI4207,1),SMALL(AE4207:AI4207,2))</f>
        <v>#NUM!</v>
      </c>
      <c r="AR4207" s="105" t="e">
        <f>IF(R4207 &lt;=( AVERAGE(SMALL(AE4207:AI4207,1),SMALL(AE4207:AI4207,2))), R4207, "")</f>
        <v>#NUM!</v>
      </c>
      <c r="AS4207" s="105" t="e">
        <f>AVERAGE(SMALL(AJ4207:AM4207,1),SMALL(AJ4207:AM4207,2))</f>
        <v>#NUM!</v>
      </c>
      <c r="AT4207" s="105" t="e">
        <f>#REF!*1.075</f>
        <v>#REF!</v>
      </c>
      <c r="AU4207" s="105">
        <f>T4207*1.075</f>
        <v>1.677</v>
      </c>
      <c r="AV4207" s="102" t="e">
        <f t="shared" si="961"/>
        <v>#REF!</v>
      </c>
      <c r="AW4207" s="105" t="s">
        <v>172</v>
      </c>
      <c r="AX4207" s="105" t="s">
        <v>173</v>
      </c>
      <c r="AY4207" s="106">
        <v>1.68</v>
      </c>
      <c r="AZ4207" s="108">
        <f t="shared" si="958"/>
        <v>0.42</v>
      </c>
      <c r="BA4207" s="1">
        <f t="shared" si="959"/>
        <v>2.1</v>
      </c>
      <c r="BB4207" s="106">
        <f t="shared" si="960"/>
        <v>2.2680000000000002</v>
      </c>
      <c r="BC4207" s="105" t="s">
        <v>53</v>
      </c>
      <c r="BE4207" s="110"/>
      <c r="BF4207" s="110"/>
      <c r="BG4207" s="110"/>
    </row>
    <row r="4208" spans="1:59" ht="24.75" hidden="1" customHeight="1">
      <c r="A4208" s="9">
        <v>4219</v>
      </c>
      <c r="B4208" s="36">
        <v>5411</v>
      </c>
      <c r="C4208" s="36"/>
      <c r="E4208" s="37" t="s">
        <v>16174</v>
      </c>
      <c r="F4208" s="36" t="s">
        <v>10273</v>
      </c>
      <c r="G4208" s="36" t="s">
        <v>2728</v>
      </c>
      <c r="H4208" s="36" t="s">
        <v>1179</v>
      </c>
      <c r="I4208" s="36" t="s">
        <v>323</v>
      </c>
      <c r="J4208" s="37" t="s">
        <v>16175</v>
      </c>
      <c r="K4208" s="49"/>
      <c r="L4208" s="36"/>
      <c r="M4208" s="36"/>
      <c r="N4208" s="36"/>
      <c r="O4208" s="36" t="s">
        <v>16124</v>
      </c>
      <c r="P4208" s="36" t="s">
        <v>16176</v>
      </c>
      <c r="Q4208" s="36" t="s">
        <v>16177</v>
      </c>
      <c r="T4208" s="116"/>
      <c r="AT4208" s="105" t="e">
        <f>#REF!*1.075</f>
        <v>#REF!</v>
      </c>
      <c r="AV4208" s="102" t="e">
        <f t="shared" si="961"/>
        <v>#REF!</v>
      </c>
      <c r="AZ4208" s="108" t="b">
        <f t="shared" si="958"/>
        <v>0</v>
      </c>
      <c r="BA4208" s="1">
        <f t="shared" si="959"/>
        <v>0</v>
      </c>
      <c r="BB4208" s="106">
        <f t="shared" si="960"/>
        <v>0</v>
      </c>
      <c r="BE4208" s="110"/>
      <c r="BF4208" s="110"/>
      <c r="BG4208" s="110"/>
    </row>
    <row r="4209" spans="1:59" ht="24.75" hidden="1" customHeight="1">
      <c r="A4209" s="9">
        <v>4220</v>
      </c>
      <c r="B4209" s="20">
        <v>5861</v>
      </c>
      <c r="C4209" s="20"/>
      <c r="E4209" s="21" t="s">
        <v>16178</v>
      </c>
      <c r="F4209" s="21" t="s">
        <v>6577</v>
      </c>
      <c r="G4209" s="21" t="s">
        <v>15129</v>
      </c>
      <c r="H4209" s="22" t="s">
        <v>6159</v>
      </c>
      <c r="I4209" s="21" t="s">
        <v>394</v>
      </c>
      <c r="J4209" s="21" t="s">
        <v>16179</v>
      </c>
      <c r="K4209" s="23">
        <v>30</v>
      </c>
      <c r="L4209" s="21" t="s">
        <v>91</v>
      </c>
      <c r="M4209" s="20">
        <v>1</v>
      </c>
      <c r="N4209" s="21" t="s">
        <v>46</v>
      </c>
      <c r="O4209" s="21" t="s">
        <v>16124</v>
      </c>
      <c r="P4209" s="21" t="s">
        <v>16180</v>
      </c>
      <c r="Q4209" s="21" t="s">
        <v>16181</v>
      </c>
      <c r="R4209" s="101">
        <v>4</v>
      </c>
      <c r="S4209" s="102">
        <v>1</v>
      </c>
      <c r="T4209" s="116">
        <v>1</v>
      </c>
      <c r="AG4209" s="105">
        <v>4.09</v>
      </c>
      <c r="AQ4209" s="105" t="e">
        <f t="shared" ref="AQ4209:AQ4214" si="962">AVERAGE(SMALL(AE4209:AI4209,1),SMALL(AE4209:AI4209,2))</f>
        <v>#NUM!</v>
      </c>
      <c r="AR4209" s="105" t="e">
        <f t="shared" ref="AR4209:AR4214" si="963">IF(R4209 &lt;=( AVERAGE(SMALL(AE4209:AI4209,1),SMALL(AE4209:AI4209,2))), R4209, "")</f>
        <v>#NUM!</v>
      </c>
      <c r="AS4209" s="105" t="e">
        <f t="shared" ref="AS4209:AS4214" si="964">AVERAGE(SMALL(AJ4209:AM4209,1),SMALL(AJ4209:AM4209,2))</f>
        <v>#NUM!</v>
      </c>
      <c r="AT4209" s="105" t="e">
        <f>#REF!*1.075</f>
        <v>#REF!</v>
      </c>
      <c r="AU4209" s="105">
        <f t="shared" ref="AU4209:AU4214" si="965">T4209*1.075</f>
        <v>1.075</v>
      </c>
      <c r="AV4209" s="102" t="e">
        <f t="shared" si="961"/>
        <v>#REF!</v>
      </c>
      <c r="AW4209" s="105" t="s">
        <v>172</v>
      </c>
      <c r="AX4209" s="105" t="s">
        <v>173</v>
      </c>
      <c r="AY4209" s="106">
        <v>1.075</v>
      </c>
      <c r="AZ4209" s="108">
        <f t="shared" si="958"/>
        <v>0.26874999999999999</v>
      </c>
      <c r="BA4209" s="1">
        <f t="shared" si="959"/>
        <v>1.34375</v>
      </c>
      <c r="BB4209" s="106">
        <f t="shared" si="960"/>
        <v>1.4512499999999999</v>
      </c>
      <c r="BC4209" s="105" t="s">
        <v>53</v>
      </c>
      <c r="BE4209" s="110"/>
      <c r="BF4209" s="110"/>
      <c r="BG4209" s="110"/>
    </row>
    <row r="4210" spans="1:59" ht="24.75" hidden="1" customHeight="1">
      <c r="A4210" s="9">
        <v>4221</v>
      </c>
      <c r="B4210" s="20">
        <v>5180</v>
      </c>
      <c r="C4210" s="20"/>
      <c r="E4210" s="21" t="s">
        <v>16182</v>
      </c>
      <c r="F4210" s="21" t="s">
        <v>4249</v>
      </c>
      <c r="G4210" s="21" t="s">
        <v>357</v>
      </c>
      <c r="H4210" s="22" t="s">
        <v>310</v>
      </c>
      <c r="I4210" s="21" t="s">
        <v>68</v>
      </c>
      <c r="J4210" s="21" t="s">
        <v>5058</v>
      </c>
      <c r="K4210" s="23"/>
      <c r="L4210" s="21"/>
      <c r="M4210" s="20">
        <v>28</v>
      </c>
      <c r="N4210" s="21" t="s">
        <v>46</v>
      </c>
      <c r="O4210" s="21" t="s">
        <v>16124</v>
      </c>
      <c r="P4210" s="21" t="s">
        <v>16183</v>
      </c>
      <c r="Q4210" s="21" t="s">
        <v>16184</v>
      </c>
      <c r="R4210" s="101">
        <v>7</v>
      </c>
      <c r="S4210" s="102">
        <v>6.02</v>
      </c>
      <c r="T4210" s="116">
        <v>5.6</v>
      </c>
      <c r="AG4210" s="105">
        <v>8.59</v>
      </c>
      <c r="AQ4210" s="105" t="e">
        <f t="shared" si="962"/>
        <v>#NUM!</v>
      </c>
      <c r="AR4210" s="105" t="e">
        <f t="shared" si="963"/>
        <v>#NUM!</v>
      </c>
      <c r="AS4210" s="105" t="e">
        <f t="shared" si="964"/>
        <v>#NUM!</v>
      </c>
      <c r="AT4210" s="105" t="e">
        <f>#REF!*1.075</f>
        <v>#REF!</v>
      </c>
      <c r="AU4210" s="105">
        <f t="shared" si="965"/>
        <v>6.02</v>
      </c>
      <c r="AV4210" s="102" t="e">
        <f t="shared" si="961"/>
        <v>#REF!</v>
      </c>
      <c r="AW4210" s="105" t="s">
        <v>172</v>
      </c>
      <c r="AX4210" s="105" t="s">
        <v>173</v>
      </c>
      <c r="AY4210" s="106">
        <v>6.02</v>
      </c>
      <c r="AZ4210" s="108">
        <f t="shared" si="958"/>
        <v>1.5049999999999999</v>
      </c>
      <c r="BA4210" s="1">
        <f t="shared" si="959"/>
        <v>7.5249999999999995</v>
      </c>
      <c r="BB4210" s="106">
        <f t="shared" si="960"/>
        <v>8.1269999999999989</v>
      </c>
      <c r="BC4210" s="105" t="s">
        <v>53</v>
      </c>
      <c r="BE4210" s="110"/>
      <c r="BF4210" s="110"/>
      <c r="BG4210" s="110"/>
    </row>
    <row r="4211" spans="1:59" ht="24.75" hidden="1" customHeight="1">
      <c r="A4211" s="9">
        <v>4222</v>
      </c>
      <c r="B4211" s="20">
        <v>5179</v>
      </c>
      <c r="C4211" s="20"/>
      <c r="E4211" s="21" t="s">
        <v>16182</v>
      </c>
      <c r="F4211" s="21" t="s">
        <v>4249</v>
      </c>
      <c r="G4211" s="21" t="s">
        <v>357</v>
      </c>
      <c r="H4211" s="22" t="s">
        <v>2533</v>
      </c>
      <c r="I4211" s="21" t="s">
        <v>68</v>
      </c>
      <c r="J4211" s="21" t="s">
        <v>5058</v>
      </c>
      <c r="K4211" s="23"/>
      <c r="L4211" s="21"/>
      <c r="M4211" s="20">
        <v>28</v>
      </c>
      <c r="N4211" s="21" t="s">
        <v>46</v>
      </c>
      <c r="O4211" s="21" t="s">
        <v>16124</v>
      </c>
      <c r="P4211" s="21" t="s">
        <v>16183</v>
      </c>
      <c r="Q4211" s="21" t="s">
        <v>16185</v>
      </c>
      <c r="R4211" s="101">
        <v>8.8000000000000007</v>
      </c>
      <c r="S4211" s="102">
        <v>8.06</v>
      </c>
      <c r="T4211" s="116">
        <v>7.5</v>
      </c>
      <c r="AG4211" s="105">
        <v>13.58</v>
      </c>
      <c r="AQ4211" s="105" t="e">
        <f t="shared" si="962"/>
        <v>#NUM!</v>
      </c>
      <c r="AR4211" s="105" t="e">
        <f t="shared" si="963"/>
        <v>#NUM!</v>
      </c>
      <c r="AS4211" s="105" t="e">
        <f t="shared" si="964"/>
        <v>#NUM!</v>
      </c>
      <c r="AT4211" s="105" t="e">
        <f>#REF!*1.075</f>
        <v>#REF!</v>
      </c>
      <c r="AU4211" s="105">
        <f t="shared" si="965"/>
        <v>8.0625</v>
      </c>
      <c r="AV4211" s="102" t="e">
        <f t="shared" si="961"/>
        <v>#REF!</v>
      </c>
      <c r="AW4211" s="105" t="s">
        <v>172</v>
      </c>
      <c r="AX4211" s="105" t="s">
        <v>173</v>
      </c>
      <c r="AY4211" s="106">
        <v>8.0619999999999994</v>
      </c>
      <c r="AZ4211" s="108">
        <f t="shared" si="958"/>
        <v>2.0154999999999998</v>
      </c>
      <c r="BA4211" s="1">
        <f t="shared" si="959"/>
        <v>10.077499999999999</v>
      </c>
      <c r="BB4211" s="106">
        <f t="shared" si="960"/>
        <v>10.883699999999999</v>
      </c>
      <c r="BC4211" s="105" t="s">
        <v>53</v>
      </c>
      <c r="BE4211" s="110"/>
      <c r="BF4211" s="110"/>
      <c r="BG4211" s="110"/>
    </row>
    <row r="4212" spans="1:59" ht="24.75" hidden="1" customHeight="1">
      <c r="A4212" s="9">
        <v>4223</v>
      </c>
      <c r="B4212" s="20">
        <v>5181</v>
      </c>
      <c r="C4212" s="20"/>
      <c r="E4212" s="21" t="s">
        <v>16186</v>
      </c>
      <c r="F4212" s="21" t="s">
        <v>4249</v>
      </c>
      <c r="G4212" s="21" t="s">
        <v>357</v>
      </c>
      <c r="H4212" s="22" t="s">
        <v>123</v>
      </c>
      <c r="I4212" s="21" t="s">
        <v>44</v>
      </c>
      <c r="J4212" s="21" t="s">
        <v>5058</v>
      </c>
      <c r="K4212" s="23"/>
      <c r="L4212" s="21"/>
      <c r="M4212" s="20">
        <v>28</v>
      </c>
      <c r="N4212" s="21" t="s">
        <v>46</v>
      </c>
      <c r="O4212" s="21" t="s">
        <v>16124</v>
      </c>
      <c r="P4212" s="21" t="s">
        <v>16129</v>
      </c>
      <c r="Q4212" s="21" t="s">
        <v>16187</v>
      </c>
      <c r="R4212" s="101">
        <v>9</v>
      </c>
      <c r="S4212" s="102">
        <v>8.64</v>
      </c>
      <c r="T4212" s="116">
        <v>3.6</v>
      </c>
      <c r="AG4212" s="105">
        <v>15.09</v>
      </c>
      <c r="AQ4212" s="105" t="e">
        <f t="shared" si="962"/>
        <v>#NUM!</v>
      </c>
      <c r="AR4212" s="105" t="e">
        <f t="shared" si="963"/>
        <v>#NUM!</v>
      </c>
      <c r="AS4212" s="105" t="e">
        <f t="shared" si="964"/>
        <v>#NUM!</v>
      </c>
      <c r="AT4212" s="105" t="e">
        <f>#REF!*1.075</f>
        <v>#REF!</v>
      </c>
      <c r="AU4212" s="105">
        <f t="shared" si="965"/>
        <v>3.87</v>
      </c>
      <c r="AV4212" s="102" t="e">
        <f t="shared" si="961"/>
        <v>#REF!</v>
      </c>
      <c r="AW4212" s="105" t="s">
        <v>172</v>
      </c>
      <c r="AX4212" s="105" t="s">
        <v>173</v>
      </c>
      <c r="AY4212" s="106">
        <v>3.87</v>
      </c>
      <c r="AZ4212" s="108">
        <f t="shared" si="958"/>
        <v>0.96750000000000003</v>
      </c>
      <c r="BA4212" s="1">
        <f t="shared" si="959"/>
        <v>4.8375000000000004</v>
      </c>
      <c r="BB4212" s="106">
        <f t="shared" si="960"/>
        <v>5.2245000000000008</v>
      </c>
      <c r="BC4212" s="105" t="s">
        <v>53</v>
      </c>
      <c r="BE4212" s="110"/>
      <c r="BF4212" s="110"/>
      <c r="BG4212" s="110"/>
    </row>
    <row r="4213" spans="1:59" ht="24.75" hidden="1" customHeight="1">
      <c r="A4213" s="9">
        <v>4224</v>
      </c>
      <c r="B4213" s="20">
        <v>6982</v>
      </c>
      <c r="C4213" s="20"/>
      <c r="E4213" s="21" t="s">
        <v>16188</v>
      </c>
      <c r="F4213" s="21" t="s">
        <v>4061</v>
      </c>
      <c r="G4213" s="21" t="s">
        <v>344</v>
      </c>
      <c r="H4213" s="22" t="s">
        <v>60</v>
      </c>
      <c r="I4213" s="21" t="s">
        <v>488</v>
      </c>
      <c r="J4213" s="21" t="s">
        <v>16189</v>
      </c>
      <c r="K4213" s="23"/>
      <c r="L4213" s="21"/>
      <c r="M4213" s="20">
        <v>28</v>
      </c>
      <c r="N4213" s="21" t="s">
        <v>46</v>
      </c>
      <c r="O4213" s="21" t="s">
        <v>16124</v>
      </c>
      <c r="P4213" s="21" t="s">
        <v>16190</v>
      </c>
      <c r="Q4213" s="21" t="s">
        <v>16191</v>
      </c>
      <c r="R4213" s="101">
        <v>3</v>
      </c>
      <c r="S4213" s="102">
        <v>1.0900000000000001</v>
      </c>
      <c r="T4213" s="116">
        <v>1.02</v>
      </c>
      <c r="AQ4213" s="105" t="e">
        <f t="shared" si="962"/>
        <v>#NUM!</v>
      </c>
      <c r="AR4213" s="105" t="e">
        <f t="shared" si="963"/>
        <v>#NUM!</v>
      </c>
      <c r="AS4213" s="105" t="e">
        <f t="shared" si="964"/>
        <v>#NUM!</v>
      </c>
      <c r="AT4213" s="105" t="e">
        <f>#REF!*1.075</f>
        <v>#REF!</v>
      </c>
      <c r="AU4213" s="105">
        <f t="shared" si="965"/>
        <v>1.0965</v>
      </c>
      <c r="AV4213" s="102" t="e">
        <f t="shared" si="961"/>
        <v>#REF!</v>
      </c>
      <c r="AW4213" s="105" t="s">
        <v>172</v>
      </c>
      <c r="AX4213" s="105" t="s">
        <v>173</v>
      </c>
      <c r="AY4213" s="106">
        <v>1.0965</v>
      </c>
      <c r="AZ4213" s="108">
        <f t="shared" si="958"/>
        <v>0.27412500000000001</v>
      </c>
      <c r="BA4213" s="1">
        <f t="shared" si="959"/>
        <v>1.370625</v>
      </c>
      <c r="BB4213" s="106">
        <f t="shared" si="960"/>
        <v>1.480275</v>
      </c>
      <c r="BC4213" s="105" t="s">
        <v>53</v>
      </c>
      <c r="BE4213" s="110"/>
      <c r="BF4213" s="110"/>
      <c r="BG4213" s="110"/>
    </row>
    <row r="4214" spans="1:59" ht="24.75" hidden="1" customHeight="1">
      <c r="A4214" s="9">
        <v>4225</v>
      </c>
      <c r="B4214" s="20">
        <v>6981</v>
      </c>
      <c r="C4214" s="20"/>
      <c r="E4214" s="21" t="s">
        <v>16188</v>
      </c>
      <c r="F4214" s="21" t="s">
        <v>4061</v>
      </c>
      <c r="G4214" s="21" t="s">
        <v>344</v>
      </c>
      <c r="H4214" s="22" t="s">
        <v>189</v>
      </c>
      <c r="I4214" s="21" t="s">
        <v>488</v>
      </c>
      <c r="J4214" s="21" t="s">
        <v>16189</v>
      </c>
      <c r="K4214" s="23"/>
      <c r="L4214" s="21"/>
      <c r="M4214" s="20">
        <v>28</v>
      </c>
      <c r="N4214" s="21" t="s">
        <v>46</v>
      </c>
      <c r="O4214" s="21" t="s">
        <v>16124</v>
      </c>
      <c r="P4214" s="21" t="s">
        <v>16190</v>
      </c>
      <c r="Q4214" s="21" t="s">
        <v>16192</v>
      </c>
      <c r="R4214" s="101">
        <v>4.5</v>
      </c>
      <c r="S4214" s="102">
        <v>1.5</v>
      </c>
      <c r="T4214" s="116">
        <v>1.4</v>
      </c>
      <c r="AQ4214" s="105" t="e">
        <f t="shared" si="962"/>
        <v>#NUM!</v>
      </c>
      <c r="AR4214" s="105" t="e">
        <f t="shared" si="963"/>
        <v>#NUM!</v>
      </c>
      <c r="AS4214" s="105" t="e">
        <f t="shared" si="964"/>
        <v>#NUM!</v>
      </c>
      <c r="AT4214" s="105" t="e">
        <f>#REF!*1.075</f>
        <v>#REF!</v>
      </c>
      <c r="AU4214" s="105">
        <f t="shared" si="965"/>
        <v>1.5049999999999999</v>
      </c>
      <c r="AV4214" s="102" t="e">
        <f t="shared" si="961"/>
        <v>#REF!</v>
      </c>
      <c r="AW4214" s="105" t="s">
        <v>172</v>
      </c>
      <c r="AX4214" s="105" t="s">
        <v>173</v>
      </c>
      <c r="AY4214" s="106">
        <v>1.5049999999999999</v>
      </c>
      <c r="AZ4214" s="108">
        <f t="shared" si="958"/>
        <v>0.37624999999999997</v>
      </c>
      <c r="BA4214" s="1">
        <f t="shared" si="959"/>
        <v>1.8812499999999999</v>
      </c>
      <c r="BB4214" s="106">
        <f t="shared" si="960"/>
        <v>2.0317499999999997</v>
      </c>
      <c r="BC4214" s="105" t="s">
        <v>53</v>
      </c>
      <c r="BE4214" s="110"/>
      <c r="BF4214" s="110"/>
      <c r="BG4214" s="110"/>
    </row>
    <row r="4215" spans="1:59" ht="24.75" hidden="1" customHeight="1">
      <c r="A4215" s="9">
        <v>4226</v>
      </c>
      <c r="B4215" s="36">
        <v>5257</v>
      </c>
      <c r="C4215" s="36"/>
      <c r="E4215" s="37" t="s">
        <v>16193</v>
      </c>
      <c r="F4215" s="36" t="s">
        <v>16194</v>
      </c>
      <c r="G4215" s="36" t="s">
        <v>2728</v>
      </c>
      <c r="H4215" s="36" t="s">
        <v>251</v>
      </c>
      <c r="I4215" s="36" t="s">
        <v>814</v>
      </c>
      <c r="J4215" s="37" t="s">
        <v>16195</v>
      </c>
      <c r="K4215" s="49"/>
      <c r="L4215" s="36"/>
      <c r="M4215" s="36"/>
      <c r="N4215" s="36"/>
      <c r="O4215" s="36" t="s">
        <v>16124</v>
      </c>
      <c r="P4215" s="36" t="s">
        <v>16196</v>
      </c>
      <c r="Q4215" s="36" t="s">
        <v>16197</v>
      </c>
      <c r="T4215" s="116"/>
      <c r="AT4215" s="105" t="e">
        <f>#REF!*1.075</f>
        <v>#REF!</v>
      </c>
      <c r="AV4215" s="102" t="e">
        <f t="shared" si="961"/>
        <v>#REF!</v>
      </c>
      <c r="AZ4215" s="108" t="b">
        <f t="shared" si="958"/>
        <v>0</v>
      </c>
      <c r="BA4215" s="1">
        <f t="shared" si="959"/>
        <v>0</v>
      </c>
      <c r="BB4215" s="106">
        <f t="shared" si="960"/>
        <v>0</v>
      </c>
      <c r="BE4215" s="110"/>
      <c r="BF4215" s="110"/>
      <c r="BG4215" s="110"/>
    </row>
    <row r="4216" spans="1:59" ht="24.75" hidden="1" customHeight="1">
      <c r="A4216" s="9">
        <v>4227</v>
      </c>
      <c r="B4216" s="36">
        <v>1193</v>
      </c>
      <c r="C4216" s="36"/>
      <c r="E4216" s="37" t="s">
        <v>16198</v>
      </c>
      <c r="F4216" s="36" t="s">
        <v>16199</v>
      </c>
      <c r="G4216" s="36" t="s">
        <v>6304</v>
      </c>
      <c r="H4216" s="36" t="s">
        <v>43</v>
      </c>
      <c r="I4216" s="36" t="s">
        <v>44</v>
      </c>
      <c r="J4216" s="37" t="s">
        <v>16200</v>
      </c>
      <c r="K4216" s="49"/>
      <c r="L4216" s="36"/>
      <c r="M4216" s="36"/>
      <c r="N4216" s="36"/>
      <c r="O4216" s="36" t="s">
        <v>16124</v>
      </c>
      <c r="P4216" s="36" t="s">
        <v>16139</v>
      </c>
      <c r="Q4216" s="36" t="s">
        <v>16201</v>
      </c>
      <c r="T4216" s="116"/>
      <c r="AT4216" s="105" t="e">
        <f>#REF!*1.075</f>
        <v>#REF!</v>
      </c>
      <c r="AV4216" s="102" t="e">
        <f t="shared" si="961"/>
        <v>#REF!</v>
      </c>
      <c r="AZ4216" s="108" t="b">
        <f t="shared" si="958"/>
        <v>0</v>
      </c>
      <c r="BA4216" s="1">
        <f t="shared" si="959"/>
        <v>0</v>
      </c>
      <c r="BB4216" s="106">
        <f t="shared" si="960"/>
        <v>0</v>
      </c>
      <c r="BE4216" s="110"/>
      <c r="BF4216" s="110"/>
      <c r="BG4216" s="110"/>
    </row>
    <row r="4217" spans="1:59" ht="24.75" hidden="1" customHeight="1">
      <c r="A4217" s="9">
        <v>4228</v>
      </c>
      <c r="B4217" s="36">
        <v>5182</v>
      </c>
      <c r="C4217" s="36"/>
      <c r="E4217" s="37" t="s">
        <v>16202</v>
      </c>
      <c r="F4217" s="36" t="s">
        <v>16203</v>
      </c>
      <c r="G4217" s="36" t="s">
        <v>1374</v>
      </c>
      <c r="H4217" s="36" t="s">
        <v>251</v>
      </c>
      <c r="I4217" s="36" t="s">
        <v>44</v>
      </c>
      <c r="J4217" s="37" t="s">
        <v>16204</v>
      </c>
      <c r="K4217" s="49"/>
      <c r="L4217" s="36"/>
      <c r="M4217" s="36"/>
      <c r="N4217" s="36"/>
      <c r="O4217" s="36" t="s">
        <v>16124</v>
      </c>
      <c r="P4217" s="36" t="s">
        <v>16196</v>
      </c>
      <c r="Q4217" s="36" t="s">
        <v>16205</v>
      </c>
      <c r="T4217" s="116"/>
      <c r="AT4217" s="105" t="e">
        <f>#REF!*1.075</f>
        <v>#REF!</v>
      </c>
      <c r="AV4217" s="102" t="e">
        <f t="shared" si="961"/>
        <v>#REF!</v>
      </c>
      <c r="AZ4217" s="108" t="b">
        <f t="shared" si="958"/>
        <v>0</v>
      </c>
      <c r="BA4217" s="1">
        <f t="shared" si="959"/>
        <v>0</v>
      </c>
      <c r="BB4217" s="106">
        <f t="shared" si="960"/>
        <v>0</v>
      </c>
      <c r="BE4217" s="110"/>
      <c r="BF4217" s="110"/>
      <c r="BG4217" s="110"/>
    </row>
    <row r="4218" spans="1:59" ht="24.75" hidden="1" customHeight="1">
      <c r="A4218" s="9">
        <v>4229</v>
      </c>
      <c r="B4218" s="36">
        <v>6995</v>
      </c>
      <c r="C4218" s="36"/>
      <c r="E4218" s="37" t="s">
        <v>16206</v>
      </c>
      <c r="F4218" s="36" t="s">
        <v>16207</v>
      </c>
      <c r="G4218" s="36" t="s">
        <v>929</v>
      </c>
      <c r="H4218" s="36" t="s">
        <v>43</v>
      </c>
      <c r="I4218" s="36" t="s">
        <v>183</v>
      </c>
      <c r="J4218" s="37" t="s">
        <v>16208</v>
      </c>
      <c r="K4218" s="49"/>
      <c r="L4218" s="36"/>
      <c r="M4218" s="36"/>
      <c r="N4218" s="36"/>
      <c r="O4218" s="36" t="s">
        <v>16124</v>
      </c>
      <c r="P4218" s="36" t="s">
        <v>16209</v>
      </c>
      <c r="Q4218" s="36" t="s">
        <v>16210</v>
      </c>
      <c r="T4218" s="116"/>
      <c r="AT4218" s="105" t="e">
        <f>#REF!*1.075</f>
        <v>#REF!</v>
      </c>
      <c r="AV4218" s="102" t="e">
        <f t="shared" si="961"/>
        <v>#REF!</v>
      </c>
      <c r="AZ4218" s="108" t="b">
        <f t="shared" si="958"/>
        <v>0</v>
      </c>
      <c r="BA4218" s="1">
        <f t="shared" si="959"/>
        <v>0</v>
      </c>
      <c r="BB4218" s="106">
        <f t="shared" si="960"/>
        <v>0</v>
      </c>
      <c r="BE4218" s="110"/>
      <c r="BF4218" s="110"/>
      <c r="BG4218" s="110"/>
    </row>
    <row r="4219" spans="1:59" ht="24.75" hidden="1" customHeight="1">
      <c r="A4219" s="9">
        <v>4250</v>
      </c>
      <c r="B4219" s="36">
        <v>6996</v>
      </c>
      <c r="C4219" s="36"/>
      <c r="E4219" s="37" t="s">
        <v>16211</v>
      </c>
      <c r="F4219" s="36" t="s">
        <v>16207</v>
      </c>
      <c r="G4219" s="36" t="s">
        <v>929</v>
      </c>
      <c r="H4219" s="36" t="s">
        <v>935</v>
      </c>
      <c r="I4219" s="36" t="s">
        <v>183</v>
      </c>
      <c r="J4219" s="37" t="s">
        <v>16212</v>
      </c>
      <c r="K4219" s="49"/>
      <c r="L4219" s="36"/>
      <c r="M4219" s="36"/>
      <c r="N4219" s="36"/>
      <c r="O4219" s="36" t="s">
        <v>16124</v>
      </c>
      <c r="P4219" s="36" t="s">
        <v>16209</v>
      </c>
      <c r="Q4219" s="36" t="s">
        <v>16213</v>
      </c>
      <c r="T4219" s="116"/>
      <c r="AT4219" s="105" t="e">
        <f>#REF!*1.075</f>
        <v>#REF!</v>
      </c>
      <c r="AV4219" s="102" t="e">
        <f t="shared" si="961"/>
        <v>#REF!</v>
      </c>
      <c r="AZ4219" s="108" t="b">
        <f t="shared" si="958"/>
        <v>0</v>
      </c>
      <c r="BA4219" s="1">
        <f t="shared" si="959"/>
        <v>0</v>
      </c>
      <c r="BB4219" s="106">
        <f t="shared" si="960"/>
        <v>0</v>
      </c>
      <c r="BE4219" s="110"/>
      <c r="BF4219" s="110"/>
      <c r="BG4219" s="110"/>
    </row>
    <row r="4220" spans="1:59" ht="24.75" hidden="1" customHeight="1">
      <c r="A4220" s="9">
        <v>4251</v>
      </c>
      <c r="B4220" s="36">
        <v>19400</v>
      </c>
      <c r="C4220" s="36"/>
      <c r="E4220" s="36" t="s">
        <v>16214</v>
      </c>
      <c r="F4220" s="36"/>
      <c r="G4220" s="36" t="s">
        <v>13063</v>
      </c>
      <c r="H4220" s="36" t="s">
        <v>16215</v>
      </c>
      <c r="I4220" s="36" t="s">
        <v>44</v>
      </c>
      <c r="J4220" s="36"/>
      <c r="K4220" s="49"/>
      <c r="L4220" s="36"/>
      <c r="M4220" s="36"/>
      <c r="N4220" s="36"/>
      <c r="O4220" s="36" t="s">
        <v>16124</v>
      </c>
      <c r="P4220" s="21"/>
      <c r="Q4220" s="21" t="s">
        <v>480</v>
      </c>
      <c r="T4220" s="116"/>
      <c r="AT4220" s="105" t="e">
        <f>#REF!*1.075</f>
        <v>#REF!</v>
      </c>
      <c r="AV4220" s="102" t="e">
        <f t="shared" si="961"/>
        <v>#REF!</v>
      </c>
      <c r="AZ4220" s="108" t="b">
        <f t="shared" si="958"/>
        <v>0</v>
      </c>
      <c r="BA4220" s="1">
        <f t="shared" si="959"/>
        <v>0</v>
      </c>
      <c r="BB4220" s="106">
        <f t="shared" si="960"/>
        <v>0</v>
      </c>
      <c r="BE4220" s="110"/>
      <c r="BF4220" s="110"/>
      <c r="BG4220" s="110"/>
    </row>
    <row r="4221" spans="1:59" ht="24.75" hidden="1" customHeight="1">
      <c r="A4221" s="9">
        <v>4230</v>
      </c>
      <c r="B4221" s="20">
        <v>7209</v>
      </c>
      <c r="C4221" s="20"/>
      <c r="E4221" s="21" t="s">
        <v>16216</v>
      </c>
      <c r="F4221" s="21" t="s">
        <v>16217</v>
      </c>
      <c r="G4221" s="21" t="s">
        <v>4024</v>
      </c>
      <c r="H4221" s="22" t="s">
        <v>11143</v>
      </c>
      <c r="I4221" s="21" t="s">
        <v>78</v>
      </c>
      <c r="J4221" s="21" t="s">
        <v>16218</v>
      </c>
      <c r="K4221" s="23"/>
      <c r="L4221" s="21"/>
      <c r="M4221" s="20">
        <v>1</v>
      </c>
      <c r="N4221" s="21" t="s">
        <v>46</v>
      </c>
      <c r="O4221" s="21" t="s">
        <v>16219</v>
      </c>
      <c r="P4221" s="21" t="s">
        <v>16220</v>
      </c>
      <c r="Q4221" s="21" t="s">
        <v>16221</v>
      </c>
      <c r="S4221" s="102">
        <v>3.19</v>
      </c>
      <c r="T4221" s="116">
        <v>1</v>
      </c>
      <c r="AQ4221" s="105" t="e">
        <f t="shared" ref="AQ4221:AQ4240" si="966">AVERAGE(SMALL(AE4221:AI4221,1),SMALL(AE4221:AI4221,2))</f>
        <v>#NUM!</v>
      </c>
      <c r="AR4221" s="105" t="e">
        <f t="shared" ref="AR4221:AR4240" si="967">IF(R4221 &lt;=( AVERAGE(SMALL(AE4221:AI4221,1),SMALL(AE4221:AI4221,2))), R4221, "")</f>
        <v>#NUM!</v>
      </c>
      <c r="AS4221" s="105" t="e">
        <f t="shared" ref="AS4221:AS4240" si="968">AVERAGE(SMALL(AJ4221:AM4221,1),SMALL(AJ4221:AM4221,2))</f>
        <v>#NUM!</v>
      </c>
      <c r="AT4221" s="105" t="e">
        <f>#REF!*1.075</f>
        <v>#REF!</v>
      </c>
      <c r="AU4221" s="105">
        <f t="shared" ref="AU4221:AU4240" si="969">T4221*1.075</f>
        <v>1.075</v>
      </c>
      <c r="AV4221" s="102" t="e">
        <f t="shared" si="961"/>
        <v>#REF!</v>
      </c>
      <c r="AW4221" s="105" t="s">
        <v>172</v>
      </c>
      <c r="AX4221" s="105" t="s">
        <v>173</v>
      </c>
      <c r="AY4221" s="106">
        <v>1.075</v>
      </c>
      <c r="AZ4221" s="108">
        <f t="shared" si="958"/>
        <v>0.26874999999999999</v>
      </c>
      <c r="BA4221" s="1">
        <f t="shared" si="959"/>
        <v>1.34375</v>
      </c>
      <c r="BB4221" s="106">
        <f t="shared" si="960"/>
        <v>1.4512499999999999</v>
      </c>
      <c r="BC4221" s="105" t="s">
        <v>53</v>
      </c>
      <c r="BE4221" s="110"/>
      <c r="BF4221" s="110"/>
      <c r="BG4221" s="110"/>
    </row>
    <row r="4222" spans="1:59" ht="24.75" hidden="1" customHeight="1">
      <c r="A4222" s="9">
        <v>4231</v>
      </c>
      <c r="B4222" s="20">
        <v>7210</v>
      </c>
      <c r="C4222" s="20"/>
      <c r="E4222" s="21" t="s">
        <v>16216</v>
      </c>
      <c r="F4222" s="21" t="s">
        <v>16217</v>
      </c>
      <c r="G4222" s="21" t="s">
        <v>4024</v>
      </c>
      <c r="H4222" s="22" t="s">
        <v>4025</v>
      </c>
      <c r="I4222" s="21" t="s">
        <v>702</v>
      </c>
      <c r="J4222" s="21" t="s">
        <v>6160</v>
      </c>
      <c r="K4222" s="23">
        <v>30</v>
      </c>
      <c r="L4222" s="21" t="s">
        <v>80</v>
      </c>
      <c r="M4222" s="20">
        <v>1</v>
      </c>
      <c r="N4222" s="21" t="s">
        <v>46</v>
      </c>
      <c r="O4222" s="21" t="s">
        <v>16219</v>
      </c>
      <c r="P4222" s="21" t="s">
        <v>16220</v>
      </c>
      <c r="Q4222" s="21" t="s">
        <v>16222</v>
      </c>
      <c r="S4222" s="102">
        <v>3.19</v>
      </c>
      <c r="T4222" s="116">
        <v>1</v>
      </c>
      <c r="AQ4222" s="105" t="e">
        <f t="shared" si="966"/>
        <v>#NUM!</v>
      </c>
      <c r="AR4222" s="105" t="e">
        <f t="shared" si="967"/>
        <v>#NUM!</v>
      </c>
      <c r="AS4222" s="105" t="e">
        <f t="shared" si="968"/>
        <v>#NUM!</v>
      </c>
      <c r="AT4222" s="105" t="e">
        <f>#REF!*1.075</f>
        <v>#REF!</v>
      </c>
      <c r="AU4222" s="105">
        <f t="shared" si="969"/>
        <v>1.075</v>
      </c>
      <c r="AV4222" s="102" t="e">
        <f t="shared" si="961"/>
        <v>#REF!</v>
      </c>
      <c r="AW4222" s="105" t="s">
        <v>172</v>
      </c>
      <c r="AX4222" s="105" t="s">
        <v>173</v>
      </c>
      <c r="AY4222" s="106">
        <v>1.075</v>
      </c>
      <c r="AZ4222" s="108">
        <f t="shared" si="958"/>
        <v>0.26874999999999999</v>
      </c>
      <c r="BA4222" s="1">
        <f t="shared" si="959"/>
        <v>1.34375</v>
      </c>
      <c r="BB4222" s="106">
        <f t="shared" si="960"/>
        <v>1.4512499999999999</v>
      </c>
      <c r="BC4222" s="105" t="s">
        <v>53</v>
      </c>
      <c r="BE4222" s="110"/>
      <c r="BF4222" s="110"/>
      <c r="BG4222" s="110"/>
    </row>
    <row r="4223" spans="1:59" ht="24.75" customHeight="1">
      <c r="A4223" s="9">
        <v>4232</v>
      </c>
      <c r="B4223" s="20"/>
      <c r="C4223" s="20"/>
      <c r="D4223" s="127" t="s">
        <v>16223</v>
      </c>
      <c r="E4223" s="21" t="s">
        <v>16216</v>
      </c>
      <c r="F4223" s="21" t="s">
        <v>16217</v>
      </c>
      <c r="G4223" s="21" t="s">
        <v>4024</v>
      </c>
      <c r="H4223" s="22" t="s">
        <v>4025</v>
      </c>
      <c r="I4223" s="21" t="s">
        <v>702</v>
      </c>
      <c r="J4223" s="21" t="s">
        <v>6160</v>
      </c>
      <c r="K4223" s="23">
        <v>30</v>
      </c>
      <c r="L4223" s="21" t="s">
        <v>80</v>
      </c>
      <c r="M4223" s="20">
        <v>1</v>
      </c>
      <c r="N4223" s="21" t="s">
        <v>46</v>
      </c>
      <c r="O4223" s="21" t="s">
        <v>16219</v>
      </c>
      <c r="P4223" s="21"/>
      <c r="Q4223" s="21" t="s">
        <v>16224</v>
      </c>
      <c r="S4223" s="102">
        <v>3.19</v>
      </c>
      <c r="T4223" s="116">
        <v>1</v>
      </c>
      <c r="AQ4223" s="105" t="e">
        <f t="shared" si="966"/>
        <v>#NUM!</v>
      </c>
      <c r="AR4223" s="105" t="e">
        <f t="shared" si="967"/>
        <v>#NUM!</v>
      </c>
      <c r="AS4223" s="105" t="e">
        <f t="shared" si="968"/>
        <v>#NUM!</v>
      </c>
      <c r="AT4223" s="105" t="e">
        <f>#REF!*1.075</f>
        <v>#REF!</v>
      </c>
      <c r="AU4223" s="105">
        <f t="shared" si="969"/>
        <v>1.075</v>
      </c>
      <c r="AV4223" s="102" t="e">
        <f t="shared" si="961"/>
        <v>#REF!</v>
      </c>
      <c r="AW4223" s="105" t="s">
        <v>172</v>
      </c>
      <c r="AX4223" s="105" t="s">
        <v>173</v>
      </c>
      <c r="AY4223" s="106">
        <v>1.075</v>
      </c>
      <c r="AZ4223" s="108">
        <f t="shared" si="958"/>
        <v>0.26874999999999999</v>
      </c>
      <c r="BA4223" s="1">
        <f t="shared" si="959"/>
        <v>1.34375</v>
      </c>
      <c r="BB4223" s="106">
        <f t="shared" si="960"/>
        <v>1.4512499999999999</v>
      </c>
      <c r="BD4223" s="105" t="s">
        <v>885</v>
      </c>
    </row>
    <row r="4224" spans="1:59" ht="24.75" customHeight="1">
      <c r="A4224" s="9">
        <v>4233</v>
      </c>
      <c r="B4224" s="20"/>
      <c r="C4224" s="20"/>
      <c r="D4224" s="127" t="s">
        <v>16223</v>
      </c>
      <c r="E4224" s="21" t="s">
        <v>16216</v>
      </c>
      <c r="F4224" s="21" t="s">
        <v>16217</v>
      </c>
      <c r="G4224" s="21" t="s">
        <v>4024</v>
      </c>
      <c r="H4224" s="22" t="s">
        <v>4025</v>
      </c>
      <c r="I4224" s="21" t="s">
        <v>78</v>
      </c>
      <c r="J4224" s="21" t="s">
        <v>15549</v>
      </c>
      <c r="K4224" s="23">
        <v>30</v>
      </c>
      <c r="L4224" s="21" t="s">
        <v>80</v>
      </c>
      <c r="M4224" s="20">
        <v>1</v>
      </c>
      <c r="N4224" s="21" t="s">
        <v>46</v>
      </c>
      <c r="O4224" s="21" t="s">
        <v>16219</v>
      </c>
      <c r="P4224" s="21"/>
      <c r="Q4224" s="21" t="s">
        <v>16225</v>
      </c>
      <c r="S4224" s="102">
        <v>3.19</v>
      </c>
      <c r="T4224" s="116">
        <v>1</v>
      </c>
      <c r="AF4224" s="105">
        <v>4.8600000000000003</v>
      </c>
      <c r="AQ4224" s="105" t="e">
        <f t="shared" si="966"/>
        <v>#NUM!</v>
      </c>
      <c r="AR4224" s="105" t="e">
        <f t="shared" si="967"/>
        <v>#NUM!</v>
      </c>
      <c r="AS4224" s="105" t="e">
        <f t="shared" si="968"/>
        <v>#NUM!</v>
      </c>
      <c r="AT4224" s="105" t="e">
        <f>#REF!*1.075</f>
        <v>#REF!</v>
      </c>
      <c r="AU4224" s="105">
        <f t="shared" si="969"/>
        <v>1.075</v>
      </c>
      <c r="AV4224" s="102" t="e">
        <f t="shared" si="961"/>
        <v>#REF!</v>
      </c>
      <c r="AW4224" s="105" t="s">
        <v>172</v>
      </c>
      <c r="AX4224" s="105" t="s">
        <v>173</v>
      </c>
      <c r="AY4224" s="106">
        <v>1.075</v>
      </c>
      <c r="AZ4224" s="108">
        <f t="shared" si="958"/>
        <v>0.26874999999999999</v>
      </c>
      <c r="BA4224" s="1">
        <f t="shared" si="959"/>
        <v>1.34375</v>
      </c>
      <c r="BB4224" s="106">
        <f t="shared" si="960"/>
        <v>1.4512499999999999</v>
      </c>
      <c r="BD4224" s="105" t="s">
        <v>885</v>
      </c>
    </row>
    <row r="4225" spans="1:59" ht="24.75" hidden="1" customHeight="1">
      <c r="A4225" s="9">
        <v>4234</v>
      </c>
      <c r="B4225" s="20">
        <v>5314</v>
      </c>
      <c r="C4225" s="20"/>
      <c r="E4225" s="21" t="s">
        <v>16226</v>
      </c>
      <c r="F4225" s="21" t="s">
        <v>4188</v>
      </c>
      <c r="G4225" s="21" t="s">
        <v>4189</v>
      </c>
      <c r="H4225" s="22" t="s">
        <v>310</v>
      </c>
      <c r="I4225" s="21" t="s">
        <v>68</v>
      </c>
      <c r="J4225" s="21" t="s">
        <v>7771</v>
      </c>
      <c r="K4225" s="23"/>
      <c r="L4225" s="21"/>
      <c r="M4225" s="20">
        <v>20</v>
      </c>
      <c r="N4225" s="21" t="s">
        <v>46</v>
      </c>
      <c r="O4225" s="21" t="s">
        <v>16219</v>
      </c>
      <c r="P4225" s="21" t="s">
        <v>16227</v>
      </c>
      <c r="Q4225" s="21" t="s">
        <v>16228</v>
      </c>
      <c r="R4225" s="101">
        <v>5.25</v>
      </c>
      <c r="S4225" s="102">
        <v>4.8899999999999997</v>
      </c>
      <c r="T4225" s="116">
        <v>0.49</v>
      </c>
      <c r="U4225" s="84">
        <v>5.2478999999999996</v>
      </c>
      <c r="AA4225" s="102">
        <v>5.2478999999999996</v>
      </c>
      <c r="AQ4225" s="105" t="e">
        <f t="shared" si="966"/>
        <v>#NUM!</v>
      </c>
      <c r="AR4225" s="105" t="e">
        <f t="shared" si="967"/>
        <v>#NUM!</v>
      </c>
      <c r="AS4225" s="105" t="e">
        <f t="shared" si="968"/>
        <v>#NUM!</v>
      </c>
      <c r="AT4225" s="105" t="e">
        <f>#REF!*1.075</f>
        <v>#REF!</v>
      </c>
      <c r="AU4225" s="105">
        <f t="shared" si="969"/>
        <v>0.52674999999999994</v>
      </c>
      <c r="AV4225" s="102" t="e">
        <f t="shared" si="961"/>
        <v>#REF!</v>
      </c>
      <c r="AW4225" s="105" t="s">
        <v>172</v>
      </c>
      <c r="AX4225" s="105" t="s">
        <v>173</v>
      </c>
      <c r="AY4225" s="106">
        <v>0.52600000000000002</v>
      </c>
      <c r="AZ4225" s="108">
        <f t="shared" si="958"/>
        <v>0.13150000000000001</v>
      </c>
      <c r="BA4225" s="1">
        <f t="shared" si="959"/>
        <v>0.65749999999999997</v>
      </c>
      <c r="BB4225" s="106">
        <f t="shared" si="960"/>
        <v>0.71009999999999995</v>
      </c>
      <c r="BC4225" s="105" t="s">
        <v>53</v>
      </c>
      <c r="BE4225" s="110"/>
      <c r="BF4225" s="110"/>
      <c r="BG4225" s="110"/>
    </row>
    <row r="4226" spans="1:59" ht="24.75" customHeight="1">
      <c r="A4226" s="9">
        <v>4235</v>
      </c>
      <c r="B4226" s="20"/>
      <c r="C4226" s="20"/>
      <c r="D4226" s="127" t="s">
        <v>16223</v>
      </c>
      <c r="E4226" s="21" t="s">
        <v>16226</v>
      </c>
      <c r="F4226" s="21" t="s">
        <v>4188</v>
      </c>
      <c r="G4226" s="21" t="s">
        <v>4189</v>
      </c>
      <c r="H4226" s="22" t="s">
        <v>310</v>
      </c>
      <c r="I4226" s="21" t="s">
        <v>68</v>
      </c>
      <c r="J4226" s="21" t="s">
        <v>7771</v>
      </c>
      <c r="K4226" s="23"/>
      <c r="L4226" s="21"/>
      <c r="M4226" s="20">
        <v>20</v>
      </c>
      <c r="N4226" s="21" t="s">
        <v>46</v>
      </c>
      <c r="O4226" s="21" t="s">
        <v>16219</v>
      </c>
      <c r="P4226" s="21"/>
      <c r="Q4226" s="21" t="s">
        <v>16229</v>
      </c>
      <c r="S4226" s="102">
        <v>2.89</v>
      </c>
      <c r="T4226" s="116">
        <v>0.4</v>
      </c>
      <c r="AQ4226" s="105" t="e">
        <f t="shared" si="966"/>
        <v>#NUM!</v>
      </c>
      <c r="AR4226" s="105" t="e">
        <f t="shared" si="967"/>
        <v>#NUM!</v>
      </c>
      <c r="AS4226" s="105" t="e">
        <f t="shared" si="968"/>
        <v>#NUM!</v>
      </c>
      <c r="AT4226" s="105" t="e">
        <f>#REF!*1.075</f>
        <v>#REF!</v>
      </c>
      <c r="AU4226" s="105">
        <f t="shared" si="969"/>
        <v>0.43</v>
      </c>
      <c r="AV4226" s="102" t="e">
        <f t="shared" si="961"/>
        <v>#REF!</v>
      </c>
      <c r="AW4226" s="105" t="s">
        <v>172</v>
      </c>
      <c r="AX4226" s="105" t="s">
        <v>173</v>
      </c>
      <c r="AY4226" s="106">
        <v>0.43</v>
      </c>
      <c r="AZ4226" s="108">
        <f t="shared" si="958"/>
        <v>0.1075</v>
      </c>
      <c r="BA4226" s="1">
        <f t="shared" si="959"/>
        <v>0.53749999999999998</v>
      </c>
      <c r="BB4226" s="106">
        <f t="shared" si="960"/>
        <v>0.58050000000000002</v>
      </c>
      <c r="BD4226" s="105" t="s">
        <v>885</v>
      </c>
    </row>
    <row r="4227" spans="1:59" ht="24.75" customHeight="1">
      <c r="A4227" s="9">
        <v>4236</v>
      </c>
      <c r="B4227" s="20"/>
      <c r="C4227" s="20"/>
      <c r="D4227" s="127" t="s">
        <v>16223</v>
      </c>
      <c r="E4227" s="21" t="s">
        <v>16230</v>
      </c>
      <c r="F4227" s="21" t="s">
        <v>16231</v>
      </c>
      <c r="G4227" s="21" t="s">
        <v>10955</v>
      </c>
      <c r="H4227" s="22" t="s">
        <v>1097</v>
      </c>
      <c r="I4227" s="21" t="s">
        <v>551</v>
      </c>
      <c r="J4227" s="21" t="s">
        <v>16232</v>
      </c>
      <c r="K4227" s="23">
        <v>2</v>
      </c>
      <c r="L4227" s="21" t="s">
        <v>91</v>
      </c>
      <c r="M4227" s="20">
        <v>1</v>
      </c>
      <c r="N4227" s="21" t="s">
        <v>46</v>
      </c>
      <c r="O4227" s="21" t="s">
        <v>16219</v>
      </c>
      <c r="P4227" s="21"/>
      <c r="Q4227" s="21" t="s">
        <v>16233</v>
      </c>
      <c r="S4227" s="102">
        <v>1.78</v>
      </c>
      <c r="T4227" s="116">
        <v>0.5</v>
      </c>
      <c r="AF4227" s="105">
        <v>1.62</v>
      </c>
      <c r="AQ4227" s="105" t="e">
        <f t="shared" si="966"/>
        <v>#NUM!</v>
      </c>
      <c r="AR4227" s="105" t="e">
        <f t="shared" si="967"/>
        <v>#NUM!</v>
      </c>
      <c r="AS4227" s="105" t="e">
        <f t="shared" si="968"/>
        <v>#NUM!</v>
      </c>
      <c r="AT4227" s="105" t="e">
        <f>#REF!*1.075</f>
        <v>#REF!</v>
      </c>
      <c r="AU4227" s="105">
        <f t="shared" si="969"/>
        <v>0.53749999999999998</v>
      </c>
      <c r="AV4227" s="102" t="e">
        <f t="shared" si="961"/>
        <v>#REF!</v>
      </c>
      <c r="AW4227" s="105" t="s">
        <v>172</v>
      </c>
      <c r="AX4227" s="105" t="s">
        <v>173</v>
      </c>
      <c r="AY4227" s="106">
        <v>0.53749999999999998</v>
      </c>
      <c r="AZ4227" s="108">
        <f t="shared" si="958"/>
        <v>0.13437499999999999</v>
      </c>
      <c r="BA4227" s="1">
        <f t="shared" si="959"/>
        <v>0.671875</v>
      </c>
      <c r="BB4227" s="106">
        <f t="shared" si="960"/>
        <v>0.72562499999999996</v>
      </c>
      <c r="BD4227" s="105" t="s">
        <v>885</v>
      </c>
    </row>
    <row r="4228" spans="1:59" ht="24.75" hidden="1" customHeight="1">
      <c r="A4228" s="9">
        <v>4237</v>
      </c>
      <c r="B4228" s="20"/>
      <c r="C4228" s="20"/>
      <c r="E4228" s="21" t="s">
        <v>16230</v>
      </c>
      <c r="F4228" s="21" t="s">
        <v>16231</v>
      </c>
      <c r="G4228" s="21" t="s">
        <v>10955</v>
      </c>
      <c r="H4228" s="22" t="s">
        <v>1097</v>
      </c>
      <c r="I4228" s="21" t="s">
        <v>551</v>
      </c>
      <c r="J4228" s="21" t="s">
        <v>16234</v>
      </c>
      <c r="K4228" s="23">
        <v>2</v>
      </c>
      <c r="L4228" s="21" t="s">
        <v>91</v>
      </c>
      <c r="M4228" s="20">
        <v>1</v>
      </c>
      <c r="N4228" s="21" t="s">
        <v>46</v>
      </c>
      <c r="O4228" s="21" t="s">
        <v>16219</v>
      </c>
      <c r="P4228" s="21" t="s">
        <v>16220</v>
      </c>
      <c r="Q4228" s="21" t="s">
        <v>16235</v>
      </c>
      <c r="T4228" s="116">
        <v>0.47</v>
      </c>
      <c r="AQ4228" s="105" t="e">
        <f t="shared" si="966"/>
        <v>#NUM!</v>
      </c>
      <c r="AR4228" s="105" t="e">
        <f t="shared" si="967"/>
        <v>#NUM!</v>
      </c>
      <c r="AS4228" s="105" t="e">
        <f t="shared" si="968"/>
        <v>#NUM!</v>
      </c>
      <c r="AT4228" s="105" t="e">
        <f>#REF!*1.075</f>
        <v>#REF!</v>
      </c>
      <c r="AU4228" s="105">
        <f t="shared" si="969"/>
        <v>0.50524999999999998</v>
      </c>
      <c r="AV4228" s="102" t="e">
        <f t="shared" si="961"/>
        <v>#REF!</v>
      </c>
      <c r="AW4228" s="105" t="s">
        <v>172</v>
      </c>
      <c r="AX4228" s="105" t="s">
        <v>173</v>
      </c>
      <c r="AY4228" s="106">
        <v>0.505</v>
      </c>
      <c r="AZ4228" s="108">
        <f t="shared" si="958"/>
        <v>0.12625</v>
      </c>
      <c r="BA4228" s="1">
        <f t="shared" si="959"/>
        <v>0.63124999999999998</v>
      </c>
      <c r="BB4228" s="106">
        <f t="shared" si="960"/>
        <v>0.68174999999999997</v>
      </c>
      <c r="BC4228" s="105" t="s">
        <v>53</v>
      </c>
      <c r="BE4228" s="110"/>
      <c r="BF4228" s="110"/>
      <c r="BG4228" s="110"/>
    </row>
    <row r="4229" spans="1:59" ht="24.75" customHeight="1">
      <c r="A4229" s="9">
        <v>4238</v>
      </c>
      <c r="B4229" s="20"/>
      <c r="C4229" s="20"/>
      <c r="D4229" s="127" t="s">
        <v>16223</v>
      </c>
      <c r="E4229" s="21" t="s">
        <v>16236</v>
      </c>
      <c r="F4229" s="21" t="s">
        <v>6303</v>
      </c>
      <c r="G4229" s="21" t="s">
        <v>6304</v>
      </c>
      <c r="H4229" s="22" t="s">
        <v>6159</v>
      </c>
      <c r="I4229" s="21" t="s">
        <v>394</v>
      </c>
      <c r="J4229" s="21" t="s">
        <v>16237</v>
      </c>
      <c r="K4229" s="23">
        <v>30</v>
      </c>
      <c r="L4229" s="21" t="s">
        <v>91</v>
      </c>
      <c r="M4229" s="20">
        <v>1</v>
      </c>
      <c r="N4229" s="21" t="s">
        <v>46</v>
      </c>
      <c r="O4229" s="21" t="s">
        <v>16219</v>
      </c>
      <c r="P4229" s="21"/>
      <c r="Q4229" s="21" t="s">
        <v>16238</v>
      </c>
      <c r="S4229" s="102">
        <v>3.26</v>
      </c>
      <c r="T4229" s="116">
        <v>0.74</v>
      </c>
      <c r="AQ4229" s="105" t="e">
        <f t="shared" si="966"/>
        <v>#NUM!</v>
      </c>
      <c r="AR4229" s="105" t="e">
        <f t="shared" si="967"/>
        <v>#NUM!</v>
      </c>
      <c r="AS4229" s="105" t="e">
        <f t="shared" si="968"/>
        <v>#NUM!</v>
      </c>
      <c r="AT4229" s="105" t="e">
        <f>#REF!*1.075</f>
        <v>#REF!</v>
      </c>
      <c r="AU4229" s="105">
        <f t="shared" si="969"/>
        <v>0.79549999999999998</v>
      </c>
      <c r="AV4229" s="102" t="e">
        <f t="shared" si="961"/>
        <v>#REF!</v>
      </c>
      <c r="AW4229" s="105" t="s">
        <v>172</v>
      </c>
      <c r="AX4229" s="105" t="s">
        <v>173</v>
      </c>
      <c r="AY4229" s="106">
        <v>0.79549999999999998</v>
      </c>
      <c r="AZ4229" s="108">
        <f t="shared" si="958"/>
        <v>0.198875</v>
      </c>
      <c r="BA4229" s="1">
        <f t="shared" si="959"/>
        <v>0.99437500000000001</v>
      </c>
      <c r="BB4229" s="106">
        <f t="shared" si="960"/>
        <v>1.073925</v>
      </c>
      <c r="BD4229" s="105" t="s">
        <v>885</v>
      </c>
    </row>
    <row r="4230" spans="1:59" ht="24.75" hidden="1" customHeight="1">
      <c r="A4230" s="9">
        <v>4239</v>
      </c>
      <c r="B4230" s="20">
        <v>5315</v>
      </c>
      <c r="C4230" s="20"/>
      <c r="E4230" s="21" t="s">
        <v>16236</v>
      </c>
      <c r="F4230" s="21" t="s">
        <v>6303</v>
      </c>
      <c r="G4230" s="21" t="s">
        <v>6304</v>
      </c>
      <c r="H4230" s="22" t="s">
        <v>6159</v>
      </c>
      <c r="I4230" s="21" t="s">
        <v>394</v>
      </c>
      <c r="J4230" s="21" t="s">
        <v>16237</v>
      </c>
      <c r="K4230" s="23">
        <v>30</v>
      </c>
      <c r="L4230" s="21" t="s">
        <v>91</v>
      </c>
      <c r="M4230" s="20">
        <v>1</v>
      </c>
      <c r="N4230" s="21" t="s">
        <v>46</v>
      </c>
      <c r="O4230" s="21" t="s">
        <v>16219</v>
      </c>
      <c r="P4230" s="21" t="s">
        <v>16239</v>
      </c>
      <c r="Q4230" s="21" t="s">
        <v>16240</v>
      </c>
      <c r="S4230" s="102">
        <v>3.26</v>
      </c>
      <c r="T4230" s="116">
        <v>0.74</v>
      </c>
      <c r="AQ4230" s="105" t="e">
        <f t="shared" si="966"/>
        <v>#NUM!</v>
      </c>
      <c r="AR4230" s="105" t="e">
        <f t="shared" si="967"/>
        <v>#NUM!</v>
      </c>
      <c r="AS4230" s="105" t="e">
        <f t="shared" si="968"/>
        <v>#NUM!</v>
      </c>
      <c r="AT4230" s="105" t="e">
        <f>#REF!*1.075</f>
        <v>#REF!</v>
      </c>
      <c r="AU4230" s="105">
        <f t="shared" si="969"/>
        <v>0.79549999999999998</v>
      </c>
      <c r="AV4230" s="102" t="e">
        <f t="shared" si="961"/>
        <v>#REF!</v>
      </c>
      <c r="AW4230" s="105" t="s">
        <v>172</v>
      </c>
      <c r="AX4230" s="105" t="s">
        <v>173</v>
      </c>
      <c r="AY4230" s="106">
        <v>0.79549999999999998</v>
      </c>
      <c r="AZ4230" s="108">
        <f t="shared" si="958"/>
        <v>0.198875</v>
      </c>
      <c r="BA4230" s="1">
        <f t="shared" si="959"/>
        <v>0.99437500000000001</v>
      </c>
      <c r="BB4230" s="106">
        <f t="shared" si="960"/>
        <v>1.073925</v>
      </c>
      <c r="BC4230" s="105" t="s">
        <v>53</v>
      </c>
      <c r="BE4230" s="110"/>
      <c r="BF4230" s="110"/>
      <c r="BG4230" s="110"/>
    </row>
    <row r="4231" spans="1:59" ht="24.75" hidden="1" customHeight="1">
      <c r="A4231" s="9">
        <v>4240</v>
      </c>
      <c r="B4231" s="20">
        <v>7197</v>
      </c>
      <c r="C4231" s="20"/>
      <c r="E4231" s="21" t="s">
        <v>16241</v>
      </c>
      <c r="F4231" s="21" t="s">
        <v>16242</v>
      </c>
      <c r="G4231" s="21" t="s">
        <v>362</v>
      </c>
      <c r="H4231" s="22" t="s">
        <v>363</v>
      </c>
      <c r="I4231" s="21" t="s">
        <v>364</v>
      </c>
      <c r="J4231" s="21" t="s">
        <v>16243</v>
      </c>
      <c r="K4231" s="23">
        <v>25</v>
      </c>
      <c r="L4231" s="21" t="s">
        <v>91</v>
      </c>
      <c r="M4231" s="20">
        <v>1</v>
      </c>
      <c r="N4231" s="21" t="s">
        <v>46</v>
      </c>
      <c r="O4231" s="21" t="s">
        <v>16219</v>
      </c>
      <c r="P4231" s="21" t="s">
        <v>16220</v>
      </c>
      <c r="Q4231" s="21" t="s">
        <v>16244</v>
      </c>
      <c r="S4231" s="102">
        <v>4.8899999999999997</v>
      </c>
      <c r="T4231" s="116">
        <v>1.18</v>
      </c>
      <c r="AQ4231" s="105" t="e">
        <f t="shared" si="966"/>
        <v>#NUM!</v>
      </c>
      <c r="AR4231" s="105" t="e">
        <f t="shared" si="967"/>
        <v>#NUM!</v>
      </c>
      <c r="AS4231" s="105" t="e">
        <f t="shared" si="968"/>
        <v>#NUM!</v>
      </c>
      <c r="AT4231" s="105" t="e">
        <f>#REF!*1.075</f>
        <v>#REF!</v>
      </c>
      <c r="AU4231" s="105">
        <f t="shared" si="969"/>
        <v>1.2685</v>
      </c>
      <c r="AV4231" s="102" t="e">
        <f t="shared" si="961"/>
        <v>#REF!</v>
      </c>
      <c r="AW4231" s="105" t="s">
        <v>172</v>
      </c>
      <c r="AX4231" s="105" t="s">
        <v>173</v>
      </c>
      <c r="AY4231" s="106">
        <v>1.2685</v>
      </c>
      <c r="AZ4231" s="108">
        <f t="shared" si="958"/>
        <v>0.31712499999999999</v>
      </c>
      <c r="BA4231" s="1">
        <f t="shared" si="959"/>
        <v>1.5856249999999998</v>
      </c>
      <c r="BB4231" s="106">
        <f t="shared" si="960"/>
        <v>1.7124749999999997</v>
      </c>
      <c r="BC4231" s="105" t="s">
        <v>53</v>
      </c>
      <c r="BE4231" s="110"/>
      <c r="BF4231" s="110"/>
      <c r="BG4231" s="110"/>
    </row>
    <row r="4232" spans="1:59" ht="24.75" customHeight="1">
      <c r="A4232" s="9">
        <v>4241</v>
      </c>
      <c r="B4232" s="20"/>
      <c r="C4232" s="20"/>
      <c r="D4232" s="127" t="s">
        <v>16223</v>
      </c>
      <c r="E4232" s="21" t="s">
        <v>16241</v>
      </c>
      <c r="F4232" s="21" t="s">
        <v>16242</v>
      </c>
      <c r="G4232" s="21" t="s">
        <v>362</v>
      </c>
      <c r="H4232" s="22" t="s">
        <v>363</v>
      </c>
      <c r="I4232" s="21" t="s">
        <v>364</v>
      </c>
      <c r="J4232" s="21" t="s">
        <v>16243</v>
      </c>
      <c r="K4232" s="23">
        <v>25</v>
      </c>
      <c r="L4232" s="21" t="s">
        <v>91</v>
      </c>
      <c r="M4232" s="20">
        <v>1</v>
      </c>
      <c r="N4232" s="21" t="s">
        <v>46</v>
      </c>
      <c r="O4232" s="21" t="s">
        <v>16219</v>
      </c>
      <c r="P4232" s="21" t="s">
        <v>16220</v>
      </c>
      <c r="Q4232" s="21" t="s">
        <v>16245</v>
      </c>
      <c r="S4232" s="102">
        <v>4.8600000000000003</v>
      </c>
      <c r="T4232" s="116">
        <v>1.18</v>
      </c>
      <c r="AF4232" s="105">
        <v>4.8600000000000003</v>
      </c>
      <c r="AQ4232" s="105" t="e">
        <f t="shared" si="966"/>
        <v>#NUM!</v>
      </c>
      <c r="AR4232" s="105" t="e">
        <f t="shared" si="967"/>
        <v>#NUM!</v>
      </c>
      <c r="AS4232" s="105" t="e">
        <f t="shared" si="968"/>
        <v>#NUM!</v>
      </c>
      <c r="AT4232" s="105" t="e">
        <f>#REF!*1.075</f>
        <v>#REF!</v>
      </c>
      <c r="AU4232" s="105">
        <f t="shared" si="969"/>
        <v>1.2685</v>
      </c>
      <c r="AV4232" s="102" t="e">
        <f t="shared" si="961"/>
        <v>#REF!</v>
      </c>
      <c r="AW4232" s="105" t="s">
        <v>172</v>
      </c>
      <c r="AX4232" s="105" t="s">
        <v>173</v>
      </c>
      <c r="AY4232" s="106">
        <v>1.2685</v>
      </c>
      <c r="AZ4232" s="108">
        <f t="shared" si="958"/>
        <v>0.31712499999999999</v>
      </c>
      <c r="BA4232" s="1">
        <f t="shared" si="959"/>
        <v>1.5856249999999998</v>
      </c>
      <c r="BB4232" s="106">
        <f t="shared" si="960"/>
        <v>1.7124749999999997</v>
      </c>
      <c r="BD4232" s="105" t="s">
        <v>885</v>
      </c>
    </row>
    <row r="4233" spans="1:59" ht="24.75" customHeight="1">
      <c r="A4233" s="9">
        <v>4242</v>
      </c>
      <c r="B4233" s="20"/>
      <c r="C4233" s="20"/>
      <c r="D4233" s="127" t="s">
        <v>16223</v>
      </c>
      <c r="E4233" s="21" t="s">
        <v>16246</v>
      </c>
      <c r="F4233" s="21" t="s">
        <v>16247</v>
      </c>
      <c r="G4233" s="21" t="s">
        <v>223</v>
      </c>
      <c r="H4233" s="22" t="s">
        <v>123</v>
      </c>
      <c r="I4233" s="21" t="s">
        <v>44</v>
      </c>
      <c r="J4233" s="21" t="s">
        <v>16248</v>
      </c>
      <c r="K4233" s="23"/>
      <c r="L4233" s="21"/>
      <c r="M4233" s="20">
        <v>28</v>
      </c>
      <c r="N4233" s="21" t="s">
        <v>46</v>
      </c>
      <c r="O4233" s="21" t="s">
        <v>16219</v>
      </c>
      <c r="P4233" s="21"/>
      <c r="Q4233" s="21" t="s">
        <v>16249</v>
      </c>
      <c r="S4233" s="102">
        <v>3.56</v>
      </c>
      <c r="T4233" s="116">
        <v>1.24</v>
      </c>
      <c r="AF4233" s="105">
        <v>8.64</v>
      </c>
      <c r="AQ4233" s="105" t="e">
        <f t="shared" si="966"/>
        <v>#NUM!</v>
      </c>
      <c r="AR4233" s="105" t="e">
        <f t="shared" si="967"/>
        <v>#NUM!</v>
      </c>
      <c r="AS4233" s="105" t="e">
        <f t="shared" si="968"/>
        <v>#NUM!</v>
      </c>
      <c r="AT4233" s="105" t="e">
        <f>#REF!*1.075</f>
        <v>#REF!</v>
      </c>
      <c r="AU4233" s="105">
        <f t="shared" si="969"/>
        <v>1.333</v>
      </c>
      <c r="AV4233" s="102" t="e">
        <f t="shared" si="961"/>
        <v>#REF!</v>
      </c>
      <c r="AW4233" s="105" t="s">
        <v>172</v>
      </c>
      <c r="AX4233" s="105" t="s">
        <v>173</v>
      </c>
      <c r="AY4233" s="106">
        <v>1.33</v>
      </c>
      <c r="AZ4233" s="108">
        <f t="shared" si="958"/>
        <v>0.33250000000000002</v>
      </c>
      <c r="BA4233" s="1">
        <f t="shared" si="959"/>
        <v>1.6625000000000001</v>
      </c>
      <c r="BB4233" s="106">
        <f t="shared" si="960"/>
        <v>1.7955000000000001</v>
      </c>
      <c r="BD4233" s="105" t="s">
        <v>885</v>
      </c>
    </row>
    <row r="4234" spans="1:59" ht="24.75" hidden="1" customHeight="1">
      <c r="A4234" s="9">
        <v>4243</v>
      </c>
      <c r="B4234" s="20">
        <v>7208</v>
      </c>
      <c r="C4234" s="20"/>
      <c r="E4234" s="21" t="s">
        <v>16246</v>
      </c>
      <c r="F4234" s="21" t="s">
        <v>16247</v>
      </c>
      <c r="G4234" s="21" t="s">
        <v>223</v>
      </c>
      <c r="H4234" s="22" t="s">
        <v>123</v>
      </c>
      <c r="I4234" s="21" t="s">
        <v>44</v>
      </c>
      <c r="J4234" s="21" t="s">
        <v>16248</v>
      </c>
      <c r="K4234" s="23"/>
      <c r="L4234" s="21"/>
      <c r="M4234" s="20">
        <v>28</v>
      </c>
      <c r="N4234" s="21" t="s">
        <v>46</v>
      </c>
      <c r="O4234" s="21" t="s">
        <v>16219</v>
      </c>
      <c r="P4234" s="21" t="s">
        <v>16220</v>
      </c>
      <c r="Q4234" s="21" t="s">
        <v>16250</v>
      </c>
      <c r="S4234" s="102">
        <v>3.56</v>
      </c>
      <c r="T4234" s="116">
        <v>1.24</v>
      </c>
      <c r="AQ4234" s="105" t="e">
        <f t="shared" si="966"/>
        <v>#NUM!</v>
      </c>
      <c r="AR4234" s="105" t="e">
        <f t="shared" si="967"/>
        <v>#NUM!</v>
      </c>
      <c r="AS4234" s="105" t="e">
        <f t="shared" si="968"/>
        <v>#NUM!</v>
      </c>
      <c r="AT4234" s="105" t="e">
        <f>#REF!*1.075</f>
        <v>#REF!</v>
      </c>
      <c r="AU4234" s="105">
        <f t="shared" si="969"/>
        <v>1.333</v>
      </c>
      <c r="AV4234" s="102" t="e">
        <f t="shared" si="961"/>
        <v>#REF!</v>
      </c>
      <c r="AW4234" s="105" t="s">
        <v>172</v>
      </c>
      <c r="AX4234" s="105" t="s">
        <v>173</v>
      </c>
      <c r="AY4234" s="106">
        <v>1.33</v>
      </c>
      <c r="AZ4234" s="108">
        <f t="shared" ref="AZ4234:AZ4297" si="970">IF(AND(AY4234&gt;0,AY4234&lt;=10),AY4234*0.25,IF(AND(AY4234&gt;10,AY4234&lt;=50),AY4234*0.17,IF(AND(AY4234&gt;10,AY4234&lt;=100),AY4234*0.12,IF(AY4234&gt;100,AY4234*0.1))))</f>
        <v>0.33250000000000002</v>
      </c>
      <c r="BA4234" s="1">
        <f t="shared" ref="BA4234:BA4297" si="971">AZ4234+AY4234</f>
        <v>1.6625000000000001</v>
      </c>
      <c r="BB4234" s="106">
        <f t="shared" ref="BB4234:BB4297" si="972">BA4234+BA4234*0.08</f>
        <v>1.7955000000000001</v>
      </c>
      <c r="BC4234" s="105" t="s">
        <v>53</v>
      </c>
      <c r="BE4234" s="110"/>
      <c r="BF4234" s="110"/>
      <c r="BG4234" s="110"/>
    </row>
    <row r="4235" spans="1:59" ht="24.75" hidden="1" customHeight="1">
      <c r="A4235" s="9">
        <v>4244</v>
      </c>
      <c r="B4235" s="20">
        <v>7212</v>
      </c>
      <c r="C4235" s="20"/>
      <c r="E4235" s="21" t="s">
        <v>16251</v>
      </c>
      <c r="F4235" s="21" t="s">
        <v>16252</v>
      </c>
      <c r="G4235" s="21" t="s">
        <v>16253</v>
      </c>
      <c r="H4235" s="22" t="s">
        <v>1150</v>
      </c>
      <c r="I4235" s="21" t="s">
        <v>551</v>
      </c>
      <c r="J4235" s="21" t="s">
        <v>16254</v>
      </c>
      <c r="K4235" s="23">
        <v>5</v>
      </c>
      <c r="L4235" s="21" t="s">
        <v>91</v>
      </c>
      <c r="M4235" s="20">
        <v>5</v>
      </c>
      <c r="N4235" s="21" t="s">
        <v>46</v>
      </c>
      <c r="O4235" s="21" t="s">
        <v>16219</v>
      </c>
      <c r="P4235" s="21" t="s">
        <v>16255</v>
      </c>
      <c r="Q4235" s="21" t="s">
        <v>16256</v>
      </c>
      <c r="S4235" s="102">
        <v>3.26</v>
      </c>
      <c r="T4235" s="116">
        <v>1.1299999999999999</v>
      </c>
      <c r="AQ4235" s="105" t="e">
        <f t="shared" si="966"/>
        <v>#NUM!</v>
      </c>
      <c r="AR4235" s="105" t="e">
        <f t="shared" si="967"/>
        <v>#NUM!</v>
      </c>
      <c r="AS4235" s="105" t="e">
        <f t="shared" si="968"/>
        <v>#NUM!</v>
      </c>
      <c r="AT4235" s="105" t="e">
        <f>#REF!*1.075</f>
        <v>#REF!</v>
      </c>
      <c r="AU4235" s="105">
        <f t="shared" si="969"/>
        <v>1.2147499999999998</v>
      </c>
      <c r="AV4235" s="102" t="e">
        <f t="shared" ref="AV4235:AV4298" si="973">MIN(AN4235,AT4235,AU4235)</f>
        <v>#REF!</v>
      </c>
      <c r="AW4235" s="105" t="s">
        <v>172</v>
      </c>
      <c r="AX4235" s="105" t="s">
        <v>173</v>
      </c>
      <c r="AY4235" s="106">
        <v>1.2146999999999999</v>
      </c>
      <c r="AZ4235" s="108">
        <f t="shared" si="970"/>
        <v>0.30367499999999997</v>
      </c>
      <c r="BA4235" s="1">
        <f t="shared" si="971"/>
        <v>1.5183749999999998</v>
      </c>
      <c r="BB4235" s="106">
        <f t="shared" si="972"/>
        <v>1.6398449999999998</v>
      </c>
      <c r="BC4235" s="105" t="s">
        <v>53</v>
      </c>
      <c r="BE4235" s="110"/>
      <c r="BF4235" s="110"/>
      <c r="BG4235" s="110"/>
    </row>
    <row r="4236" spans="1:59" ht="24.75" customHeight="1">
      <c r="A4236" s="9">
        <v>4245</v>
      </c>
      <c r="B4236" s="20"/>
      <c r="C4236" s="20"/>
      <c r="D4236" s="127" t="s">
        <v>16223</v>
      </c>
      <c r="E4236" s="21" t="s">
        <v>16251</v>
      </c>
      <c r="F4236" s="21" t="s">
        <v>16252</v>
      </c>
      <c r="G4236" s="21" t="s">
        <v>16253</v>
      </c>
      <c r="H4236" s="22" t="s">
        <v>1150</v>
      </c>
      <c r="I4236" s="21" t="s">
        <v>551</v>
      </c>
      <c r="J4236" s="21" t="s">
        <v>1263</v>
      </c>
      <c r="K4236" s="23">
        <v>5</v>
      </c>
      <c r="L4236" s="21" t="s">
        <v>91</v>
      </c>
      <c r="M4236" s="20">
        <v>5</v>
      </c>
      <c r="N4236" s="21" t="s">
        <v>46</v>
      </c>
      <c r="O4236" s="21" t="s">
        <v>16219</v>
      </c>
      <c r="P4236" s="21"/>
      <c r="Q4236" s="21" t="s">
        <v>16257</v>
      </c>
      <c r="S4236" s="102">
        <v>3.26</v>
      </c>
      <c r="T4236" s="116">
        <v>1.1299999999999999</v>
      </c>
      <c r="AQ4236" s="105" t="e">
        <f t="shared" si="966"/>
        <v>#NUM!</v>
      </c>
      <c r="AR4236" s="105" t="e">
        <f t="shared" si="967"/>
        <v>#NUM!</v>
      </c>
      <c r="AS4236" s="105" t="e">
        <f t="shared" si="968"/>
        <v>#NUM!</v>
      </c>
      <c r="AT4236" s="105" t="e">
        <f>#REF!*1.075</f>
        <v>#REF!</v>
      </c>
      <c r="AU4236" s="105">
        <f t="shared" si="969"/>
        <v>1.2147499999999998</v>
      </c>
      <c r="AV4236" s="102" t="e">
        <f t="shared" si="973"/>
        <v>#REF!</v>
      </c>
      <c r="AW4236" s="105" t="s">
        <v>172</v>
      </c>
      <c r="AX4236" s="105" t="s">
        <v>173</v>
      </c>
      <c r="AY4236" s="106">
        <v>1.2144999999999999</v>
      </c>
      <c r="AZ4236" s="108">
        <f t="shared" si="970"/>
        <v>0.30362499999999998</v>
      </c>
      <c r="BA4236" s="1">
        <f t="shared" si="971"/>
        <v>1.5181249999999999</v>
      </c>
      <c r="BB4236" s="106">
        <f t="shared" si="972"/>
        <v>1.639575</v>
      </c>
      <c r="BD4236" s="105" t="s">
        <v>885</v>
      </c>
    </row>
    <row r="4237" spans="1:59" ht="24.75" customHeight="1">
      <c r="A4237" s="9">
        <v>4246</v>
      </c>
      <c r="B4237" s="20"/>
      <c r="C4237" s="20"/>
      <c r="D4237" s="127" t="s">
        <v>16223</v>
      </c>
      <c r="E4237" s="21" t="s">
        <v>16258</v>
      </c>
      <c r="F4237" s="21" t="s">
        <v>16252</v>
      </c>
      <c r="G4237" s="21" t="s">
        <v>16253</v>
      </c>
      <c r="H4237" s="22" t="s">
        <v>105</v>
      </c>
      <c r="I4237" s="21" t="s">
        <v>44</v>
      </c>
      <c r="J4237" s="21" t="s">
        <v>1422</v>
      </c>
      <c r="K4237" s="23"/>
      <c r="L4237" s="21"/>
      <c r="M4237" s="20">
        <v>20</v>
      </c>
      <c r="N4237" s="21" t="s">
        <v>46</v>
      </c>
      <c r="O4237" s="21" t="s">
        <v>16219</v>
      </c>
      <c r="P4237" s="21"/>
      <c r="Q4237" s="21" t="s">
        <v>16259</v>
      </c>
      <c r="S4237" s="102">
        <v>2.0299999999999998</v>
      </c>
      <c r="T4237" s="116">
        <v>1.47</v>
      </c>
      <c r="AQ4237" s="105" t="e">
        <f t="shared" si="966"/>
        <v>#NUM!</v>
      </c>
      <c r="AR4237" s="105" t="e">
        <f t="shared" si="967"/>
        <v>#NUM!</v>
      </c>
      <c r="AS4237" s="105" t="e">
        <f t="shared" si="968"/>
        <v>#NUM!</v>
      </c>
      <c r="AT4237" s="105" t="e">
        <f>#REF!*1.075</f>
        <v>#REF!</v>
      </c>
      <c r="AU4237" s="105">
        <f t="shared" si="969"/>
        <v>1.5802499999999999</v>
      </c>
      <c r="AV4237" s="102" t="e">
        <f t="shared" si="973"/>
        <v>#REF!</v>
      </c>
      <c r="AW4237" s="105" t="s">
        <v>172</v>
      </c>
      <c r="AX4237" s="105" t="s">
        <v>173</v>
      </c>
      <c r="AY4237" s="106">
        <v>1.5802</v>
      </c>
      <c r="AZ4237" s="108">
        <f t="shared" si="970"/>
        <v>0.39505000000000001</v>
      </c>
      <c r="BA4237" s="1">
        <f t="shared" si="971"/>
        <v>1.97525</v>
      </c>
      <c r="BB4237" s="106">
        <f t="shared" si="972"/>
        <v>2.13327</v>
      </c>
      <c r="BD4237" s="105" t="s">
        <v>885</v>
      </c>
    </row>
    <row r="4238" spans="1:59" ht="24.75" hidden="1" customHeight="1">
      <c r="A4238" s="9">
        <v>4247</v>
      </c>
      <c r="B4238" s="20">
        <v>7199</v>
      </c>
      <c r="C4238" s="20"/>
      <c r="E4238" s="21" t="s">
        <v>16258</v>
      </c>
      <c r="F4238" s="21" t="s">
        <v>16252</v>
      </c>
      <c r="G4238" s="21" t="s">
        <v>16253</v>
      </c>
      <c r="H4238" s="22" t="s">
        <v>105</v>
      </c>
      <c r="I4238" s="21" t="s">
        <v>44</v>
      </c>
      <c r="J4238" s="21" t="s">
        <v>1422</v>
      </c>
      <c r="K4238" s="23"/>
      <c r="L4238" s="21"/>
      <c r="M4238" s="20">
        <v>20</v>
      </c>
      <c r="N4238" s="21" t="s">
        <v>46</v>
      </c>
      <c r="O4238" s="21" t="s">
        <v>16219</v>
      </c>
      <c r="P4238" s="21" t="s">
        <v>16260</v>
      </c>
      <c r="Q4238" s="21" t="s">
        <v>16261</v>
      </c>
      <c r="S4238" s="102">
        <v>2.0299999999999998</v>
      </c>
      <c r="T4238" s="116">
        <v>1.2</v>
      </c>
      <c r="AQ4238" s="105" t="e">
        <f t="shared" si="966"/>
        <v>#NUM!</v>
      </c>
      <c r="AR4238" s="105" t="e">
        <f t="shared" si="967"/>
        <v>#NUM!</v>
      </c>
      <c r="AS4238" s="105" t="e">
        <f t="shared" si="968"/>
        <v>#NUM!</v>
      </c>
      <c r="AT4238" s="105" t="e">
        <f>#REF!*1.075</f>
        <v>#REF!</v>
      </c>
      <c r="AU4238" s="105">
        <f t="shared" si="969"/>
        <v>1.2899999999999998</v>
      </c>
      <c r="AV4238" s="102" t="e">
        <f t="shared" si="973"/>
        <v>#REF!</v>
      </c>
      <c r="AW4238" s="105" t="s">
        <v>172</v>
      </c>
      <c r="AX4238" s="105" t="s">
        <v>173</v>
      </c>
      <c r="AY4238" s="106">
        <v>1.29</v>
      </c>
      <c r="AZ4238" s="108">
        <f t="shared" si="970"/>
        <v>0.32250000000000001</v>
      </c>
      <c r="BA4238" s="1">
        <f t="shared" si="971"/>
        <v>1.6125</v>
      </c>
      <c r="BB4238" s="106">
        <f t="shared" si="972"/>
        <v>1.7415</v>
      </c>
      <c r="BC4238" s="105" t="s">
        <v>53</v>
      </c>
      <c r="BE4238" s="110"/>
      <c r="BF4238" s="110"/>
      <c r="BG4238" s="110"/>
    </row>
    <row r="4239" spans="1:59" ht="24.75" customHeight="1">
      <c r="A4239" s="9">
        <v>4248</v>
      </c>
      <c r="B4239" s="20"/>
      <c r="C4239" s="20"/>
      <c r="D4239" s="127" t="s">
        <v>16223</v>
      </c>
      <c r="E4239" s="21" t="s">
        <v>16262</v>
      </c>
      <c r="F4239" s="21" t="s">
        <v>16263</v>
      </c>
      <c r="G4239" s="21" t="s">
        <v>4245</v>
      </c>
      <c r="H4239" s="22" t="s">
        <v>1037</v>
      </c>
      <c r="I4239" s="21" t="s">
        <v>68</v>
      </c>
      <c r="J4239" s="21" t="s">
        <v>16264</v>
      </c>
      <c r="K4239" s="23"/>
      <c r="L4239" s="21"/>
      <c r="M4239" s="20">
        <v>20</v>
      </c>
      <c r="N4239" s="21" t="s">
        <v>46</v>
      </c>
      <c r="O4239" s="21" t="s">
        <v>16219</v>
      </c>
      <c r="P4239" s="21"/>
      <c r="Q4239" s="21" t="s">
        <v>16265</v>
      </c>
      <c r="S4239" s="102">
        <v>4.07</v>
      </c>
      <c r="T4239" s="116">
        <v>0.98</v>
      </c>
      <c r="AQ4239" s="105" t="e">
        <f t="shared" si="966"/>
        <v>#NUM!</v>
      </c>
      <c r="AR4239" s="105" t="e">
        <f t="shared" si="967"/>
        <v>#NUM!</v>
      </c>
      <c r="AS4239" s="105" t="e">
        <f t="shared" si="968"/>
        <v>#NUM!</v>
      </c>
      <c r="AT4239" s="105" t="e">
        <f>#REF!*1.075</f>
        <v>#REF!</v>
      </c>
      <c r="AU4239" s="105">
        <f t="shared" si="969"/>
        <v>1.0534999999999999</v>
      </c>
      <c r="AV4239" s="102" t="e">
        <f t="shared" si="973"/>
        <v>#REF!</v>
      </c>
      <c r="AW4239" s="105" t="s">
        <v>172</v>
      </c>
      <c r="AX4239" s="105" t="s">
        <v>173</v>
      </c>
      <c r="AY4239" s="106">
        <v>1.0535000000000001</v>
      </c>
      <c r="AZ4239" s="108">
        <f t="shared" si="970"/>
        <v>0.26337500000000003</v>
      </c>
      <c r="BA4239" s="1">
        <f t="shared" si="971"/>
        <v>1.316875</v>
      </c>
      <c r="BB4239" s="106">
        <f t="shared" si="972"/>
        <v>1.4222250000000001</v>
      </c>
      <c r="BD4239" s="105" t="s">
        <v>885</v>
      </c>
    </row>
    <row r="4240" spans="1:59" ht="24.75" hidden="1" customHeight="1">
      <c r="A4240" s="9">
        <v>4249</v>
      </c>
      <c r="B4240" s="20">
        <v>5316</v>
      </c>
      <c r="C4240" s="20"/>
      <c r="E4240" s="21" t="s">
        <v>16262</v>
      </c>
      <c r="F4240" s="21" t="s">
        <v>16263</v>
      </c>
      <c r="G4240" s="21" t="s">
        <v>4245</v>
      </c>
      <c r="H4240" s="22" t="s">
        <v>1037</v>
      </c>
      <c r="I4240" s="21" t="s">
        <v>68</v>
      </c>
      <c r="J4240" s="21" t="s">
        <v>16264</v>
      </c>
      <c r="K4240" s="23"/>
      <c r="L4240" s="21"/>
      <c r="M4240" s="20">
        <v>20</v>
      </c>
      <c r="N4240" s="21" t="s">
        <v>46</v>
      </c>
      <c r="O4240" s="21" t="s">
        <v>16219</v>
      </c>
      <c r="P4240" s="21" t="s">
        <v>16266</v>
      </c>
      <c r="Q4240" s="21" t="s">
        <v>16267</v>
      </c>
      <c r="S4240" s="102">
        <v>4.07</v>
      </c>
      <c r="T4240" s="116">
        <v>0.98</v>
      </c>
      <c r="AQ4240" s="105" t="e">
        <f t="shared" si="966"/>
        <v>#NUM!</v>
      </c>
      <c r="AR4240" s="105" t="e">
        <f t="shared" si="967"/>
        <v>#NUM!</v>
      </c>
      <c r="AS4240" s="105" t="e">
        <f t="shared" si="968"/>
        <v>#NUM!</v>
      </c>
      <c r="AT4240" s="105" t="e">
        <f>#REF!*1.075</f>
        <v>#REF!</v>
      </c>
      <c r="AU4240" s="105">
        <f t="shared" si="969"/>
        <v>1.0534999999999999</v>
      </c>
      <c r="AV4240" s="102" t="e">
        <f t="shared" si="973"/>
        <v>#REF!</v>
      </c>
      <c r="AW4240" s="105" t="s">
        <v>172</v>
      </c>
      <c r="AX4240" s="105" t="s">
        <v>173</v>
      </c>
      <c r="AY4240" s="106">
        <v>1.0529999999999999</v>
      </c>
      <c r="AZ4240" s="108">
        <f t="shared" si="970"/>
        <v>0.26324999999999998</v>
      </c>
      <c r="BA4240" s="1">
        <f t="shared" si="971"/>
        <v>1.3162499999999999</v>
      </c>
      <c r="BB4240" s="106">
        <f t="shared" si="972"/>
        <v>1.4215499999999999</v>
      </c>
      <c r="BC4240" s="105" t="s">
        <v>53</v>
      </c>
      <c r="BE4240" s="110"/>
      <c r="BF4240" s="110"/>
      <c r="BG4240" s="110"/>
    </row>
    <row r="4241" spans="1:59" ht="24.75" hidden="1" customHeight="1">
      <c r="A4241" s="9">
        <v>4252</v>
      </c>
      <c r="B4241" s="36">
        <v>20530</v>
      </c>
      <c r="C4241" s="36"/>
      <c r="E4241" s="36" t="s">
        <v>16268</v>
      </c>
      <c r="F4241" s="36"/>
      <c r="G4241" s="36" t="s">
        <v>3996</v>
      </c>
      <c r="H4241" s="36" t="s">
        <v>4000</v>
      </c>
      <c r="I4241" s="36" t="s">
        <v>68</v>
      </c>
      <c r="J4241" s="36"/>
      <c r="K4241" s="49"/>
      <c r="L4241" s="36"/>
      <c r="M4241" s="36"/>
      <c r="N4241" s="36"/>
      <c r="O4241" s="36" t="s">
        <v>16219</v>
      </c>
      <c r="P4241" s="21"/>
      <c r="Q4241" s="21" t="s">
        <v>480</v>
      </c>
      <c r="T4241" s="116"/>
      <c r="AT4241" s="105" t="e">
        <f>#REF!*1.075</f>
        <v>#REF!</v>
      </c>
      <c r="AV4241" s="102" t="e">
        <f t="shared" si="973"/>
        <v>#REF!</v>
      </c>
      <c r="AZ4241" s="108" t="b">
        <f t="shared" si="970"/>
        <v>0</v>
      </c>
      <c r="BA4241" s="1">
        <f t="shared" si="971"/>
        <v>0</v>
      </c>
      <c r="BB4241" s="106">
        <f t="shared" si="972"/>
        <v>0</v>
      </c>
      <c r="BE4241" s="110"/>
      <c r="BF4241" s="110"/>
      <c r="BG4241" s="110"/>
    </row>
    <row r="4242" spans="1:59" ht="24.75" hidden="1" customHeight="1">
      <c r="A4242" s="9">
        <v>4253</v>
      </c>
      <c r="B4242" s="36">
        <v>20528</v>
      </c>
      <c r="C4242" s="36"/>
      <c r="E4242" s="36" t="s">
        <v>16268</v>
      </c>
      <c r="F4242" s="36"/>
      <c r="G4242" s="36" t="s">
        <v>3996</v>
      </c>
      <c r="H4242" s="36" t="s">
        <v>3997</v>
      </c>
      <c r="I4242" s="36" t="s">
        <v>68</v>
      </c>
      <c r="J4242" s="36"/>
      <c r="K4242" s="49"/>
      <c r="L4242" s="36"/>
      <c r="M4242" s="36"/>
      <c r="N4242" s="36"/>
      <c r="O4242" s="36" t="s">
        <v>16219</v>
      </c>
      <c r="P4242" s="21"/>
      <c r="Q4242" s="21" t="s">
        <v>480</v>
      </c>
      <c r="T4242" s="116"/>
      <c r="AT4242" s="105" t="e">
        <f>#REF!*1.075</f>
        <v>#REF!</v>
      </c>
      <c r="AV4242" s="102" t="e">
        <f t="shared" si="973"/>
        <v>#REF!</v>
      </c>
      <c r="AZ4242" s="108" t="b">
        <f t="shared" si="970"/>
        <v>0</v>
      </c>
      <c r="BA4242" s="1">
        <f t="shared" si="971"/>
        <v>0</v>
      </c>
      <c r="BB4242" s="106">
        <f t="shared" si="972"/>
        <v>0</v>
      </c>
      <c r="BE4242" s="110"/>
      <c r="BF4242" s="110"/>
      <c r="BG4242" s="110"/>
    </row>
    <row r="4243" spans="1:59" ht="24.75" hidden="1" customHeight="1">
      <c r="A4243" s="9">
        <v>4254</v>
      </c>
      <c r="B4243" s="36">
        <v>20532</v>
      </c>
      <c r="C4243" s="36"/>
      <c r="E4243" s="36" t="s">
        <v>16269</v>
      </c>
      <c r="F4243" s="36"/>
      <c r="G4243" s="36" t="s">
        <v>3827</v>
      </c>
      <c r="H4243" s="36" t="s">
        <v>11448</v>
      </c>
      <c r="I4243" s="36" t="s">
        <v>15600</v>
      </c>
      <c r="J4243" s="36"/>
      <c r="K4243" s="49"/>
      <c r="L4243" s="36"/>
      <c r="M4243" s="36"/>
      <c r="N4243" s="36"/>
      <c r="O4243" s="34" t="s">
        <v>16219</v>
      </c>
      <c r="P4243" s="21"/>
      <c r="Q4243" s="21" t="s">
        <v>480</v>
      </c>
      <c r="T4243" s="116"/>
      <c r="AT4243" s="105" t="e">
        <f>#REF!*1.075</f>
        <v>#REF!</v>
      </c>
      <c r="AV4243" s="102" t="e">
        <f t="shared" si="973"/>
        <v>#REF!</v>
      </c>
      <c r="AZ4243" s="108" t="b">
        <f t="shared" si="970"/>
        <v>0</v>
      </c>
      <c r="BA4243" s="1">
        <f t="shared" si="971"/>
        <v>0</v>
      </c>
      <c r="BB4243" s="106">
        <f t="shared" si="972"/>
        <v>0</v>
      </c>
      <c r="BE4243" s="110"/>
      <c r="BF4243" s="110"/>
      <c r="BG4243" s="110"/>
    </row>
    <row r="4244" spans="1:59" ht="24.75" hidden="1" customHeight="1">
      <c r="A4244" s="9">
        <v>4255</v>
      </c>
      <c r="B4244" s="36">
        <v>20531</v>
      </c>
      <c r="C4244" s="36"/>
      <c r="E4244" s="36" t="s">
        <v>16269</v>
      </c>
      <c r="F4244" s="36"/>
      <c r="G4244" s="36" t="s">
        <v>3827</v>
      </c>
      <c r="H4244" s="36" t="s">
        <v>5279</v>
      </c>
      <c r="I4244" s="36" t="s">
        <v>15600</v>
      </c>
      <c r="J4244" s="36"/>
      <c r="K4244" s="49"/>
      <c r="L4244" s="36"/>
      <c r="M4244" s="36"/>
      <c r="N4244" s="36"/>
      <c r="O4244" s="36" t="s">
        <v>16219</v>
      </c>
      <c r="P4244" s="21"/>
      <c r="Q4244" s="21" t="s">
        <v>480</v>
      </c>
      <c r="T4244" s="116"/>
      <c r="AT4244" s="105" t="e">
        <f>#REF!*1.075</f>
        <v>#REF!</v>
      </c>
      <c r="AV4244" s="102" t="e">
        <f t="shared" si="973"/>
        <v>#REF!</v>
      </c>
      <c r="AZ4244" s="108" t="b">
        <f t="shared" si="970"/>
        <v>0</v>
      </c>
      <c r="BA4244" s="1">
        <f t="shared" si="971"/>
        <v>0</v>
      </c>
      <c r="BB4244" s="106">
        <f t="shared" si="972"/>
        <v>0</v>
      </c>
      <c r="BE4244" s="110"/>
      <c r="BF4244" s="110"/>
      <c r="BG4244" s="110"/>
    </row>
    <row r="4245" spans="1:59" ht="24.75" hidden="1" customHeight="1">
      <c r="A4245" s="9">
        <v>4256</v>
      </c>
      <c r="B4245" s="36">
        <v>20527</v>
      </c>
      <c r="C4245" s="36"/>
      <c r="E4245" s="36" t="s">
        <v>16270</v>
      </c>
      <c r="F4245" s="36"/>
      <c r="G4245" s="36" t="s">
        <v>3448</v>
      </c>
      <c r="H4245" s="36" t="s">
        <v>1421</v>
      </c>
      <c r="I4245" s="36" t="s">
        <v>44</v>
      </c>
      <c r="J4245" s="36"/>
      <c r="K4245" s="49"/>
      <c r="L4245" s="36"/>
      <c r="M4245" s="36"/>
      <c r="N4245" s="36"/>
      <c r="O4245" s="36" t="s">
        <v>16219</v>
      </c>
      <c r="P4245" s="21"/>
      <c r="Q4245" s="21" t="s">
        <v>480</v>
      </c>
      <c r="T4245" s="116"/>
      <c r="AT4245" s="105" t="e">
        <f>#REF!*1.075</f>
        <v>#REF!</v>
      </c>
      <c r="AV4245" s="102" t="e">
        <f t="shared" si="973"/>
        <v>#REF!</v>
      </c>
      <c r="AZ4245" s="108" t="b">
        <f t="shared" si="970"/>
        <v>0</v>
      </c>
      <c r="BA4245" s="1">
        <f t="shared" si="971"/>
        <v>0</v>
      </c>
      <c r="BB4245" s="106">
        <f t="shared" si="972"/>
        <v>0</v>
      </c>
      <c r="BE4245" s="110"/>
      <c r="BF4245" s="110"/>
      <c r="BG4245" s="110"/>
    </row>
    <row r="4246" spans="1:59" ht="24.75" hidden="1" customHeight="1">
      <c r="A4246" s="9">
        <v>4257</v>
      </c>
      <c r="B4246" s="36">
        <v>20699</v>
      </c>
      <c r="C4246" s="36"/>
      <c r="E4246" s="36" t="s">
        <v>16271</v>
      </c>
      <c r="F4246" s="36"/>
      <c r="G4246" s="36" t="s">
        <v>243</v>
      </c>
      <c r="H4246" s="36" t="s">
        <v>604</v>
      </c>
      <c r="I4246" s="36" t="s">
        <v>196</v>
      </c>
      <c r="J4246" s="36"/>
      <c r="K4246" s="49"/>
      <c r="L4246" s="36"/>
      <c r="M4246" s="36"/>
      <c r="N4246" s="36"/>
      <c r="O4246" s="36" t="s">
        <v>16219</v>
      </c>
      <c r="P4246" s="21"/>
      <c r="Q4246" s="21" t="s">
        <v>480</v>
      </c>
      <c r="T4246" s="116"/>
      <c r="AT4246" s="105" t="e">
        <f>#REF!*1.075</f>
        <v>#REF!</v>
      </c>
      <c r="AV4246" s="102" t="e">
        <f t="shared" si="973"/>
        <v>#REF!</v>
      </c>
      <c r="AZ4246" s="108" t="b">
        <f t="shared" si="970"/>
        <v>0</v>
      </c>
      <c r="BA4246" s="1">
        <f t="shared" si="971"/>
        <v>0</v>
      </c>
      <c r="BB4246" s="106">
        <f t="shared" si="972"/>
        <v>0</v>
      </c>
      <c r="BE4246" s="110"/>
      <c r="BF4246" s="110"/>
      <c r="BG4246" s="110"/>
    </row>
    <row r="4247" spans="1:59" ht="24.75" hidden="1" customHeight="1">
      <c r="A4247" s="9">
        <v>4258</v>
      </c>
      <c r="B4247" s="36">
        <v>20338</v>
      </c>
      <c r="C4247" s="36"/>
      <c r="E4247" s="36" t="s">
        <v>16271</v>
      </c>
      <c r="F4247" s="36"/>
      <c r="G4247" s="36" t="s">
        <v>243</v>
      </c>
      <c r="H4247" s="36" t="s">
        <v>251</v>
      </c>
      <c r="I4247" s="36" t="s">
        <v>44</v>
      </c>
      <c r="J4247" s="36"/>
      <c r="K4247" s="49"/>
      <c r="L4247" s="36"/>
      <c r="M4247" s="36"/>
      <c r="N4247" s="36"/>
      <c r="O4247" s="36" t="s">
        <v>16219</v>
      </c>
      <c r="P4247" s="21"/>
      <c r="Q4247" s="21" t="s">
        <v>480</v>
      </c>
      <c r="T4247" s="116"/>
      <c r="AT4247" s="105" t="e">
        <f>#REF!*1.075</f>
        <v>#REF!</v>
      </c>
      <c r="AV4247" s="102" t="e">
        <f t="shared" si="973"/>
        <v>#REF!</v>
      </c>
      <c r="AZ4247" s="108" t="b">
        <f t="shared" si="970"/>
        <v>0</v>
      </c>
      <c r="BA4247" s="1">
        <f t="shared" si="971"/>
        <v>0</v>
      </c>
      <c r="BB4247" s="106">
        <f t="shared" si="972"/>
        <v>0</v>
      </c>
      <c r="BE4247" s="110"/>
      <c r="BF4247" s="110"/>
      <c r="BG4247" s="110"/>
    </row>
    <row r="4248" spans="1:59" ht="24.75" hidden="1" customHeight="1">
      <c r="A4248" s="9">
        <v>4259</v>
      </c>
      <c r="B4248" s="36">
        <v>20324</v>
      </c>
      <c r="C4248" s="36"/>
      <c r="E4248" s="36" t="s">
        <v>16271</v>
      </c>
      <c r="F4248" s="36"/>
      <c r="G4248" s="36" t="s">
        <v>243</v>
      </c>
      <c r="H4248" s="36" t="s">
        <v>1056</v>
      </c>
      <c r="I4248" s="36" t="s">
        <v>44</v>
      </c>
      <c r="J4248" s="36"/>
      <c r="K4248" s="49"/>
      <c r="L4248" s="36"/>
      <c r="M4248" s="36"/>
      <c r="N4248" s="36"/>
      <c r="O4248" s="36" t="s">
        <v>16219</v>
      </c>
      <c r="P4248" s="21"/>
      <c r="Q4248" s="21" t="s">
        <v>480</v>
      </c>
      <c r="T4248" s="116"/>
      <c r="AT4248" s="105" t="e">
        <f>#REF!*1.075</f>
        <v>#REF!</v>
      </c>
      <c r="AV4248" s="102" t="e">
        <f t="shared" si="973"/>
        <v>#REF!</v>
      </c>
      <c r="AZ4248" s="108" t="b">
        <f t="shared" si="970"/>
        <v>0</v>
      </c>
      <c r="BA4248" s="1">
        <f t="shared" si="971"/>
        <v>0</v>
      </c>
      <c r="BB4248" s="106">
        <f t="shared" si="972"/>
        <v>0</v>
      </c>
      <c r="BE4248" s="110"/>
      <c r="BF4248" s="110"/>
      <c r="BG4248" s="110"/>
    </row>
    <row r="4249" spans="1:59" ht="24.75" hidden="1" customHeight="1">
      <c r="A4249" s="9">
        <v>4260</v>
      </c>
      <c r="B4249" s="36">
        <v>20529</v>
      </c>
      <c r="C4249" s="36"/>
      <c r="E4249" s="36" t="s">
        <v>16246</v>
      </c>
      <c r="F4249" s="36"/>
      <c r="G4249" s="36" t="s">
        <v>223</v>
      </c>
      <c r="H4249" s="36" t="s">
        <v>60</v>
      </c>
      <c r="I4249" s="36" t="s">
        <v>44</v>
      </c>
      <c r="J4249" s="36"/>
      <c r="K4249" s="49"/>
      <c r="L4249" s="36"/>
      <c r="M4249" s="36"/>
      <c r="N4249" s="36"/>
      <c r="O4249" s="36" t="s">
        <v>16219</v>
      </c>
      <c r="P4249" s="21"/>
      <c r="Q4249" s="21" t="s">
        <v>480</v>
      </c>
      <c r="T4249" s="116"/>
      <c r="AT4249" s="105" t="e">
        <f>#REF!*1.075</f>
        <v>#REF!</v>
      </c>
      <c r="AV4249" s="102" t="e">
        <f t="shared" si="973"/>
        <v>#REF!</v>
      </c>
      <c r="AZ4249" s="108" t="b">
        <f t="shared" si="970"/>
        <v>0</v>
      </c>
      <c r="BA4249" s="1">
        <f t="shared" si="971"/>
        <v>0</v>
      </c>
      <c r="BB4249" s="106">
        <f t="shared" si="972"/>
        <v>0</v>
      </c>
      <c r="BE4249" s="110"/>
      <c r="BF4249" s="110"/>
      <c r="BG4249" s="110"/>
    </row>
    <row r="4250" spans="1:59" ht="24.75" hidden="1" customHeight="1">
      <c r="A4250" s="9">
        <v>4261</v>
      </c>
      <c r="B4250" s="36">
        <v>20698</v>
      </c>
      <c r="C4250" s="36"/>
      <c r="E4250" s="36" t="s">
        <v>16272</v>
      </c>
      <c r="F4250" s="36"/>
      <c r="G4250" s="36" t="s">
        <v>8091</v>
      </c>
      <c r="H4250" s="36" t="s">
        <v>8600</v>
      </c>
      <c r="I4250" s="36" t="s">
        <v>68</v>
      </c>
      <c r="J4250" s="36"/>
      <c r="K4250" s="49"/>
      <c r="L4250" s="36"/>
      <c r="M4250" s="36"/>
      <c r="N4250" s="36"/>
      <c r="O4250" s="36" t="s">
        <v>16219</v>
      </c>
      <c r="P4250" s="21"/>
      <c r="Q4250" s="21" t="s">
        <v>480</v>
      </c>
      <c r="T4250" s="116"/>
      <c r="AT4250" s="105" t="e">
        <f>#REF!*1.075</f>
        <v>#REF!</v>
      </c>
      <c r="AV4250" s="102" t="e">
        <f t="shared" si="973"/>
        <v>#REF!</v>
      </c>
      <c r="AZ4250" s="108" t="b">
        <f t="shared" si="970"/>
        <v>0</v>
      </c>
      <c r="BA4250" s="1">
        <f t="shared" si="971"/>
        <v>0</v>
      </c>
      <c r="BB4250" s="106">
        <f t="shared" si="972"/>
        <v>0</v>
      </c>
      <c r="BE4250" s="110"/>
      <c r="BF4250" s="110"/>
      <c r="BG4250" s="110"/>
    </row>
    <row r="4251" spans="1:59" ht="24.75" hidden="1" customHeight="1">
      <c r="A4251" s="9">
        <v>4262</v>
      </c>
      <c r="B4251" s="36">
        <v>20697</v>
      </c>
      <c r="C4251" s="36"/>
      <c r="E4251" s="36" t="s">
        <v>16272</v>
      </c>
      <c r="F4251" s="36"/>
      <c r="G4251" s="36" t="s">
        <v>8091</v>
      </c>
      <c r="H4251" s="36" t="s">
        <v>731</v>
      </c>
      <c r="I4251" s="36" t="s">
        <v>78</v>
      </c>
      <c r="J4251" s="36"/>
      <c r="K4251" s="49"/>
      <c r="L4251" s="36"/>
      <c r="M4251" s="36"/>
      <c r="N4251" s="36"/>
      <c r="O4251" s="36" t="s">
        <v>16219</v>
      </c>
      <c r="P4251" s="21"/>
      <c r="Q4251" s="21" t="s">
        <v>480</v>
      </c>
      <c r="T4251" s="116"/>
      <c r="AT4251" s="105" t="e">
        <f>#REF!*1.075</f>
        <v>#REF!</v>
      </c>
      <c r="AV4251" s="102" t="e">
        <f t="shared" si="973"/>
        <v>#REF!</v>
      </c>
      <c r="AZ4251" s="108" t="b">
        <f t="shared" si="970"/>
        <v>0</v>
      </c>
      <c r="BA4251" s="1">
        <f t="shared" si="971"/>
        <v>0</v>
      </c>
      <c r="BB4251" s="106">
        <f t="shared" si="972"/>
        <v>0</v>
      </c>
      <c r="BE4251" s="110"/>
      <c r="BF4251" s="110"/>
      <c r="BG4251" s="110"/>
    </row>
    <row r="4252" spans="1:59" ht="24.75" hidden="1" customHeight="1">
      <c r="A4252" s="9">
        <v>4263</v>
      </c>
      <c r="B4252" s="36">
        <v>20534</v>
      </c>
      <c r="C4252" s="36"/>
      <c r="E4252" s="36" t="s">
        <v>16272</v>
      </c>
      <c r="F4252" s="36"/>
      <c r="G4252" s="36" t="s">
        <v>8091</v>
      </c>
      <c r="H4252" s="36" t="s">
        <v>731</v>
      </c>
      <c r="I4252" s="36" t="s">
        <v>78</v>
      </c>
      <c r="J4252" s="36"/>
      <c r="K4252" s="49"/>
      <c r="L4252" s="36"/>
      <c r="M4252" s="36"/>
      <c r="N4252" s="36"/>
      <c r="O4252" s="36" t="s">
        <v>16219</v>
      </c>
      <c r="P4252" s="21"/>
      <c r="Q4252" s="21" t="s">
        <v>480</v>
      </c>
      <c r="T4252" s="116"/>
      <c r="AT4252" s="105" t="e">
        <f>#REF!*1.075</f>
        <v>#REF!</v>
      </c>
      <c r="AV4252" s="102" t="e">
        <f t="shared" si="973"/>
        <v>#REF!</v>
      </c>
      <c r="AZ4252" s="108" t="b">
        <f t="shared" si="970"/>
        <v>0</v>
      </c>
      <c r="BA4252" s="1">
        <f t="shared" si="971"/>
        <v>0</v>
      </c>
      <c r="BB4252" s="106">
        <f t="shared" si="972"/>
        <v>0</v>
      </c>
      <c r="BE4252" s="110"/>
      <c r="BF4252" s="110"/>
      <c r="BG4252" s="110"/>
    </row>
    <row r="4253" spans="1:59" ht="24.75" hidden="1" customHeight="1">
      <c r="A4253" s="9">
        <v>4267</v>
      </c>
      <c r="B4253" s="36">
        <v>20533</v>
      </c>
      <c r="C4253" s="36"/>
      <c r="E4253" s="36" t="s">
        <v>16272</v>
      </c>
      <c r="F4253" s="36"/>
      <c r="G4253" s="36" t="s">
        <v>8091</v>
      </c>
      <c r="H4253" s="36" t="s">
        <v>8600</v>
      </c>
      <c r="I4253" s="36" t="s">
        <v>68</v>
      </c>
      <c r="J4253" s="36"/>
      <c r="K4253" s="49"/>
      <c r="L4253" s="36"/>
      <c r="M4253" s="36"/>
      <c r="N4253" s="36"/>
      <c r="O4253" s="36" t="s">
        <v>16219</v>
      </c>
      <c r="P4253" s="21"/>
      <c r="Q4253" s="21" t="s">
        <v>480</v>
      </c>
      <c r="T4253" s="116"/>
      <c r="AT4253" s="105" t="e">
        <f>#REF!*1.075</f>
        <v>#REF!</v>
      </c>
      <c r="AV4253" s="102" t="e">
        <f t="shared" si="973"/>
        <v>#REF!</v>
      </c>
      <c r="AZ4253" s="108" t="b">
        <f t="shared" si="970"/>
        <v>0</v>
      </c>
      <c r="BA4253" s="1">
        <f t="shared" si="971"/>
        <v>0</v>
      </c>
      <c r="BB4253" s="106">
        <f t="shared" si="972"/>
        <v>0</v>
      </c>
      <c r="BE4253" s="110"/>
      <c r="BF4253" s="110"/>
      <c r="BG4253" s="110"/>
    </row>
    <row r="4254" spans="1:59" ht="24.75" hidden="1" customHeight="1">
      <c r="A4254" s="9">
        <v>4268</v>
      </c>
      <c r="B4254" s="36">
        <v>20346</v>
      </c>
      <c r="C4254" s="36"/>
      <c r="E4254" s="36" t="s">
        <v>16273</v>
      </c>
      <c r="F4254" s="36"/>
      <c r="G4254" s="36" t="s">
        <v>448</v>
      </c>
      <c r="H4254" s="36" t="s">
        <v>67</v>
      </c>
      <c r="I4254" s="36" t="s">
        <v>68</v>
      </c>
      <c r="J4254" s="36"/>
      <c r="K4254" s="49"/>
      <c r="L4254" s="36"/>
      <c r="M4254" s="36"/>
      <c r="N4254" s="36"/>
      <c r="O4254" s="36" t="s">
        <v>16219</v>
      </c>
      <c r="P4254" s="21"/>
      <c r="Q4254" s="21" t="s">
        <v>480</v>
      </c>
      <c r="T4254" s="116"/>
      <c r="AT4254" s="105" t="e">
        <f>#REF!*1.075</f>
        <v>#REF!</v>
      </c>
      <c r="AV4254" s="102" t="e">
        <f t="shared" si="973"/>
        <v>#REF!</v>
      </c>
      <c r="AZ4254" s="108" t="b">
        <f t="shared" si="970"/>
        <v>0</v>
      </c>
      <c r="BA4254" s="1">
        <f t="shared" si="971"/>
        <v>0</v>
      </c>
      <c r="BB4254" s="106">
        <f t="shared" si="972"/>
        <v>0</v>
      </c>
      <c r="BE4254" s="110"/>
      <c r="BF4254" s="110"/>
      <c r="BG4254" s="110"/>
    </row>
    <row r="4255" spans="1:59" ht="24.75" hidden="1" customHeight="1">
      <c r="A4255" s="9">
        <v>4264</v>
      </c>
      <c r="B4255" s="17">
        <v>14608</v>
      </c>
      <c r="C4255" s="17"/>
      <c r="D4255" s="8"/>
      <c r="E4255" s="2" t="s">
        <v>16274</v>
      </c>
      <c r="F4255" s="2" t="s">
        <v>16275</v>
      </c>
      <c r="G4255" s="2" t="s">
        <v>16276</v>
      </c>
      <c r="H4255" s="18" t="s">
        <v>43</v>
      </c>
      <c r="I4255" s="2" t="s">
        <v>2108</v>
      </c>
      <c r="J4255" s="2" t="s">
        <v>16277</v>
      </c>
      <c r="K4255" s="19"/>
      <c r="L4255" s="2"/>
      <c r="M4255" s="17">
        <v>10</v>
      </c>
      <c r="N4255" s="2" t="s">
        <v>46</v>
      </c>
      <c r="O4255" s="2" t="s">
        <v>16278</v>
      </c>
      <c r="P4255" s="2" t="s">
        <v>16279</v>
      </c>
      <c r="Q4255" s="2" t="s">
        <v>16280</v>
      </c>
      <c r="R4255" s="101">
        <v>8.25</v>
      </c>
      <c r="T4255" s="116">
        <v>4.2</v>
      </c>
      <c r="U4255" s="84">
        <v>8.25</v>
      </c>
      <c r="AE4255" s="104">
        <v>8.25</v>
      </c>
      <c r="AN4255" s="106">
        <v>8.25</v>
      </c>
      <c r="AO4255" s="105" t="s">
        <v>50</v>
      </c>
      <c r="AP4255" s="104" t="s">
        <v>51</v>
      </c>
      <c r="AQ4255" s="105" t="e">
        <f>AVERAGE(SMALL(AE4255:AI4255,1),SMALL(AE4255:AI4255,2))</f>
        <v>#NUM!</v>
      </c>
      <c r="AR4255" s="105" t="e">
        <f>IF(R4255 &lt;=( AVERAGE(SMALL(AE4255:AI4255,1),SMALL(AE4255:AI4255,2))), R4255, "")</f>
        <v>#NUM!</v>
      </c>
      <c r="AS4255" s="105" t="e">
        <f>AVERAGE(SMALL(AJ4255:AM4255,1),SMALL(AJ4255:AM4255,2))</f>
        <v>#NUM!</v>
      </c>
      <c r="AT4255" s="105" t="e">
        <f>#REF!*1.075</f>
        <v>#REF!</v>
      </c>
      <c r="AU4255" s="105">
        <f>T4255*1.075</f>
        <v>4.5149999999999997</v>
      </c>
      <c r="AV4255" s="102" t="e">
        <f t="shared" si="973"/>
        <v>#REF!</v>
      </c>
      <c r="AW4255" s="105" t="s">
        <v>172</v>
      </c>
      <c r="AX4255" s="105" t="s">
        <v>173</v>
      </c>
      <c r="AY4255" s="106">
        <v>4.5149999999999997</v>
      </c>
      <c r="AZ4255" s="108">
        <f t="shared" si="970"/>
        <v>1.1287499999999999</v>
      </c>
      <c r="BA4255" s="1">
        <f t="shared" si="971"/>
        <v>5.6437499999999998</v>
      </c>
      <c r="BB4255" s="106">
        <f t="shared" si="972"/>
        <v>6.0952500000000001</v>
      </c>
      <c r="BC4255" s="105" t="s">
        <v>53</v>
      </c>
      <c r="BE4255" s="110"/>
      <c r="BF4255" s="110"/>
      <c r="BG4255" s="110"/>
    </row>
    <row r="4256" spans="1:59" ht="24.75" hidden="1" customHeight="1">
      <c r="A4256" s="9">
        <v>4265</v>
      </c>
      <c r="B4256" s="17">
        <v>14609</v>
      </c>
      <c r="C4256" s="17"/>
      <c r="D4256" s="8"/>
      <c r="E4256" s="2" t="s">
        <v>16274</v>
      </c>
      <c r="F4256" s="2" t="s">
        <v>16281</v>
      </c>
      <c r="G4256" s="2" t="s">
        <v>16276</v>
      </c>
      <c r="H4256" s="18" t="s">
        <v>16282</v>
      </c>
      <c r="I4256" s="2" t="s">
        <v>6229</v>
      </c>
      <c r="J4256" s="2" t="s">
        <v>16283</v>
      </c>
      <c r="K4256" s="19">
        <v>3</v>
      </c>
      <c r="L4256" s="2" t="s">
        <v>91</v>
      </c>
      <c r="M4256" s="17">
        <v>10</v>
      </c>
      <c r="N4256" s="2" t="s">
        <v>46</v>
      </c>
      <c r="O4256" s="2" t="s">
        <v>16278</v>
      </c>
      <c r="P4256" s="2" t="s">
        <v>16279</v>
      </c>
      <c r="Q4256" s="2" t="s">
        <v>16284</v>
      </c>
      <c r="R4256" s="101">
        <v>8.625</v>
      </c>
      <c r="T4256" s="116">
        <v>5</v>
      </c>
      <c r="U4256" s="84">
        <v>8.625</v>
      </c>
      <c r="AE4256" s="104">
        <v>8.625</v>
      </c>
      <c r="AN4256" s="106">
        <v>8.625</v>
      </c>
      <c r="AO4256" s="105" t="s">
        <v>50</v>
      </c>
      <c r="AP4256" s="104" t="s">
        <v>51</v>
      </c>
      <c r="AQ4256" s="105" t="e">
        <f>AVERAGE(SMALL(AE4256:AI4256,1),SMALL(AE4256:AI4256,2))</f>
        <v>#NUM!</v>
      </c>
      <c r="AR4256" s="105" t="e">
        <f>IF(R4256 &lt;=( AVERAGE(SMALL(AE4256:AI4256,1),SMALL(AE4256:AI4256,2))), R4256, "")</f>
        <v>#NUM!</v>
      </c>
      <c r="AS4256" s="105" t="e">
        <f>AVERAGE(SMALL(AJ4256:AM4256,1),SMALL(AJ4256:AM4256,2))</f>
        <v>#NUM!</v>
      </c>
      <c r="AT4256" s="105" t="e">
        <f>#REF!*1.075</f>
        <v>#REF!</v>
      </c>
      <c r="AU4256" s="105">
        <f>T4256*1.075</f>
        <v>5.375</v>
      </c>
      <c r="AV4256" s="102" t="e">
        <f t="shared" si="973"/>
        <v>#REF!</v>
      </c>
      <c r="AW4256" s="105" t="s">
        <v>172</v>
      </c>
      <c r="AX4256" s="105" t="s">
        <v>173</v>
      </c>
      <c r="AY4256" s="106">
        <v>5.375</v>
      </c>
      <c r="AZ4256" s="108">
        <f t="shared" si="970"/>
        <v>1.34375</v>
      </c>
      <c r="BA4256" s="1">
        <f t="shared" si="971"/>
        <v>6.71875</v>
      </c>
      <c r="BB4256" s="106">
        <f t="shared" si="972"/>
        <v>7.2562499999999996</v>
      </c>
      <c r="BC4256" s="105" t="s">
        <v>53</v>
      </c>
      <c r="BE4256" s="110"/>
      <c r="BF4256" s="110"/>
      <c r="BG4256" s="110"/>
    </row>
    <row r="4257" spans="1:59" ht="24.75" hidden="1" customHeight="1">
      <c r="A4257" s="9">
        <v>4266</v>
      </c>
      <c r="B4257" s="17">
        <v>14607</v>
      </c>
      <c r="C4257" s="17"/>
      <c r="D4257" s="8"/>
      <c r="E4257" s="2" t="s">
        <v>16274</v>
      </c>
      <c r="F4257" s="2" t="s">
        <v>16275</v>
      </c>
      <c r="G4257" s="2" t="s">
        <v>16276</v>
      </c>
      <c r="H4257" s="18" t="s">
        <v>1766</v>
      </c>
      <c r="I4257" s="2" t="s">
        <v>109</v>
      </c>
      <c r="J4257" s="2" t="s">
        <v>16285</v>
      </c>
      <c r="K4257" s="19">
        <v>200</v>
      </c>
      <c r="L4257" s="2" t="s">
        <v>91</v>
      </c>
      <c r="M4257" s="17">
        <v>1</v>
      </c>
      <c r="N4257" s="2" t="s">
        <v>46</v>
      </c>
      <c r="O4257" s="2" t="s">
        <v>16278</v>
      </c>
      <c r="P4257" s="2" t="s">
        <v>16279</v>
      </c>
      <c r="Q4257" s="2" t="s">
        <v>16286</v>
      </c>
      <c r="R4257" s="101">
        <v>8.4749999999999996</v>
      </c>
      <c r="T4257" s="116">
        <v>5.2</v>
      </c>
      <c r="U4257" s="84">
        <v>8.4749999999999996</v>
      </c>
      <c r="AE4257" s="104">
        <v>8.4749999999999996</v>
      </c>
      <c r="AN4257" s="106">
        <v>8.4749999999999996</v>
      </c>
      <c r="AO4257" s="105" t="s">
        <v>50</v>
      </c>
      <c r="AP4257" s="104" t="s">
        <v>51</v>
      </c>
      <c r="AQ4257" s="105" t="e">
        <f>AVERAGE(SMALL(AE4257:AI4257,1),SMALL(AE4257:AI4257,2))</f>
        <v>#NUM!</v>
      </c>
      <c r="AR4257" s="105" t="e">
        <f>IF(R4257 &lt;=( AVERAGE(SMALL(AE4257:AI4257,1),SMALL(AE4257:AI4257,2))), R4257, "")</f>
        <v>#NUM!</v>
      </c>
      <c r="AS4257" s="105" t="e">
        <f>AVERAGE(SMALL(AJ4257:AM4257,1),SMALL(AJ4257:AM4257,2))</f>
        <v>#NUM!</v>
      </c>
      <c r="AT4257" s="105" t="e">
        <f>#REF!*1.075</f>
        <v>#REF!</v>
      </c>
      <c r="AU4257" s="105">
        <f>T4257*1.075</f>
        <v>5.59</v>
      </c>
      <c r="AV4257" s="102" t="e">
        <f t="shared" si="973"/>
        <v>#REF!</v>
      </c>
      <c r="AW4257" s="105" t="s">
        <v>172</v>
      </c>
      <c r="AX4257" s="105" t="s">
        <v>173</v>
      </c>
      <c r="AY4257" s="106">
        <v>5.59</v>
      </c>
      <c r="AZ4257" s="108">
        <f t="shared" si="970"/>
        <v>1.3975</v>
      </c>
      <c r="BA4257" s="1">
        <f t="shared" si="971"/>
        <v>6.9874999999999998</v>
      </c>
      <c r="BB4257" s="106">
        <f t="shared" si="972"/>
        <v>7.5465</v>
      </c>
      <c r="BC4257" s="105" t="s">
        <v>53</v>
      </c>
      <c r="BE4257" s="110"/>
      <c r="BF4257" s="110"/>
      <c r="BG4257" s="110"/>
    </row>
    <row r="4258" spans="1:59" ht="24.75" hidden="1" customHeight="1">
      <c r="A4258" s="9">
        <v>4272</v>
      </c>
      <c r="B4258" s="36">
        <v>20351</v>
      </c>
      <c r="C4258" s="36"/>
      <c r="E4258" s="36" t="s">
        <v>16287</v>
      </c>
      <c r="F4258" s="36"/>
      <c r="G4258" s="36" t="s">
        <v>6725</v>
      </c>
      <c r="H4258" s="36" t="s">
        <v>16288</v>
      </c>
      <c r="I4258" s="36" t="s">
        <v>68</v>
      </c>
      <c r="J4258" s="36"/>
      <c r="K4258" s="49"/>
      <c r="L4258" s="36"/>
      <c r="M4258" s="36"/>
      <c r="N4258" s="36"/>
      <c r="O4258" s="36" t="s">
        <v>16278</v>
      </c>
      <c r="P4258" s="21"/>
      <c r="Q4258" s="21" t="s">
        <v>480</v>
      </c>
      <c r="T4258" s="116"/>
      <c r="AT4258" s="105" t="e">
        <f>#REF!*1.075</f>
        <v>#REF!</v>
      </c>
      <c r="AV4258" s="102" t="e">
        <f t="shared" si="973"/>
        <v>#REF!</v>
      </c>
      <c r="AZ4258" s="108" t="b">
        <f t="shared" si="970"/>
        <v>0</v>
      </c>
      <c r="BA4258" s="1">
        <f t="shared" si="971"/>
        <v>0</v>
      </c>
      <c r="BB4258" s="106">
        <f t="shared" si="972"/>
        <v>0</v>
      </c>
      <c r="BE4258" s="110"/>
      <c r="BF4258" s="110"/>
      <c r="BG4258" s="110"/>
    </row>
    <row r="4259" spans="1:59" ht="24.75" hidden="1" customHeight="1">
      <c r="A4259" s="9">
        <v>4289</v>
      </c>
      <c r="B4259" s="36">
        <v>20350</v>
      </c>
      <c r="C4259" s="36"/>
      <c r="E4259" s="36" t="s">
        <v>16287</v>
      </c>
      <c r="F4259" s="36"/>
      <c r="G4259" s="36" t="s">
        <v>6725</v>
      </c>
      <c r="H4259" s="36" t="s">
        <v>16289</v>
      </c>
      <c r="I4259" s="36" t="s">
        <v>551</v>
      </c>
      <c r="J4259" s="36"/>
      <c r="K4259" s="49"/>
      <c r="L4259" s="36"/>
      <c r="M4259" s="36"/>
      <c r="N4259" s="36"/>
      <c r="O4259" s="36" t="s">
        <v>16278</v>
      </c>
      <c r="P4259" s="21"/>
      <c r="Q4259" s="21" t="s">
        <v>480</v>
      </c>
      <c r="T4259" s="116"/>
      <c r="AT4259" s="105" t="e">
        <f>#REF!*1.075</f>
        <v>#REF!</v>
      </c>
      <c r="AV4259" s="102" t="e">
        <f t="shared" si="973"/>
        <v>#REF!</v>
      </c>
      <c r="AZ4259" s="108" t="b">
        <f t="shared" si="970"/>
        <v>0</v>
      </c>
      <c r="BA4259" s="1">
        <f t="shared" si="971"/>
        <v>0</v>
      </c>
      <c r="BB4259" s="106">
        <f t="shared" si="972"/>
        <v>0</v>
      </c>
      <c r="BE4259" s="110"/>
      <c r="BF4259" s="110"/>
      <c r="BG4259" s="110"/>
    </row>
    <row r="4260" spans="1:59" ht="24.75" hidden="1" customHeight="1">
      <c r="A4260" s="9">
        <v>4269</v>
      </c>
      <c r="B4260" s="29">
        <v>17878</v>
      </c>
      <c r="C4260" s="29"/>
      <c r="D4260" s="133"/>
      <c r="E4260" s="30" t="s">
        <v>9563</v>
      </c>
      <c r="F4260" s="30" t="s">
        <v>16290</v>
      </c>
      <c r="G4260" s="30" t="s">
        <v>2026</v>
      </c>
      <c r="H4260" s="22" t="s">
        <v>2091</v>
      </c>
      <c r="I4260" s="21" t="s">
        <v>551</v>
      </c>
      <c r="J4260" s="30" t="s">
        <v>16291</v>
      </c>
      <c r="K4260" s="23">
        <v>2</v>
      </c>
      <c r="L4260" s="21" t="s">
        <v>91</v>
      </c>
      <c r="M4260" s="20">
        <v>5</v>
      </c>
      <c r="N4260" s="21" t="s">
        <v>46</v>
      </c>
      <c r="O4260" s="31" t="s">
        <v>16292</v>
      </c>
      <c r="P4260" s="31" t="s">
        <v>16293</v>
      </c>
      <c r="Q4260" s="31" t="s">
        <v>16294</v>
      </c>
      <c r="R4260" s="101">
        <v>10.53</v>
      </c>
      <c r="T4260" s="116" t="s">
        <v>58</v>
      </c>
      <c r="U4260" s="84">
        <v>10.53</v>
      </c>
      <c r="AQ4260" s="105" t="e">
        <f>AVERAGE(SMALL(AE4260:AI4260,1),SMALL(AE4260:AI4260,2))</f>
        <v>#NUM!</v>
      </c>
      <c r="AR4260" s="105" t="e">
        <f>IF(R4260 &lt;=( AVERAGE(SMALL(AE4260:AI4260,1),SMALL(AE4260:AI4260,2))), R4260, "")</f>
        <v>#NUM!</v>
      </c>
      <c r="AS4260" s="105" t="e">
        <f>AVERAGE(SMALL(AJ4260:AM4260,1),SMALL(AJ4260:AM4260,2))</f>
        <v>#NUM!</v>
      </c>
      <c r="AT4260" s="105" t="e">
        <f>#REF!*1.075</f>
        <v>#REF!</v>
      </c>
      <c r="AU4260" s="105" t="e">
        <f>T4260*1.075</f>
        <v>#VALUE!</v>
      </c>
      <c r="AV4260" s="102" t="e">
        <f t="shared" si="973"/>
        <v>#REF!</v>
      </c>
      <c r="AW4260" s="125" t="s">
        <v>52</v>
      </c>
      <c r="AX4260" s="105" t="s">
        <v>51</v>
      </c>
      <c r="AY4260" s="106">
        <v>10.53</v>
      </c>
      <c r="AZ4260" s="108">
        <f t="shared" si="970"/>
        <v>1.7901</v>
      </c>
      <c r="BA4260" s="1">
        <f t="shared" si="971"/>
        <v>12.3201</v>
      </c>
      <c r="BB4260" s="106">
        <f t="shared" si="972"/>
        <v>13.305707999999999</v>
      </c>
      <c r="BC4260" s="105" t="s">
        <v>53</v>
      </c>
      <c r="BE4260" s="110"/>
      <c r="BF4260" s="110"/>
      <c r="BG4260" s="110"/>
    </row>
    <row r="4261" spans="1:59" ht="24.75" hidden="1" customHeight="1">
      <c r="A4261" s="9">
        <v>4270</v>
      </c>
      <c r="B4261" s="29">
        <v>17879</v>
      </c>
      <c r="C4261" s="29"/>
      <c r="D4261" s="133"/>
      <c r="E4261" s="30" t="s">
        <v>9563</v>
      </c>
      <c r="F4261" s="30" t="s">
        <v>16290</v>
      </c>
      <c r="G4261" s="30" t="s">
        <v>2026</v>
      </c>
      <c r="H4261" s="22" t="s">
        <v>2091</v>
      </c>
      <c r="I4261" s="21" t="s">
        <v>551</v>
      </c>
      <c r="J4261" s="30" t="s">
        <v>16295</v>
      </c>
      <c r="K4261" s="23">
        <v>4</v>
      </c>
      <c r="L4261" s="21" t="s">
        <v>91</v>
      </c>
      <c r="M4261" s="20">
        <v>5</v>
      </c>
      <c r="N4261" s="21" t="s">
        <v>46</v>
      </c>
      <c r="O4261" s="31" t="s">
        <v>16292</v>
      </c>
      <c r="P4261" s="31" t="s">
        <v>16293</v>
      </c>
      <c r="Q4261" s="31" t="s">
        <v>16296</v>
      </c>
      <c r="R4261" s="101">
        <v>17.55</v>
      </c>
      <c r="T4261" s="116" t="s">
        <v>58</v>
      </c>
      <c r="U4261" s="84">
        <v>17.55</v>
      </c>
      <c r="AQ4261" s="105" t="e">
        <f>AVERAGE(SMALL(AE4261:AI4261,1),SMALL(AE4261:AI4261,2))</f>
        <v>#NUM!</v>
      </c>
      <c r="AR4261" s="105" t="e">
        <f>IF(R4261 &lt;=( AVERAGE(SMALL(AE4261:AI4261,1),SMALL(AE4261:AI4261,2))), R4261, "")</f>
        <v>#NUM!</v>
      </c>
      <c r="AS4261" s="105" t="e">
        <f>AVERAGE(SMALL(AJ4261:AM4261,1),SMALL(AJ4261:AM4261,2))</f>
        <v>#NUM!</v>
      </c>
      <c r="AT4261" s="105" t="e">
        <f>#REF!*1.075</f>
        <v>#REF!</v>
      </c>
      <c r="AU4261" s="105" t="e">
        <f>T4261*1.075</f>
        <v>#VALUE!</v>
      </c>
      <c r="AV4261" s="102" t="e">
        <f t="shared" si="973"/>
        <v>#REF!</v>
      </c>
      <c r="AW4261" s="125" t="s">
        <v>52</v>
      </c>
      <c r="AX4261" s="105" t="s">
        <v>51</v>
      </c>
      <c r="AY4261" s="106">
        <v>17.55</v>
      </c>
      <c r="AZ4261" s="108">
        <f t="shared" si="970"/>
        <v>2.9835000000000003</v>
      </c>
      <c r="BA4261" s="1">
        <f t="shared" si="971"/>
        <v>20.5335</v>
      </c>
      <c r="BB4261" s="106">
        <f t="shared" si="972"/>
        <v>22.176179999999999</v>
      </c>
      <c r="BC4261" s="105" t="s">
        <v>53</v>
      </c>
      <c r="BE4261" s="110"/>
      <c r="BF4261" s="110"/>
      <c r="BG4261" s="110"/>
    </row>
    <row r="4262" spans="1:59" ht="24.75" hidden="1" customHeight="1">
      <c r="A4262" s="9">
        <v>4271</v>
      </c>
      <c r="B4262" s="29">
        <v>19630</v>
      </c>
      <c r="C4262" s="29"/>
      <c r="D4262" s="133"/>
      <c r="E4262" s="30" t="s">
        <v>16297</v>
      </c>
      <c r="F4262" s="30" t="s">
        <v>16298</v>
      </c>
      <c r="G4262" s="30" t="s">
        <v>3857</v>
      </c>
      <c r="H4262" s="22" t="s">
        <v>6063</v>
      </c>
      <c r="I4262" s="21" t="s">
        <v>150</v>
      </c>
      <c r="J4262" s="30" t="s">
        <v>16299</v>
      </c>
      <c r="K4262" s="23"/>
      <c r="L4262" s="21"/>
      <c r="M4262" s="20">
        <v>56</v>
      </c>
      <c r="N4262" s="21" t="s">
        <v>46</v>
      </c>
      <c r="O4262" s="31" t="s">
        <v>16292</v>
      </c>
      <c r="P4262" s="31" t="s">
        <v>16293</v>
      </c>
      <c r="Q4262" s="31" t="s">
        <v>16300</v>
      </c>
      <c r="R4262" s="101">
        <v>64.349999999999994</v>
      </c>
      <c r="T4262" s="116" t="s">
        <v>58</v>
      </c>
      <c r="U4262" s="84">
        <v>64.349999999999994</v>
      </c>
      <c r="AQ4262" s="105" t="e">
        <f>AVERAGE(SMALL(AE4262:AI4262,1),SMALL(AE4262:AI4262,2))</f>
        <v>#NUM!</v>
      </c>
      <c r="AR4262" s="105" t="e">
        <f>IF(R4262 &lt;=( AVERAGE(SMALL(AE4262:AI4262,1),SMALL(AE4262:AI4262,2))), R4262, "")</f>
        <v>#NUM!</v>
      </c>
      <c r="AS4262" s="105" t="e">
        <f>AVERAGE(SMALL(AJ4262:AM4262,1),SMALL(AJ4262:AM4262,2))</f>
        <v>#NUM!</v>
      </c>
      <c r="AT4262" s="105" t="e">
        <f>#REF!*1.075</f>
        <v>#REF!</v>
      </c>
      <c r="AU4262" s="105" t="e">
        <f>T4262*1.075</f>
        <v>#VALUE!</v>
      </c>
      <c r="AV4262" s="102" t="e">
        <f t="shared" si="973"/>
        <v>#REF!</v>
      </c>
      <c r="AW4262" s="105" t="s">
        <v>372</v>
      </c>
      <c r="AX4262" s="105" t="s">
        <v>373</v>
      </c>
      <c r="AY4262" s="106">
        <v>7.51</v>
      </c>
      <c r="AZ4262" s="108">
        <f t="shared" si="970"/>
        <v>1.8774999999999999</v>
      </c>
      <c r="BA4262" s="1">
        <f t="shared" si="971"/>
        <v>9.3874999999999993</v>
      </c>
      <c r="BB4262" s="106">
        <f t="shared" si="972"/>
        <v>10.138499999999999</v>
      </c>
      <c r="BC4262" s="105" t="s">
        <v>53</v>
      </c>
      <c r="BE4262" s="110"/>
      <c r="BF4262" s="110"/>
      <c r="BG4262" s="110"/>
    </row>
    <row r="4263" spans="1:59" ht="24.75" hidden="1" customHeight="1">
      <c r="A4263" s="9">
        <v>4296</v>
      </c>
      <c r="B4263" s="36">
        <v>19434</v>
      </c>
      <c r="C4263" s="36"/>
      <c r="E4263" s="37" t="s">
        <v>16301</v>
      </c>
      <c r="F4263" s="36" t="s">
        <v>16302</v>
      </c>
      <c r="G4263" s="36" t="s">
        <v>16303</v>
      </c>
      <c r="H4263" s="36" t="s">
        <v>1421</v>
      </c>
      <c r="I4263" s="36" t="s">
        <v>68</v>
      </c>
      <c r="J4263" s="37" t="s">
        <v>16304</v>
      </c>
      <c r="K4263" s="49"/>
      <c r="L4263" s="36"/>
      <c r="M4263" s="36"/>
      <c r="N4263" s="36"/>
      <c r="O4263" s="36" t="s">
        <v>16305</v>
      </c>
      <c r="P4263" s="36" t="s">
        <v>16306</v>
      </c>
      <c r="Q4263" s="36" t="s">
        <v>16307</v>
      </c>
      <c r="T4263" s="116"/>
      <c r="AT4263" s="105" t="e">
        <f>#REF!*1.075</f>
        <v>#REF!</v>
      </c>
      <c r="AV4263" s="102" t="e">
        <f t="shared" si="973"/>
        <v>#REF!</v>
      </c>
      <c r="AZ4263" s="108" t="b">
        <f t="shared" si="970"/>
        <v>0</v>
      </c>
      <c r="BA4263" s="1">
        <f t="shared" si="971"/>
        <v>0</v>
      </c>
      <c r="BB4263" s="106">
        <f t="shared" si="972"/>
        <v>0</v>
      </c>
      <c r="BE4263" s="110"/>
      <c r="BF4263" s="110"/>
      <c r="BG4263" s="110"/>
    </row>
    <row r="4264" spans="1:59" ht="24.75" hidden="1" customHeight="1">
      <c r="A4264" s="9">
        <v>4273</v>
      </c>
      <c r="B4264" s="20">
        <v>17593</v>
      </c>
      <c r="C4264" s="20"/>
      <c r="D4264" s="126" t="s">
        <v>9593</v>
      </c>
      <c r="E4264" s="21" t="s">
        <v>16308</v>
      </c>
      <c r="F4264" s="21" t="s">
        <v>16309</v>
      </c>
      <c r="G4264" s="21" t="s">
        <v>16310</v>
      </c>
      <c r="H4264" s="22" t="s">
        <v>9101</v>
      </c>
      <c r="I4264" s="21" t="s">
        <v>9146</v>
      </c>
      <c r="J4264" s="21" t="s">
        <v>16311</v>
      </c>
      <c r="K4264" s="23">
        <v>100</v>
      </c>
      <c r="L4264" s="21" t="s">
        <v>91</v>
      </c>
      <c r="M4264" s="20">
        <v>1</v>
      </c>
      <c r="N4264" s="21" t="s">
        <v>46</v>
      </c>
      <c r="O4264" s="21" t="s">
        <v>16312</v>
      </c>
      <c r="P4264" s="21" t="s">
        <v>16313</v>
      </c>
      <c r="Q4264" s="21" t="s">
        <v>16314</v>
      </c>
      <c r="R4264" s="101">
        <v>222</v>
      </c>
      <c r="S4264" s="102">
        <v>175</v>
      </c>
      <c r="T4264" s="116">
        <v>150</v>
      </c>
      <c r="U4264" s="84">
        <v>269.10000000000002</v>
      </c>
      <c r="AM4264" s="105">
        <v>213.09</v>
      </c>
      <c r="AQ4264" s="105" t="e">
        <f t="shared" ref="AQ4264:AQ4284" si="974">AVERAGE(SMALL(AE4264:AI4264,1),SMALL(AE4264:AI4264,2))</f>
        <v>#NUM!</v>
      </c>
      <c r="AR4264" s="105" t="e">
        <f t="shared" ref="AR4264:AR4284" si="975">IF(R4264 &lt;=( AVERAGE(SMALL(AE4264:AI4264,1),SMALL(AE4264:AI4264,2))), R4264, "")</f>
        <v>#NUM!</v>
      </c>
      <c r="AS4264" s="105" t="e">
        <f t="shared" ref="AS4264:AS4284" si="976">AVERAGE(SMALL(AJ4264:AM4264,1),SMALL(AJ4264:AM4264,2))</f>
        <v>#NUM!</v>
      </c>
      <c r="AT4264" s="105" t="e">
        <f>#REF!*1.075</f>
        <v>#REF!</v>
      </c>
      <c r="AU4264" s="105">
        <f t="shared" ref="AU4264:AU4284" si="977">T4264*1.075</f>
        <v>161.25</v>
      </c>
      <c r="AV4264" s="102" t="e">
        <f t="shared" si="973"/>
        <v>#REF!</v>
      </c>
      <c r="AW4264" s="105" t="s">
        <v>172</v>
      </c>
      <c r="AX4264" s="105" t="s">
        <v>173</v>
      </c>
      <c r="AY4264" s="106">
        <v>161.25</v>
      </c>
      <c r="AZ4264" s="108">
        <f t="shared" si="970"/>
        <v>16.125</v>
      </c>
      <c r="BA4264" s="1">
        <f t="shared" si="971"/>
        <v>177.375</v>
      </c>
      <c r="BB4264" s="106">
        <f t="shared" si="972"/>
        <v>191.565</v>
      </c>
      <c r="BC4264" s="105" t="s">
        <v>53</v>
      </c>
      <c r="BD4264" s="110" t="s">
        <v>2280</v>
      </c>
      <c r="BE4264" s="110"/>
      <c r="BF4264" s="110"/>
      <c r="BG4264" s="110"/>
    </row>
    <row r="4265" spans="1:59" ht="24.75" hidden="1" customHeight="1">
      <c r="A4265" s="9">
        <v>4274</v>
      </c>
      <c r="B4265" s="20">
        <v>17602</v>
      </c>
      <c r="C4265" s="20"/>
      <c r="E4265" s="21" t="s">
        <v>16315</v>
      </c>
      <c r="F4265" s="21" t="s">
        <v>16316</v>
      </c>
      <c r="G4265" s="21" t="s">
        <v>2848</v>
      </c>
      <c r="H4265" s="22" t="s">
        <v>16317</v>
      </c>
      <c r="I4265" s="21" t="s">
        <v>668</v>
      </c>
      <c r="J4265" s="21" t="s">
        <v>16318</v>
      </c>
      <c r="K4265" s="23">
        <v>10</v>
      </c>
      <c r="L4265" s="21" t="s">
        <v>91</v>
      </c>
      <c r="M4265" s="20">
        <v>1</v>
      </c>
      <c r="N4265" s="21" t="s">
        <v>46</v>
      </c>
      <c r="O4265" s="21" t="s">
        <v>16312</v>
      </c>
      <c r="P4265" s="21" t="s">
        <v>16313</v>
      </c>
      <c r="Q4265" s="21" t="s">
        <v>16319</v>
      </c>
      <c r="R4265" s="101">
        <v>32.4</v>
      </c>
      <c r="T4265" s="116" t="s">
        <v>58</v>
      </c>
      <c r="U4265" s="84">
        <v>32.467500000000001</v>
      </c>
      <c r="AQ4265" s="105" t="e">
        <f t="shared" si="974"/>
        <v>#NUM!</v>
      </c>
      <c r="AR4265" s="105" t="e">
        <f t="shared" si="975"/>
        <v>#NUM!</v>
      </c>
      <c r="AS4265" s="105" t="e">
        <f t="shared" si="976"/>
        <v>#NUM!</v>
      </c>
      <c r="AT4265" s="105" t="e">
        <f>#REF!*1.075</f>
        <v>#REF!</v>
      </c>
      <c r="AU4265" s="105" t="e">
        <f t="shared" si="977"/>
        <v>#VALUE!</v>
      </c>
      <c r="AV4265" s="102" t="e">
        <f t="shared" si="973"/>
        <v>#REF!</v>
      </c>
      <c r="AW4265" s="125" t="s">
        <v>52</v>
      </c>
      <c r="AX4265" s="125" t="s">
        <v>51</v>
      </c>
      <c r="AY4265" s="106">
        <v>32.4</v>
      </c>
      <c r="AZ4265" s="108">
        <f t="shared" si="970"/>
        <v>5.508</v>
      </c>
      <c r="BA4265" s="1">
        <f t="shared" si="971"/>
        <v>37.908000000000001</v>
      </c>
      <c r="BB4265" s="106">
        <f t="shared" si="972"/>
        <v>40.940640000000002</v>
      </c>
      <c r="BC4265" s="105" t="s">
        <v>53</v>
      </c>
      <c r="BE4265" s="110"/>
      <c r="BF4265" s="110"/>
      <c r="BG4265" s="110"/>
    </row>
    <row r="4266" spans="1:59" ht="24.75" hidden="1" customHeight="1">
      <c r="A4266" s="9">
        <v>4275</v>
      </c>
      <c r="B4266" s="20">
        <v>17711</v>
      </c>
      <c r="C4266" s="20"/>
      <c r="E4266" s="21" t="s">
        <v>16315</v>
      </c>
      <c r="F4266" s="21" t="s">
        <v>16316</v>
      </c>
      <c r="G4266" s="21" t="s">
        <v>2848</v>
      </c>
      <c r="H4266" s="22" t="s">
        <v>16317</v>
      </c>
      <c r="I4266" s="21" t="s">
        <v>668</v>
      </c>
      <c r="J4266" s="21" t="s">
        <v>16320</v>
      </c>
      <c r="K4266" s="23"/>
      <c r="L4266" s="21"/>
      <c r="M4266" s="20">
        <v>1</v>
      </c>
      <c r="N4266" s="21" t="s">
        <v>46</v>
      </c>
      <c r="O4266" s="21" t="s">
        <v>16312</v>
      </c>
      <c r="P4266" s="21" t="s">
        <v>16313</v>
      </c>
      <c r="Q4266" s="21" t="s">
        <v>16321</v>
      </c>
      <c r="R4266" s="101">
        <v>137</v>
      </c>
      <c r="T4266" s="116">
        <v>32</v>
      </c>
      <c r="U4266" s="84">
        <v>137.76750000000001</v>
      </c>
      <c r="AQ4266" s="105" t="e">
        <f t="shared" si="974"/>
        <v>#NUM!</v>
      </c>
      <c r="AR4266" s="105" t="e">
        <f t="shared" si="975"/>
        <v>#NUM!</v>
      </c>
      <c r="AS4266" s="105" t="e">
        <f t="shared" si="976"/>
        <v>#NUM!</v>
      </c>
      <c r="AT4266" s="105" t="e">
        <f>#REF!*1.075</f>
        <v>#REF!</v>
      </c>
      <c r="AU4266" s="105">
        <f t="shared" si="977"/>
        <v>34.4</v>
      </c>
      <c r="AV4266" s="102" t="e">
        <f t="shared" si="973"/>
        <v>#REF!</v>
      </c>
      <c r="AW4266" s="105" t="s">
        <v>172</v>
      </c>
      <c r="AX4266" s="105" t="s">
        <v>173</v>
      </c>
      <c r="AY4266" s="106">
        <v>34.4</v>
      </c>
      <c r="AZ4266" s="108">
        <f t="shared" si="970"/>
        <v>5.8479999999999999</v>
      </c>
      <c r="BA4266" s="1">
        <f t="shared" si="971"/>
        <v>40.247999999999998</v>
      </c>
      <c r="BB4266" s="106">
        <f t="shared" si="972"/>
        <v>43.467839999999995</v>
      </c>
      <c r="BC4266" s="105" t="s">
        <v>53</v>
      </c>
      <c r="BE4266" s="110"/>
      <c r="BF4266" s="110"/>
      <c r="BG4266" s="110"/>
    </row>
    <row r="4267" spans="1:59" ht="24.75" hidden="1" customHeight="1">
      <c r="A4267" s="9">
        <v>4276</v>
      </c>
      <c r="B4267" s="20">
        <v>17572</v>
      </c>
      <c r="C4267" s="20"/>
      <c r="D4267" s="126" t="s">
        <v>9593</v>
      </c>
      <c r="E4267" s="21" t="s">
        <v>16322</v>
      </c>
      <c r="F4267" s="21" t="s">
        <v>16323</v>
      </c>
      <c r="G4267" s="21" t="s">
        <v>2320</v>
      </c>
      <c r="H4267" s="22" t="s">
        <v>16324</v>
      </c>
      <c r="I4267" s="21" t="s">
        <v>574</v>
      </c>
      <c r="J4267" s="21" t="s">
        <v>16325</v>
      </c>
      <c r="K4267" s="23">
        <v>4</v>
      </c>
      <c r="L4267" s="21" t="s">
        <v>91</v>
      </c>
      <c r="M4267" s="20">
        <v>1</v>
      </c>
      <c r="N4267" s="21" t="s">
        <v>46</v>
      </c>
      <c r="O4267" s="21" t="s">
        <v>16312</v>
      </c>
      <c r="P4267" s="21" t="s">
        <v>16326</v>
      </c>
      <c r="Q4267" s="21" t="s">
        <v>16327</v>
      </c>
      <c r="R4267" s="101">
        <v>40</v>
      </c>
      <c r="S4267" s="102">
        <v>37.5</v>
      </c>
      <c r="T4267" s="116">
        <v>32.5</v>
      </c>
      <c r="U4267" s="84">
        <v>59.67</v>
      </c>
      <c r="AG4267" s="105">
        <v>70.965000000000003</v>
      </c>
      <c r="AQ4267" s="105" t="e">
        <f t="shared" si="974"/>
        <v>#NUM!</v>
      </c>
      <c r="AR4267" s="105" t="e">
        <f t="shared" si="975"/>
        <v>#NUM!</v>
      </c>
      <c r="AS4267" s="105" t="e">
        <f t="shared" si="976"/>
        <v>#NUM!</v>
      </c>
      <c r="AT4267" s="105" t="e">
        <f>#REF!*1.075</f>
        <v>#REF!</v>
      </c>
      <c r="AU4267" s="105">
        <f t="shared" si="977"/>
        <v>34.9375</v>
      </c>
      <c r="AV4267" s="102" t="e">
        <f t="shared" si="973"/>
        <v>#REF!</v>
      </c>
      <c r="AW4267" s="105" t="s">
        <v>172</v>
      </c>
      <c r="AX4267" s="105" t="s">
        <v>173</v>
      </c>
      <c r="AY4267" s="106">
        <v>34.9375</v>
      </c>
      <c r="AZ4267" s="108">
        <f t="shared" si="970"/>
        <v>5.9393750000000001</v>
      </c>
      <c r="BA4267" s="1">
        <f t="shared" si="971"/>
        <v>40.876874999999998</v>
      </c>
      <c r="BB4267" s="141">
        <f>BA4267</f>
        <v>40.876874999999998</v>
      </c>
      <c r="BC4267" s="105" t="s">
        <v>53</v>
      </c>
      <c r="BD4267" s="110" t="s">
        <v>2280</v>
      </c>
      <c r="BE4267" s="110"/>
      <c r="BF4267" s="110"/>
      <c r="BG4267" s="110"/>
    </row>
    <row r="4268" spans="1:59" ht="24.75" hidden="1" customHeight="1">
      <c r="A4268" s="9">
        <v>4277</v>
      </c>
      <c r="B4268" s="20">
        <v>17571</v>
      </c>
      <c r="C4268" s="20"/>
      <c r="E4268" s="21" t="s">
        <v>16322</v>
      </c>
      <c r="F4268" s="21" t="s">
        <v>16323</v>
      </c>
      <c r="G4268" s="21" t="s">
        <v>2320</v>
      </c>
      <c r="H4268" s="22" t="s">
        <v>16324</v>
      </c>
      <c r="I4268" s="21" t="s">
        <v>574</v>
      </c>
      <c r="J4268" s="21" t="s">
        <v>16328</v>
      </c>
      <c r="K4268" s="23"/>
      <c r="L4268" s="21"/>
      <c r="M4268" s="20">
        <v>1</v>
      </c>
      <c r="N4268" s="21" t="s">
        <v>46</v>
      </c>
      <c r="O4268" s="21" t="s">
        <v>16312</v>
      </c>
      <c r="P4268" s="21" t="s">
        <v>16326</v>
      </c>
      <c r="Q4268" s="21" t="s">
        <v>16329</v>
      </c>
      <c r="R4268" s="101">
        <v>17.55</v>
      </c>
      <c r="T4268" s="116" t="s">
        <v>58</v>
      </c>
      <c r="U4268" s="84">
        <v>17.55</v>
      </c>
      <c r="AQ4268" s="105" t="e">
        <f t="shared" si="974"/>
        <v>#NUM!</v>
      </c>
      <c r="AR4268" s="105" t="e">
        <f t="shared" si="975"/>
        <v>#NUM!</v>
      </c>
      <c r="AS4268" s="105" t="e">
        <f t="shared" si="976"/>
        <v>#NUM!</v>
      </c>
      <c r="AT4268" s="105" t="e">
        <f>#REF!*1.075</f>
        <v>#REF!</v>
      </c>
      <c r="AU4268" s="105" t="e">
        <f t="shared" si="977"/>
        <v>#VALUE!</v>
      </c>
      <c r="AV4268" s="102" t="e">
        <f t="shared" si="973"/>
        <v>#REF!</v>
      </c>
      <c r="AW4268" s="125" t="s">
        <v>52</v>
      </c>
      <c r="AX4268" s="125" t="s">
        <v>51</v>
      </c>
      <c r="AY4268" s="106">
        <v>17.55</v>
      </c>
      <c r="AZ4268" s="108">
        <f t="shared" si="970"/>
        <v>2.9835000000000003</v>
      </c>
      <c r="BA4268" s="1">
        <f t="shared" si="971"/>
        <v>20.5335</v>
      </c>
      <c r="BB4268" s="106">
        <f t="shared" ref="BB4268:BB4275" si="978">BA4268+BA4268*0.08</f>
        <v>22.176179999999999</v>
      </c>
      <c r="BC4268" s="105" t="s">
        <v>53</v>
      </c>
      <c r="BE4268" s="110"/>
      <c r="BF4268" s="110"/>
      <c r="BG4268" s="110"/>
    </row>
    <row r="4269" spans="1:59" ht="24.75" hidden="1" customHeight="1">
      <c r="A4269" s="9">
        <v>4278</v>
      </c>
      <c r="B4269" s="20">
        <v>17573</v>
      </c>
      <c r="C4269" s="20"/>
      <c r="E4269" s="21" t="s">
        <v>16322</v>
      </c>
      <c r="F4269" s="21" t="s">
        <v>16323</v>
      </c>
      <c r="G4269" s="21" t="s">
        <v>2320</v>
      </c>
      <c r="H4269" s="22" t="s">
        <v>16324</v>
      </c>
      <c r="I4269" s="21" t="s">
        <v>574</v>
      </c>
      <c r="J4269" s="21" t="s">
        <v>16330</v>
      </c>
      <c r="K4269" s="23">
        <v>8</v>
      </c>
      <c r="L4269" s="21" t="s">
        <v>91</v>
      </c>
      <c r="M4269" s="20">
        <v>1</v>
      </c>
      <c r="N4269" s="21" t="s">
        <v>46</v>
      </c>
      <c r="O4269" s="21" t="s">
        <v>16312</v>
      </c>
      <c r="P4269" s="21" t="s">
        <v>16326</v>
      </c>
      <c r="Q4269" s="21" t="s">
        <v>16331</v>
      </c>
      <c r="R4269" s="101">
        <v>118</v>
      </c>
      <c r="T4269" s="116" t="s">
        <v>58</v>
      </c>
      <c r="U4269" s="84">
        <v>118.46250000000001</v>
      </c>
      <c r="AG4269" s="105">
        <v>33.880000000000003</v>
      </c>
      <c r="AQ4269" s="105" t="e">
        <f t="shared" si="974"/>
        <v>#NUM!</v>
      </c>
      <c r="AR4269" s="105" t="e">
        <f t="shared" si="975"/>
        <v>#NUM!</v>
      </c>
      <c r="AS4269" s="105" t="e">
        <f t="shared" si="976"/>
        <v>#NUM!</v>
      </c>
      <c r="AT4269" s="105" t="e">
        <f>#REF!*1.075</f>
        <v>#REF!</v>
      </c>
      <c r="AU4269" s="105" t="e">
        <f t="shared" si="977"/>
        <v>#VALUE!</v>
      </c>
      <c r="AV4269" s="102" t="e">
        <f t="shared" si="973"/>
        <v>#REF!</v>
      </c>
      <c r="AW4269" s="125" t="s">
        <v>52</v>
      </c>
      <c r="AX4269" s="125" t="s">
        <v>51</v>
      </c>
      <c r="AY4269" s="106">
        <v>118</v>
      </c>
      <c r="AZ4269" s="108">
        <f t="shared" si="970"/>
        <v>11.8</v>
      </c>
      <c r="BA4269" s="1">
        <f t="shared" si="971"/>
        <v>129.80000000000001</v>
      </c>
      <c r="BB4269" s="106">
        <f t="shared" si="978"/>
        <v>140.18400000000003</v>
      </c>
      <c r="BC4269" s="105" t="s">
        <v>53</v>
      </c>
      <c r="BE4269" s="110"/>
      <c r="BF4269" s="110"/>
      <c r="BG4269" s="110"/>
    </row>
    <row r="4270" spans="1:59" ht="24.75" hidden="1" customHeight="1">
      <c r="A4270" s="9">
        <v>4279</v>
      </c>
      <c r="B4270" s="20">
        <v>16459</v>
      </c>
      <c r="C4270" s="20"/>
      <c r="E4270" s="21" t="s">
        <v>16332</v>
      </c>
      <c r="F4270" s="21" t="s">
        <v>16333</v>
      </c>
      <c r="G4270" s="21" t="s">
        <v>587</v>
      </c>
      <c r="H4270" s="22" t="s">
        <v>2091</v>
      </c>
      <c r="I4270" s="21" t="s">
        <v>574</v>
      </c>
      <c r="J4270" s="21" t="s">
        <v>16334</v>
      </c>
      <c r="K4270" s="23">
        <v>25</v>
      </c>
      <c r="L4270" s="21" t="s">
        <v>91</v>
      </c>
      <c r="M4270" s="20">
        <v>1</v>
      </c>
      <c r="N4270" s="21" t="s">
        <v>46</v>
      </c>
      <c r="O4270" s="21" t="s">
        <v>16312</v>
      </c>
      <c r="P4270" s="21" t="s">
        <v>16326</v>
      </c>
      <c r="Q4270" s="21" t="s">
        <v>16335</v>
      </c>
      <c r="R4270" s="101">
        <v>63</v>
      </c>
      <c r="T4270" s="116">
        <v>8</v>
      </c>
      <c r="U4270" s="84">
        <v>63.18</v>
      </c>
      <c r="AQ4270" s="105" t="e">
        <f t="shared" si="974"/>
        <v>#NUM!</v>
      </c>
      <c r="AR4270" s="105" t="e">
        <f t="shared" si="975"/>
        <v>#NUM!</v>
      </c>
      <c r="AS4270" s="105" t="e">
        <f t="shared" si="976"/>
        <v>#NUM!</v>
      </c>
      <c r="AT4270" s="105" t="e">
        <f>#REF!*1.075</f>
        <v>#REF!</v>
      </c>
      <c r="AU4270" s="105">
        <f t="shared" si="977"/>
        <v>8.6</v>
      </c>
      <c r="AV4270" s="102" t="e">
        <f t="shared" si="973"/>
        <v>#REF!</v>
      </c>
      <c r="AW4270" s="105" t="s">
        <v>172</v>
      </c>
      <c r="AX4270" s="105" t="s">
        <v>173</v>
      </c>
      <c r="AY4270" s="106">
        <v>8.6</v>
      </c>
      <c r="AZ4270" s="108">
        <f t="shared" si="970"/>
        <v>2.15</v>
      </c>
      <c r="BA4270" s="1">
        <f t="shared" si="971"/>
        <v>10.75</v>
      </c>
      <c r="BB4270" s="106">
        <f t="shared" si="978"/>
        <v>11.61</v>
      </c>
      <c r="BC4270" s="105" t="s">
        <v>53</v>
      </c>
      <c r="BE4270" s="110"/>
      <c r="BF4270" s="110"/>
      <c r="BG4270" s="110"/>
    </row>
    <row r="4271" spans="1:59" ht="24.75" hidden="1" customHeight="1">
      <c r="A4271" s="9">
        <v>4280</v>
      </c>
      <c r="B4271" s="20">
        <v>17514</v>
      </c>
      <c r="C4271" s="20"/>
      <c r="E4271" s="21" t="s">
        <v>16336</v>
      </c>
      <c r="F4271" s="21" t="s">
        <v>16337</v>
      </c>
      <c r="G4271" s="21" t="s">
        <v>16338</v>
      </c>
      <c r="H4271" s="22" t="s">
        <v>16324</v>
      </c>
      <c r="I4271" s="21" t="s">
        <v>574</v>
      </c>
      <c r="J4271" s="21" t="s">
        <v>16339</v>
      </c>
      <c r="K4271" s="23">
        <v>2</v>
      </c>
      <c r="L4271" s="21" t="s">
        <v>91</v>
      </c>
      <c r="M4271" s="20">
        <v>1</v>
      </c>
      <c r="N4271" s="21" t="s">
        <v>46</v>
      </c>
      <c r="O4271" s="21" t="s">
        <v>16312</v>
      </c>
      <c r="P4271" s="21" t="s">
        <v>16340</v>
      </c>
      <c r="Q4271" s="21" t="s">
        <v>16341</v>
      </c>
      <c r="R4271" s="101">
        <v>58.5</v>
      </c>
      <c r="T4271" s="116" t="s">
        <v>58</v>
      </c>
      <c r="U4271" s="84">
        <v>58.5</v>
      </c>
      <c r="AG4271" s="105">
        <v>19.12</v>
      </c>
      <c r="AQ4271" s="105" t="e">
        <f t="shared" si="974"/>
        <v>#NUM!</v>
      </c>
      <c r="AR4271" s="105" t="e">
        <f t="shared" si="975"/>
        <v>#NUM!</v>
      </c>
      <c r="AS4271" s="105" t="e">
        <f t="shared" si="976"/>
        <v>#NUM!</v>
      </c>
      <c r="AT4271" s="105" t="e">
        <f>#REF!*1.075</f>
        <v>#REF!</v>
      </c>
      <c r="AU4271" s="105" t="e">
        <f t="shared" si="977"/>
        <v>#VALUE!</v>
      </c>
      <c r="AV4271" s="102" t="e">
        <f t="shared" si="973"/>
        <v>#REF!</v>
      </c>
      <c r="AW4271" s="105" t="s">
        <v>279</v>
      </c>
      <c r="AX4271" s="105" t="s">
        <v>278</v>
      </c>
      <c r="AY4271" s="106">
        <v>38.81</v>
      </c>
      <c r="AZ4271" s="108">
        <f t="shared" si="970"/>
        <v>6.5977000000000006</v>
      </c>
      <c r="BA4271" s="1">
        <f t="shared" si="971"/>
        <v>45.407700000000006</v>
      </c>
      <c r="BB4271" s="106">
        <f t="shared" si="978"/>
        <v>49.040316000000004</v>
      </c>
      <c r="BC4271" s="105" t="s">
        <v>53</v>
      </c>
      <c r="BE4271" s="110"/>
      <c r="BF4271" s="110"/>
      <c r="BG4271" s="110"/>
    </row>
    <row r="4272" spans="1:59" ht="24.75" hidden="1" customHeight="1">
      <c r="A4272" s="9">
        <v>4281</v>
      </c>
      <c r="B4272" s="20">
        <v>17566</v>
      </c>
      <c r="C4272" s="20"/>
      <c r="E4272" s="21" t="s">
        <v>16336</v>
      </c>
      <c r="F4272" s="21" t="s">
        <v>16337</v>
      </c>
      <c r="G4272" s="21" t="s">
        <v>16338</v>
      </c>
      <c r="H4272" s="22" t="s">
        <v>16324</v>
      </c>
      <c r="I4272" s="21" t="s">
        <v>574</v>
      </c>
      <c r="J4272" s="21" t="s">
        <v>16342</v>
      </c>
      <c r="K4272" s="23">
        <v>5</v>
      </c>
      <c r="L4272" s="21" t="s">
        <v>91</v>
      </c>
      <c r="M4272" s="20">
        <v>1</v>
      </c>
      <c r="N4272" s="21" t="s">
        <v>46</v>
      </c>
      <c r="O4272" s="21" t="s">
        <v>16312</v>
      </c>
      <c r="P4272" s="21" t="s">
        <v>16340</v>
      </c>
      <c r="Q4272" s="21" t="s">
        <v>16343</v>
      </c>
      <c r="R4272" s="101">
        <v>146.25</v>
      </c>
      <c r="T4272" s="116" t="s">
        <v>58</v>
      </c>
      <c r="U4272" s="84">
        <v>146.25</v>
      </c>
      <c r="AG4272" s="105">
        <v>38.799999999999997</v>
      </c>
      <c r="AQ4272" s="105" t="e">
        <f t="shared" si="974"/>
        <v>#NUM!</v>
      </c>
      <c r="AR4272" s="105" t="e">
        <f t="shared" si="975"/>
        <v>#NUM!</v>
      </c>
      <c r="AS4272" s="105" t="e">
        <f t="shared" si="976"/>
        <v>#NUM!</v>
      </c>
      <c r="AT4272" s="105" t="e">
        <f>#REF!*1.075</f>
        <v>#REF!</v>
      </c>
      <c r="AU4272" s="105" t="e">
        <f t="shared" si="977"/>
        <v>#VALUE!</v>
      </c>
      <c r="AV4272" s="102" t="e">
        <f t="shared" si="973"/>
        <v>#REF!</v>
      </c>
      <c r="AW4272" s="105" t="s">
        <v>279</v>
      </c>
      <c r="AX4272" s="105" t="s">
        <v>278</v>
      </c>
      <c r="AY4272" s="106">
        <v>92.53</v>
      </c>
      <c r="AZ4272" s="108">
        <f t="shared" si="970"/>
        <v>11.1036</v>
      </c>
      <c r="BA4272" s="1">
        <f t="shared" si="971"/>
        <v>103.6336</v>
      </c>
      <c r="BB4272" s="106">
        <f t="shared" si="978"/>
        <v>111.924288</v>
      </c>
      <c r="BC4272" s="105" t="s">
        <v>53</v>
      </c>
      <c r="BE4272" s="110"/>
      <c r="BF4272" s="110"/>
      <c r="BG4272" s="110"/>
    </row>
    <row r="4273" spans="1:59" ht="24.75" hidden="1" customHeight="1">
      <c r="A4273" s="9">
        <v>4282</v>
      </c>
      <c r="B4273" s="20">
        <v>17567</v>
      </c>
      <c r="C4273" s="20"/>
      <c r="E4273" s="21" t="s">
        <v>16336</v>
      </c>
      <c r="F4273" s="21" t="s">
        <v>16337</v>
      </c>
      <c r="G4273" s="21" t="s">
        <v>16338</v>
      </c>
      <c r="H4273" s="22" t="s">
        <v>16324</v>
      </c>
      <c r="I4273" s="21" t="s">
        <v>574</v>
      </c>
      <c r="J4273" s="21" t="s">
        <v>16344</v>
      </c>
      <c r="K4273" s="23">
        <v>15</v>
      </c>
      <c r="L4273" s="21" t="s">
        <v>91</v>
      </c>
      <c r="M4273" s="20">
        <v>1</v>
      </c>
      <c r="N4273" s="21" t="s">
        <v>46</v>
      </c>
      <c r="O4273" s="21" t="s">
        <v>16312</v>
      </c>
      <c r="P4273" s="21" t="s">
        <v>16340</v>
      </c>
      <c r="Q4273" s="21" t="s">
        <v>16345</v>
      </c>
      <c r="R4273" s="101">
        <v>456.3</v>
      </c>
      <c r="T4273" s="116" t="s">
        <v>58</v>
      </c>
      <c r="U4273" s="84">
        <v>456.3</v>
      </c>
      <c r="AG4273" s="105">
        <v>133.38999999999999</v>
      </c>
      <c r="AQ4273" s="105" t="e">
        <f t="shared" si="974"/>
        <v>#NUM!</v>
      </c>
      <c r="AR4273" s="105" t="e">
        <f t="shared" si="975"/>
        <v>#NUM!</v>
      </c>
      <c r="AS4273" s="105" t="e">
        <f t="shared" si="976"/>
        <v>#NUM!</v>
      </c>
      <c r="AT4273" s="105" t="e">
        <f>#REF!*1.075</f>
        <v>#REF!</v>
      </c>
      <c r="AU4273" s="105" t="e">
        <f t="shared" si="977"/>
        <v>#VALUE!</v>
      </c>
      <c r="AV4273" s="102" t="e">
        <f t="shared" si="973"/>
        <v>#REF!</v>
      </c>
      <c r="AW4273" s="105" t="s">
        <v>279</v>
      </c>
      <c r="AX4273" s="105" t="s">
        <v>278</v>
      </c>
      <c r="AY4273" s="106">
        <v>294.85000000000002</v>
      </c>
      <c r="AZ4273" s="108">
        <f t="shared" si="970"/>
        <v>29.485000000000003</v>
      </c>
      <c r="BA4273" s="1">
        <f t="shared" si="971"/>
        <v>324.33500000000004</v>
      </c>
      <c r="BB4273" s="106">
        <f t="shared" si="978"/>
        <v>350.28180000000003</v>
      </c>
      <c r="BC4273" s="105" t="s">
        <v>53</v>
      </c>
      <c r="BE4273" s="110"/>
      <c r="BF4273" s="110"/>
      <c r="BG4273" s="110"/>
    </row>
    <row r="4274" spans="1:59" ht="24.75" hidden="1" customHeight="1">
      <c r="A4274" s="9">
        <v>4283</v>
      </c>
      <c r="B4274" s="20">
        <v>17568</v>
      </c>
      <c r="C4274" s="20"/>
      <c r="E4274" s="21" t="s">
        <v>16336</v>
      </c>
      <c r="F4274" s="21" t="s">
        <v>16337</v>
      </c>
      <c r="G4274" s="21" t="s">
        <v>16338</v>
      </c>
      <c r="H4274" s="22" t="s">
        <v>16324</v>
      </c>
      <c r="I4274" s="21" t="s">
        <v>574</v>
      </c>
      <c r="J4274" s="21" t="s">
        <v>16346</v>
      </c>
      <c r="K4274" s="23">
        <v>25</v>
      </c>
      <c r="L4274" s="21" t="s">
        <v>91</v>
      </c>
      <c r="M4274" s="20">
        <v>1</v>
      </c>
      <c r="N4274" s="21" t="s">
        <v>46</v>
      </c>
      <c r="O4274" s="21" t="s">
        <v>16312</v>
      </c>
      <c r="P4274" s="21" t="s">
        <v>16340</v>
      </c>
      <c r="Q4274" s="21" t="s">
        <v>16347</v>
      </c>
      <c r="R4274" s="101">
        <v>702</v>
      </c>
      <c r="T4274" s="116" t="s">
        <v>58</v>
      </c>
      <c r="U4274" s="84">
        <v>702</v>
      </c>
      <c r="AG4274" s="105">
        <v>156.29</v>
      </c>
      <c r="AQ4274" s="105" t="e">
        <f t="shared" si="974"/>
        <v>#NUM!</v>
      </c>
      <c r="AR4274" s="105" t="e">
        <f t="shared" si="975"/>
        <v>#NUM!</v>
      </c>
      <c r="AS4274" s="105" t="e">
        <f t="shared" si="976"/>
        <v>#NUM!</v>
      </c>
      <c r="AT4274" s="105" t="e">
        <f>#REF!*1.075</f>
        <v>#REF!</v>
      </c>
      <c r="AU4274" s="105" t="e">
        <f t="shared" si="977"/>
        <v>#VALUE!</v>
      </c>
      <c r="AV4274" s="102" t="e">
        <f t="shared" si="973"/>
        <v>#REF!</v>
      </c>
      <c r="AW4274" s="105" t="s">
        <v>279</v>
      </c>
      <c r="AX4274" s="105" t="s">
        <v>278</v>
      </c>
      <c r="AY4274" s="106">
        <v>429.15</v>
      </c>
      <c r="AZ4274" s="108">
        <f t="shared" si="970"/>
        <v>42.914999999999999</v>
      </c>
      <c r="BA4274" s="1">
        <f t="shared" si="971"/>
        <v>472.065</v>
      </c>
      <c r="BB4274" s="106">
        <f t="shared" si="978"/>
        <v>509.83019999999999</v>
      </c>
      <c r="BC4274" s="105" t="s">
        <v>53</v>
      </c>
      <c r="BE4274" s="110"/>
      <c r="BF4274" s="110"/>
      <c r="BG4274" s="110"/>
    </row>
    <row r="4275" spans="1:59" ht="24.75" hidden="1" customHeight="1">
      <c r="A4275" s="9">
        <v>4284</v>
      </c>
      <c r="B4275" s="17">
        <v>18056</v>
      </c>
      <c r="C4275" s="17"/>
      <c r="D4275" s="8"/>
      <c r="E4275" s="2" t="s">
        <v>16348</v>
      </c>
      <c r="F4275" s="2" t="s">
        <v>16349</v>
      </c>
      <c r="G4275" s="2" t="s">
        <v>13401</v>
      </c>
      <c r="H4275" s="18" t="s">
        <v>14933</v>
      </c>
      <c r="I4275" s="2" t="s">
        <v>626</v>
      </c>
      <c r="J4275" s="2" t="s">
        <v>16350</v>
      </c>
      <c r="K4275" s="19"/>
      <c r="L4275" s="2"/>
      <c r="M4275" s="17">
        <v>1</v>
      </c>
      <c r="N4275" s="2" t="s">
        <v>46</v>
      </c>
      <c r="O4275" s="2" t="s">
        <v>16312</v>
      </c>
      <c r="P4275" s="2" t="s">
        <v>16313</v>
      </c>
      <c r="Q4275" s="2" t="s">
        <v>16351</v>
      </c>
      <c r="R4275" s="101">
        <v>10.32</v>
      </c>
      <c r="T4275" s="116" t="s">
        <v>58</v>
      </c>
      <c r="U4275" s="84">
        <v>9.6</v>
      </c>
      <c r="AE4275" s="104">
        <v>9.6</v>
      </c>
      <c r="AN4275" s="106">
        <v>9.6</v>
      </c>
      <c r="AO4275" s="105" t="s">
        <v>531</v>
      </c>
      <c r="AP4275" s="104" t="s">
        <v>532</v>
      </c>
      <c r="AQ4275" s="105" t="e">
        <f t="shared" si="974"/>
        <v>#NUM!</v>
      </c>
      <c r="AR4275" s="105" t="e">
        <f t="shared" si="975"/>
        <v>#NUM!</v>
      </c>
      <c r="AS4275" s="105" t="e">
        <f t="shared" si="976"/>
        <v>#NUM!</v>
      </c>
      <c r="AT4275" s="105" t="e">
        <f>#REF!*1.075</f>
        <v>#REF!</v>
      </c>
      <c r="AU4275" s="105" t="e">
        <f t="shared" si="977"/>
        <v>#VALUE!</v>
      </c>
      <c r="AV4275" s="102" t="e">
        <f t="shared" si="973"/>
        <v>#REF!</v>
      </c>
      <c r="AW4275" s="105" t="s">
        <v>1543</v>
      </c>
      <c r="AX4275" s="105" t="s">
        <v>532</v>
      </c>
      <c r="AY4275" s="106">
        <v>9.6</v>
      </c>
      <c r="AZ4275" s="108">
        <f t="shared" si="970"/>
        <v>2.4</v>
      </c>
      <c r="BA4275" s="1">
        <f t="shared" si="971"/>
        <v>12</v>
      </c>
      <c r="BB4275" s="106">
        <f t="shared" si="978"/>
        <v>12.96</v>
      </c>
      <c r="BC4275" s="105" t="s">
        <v>53</v>
      </c>
      <c r="BE4275" s="110"/>
      <c r="BF4275" s="110"/>
      <c r="BG4275" s="110"/>
    </row>
    <row r="4276" spans="1:59" ht="24.75" hidden="1" customHeight="1">
      <c r="A4276" s="9">
        <v>4285</v>
      </c>
      <c r="B4276" s="20">
        <v>17591</v>
      </c>
      <c r="C4276" s="20"/>
      <c r="D4276" s="126" t="s">
        <v>9593</v>
      </c>
      <c r="E4276" s="21" t="s">
        <v>16352</v>
      </c>
      <c r="F4276" s="21" t="s">
        <v>7615</v>
      </c>
      <c r="G4276" s="21" t="s">
        <v>610</v>
      </c>
      <c r="H4276" s="22" t="s">
        <v>16353</v>
      </c>
      <c r="I4276" s="21" t="s">
        <v>574</v>
      </c>
      <c r="J4276" s="21" t="s">
        <v>16354</v>
      </c>
      <c r="K4276" s="23">
        <v>10</v>
      </c>
      <c r="L4276" s="21" t="s">
        <v>91</v>
      </c>
      <c r="M4276" s="20">
        <v>1</v>
      </c>
      <c r="N4276" s="21" t="s">
        <v>46</v>
      </c>
      <c r="O4276" s="21" t="s">
        <v>16312</v>
      </c>
      <c r="P4276" s="21" t="s">
        <v>16313</v>
      </c>
      <c r="Q4276" s="21" t="s">
        <v>16355</v>
      </c>
      <c r="R4276" s="101">
        <v>25</v>
      </c>
      <c r="S4276" s="102">
        <v>23</v>
      </c>
      <c r="T4276" s="116">
        <v>20</v>
      </c>
      <c r="U4276" s="84">
        <v>171.756</v>
      </c>
      <c r="AG4276" s="105">
        <v>38.799999999999997</v>
      </c>
      <c r="AQ4276" s="105" t="e">
        <f t="shared" si="974"/>
        <v>#NUM!</v>
      </c>
      <c r="AR4276" s="105" t="e">
        <f t="shared" si="975"/>
        <v>#NUM!</v>
      </c>
      <c r="AS4276" s="105" t="e">
        <f t="shared" si="976"/>
        <v>#NUM!</v>
      </c>
      <c r="AT4276" s="105" t="e">
        <f>#REF!*1.075</f>
        <v>#REF!</v>
      </c>
      <c r="AU4276" s="105">
        <f t="shared" si="977"/>
        <v>21.5</v>
      </c>
      <c r="AV4276" s="102" t="e">
        <f t="shared" si="973"/>
        <v>#REF!</v>
      </c>
      <c r="AW4276" s="105" t="s">
        <v>172</v>
      </c>
      <c r="AX4276" s="105" t="s">
        <v>173</v>
      </c>
      <c r="AY4276" s="106">
        <v>21.5</v>
      </c>
      <c r="AZ4276" s="108">
        <f t="shared" si="970"/>
        <v>3.6550000000000002</v>
      </c>
      <c r="BA4276" s="1">
        <f t="shared" si="971"/>
        <v>25.155000000000001</v>
      </c>
      <c r="BB4276" s="141">
        <f>BA4276</f>
        <v>25.155000000000001</v>
      </c>
      <c r="BC4276" s="105" t="s">
        <v>53</v>
      </c>
      <c r="BD4276" s="110" t="s">
        <v>2280</v>
      </c>
      <c r="BE4276" s="110"/>
      <c r="BF4276" s="110"/>
      <c r="BG4276" s="110"/>
    </row>
    <row r="4277" spans="1:59" ht="24.75" hidden="1" customHeight="1">
      <c r="A4277" s="9">
        <v>4286</v>
      </c>
      <c r="B4277" s="20">
        <v>17592</v>
      </c>
      <c r="C4277" s="20"/>
      <c r="D4277" s="126" t="s">
        <v>9593</v>
      </c>
      <c r="E4277" s="21" t="s">
        <v>16352</v>
      </c>
      <c r="F4277" s="21" t="s">
        <v>7615</v>
      </c>
      <c r="G4277" s="21" t="s">
        <v>610</v>
      </c>
      <c r="H4277" s="22" t="s">
        <v>11237</v>
      </c>
      <c r="I4277" s="21" t="s">
        <v>574</v>
      </c>
      <c r="J4277" s="21" t="s">
        <v>16356</v>
      </c>
      <c r="K4277" s="23">
        <v>20</v>
      </c>
      <c r="L4277" s="21" t="s">
        <v>91</v>
      </c>
      <c r="M4277" s="20">
        <v>1</v>
      </c>
      <c r="N4277" s="21" t="s">
        <v>46</v>
      </c>
      <c r="O4277" s="21" t="s">
        <v>16312</v>
      </c>
      <c r="P4277" s="21" t="s">
        <v>16313</v>
      </c>
      <c r="Q4277" s="21" t="s">
        <v>16357</v>
      </c>
      <c r="R4277" s="101">
        <v>40</v>
      </c>
      <c r="S4277" s="102">
        <v>37.5</v>
      </c>
      <c r="T4277" s="116">
        <v>32.5</v>
      </c>
      <c r="U4277" s="84">
        <v>338.71499999999997</v>
      </c>
      <c r="AG4277" s="105">
        <v>71.150000000000006</v>
      </c>
      <c r="AQ4277" s="105" t="e">
        <f t="shared" si="974"/>
        <v>#NUM!</v>
      </c>
      <c r="AR4277" s="105" t="e">
        <f t="shared" si="975"/>
        <v>#NUM!</v>
      </c>
      <c r="AS4277" s="105" t="e">
        <f t="shared" si="976"/>
        <v>#NUM!</v>
      </c>
      <c r="AT4277" s="105" t="e">
        <f>#REF!*1.075</f>
        <v>#REF!</v>
      </c>
      <c r="AU4277" s="105">
        <f t="shared" si="977"/>
        <v>34.9375</v>
      </c>
      <c r="AV4277" s="102" t="e">
        <f t="shared" si="973"/>
        <v>#REF!</v>
      </c>
      <c r="AW4277" s="105" t="s">
        <v>172</v>
      </c>
      <c r="AX4277" s="105" t="s">
        <v>173</v>
      </c>
      <c r="AY4277" s="106">
        <v>34.9375</v>
      </c>
      <c r="AZ4277" s="108">
        <f t="shared" si="970"/>
        <v>5.9393750000000001</v>
      </c>
      <c r="BA4277" s="1">
        <f t="shared" si="971"/>
        <v>40.876874999999998</v>
      </c>
      <c r="BB4277" s="141">
        <f>BA4277</f>
        <v>40.876874999999998</v>
      </c>
      <c r="BC4277" s="105" t="s">
        <v>53</v>
      </c>
      <c r="BD4277" s="110" t="s">
        <v>2280</v>
      </c>
      <c r="BE4277" s="110"/>
      <c r="BF4277" s="110"/>
      <c r="BG4277" s="110"/>
    </row>
    <row r="4278" spans="1:59" ht="24.75" hidden="1" customHeight="1">
      <c r="A4278" s="9">
        <v>4287</v>
      </c>
      <c r="B4278" s="20">
        <v>17579</v>
      </c>
      <c r="C4278" s="20"/>
      <c r="E4278" s="21" t="s">
        <v>2338</v>
      </c>
      <c r="F4278" s="21" t="s">
        <v>16358</v>
      </c>
      <c r="G4278" s="21" t="s">
        <v>617</v>
      </c>
      <c r="H4278" s="22" t="s">
        <v>16359</v>
      </c>
      <c r="I4278" s="21" t="s">
        <v>574</v>
      </c>
      <c r="J4278" s="21" t="s">
        <v>16360</v>
      </c>
      <c r="K4278" s="23">
        <v>5</v>
      </c>
      <c r="L4278" s="21" t="s">
        <v>91</v>
      </c>
      <c r="M4278" s="20">
        <v>1</v>
      </c>
      <c r="N4278" s="21" t="s">
        <v>46</v>
      </c>
      <c r="O4278" s="21" t="s">
        <v>16312</v>
      </c>
      <c r="P4278" s="21" t="s">
        <v>16326</v>
      </c>
      <c r="Q4278" s="21" t="s">
        <v>16361</v>
      </c>
      <c r="R4278" s="101">
        <v>40</v>
      </c>
      <c r="T4278" s="116">
        <v>4</v>
      </c>
      <c r="U4278" s="84">
        <v>40.950000000000003</v>
      </c>
      <c r="AQ4278" s="105" t="e">
        <f t="shared" si="974"/>
        <v>#NUM!</v>
      </c>
      <c r="AR4278" s="105" t="e">
        <f t="shared" si="975"/>
        <v>#NUM!</v>
      </c>
      <c r="AS4278" s="105" t="e">
        <f t="shared" si="976"/>
        <v>#NUM!</v>
      </c>
      <c r="AT4278" s="105" t="e">
        <f>#REF!*1.075</f>
        <v>#REF!</v>
      </c>
      <c r="AU4278" s="105">
        <f t="shared" si="977"/>
        <v>4.3</v>
      </c>
      <c r="AV4278" s="102" t="e">
        <f t="shared" si="973"/>
        <v>#REF!</v>
      </c>
      <c r="AW4278" s="105" t="s">
        <v>172</v>
      </c>
      <c r="AX4278" s="105" t="s">
        <v>173</v>
      </c>
      <c r="AY4278" s="106">
        <v>4.3</v>
      </c>
      <c r="AZ4278" s="108">
        <f t="shared" si="970"/>
        <v>1.075</v>
      </c>
      <c r="BA4278" s="1">
        <f t="shared" si="971"/>
        <v>5.375</v>
      </c>
      <c r="BB4278" s="106">
        <f>BA4278+BA4278*0.08</f>
        <v>5.8049999999999997</v>
      </c>
      <c r="BC4278" s="105" t="s">
        <v>53</v>
      </c>
      <c r="BE4278" s="110"/>
      <c r="BF4278" s="110"/>
      <c r="BG4278" s="110"/>
    </row>
    <row r="4279" spans="1:59" ht="24.75" hidden="1" customHeight="1">
      <c r="A4279" s="9">
        <v>4288</v>
      </c>
      <c r="B4279" s="20">
        <v>17588</v>
      </c>
      <c r="C4279" s="20"/>
      <c r="D4279" s="126" t="s">
        <v>16362</v>
      </c>
      <c r="E4279" s="21" t="s">
        <v>2338</v>
      </c>
      <c r="F4279" s="21" t="s">
        <v>16358</v>
      </c>
      <c r="G4279" s="21" t="s">
        <v>617</v>
      </c>
      <c r="H4279" s="22" t="s">
        <v>16359</v>
      </c>
      <c r="I4279" s="21" t="s">
        <v>574</v>
      </c>
      <c r="J4279" s="21" t="s">
        <v>16363</v>
      </c>
      <c r="K4279" s="23">
        <v>16.7</v>
      </c>
      <c r="L4279" s="21" t="s">
        <v>91</v>
      </c>
      <c r="M4279" s="20">
        <v>1</v>
      </c>
      <c r="N4279" s="21" t="s">
        <v>46</v>
      </c>
      <c r="O4279" s="21" t="s">
        <v>16312</v>
      </c>
      <c r="P4279" s="21" t="s">
        <v>16326</v>
      </c>
      <c r="Q4279" s="21" t="s">
        <v>16364</v>
      </c>
      <c r="R4279" s="101">
        <v>40</v>
      </c>
      <c r="S4279" s="102">
        <v>37.5</v>
      </c>
      <c r="T4279" s="116">
        <v>32.4</v>
      </c>
      <c r="Z4279" s="102">
        <v>147.16999999999999</v>
      </c>
      <c r="AQ4279" s="105" t="e">
        <f t="shared" si="974"/>
        <v>#NUM!</v>
      </c>
      <c r="AR4279" s="105" t="e">
        <f t="shared" si="975"/>
        <v>#NUM!</v>
      </c>
      <c r="AS4279" s="105" t="e">
        <f t="shared" si="976"/>
        <v>#NUM!</v>
      </c>
      <c r="AT4279" s="105" t="e">
        <f>#REF!*1.075</f>
        <v>#REF!</v>
      </c>
      <c r="AU4279" s="105">
        <f t="shared" si="977"/>
        <v>34.83</v>
      </c>
      <c r="AV4279" s="102" t="e">
        <f t="shared" si="973"/>
        <v>#REF!</v>
      </c>
      <c r="AW4279" s="105" t="s">
        <v>172</v>
      </c>
      <c r="AX4279" s="105" t="s">
        <v>173</v>
      </c>
      <c r="AY4279" s="106">
        <v>34.83</v>
      </c>
      <c r="AZ4279" s="108">
        <f t="shared" si="970"/>
        <v>5.9211</v>
      </c>
      <c r="BA4279" s="1">
        <f t="shared" si="971"/>
        <v>40.751100000000001</v>
      </c>
      <c r="BB4279" s="141">
        <f>BA4279</f>
        <v>40.751100000000001</v>
      </c>
      <c r="BC4279" s="105" t="s">
        <v>53</v>
      </c>
      <c r="BD4279" s="110" t="s">
        <v>2280</v>
      </c>
      <c r="BE4279" s="110"/>
      <c r="BF4279" s="110"/>
      <c r="BG4279" s="110"/>
    </row>
    <row r="4280" spans="1:59" ht="24.75" hidden="1" customHeight="1">
      <c r="A4280" s="9">
        <v>4290</v>
      </c>
      <c r="B4280" s="17">
        <v>17702</v>
      </c>
      <c r="C4280" s="17"/>
      <c r="D4280" s="8"/>
      <c r="E4280" s="2" t="s">
        <v>16365</v>
      </c>
      <c r="F4280" s="2" t="s">
        <v>16366</v>
      </c>
      <c r="G4280" s="2" t="s">
        <v>2096</v>
      </c>
      <c r="H4280" s="18" t="s">
        <v>2097</v>
      </c>
      <c r="I4280" s="2" t="s">
        <v>551</v>
      </c>
      <c r="J4280" s="2" t="s">
        <v>16367</v>
      </c>
      <c r="K4280" s="19">
        <v>5</v>
      </c>
      <c r="L4280" s="2" t="s">
        <v>91</v>
      </c>
      <c r="M4280" s="17">
        <v>1</v>
      </c>
      <c r="N4280" s="2" t="s">
        <v>46</v>
      </c>
      <c r="O4280" s="2" t="s">
        <v>16312</v>
      </c>
      <c r="P4280" s="2" t="s">
        <v>16368</v>
      </c>
      <c r="Q4280" s="2" t="s">
        <v>16369</v>
      </c>
      <c r="R4280" s="101">
        <v>13.5</v>
      </c>
      <c r="T4280" s="116" t="s">
        <v>58</v>
      </c>
      <c r="U4280" s="84">
        <v>63.72</v>
      </c>
      <c r="AE4280" s="104">
        <v>63.72</v>
      </c>
      <c r="AN4280" s="106">
        <v>13.5</v>
      </c>
      <c r="AO4280" s="105" t="s">
        <v>50</v>
      </c>
      <c r="AP4280" s="104" t="s">
        <v>51</v>
      </c>
      <c r="AQ4280" s="105" t="e">
        <f t="shared" si="974"/>
        <v>#NUM!</v>
      </c>
      <c r="AR4280" s="105" t="e">
        <f t="shared" si="975"/>
        <v>#NUM!</v>
      </c>
      <c r="AS4280" s="105" t="e">
        <f t="shared" si="976"/>
        <v>#NUM!</v>
      </c>
      <c r="AT4280" s="105" t="e">
        <f>#REF!*1.075</f>
        <v>#REF!</v>
      </c>
      <c r="AU4280" s="105" t="e">
        <f t="shared" si="977"/>
        <v>#VALUE!</v>
      </c>
      <c r="AV4280" s="102" t="e">
        <f t="shared" si="973"/>
        <v>#REF!</v>
      </c>
      <c r="AW4280" s="125" t="s">
        <v>52</v>
      </c>
      <c r="AX4280" s="105" t="s">
        <v>51</v>
      </c>
      <c r="AY4280" s="106">
        <v>13.5</v>
      </c>
      <c r="AZ4280" s="108">
        <f t="shared" si="970"/>
        <v>2.2950000000000004</v>
      </c>
      <c r="BA4280" s="1">
        <f t="shared" si="971"/>
        <v>15.795</v>
      </c>
      <c r="BB4280" s="106">
        <f t="shared" ref="BB4280:BB4311" si="979">BA4280+BA4280*0.08</f>
        <v>17.058599999999998</v>
      </c>
      <c r="BC4280" s="105" t="s">
        <v>53</v>
      </c>
      <c r="BE4280" s="110"/>
      <c r="BF4280" s="110"/>
      <c r="BG4280" s="110"/>
    </row>
    <row r="4281" spans="1:59" ht="24.75" hidden="1" customHeight="1">
      <c r="A4281" s="9">
        <v>4291</v>
      </c>
      <c r="B4281" s="20">
        <v>18150</v>
      </c>
      <c r="C4281" s="20"/>
      <c r="E4281" s="21" t="s">
        <v>16370</v>
      </c>
      <c r="F4281" s="21" t="s">
        <v>16371</v>
      </c>
      <c r="G4281" s="21" t="s">
        <v>16372</v>
      </c>
      <c r="H4281" s="22" t="s">
        <v>781</v>
      </c>
      <c r="I4281" s="21" t="s">
        <v>668</v>
      </c>
      <c r="J4281" s="21" t="s">
        <v>16373</v>
      </c>
      <c r="K4281" s="23"/>
      <c r="L4281" s="21"/>
      <c r="M4281" s="20">
        <v>1</v>
      </c>
      <c r="N4281" s="21" t="s">
        <v>46</v>
      </c>
      <c r="O4281" s="21" t="s">
        <v>16312</v>
      </c>
      <c r="P4281" s="21" t="s">
        <v>16313</v>
      </c>
      <c r="Q4281" s="21" t="s">
        <v>16374</v>
      </c>
      <c r="R4281" s="101">
        <v>146.25</v>
      </c>
      <c r="T4281" s="116" t="s">
        <v>58</v>
      </c>
      <c r="U4281" s="84">
        <v>146.25</v>
      </c>
      <c r="AG4281" s="105">
        <v>147.65</v>
      </c>
      <c r="AQ4281" s="105" t="e">
        <f t="shared" si="974"/>
        <v>#NUM!</v>
      </c>
      <c r="AR4281" s="105" t="e">
        <f t="shared" si="975"/>
        <v>#NUM!</v>
      </c>
      <c r="AS4281" s="105" t="e">
        <f t="shared" si="976"/>
        <v>#NUM!</v>
      </c>
      <c r="AT4281" s="105" t="e">
        <f>#REF!*1.075</f>
        <v>#REF!</v>
      </c>
      <c r="AU4281" s="105" t="e">
        <f t="shared" si="977"/>
        <v>#VALUE!</v>
      </c>
      <c r="AV4281" s="102" t="e">
        <f t="shared" si="973"/>
        <v>#REF!</v>
      </c>
      <c r="AW4281" s="105" t="s">
        <v>172</v>
      </c>
      <c r="AX4281" s="105" t="s">
        <v>173</v>
      </c>
      <c r="AY4281" s="106">
        <v>157.21879999999999</v>
      </c>
      <c r="AZ4281" s="108">
        <f t="shared" si="970"/>
        <v>15.721879999999999</v>
      </c>
      <c r="BA4281" s="1">
        <f t="shared" si="971"/>
        <v>172.94067999999999</v>
      </c>
      <c r="BB4281" s="106">
        <f t="shared" si="979"/>
        <v>186.77593439999998</v>
      </c>
      <c r="BC4281" s="105" t="s">
        <v>53</v>
      </c>
      <c r="BE4281" s="110"/>
      <c r="BF4281" s="110"/>
      <c r="BG4281" s="110"/>
    </row>
    <row r="4282" spans="1:59" ht="24.75" hidden="1" customHeight="1">
      <c r="A4282" s="9">
        <v>4292</v>
      </c>
      <c r="B4282" s="20">
        <v>19290</v>
      </c>
      <c r="C4282" s="20"/>
      <c r="E4282" s="21" t="s">
        <v>16370</v>
      </c>
      <c r="F4282" s="21" t="s">
        <v>16371</v>
      </c>
      <c r="G4282" s="21" t="s">
        <v>16372</v>
      </c>
      <c r="H4282" s="22" t="s">
        <v>244</v>
      </c>
      <c r="I4282" s="21" t="s">
        <v>668</v>
      </c>
      <c r="J4282" s="21" t="s">
        <v>16375</v>
      </c>
      <c r="K4282" s="23"/>
      <c r="L4282" s="21"/>
      <c r="M4282" s="20">
        <v>1</v>
      </c>
      <c r="N4282" s="21" t="s">
        <v>46</v>
      </c>
      <c r="O4282" s="21" t="s">
        <v>16312</v>
      </c>
      <c r="P4282" s="21" t="s">
        <v>16313</v>
      </c>
      <c r="Q4282" s="21" t="s">
        <v>16376</v>
      </c>
      <c r="T4282" s="116">
        <v>252</v>
      </c>
      <c r="AG4282" s="105">
        <v>565.9</v>
      </c>
      <c r="AQ4282" s="105" t="e">
        <f t="shared" si="974"/>
        <v>#NUM!</v>
      </c>
      <c r="AR4282" s="105" t="e">
        <f t="shared" si="975"/>
        <v>#NUM!</v>
      </c>
      <c r="AS4282" s="105" t="e">
        <f t="shared" si="976"/>
        <v>#NUM!</v>
      </c>
      <c r="AT4282" s="105" t="e">
        <f>#REF!*1.075</f>
        <v>#REF!</v>
      </c>
      <c r="AU4282" s="105">
        <f t="shared" si="977"/>
        <v>270.89999999999998</v>
      </c>
      <c r="AV4282" s="102" t="e">
        <f t="shared" si="973"/>
        <v>#REF!</v>
      </c>
      <c r="AW4282" s="105" t="s">
        <v>172</v>
      </c>
      <c r="AX4282" s="105" t="s">
        <v>173</v>
      </c>
      <c r="AY4282" s="106">
        <v>270.89999999999998</v>
      </c>
      <c r="AZ4282" s="108">
        <f t="shared" si="970"/>
        <v>27.09</v>
      </c>
      <c r="BA4282" s="1">
        <f t="shared" si="971"/>
        <v>297.98999999999995</v>
      </c>
      <c r="BB4282" s="106">
        <f t="shared" si="979"/>
        <v>321.82919999999996</v>
      </c>
      <c r="BC4282" s="105" t="s">
        <v>53</v>
      </c>
      <c r="BE4282" s="110"/>
      <c r="BF4282" s="110"/>
      <c r="BG4282" s="110"/>
    </row>
    <row r="4283" spans="1:59" ht="24.75" hidden="1" customHeight="1">
      <c r="A4283" s="9">
        <v>4293</v>
      </c>
      <c r="B4283" s="20">
        <v>19853</v>
      </c>
      <c r="C4283" s="20"/>
      <c r="E4283" s="21" t="s">
        <v>2861</v>
      </c>
      <c r="F4283" s="21" t="s">
        <v>16377</v>
      </c>
      <c r="G4283" s="21" t="s">
        <v>2862</v>
      </c>
      <c r="H4283" s="22" t="s">
        <v>16378</v>
      </c>
      <c r="I4283" s="21" t="s">
        <v>906</v>
      </c>
      <c r="J4283" s="21" t="s">
        <v>16379</v>
      </c>
      <c r="K4283" s="23">
        <v>100</v>
      </c>
      <c r="L4283" s="21" t="s">
        <v>91</v>
      </c>
      <c r="M4283" s="20">
        <v>1</v>
      </c>
      <c r="N4283" s="21" t="s">
        <v>46</v>
      </c>
      <c r="O4283" s="21" t="s">
        <v>16312</v>
      </c>
      <c r="P4283" s="21" t="s">
        <v>16313</v>
      </c>
      <c r="Q4283" s="21" t="s">
        <v>16380</v>
      </c>
      <c r="R4283" s="101">
        <v>292.5</v>
      </c>
      <c r="T4283" s="116">
        <v>40</v>
      </c>
      <c r="U4283" s="84">
        <v>292.5</v>
      </c>
      <c r="AG4283" s="105" t="s">
        <v>16381</v>
      </c>
      <c r="AQ4283" s="105" t="e">
        <f t="shared" si="974"/>
        <v>#NUM!</v>
      </c>
      <c r="AR4283" s="105" t="e">
        <f t="shared" si="975"/>
        <v>#NUM!</v>
      </c>
      <c r="AS4283" s="105" t="e">
        <f t="shared" si="976"/>
        <v>#NUM!</v>
      </c>
      <c r="AT4283" s="105" t="e">
        <f>#REF!*1.075</f>
        <v>#REF!</v>
      </c>
      <c r="AU4283" s="105">
        <f t="shared" si="977"/>
        <v>43</v>
      </c>
      <c r="AV4283" s="102" t="e">
        <f t="shared" si="973"/>
        <v>#REF!</v>
      </c>
      <c r="AW4283" s="105" t="s">
        <v>172</v>
      </c>
      <c r="AX4283" s="105" t="s">
        <v>173</v>
      </c>
      <c r="AY4283" s="106">
        <v>43</v>
      </c>
      <c r="AZ4283" s="108">
        <f t="shared" si="970"/>
        <v>7.3100000000000005</v>
      </c>
      <c r="BA4283" s="1">
        <f t="shared" si="971"/>
        <v>50.31</v>
      </c>
      <c r="BB4283" s="106">
        <f t="shared" si="979"/>
        <v>54.334800000000001</v>
      </c>
      <c r="BC4283" s="105" t="s">
        <v>53</v>
      </c>
      <c r="BE4283" s="110"/>
      <c r="BF4283" s="110"/>
      <c r="BG4283" s="110"/>
    </row>
    <row r="4284" spans="1:59" ht="24.75" hidden="1" customHeight="1">
      <c r="A4284" s="9">
        <v>4294</v>
      </c>
      <c r="B4284" s="20">
        <v>17670</v>
      </c>
      <c r="C4284" s="20"/>
      <c r="E4284" s="21" t="s">
        <v>16382</v>
      </c>
      <c r="F4284" s="210" t="s">
        <v>16383</v>
      </c>
      <c r="G4284" s="21" t="s">
        <v>2862</v>
      </c>
      <c r="H4284" s="22" t="s">
        <v>16384</v>
      </c>
      <c r="I4284" s="21" t="s">
        <v>574</v>
      </c>
      <c r="J4284" s="21" t="s">
        <v>16385</v>
      </c>
      <c r="K4284" s="23">
        <v>5</v>
      </c>
      <c r="L4284" s="21" t="s">
        <v>91</v>
      </c>
      <c r="M4284" s="20">
        <v>1</v>
      </c>
      <c r="N4284" s="21" t="s">
        <v>46</v>
      </c>
      <c r="O4284" s="21" t="s">
        <v>16312</v>
      </c>
      <c r="P4284" s="21" t="s">
        <v>16313</v>
      </c>
      <c r="Q4284" s="21" t="s">
        <v>16386</v>
      </c>
      <c r="R4284" s="101">
        <v>192.5</v>
      </c>
      <c r="T4284" s="116" t="s">
        <v>58</v>
      </c>
      <c r="U4284" s="84">
        <v>292.5</v>
      </c>
      <c r="AQ4284" s="105" t="e">
        <f t="shared" si="974"/>
        <v>#NUM!</v>
      </c>
      <c r="AR4284" s="105" t="e">
        <f t="shared" si="975"/>
        <v>#NUM!</v>
      </c>
      <c r="AS4284" s="105" t="e">
        <f t="shared" si="976"/>
        <v>#NUM!</v>
      </c>
      <c r="AT4284" s="105" t="e">
        <f>#REF!*1.075</f>
        <v>#REF!</v>
      </c>
      <c r="AU4284" s="105" t="e">
        <f t="shared" si="977"/>
        <v>#VALUE!</v>
      </c>
      <c r="AV4284" s="102" t="e">
        <f t="shared" si="973"/>
        <v>#REF!</v>
      </c>
      <c r="AW4284" s="105" t="s">
        <v>172</v>
      </c>
      <c r="AX4284" s="105" t="s">
        <v>173</v>
      </c>
      <c r="AY4284" s="106">
        <v>206.4</v>
      </c>
      <c r="AZ4284" s="108">
        <f t="shared" si="970"/>
        <v>20.64</v>
      </c>
      <c r="BA4284" s="1">
        <f t="shared" si="971"/>
        <v>227.04000000000002</v>
      </c>
      <c r="BB4284" s="106">
        <f t="shared" si="979"/>
        <v>245.20320000000004</v>
      </c>
      <c r="BC4284" s="105" t="s">
        <v>53</v>
      </c>
      <c r="BE4284" s="110"/>
      <c r="BF4284" s="110"/>
      <c r="BG4284" s="110"/>
    </row>
    <row r="4285" spans="1:59" ht="24.75" hidden="1" customHeight="1">
      <c r="A4285" s="9">
        <v>4300</v>
      </c>
      <c r="B4285" s="36">
        <v>17589</v>
      </c>
      <c r="C4285" s="36"/>
      <c r="E4285" s="37" t="s">
        <v>2338</v>
      </c>
      <c r="F4285" s="36" t="s">
        <v>616</v>
      </c>
      <c r="G4285" s="36" t="s">
        <v>617</v>
      </c>
      <c r="H4285" s="36" t="s">
        <v>16359</v>
      </c>
      <c r="I4285" s="36" t="s">
        <v>574</v>
      </c>
      <c r="J4285" s="37" t="s">
        <v>16387</v>
      </c>
      <c r="K4285" s="49"/>
      <c r="L4285" s="36"/>
      <c r="M4285" s="36"/>
      <c r="N4285" s="36"/>
      <c r="O4285" s="36" t="s">
        <v>16312</v>
      </c>
      <c r="P4285" s="36" t="s">
        <v>16388</v>
      </c>
      <c r="Q4285" s="36" t="s">
        <v>7633</v>
      </c>
      <c r="T4285" s="116"/>
      <c r="AT4285" s="105" t="e">
        <f>#REF!*1.075</f>
        <v>#REF!</v>
      </c>
      <c r="AV4285" s="102" t="e">
        <f t="shared" si="973"/>
        <v>#REF!</v>
      </c>
      <c r="AZ4285" s="108" t="b">
        <f t="shared" si="970"/>
        <v>0</v>
      </c>
      <c r="BA4285" s="1">
        <f t="shared" si="971"/>
        <v>0</v>
      </c>
      <c r="BB4285" s="106">
        <f t="shared" si="979"/>
        <v>0</v>
      </c>
      <c r="BE4285" s="110"/>
      <c r="BF4285" s="110"/>
      <c r="BG4285" s="110"/>
    </row>
    <row r="4286" spans="1:59" ht="24.75" hidden="1" customHeight="1">
      <c r="A4286" s="9">
        <v>4295</v>
      </c>
      <c r="B4286" s="20">
        <v>19432</v>
      </c>
      <c r="C4286" s="20"/>
      <c r="E4286" s="21" t="s">
        <v>16389</v>
      </c>
      <c r="F4286" s="21" t="s">
        <v>16390</v>
      </c>
      <c r="G4286" s="21" t="s">
        <v>16391</v>
      </c>
      <c r="H4286" s="22" t="s">
        <v>310</v>
      </c>
      <c r="I4286" s="21" t="s">
        <v>68</v>
      </c>
      <c r="J4286" s="21" t="s">
        <v>16392</v>
      </c>
      <c r="K4286" s="23"/>
      <c r="L4286" s="21"/>
      <c r="M4286" s="20">
        <v>30</v>
      </c>
      <c r="N4286" s="21" t="s">
        <v>46</v>
      </c>
      <c r="O4286" s="21" t="s">
        <v>16393</v>
      </c>
      <c r="P4286" s="21" t="s">
        <v>16394</v>
      </c>
      <c r="Q4286" s="21" t="s">
        <v>16395</v>
      </c>
      <c r="R4286" s="101">
        <v>4.21096</v>
      </c>
      <c r="S4286" s="102">
        <v>4.0060000000000002</v>
      </c>
      <c r="T4286" s="116" t="s">
        <v>58</v>
      </c>
      <c r="U4286" s="84">
        <v>4.21096</v>
      </c>
      <c r="AQ4286" s="105" t="e">
        <f>AVERAGE(SMALL(AE4286:AI4286,1),SMALL(AE4286:AI4286,2))</f>
        <v>#NUM!</v>
      </c>
      <c r="AR4286" s="105" t="e">
        <f>IF(R4286 &lt;=( AVERAGE(SMALL(AE4286:AI4286,1),SMALL(AE4286:AI4286,2))), R4286, "")</f>
        <v>#NUM!</v>
      </c>
      <c r="AS4286" s="105" t="e">
        <f>AVERAGE(SMALL(AJ4286:AM4286,1),SMALL(AJ4286:AM4286,2))</f>
        <v>#NUM!</v>
      </c>
      <c r="AT4286" s="105" t="e">
        <f>#REF!*1.075</f>
        <v>#REF!</v>
      </c>
      <c r="AU4286" s="105" t="e">
        <f>T4286*1.075</f>
        <v>#VALUE!</v>
      </c>
      <c r="AV4286" s="102" t="e">
        <f t="shared" si="973"/>
        <v>#REF!</v>
      </c>
      <c r="AW4286" s="105" t="s">
        <v>172</v>
      </c>
      <c r="AX4286" s="105" t="s">
        <v>173</v>
      </c>
      <c r="AY4286" s="106">
        <v>4.0199999999999996</v>
      </c>
      <c r="AZ4286" s="108">
        <f t="shared" si="970"/>
        <v>1.0049999999999999</v>
      </c>
      <c r="BA4286" s="1">
        <f t="shared" si="971"/>
        <v>5.0249999999999995</v>
      </c>
      <c r="BB4286" s="106">
        <f t="shared" si="979"/>
        <v>5.4269999999999996</v>
      </c>
      <c r="BC4286" s="105" t="s">
        <v>53</v>
      </c>
      <c r="BE4286" s="110"/>
      <c r="BF4286" s="110"/>
      <c r="BG4286" s="110"/>
    </row>
    <row r="4287" spans="1:59" ht="24.75" hidden="1" customHeight="1">
      <c r="A4287" s="9">
        <v>4301</v>
      </c>
      <c r="B4287" s="36">
        <v>20243</v>
      </c>
      <c r="C4287" s="36"/>
      <c r="E4287" s="36" t="s">
        <v>16396</v>
      </c>
      <c r="F4287" s="36"/>
      <c r="G4287" s="36" t="s">
        <v>4904</v>
      </c>
      <c r="H4287" s="36" t="s">
        <v>16397</v>
      </c>
      <c r="I4287" s="36" t="s">
        <v>551</v>
      </c>
      <c r="J4287" s="36"/>
      <c r="K4287" s="49"/>
      <c r="L4287" s="36"/>
      <c r="M4287" s="36"/>
      <c r="N4287" s="36"/>
      <c r="O4287" s="36" t="s">
        <v>16393</v>
      </c>
      <c r="P4287" s="21"/>
      <c r="Q4287" s="21" t="s">
        <v>480</v>
      </c>
      <c r="T4287" s="116"/>
      <c r="AT4287" s="105" t="e">
        <f>#REF!*1.075</f>
        <v>#REF!</v>
      </c>
      <c r="AV4287" s="102" t="e">
        <f t="shared" si="973"/>
        <v>#REF!</v>
      </c>
      <c r="AZ4287" s="108" t="b">
        <f t="shared" si="970"/>
        <v>0</v>
      </c>
      <c r="BA4287" s="1">
        <f t="shared" si="971"/>
        <v>0</v>
      </c>
      <c r="BB4287" s="106">
        <f t="shared" si="979"/>
        <v>0</v>
      </c>
      <c r="BE4287" s="110"/>
      <c r="BF4287" s="110"/>
      <c r="BG4287" s="110"/>
    </row>
    <row r="4288" spans="1:59" ht="24.75" hidden="1" customHeight="1">
      <c r="A4288" s="9">
        <v>4297</v>
      </c>
      <c r="B4288" s="17">
        <v>14345</v>
      </c>
      <c r="C4288" s="17"/>
      <c r="D4288" s="8"/>
      <c r="E4288" s="2" t="s">
        <v>16398</v>
      </c>
      <c r="F4288" s="2" t="s">
        <v>16399</v>
      </c>
      <c r="G4288" s="2" t="s">
        <v>16400</v>
      </c>
      <c r="H4288" s="18" t="s">
        <v>16401</v>
      </c>
      <c r="I4288" s="2" t="s">
        <v>551</v>
      </c>
      <c r="J4288" s="2" t="s">
        <v>16402</v>
      </c>
      <c r="K4288" s="19"/>
      <c r="L4288" s="2"/>
      <c r="M4288" s="17">
        <v>50</v>
      </c>
      <c r="N4288" s="2" t="s">
        <v>46</v>
      </c>
      <c r="O4288" s="2" t="s">
        <v>16403</v>
      </c>
      <c r="P4288" s="2" t="s">
        <v>16404</v>
      </c>
      <c r="Q4288" s="2" t="s">
        <v>16405</v>
      </c>
      <c r="R4288" s="101">
        <v>27</v>
      </c>
      <c r="T4288" s="116" t="s">
        <v>58</v>
      </c>
      <c r="U4288" s="84">
        <v>75.42</v>
      </c>
      <c r="Z4288" s="102">
        <v>50.78</v>
      </c>
      <c r="AE4288" s="104">
        <v>75.42</v>
      </c>
      <c r="AJ4288" s="105">
        <v>50.78</v>
      </c>
      <c r="AN4288" s="106">
        <v>27</v>
      </c>
      <c r="AO4288" s="105" t="s">
        <v>50</v>
      </c>
      <c r="AP4288" s="104" t="s">
        <v>51</v>
      </c>
      <c r="AQ4288" s="105" t="e">
        <f>AVERAGE(SMALL(AE4288:AI4288,1),SMALL(AE4288:AI4288,2))</f>
        <v>#NUM!</v>
      </c>
      <c r="AR4288" s="105" t="e">
        <f>IF(R4288 &lt;=( AVERAGE(SMALL(AE4288:AI4288,1),SMALL(AE4288:AI4288,2))), R4288, "")</f>
        <v>#NUM!</v>
      </c>
      <c r="AS4288" s="105" t="e">
        <f>AVERAGE(SMALL(AJ4288:AM4288,1),SMALL(AJ4288:AM4288,2))</f>
        <v>#NUM!</v>
      </c>
      <c r="AT4288" s="105" t="e">
        <f>#REF!*1.075</f>
        <v>#REF!</v>
      </c>
      <c r="AU4288" s="105" t="e">
        <f>T4288*1.075</f>
        <v>#VALUE!</v>
      </c>
      <c r="AV4288" s="102" t="e">
        <f t="shared" si="973"/>
        <v>#REF!</v>
      </c>
      <c r="AW4288" s="125" t="s">
        <v>52</v>
      </c>
      <c r="AX4288" s="105" t="s">
        <v>51</v>
      </c>
      <c r="AY4288" s="106">
        <v>27</v>
      </c>
      <c r="AZ4288" s="108">
        <f t="shared" si="970"/>
        <v>4.5900000000000007</v>
      </c>
      <c r="BA4288" s="1">
        <f t="shared" si="971"/>
        <v>31.59</v>
      </c>
      <c r="BB4288" s="106">
        <f t="shared" si="979"/>
        <v>34.117199999999997</v>
      </c>
      <c r="BC4288" s="105" t="s">
        <v>53</v>
      </c>
      <c r="BE4288" s="110"/>
      <c r="BF4288" s="110"/>
      <c r="BG4288" s="110"/>
    </row>
    <row r="4289" spans="1:59" ht="24.75" hidden="1" customHeight="1">
      <c r="A4289" s="9">
        <v>4298</v>
      </c>
      <c r="B4289" s="17">
        <v>14346</v>
      </c>
      <c r="C4289" s="17"/>
      <c r="D4289" s="8"/>
      <c r="E4289" s="2" t="s">
        <v>16406</v>
      </c>
      <c r="F4289" s="2" t="s">
        <v>11472</v>
      </c>
      <c r="G4289" s="2" t="s">
        <v>11473</v>
      </c>
      <c r="H4289" s="18" t="s">
        <v>1590</v>
      </c>
      <c r="I4289" s="2" t="s">
        <v>551</v>
      </c>
      <c r="J4289" s="2" t="s">
        <v>16402</v>
      </c>
      <c r="K4289" s="19"/>
      <c r="L4289" s="2"/>
      <c r="M4289" s="17">
        <v>50</v>
      </c>
      <c r="N4289" s="2" t="s">
        <v>46</v>
      </c>
      <c r="O4289" s="2" t="s">
        <v>16403</v>
      </c>
      <c r="P4289" s="2" t="s">
        <v>16404</v>
      </c>
      <c r="Q4289" s="2" t="s">
        <v>16407</v>
      </c>
      <c r="R4289" s="101">
        <v>27</v>
      </c>
      <c r="T4289" s="116">
        <v>17.399999999999999</v>
      </c>
      <c r="U4289" s="84">
        <v>75.41</v>
      </c>
      <c r="Y4289" s="102">
        <v>33.83</v>
      </c>
      <c r="Z4289" s="102">
        <v>27.49</v>
      </c>
      <c r="AE4289" s="104">
        <v>75.41</v>
      </c>
      <c r="AN4289" s="106">
        <v>27</v>
      </c>
      <c r="AO4289" s="105" t="s">
        <v>50</v>
      </c>
      <c r="AP4289" s="104" t="s">
        <v>51</v>
      </c>
      <c r="AQ4289" s="105" t="e">
        <f>AVERAGE(SMALL(AE4289:AI4289,1),SMALL(AE4289:AI4289,2))</f>
        <v>#NUM!</v>
      </c>
      <c r="AR4289" s="105" t="e">
        <f>IF(R4289 &lt;=( AVERAGE(SMALL(AE4289:AI4289,1),SMALL(AE4289:AI4289,2))), R4289, "")</f>
        <v>#NUM!</v>
      </c>
      <c r="AS4289" s="105" t="e">
        <f>AVERAGE(SMALL(AJ4289:AM4289,1),SMALL(AJ4289:AM4289,2))</f>
        <v>#NUM!</v>
      </c>
      <c r="AT4289" s="105" t="e">
        <f>#REF!*1.075</f>
        <v>#REF!</v>
      </c>
      <c r="AU4289" s="105">
        <f>T4289*1.075</f>
        <v>18.704999999999998</v>
      </c>
      <c r="AV4289" s="102" t="e">
        <f t="shared" si="973"/>
        <v>#REF!</v>
      </c>
      <c r="AW4289" s="105" t="s">
        <v>172</v>
      </c>
      <c r="AX4289" s="105" t="s">
        <v>173</v>
      </c>
      <c r="AY4289" s="106">
        <v>18.704999999999998</v>
      </c>
      <c r="AZ4289" s="108">
        <f t="shared" si="970"/>
        <v>3.1798500000000001</v>
      </c>
      <c r="BA4289" s="1">
        <f t="shared" si="971"/>
        <v>21.88485</v>
      </c>
      <c r="BB4289" s="106">
        <f t="shared" si="979"/>
        <v>23.635638</v>
      </c>
      <c r="BC4289" s="105" t="s">
        <v>53</v>
      </c>
      <c r="BE4289" s="110"/>
      <c r="BF4289" s="110"/>
      <c r="BG4289" s="110"/>
    </row>
    <row r="4290" spans="1:59" ht="24.75" hidden="1" customHeight="1">
      <c r="A4290" s="9">
        <v>4299</v>
      </c>
      <c r="B4290" s="17">
        <v>8375</v>
      </c>
      <c r="C4290" s="17"/>
      <c r="D4290" s="8"/>
      <c r="E4290" s="2" t="s">
        <v>16408</v>
      </c>
      <c r="F4290" s="2" t="s">
        <v>16409</v>
      </c>
      <c r="G4290" s="2" t="s">
        <v>11347</v>
      </c>
      <c r="H4290" s="18" t="s">
        <v>16410</v>
      </c>
      <c r="I4290" s="2" t="s">
        <v>551</v>
      </c>
      <c r="J4290" s="2" t="s">
        <v>16402</v>
      </c>
      <c r="K4290" s="19"/>
      <c r="L4290" s="2"/>
      <c r="M4290" s="17">
        <v>50</v>
      </c>
      <c r="N4290" s="2" t="s">
        <v>46</v>
      </c>
      <c r="O4290" s="2" t="s">
        <v>16403</v>
      </c>
      <c r="P4290" s="2" t="s">
        <v>16404</v>
      </c>
      <c r="Q4290" s="2" t="s">
        <v>16411</v>
      </c>
      <c r="R4290" s="101">
        <v>25</v>
      </c>
      <c r="T4290" s="116">
        <v>17.399999999999999</v>
      </c>
      <c r="U4290" s="84">
        <v>65.62</v>
      </c>
      <c r="Y4290" s="102">
        <v>28.5</v>
      </c>
      <c r="Z4290" s="102">
        <v>26.71</v>
      </c>
      <c r="AE4290" s="104">
        <v>65.62</v>
      </c>
      <c r="AI4290" s="105">
        <v>28.08</v>
      </c>
      <c r="AN4290" s="106">
        <v>25</v>
      </c>
      <c r="AO4290" s="105" t="s">
        <v>50</v>
      </c>
      <c r="AP4290" s="104" t="s">
        <v>51</v>
      </c>
      <c r="AQ4290" s="105">
        <f>AVERAGE(SMALL(AE4290:AI4290,1),SMALL(AE4290:AI4290,2))</f>
        <v>46.85</v>
      </c>
      <c r="AR4290" s="105">
        <f>IF(R4290 &lt;=( AVERAGE(SMALL(AE4290:AI4290,1),SMALL(AE4290:AI4290,2))), R4290, "")</f>
        <v>25</v>
      </c>
      <c r="AS4290" s="105" t="e">
        <f>AVERAGE(SMALL(AJ4290:AM4290,1),SMALL(AJ4290:AM4290,2))</f>
        <v>#NUM!</v>
      </c>
      <c r="AT4290" s="105" t="e">
        <f>#REF!*1.075</f>
        <v>#REF!</v>
      </c>
      <c r="AU4290" s="105">
        <f>T4290*1.075</f>
        <v>18.704999999999998</v>
      </c>
      <c r="AV4290" s="102" t="e">
        <f t="shared" si="973"/>
        <v>#REF!</v>
      </c>
      <c r="AW4290" s="105" t="s">
        <v>172</v>
      </c>
      <c r="AX4290" s="105" t="s">
        <v>173</v>
      </c>
      <c r="AY4290" s="106">
        <v>18.704999999999998</v>
      </c>
      <c r="AZ4290" s="108">
        <f t="shared" si="970"/>
        <v>3.1798500000000001</v>
      </c>
      <c r="BA4290" s="1">
        <f t="shared" si="971"/>
        <v>21.88485</v>
      </c>
      <c r="BB4290" s="106">
        <f t="shared" si="979"/>
        <v>23.635638</v>
      </c>
      <c r="BC4290" s="105" t="s">
        <v>53</v>
      </c>
      <c r="BE4290" s="110"/>
      <c r="BF4290" s="110"/>
      <c r="BG4290" s="110"/>
    </row>
    <row r="4291" spans="1:59" ht="24.75" hidden="1" customHeight="1">
      <c r="A4291" s="9">
        <v>4305</v>
      </c>
      <c r="B4291" s="36">
        <v>20265</v>
      </c>
      <c r="C4291" s="36"/>
      <c r="E4291" s="37" t="s">
        <v>16412</v>
      </c>
      <c r="F4291" s="36" t="s">
        <v>16413</v>
      </c>
      <c r="G4291" s="36" t="s">
        <v>2021</v>
      </c>
      <c r="H4291" s="36" t="s">
        <v>16414</v>
      </c>
      <c r="I4291" s="36" t="s">
        <v>2004</v>
      </c>
      <c r="J4291" s="37" t="s">
        <v>16415</v>
      </c>
      <c r="K4291" s="49"/>
      <c r="L4291" s="36"/>
      <c r="M4291" s="36"/>
      <c r="N4291" s="36"/>
      <c r="O4291" s="36" t="s">
        <v>16416</v>
      </c>
      <c r="P4291" s="36" t="s">
        <v>16417</v>
      </c>
      <c r="Q4291" s="36" t="s">
        <v>16418</v>
      </c>
      <c r="T4291" s="116"/>
      <c r="AT4291" s="105" t="e">
        <f>#REF!*1.075</f>
        <v>#REF!</v>
      </c>
      <c r="AV4291" s="102" t="e">
        <f t="shared" si="973"/>
        <v>#REF!</v>
      </c>
      <c r="AZ4291" s="108" t="b">
        <f t="shared" si="970"/>
        <v>0</v>
      </c>
      <c r="BA4291" s="1">
        <f t="shared" si="971"/>
        <v>0</v>
      </c>
      <c r="BB4291" s="106">
        <f t="shared" si="979"/>
        <v>0</v>
      </c>
      <c r="BE4291" s="110"/>
      <c r="BF4291" s="110"/>
      <c r="BG4291" s="110"/>
    </row>
    <row r="4292" spans="1:59" ht="24.75" hidden="1" customHeight="1">
      <c r="A4292" s="9">
        <v>4312</v>
      </c>
      <c r="B4292" s="36">
        <v>19595</v>
      </c>
      <c r="C4292" s="36"/>
      <c r="E4292" s="37" t="s">
        <v>16419</v>
      </c>
      <c r="F4292" s="36" t="s">
        <v>16420</v>
      </c>
      <c r="G4292" s="36" t="s">
        <v>685</v>
      </c>
      <c r="H4292" s="36" t="s">
        <v>244</v>
      </c>
      <c r="I4292" s="36" t="s">
        <v>686</v>
      </c>
      <c r="J4292" s="37" t="s">
        <v>16421</v>
      </c>
      <c r="K4292" s="49"/>
      <c r="L4292" s="36"/>
      <c r="M4292" s="36"/>
      <c r="N4292" s="36"/>
      <c r="O4292" s="36" t="s">
        <v>16416</v>
      </c>
      <c r="P4292" s="36" t="s">
        <v>16422</v>
      </c>
      <c r="Q4292" s="36" t="s">
        <v>16423</v>
      </c>
      <c r="T4292" s="116"/>
      <c r="AT4292" s="105" t="e">
        <f>#REF!*1.075</f>
        <v>#REF!</v>
      </c>
      <c r="AV4292" s="102" t="e">
        <f t="shared" si="973"/>
        <v>#REF!</v>
      </c>
      <c r="AZ4292" s="108" t="b">
        <f t="shared" si="970"/>
        <v>0</v>
      </c>
      <c r="BA4292" s="1">
        <f t="shared" si="971"/>
        <v>0</v>
      </c>
      <c r="BB4292" s="106">
        <f t="shared" si="979"/>
        <v>0</v>
      </c>
      <c r="BE4292" s="110"/>
      <c r="BF4292" s="110"/>
      <c r="BG4292" s="110"/>
    </row>
    <row r="4293" spans="1:59" ht="24.75" hidden="1" customHeight="1">
      <c r="A4293" s="9">
        <v>4302</v>
      </c>
      <c r="B4293" s="20">
        <v>19310</v>
      </c>
      <c r="C4293" s="20"/>
      <c r="D4293" s="126" t="s">
        <v>9593</v>
      </c>
      <c r="E4293" s="21" t="s">
        <v>3275</v>
      </c>
      <c r="F4293" s="21" t="s">
        <v>8006</v>
      </c>
      <c r="G4293" s="21" t="s">
        <v>3276</v>
      </c>
      <c r="H4293" s="22" t="s">
        <v>3277</v>
      </c>
      <c r="I4293" s="21" t="s">
        <v>551</v>
      </c>
      <c r="J4293" s="21" t="s">
        <v>16424</v>
      </c>
      <c r="K4293" s="23">
        <v>100</v>
      </c>
      <c r="L4293" s="21" t="s">
        <v>91</v>
      </c>
      <c r="M4293" s="20">
        <v>10</v>
      </c>
      <c r="N4293" s="21" t="s">
        <v>46</v>
      </c>
      <c r="O4293" s="21" t="s">
        <v>16425</v>
      </c>
      <c r="P4293" s="21" t="s">
        <v>16426</v>
      </c>
      <c r="Q4293" s="21" t="s">
        <v>16427</v>
      </c>
      <c r="R4293" s="101">
        <v>234</v>
      </c>
      <c r="S4293" s="102">
        <v>198</v>
      </c>
      <c r="T4293" s="116">
        <v>160</v>
      </c>
      <c r="U4293" s="84">
        <v>234</v>
      </c>
      <c r="AQ4293" s="105" t="e">
        <f>AVERAGE(SMALL(AE4293:AI4293,1),SMALL(AE4293:AI4293,2))</f>
        <v>#NUM!</v>
      </c>
      <c r="AR4293" s="105" t="e">
        <f>IF(R4293 &lt;=( AVERAGE(SMALL(AE4293:AI4293,1),SMALL(AE4293:AI4293,2))), R4293, "")</f>
        <v>#NUM!</v>
      </c>
      <c r="AS4293" s="105" t="e">
        <f>AVERAGE(SMALL(AJ4293:AM4293,1),SMALL(AJ4293:AM4293,2))</f>
        <v>#NUM!</v>
      </c>
      <c r="AT4293" s="105" t="e">
        <f>#REF!*1.075</f>
        <v>#REF!</v>
      </c>
      <c r="AU4293" s="105">
        <f>T4293*1.075</f>
        <v>172</v>
      </c>
      <c r="AV4293" s="102" t="e">
        <f t="shared" si="973"/>
        <v>#REF!</v>
      </c>
      <c r="AW4293" s="105" t="s">
        <v>372</v>
      </c>
      <c r="AX4293" s="105" t="s">
        <v>373</v>
      </c>
      <c r="AY4293" s="106">
        <v>92.512</v>
      </c>
      <c r="AZ4293" s="108">
        <f t="shared" si="970"/>
        <v>11.10144</v>
      </c>
      <c r="BA4293" s="1">
        <f t="shared" si="971"/>
        <v>103.61344</v>
      </c>
      <c r="BB4293" s="106">
        <f t="shared" si="979"/>
        <v>111.9025152</v>
      </c>
      <c r="BC4293" s="105" t="s">
        <v>53</v>
      </c>
      <c r="BD4293" s="110" t="s">
        <v>2280</v>
      </c>
      <c r="BE4293" s="110"/>
      <c r="BF4293" s="110"/>
      <c r="BG4293" s="110"/>
    </row>
    <row r="4294" spans="1:59" ht="24.75" hidden="1" customHeight="1">
      <c r="A4294" s="9">
        <v>4303</v>
      </c>
      <c r="B4294" s="20">
        <v>19296</v>
      </c>
      <c r="C4294" s="20"/>
      <c r="E4294" s="21" t="s">
        <v>3275</v>
      </c>
      <c r="F4294" s="21" t="s">
        <v>8006</v>
      </c>
      <c r="G4294" s="21" t="s">
        <v>3276</v>
      </c>
      <c r="H4294" s="22" t="s">
        <v>7722</v>
      </c>
      <c r="I4294" s="21" t="s">
        <v>551</v>
      </c>
      <c r="J4294" s="21" t="s">
        <v>16428</v>
      </c>
      <c r="K4294" s="23">
        <v>100</v>
      </c>
      <c r="L4294" s="21" t="s">
        <v>91</v>
      </c>
      <c r="M4294" s="20">
        <v>10</v>
      </c>
      <c r="N4294" s="21" t="s">
        <v>46</v>
      </c>
      <c r="O4294" s="21" t="s">
        <v>16425</v>
      </c>
      <c r="P4294" s="21" t="s">
        <v>16426</v>
      </c>
      <c r="Q4294" s="21" t="s">
        <v>16429</v>
      </c>
      <c r="R4294" s="101">
        <v>208</v>
      </c>
      <c r="T4294" s="116" t="s">
        <v>58</v>
      </c>
      <c r="U4294" s="84">
        <v>208</v>
      </c>
      <c r="AQ4294" s="105" t="e">
        <f>AVERAGE(SMALL(AE4294:AI4294,1),SMALL(AE4294:AI4294,2))</f>
        <v>#NUM!</v>
      </c>
      <c r="AR4294" s="105" t="e">
        <f>IF(R4294 &lt;=( AVERAGE(SMALL(AE4294:AI4294,1),SMALL(AE4294:AI4294,2))), R4294, "")</f>
        <v>#NUM!</v>
      </c>
      <c r="AS4294" s="105" t="e">
        <f>AVERAGE(SMALL(AJ4294:AM4294,1),SMALL(AJ4294:AM4294,2))</f>
        <v>#NUM!</v>
      </c>
      <c r="AT4294" s="105" t="e">
        <f>#REF!*1.075</f>
        <v>#REF!</v>
      </c>
      <c r="AU4294" s="105" t="e">
        <f>T4294*1.075</f>
        <v>#VALUE!</v>
      </c>
      <c r="AV4294" s="102" t="e">
        <f t="shared" si="973"/>
        <v>#REF!</v>
      </c>
      <c r="AW4294" s="125" t="s">
        <v>52</v>
      </c>
      <c r="AX4294" s="105" t="s">
        <v>51</v>
      </c>
      <c r="AY4294" s="106">
        <v>223.6</v>
      </c>
      <c r="AZ4294" s="108">
        <f t="shared" si="970"/>
        <v>22.36</v>
      </c>
      <c r="BA4294" s="1">
        <f t="shared" si="971"/>
        <v>245.95999999999998</v>
      </c>
      <c r="BB4294" s="106">
        <f t="shared" si="979"/>
        <v>265.63679999999999</v>
      </c>
      <c r="BC4294" s="105" t="s">
        <v>53</v>
      </c>
      <c r="BE4294" s="110"/>
      <c r="BF4294" s="110"/>
      <c r="BG4294" s="110"/>
    </row>
    <row r="4295" spans="1:59" ht="24.75" hidden="1" customHeight="1">
      <c r="A4295" s="9">
        <v>4304</v>
      </c>
      <c r="B4295" s="20">
        <v>19515</v>
      </c>
      <c r="C4295" s="20"/>
      <c r="E4295" s="21" t="s">
        <v>16430</v>
      </c>
      <c r="F4295" s="21" t="s">
        <v>16431</v>
      </c>
      <c r="G4295" s="21" t="s">
        <v>16016</v>
      </c>
      <c r="H4295" s="22" t="s">
        <v>3243</v>
      </c>
      <c r="I4295" s="21" t="s">
        <v>626</v>
      </c>
      <c r="J4295" s="21" t="s">
        <v>16424</v>
      </c>
      <c r="K4295" s="23">
        <v>100</v>
      </c>
      <c r="L4295" s="21" t="s">
        <v>91</v>
      </c>
      <c r="M4295" s="20">
        <v>10</v>
      </c>
      <c r="N4295" s="21" t="s">
        <v>46</v>
      </c>
      <c r="O4295" s="21" t="s">
        <v>16425</v>
      </c>
      <c r="P4295" s="21" t="s">
        <v>16426</v>
      </c>
      <c r="Q4295" s="21" t="s">
        <v>16432</v>
      </c>
      <c r="R4295" s="101">
        <v>260</v>
      </c>
      <c r="T4295" s="116" t="s">
        <v>58</v>
      </c>
      <c r="U4295" s="84">
        <v>260</v>
      </c>
      <c r="AQ4295" s="105" t="e">
        <f>AVERAGE(SMALL(AE4295:AI4295,1),SMALL(AE4295:AI4295,2))</f>
        <v>#NUM!</v>
      </c>
      <c r="AR4295" s="105" t="e">
        <f>IF(R4295 &lt;=( AVERAGE(SMALL(AE4295:AI4295,1),SMALL(AE4295:AI4295,2))), R4295, "")</f>
        <v>#NUM!</v>
      </c>
      <c r="AS4295" s="105" t="e">
        <f>AVERAGE(SMALL(AJ4295:AM4295,1),SMALL(AJ4295:AM4295,2))</f>
        <v>#NUM!</v>
      </c>
      <c r="AT4295" s="105" t="e">
        <f>#REF!*1.075</f>
        <v>#REF!</v>
      </c>
      <c r="AU4295" s="105" t="e">
        <f>T4295*1.075</f>
        <v>#VALUE!</v>
      </c>
      <c r="AV4295" s="102" t="e">
        <f t="shared" si="973"/>
        <v>#REF!</v>
      </c>
      <c r="AW4295" s="125" t="s">
        <v>52</v>
      </c>
      <c r="AX4295" s="105" t="s">
        <v>51</v>
      </c>
      <c r="AY4295" s="106">
        <v>279.5</v>
      </c>
      <c r="AZ4295" s="108">
        <f t="shared" si="970"/>
        <v>27.950000000000003</v>
      </c>
      <c r="BA4295" s="1">
        <f t="shared" si="971"/>
        <v>307.45</v>
      </c>
      <c r="BB4295" s="106">
        <f t="shared" si="979"/>
        <v>332.04599999999999</v>
      </c>
      <c r="BC4295" s="105" t="s">
        <v>53</v>
      </c>
      <c r="BE4295" s="110"/>
      <c r="BF4295" s="110"/>
      <c r="BG4295" s="110"/>
    </row>
    <row r="4296" spans="1:59" ht="24.75" hidden="1" customHeight="1">
      <c r="A4296" s="9">
        <v>4313</v>
      </c>
      <c r="B4296" s="36">
        <v>20417</v>
      </c>
      <c r="C4296" s="36"/>
      <c r="D4296" s="5" t="s">
        <v>16433</v>
      </c>
      <c r="E4296" s="36" t="s">
        <v>16434</v>
      </c>
      <c r="F4296" s="209" t="s">
        <v>16435</v>
      </c>
      <c r="G4296" s="36" t="s">
        <v>114</v>
      </c>
      <c r="H4296" s="36" t="s">
        <v>97</v>
      </c>
      <c r="I4296" s="36" t="s">
        <v>1998</v>
      </c>
      <c r="J4296" s="36" t="s">
        <v>16436</v>
      </c>
      <c r="K4296" s="49"/>
      <c r="L4296" s="36"/>
      <c r="M4296" s="36"/>
      <c r="N4296" s="36"/>
      <c r="O4296" s="36" t="s">
        <v>16437</v>
      </c>
      <c r="P4296" s="21"/>
      <c r="Q4296" s="21" t="s">
        <v>480</v>
      </c>
      <c r="R4296" s="101">
        <v>7.5</v>
      </c>
      <c r="T4296" s="116" t="s">
        <v>58</v>
      </c>
      <c r="U4296" s="84">
        <v>19.5</v>
      </c>
      <c r="AT4296" s="105" t="e">
        <f>#REF!*1.075</f>
        <v>#REF!</v>
      </c>
      <c r="AV4296" s="102" t="e">
        <f t="shared" si="973"/>
        <v>#REF!</v>
      </c>
      <c r="AZ4296" s="108" t="b">
        <f t="shared" si="970"/>
        <v>0</v>
      </c>
      <c r="BA4296" s="1">
        <f t="shared" si="971"/>
        <v>0</v>
      </c>
      <c r="BB4296" s="106">
        <f t="shared" si="979"/>
        <v>0</v>
      </c>
      <c r="BD4296" s="110" t="s">
        <v>497</v>
      </c>
      <c r="BE4296" s="110"/>
      <c r="BF4296" s="110"/>
      <c r="BG4296" s="110"/>
    </row>
    <row r="4297" spans="1:59" ht="24.75" hidden="1" customHeight="1">
      <c r="A4297" s="9">
        <v>4306</v>
      </c>
      <c r="B4297" s="20">
        <v>19389</v>
      </c>
      <c r="C4297" s="20"/>
      <c r="E4297" s="21" t="s">
        <v>16438</v>
      </c>
      <c r="F4297" s="21" t="s">
        <v>16439</v>
      </c>
      <c r="G4297" s="21" t="s">
        <v>3037</v>
      </c>
      <c r="H4297" s="22" t="s">
        <v>16440</v>
      </c>
      <c r="I4297" s="21" t="s">
        <v>551</v>
      </c>
      <c r="J4297" s="21" t="s">
        <v>16441</v>
      </c>
      <c r="K4297" s="23">
        <v>1</v>
      </c>
      <c r="L4297" s="21" t="s">
        <v>91</v>
      </c>
      <c r="M4297" s="20">
        <v>25</v>
      </c>
      <c r="N4297" s="21" t="s">
        <v>46</v>
      </c>
      <c r="O4297" s="21" t="s">
        <v>16442</v>
      </c>
      <c r="P4297" s="21" t="s">
        <v>16443</v>
      </c>
      <c r="Q4297" s="21" t="s">
        <v>16444</v>
      </c>
      <c r="R4297" s="101">
        <v>7</v>
      </c>
      <c r="T4297" s="116">
        <v>75</v>
      </c>
      <c r="U4297" s="84">
        <v>7.55</v>
      </c>
      <c r="AQ4297" s="105" t="e">
        <f t="shared" ref="AQ4297:AQ4302" si="980">AVERAGE(SMALL(AE4297:AI4297,1),SMALL(AE4297:AI4297,2))</f>
        <v>#NUM!</v>
      </c>
      <c r="AR4297" s="105" t="e">
        <f t="shared" ref="AR4297:AR4302" si="981">IF(R4297 &lt;=( AVERAGE(SMALL(AE4297:AI4297,1),SMALL(AE4297:AI4297,2))), R4297, "")</f>
        <v>#NUM!</v>
      </c>
      <c r="AS4297" s="105" t="e">
        <f t="shared" ref="AS4297:AS4302" si="982">AVERAGE(SMALL(AJ4297:AM4297,1),SMALL(AJ4297:AM4297,2))</f>
        <v>#NUM!</v>
      </c>
      <c r="AT4297" s="105" t="e">
        <f>#REF!*1.075</f>
        <v>#REF!</v>
      </c>
      <c r="AU4297" s="105">
        <f t="shared" ref="AU4297:AU4302" si="983">T4297*1.075</f>
        <v>80.625</v>
      </c>
      <c r="AV4297" s="102" t="e">
        <f t="shared" si="973"/>
        <v>#REF!</v>
      </c>
      <c r="AW4297" s="125" t="s">
        <v>52</v>
      </c>
      <c r="AX4297" s="105" t="s">
        <v>51</v>
      </c>
      <c r="AY4297" s="106">
        <v>7</v>
      </c>
      <c r="AZ4297" s="108">
        <f t="shared" si="970"/>
        <v>1.75</v>
      </c>
      <c r="BA4297" s="1">
        <f t="shared" si="971"/>
        <v>8.75</v>
      </c>
      <c r="BB4297" s="106">
        <f t="shared" si="979"/>
        <v>9.4499999999999993</v>
      </c>
      <c r="BC4297" s="105" t="s">
        <v>53</v>
      </c>
      <c r="BE4297" s="110"/>
      <c r="BF4297" s="110"/>
      <c r="BG4297" s="110"/>
    </row>
    <row r="4298" spans="1:59" ht="24.75" hidden="1" customHeight="1">
      <c r="A4298" s="9">
        <v>4307</v>
      </c>
      <c r="B4298" s="20">
        <v>19492</v>
      </c>
      <c r="C4298" s="20"/>
      <c r="E4298" s="21" t="s">
        <v>16438</v>
      </c>
      <c r="F4298" s="21" t="s">
        <v>16439</v>
      </c>
      <c r="G4298" s="21" t="s">
        <v>3037</v>
      </c>
      <c r="H4298" s="22" t="s">
        <v>16445</v>
      </c>
      <c r="I4298" s="21" t="s">
        <v>551</v>
      </c>
      <c r="J4298" s="21" t="s">
        <v>16446</v>
      </c>
      <c r="K4298" s="23">
        <v>10</v>
      </c>
      <c r="L4298" s="21" t="s">
        <v>91</v>
      </c>
      <c r="M4298" s="20">
        <v>25</v>
      </c>
      <c r="N4298" s="21" t="s">
        <v>46</v>
      </c>
      <c r="O4298" s="21" t="s">
        <v>16442</v>
      </c>
      <c r="P4298" s="21" t="s">
        <v>16443</v>
      </c>
      <c r="Q4298" s="21" t="s">
        <v>16447</v>
      </c>
      <c r="R4298" s="101">
        <v>9</v>
      </c>
      <c r="T4298" s="116">
        <v>150</v>
      </c>
      <c r="U4298" s="84">
        <v>9.68</v>
      </c>
      <c r="AQ4298" s="105" t="e">
        <f t="shared" si="980"/>
        <v>#NUM!</v>
      </c>
      <c r="AR4298" s="105" t="e">
        <f t="shared" si="981"/>
        <v>#NUM!</v>
      </c>
      <c r="AS4298" s="105" t="e">
        <f t="shared" si="982"/>
        <v>#NUM!</v>
      </c>
      <c r="AT4298" s="105" t="e">
        <f>#REF!*1.075</f>
        <v>#REF!</v>
      </c>
      <c r="AU4298" s="105">
        <f t="shared" si="983"/>
        <v>161.25</v>
      </c>
      <c r="AV4298" s="102" t="e">
        <f t="shared" si="973"/>
        <v>#REF!</v>
      </c>
      <c r="AW4298" s="125" t="s">
        <v>52</v>
      </c>
      <c r="AX4298" s="105" t="s">
        <v>51</v>
      </c>
      <c r="AY4298" s="106">
        <v>9</v>
      </c>
      <c r="AZ4298" s="108">
        <f t="shared" ref="AZ4298:AZ4361" si="984">IF(AND(AY4298&gt;0,AY4298&lt;=10),AY4298*0.25,IF(AND(AY4298&gt;10,AY4298&lt;=50),AY4298*0.17,IF(AND(AY4298&gt;10,AY4298&lt;=100),AY4298*0.12,IF(AY4298&gt;100,AY4298*0.1))))</f>
        <v>2.25</v>
      </c>
      <c r="BA4298" s="1">
        <f t="shared" ref="BA4298:BA4361" si="985">AZ4298+AY4298</f>
        <v>11.25</v>
      </c>
      <c r="BB4298" s="106">
        <f t="shared" si="979"/>
        <v>12.15</v>
      </c>
      <c r="BC4298" s="105" t="s">
        <v>53</v>
      </c>
      <c r="BE4298" s="110"/>
      <c r="BF4298" s="110"/>
      <c r="BG4298" s="110"/>
    </row>
    <row r="4299" spans="1:59" ht="24.75" hidden="1" customHeight="1">
      <c r="A4299" s="9">
        <v>4308</v>
      </c>
      <c r="B4299" s="20">
        <v>19493</v>
      </c>
      <c r="C4299" s="20"/>
      <c r="E4299" s="21" t="s">
        <v>16438</v>
      </c>
      <c r="F4299" s="21" t="s">
        <v>16439</v>
      </c>
      <c r="G4299" s="21" t="s">
        <v>3037</v>
      </c>
      <c r="H4299" s="22" t="s">
        <v>16448</v>
      </c>
      <c r="I4299" s="21" t="s">
        <v>551</v>
      </c>
      <c r="J4299" s="21" t="s">
        <v>16449</v>
      </c>
      <c r="K4299" s="23">
        <v>1</v>
      </c>
      <c r="L4299" s="21" t="s">
        <v>91</v>
      </c>
      <c r="M4299" s="20">
        <v>25</v>
      </c>
      <c r="N4299" s="21" t="s">
        <v>46</v>
      </c>
      <c r="O4299" s="21" t="s">
        <v>16442</v>
      </c>
      <c r="P4299" s="21" t="s">
        <v>16443</v>
      </c>
      <c r="Q4299" s="21" t="s">
        <v>16450</v>
      </c>
      <c r="R4299" s="101">
        <v>26.04</v>
      </c>
      <c r="T4299" s="116" t="s">
        <v>58</v>
      </c>
      <c r="U4299" s="84">
        <v>26.04</v>
      </c>
      <c r="AQ4299" s="105" t="e">
        <f t="shared" si="980"/>
        <v>#NUM!</v>
      </c>
      <c r="AR4299" s="105" t="e">
        <f t="shared" si="981"/>
        <v>#NUM!</v>
      </c>
      <c r="AS4299" s="105" t="e">
        <f t="shared" si="982"/>
        <v>#NUM!</v>
      </c>
      <c r="AT4299" s="105" t="e">
        <f>#REF!*1.075</f>
        <v>#REF!</v>
      </c>
      <c r="AU4299" s="105" t="e">
        <f t="shared" si="983"/>
        <v>#VALUE!</v>
      </c>
      <c r="AV4299" s="102" t="e">
        <f t="shared" ref="AV4299:AV4362" si="986">MIN(AN4299,AT4299,AU4299)</f>
        <v>#REF!</v>
      </c>
      <c r="AW4299" s="125" t="s">
        <v>52</v>
      </c>
      <c r="AX4299" s="105" t="s">
        <v>51</v>
      </c>
      <c r="AY4299" s="106">
        <v>26.04</v>
      </c>
      <c r="AZ4299" s="108">
        <f t="shared" si="984"/>
        <v>4.4268000000000001</v>
      </c>
      <c r="BA4299" s="1">
        <f t="shared" si="985"/>
        <v>30.466799999999999</v>
      </c>
      <c r="BB4299" s="106">
        <f t="shared" si="979"/>
        <v>32.904144000000002</v>
      </c>
      <c r="BC4299" s="105" t="s">
        <v>53</v>
      </c>
      <c r="BE4299" s="110"/>
      <c r="BF4299" s="110"/>
      <c r="BG4299" s="110"/>
    </row>
    <row r="4300" spans="1:59" ht="24.75" hidden="1" customHeight="1">
      <c r="A4300" s="9">
        <v>4309</v>
      </c>
      <c r="B4300" s="20">
        <v>19345</v>
      </c>
      <c r="C4300" s="20"/>
      <c r="E4300" s="21" t="s">
        <v>16438</v>
      </c>
      <c r="F4300" s="21" t="s">
        <v>16439</v>
      </c>
      <c r="G4300" s="21" t="s">
        <v>3037</v>
      </c>
      <c r="H4300" s="22" t="s">
        <v>16445</v>
      </c>
      <c r="I4300" s="21" t="s">
        <v>551</v>
      </c>
      <c r="J4300" s="21" t="s">
        <v>16441</v>
      </c>
      <c r="K4300" s="23">
        <v>1</v>
      </c>
      <c r="L4300" s="21" t="s">
        <v>91</v>
      </c>
      <c r="M4300" s="20">
        <v>25</v>
      </c>
      <c r="N4300" s="21" t="s">
        <v>46</v>
      </c>
      <c r="O4300" s="21" t="s">
        <v>16442</v>
      </c>
      <c r="P4300" s="21" t="s">
        <v>16443</v>
      </c>
      <c r="Q4300" s="21" t="s">
        <v>16451</v>
      </c>
      <c r="R4300" s="101">
        <v>37.200000000000003</v>
      </c>
      <c r="T4300" s="116">
        <v>25</v>
      </c>
      <c r="U4300" s="84">
        <v>37.200000000000003</v>
      </c>
      <c r="AQ4300" s="105" t="e">
        <f t="shared" si="980"/>
        <v>#NUM!</v>
      </c>
      <c r="AR4300" s="105" t="e">
        <f t="shared" si="981"/>
        <v>#NUM!</v>
      </c>
      <c r="AS4300" s="105" t="e">
        <f t="shared" si="982"/>
        <v>#NUM!</v>
      </c>
      <c r="AT4300" s="105" t="e">
        <f>#REF!*1.075</f>
        <v>#REF!</v>
      </c>
      <c r="AU4300" s="105">
        <f t="shared" si="983"/>
        <v>26.875</v>
      </c>
      <c r="AV4300" s="102" t="e">
        <f t="shared" si="986"/>
        <v>#REF!</v>
      </c>
      <c r="AW4300" s="105" t="s">
        <v>172</v>
      </c>
      <c r="AX4300" s="105" t="s">
        <v>173</v>
      </c>
      <c r="AY4300" s="106">
        <v>26.88</v>
      </c>
      <c r="AZ4300" s="108">
        <f t="shared" si="984"/>
        <v>4.5696000000000003</v>
      </c>
      <c r="BA4300" s="1">
        <f t="shared" si="985"/>
        <v>31.4496</v>
      </c>
      <c r="BB4300" s="106">
        <f t="shared" si="979"/>
        <v>33.965567999999998</v>
      </c>
      <c r="BC4300" s="105" t="s">
        <v>53</v>
      </c>
      <c r="BE4300" s="110"/>
      <c r="BF4300" s="110"/>
      <c r="BG4300" s="110"/>
    </row>
    <row r="4301" spans="1:59" ht="24.75" hidden="1" customHeight="1">
      <c r="A4301" s="9">
        <v>4310</v>
      </c>
      <c r="B4301" s="17">
        <v>658</v>
      </c>
      <c r="C4301" s="17"/>
      <c r="D4301" s="8"/>
      <c r="E4301" s="2" t="s">
        <v>16452</v>
      </c>
      <c r="F4301" s="2" t="s">
        <v>16453</v>
      </c>
      <c r="G4301" s="2" t="s">
        <v>864</v>
      </c>
      <c r="H4301" s="18" t="s">
        <v>43</v>
      </c>
      <c r="I4301" s="2" t="s">
        <v>819</v>
      </c>
      <c r="J4301" s="2" t="s">
        <v>8135</v>
      </c>
      <c r="K4301" s="19"/>
      <c r="L4301" s="2"/>
      <c r="M4301" s="17">
        <v>30</v>
      </c>
      <c r="N4301" s="2" t="s">
        <v>46</v>
      </c>
      <c r="O4301" s="2" t="s">
        <v>16454</v>
      </c>
      <c r="P4301" s="2" t="s">
        <v>16455</v>
      </c>
      <c r="Q4301" s="2" t="s">
        <v>16456</v>
      </c>
      <c r="R4301" s="101">
        <v>3.89</v>
      </c>
      <c r="T4301" s="116">
        <v>3</v>
      </c>
      <c r="V4301" s="102">
        <v>4.2508999999999997</v>
      </c>
      <c r="AN4301" s="106">
        <v>3.89</v>
      </c>
      <c r="AO4301" s="105" t="s">
        <v>50</v>
      </c>
      <c r="AP4301" s="104" t="s">
        <v>51</v>
      </c>
      <c r="AQ4301" s="105" t="e">
        <f t="shared" si="980"/>
        <v>#NUM!</v>
      </c>
      <c r="AR4301" s="105" t="e">
        <f t="shared" si="981"/>
        <v>#NUM!</v>
      </c>
      <c r="AS4301" s="105" t="e">
        <f t="shared" si="982"/>
        <v>#NUM!</v>
      </c>
      <c r="AT4301" s="105" t="e">
        <f>#REF!*1.075</f>
        <v>#REF!</v>
      </c>
      <c r="AU4301" s="105">
        <f t="shared" si="983"/>
        <v>3.2249999999999996</v>
      </c>
      <c r="AV4301" s="102" t="e">
        <f t="shared" si="986"/>
        <v>#REF!</v>
      </c>
      <c r="AW4301" s="105" t="s">
        <v>172</v>
      </c>
      <c r="AX4301" s="105" t="s">
        <v>173</v>
      </c>
      <c r="AY4301" s="106">
        <v>3.2250000000000001</v>
      </c>
      <c r="AZ4301" s="108">
        <f t="shared" si="984"/>
        <v>0.80625000000000002</v>
      </c>
      <c r="BA4301" s="1">
        <f t="shared" si="985"/>
        <v>4.03125</v>
      </c>
      <c r="BB4301" s="106">
        <f t="shared" si="979"/>
        <v>4.3537499999999998</v>
      </c>
      <c r="BC4301" s="105" t="s">
        <v>53</v>
      </c>
      <c r="BE4301" s="110"/>
      <c r="BF4301" s="110"/>
      <c r="BG4301" s="110"/>
    </row>
    <row r="4302" spans="1:59" ht="24.75" hidden="1" customHeight="1">
      <c r="A4302" s="9">
        <v>4311</v>
      </c>
      <c r="B4302" s="17">
        <v>924</v>
      </c>
      <c r="C4302" s="17"/>
      <c r="D4302" s="8"/>
      <c r="E4302" s="2" t="s">
        <v>16457</v>
      </c>
      <c r="F4302" s="2" t="s">
        <v>16458</v>
      </c>
      <c r="G4302" s="2" t="s">
        <v>808</v>
      </c>
      <c r="H4302" s="18" t="s">
        <v>1062</v>
      </c>
      <c r="I4302" s="2" t="s">
        <v>819</v>
      </c>
      <c r="J4302" s="2" t="s">
        <v>16459</v>
      </c>
      <c r="K4302" s="19">
        <v>100</v>
      </c>
      <c r="L4302" s="2" t="s">
        <v>91</v>
      </c>
      <c r="M4302" s="17">
        <v>1</v>
      </c>
      <c r="N4302" s="2" t="s">
        <v>46</v>
      </c>
      <c r="O4302" s="2" t="s">
        <v>16454</v>
      </c>
      <c r="P4302" s="2" t="s">
        <v>16460</v>
      </c>
      <c r="Q4302" s="2" t="s">
        <v>16461</v>
      </c>
      <c r="R4302" s="101">
        <v>7.08</v>
      </c>
      <c r="T4302" s="116">
        <v>5.65</v>
      </c>
      <c r="V4302" s="102">
        <v>6.6959999999999997</v>
      </c>
      <c r="AN4302" s="106">
        <v>7.08</v>
      </c>
      <c r="AO4302" s="105" t="s">
        <v>50</v>
      </c>
      <c r="AP4302" s="104" t="s">
        <v>51</v>
      </c>
      <c r="AQ4302" s="105" t="e">
        <f t="shared" si="980"/>
        <v>#NUM!</v>
      </c>
      <c r="AR4302" s="105" t="e">
        <f t="shared" si="981"/>
        <v>#NUM!</v>
      </c>
      <c r="AS4302" s="105" t="e">
        <f t="shared" si="982"/>
        <v>#NUM!</v>
      </c>
      <c r="AT4302" s="105" t="e">
        <f>#REF!*1.075</f>
        <v>#REF!</v>
      </c>
      <c r="AU4302" s="105">
        <f t="shared" si="983"/>
        <v>6.0737500000000004</v>
      </c>
      <c r="AV4302" s="102" t="e">
        <f t="shared" si="986"/>
        <v>#REF!</v>
      </c>
      <c r="AW4302" s="105" t="s">
        <v>172</v>
      </c>
      <c r="AX4302" s="105" t="s">
        <v>173</v>
      </c>
      <c r="AY4302" s="106">
        <v>6.07</v>
      </c>
      <c r="AZ4302" s="108">
        <f t="shared" si="984"/>
        <v>1.5175000000000001</v>
      </c>
      <c r="BA4302" s="1">
        <f t="shared" si="985"/>
        <v>7.5875000000000004</v>
      </c>
      <c r="BB4302" s="106">
        <f t="shared" si="979"/>
        <v>8.1944999999999997</v>
      </c>
      <c r="BC4302" s="105" t="s">
        <v>53</v>
      </c>
      <c r="BE4302" s="110"/>
      <c r="BF4302" s="110"/>
      <c r="BG4302" s="110"/>
    </row>
    <row r="4303" spans="1:59" ht="24.75" hidden="1" customHeight="1">
      <c r="A4303" s="9">
        <v>4314</v>
      </c>
      <c r="B4303" s="36">
        <v>19374</v>
      </c>
      <c r="C4303" s="36"/>
      <c r="E4303" s="37" t="s">
        <v>16462</v>
      </c>
      <c r="F4303" s="36" t="s">
        <v>16463</v>
      </c>
      <c r="G4303" s="36" t="s">
        <v>16464</v>
      </c>
      <c r="H4303" s="36" t="s">
        <v>16465</v>
      </c>
      <c r="I4303" s="36" t="s">
        <v>183</v>
      </c>
      <c r="J4303" s="37" t="s">
        <v>16466</v>
      </c>
      <c r="K4303" s="49"/>
      <c r="L4303" s="36"/>
      <c r="M4303" s="36"/>
      <c r="N4303" s="36"/>
      <c r="O4303" s="36" t="s">
        <v>16467</v>
      </c>
      <c r="P4303" s="36" t="s">
        <v>16468</v>
      </c>
      <c r="Q4303" s="36" t="s">
        <v>16469</v>
      </c>
      <c r="T4303" s="116"/>
      <c r="AT4303" s="105" t="e">
        <f>#REF!*1.075</f>
        <v>#REF!</v>
      </c>
      <c r="AV4303" s="102" t="e">
        <f t="shared" si="986"/>
        <v>#REF!</v>
      </c>
      <c r="AZ4303" s="108" t="b">
        <f t="shared" si="984"/>
        <v>0</v>
      </c>
      <c r="BA4303" s="1">
        <f t="shared" si="985"/>
        <v>0</v>
      </c>
      <c r="BB4303" s="106">
        <f t="shared" si="979"/>
        <v>0</v>
      </c>
      <c r="BE4303" s="110"/>
      <c r="BF4303" s="110"/>
      <c r="BG4303" s="110"/>
    </row>
    <row r="4304" spans="1:59" ht="24.75" hidden="1" customHeight="1">
      <c r="A4304" s="9">
        <v>4315</v>
      </c>
      <c r="B4304" s="36">
        <v>19480</v>
      </c>
      <c r="C4304" s="36"/>
      <c r="E4304" s="37" t="s">
        <v>16470</v>
      </c>
      <c r="F4304" s="36" t="s">
        <v>8117</v>
      </c>
      <c r="G4304" s="36" t="s">
        <v>4095</v>
      </c>
      <c r="H4304" s="36" t="s">
        <v>1140</v>
      </c>
      <c r="I4304" s="36" t="s">
        <v>702</v>
      </c>
      <c r="J4304" s="37" t="s">
        <v>16471</v>
      </c>
      <c r="K4304" s="49"/>
      <c r="L4304" s="36"/>
      <c r="M4304" s="36"/>
      <c r="N4304" s="36"/>
      <c r="O4304" s="36" t="s">
        <v>16467</v>
      </c>
      <c r="P4304" s="36" t="s">
        <v>16472</v>
      </c>
      <c r="Q4304" s="36" t="s">
        <v>16473</v>
      </c>
      <c r="T4304" s="116"/>
      <c r="AT4304" s="105" t="e">
        <f>#REF!*1.075</f>
        <v>#REF!</v>
      </c>
      <c r="AV4304" s="102" t="e">
        <f t="shared" si="986"/>
        <v>#REF!</v>
      </c>
      <c r="AZ4304" s="108" t="b">
        <f t="shared" si="984"/>
        <v>0</v>
      </c>
      <c r="BA4304" s="1">
        <f t="shared" si="985"/>
        <v>0</v>
      </c>
      <c r="BB4304" s="106">
        <f t="shared" si="979"/>
        <v>0</v>
      </c>
      <c r="BE4304" s="110"/>
      <c r="BF4304" s="110"/>
      <c r="BG4304" s="110"/>
    </row>
    <row r="4305" spans="1:59" ht="24.75" hidden="1" customHeight="1">
      <c r="A4305" s="9">
        <v>4316</v>
      </c>
      <c r="B4305" s="36">
        <v>19415</v>
      </c>
      <c r="C4305" s="36"/>
      <c r="E4305" s="37" t="s">
        <v>16470</v>
      </c>
      <c r="F4305" s="36" t="s">
        <v>16474</v>
      </c>
      <c r="G4305" s="36" t="s">
        <v>2951</v>
      </c>
      <c r="H4305" s="36" t="s">
        <v>108</v>
      </c>
      <c r="I4305" s="36" t="s">
        <v>5839</v>
      </c>
      <c r="J4305" s="37" t="s">
        <v>16475</v>
      </c>
      <c r="K4305" s="49"/>
      <c r="L4305" s="36"/>
      <c r="M4305" s="36"/>
      <c r="N4305" s="36"/>
      <c r="O4305" s="36" t="s">
        <v>16467</v>
      </c>
      <c r="P4305" s="36" t="s">
        <v>16472</v>
      </c>
      <c r="Q4305" s="36" t="s">
        <v>16476</v>
      </c>
      <c r="T4305" s="116"/>
      <c r="AT4305" s="105" t="e">
        <f>#REF!*1.075</f>
        <v>#REF!</v>
      </c>
      <c r="AV4305" s="102" t="e">
        <f t="shared" si="986"/>
        <v>#REF!</v>
      </c>
      <c r="AZ4305" s="108" t="b">
        <f t="shared" si="984"/>
        <v>0</v>
      </c>
      <c r="BA4305" s="1">
        <f t="shared" si="985"/>
        <v>0</v>
      </c>
      <c r="BB4305" s="106">
        <f t="shared" si="979"/>
        <v>0</v>
      </c>
      <c r="BE4305" s="110"/>
      <c r="BF4305" s="110"/>
      <c r="BG4305" s="110"/>
    </row>
    <row r="4306" spans="1:59" ht="24.75" hidden="1" customHeight="1">
      <c r="A4306" s="9">
        <v>4328</v>
      </c>
      <c r="B4306" s="36">
        <v>18054</v>
      </c>
      <c r="C4306" s="36"/>
      <c r="E4306" s="37" t="s">
        <v>16477</v>
      </c>
      <c r="F4306" s="36" t="s">
        <v>8117</v>
      </c>
      <c r="G4306" s="36" t="s">
        <v>4095</v>
      </c>
      <c r="H4306" s="36" t="s">
        <v>2909</v>
      </c>
      <c r="I4306" s="36" t="s">
        <v>4735</v>
      </c>
      <c r="J4306" s="37" t="s">
        <v>16478</v>
      </c>
      <c r="K4306" s="49"/>
      <c r="L4306" s="36"/>
      <c r="M4306" s="36"/>
      <c r="N4306" s="36"/>
      <c r="O4306" s="36" t="s">
        <v>16467</v>
      </c>
      <c r="P4306" s="36" t="s">
        <v>16479</v>
      </c>
      <c r="Q4306" s="36" t="s">
        <v>16480</v>
      </c>
      <c r="T4306" s="116"/>
      <c r="AT4306" s="105" t="e">
        <f>#REF!*1.075</f>
        <v>#REF!</v>
      </c>
      <c r="AV4306" s="102" t="e">
        <f t="shared" si="986"/>
        <v>#REF!</v>
      </c>
      <c r="AW4306" s="137"/>
      <c r="AZ4306" s="108" t="b">
        <f t="shared" si="984"/>
        <v>0</v>
      </c>
      <c r="BA4306" s="1">
        <f t="shared" si="985"/>
        <v>0</v>
      </c>
      <c r="BB4306" s="106">
        <f t="shared" si="979"/>
        <v>0</v>
      </c>
      <c r="BE4306" s="110"/>
      <c r="BF4306" s="110"/>
      <c r="BG4306" s="110"/>
    </row>
    <row r="4307" spans="1:59" ht="24.75" hidden="1" customHeight="1">
      <c r="A4307" s="9">
        <v>4330</v>
      </c>
      <c r="B4307" s="36">
        <v>17935</v>
      </c>
      <c r="C4307" s="36"/>
      <c r="E4307" s="37" t="s">
        <v>16481</v>
      </c>
      <c r="F4307" s="36" t="s">
        <v>16474</v>
      </c>
      <c r="G4307" s="36" t="s">
        <v>4095</v>
      </c>
      <c r="H4307" s="36" t="s">
        <v>2270</v>
      </c>
      <c r="I4307" s="36" t="s">
        <v>177</v>
      </c>
      <c r="J4307" s="37" t="s">
        <v>16482</v>
      </c>
      <c r="K4307" s="49"/>
      <c r="L4307" s="36"/>
      <c r="M4307" s="36"/>
      <c r="N4307" s="36"/>
      <c r="O4307" s="36" t="s">
        <v>16467</v>
      </c>
      <c r="P4307" s="36" t="s">
        <v>16483</v>
      </c>
      <c r="Q4307" s="36" t="s">
        <v>16484</v>
      </c>
      <c r="T4307" s="116"/>
      <c r="AT4307" s="105" t="e">
        <f>#REF!*1.075</f>
        <v>#REF!</v>
      </c>
      <c r="AV4307" s="102" t="e">
        <f t="shared" si="986"/>
        <v>#REF!</v>
      </c>
      <c r="AZ4307" s="108" t="b">
        <f t="shared" si="984"/>
        <v>0</v>
      </c>
      <c r="BA4307" s="1">
        <f t="shared" si="985"/>
        <v>0</v>
      </c>
      <c r="BB4307" s="106">
        <f t="shared" si="979"/>
        <v>0</v>
      </c>
      <c r="BE4307" s="110"/>
      <c r="BF4307" s="110"/>
      <c r="BG4307" s="110"/>
    </row>
    <row r="4308" spans="1:59" ht="24.75" hidden="1" customHeight="1">
      <c r="A4308" s="9">
        <v>4317</v>
      </c>
      <c r="B4308" s="20">
        <v>15000</v>
      </c>
      <c r="C4308" s="20"/>
      <c r="E4308" s="21" t="s">
        <v>16485</v>
      </c>
      <c r="F4308" s="21" t="s">
        <v>1743</v>
      </c>
      <c r="G4308" s="21" t="s">
        <v>411</v>
      </c>
      <c r="H4308" s="22" t="s">
        <v>123</v>
      </c>
      <c r="I4308" s="21" t="s">
        <v>44</v>
      </c>
      <c r="J4308" s="21" t="s">
        <v>16486</v>
      </c>
      <c r="K4308" s="23"/>
      <c r="L4308" s="21"/>
      <c r="M4308" s="20">
        <v>30</v>
      </c>
      <c r="N4308" s="21" t="s">
        <v>46</v>
      </c>
      <c r="O4308" s="21" t="s">
        <v>16487</v>
      </c>
      <c r="P4308" s="21" t="s">
        <v>16488</v>
      </c>
      <c r="Q4308" s="21" t="s">
        <v>16489</v>
      </c>
      <c r="S4308" s="102">
        <v>1.7</v>
      </c>
      <c r="T4308" s="116">
        <v>0.97</v>
      </c>
      <c r="AQ4308" s="105" t="e">
        <f t="shared" ref="AQ4308:AQ4321" si="987">AVERAGE(SMALL(AE4308:AI4308,1),SMALL(AE4308:AI4308,2))</f>
        <v>#NUM!</v>
      </c>
      <c r="AR4308" s="105" t="e">
        <f t="shared" ref="AR4308:AR4321" si="988">IF(R4308 &lt;=( AVERAGE(SMALL(AE4308:AI4308,1),SMALL(AE4308:AI4308,2))), R4308, "")</f>
        <v>#NUM!</v>
      </c>
      <c r="AS4308" s="105" t="e">
        <f t="shared" ref="AS4308:AS4321" si="989">AVERAGE(SMALL(AJ4308:AM4308,1),SMALL(AJ4308:AM4308,2))</f>
        <v>#NUM!</v>
      </c>
      <c r="AT4308" s="105" t="e">
        <f>#REF!*1.075</f>
        <v>#REF!</v>
      </c>
      <c r="AU4308" s="105">
        <f t="shared" ref="AU4308:AU4321" si="990">T4308*1.075</f>
        <v>1.0427499999999998</v>
      </c>
      <c r="AV4308" s="102" t="e">
        <f t="shared" si="986"/>
        <v>#REF!</v>
      </c>
      <c r="AW4308" s="105" t="s">
        <v>172</v>
      </c>
      <c r="AX4308" s="105" t="s">
        <v>173</v>
      </c>
      <c r="AY4308" s="106">
        <v>1.0427500000000001</v>
      </c>
      <c r="AZ4308" s="108">
        <f t="shared" si="984"/>
        <v>0.26068750000000002</v>
      </c>
      <c r="BA4308" s="1">
        <f t="shared" si="985"/>
        <v>1.3034375</v>
      </c>
      <c r="BB4308" s="106">
        <f t="shared" si="979"/>
        <v>1.4077125000000001</v>
      </c>
      <c r="BC4308" s="105" t="s">
        <v>53</v>
      </c>
      <c r="BE4308" s="110"/>
      <c r="BF4308" s="110"/>
      <c r="BG4308" s="110"/>
    </row>
    <row r="4309" spans="1:59" ht="24.75" hidden="1" customHeight="1">
      <c r="A4309" s="9">
        <v>4318</v>
      </c>
      <c r="B4309" s="20">
        <v>15021</v>
      </c>
      <c r="C4309" s="20"/>
      <c r="E4309" s="21" t="s">
        <v>16485</v>
      </c>
      <c r="F4309" s="21" t="s">
        <v>1743</v>
      </c>
      <c r="G4309" s="21" t="s">
        <v>411</v>
      </c>
      <c r="H4309" s="22" t="s">
        <v>60</v>
      </c>
      <c r="I4309" s="21" t="s">
        <v>44</v>
      </c>
      <c r="J4309" s="21" t="s">
        <v>16486</v>
      </c>
      <c r="K4309" s="23"/>
      <c r="L4309" s="21"/>
      <c r="M4309" s="20">
        <v>30</v>
      </c>
      <c r="N4309" s="21" t="s">
        <v>46</v>
      </c>
      <c r="O4309" s="21" t="s">
        <v>16487</v>
      </c>
      <c r="P4309" s="21" t="s">
        <v>16488</v>
      </c>
      <c r="Q4309" s="21" t="s">
        <v>16490</v>
      </c>
      <c r="S4309" s="102">
        <v>2.15</v>
      </c>
      <c r="T4309" s="116">
        <v>1.27</v>
      </c>
      <c r="AQ4309" s="105" t="e">
        <f t="shared" si="987"/>
        <v>#NUM!</v>
      </c>
      <c r="AR4309" s="105" t="e">
        <f t="shared" si="988"/>
        <v>#NUM!</v>
      </c>
      <c r="AS4309" s="105" t="e">
        <f t="shared" si="989"/>
        <v>#NUM!</v>
      </c>
      <c r="AT4309" s="105" t="e">
        <f>#REF!*1.075</f>
        <v>#REF!</v>
      </c>
      <c r="AU4309" s="105">
        <f t="shared" si="990"/>
        <v>1.3652499999999999</v>
      </c>
      <c r="AV4309" s="102" t="e">
        <f t="shared" si="986"/>
        <v>#REF!</v>
      </c>
      <c r="AW4309" s="105" t="s">
        <v>172</v>
      </c>
      <c r="AX4309" s="105" t="s">
        <v>173</v>
      </c>
      <c r="AY4309" s="106">
        <v>1.3652500000000001</v>
      </c>
      <c r="AZ4309" s="108">
        <f t="shared" si="984"/>
        <v>0.34131250000000002</v>
      </c>
      <c r="BA4309" s="1">
        <f t="shared" si="985"/>
        <v>1.7065625</v>
      </c>
      <c r="BB4309" s="106">
        <f t="shared" si="979"/>
        <v>1.8430875</v>
      </c>
      <c r="BC4309" s="105" t="s">
        <v>53</v>
      </c>
      <c r="BE4309" s="110"/>
      <c r="BF4309" s="110"/>
      <c r="BG4309" s="110"/>
    </row>
    <row r="4310" spans="1:59" ht="24.75" hidden="1" customHeight="1">
      <c r="A4310" s="9">
        <v>4319</v>
      </c>
      <c r="B4310" s="20">
        <v>15022</v>
      </c>
      <c r="C4310" s="20"/>
      <c r="E4310" s="21" t="s">
        <v>16485</v>
      </c>
      <c r="F4310" s="21" t="s">
        <v>1743</v>
      </c>
      <c r="G4310" s="21" t="s">
        <v>411</v>
      </c>
      <c r="H4310" s="22" t="s">
        <v>189</v>
      </c>
      <c r="I4310" s="21" t="s">
        <v>44</v>
      </c>
      <c r="J4310" s="21" t="s">
        <v>16486</v>
      </c>
      <c r="K4310" s="23"/>
      <c r="L4310" s="21"/>
      <c r="M4310" s="20">
        <v>30</v>
      </c>
      <c r="N4310" s="21" t="s">
        <v>46</v>
      </c>
      <c r="O4310" s="21" t="s">
        <v>16487</v>
      </c>
      <c r="P4310" s="21" t="s">
        <v>16488</v>
      </c>
      <c r="Q4310" s="21" t="s">
        <v>16491</v>
      </c>
      <c r="S4310" s="102">
        <v>4.67</v>
      </c>
      <c r="T4310" s="116">
        <v>2.1</v>
      </c>
      <c r="AQ4310" s="105" t="e">
        <f t="shared" si="987"/>
        <v>#NUM!</v>
      </c>
      <c r="AR4310" s="105" t="e">
        <f t="shared" si="988"/>
        <v>#NUM!</v>
      </c>
      <c r="AS4310" s="105" t="e">
        <f t="shared" si="989"/>
        <v>#NUM!</v>
      </c>
      <c r="AT4310" s="105" t="e">
        <f>#REF!*1.075</f>
        <v>#REF!</v>
      </c>
      <c r="AU4310" s="105">
        <f t="shared" si="990"/>
        <v>2.2574999999999998</v>
      </c>
      <c r="AV4310" s="102" t="e">
        <f t="shared" si="986"/>
        <v>#REF!</v>
      </c>
      <c r="AW4310" s="105" t="s">
        <v>172</v>
      </c>
      <c r="AX4310" s="105" t="s">
        <v>173</v>
      </c>
      <c r="AY4310" s="106">
        <v>2.2574999999999998</v>
      </c>
      <c r="AZ4310" s="108">
        <f t="shared" si="984"/>
        <v>0.56437499999999996</v>
      </c>
      <c r="BA4310" s="1">
        <f t="shared" si="985"/>
        <v>2.8218749999999999</v>
      </c>
      <c r="BB4310" s="106">
        <f t="shared" si="979"/>
        <v>3.047625</v>
      </c>
      <c r="BC4310" s="105" t="s">
        <v>53</v>
      </c>
      <c r="BE4310" s="110"/>
      <c r="BF4310" s="110"/>
      <c r="BG4310" s="110"/>
    </row>
    <row r="4311" spans="1:59" ht="24.75" hidden="1" customHeight="1">
      <c r="A4311" s="9">
        <v>4320</v>
      </c>
      <c r="B4311" s="17">
        <v>3737</v>
      </c>
      <c r="C4311" s="17"/>
      <c r="D4311" s="8"/>
      <c r="E4311" s="2" t="s">
        <v>16492</v>
      </c>
      <c r="F4311" s="2" t="s">
        <v>16493</v>
      </c>
      <c r="G4311" s="2" t="s">
        <v>96</v>
      </c>
      <c r="H4311" s="18" t="s">
        <v>97</v>
      </c>
      <c r="I4311" s="2" t="s">
        <v>4662</v>
      </c>
      <c r="J4311" s="2" t="s">
        <v>16494</v>
      </c>
      <c r="K4311" s="19"/>
      <c r="L4311" s="2"/>
      <c r="M4311" s="17">
        <v>12</v>
      </c>
      <c r="N4311" s="2" t="s">
        <v>46</v>
      </c>
      <c r="O4311" s="2" t="s">
        <v>16495</v>
      </c>
      <c r="P4311" s="2" t="s">
        <v>16496</v>
      </c>
      <c r="Q4311" s="2" t="s">
        <v>16497</v>
      </c>
      <c r="R4311" s="101">
        <v>3.51</v>
      </c>
      <c r="T4311" s="116">
        <v>2.82</v>
      </c>
      <c r="U4311" s="84">
        <v>4.3499999999999996</v>
      </c>
      <c r="V4311" s="102">
        <v>2.65</v>
      </c>
      <c r="AE4311" s="104">
        <v>4.3499999999999996</v>
      </c>
      <c r="AN4311" s="106">
        <v>3.51</v>
      </c>
      <c r="AO4311" s="105" t="s">
        <v>50</v>
      </c>
      <c r="AP4311" s="104" t="s">
        <v>51</v>
      </c>
      <c r="AQ4311" s="105" t="e">
        <f t="shared" si="987"/>
        <v>#NUM!</v>
      </c>
      <c r="AR4311" s="105" t="e">
        <f t="shared" si="988"/>
        <v>#NUM!</v>
      </c>
      <c r="AS4311" s="105" t="e">
        <f t="shared" si="989"/>
        <v>#NUM!</v>
      </c>
      <c r="AT4311" s="105" t="e">
        <f>#REF!*1.075</f>
        <v>#REF!</v>
      </c>
      <c r="AU4311" s="105">
        <f t="shared" si="990"/>
        <v>3.0314999999999999</v>
      </c>
      <c r="AV4311" s="102" t="e">
        <f t="shared" si="986"/>
        <v>#REF!</v>
      </c>
      <c r="AW4311" s="105" t="s">
        <v>172</v>
      </c>
      <c r="AX4311" s="105" t="s">
        <v>173</v>
      </c>
      <c r="AY4311" s="106">
        <v>3.03</v>
      </c>
      <c r="AZ4311" s="108">
        <f t="shared" si="984"/>
        <v>0.75749999999999995</v>
      </c>
      <c r="BA4311" s="1">
        <f t="shared" si="985"/>
        <v>3.7874999999999996</v>
      </c>
      <c r="BB4311" s="106">
        <f t="shared" si="979"/>
        <v>4.0904999999999996</v>
      </c>
      <c r="BC4311" s="105" t="s">
        <v>53</v>
      </c>
      <c r="BE4311" s="110"/>
      <c r="BF4311" s="110"/>
      <c r="BG4311" s="110"/>
    </row>
    <row r="4312" spans="1:59" ht="24.75" hidden="1" customHeight="1">
      <c r="A4312" s="9">
        <v>4321</v>
      </c>
      <c r="B4312" s="17">
        <v>1191</v>
      </c>
      <c r="C4312" s="17"/>
      <c r="D4312" s="8"/>
      <c r="E4312" s="2" t="s">
        <v>16498</v>
      </c>
      <c r="F4312" s="2" t="s">
        <v>16499</v>
      </c>
      <c r="G4312" s="2" t="s">
        <v>1731</v>
      </c>
      <c r="H4312" s="18" t="s">
        <v>1732</v>
      </c>
      <c r="I4312" s="2" t="s">
        <v>1307</v>
      </c>
      <c r="J4312" s="2" t="s">
        <v>449</v>
      </c>
      <c r="K4312" s="19"/>
      <c r="L4312" s="2"/>
      <c r="M4312" s="17">
        <v>20</v>
      </c>
      <c r="N4312" s="2" t="s">
        <v>46</v>
      </c>
      <c r="O4312" s="2" t="s">
        <v>16495</v>
      </c>
      <c r="P4312" s="2" t="s">
        <v>16500</v>
      </c>
      <c r="Q4312" s="2" t="s">
        <v>16501</v>
      </c>
      <c r="R4312" s="101">
        <v>5.15</v>
      </c>
      <c r="T4312" s="116">
        <v>4.63</v>
      </c>
      <c r="U4312" s="84">
        <v>7.15</v>
      </c>
      <c r="V4312" s="102">
        <v>3.15</v>
      </c>
      <c r="AE4312" s="104">
        <v>7.15</v>
      </c>
      <c r="AF4312" s="105">
        <v>3.8079999999999998</v>
      </c>
      <c r="AN4312" s="106">
        <v>5.15</v>
      </c>
      <c r="AO4312" s="105" t="s">
        <v>50</v>
      </c>
      <c r="AP4312" s="104" t="s">
        <v>51</v>
      </c>
      <c r="AQ4312" s="105">
        <f t="shared" si="987"/>
        <v>5.4790000000000001</v>
      </c>
      <c r="AR4312" s="105">
        <f t="shared" si="988"/>
        <v>5.15</v>
      </c>
      <c r="AS4312" s="105" t="e">
        <f t="shared" si="989"/>
        <v>#NUM!</v>
      </c>
      <c r="AT4312" s="105" t="e">
        <f>#REF!*1.075</f>
        <v>#REF!</v>
      </c>
      <c r="AU4312" s="105">
        <f t="shared" si="990"/>
        <v>4.9772499999999997</v>
      </c>
      <c r="AV4312" s="102" t="e">
        <f t="shared" si="986"/>
        <v>#REF!</v>
      </c>
      <c r="AW4312" s="137" t="s">
        <v>172</v>
      </c>
      <c r="AX4312" s="105" t="s">
        <v>173</v>
      </c>
      <c r="AY4312" s="106">
        <v>4.9800000000000004</v>
      </c>
      <c r="AZ4312" s="108">
        <f t="shared" si="984"/>
        <v>1.2450000000000001</v>
      </c>
      <c r="BA4312" s="1">
        <f t="shared" si="985"/>
        <v>6.2250000000000005</v>
      </c>
      <c r="BB4312" s="106">
        <f t="shared" ref="BB4312:BB4343" si="991">BA4312+BA4312*0.08</f>
        <v>6.7230000000000008</v>
      </c>
      <c r="BC4312" s="105" t="s">
        <v>53</v>
      </c>
      <c r="BE4312" s="110"/>
      <c r="BF4312" s="110"/>
      <c r="BG4312" s="110"/>
    </row>
    <row r="4313" spans="1:59" ht="24.75" hidden="1" customHeight="1">
      <c r="A4313" s="9">
        <v>4322</v>
      </c>
      <c r="B4313" s="17">
        <v>1152</v>
      </c>
      <c r="C4313" s="17"/>
      <c r="D4313" s="8"/>
      <c r="E4313" s="2" t="s">
        <v>16502</v>
      </c>
      <c r="F4313" s="2" t="s">
        <v>8359</v>
      </c>
      <c r="G4313" s="2" t="s">
        <v>2009</v>
      </c>
      <c r="H4313" s="18" t="s">
        <v>60</v>
      </c>
      <c r="I4313" s="2" t="s">
        <v>44</v>
      </c>
      <c r="J4313" s="2" t="s">
        <v>4745</v>
      </c>
      <c r="K4313" s="19"/>
      <c r="L4313" s="2"/>
      <c r="M4313" s="17">
        <v>30</v>
      </c>
      <c r="N4313" s="2" t="s">
        <v>46</v>
      </c>
      <c r="O4313" s="2" t="s">
        <v>16495</v>
      </c>
      <c r="P4313" s="2" t="s">
        <v>16503</v>
      </c>
      <c r="Q4313" s="2" t="s">
        <v>16504</v>
      </c>
      <c r="R4313" s="101">
        <v>7.12</v>
      </c>
      <c r="T4313" s="116">
        <v>4.71</v>
      </c>
      <c r="U4313" s="84">
        <v>7.12</v>
      </c>
      <c r="AE4313" s="104">
        <v>7.12</v>
      </c>
      <c r="AN4313" s="106">
        <v>7.12</v>
      </c>
      <c r="AO4313" s="105" t="s">
        <v>50</v>
      </c>
      <c r="AP4313" s="104" t="s">
        <v>51</v>
      </c>
      <c r="AQ4313" s="105" t="e">
        <f t="shared" si="987"/>
        <v>#NUM!</v>
      </c>
      <c r="AR4313" s="105" t="e">
        <f t="shared" si="988"/>
        <v>#NUM!</v>
      </c>
      <c r="AS4313" s="105" t="e">
        <f t="shared" si="989"/>
        <v>#NUM!</v>
      </c>
      <c r="AT4313" s="105" t="e">
        <f>#REF!*1.075</f>
        <v>#REF!</v>
      </c>
      <c r="AU4313" s="105">
        <f t="shared" si="990"/>
        <v>5.06325</v>
      </c>
      <c r="AV4313" s="102" t="e">
        <f t="shared" si="986"/>
        <v>#REF!</v>
      </c>
      <c r="AW4313" s="137" t="s">
        <v>172</v>
      </c>
      <c r="AX4313" s="105" t="s">
        <v>173</v>
      </c>
      <c r="AY4313" s="106">
        <v>5.0629999999999997</v>
      </c>
      <c r="AZ4313" s="108">
        <f t="shared" si="984"/>
        <v>1.2657499999999999</v>
      </c>
      <c r="BA4313" s="1">
        <f t="shared" si="985"/>
        <v>6.3287499999999994</v>
      </c>
      <c r="BB4313" s="106">
        <f t="shared" si="991"/>
        <v>6.835049999999999</v>
      </c>
      <c r="BC4313" s="105" t="s">
        <v>53</v>
      </c>
      <c r="BE4313" s="110"/>
      <c r="BF4313" s="110"/>
      <c r="BG4313" s="110"/>
    </row>
    <row r="4314" spans="1:59" ht="24.75" hidden="1" customHeight="1">
      <c r="A4314" s="9">
        <v>4323</v>
      </c>
      <c r="B4314" s="17">
        <v>7178</v>
      </c>
      <c r="C4314" s="17"/>
      <c r="D4314" s="8"/>
      <c r="E4314" s="2" t="s">
        <v>16505</v>
      </c>
      <c r="F4314" s="2" t="s">
        <v>16506</v>
      </c>
      <c r="G4314" s="2" t="s">
        <v>6619</v>
      </c>
      <c r="H4314" s="18" t="s">
        <v>6620</v>
      </c>
      <c r="I4314" s="2" t="s">
        <v>4765</v>
      </c>
      <c r="J4314" s="2" t="s">
        <v>16507</v>
      </c>
      <c r="K4314" s="19"/>
      <c r="L4314" s="2"/>
      <c r="M4314" s="17">
        <v>2</v>
      </c>
      <c r="N4314" s="2" t="s">
        <v>46</v>
      </c>
      <c r="O4314" s="2" t="s">
        <v>16495</v>
      </c>
      <c r="P4314" s="2" t="s">
        <v>16508</v>
      </c>
      <c r="Q4314" s="2" t="s">
        <v>16509</v>
      </c>
      <c r="R4314" s="101">
        <v>9.15</v>
      </c>
      <c r="T4314" s="116">
        <v>5.92</v>
      </c>
      <c r="U4314" s="84">
        <v>9.15</v>
      </c>
      <c r="AE4314" s="104">
        <v>9.15</v>
      </c>
      <c r="AN4314" s="106">
        <v>9.15</v>
      </c>
      <c r="AO4314" s="105" t="s">
        <v>50</v>
      </c>
      <c r="AP4314" s="104" t="s">
        <v>51</v>
      </c>
      <c r="AQ4314" s="105" t="e">
        <f t="shared" si="987"/>
        <v>#NUM!</v>
      </c>
      <c r="AR4314" s="105" t="e">
        <f t="shared" si="988"/>
        <v>#NUM!</v>
      </c>
      <c r="AS4314" s="105" t="e">
        <f t="shared" si="989"/>
        <v>#NUM!</v>
      </c>
      <c r="AT4314" s="105" t="e">
        <f>#REF!*1.075</f>
        <v>#REF!</v>
      </c>
      <c r="AU4314" s="105">
        <f t="shared" si="990"/>
        <v>6.3639999999999999</v>
      </c>
      <c r="AV4314" s="102" t="e">
        <f t="shared" si="986"/>
        <v>#REF!</v>
      </c>
      <c r="AW4314" s="105" t="s">
        <v>172</v>
      </c>
      <c r="AX4314" s="105" t="s">
        <v>173</v>
      </c>
      <c r="AY4314" s="106">
        <v>6.36</v>
      </c>
      <c r="AZ4314" s="108">
        <f t="shared" si="984"/>
        <v>1.59</v>
      </c>
      <c r="BA4314" s="1">
        <f t="shared" si="985"/>
        <v>7.95</v>
      </c>
      <c r="BB4314" s="106">
        <f t="shared" si="991"/>
        <v>8.5860000000000003</v>
      </c>
      <c r="BC4314" s="105" t="s">
        <v>53</v>
      </c>
      <c r="BE4314" s="110"/>
      <c r="BF4314" s="110"/>
      <c r="BG4314" s="110"/>
    </row>
    <row r="4315" spans="1:59" ht="24.75" hidden="1" customHeight="1">
      <c r="A4315" s="9">
        <v>4324</v>
      </c>
      <c r="B4315" s="17">
        <v>1147</v>
      </c>
      <c r="C4315" s="17"/>
      <c r="D4315" s="8"/>
      <c r="E4315" s="2" t="s">
        <v>16510</v>
      </c>
      <c r="F4315" s="2" t="s">
        <v>16511</v>
      </c>
      <c r="G4315" s="2" t="s">
        <v>122</v>
      </c>
      <c r="H4315" s="18" t="s">
        <v>123</v>
      </c>
      <c r="I4315" s="2" t="s">
        <v>44</v>
      </c>
      <c r="J4315" s="2" t="s">
        <v>1422</v>
      </c>
      <c r="K4315" s="19"/>
      <c r="L4315" s="2"/>
      <c r="M4315" s="17">
        <v>20</v>
      </c>
      <c r="N4315" s="2" t="s">
        <v>46</v>
      </c>
      <c r="O4315" s="2" t="s">
        <v>16495</v>
      </c>
      <c r="P4315" s="2" t="s">
        <v>16512</v>
      </c>
      <c r="Q4315" s="2" t="s">
        <v>16513</v>
      </c>
      <c r="R4315" s="101">
        <v>5.04</v>
      </c>
      <c r="T4315" s="116">
        <v>3.27</v>
      </c>
      <c r="U4315" s="84">
        <v>5.04</v>
      </c>
      <c r="AE4315" s="104">
        <v>5.04</v>
      </c>
      <c r="AF4315" s="105">
        <v>3.0990000000000002</v>
      </c>
      <c r="AN4315" s="106">
        <v>4.0694999999999997</v>
      </c>
      <c r="AO4315" s="105" t="s">
        <v>277</v>
      </c>
      <c r="AP4315" s="104" t="s">
        <v>278</v>
      </c>
      <c r="AQ4315" s="105">
        <f t="shared" si="987"/>
        <v>4.0694999999999997</v>
      </c>
      <c r="AR4315" s="105" t="str">
        <f t="shared" si="988"/>
        <v/>
      </c>
      <c r="AS4315" s="105" t="e">
        <f t="shared" si="989"/>
        <v>#NUM!</v>
      </c>
      <c r="AT4315" s="105" t="e">
        <f>#REF!*1.075</f>
        <v>#REF!</v>
      </c>
      <c r="AU4315" s="105">
        <f t="shared" si="990"/>
        <v>3.51525</v>
      </c>
      <c r="AV4315" s="102" t="e">
        <f t="shared" si="986"/>
        <v>#REF!</v>
      </c>
      <c r="AW4315" s="105" t="s">
        <v>172</v>
      </c>
      <c r="AX4315" s="105" t="s">
        <v>173</v>
      </c>
      <c r="AY4315" s="106">
        <v>3.52</v>
      </c>
      <c r="AZ4315" s="108">
        <f t="shared" si="984"/>
        <v>0.88</v>
      </c>
      <c r="BA4315" s="1">
        <f t="shared" si="985"/>
        <v>4.4000000000000004</v>
      </c>
      <c r="BB4315" s="106">
        <f t="shared" si="991"/>
        <v>4.7520000000000007</v>
      </c>
      <c r="BC4315" s="105" t="s">
        <v>53</v>
      </c>
      <c r="BE4315" s="110"/>
      <c r="BF4315" s="110"/>
      <c r="BG4315" s="110"/>
    </row>
    <row r="4316" spans="1:59" ht="24.75" hidden="1" customHeight="1">
      <c r="A4316" s="9">
        <v>4325</v>
      </c>
      <c r="B4316" s="17">
        <v>1187</v>
      </c>
      <c r="C4316" s="17"/>
      <c r="D4316" s="8"/>
      <c r="E4316" s="2" t="s">
        <v>16514</v>
      </c>
      <c r="F4316" s="2" t="s">
        <v>951</v>
      </c>
      <c r="G4316" s="2" t="s">
        <v>952</v>
      </c>
      <c r="H4316" s="18" t="s">
        <v>60</v>
      </c>
      <c r="I4316" s="2" t="s">
        <v>15525</v>
      </c>
      <c r="J4316" s="2" t="s">
        <v>454</v>
      </c>
      <c r="K4316" s="19"/>
      <c r="L4316" s="2"/>
      <c r="M4316" s="17">
        <v>14</v>
      </c>
      <c r="N4316" s="2" t="s">
        <v>46</v>
      </c>
      <c r="O4316" s="2" t="s">
        <v>16495</v>
      </c>
      <c r="P4316" s="2" t="s">
        <v>16515</v>
      </c>
      <c r="Q4316" s="2" t="s">
        <v>16516</v>
      </c>
      <c r="R4316" s="101">
        <v>4.58</v>
      </c>
      <c r="T4316" s="116">
        <v>3.22</v>
      </c>
      <c r="U4316" s="84">
        <v>4.95</v>
      </c>
      <c r="V4316" s="102">
        <v>4.2</v>
      </c>
      <c r="AE4316" s="104">
        <v>4.95</v>
      </c>
      <c r="AN4316" s="106">
        <v>4.58</v>
      </c>
      <c r="AO4316" s="105" t="s">
        <v>50</v>
      </c>
      <c r="AP4316" s="104" t="s">
        <v>51</v>
      </c>
      <c r="AQ4316" s="105" t="e">
        <f t="shared" si="987"/>
        <v>#NUM!</v>
      </c>
      <c r="AR4316" s="105" t="e">
        <f t="shared" si="988"/>
        <v>#NUM!</v>
      </c>
      <c r="AS4316" s="105" t="e">
        <f t="shared" si="989"/>
        <v>#NUM!</v>
      </c>
      <c r="AT4316" s="105" t="e">
        <f>#REF!*1.075</f>
        <v>#REF!</v>
      </c>
      <c r="AU4316" s="105">
        <f t="shared" si="990"/>
        <v>3.4615</v>
      </c>
      <c r="AV4316" s="102" t="e">
        <f t="shared" si="986"/>
        <v>#REF!</v>
      </c>
      <c r="AW4316" s="105" t="s">
        <v>172</v>
      </c>
      <c r="AX4316" s="105" t="s">
        <v>173</v>
      </c>
      <c r="AY4316" s="106">
        <v>3.4609999999999999</v>
      </c>
      <c r="AZ4316" s="108">
        <f t="shared" si="984"/>
        <v>0.86524999999999996</v>
      </c>
      <c r="BA4316" s="1">
        <f t="shared" si="985"/>
        <v>4.3262499999999999</v>
      </c>
      <c r="BB4316" s="106">
        <f t="shared" si="991"/>
        <v>4.6723499999999998</v>
      </c>
      <c r="BC4316" s="105" t="s">
        <v>53</v>
      </c>
      <c r="BE4316" s="110"/>
      <c r="BF4316" s="110"/>
      <c r="BG4316" s="110"/>
    </row>
    <row r="4317" spans="1:59" ht="24.75" hidden="1" customHeight="1">
      <c r="A4317" s="9">
        <v>4326</v>
      </c>
      <c r="B4317" s="17">
        <v>112</v>
      </c>
      <c r="C4317" s="17"/>
      <c r="D4317" s="8"/>
      <c r="E4317" s="2" t="s">
        <v>16517</v>
      </c>
      <c r="F4317" s="2" t="s">
        <v>3995</v>
      </c>
      <c r="G4317" s="2" t="s">
        <v>3996</v>
      </c>
      <c r="H4317" s="18" t="s">
        <v>3997</v>
      </c>
      <c r="I4317" s="2" t="s">
        <v>68</v>
      </c>
      <c r="J4317" s="30" t="s">
        <v>425</v>
      </c>
      <c r="K4317" s="19"/>
      <c r="L4317" s="2"/>
      <c r="M4317" s="17">
        <v>28</v>
      </c>
      <c r="N4317" s="2" t="s">
        <v>46</v>
      </c>
      <c r="O4317" s="2" t="s">
        <v>16495</v>
      </c>
      <c r="P4317" s="2" t="s">
        <v>16515</v>
      </c>
      <c r="Q4317" s="2" t="s">
        <v>16518</v>
      </c>
      <c r="R4317" s="101">
        <v>3.2</v>
      </c>
      <c r="T4317" s="116">
        <v>2.46</v>
      </c>
      <c r="U4317" s="84">
        <v>3.45</v>
      </c>
      <c r="V4317" s="102">
        <v>2.95</v>
      </c>
      <c r="X4317" s="102">
        <v>0</v>
      </c>
      <c r="AE4317" s="104">
        <v>3.45</v>
      </c>
      <c r="AM4317" s="105">
        <v>3.62</v>
      </c>
      <c r="AN4317" s="106">
        <v>3.2</v>
      </c>
      <c r="AO4317" s="105" t="s">
        <v>50</v>
      </c>
      <c r="AP4317" s="104" t="s">
        <v>51</v>
      </c>
      <c r="AQ4317" s="105" t="e">
        <f t="shared" si="987"/>
        <v>#NUM!</v>
      </c>
      <c r="AR4317" s="105" t="e">
        <f t="shared" si="988"/>
        <v>#NUM!</v>
      </c>
      <c r="AS4317" s="105" t="e">
        <f t="shared" si="989"/>
        <v>#NUM!</v>
      </c>
      <c r="AT4317" s="105" t="e">
        <f>#REF!*1.075</f>
        <v>#REF!</v>
      </c>
      <c r="AU4317" s="105">
        <f t="shared" si="990"/>
        <v>2.6444999999999999</v>
      </c>
      <c r="AV4317" s="102" t="e">
        <f t="shared" si="986"/>
        <v>#REF!</v>
      </c>
      <c r="AW4317" s="105" t="s">
        <v>172</v>
      </c>
      <c r="AX4317" s="105" t="s">
        <v>173</v>
      </c>
      <c r="AY4317" s="106">
        <v>2.64</v>
      </c>
      <c r="AZ4317" s="108">
        <f t="shared" si="984"/>
        <v>0.66</v>
      </c>
      <c r="BA4317" s="1">
        <f t="shared" si="985"/>
        <v>3.3000000000000003</v>
      </c>
      <c r="BB4317" s="106">
        <f t="shared" si="991"/>
        <v>3.5640000000000001</v>
      </c>
      <c r="BC4317" s="105" t="s">
        <v>53</v>
      </c>
      <c r="BE4317" s="110"/>
      <c r="BF4317" s="110"/>
      <c r="BG4317" s="110"/>
    </row>
    <row r="4318" spans="1:59" ht="24.75" hidden="1" customHeight="1">
      <c r="A4318" s="9">
        <v>4327</v>
      </c>
      <c r="B4318" s="17">
        <v>113</v>
      </c>
      <c r="C4318" s="17"/>
      <c r="D4318" s="8"/>
      <c r="E4318" s="2" t="s">
        <v>16517</v>
      </c>
      <c r="F4318" s="2" t="s">
        <v>16519</v>
      </c>
      <c r="G4318" s="2" t="s">
        <v>3996</v>
      </c>
      <c r="H4318" s="18" t="s">
        <v>1421</v>
      </c>
      <c r="I4318" s="2" t="s">
        <v>68</v>
      </c>
      <c r="J4318" s="2" t="s">
        <v>16520</v>
      </c>
      <c r="K4318" s="19"/>
      <c r="L4318" s="2"/>
      <c r="M4318" s="17">
        <v>30</v>
      </c>
      <c r="N4318" s="2" t="s">
        <v>46</v>
      </c>
      <c r="O4318" s="2" t="s">
        <v>16495</v>
      </c>
      <c r="P4318" s="2" t="s">
        <v>1079</v>
      </c>
      <c r="Q4318" s="2" t="s">
        <v>16521</v>
      </c>
      <c r="R4318" s="101">
        <v>5.23</v>
      </c>
      <c r="T4318" s="116">
        <v>4.12</v>
      </c>
      <c r="U4318" s="84">
        <v>5.95</v>
      </c>
      <c r="V4318" s="102">
        <v>4.5199999999999996</v>
      </c>
      <c r="AE4318" s="104">
        <v>5.95</v>
      </c>
      <c r="AM4318" s="105">
        <v>6.06</v>
      </c>
      <c r="AN4318" s="106">
        <v>5.23</v>
      </c>
      <c r="AO4318" s="105" t="s">
        <v>50</v>
      </c>
      <c r="AP4318" s="104" t="s">
        <v>51</v>
      </c>
      <c r="AQ4318" s="105" t="e">
        <f t="shared" si="987"/>
        <v>#NUM!</v>
      </c>
      <c r="AR4318" s="105" t="e">
        <f t="shared" si="988"/>
        <v>#NUM!</v>
      </c>
      <c r="AS4318" s="105" t="e">
        <f t="shared" si="989"/>
        <v>#NUM!</v>
      </c>
      <c r="AT4318" s="105" t="e">
        <f>#REF!*1.075</f>
        <v>#REF!</v>
      </c>
      <c r="AU4318" s="105">
        <f t="shared" si="990"/>
        <v>4.4290000000000003</v>
      </c>
      <c r="AV4318" s="102" t="e">
        <f t="shared" si="986"/>
        <v>#REF!</v>
      </c>
      <c r="AW4318" s="105" t="s">
        <v>172</v>
      </c>
      <c r="AX4318" s="105" t="s">
        <v>173</v>
      </c>
      <c r="AY4318" s="106">
        <v>4.43</v>
      </c>
      <c r="AZ4318" s="108">
        <f t="shared" si="984"/>
        <v>1.1074999999999999</v>
      </c>
      <c r="BA4318" s="1">
        <f t="shared" si="985"/>
        <v>5.5374999999999996</v>
      </c>
      <c r="BB4318" s="106">
        <f t="shared" si="991"/>
        <v>5.9804999999999993</v>
      </c>
      <c r="BC4318" s="105" t="s">
        <v>53</v>
      </c>
      <c r="BE4318" s="110"/>
      <c r="BF4318" s="110"/>
      <c r="BG4318" s="110"/>
    </row>
    <row r="4319" spans="1:59" ht="24.75" hidden="1" customHeight="1">
      <c r="A4319" s="9">
        <v>4329</v>
      </c>
      <c r="B4319" s="17">
        <v>19425</v>
      </c>
      <c r="C4319" s="17"/>
      <c r="D4319" s="8"/>
      <c r="E4319" s="2" t="s">
        <v>16522</v>
      </c>
      <c r="F4319" s="2" t="s">
        <v>4061</v>
      </c>
      <c r="G4319" s="2" t="s">
        <v>344</v>
      </c>
      <c r="H4319" s="18" t="s">
        <v>189</v>
      </c>
      <c r="I4319" s="2" t="s">
        <v>488</v>
      </c>
      <c r="J4319" s="2" t="s">
        <v>16523</v>
      </c>
      <c r="K4319" s="19"/>
      <c r="L4319" s="2"/>
      <c r="M4319" s="17">
        <v>28</v>
      </c>
      <c r="N4319" s="2" t="s">
        <v>46</v>
      </c>
      <c r="O4319" s="2" t="s">
        <v>16495</v>
      </c>
      <c r="P4319" s="2" t="s">
        <v>16524</v>
      </c>
      <c r="Q4319" s="2" t="s">
        <v>16525</v>
      </c>
      <c r="R4319" s="101">
        <v>7.07</v>
      </c>
      <c r="T4319" s="116">
        <v>4.59</v>
      </c>
      <c r="U4319" s="84">
        <v>7.07</v>
      </c>
      <c r="AE4319" s="104">
        <v>7.07</v>
      </c>
      <c r="AM4319" s="105">
        <v>7.3</v>
      </c>
      <c r="AN4319" s="106">
        <v>7.07</v>
      </c>
      <c r="AO4319" s="105" t="s">
        <v>50</v>
      </c>
      <c r="AP4319" s="104" t="s">
        <v>51</v>
      </c>
      <c r="AQ4319" s="105" t="e">
        <f t="shared" si="987"/>
        <v>#NUM!</v>
      </c>
      <c r="AR4319" s="105" t="e">
        <f t="shared" si="988"/>
        <v>#NUM!</v>
      </c>
      <c r="AS4319" s="105" t="e">
        <f t="shared" si="989"/>
        <v>#NUM!</v>
      </c>
      <c r="AT4319" s="105" t="e">
        <f>#REF!*1.075</f>
        <v>#REF!</v>
      </c>
      <c r="AU4319" s="105">
        <f t="shared" si="990"/>
        <v>4.9342499999999996</v>
      </c>
      <c r="AV4319" s="102" t="e">
        <f t="shared" si="986"/>
        <v>#REF!</v>
      </c>
      <c r="AW4319" s="105" t="s">
        <v>172</v>
      </c>
      <c r="AX4319" s="105" t="s">
        <v>173</v>
      </c>
      <c r="AY4319" s="106">
        <v>4.93</v>
      </c>
      <c r="AZ4319" s="108">
        <f t="shared" si="984"/>
        <v>1.2324999999999999</v>
      </c>
      <c r="BA4319" s="1">
        <f t="shared" si="985"/>
        <v>6.1624999999999996</v>
      </c>
      <c r="BB4319" s="106">
        <f t="shared" si="991"/>
        <v>6.6555</v>
      </c>
      <c r="BC4319" s="105" t="s">
        <v>53</v>
      </c>
      <c r="BE4319" s="110"/>
      <c r="BF4319" s="110"/>
      <c r="BG4319" s="110"/>
    </row>
    <row r="4320" spans="1:59" ht="24.75" hidden="1" customHeight="1">
      <c r="A4320" s="9">
        <v>4331</v>
      </c>
      <c r="B4320" s="17">
        <v>3904</v>
      </c>
      <c r="C4320" s="17"/>
      <c r="D4320" s="8"/>
      <c r="E4320" s="2" t="s">
        <v>16526</v>
      </c>
      <c r="F4320" s="2" t="s">
        <v>16458</v>
      </c>
      <c r="G4320" s="2" t="s">
        <v>808</v>
      </c>
      <c r="H4320" s="18" t="s">
        <v>1062</v>
      </c>
      <c r="I4320" s="2" t="s">
        <v>819</v>
      </c>
      <c r="J4320" s="2" t="s">
        <v>10178</v>
      </c>
      <c r="K4320" s="19">
        <v>100</v>
      </c>
      <c r="L4320" s="2" t="s">
        <v>91</v>
      </c>
      <c r="M4320" s="17">
        <v>1</v>
      </c>
      <c r="N4320" s="2" t="s">
        <v>46</v>
      </c>
      <c r="O4320" s="2" t="s">
        <v>16495</v>
      </c>
      <c r="P4320" s="2" t="s">
        <v>16527</v>
      </c>
      <c r="Q4320" s="2" t="s">
        <v>16528</v>
      </c>
      <c r="R4320" s="101">
        <v>6.95</v>
      </c>
      <c r="T4320" s="116">
        <v>5.72</v>
      </c>
      <c r="U4320" s="84">
        <v>9.15</v>
      </c>
      <c r="V4320" s="102">
        <v>4.75</v>
      </c>
      <c r="AE4320" s="104">
        <v>9.15</v>
      </c>
      <c r="AF4320" s="105">
        <v>6.4471999999999996</v>
      </c>
      <c r="AN4320" s="106">
        <v>6.95</v>
      </c>
      <c r="AO4320" s="105" t="s">
        <v>50</v>
      </c>
      <c r="AP4320" s="104" t="s">
        <v>51</v>
      </c>
      <c r="AQ4320" s="105">
        <f t="shared" si="987"/>
        <v>7.7986000000000004</v>
      </c>
      <c r="AR4320" s="105">
        <f t="shared" si="988"/>
        <v>6.95</v>
      </c>
      <c r="AS4320" s="105" t="e">
        <f t="shared" si="989"/>
        <v>#NUM!</v>
      </c>
      <c r="AT4320" s="105" t="e">
        <f>#REF!*1.075</f>
        <v>#REF!</v>
      </c>
      <c r="AU4320" s="105">
        <f t="shared" si="990"/>
        <v>6.1489999999999991</v>
      </c>
      <c r="AV4320" s="102" t="e">
        <f t="shared" si="986"/>
        <v>#REF!</v>
      </c>
      <c r="AW4320" s="105" t="s">
        <v>172</v>
      </c>
      <c r="AX4320" s="105" t="s">
        <v>173</v>
      </c>
      <c r="AY4320" s="106">
        <v>6.149</v>
      </c>
      <c r="AZ4320" s="108">
        <f t="shared" si="984"/>
        <v>1.53725</v>
      </c>
      <c r="BA4320" s="1">
        <f t="shared" si="985"/>
        <v>7.6862500000000002</v>
      </c>
      <c r="BB4320" s="106">
        <f t="shared" si="991"/>
        <v>8.3011499999999998</v>
      </c>
      <c r="BC4320" s="105" t="s">
        <v>53</v>
      </c>
      <c r="BE4320" s="110"/>
      <c r="BF4320" s="110"/>
      <c r="BG4320" s="110"/>
    </row>
    <row r="4321" spans="1:59" ht="24.75" hidden="1" customHeight="1">
      <c r="A4321" s="9">
        <v>4332</v>
      </c>
      <c r="B4321" s="17">
        <v>1146</v>
      </c>
      <c r="C4321" s="17"/>
      <c r="D4321" s="8"/>
      <c r="E4321" s="2" t="s">
        <v>16529</v>
      </c>
      <c r="F4321" s="2" t="s">
        <v>5786</v>
      </c>
      <c r="G4321" s="2" t="s">
        <v>1495</v>
      </c>
      <c r="H4321" s="18" t="s">
        <v>945</v>
      </c>
      <c r="I4321" s="2" t="s">
        <v>44</v>
      </c>
      <c r="J4321" s="2" t="s">
        <v>16530</v>
      </c>
      <c r="K4321" s="19"/>
      <c r="L4321" s="2"/>
      <c r="M4321" s="17">
        <v>28</v>
      </c>
      <c r="N4321" s="2" t="s">
        <v>46</v>
      </c>
      <c r="O4321" s="2" t="s">
        <v>16495</v>
      </c>
      <c r="P4321" s="2" t="s">
        <v>16531</v>
      </c>
      <c r="Q4321" s="2" t="s">
        <v>16532</v>
      </c>
      <c r="R4321" s="101">
        <v>7.02</v>
      </c>
      <c r="T4321" s="116">
        <v>4.83</v>
      </c>
      <c r="U4321" s="84">
        <v>7.02</v>
      </c>
      <c r="AE4321" s="104">
        <v>7.02</v>
      </c>
      <c r="AN4321" s="106">
        <v>7.02</v>
      </c>
      <c r="AO4321" s="105" t="s">
        <v>50</v>
      </c>
      <c r="AP4321" s="104" t="s">
        <v>51</v>
      </c>
      <c r="AQ4321" s="105" t="e">
        <f t="shared" si="987"/>
        <v>#NUM!</v>
      </c>
      <c r="AR4321" s="105" t="e">
        <f t="shared" si="988"/>
        <v>#NUM!</v>
      </c>
      <c r="AS4321" s="105" t="e">
        <f t="shared" si="989"/>
        <v>#NUM!</v>
      </c>
      <c r="AT4321" s="105" t="e">
        <f>#REF!*1.075</f>
        <v>#REF!</v>
      </c>
      <c r="AU4321" s="105">
        <f t="shared" si="990"/>
        <v>5.1922499999999996</v>
      </c>
      <c r="AV4321" s="102" t="e">
        <f t="shared" si="986"/>
        <v>#REF!</v>
      </c>
      <c r="AW4321" s="105" t="s">
        <v>172</v>
      </c>
      <c r="AX4321" s="105" t="s">
        <v>173</v>
      </c>
      <c r="AY4321" s="106">
        <v>5.1920000000000002</v>
      </c>
      <c r="AZ4321" s="108">
        <f t="shared" si="984"/>
        <v>1.298</v>
      </c>
      <c r="BA4321" s="1">
        <f t="shared" si="985"/>
        <v>6.49</v>
      </c>
      <c r="BB4321" s="106">
        <f t="shared" si="991"/>
        <v>7.0091999999999999</v>
      </c>
      <c r="BC4321" s="105" t="s">
        <v>53</v>
      </c>
      <c r="BE4321" s="110"/>
      <c r="BF4321" s="110"/>
      <c r="BG4321" s="110"/>
    </row>
    <row r="4322" spans="1:59" ht="24.75" hidden="1" customHeight="1">
      <c r="A4322" s="9">
        <v>4333</v>
      </c>
      <c r="B4322" s="36">
        <v>992</v>
      </c>
      <c r="C4322" s="36"/>
      <c r="E4322" s="37" t="s">
        <v>16533</v>
      </c>
      <c r="F4322" s="36" t="s">
        <v>16534</v>
      </c>
      <c r="G4322" s="36" t="s">
        <v>864</v>
      </c>
      <c r="H4322" s="36" t="s">
        <v>43</v>
      </c>
      <c r="I4322" s="36" t="s">
        <v>4662</v>
      </c>
      <c r="J4322" s="37" t="s">
        <v>16535</v>
      </c>
      <c r="K4322" s="49"/>
      <c r="L4322" s="36"/>
      <c r="M4322" s="36"/>
      <c r="N4322" s="36"/>
      <c r="O4322" s="36" t="s">
        <v>16495</v>
      </c>
      <c r="P4322" s="36" t="s">
        <v>16536</v>
      </c>
      <c r="Q4322" s="36" t="s">
        <v>16537</v>
      </c>
      <c r="T4322" s="116"/>
      <c r="AT4322" s="105" t="e">
        <f>#REF!*1.075</f>
        <v>#REF!</v>
      </c>
      <c r="AV4322" s="102" t="e">
        <f t="shared" si="986"/>
        <v>#REF!</v>
      </c>
      <c r="AZ4322" s="108" t="b">
        <f t="shared" si="984"/>
        <v>0</v>
      </c>
      <c r="BA4322" s="1">
        <f t="shared" si="985"/>
        <v>0</v>
      </c>
      <c r="BB4322" s="106">
        <f t="shared" si="991"/>
        <v>0</v>
      </c>
      <c r="BE4322" s="110"/>
      <c r="BF4322" s="110"/>
      <c r="BG4322" s="110"/>
    </row>
    <row r="4323" spans="1:59" ht="24.75" hidden="1" customHeight="1">
      <c r="A4323" s="9">
        <v>4334</v>
      </c>
      <c r="B4323" s="17">
        <v>19468</v>
      </c>
      <c r="C4323" s="17"/>
      <c r="D4323" s="8"/>
      <c r="E4323" s="2" t="s">
        <v>16538</v>
      </c>
      <c r="F4323" s="2" t="s">
        <v>2258</v>
      </c>
      <c r="G4323" s="2" t="s">
        <v>964</v>
      </c>
      <c r="H4323" s="18" t="s">
        <v>474</v>
      </c>
      <c r="I4323" s="2" t="s">
        <v>68</v>
      </c>
      <c r="J4323" s="2" t="s">
        <v>545</v>
      </c>
      <c r="K4323" s="19"/>
      <c r="L4323" s="2"/>
      <c r="M4323" s="17">
        <v>30</v>
      </c>
      <c r="N4323" s="2" t="s">
        <v>46</v>
      </c>
      <c r="O4323" s="2" t="s">
        <v>16495</v>
      </c>
      <c r="P4323" s="2" t="s">
        <v>16539</v>
      </c>
      <c r="Q4323" s="2" t="s">
        <v>16540</v>
      </c>
      <c r="R4323" s="101">
        <v>7.23</v>
      </c>
      <c r="T4323" s="116">
        <v>4.68</v>
      </c>
      <c r="U4323" s="84">
        <v>7.23</v>
      </c>
      <c r="AE4323" s="104">
        <v>7.23</v>
      </c>
      <c r="AN4323" s="106">
        <v>7.23</v>
      </c>
      <c r="AO4323" s="105" t="s">
        <v>50</v>
      </c>
      <c r="AP4323" s="104" t="s">
        <v>51</v>
      </c>
      <c r="AQ4323" s="105" t="e">
        <f t="shared" ref="AQ4323:AQ4334" si="992">AVERAGE(SMALL(AE4323:AI4323,1),SMALL(AE4323:AI4323,2))</f>
        <v>#NUM!</v>
      </c>
      <c r="AR4323" s="105" t="e">
        <f t="shared" ref="AR4323:AR4334" si="993">IF(R4323 &lt;=( AVERAGE(SMALL(AE4323:AI4323,1),SMALL(AE4323:AI4323,2))), R4323, "")</f>
        <v>#NUM!</v>
      </c>
      <c r="AS4323" s="105" t="e">
        <f t="shared" ref="AS4323:AS4334" si="994">AVERAGE(SMALL(AJ4323:AM4323,1),SMALL(AJ4323:AM4323,2))</f>
        <v>#NUM!</v>
      </c>
      <c r="AT4323" s="105" t="e">
        <f>#REF!*1.075</f>
        <v>#REF!</v>
      </c>
      <c r="AU4323" s="105">
        <f t="shared" ref="AU4323:AU4334" si="995">T4323*1.075</f>
        <v>5.0309999999999997</v>
      </c>
      <c r="AV4323" s="102" t="e">
        <f t="shared" si="986"/>
        <v>#REF!</v>
      </c>
      <c r="AW4323" s="105" t="s">
        <v>172</v>
      </c>
      <c r="AX4323" s="105" t="s">
        <v>173</v>
      </c>
      <c r="AY4323" s="106">
        <v>5.03</v>
      </c>
      <c r="AZ4323" s="108">
        <f t="shared" si="984"/>
        <v>1.2575000000000001</v>
      </c>
      <c r="BA4323" s="1">
        <f t="shared" si="985"/>
        <v>6.2875000000000005</v>
      </c>
      <c r="BB4323" s="106">
        <f t="shared" si="991"/>
        <v>6.7905000000000006</v>
      </c>
      <c r="BC4323" s="105" t="s">
        <v>53</v>
      </c>
      <c r="BE4323" s="110"/>
      <c r="BF4323" s="110"/>
      <c r="BG4323" s="110"/>
    </row>
    <row r="4324" spans="1:59" ht="24.75" hidden="1" customHeight="1">
      <c r="A4324" s="9">
        <v>4335</v>
      </c>
      <c r="B4324" s="17">
        <v>19555</v>
      </c>
      <c r="C4324" s="17"/>
      <c r="D4324" s="8"/>
      <c r="E4324" s="2" t="s">
        <v>16538</v>
      </c>
      <c r="F4324" s="2" t="s">
        <v>2258</v>
      </c>
      <c r="G4324" s="2" t="s">
        <v>964</v>
      </c>
      <c r="H4324" s="18" t="s">
        <v>474</v>
      </c>
      <c r="I4324" s="2" t="s">
        <v>68</v>
      </c>
      <c r="J4324" s="2" t="s">
        <v>124</v>
      </c>
      <c r="K4324" s="19"/>
      <c r="L4324" s="2"/>
      <c r="M4324" s="17">
        <v>20</v>
      </c>
      <c r="N4324" s="2" t="s">
        <v>46</v>
      </c>
      <c r="O4324" s="2" t="s">
        <v>16495</v>
      </c>
      <c r="P4324" s="2" t="s">
        <v>16539</v>
      </c>
      <c r="Q4324" s="2" t="s">
        <v>16541</v>
      </c>
      <c r="R4324" s="101">
        <v>4.6100000000000003</v>
      </c>
      <c r="T4324" s="116" t="s">
        <v>58</v>
      </c>
      <c r="U4324" s="84">
        <v>6.51</v>
      </c>
      <c r="V4324" s="102">
        <v>2.7</v>
      </c>
      <c r="AE4324" s="104">
        <v>6.51</v>
      </c>
      <c r="AN4324" s="106">
        <v>4.6100000000000003</v>
      </c>
      <c r="AO4324" s="105" t="s">
        <v>50</v>
      </c>
      <c r="AP4324" s="104" t="s">
        <v>51</v>
      </c>
      <c r="AQ4324" s="105" t="e">
        <f t="shared" si="992"/>
        <v>#NUM!</v>
      </c>
      <c r="AR4324" s="105" t="e">
        <f t="shared" si="993"/>
        <v>#NUM!</v>
      </c>
      <c r="AS4324" s="105" t="e">
        <f t="shared" si="994"/>
        <v>#NUM!</v>
      </c>
      <c r="AT4324" s="105" t="e">
        <f>#REF!*1.075</f>
        <v>#REF!</v>
      </c>
      <c r="AU4324" s="105" t="e">
        <f t="shared" si="995"/>
        <v>#VALUE!</v>
      </c>
      <c r="AV4324" s="102" t="e">
        <f t="shared" si="986"/>
        <v>#REF!</v>
      </c>
      <c r="AW4324" s="125" t="s">
        <v>52</v>
      </c>
      <c r="AX4324" s="105" t="s">
        <v>51</v>
      </c>
      <c r="AY4324" s="106">
        <v>4.6100000000000003</v>
      </c>
      <c r="AZ4324" s="108">
        <f t="shared" si="984"/>
        <v>1.1525000000000001</v>
      </c>
      <c r="BA4324" s="1">
        <f t="shared" si="985"/>
        <v>5.7625000000000002</v>
      </c>
      <c r="BB4324" s="106">
        <f t="shared" si="991"/>
        <v>6.2235000000000005</v>
      </c>
      <c r="BC4324" s="105" t="s">
        <v>53</v>
      </c>
      <c r="BE4324" s="110"/>
      <c r="BF4324" s="110"/>
      <c r="BG4324" s="110"/>
    </row>
    <row r="4325" spans="1:59" ht="24.75" hidden="1" customHeight="1">
      <c r="A4325" s="9">
        <v>4336</v>
      </c>
      <c r="B4325" s="17">
        <v>19682</v>
      </c>
      <c r="C4325" s="17"/>
      <c r="D4325" s="8"/>
      <c r="E4325" s="2" t="s">
        <v>16542</v>
      </c>
      <c r="F4325" s="2" t="s">
        <v>3603</v>
      </c>
      <c r="G4325" s="2" t="s">
        <v>309</v>
      </c>
      <c r="H4325" s="18" t="s">
        <v>310</v>
      </c>
      <c r="I4325" s="2" t="s">
        <v>68</v>
      </c>
      <c r="J4325" s="2" t="s">
        <v>16543</v>
      </c>
      <c r="K4325" s="19"/>
      <c r="L4325" s="2"/>
      <c r="M4325" s="17">
        <v>28</v>
      </c>
      <c r="N4325" s="2" t="s">
        <v>46</v>
      </c>
      <c r="O4325" s="2" t="s">
        <v>16495</v>
      </c>
      <c r="P4325" s="2" t="s">
        <v>16544</v>
      </c>
      <c r="Q4325" s="2" t="s">
        <v>16545</v>
      </c>
      <c r="R4325" s="101">
        <v>8.82</v>
      </c>
      <c r="T4325" s="116">
        <v>5.71</v>
      </c>
      <c r="U4325" s="84">
        <v>8.82</v>
      </c>
      <c r="AE4325" s="104">
        <v>8.82</v>
      </c>
      <c r="AM4325" s="105">
        <v>6.1</v>
      </c>
      <c r="AN4325" s="106">
        <v>6.47</v>
      </c>
      <c r="AO4325" s="105" t="s">
        <v>531</v>
      </c>
      <c r="AP4325" s="104" t="s">
        <v>532</v>
      </c>
      <c r="AQ4325" s="105" t="e">
        <f t="shared" si="992"/>
        <v>#NUM!</v>
      </c>
      <c r="AR4325" s="105" t="e">
        <f t="shared" si="993"/>
        <v>#NUM!</v>
      </c>
      <c r="AS4325" s="105" t="e">
        <f t="shared" si="994"/>
        <v>#NUM!</v>
      </c>
      <c r="AT4325" s="105" t="e">
        <f>#REF!*1.075</f>
        <v>#REF!</v>
      </c>
      <c r="AU4325" s="105">
        <f t="shared" si="995"/>
        <v>6.1382499999999993</v>
      </c>
      <c r="AV4325" s="102" t="e">
        <f t="shared" si="986"/>
        <v>#REF!</v>
      </c>
      <c r="AW4325" s="105" t="s">
        <v>172</v>
      </c>
      <c r="AX4325" s="105" t="s">
        <v>173</v>
      </c>
      <c r="AY4325" s="106">
        <v>6.14</v>
      </c>
      <c r="AZ4325" s="108">
        <f t="shared" si="984"/>
        <v>1.5349999999999999</v>
      </c>
      <c r="BA4325" s="1">
        <f t="shared" si="985"/>
        <v>7.6749999999999998</v>
      </c>
      <c r="BB4325" s="106">
        <f t="shared" si="991"/>
        <v>8.2889999999999997</v>
      </c>
      <c r="BC4325" s="105" t="s">
        <v>53</v>
      </c>
      <c r="BE4325" s="110"/>
      <c r="BF4325" s="110"/>
      <c r="BG4325" s="110"/>
    </row>
    <row r="4326" spans="1:59" ht="24.75" hidden="1" customHeight="1">
      <c r="A4326" s="9">
        <v>4337</v>
      </c>
      <c r="B4326" s="17">
        <v>3660</v>
      </c>
      <c r="C4326" s="17"/>
      <c r="D4326" s="8"/>
      <c r="E4326" s="2" t="s">
        <v>16546</v>
      </c>
      <c r="F4326" s="2" t="s">
        <v>16547</v>
      </c>
      <c r="G4326" s="2" t="s">
        <v>411</v>
      </c>
      <c r="H4326" s="18" t="s">
        <v>123</v>
      </c>
      <c r="I4326" s="2" t="s">
        <v>44</v>
      </c>
      <c r="J4326" s="2" t="s">
        <v>4745</v>
      </c>
      <c r="K4326" s="19"/>
      <c r="L4326" s="2"/>
      <c r="M4326" s="17">
        <v>30</v>
      </c>
      <c r="N4326" s="2" t="s">
        <v>46</v>
      </c>
      <c r="O4326" s="2" t="s">
        <v>16495</v>
      </c>
      <c r="P4326" s="2" t="s">
        <v>16548</v>
      </c>
      <c r="Q4326" s="2" t="s">
        <v>16549</v>
      </c>
      <c r="R4326" s="101">
        <v>4.66</v>
      </c>
      <c r="T4326" s="116">
        <v>3.02</v>
      </c>
      <c r="U4326" s="84">
        <v>4.66</v>
      </c>
      <c r="AE4326" s="104">
        <v>4.66</v>
      </c>
      <c r="AF4326" s="105">
        <v>4.2690000000000001</v>
      </c>
      <c r="AM4326" s="105">
        <v>4.3499999999999996</v>
      </c>
      <c r="AN4326" s="106">
        <v>2.6320000000000001</v>
      </c>
      <c r="AO4326" s="105" t="s">
        <v>372</v>
      </c>
      <c r="AP4326" s="104" t="s">
        <v>373</v>
      </c>
      <c r="AQ4326" s="105">
        <f t="shared" si="992"/>
        <v>4.4645000000000001</v>
      </c>
      <c r="AR4326" s="105" t="str">
        <f t="shared" si="993"/>
        <v/>
      </c>
      <c r="AS4326" s="105" t="e">
        <f t="shared" si="994"/>
        <v>#NUM!</v>
      </c>
      <c r="AT4326" s="105" t="e">
        <f>#REF!*1.075</f>
        <v>#REF!</v>
      </c>
      <c r="AU4326" s="105">
        <f t="shared" si="995"/>
        <v>3.2464999999999997</v>
      </c>
      <c r="AV4326" s="102" t="e">
        <f t="shared" si="986"/>
        <v>#REF!</v>
      </c>
      <c r="AW4326" s="105" t="s">
        <v>372</v>
      </c>
      <c r="AX4326" s="105" t="s">
        <v>373</v>
      </c>
      <c r="AY4326" s="106">
        <v>2.5840000000000001</v>
      </c>
      <c r="AZ4326" s="108">
        <f t="shared" si="984"/>
        <v>0.64600000000000002</v>
      </c>
      <c r="BA4326" s="1">
        <f t="shared" si="985"/>
        <v>3.23</v>
      </c>
      <c r="BB4326" s="106">
        <f t="shared" si="991"/>
        <v>3.4883999999999999</v>
      </c>
      <c r="BC4326" s="105" t="s">
        <v>53</v>
      </c>
      <c r="BE4326" s="110"/>
      <c r="BF4326" s="110"/>
      <c r="BG4326" s="110"/>
    </row>
    <row r="4327" spans="1:59" ht="24.75" hidden="1" customHeight="1">
      <c r="A4327" s="9">
        <v>4338</v>
      </c>
      <c r="B4327" s="17">
        <v>3659</v>
      </c>
      <c r="C4327" s="17"/>
      <c r="D4327" s="8"/>
      <c r="E4327" s="2" t="s">
        <v>16546</v>
      </c>
      <c r="F4327" s="2" t="s">
        <v>16547</v>
      </c>
      <c r="G4327" s="2" t="s">
        <v>411</v>
      </c>
      <c r="H4327" s="18" t="s">
        <v>60</v>
      </c>
      <c r="I4327" s="2" t="s">
        <v>44</v>
      </c>
      <c r="J4327" s="2" t="s">
        <v>4745</v>
      </c>
      <c r="K4327" s="19"/>
      <c r="L4327" s="2"/>
      <c r="M4327" s="17">
        <v>30</v>
      </c>
      <c r="N4327" s="2" t="s">
        <v>46</v>
      </c>
      <c r="O4327" s="2" t="s">
        <v>16495</v>
      </c>
      <c r="P4327" s="2" t="s">
        <v>16548</v>
      </c>
      <c r="Q4327" s="2" t="s">
        <v>16550</v>
      </c>
      <c r="R4327" s="101">
        <v>7.11</v>
      </c>
      <c r="T4327" s="116">
        <v>4.9400000000000004</v>
      </c>
      <c r="U4327" s="84">
        <v>7.11</v>
      </c>
      <c r="AE4327" s="104">
        <v>7.11</v>
      </c>
      <c r="AF4327" s="105">
        <v>5.8470000000000004</v>
      </c>
      <c r="AM4327" s="105">
        <v>7.96</v>
      </c>
      <c r="AN4327" s="106">
        <v>3.6880000000000002</v>
      </c>
      <c r="AO4327" s="105" t="s">
        <v>372</v>
      </c>
      <c r="AP4327" s="104" t="s">
        <v>373</v>
      </c>
      <c r="AQ4327" s="105">
        <f t="shared" si="992"/>
        <v>6.4785000000000004</v>
      </c>
      <c r="AR4327" s="105" t="str">
        <f t="shared" si="993"/>
        <v/>
      </c>
      <c r="AS4327" s="105" t="e">
        <f t="shared" si="994"/>
        <v>#NUM!</v>
      </c>
      <c r="AT4327" s="105" t="e">
        <f>#REF!*1.075</f>
        <v>#REF!</v>
      </c>
      <c r="AU4327" s="105">
        <f t="shared" si="995"/>
        <v>5.3105000000000002</v>
      </c>
      <c r="AV4327" s="102" t="e">
        <f t="shared" si="986"/>
        <v>#REF!</v>
      </c>
      <c r="AW4327" s="105" t="s">
        <v>372</v>
      </c>
      <c r="AX4327" s="105" t="s">
        <v>373</v>
      </c>
      <c r="AY4327" s="106">
        <v>3.6880000000000002</v>
      </c>
      <c r="AZ4327" s="108">
        <f t="shared" si="984"/>
        <v>0.92200000000000004</v>
      </c>
      <c r="BA4327" s="1">
        <f t="shared" si="985"/>
        <v>4.6100000000000003</v>
      </c>
      <c r="BB4327" s="106">
        <f t="shared" si="991"/>
        <v>4.9788000000000006</v>
      </c>
      <c r="BC4327" s="105" t="s">
        <v>53</v>
      </c>
      <c r="BE4327" s="110"/>
      <c r="BF4327" s="110"/>
      <c r="BG4327" s="110"/>
    </row>
    <row r="4328" spans="1:59" ht="24.75" hidden="1" customHeight="1">
      <c r="A4328" s="9">
        <v>4339</v>
      </c>
      <c r="B4328" s="17">
        <v>3570</v>
      </c>
      <c r="C4328" s="17"/>
      <c r="D4328" s="8"/>
      <c r="E4328" s="2" t="s">
        <v>16551</v>
      </c>
      <c r="F4328" s="2" t="s">
        <v>16552</v>
      </c>
      <c r="G4328" s="2" t="s">
        <v>16553</v>
      </c>
      <c r="H4328" s="18" t="s">
        <v>16554</v>
      </c>
      <c r="I4328" s="2" t="s">
        <v>6229</v>
      </c>
      <c r="J4328" s="2" t="s">
        <v>16555</v>
      </c>
      <c r="K4328" s="19"/>
      <c r="L4328" s="2"/>
      <c r="M4328" s="17">
        <v>15</v>
      </c>
      <c r="N4328" s="2" t="s">
        <v>46</v>
      </c>
      <c r="O4328" s="2" t="s">
        <v>16495</v>
      </c>
      <c r="P4328" s="2" t="s">
        <v>8328</v>
      </c>
      <c r="Q4328" s="2" t="s">
        <v>16556</v>
      </c>
      <c r="R4328" s="101">
        <v>13.74</v>
      </c>
      <c r="T4328" s="116">
        <v>8.9</v>
      </c>
      <c r="U4328" s="84">
        <v>13.74</v>
      </c>
      <c r="AE4328" s="104">
        <v>13.74</v>
      </c>
      <c r="AN4328" s="106">
        <v>13.74</v>
      </c>
      <c r="AO4328" s="105" t="s">
        <v>50</v>
      </c>
      <c r="AP4328" s="104" t="s">
        <v>51</v>
      </c>
      <c r="AQ4328" s="105" t="e">
        <f t="shared" si="992"/>
        <v>#NUM!</v>
      </c>
      <c r="AR4328" s="105" t="e">
        <f t="shared" si="993"/>
        <v>#NUM!</v>
      </c>
      <c r="AS4328" s="105" t="e">
        <f t="shared" si="994"/>
        <v>#NUM!</v>
      </c>
      <c r="AT4328" s="105" t="e">
        <f>#REF!*1.075</f>
        <v>#REF!</v>
      </c>
      <c r="AU4328" s="105">
        <f t="shared" si="995"/>
        <v>9.5675000000000008</v>
      </c>
      <c r="AV4328" s="102" t="e">
        <f t="shared" si="986"/>
        <v>#REF!</v>
      </c>
      <c r="AW4328" s="105" t="s">
        <v>172</v>
      </c>
      <c r="AX4328" s="105" t="s">
        <v>173</v>
      </c>
      <c r="AY4328" s="106">
        <v>9.5675000000000008</v>
      </c>
      <c r="AZ4328" s="108">
        <f t="shared" si="984"/>
        <v>2.3918750000000002</v>
      </c>
      <c r="BA4328" s="1">
        <f t="shared" si="985"/>
        <v>11.959375000000001</v>
      </c>
      <c r="BB4328" s="106">
        <f t="shared" si="991"/>
        <v>12.916125000000001</v>
      </c>
      <c r="BC4328" s="105" t="s">
        <v>53</v>
      </c>
      <c r="BE4328" s="110"/>
      <c r="BF4328" s="110"/>
      <c r="BG4328" s="110"/>
    </row>
    <row r="4329" spans="1:59" ht="24.75" hidden="1" customHeight="1">
      <c r="A4329" s="9">
        <v>4340</v>
      </c>
      <c r="B4329" s="17">
        <v>3571</v>
      </c>
      <c r="C4329" s="17"/>
      <c r="D4329" s="8"/>
      <c r="E4329" s="2" t="s">
        <v>16557</v>
      </c>
      <c r="F4329" s="2" t="s">
        <v>16552</v>
      </c>
      <c r="G4329" s="2" t="s">
        <v>16553</v>
      </c>
      <c r="H4329" s="18" t="s">
        <v>16558</v>
      </c>
      <c r="I4329" s="2" t="s">
        <v>6229</v>
      </c>
      <c r="J4329" s="2" t="s">
        <v>16555</v>
      </c>
      <c r="K4329" s="19"/>
      <c r="L4329" s="2"/>
      <c r="M4329" s="17">
        <v>15</v>
      </c>
      <c r="N4329" s="2" t="s">
        <v>46</v>
      </c>
      <c r="O4329" s="2" t="s">
        <v>16495</v>
      </c>
      <c r="P4329" s="2" t="s">
        <v>16559</v>
      </c>
      <c r="Q4329" s="2" t="s">
        <v>16560</v>
      </c>
      <c r="R4329" s="101">
        <v>11.78</v>
      </c>
      <c r="T4329" s="116">
        <v>7.46</v>
      </c>
      <c r="U4329" s="84">
        <v>11.78</v>
      </c>
      <c r="AE4329" s="104">
        <v>11.78</v>
      </c>
      <c r="AN4329" s="106">
        <v>11.78</v>
      </c>
      <c r="AO4329" s="105" t="s">
        <v>50</v>
      </c>
      <c r="AP4329" s="104" t="s">
        <v>51</v>
      </c>
      <c r="AQ4329" s="105" t="e">
        <f t="shared" si="992"/>
        <v>#NUM!</v>
      </c>
      <c r="AR4329" s="105" t="e">
        <f t="shared" si="993"/>
        <v>#NUM!</v>
      </c>
      <c r="AS4329" s="105" t="e">
        <f t="shared" si="994"/>
        <v>#NUM!</v>
      </c>
      <c r="AT4329" s="105" t="e">
        <f>#REF!*1.075</f>
        <v>#REF!</v>
      </c>
      <c r="AU4329" s="105">
        <f t="shared" si="995"/>
        <v>8.019499999999999</v>
      </c>
      <c r="AV4329" s="102" t="e">
        <f t="shared" si="986"/>
        <v>#REF!</v>
      </c>
      <c r="AW4329" s="105" t="s">
        <v>172</v>
      </c>
      <c r="AX4329" s="105" t="s">
        <v>173</v>
      </c>
      <c r="AY4329" s="106">
        <v>8.0195000000000007</v>
      </c>
      <c r="AZ4329" s="108">
        <f t="shared" si="984"/>
        <v>2.0048750000000002</v>
      </c>
      <c r="BA4329" s="1">
        <f t="shared" si="985"/>
        <v>10.024375000000001</v>
      </c>
      <c r="BB4329" s="106">
        <f t="shared" si="991"/>
        <v>10.826325000000001</v>
      </c>
      <c r="BC4329" s="105" t="s">
        <v>53</v>
      </c>
      <c r="BE4329" s="110"/>
      <c r="BF4329" s="110"/>
      <c r="BG4329" s="110"/>
    </row>
    <row r="4330" spans="1:59" ht="24.75" hidden="1" customHeight="1">
      <c r="A4330" s="9">
        <v>4341</v>
      </c>
      <c r="B4330" s="17">
        <v>19897</v>
      </c>
      <c r="C4330" s="17"/>
      <c r="D4330" s="8"/>
      <c r="E4330" s="2" t="s">
        <v>16561</v>
      </c>
      <c r="F4330" s="2" t="s">
        <v>16562</v>
      </c>
      <c r="G4330" s="2" t="s">
        <v>114</v>
      </c>
      <c r="H4330" s="18" t="s">
        <v>115</v>
      </c>
      <c r="I4330" s="2" t="s">
        <v>116</v>
      </c>
      <c r="J4330" s="2" t="s">
        <v>16563</v>
      </c>
      <c r="K4330" s="19">
        <v>3.5</v>
      </c>
      <c r="L4330" s="2" t="s">
        <v>91</v>
      </c>
      <c r="M4330" s="17">
        <v>1</v>
      </c>
      <c r="N4330" s="2" t="s">
        <v>46</v>
      </c>
      <c r="O4330" s="2" t="s">
        <v>16495</v>
      </c>
      <c r="P4330" s="2" t="s">
        <v>16564</v>
      </c>
      <c r="Q4330" s="2" t="s">
        <v>16565</v>
      </c>
      <c r="R4330" s="101">
        <v>5.59</v>
      </c>
      <c r="T4330" s="116" t="s">
        <v>58</v>
      </c>
      <c r="U4330" s="84">
        <v>5.59</v>
      </c>
      <c r="AE4330" s="104">
        <v>5.59</v>
      </c>
      <c r="AN4330" s="106">
        <v>5.59</v>
      </c>
      <c r="AO4330" s="105" t="s">
        <v>50</v>
      </c>
      <c r="AP4330" s="104" t="s">
        <v>51</v>
      </c>
      <c r="AQ4330" s="105" t="e">
        <f t="shared" si="992"/>
        <v>#NUM!</v>
      </c>
      <c r="AR4330" s="105" t="e">
        <f t="shared" si="993"/>
        <v>#NUM!</v>
      </c>
      <c r="AS4330" s="105" t="e">
        <f t="shared" si="994"/>
        <v>#NUM!</v>
      </c>
      <c r="AT4330" s="105" t="e">
        <f>#REF!*1.075</f>
        <v>#REF!</v>
      </c>
      <c r="AU4330" s="105" t="e">
        <f t="shared" si="995"/>
        <v>#VALUE!</v>
      </c>
      <c r="AV4330" s="102" t="e">
        <f t="shared" si="986"/>
        <v>#REF!</v>
      </c>
      <c r="AW4330" s="125" t="s">
        <v>52</v>
      </c>
      <c r="AX4330" s="105" t="s">
        <v>51</v>
      </c>
      <c r="AY4330" s="106">
        <v>5.59</v>
      </c>
      <c r="AZ4330" s="108">
        <f t="shared" si="984"/>
        <v>1.3975</v>
      </c>
      <c r="BA4330" s="1">
        <f t="shared" si="985"/>
        <v>6.9874999999999998</v>
      </c>
      <c r="BB4330" s="106">
        <f t="shared" si="991"/>
        <v>7.5465</v>
      </c>
      <c r="BC4330" s="105" t="s">
        <v>53</v>
      </c>
      <c r="BE4330" s="110"/>
      <c r="BF4330" s="110"/>
      <c r="BG4330" s="110"/>
    </row>
    <row r="4331" spans="1:59" ht="24.75" hidden="1" customHeight="1">
      <c r="A4331" s="9">
        <v>4342</v>
      </c>
      <c r="B4331" s="17">
        <v>19695</v>
      </c>
      <c r="C4331" s="17"/>
      <c r="D4331" s="8"/>
      <c r="E4331" s="2" t="s">
        <v>16566</v>
      </c>
      <c r="F4331" s="2" t="s">
        <v>15993</v>
      </c>
      <c r="G4331" s="2" t="s">
        <v>14641</v>
      </c>
      <c r="H4331" s="18" t="s">
        <v>2091</v>
      </c>
      <c r="I4331" s="2" t="s">
        <v>89</v>
      </c>
      <c r="J4331" s="2" t="s">
        <v>16567</v>
      </c>
      <c r="K4331" s="19">
        <v>20</v>
      </c>
      <c r="L4331" s="2" t="s">
        <v>91</v>
      </c>
      <c r="M4331" s="17">
        <v>1</v>
      </c>
      <c r="N4331" s="2" t="s">
        <v>46</v>
      </c>
      <c r="O4331" s="2" t="s">
        <v>16495</v>
      </c>
      <c r="P4331" s="2" t="s">
        <v>16544</v>
      </c>
      <c r="Q4331" s="2" t="s">
        <v>16568</v>
      </c>
      <c r="R4331" s="101">
        <v>6.59</v>
      </c>
      <c r="T4331" s="116" t="s">
        <v>58</v>
      </c>
      <c r="U4331" s="84">
        <v>6.59</v>
      </c>
      <c r="AE4331" s="104">
        <v>6.59</v>
      </c>
      <c r="AN4331" s="106">
        <v>6.59</v>
      </c>
      <c r="AO4331" s="105" t="s">
        <v>50</v>
      </c>
      <c r="AP4331" s="104" t="s">
        <v>51</v>
      </c>
      <c r="AQ4331" s="105" t="e">
        <f t="shared" si="992"/>
        <v>#NUM!</v>
      </c>
      <c r="AR4331" s="105" t="e">
        <f t="shared" si="993"/>
        <v>#NUM!</v>
      </c>
      <c r="AS4331" s="105" t="e">
        <f t="shared" si="994"/>
        <v>#NUM!</v>
      </c>
      <c r="AT4331" s="105" t="e">
        <f>#REF!*1.075</f>
        <v>#REF!</v>
      </c>
      <c r="AU4331" s="105" t="e">
        <f t="shared" si="995"/>
        <v>#VALUE!</v>
      </c>
      <c r="AV4331" s="102" t="e">
        <f t="shared" si="986"/>
        <v>#REF!</v>
      </c>
      <c r="AW4331" s="125" t="s">
        <v>52</v>
      </c>
      <c r="AX4331" s="105" t="s">
        <v>51</v>
      </c>
      <c r="AY4331" s="106">
        <v>6.59</v>
      </c>
      <c r="AZ4331" s="108">
        <f t="shared" si="984"/>
        <v>1.6475</v>
      </c>
      <c r="BA4331" s="1">
        <f t="shared" si="985"/>
        <v>8.2375000000000007</v>
      </c>
      <c r="BB4331" s="106">
        <f t="shared" si="991"/>
        <v>8.8965000000000014</v>
      </c>
      <c r="BC4331" s="105" t="s">
        <v>53</v>
      </c>
      <c r="BE4331" s="110"/>
      <c r="BF4331" s="110"/>
      <c r="BG4331" s="110"/>
    </row>
    <row r="4332" spans="1:59" ht="24.75" hidden="1" customHeight="1">
      <c r="A4332" s="9">
        <v>4343</v>
      </c>
      <c r="B4332" s="17">
        <v>7177</v>
      </c>
      <c r="C4332" s="17"/>
      <c r="D4332" s="8"/>
      <c r="E4332" s="2" t="s">
        <v>16569</v>
      </c>
      <c r="F4332" s="2" t="s">
        <v>16570</v>
      </c>
      <c r="G4332" s="2" t="s">
        <v>2103</v>
      </c>
      <c r="H4332" s="18" t="s">
        <v>251</v>
      </c>
      <c r="I4332" s="2" t="s">
        <v>44</v>
      </c>
      <c r="J4332" s="2" t="s">
        <v>6863</v>
      </c>
      <c r="K4332" s="19"/>
      <c r="L4332" s="2"/>
      <c r="M4332" s="17">
        <v>3</v>
      </c>
      <c r="N4332" s="2" t="s">
        <v>46</v>
      </c>
      <c r="O4332" s="1" t="s">
        <v>16495</v>
      </c>
      <c r="P4332" s="2" t="s">
        <v>16571</v>
      </c>
      <c r="Q4332" s="2" t="s">
        <v>16572</v>
      </c>
      <c r="R4332" s="101">
        <v>6.27</v>
      </c>
      <c r="T4332" s="116">
        <v>4.07</v>
      </c>
      <c r="U4332" s="84">
        <v>6.27</v>
      </c>
      <c r="AE4332" s="104">
        <v>6.27</v>
      </c>
      <c r="AN4332" s="106">
        <v>6.27</v>
      </c>
      <c r="AO4332" s="105" t="s">
        <v>50</v>
      </c>
      <c r="AP4332" s="104" t="s">
        <v>51</v>
      </c>
      <c r="AQ4332" s="105" t="e">
        <f t="shared" si="992"/>
        <v>#NUM!</v>
      </c>
      <c r="AR4332" s="105" t="e">
        <f t="shared" si="993"/>
        <v>#NUM!</v>
      </c>
      <c r="AS4332" s="105" t="e">
        <f t="shared" si="994"/>
        <v>#NUM!</v>
      </c>
      <c r="AT4332" s="105" t="e">
        <f>#REF!*1.075</f>
        <v>#REF!</v>
      </c>
      <c r="AU4332" s="105">
        <f t="shared" si="995"/>
        <v>4.3752500000000003</v>
      </c>
      <c r="AV4332" s="102" t="e">
        <f t="shared" si="986"/>
        <v>#REF!</v>
      </c>
      <c r="AW4332" s="105" t="s">
        <v>172</v>
      </c>
      <c r="AX4332" s="105" t="s">
        <v>173</v>
      </c>
      <c r="AY4332" s="106">
        <v>4.38</v>
      </c>
      <c r="AZ4332" s="108">
        <f t="shared" si="984"/>
        <v>1.095</v>
      </c>
      <c r="BA4332" s="1">
        <f t="shared" si="985"/>
        <v>5.4749999999999996</v>
      </c>
      <c r="BB4332" s="106">
        <f t="shared" si="991"/>
        <v>5.9129999999999994</v>
      </c>
      <c r="BC4332" s="105" t="s">
        <v>53</v>
      </c>
      <c r="BE4332" s="110"/>
      <c r="BF4332" s="110"/>
      <c r="BG4332" s="110"/>
    </row>
    <row r="4333" spans="1:59" ht="24.75" hidden="1" customHeight="1">
      <c r="A4333" s="9">
        <v>4344</v>
      </c>
      <c r="B4333" s="17">
        <v>7189</v>
      </c>
      <c r="C4333" s="17"/>
      <c r="D4333" s="8"/>
      <c r="E4333" s="2" t="s">
        <v>16573</v>
      </c>
      <c r="F4333" s="2" t="s">
        <v>16574</v>
      </c>
      <c r="G4333" s="2" t="s">
        <v>148</v>
      </c>
      <c r="H4333" s="18" t="s">
        <v>3388</v>
      </c>
      <c r="I4333" s="2" t="s">
        <v>183</v>
      </c>
      <c r="J4333" s="2" t="s">
        <v>16575</v>
      </c>
      <c r="K4333" s="19"/>
      <c r="L4333" s="2"/>
      <c r="M4333" s="17">
        <v>20</v>
      </c>
      <c r="N4333" s="2" t="s">
        <v>46</v>
      </c>
      <c r="O4333" s="2" t="s">
        <v>16495</v>
      </c>
      <c r="P4333" s="2" t="s">
        <v>6820</v>
      </c>
      <c r="Q4333" s="2" t="s">
        <v>16576</v>
      </c>
      <c r="R4333" s="101">
        <v>10.54</v>
      </c>
      <c r="T4333" s="116">
        <v>6.83</v>
      </c>
      <c r="U4333" s="84">
        <v>10.54</v>
      </c>
      <c r="AE4333" s="104">
        <v>10.54</v>
      </c>
      <c r="AM4333" s="105">
        <v>5.99</v>
      </c>
      <c r="AN4333" s="106">
        <v>5.99</v>
      </c>
      <c r="AO4333" s="105" t="s">
        <v>531</v>
      </c>
      <c r="AP4333" s="104" t="s">
        <v>532</v>
      </c>
      <c r="AQ4333" s="105" t="e">
        <f t="shared" si="992"/>
        <v>#NUM!</v>
      </c>
      <c r="AR4333" s="105" t="e">
        <f t="shared" si="993"/>
        <v>#NUM!</v>
      </c>
      <c r="AS4333" s="105" t="e">
        <f t="shared" si="994"/>
        <v>#NUM!</v>
      </c>
      <c r="AT4333" s="105" t="e">
        <f>#REF!*1.075</f>
        <v>#REF!</v>
      </c>
      <c r="AU4333" s="105">
        <f t="shared" si="995"/>
        <v>7.3422499999999999</v>
      </c>
      <c r="AV4333" s="102" t="e">
        <f t="shared" si="986"/>
        <v>#REF!</v>
      </c>
      <c r="AW4333" s="105" t="s">
        <v>1543</v>
      </c>
      <c r="AX4333" s="105" t="s">
        <v>532</v>
      </c>
      <c r="AY4333" s="106">
        <v>5.99</v>
      </c>
      <c r="AZ4333" s="108">
        <f t="shared" si="984"/>
        <v>1.4975000000000001</v>
      </c>
      <c r="BA4333" s="1">
        <f t="shared" si="985"/>
        <v>7.4875000000000007</v>
      </c>
      <c r="BB4333" s="106">
        <f t="shared" si="991"/>
        <v>8.0865000000000009</v>
      </c>
      <c r="BC4333" s="105" t="s">
        <v>53</v>
      </c>
      <c r="BE4333" s="110"/>
      <c r="BF4333" s="110"/>
      <c r="BG4333" s="110"/>
    </row>
    <row r="4334" spans="1:59" ht="24.75" hidden="1" customHeight="1">
      <c r="A4334" s="9">
        <v>4345</v>
      </c>
      <c r="B4334" s="17">
        <v>5815</v>
      </c>
      <c r="C4334" s="17"/>
      <c r="D4334" s="8"/>
      <c r="E4334" s="18" t="s">
        <v>16577</v>
      </c>
      <c r="F4334" s="18" t="s">
        <v>16578</v>
      </c>
      <c r="G4334" s="18" t="s">
        <v>6516</v>
      </c>
      <c r="H4334" s="18" t="s">
        <v>8099</v>
      </c>
      <c r="I4334" s="18" t="s">
        <v>16579</v>
      </c>
      <c r="J4334" s="18" t="s">
        <v>16580</v>
      </c>
      <c r="K4334" s="19"/>
      <c r="L4334" s="18"/>
      <c r="M4334" s="17">
        <v>3</v>
      </c>
      <c r="N4334" s="18" t="s">
        <v>46</v>
      </c>
      <c r="O4334" s="18" t="s">
        <v>16495</v>
      </c>
      <c r="P4334" s="18" t="s">
        <v>16581</v>
      </c>
      <c r="Q4334" s="18" t="s">
        <v>16582</v>
      </c>
      <c r="R4334" s="101">
        <v>4.29</v>
      </c>
      <c r="T4334" s="116" t="s">
        <v>58</v>
      </c>
      <c r="U4334" s="84">
        <v>4.29</v>
      </c>
      <c r="AE4334" s="104">
        <v>4.29</v>
      </c>
      <c r="AM4334" s="105">
        <v>2.6</v>
      </c>
      <c r="AN4334" s="106">
        <v>4.29</v>
      </c>
      <c r="AO4334" s="105" t="s">
        <v>50</v>
      </c>
      <c r="AP4334" s="104" t="s">
        <v>51</v>
      </c>
      <c r="AQ4334" s="105" t="e">
        <f t="shared" si="992"/>
        <v>#NUM!</v>
      </c>
      <c r="AR4334" s="105" t="e">
        <f t="shared" si="993"/>
        <v>#NUM!</v>
      </c>
      <c r="AS4334" s="105" t="e">
        <f t="shared" si="994"/>
        <v>#NUM!</v>
      </c>
      <c r="AT4334" s="105" t="e">
        <f>#REF!*1.075</f>
        <v>#REF!</v>
      </c>
      <c r="AU4334" s="105" t="e">
        <f t="shared" si="995"/>
        <v>#VALUE!</v>
      </c>
      <c r="AV4334" s="102" t="e">
        <f t="shared" si="986"/>
        <v>#REF!</v>
      </c>
      <c r="AW4334" s="105" t="s">
        <v>1543</v>
      </c>
      <c r="AX4334" s="105" t="s">
        <v>532</v>
      </c>
      <c r="AY4334" s="106">
        <v>2.6</v>
      </c>
      <c r="AZ4334" s="108">
        <f t="shared" si="984"/>
        <v>0.65</v>
      </c>
      <c r="BA4334" s="1">
        <f t="shared" si="985"/>
        <v>3.25</v>
      </c>
      <c r="BB4334" s="106">
        <f t="shared" si="991"/>
        <v>3.51</v>
      </c>
      <c r="BC4334" s="105" t="s">
        <v>53</v>
      </c>
      <c r="BE4334" s="110"/>
      <c r="BF4334" s="110"/>
      <c r="BG4334" s="110"/>
    </row>
    <row r="4335" spans="1:59" ht="24.75" hidden="1" customHeight="1">
      <c r="A4335" s="9">
        <v>4346</v>
      </c>
      <c r="B4335" s="36">
        <v>5815</v>
      </c>
      <c r="C4335" s="36"/>
      <c r="E4335" s="37" t="s">
        <v>16583</v>
      </c>
      <c r="F4335" s="36" t="s">
        <v>9273</v>
      </c>
      <c r="G4335" s="36" t="s">
        <v>6516</v>
      </c>
      <c r="H4335" s="36" t="s">
        <v>6829</v>
      </c>
      <c r="I4335" s="36" t="s">
        <v>551</v>
      </c>
      <c r="J4335" s="37" t="s">
        <v>16584</v>
      </c>
      <c r="K4335" s="49"/>
      <c r="L4335" s="36"/>
      <c r="M4335" s="36"/>
      <c r="N4335" s="36"/>
      <c r="O4335" s="36" t="s">
        <v>16495</v>
      </c>
      <c r="P4335" s="36" t="s">
        <v>16585</v>
      </c>
      <c r="Q4335" s="36" t="s">
        <v>16586</v>
      </c>
      <c r="T4335" s="116"/>
      <c r="AT4335" s="105" t="e">
        <f>#REF!*1.075</f>
        <v>#REF!</v>
      </c>
      <c r="AV4335" s="102" t="e">
        <f t="shared" si="986"/>
        <v>#REF!</v>
      </c>
      <c r="AZ4335" s="108" t="b">
        <f t="shared" si="984"/>
        <v>0</v>
      </c>
      <c r="BA4335" s="1">
        <f t="shared" si="985"/>
        <v>0</v>
      </c>
      <c r="BB4335" s="106">
        <f t="shared" si="991"/>
        <v>0</v>
      </c>
      <c r="BE4335" s="110"/>
      <c r="BF4335" s="110"/>
      <c r="BG4335" s="110"/>
    </row>
    <row r="4336" spans="1:59" ht="24.75" hidden="1" customHeight="1">
      <c r="A4336" s="9">
        <v>4347</v>
      </c>
      <c r="B4336" s="36">
        <v>20343</v>
      </c>
      <c r="C4336" s="36"/>
      <c r="E4336" s="37" t="s">
        <v>16587</v>
      </c>
      <c r="F4336" s="36" t="s">
        <v>16588</v>
      </c>
      <c r="G4336" s="36" t="s">
        <v>4749</v>
      </c>
      <c r="H4336" s="36" t="s">
        <v>16589</v>
      </c>
      <c r="I4336" s="36" t="s">
        <v>44</v>
      </c>
      <c r="J4336" s="37" t="s">
        <v>16590</v>
      </c>
      <c r="K4336" s="49"/>
      <c r="L4336" s="36"/>
      <c r="M4336" s="36"/>
      <c r="N4336" s="36"/>
      <c r="O4336" s="36" t="s">
        <v>16495</v>
      </c>
      <c r="P4336" s="36" t="s">
        <v>16591</v>
      </c>
      <c r="Q4336" s="36" t="s">
        <v>16592</v>
      </c>
      <c r="T4336" s="116"/>
      <c r="AT4336" s="105" t="e">
        <f>#REF!*1.075</f>
        <v>#REF!</v>
      </c>
      <c r="AV4336" s="102" t="e">
        <f t="shared" si="986"/>
        <v>#REF!</v>
      </c>
      <c r="AZ4336" s="108" t="b">
        <f t="shared" si="984"/>
        <v>0</v>
      </c>
      <c r="BA4336" s="1">
        <f t="shared" si="985"/>
        <v>0</v>
      </c>
      <c r="BB4336" s="106">
        <f t="shared" si="991"/>
        <v>0</v>
      </c>
      <c r="BE4336" s="110"/>
      <c r="BF4336" s="110"/>
      <c r="BG4336" s="110"/>
    </row>
    <row r="4337" spans="1:59" ht="24.75" hidden="1" customHeight="1">
      <c r="A4337" s="9">
        <v>4349</v>
      </c>
      <c r="B4337" s="36">
        <v>20352</v>
      </c>
      <c r="C4337" s="36"/>
      <c r="E4337" s="36" t="s">
        <v>16593</v>
      </c>
      <c r="F4337" s="36"/>
      <c r="G4337" s="36" t="s">
        <v>1258</v>
      </c>
      <c r="H4337" s="36" t="s">
        <v>5947</v>
      </c>
      <c r="I4337" s="36" t="s">
        <v>44</v>
      </c>
      <c r="J4337" s="36"/>
      <c r="K4337" s="49"/>
      <c r="L4337" s="36"/>
      <c r="M4337" s="36"/>
      <c r="N4337" s="36"/>
      <c r="O4337" s="36" t="s">
        <v>16495</v>
      </c>
      <c r="P4337" s="21"/>
      <c r="Q4337" s="21" t="s">
        <v>480</v>
      </c>
      <c r="T4337" s="116"/>
      <c r="AT4337" s="105" t="e">
        <f>#REF!*1.075</f>
        <v>#REF!</v>
      </c>
      <c r="AV4337" s="102" t="e">
        <f t="shared" si="986"/>
        <v>#REF!</v>
      </c>
      <c r="AZ4337" s="108" t="b">
        <f t="shared" si="984"/>
        <v>0</v>
      </c>
      <c r="BA4337" s="1">
        <f t="shared" si="985"/>
        <v>0</v>
      </c>
      <c r="BB4337" s="106">
        <f t="shared" si="991"/>
        <v>0</v>
      </c>
      <c r="BE4337" s="110"/>
      <c r="BF4337" s="110"/>
      <c r="BG4337" s="110"/>
    </row>
    <row r="4338" spans="1:59" ht="24.75" hidden="1" customHeight="1">
      <c r="A4338" s="9">
        <v>4350</v>
      </c>
      <c r="B4338" s="36">
        <v>19955</v>
      </c>
      <c r="C4338" s="36"/>
      <c r="E4338" s="36" t="s">
        <v>16538</v>
      </c>
      <c r="F4338" s="36"/>
      <c r="G4338" s="36" t="s">
        <v>964</v>
      </c>
      <c r="H4338" s="36" t="s">
        <v>474</v>
      </c>
      <c r="I4338" s="36" t="s">
        <v>68</v>
      </c>
      <c r="J4338" s="36"/>
      <c r="K4338" s="49"/>
      <c r="L4338" s="36"/>
      <c r="M4338" s="36"/>
      <c r="N4338" s="36"/>
      <c r="O4338" s="36" t="s">
        <v>16495</v>
      </c>
      <c r="P4338" s="21"/>
      <c r="Q4338" s="21" t="s">
        <v>480</v>
      </c>
      <c r="T4338" s="116"/>
      <c r="AT4338" s="105" t="e">
        <f>#REF!*1.075</f>
        <v>#REF!</v>
      </c>
      <c r="AV4338" s="102" t="e">
        <f t="shared" si="986"/>
        <v>#REF!</v>
      </c>
      <c r="AZ4338" s="108" t="b">
        <f t="shared" si="984"/>
        <v>0</v>
      </c>
      <c r="BA4338" s="1">
        <f t="shared" si="985"/>
        <v>0</v>
      </c>
      <c r="BB4338" s="106">
        <f t="shared" si="991"/>
        <v>0</v>
      </c>
      <c r="BE4338" s="110"/>
      <c r="BF4338" s="110"/>
      <c r="BG4338" s="110"/>
    </row>
    <row r="4339" spans="1:59" ht="24.75" hidden="1" customHeight="1">
      <c r="A4339" s="9">
        <v>4348</v>
      </c>
      <c r="B4339" s="20">
        <v>14363</v>
      </c>
      <c r="C4339" s="20"/>
      <c r="E4339" s="21" t="s">
        <v>16594</v>
      </c>
      <c r="F4339" s="21" t="s">
        <v>1138</v>
      </c>
      <c r="G4339" s="21" t="s">
        <v>1144</v>
      </c>
      <c r="H4339" s="22" t="s">
        <v>105</v>
      </c>
      <c r="I4339" s="21" t="s">
        <v>1461</v>
      </c>
      <c r="J4339" s="21" t="s">
        <v>16595</v>
      </c>
      <c r="K4339" s="23"/>
      <c r="L4339" s="21"/>
      <c r="M4339" s="20">
        <v>10</v>
      </c>
      <c r="N4339" s="21" t="s">
        <v>46</v>
      </c>
      <c r="O4339" s="21" t="s">
        <v>16596</v>
      </c>
      <c r="P4339" s="21" t="s">
        <v>16597</v>
      </c>
      <c r="Q4339" s="21" t="s">
        <v>16598</v>
      </c>
      <c r="S4339" s="102">
        <v>1.7</v>
      </c>
      <c r="T4339" s="116">
        <v>0.28000000000000003</v>
      </c>
      <c r="AQ4339" s="105" t="e">
        <f>AVERAGE(SMALL(AE4339:AI4339,1),SMALL(AE4339:AI4339,2))</f>
        <v>#NUM!</v>
      </c>
      <c r="AR4339" s="105" t="e">
        <f>IF(R4339 &lt;=( AVERAGE(SMALL(AE4339:AI4339,1),SMALL(AE4339:AI4339,2))), R4339, "")</f>
        <v>#NUM!</v>
      </c>
      <c r="AS4339" s="105" t="e">
        <f>AVERAGE(SMALL(AJ4339:AM4339,1),SMALL(AJ4339:AM4339,2))</f>
        <v>#NUM!</v>
      </c>
      <c r="AT4339" s="105" t="e">
        <f>#REF!*1.075</f>
        <v>#REF!</v>
      </c>
      <c r="AU4339" s="105">
        <f>T4339*1.075</f>
        <v>0.30099999999999999</v>
      </c>
      <c r="AV4339" s="102" t="e">
        <f t="shared" si="986"/>
        <v>#REF!</v>
      </c>
      <c r="AW4339" s="105" t="s">
        <v>172</v>
      </c>
      <c r="AX4339" s="105" t="s">
        <v>173</v>
      </c>
      <c r="AY4339" s="106">
        <v>0.30099999999999999</v>
      </c>
      <c r="AZ4339" s="108">
        <f t="shared" si="984"/>
        <v>7.5249999999999997E-2</v>
      </c>
      <c r="BA4339" s="1">
        <f t="shared" si="985"/>
        <v>0.37624999999999997</v>
      </c>
      <c r="BB4339" s="106">
        <f t="shared" si="991"/>
        <v>0.40634999999999999</v>
      </c>
      <c r="BC4339" s="105" t="s">
        <v>53</v>
      </c>
      <c r="BE4339" s="110"/>
      <c r="BF4339" s="110"/>
      <c r="BG4339" s="110"/>
    </row>
    <row r="4340" spans="1:59" ht="24.75" hidden="1" customHeight="1">
      <c r="A4340" s="9">
        <v>4351</v>
      </c>
      <c r="B4340" s="36">
        <v>18189</v>
      </c>
      <c r="C4340" s="36"/>
      <c r="E4340" s="37" t="s">
        <v>16599</v>
      </c>
      <c r="F4340" s="36" t="s">
        <v>16600</v>
      </c>
      <c r="G4340" s="36" t="s">
        <v>11895</v>
      </c>
      <c r="H4340" s="36" t="s">
        <v>12753</v>
      </c>
      <c r="I4340" s="36" t="s">
        <v>12779</v>
      </c>
      <c r="J4340" s="37" t="s">
        <v>16601</v>
      </c>
      <c r="K4340" s="49"/>
      <c r="L4340" s="36"/>
      <c r="M4340" s="36"/>
      <c r="N4340" s="36"/>
      <c r="O4340" s="36" t="s">
        <v>16602</v>
      </c>
      <c r="P4340" s="36" t="s">
        <v>16603</v>
      </c>
      <c r="Q4340" s="36" t="s">
        <v>16604</v>
      </c>
      <c r="T4340" s="116"/>
      <c r="AT4340" s="105" t="e">
        <f>#REF!*1.075</f>
        <v>#REF!</v>
      </c>
      <c r="AV4340" s="102" t="e">
        <f t="shared" si="986"/>
        <v>#REF!</v>
      </c>
      <c r="AZ4340" s="108" t="b">
        <f t="shared" si="984"/>
        <v>0</v>
      </c>
      <c r="BA4340" s="1">
        <f t="shared" si="985"/>
        <v>0</v>
      </c>
      <c r="BB4340" s="106">
        <f t="shared" si="991"/>
        <v>0</v>
      </c>
      <c r="BE4340" s="110"/>
      <c r="BF4340" s="110"/>
      <c r="BG4340" s="110"/>
    </row>
    <row r="4341" spans="1:59" ht="24.75" hidden="1" customHeight="1">
      <c r="A4341" s="9">
        <v>4352</v>
      </c>
      <c r="B4341" s="36">
        <v>19341</v>
      </c>
      <c r="C4341" s="36"/>
      <c r="E4341" s="37" t="s">
        <v>16599</v>
      </c>
      <c r="F4341" s="36" t="s">
        <v>16600</v>
      </c>
      <c r="G4341" s="36" t="s">
        <v>11895</v>
      </c>
      <c r="H4341" s="36" t="s">
        <v>12753</v>
      </c>
      <c r="I4341" s="36" t="s">
        <v>12779</v>
      </c>
      <c r="J4341" s="37" t="s">
        <v>16605</v>
      </c>
      <c r="K4341" s="49"/>
      <c r="L4341" s="36"/>
      <c r="M4341" s="36"/>
      <c r="N4341" s="36"/>
      <c r="O4341" s="36" t="s">
        <v>16602</v>
      </c>
      <c r="P4341" s="36" t="s">
        <v>16603</v>
      </c>
      <c r="Q4341" s="36" t="s">
        <v>16606</v>
      </c>
      <c r="T4341" s="116"/>
      <c r="AT4341" s="105" t="e">
        <f>#REF!*1.075</f>
        <v>#REF!</v>
      </c>
      <c r="AV4341" s="102" t="e">
        <f t="shared" si="986"/>
        <v>#REF!</v>
      </c>
      <c r="AZ4341" s="108" t="b">
        <f t="shared" si="984"/>
        <v>0</v>
      </c>
      <c r="BA4341" s="1">
        <f t="shared" si="985"/>
        <v>0</v>
      </c>
      <c r="BB4341" s="106">
        <f t="shared" si="991"/>
        <v>0</v>
      </c>
      <c r="BE4341" s="110"/>
      <c r="BF4341" s="110"/>
      <c r="BG4341" s="110"/>
    </row>
    <row r="4342" spans="1:59" ht="24.75" hidden="1" customHeight="1">
      <c r="A4342" s="9">
        <v>4353</v>
      </c>
      <c r="B4342" s="36">
        <v>19342</v>
      </c>
      <c r="C4342" s="36"/>
      <c r="E4342" s="37" t="s">
        <v>16599</v>
      </c>
      <c r="F4342" s="36" t="s">
        <v>16600</v>
      </c>
      <c r="G4342" s="36" t="s">
        <v>11895</v>
      </c>
      <c r="H4342" s="36" t="s">
        <v>12753</v>
      </c>
      <c r="I4342" s="36" t="s">
        <v>12779</v>
      </c>
      <c r="J4342" s="37" t="s">
        <v>16607</v>
      </c>
      <c r="K4342" s="49"/>
      <c r="L4342" s="36"/>
      <c r="M4342" s="36"/>
      <c r="N4342" s="36"/>
      <c r="O4342" s="36" t="s">
        <v>16602</v>
      </c>
      <c r="P4342" s="36" t="s">
        <v>16603</v>
      </c>
      <c r="Q4342" s="36" t="s">
        <v>16608</v>
      </c>
      <c r="T4342" s="116"/>
      <c r="AT4342" s="105" t="e">
        <f>#REF!*1.075</f>
        <v>#REF!</v>
      </c>
      <c r="AV4342" s="102" t="e">
        <f t="shared" si="986"/>
        <v>#REF!</v>
      </c>
      <c r="AZ4342" s="108" t="b">
        <f t="shared" si="984"/>
        <v>0</v>
      </c>
      <c r="BA4342" s="1">
        <f t="shared" si="985"/>
        <v>0</v>
      </c>
      <c r="BB4342" s="106">
        <f t="shared" si="991"/>
        <v>0</v>
      </c>
      <c r="BE4342" s="110"/>
      <c r="BF4342" s="110"/>
      <c r="BG4342" s="110"/>
    </row>
    <row r="4343" spans="1:59" ht="24.75" hidden="1" customHeight="1">
      <c r="A4343" s="9">
        <v>4354</v>
      </c>
      <c r="B4343" s="36">
        <v>19343</v>
      </c>
      <c r="C4343" s="36"/>
      <c r="E4343" s="37" t="s">
        <v>16599</v>
      </c>
      <c r="F4343" s="36" t="s">
        <v>16600</v>
      </c>
      <c r="G4343" s="36" t="s">
        <v>11895</v>
      </c>
      <c r="H4343" s="36" t="s">
        <v>12753</v>
      </c>
      <c r="I4343" s="36" t="s">
        <v>12779</v>
      </c>
      <c r="J4343" s="37" t="s">
        <v>16609</v>
      </c>
      <c r="K4343" s="49"/>
      <c r="L4343" s="36"/>
      <c r="M4343" s="36"/>
      <c r="N4343" s="36"/>
      <c r="O4343" s="36" t="s">
        <v>16602</v>
      </c>
      <c r="P4343" s="36" t="s">
        <v>16603</v>
      </c>
      <c r="Q4343" s="36" t="s">
        <v>16610</v>
      </c>
      <c r="T4343" s="116"/>
      <c r="AT4343" s="105" t="e">
        <f>#REF!*1.075</f>
        <v>#REF!</v>
      </c>
      <c r="AV4343" s="102" t="e">
        <f t="shared" si="986"/>
        <v>#REF!</v>
      </c>
      <c r="AZ4343" s="108" t="b">
        <f t="shared" si="984"/>
        <v>0</v>
      </c>
      <c r="BA4343" s="1">
        <f t="shared" si="985"/>
        <v>0</v>
      </c>
      <c r="BB4343" s="106">
        <f t="shared" si="991"/>
        <v>0</v>
      </c>
      <c r="BE4343" s="110"/>
      <c r="BF4343" s="110"/>
      <c r="BG4343" s="110"/>
    </row>
    <row r="4344" spans="1:59" ht="24.75" hidden="1" customHeight="1">
      <c r="A4344" s="9">
        <v>4355</v>
      </c>
      <c r="B4344" s="36">
        <v>19291</v>
      </c>
      <c r="C4344" s="36"/>
      <c r="E4344" s="37" t="s">
        <v>16611</v>
      </c>
      <c r="F4344" s="36" t="s">
        <v>16612</v>
      </c>
      <c r="G4344" s="36" t="s">
        <v>12790</v>
      </c>
      <c r="H4344" s="36" t="s">
        <v>5629</v>
      </c>
      <c r="I4344" s="36" t="s">
        <v>12779</v>
      </c>
      <c r="J4344" s="37" t="s">
        <v>16613</v>
      </c>
      <c r="K4344" s="49"/>
      <c r="L4344" s="36"/>
      <c r="M4344" s="36"/>
      <c r="N4344" s="36"/>
      <c r="O4344" s="36" t="s">
        <v>16602</v>
      </c>
      <c r="P4344" s="36" t="s">
        <v>16614</v>
      </c>
      <c r="Q4344" s="36" t="s">
        <v>16615</v>
      </c>
      <c r="T4344" s="116"/>
      <c r="AT4344" s="105" t="e">
        <f>#REF!*1.075</f>
        <v>#REF!</v>
      </c>
      <c r="AV4344" s="102" t="e">
        <f t="shared" si="986"/>
        <v>#REF!</v>
      </c>
      <c r="AZ4344" s="108" t="b">
        <f t="shared" si="984"/>
        <v>0</v>
      </c>
      <c r="BA4344" s="1">
        <f t="shared" si="985"/>
        <v>0</v>
      </c>
      <c r="BB4344" s="106">
        <f t="shared" ref="BB4344:BB4375" si="996">BA4344+BA4344*0.08</f>
        <v>0</v>
      </c>
      <c r="BE4344" s="110"/>
      <c r="BF4344" s="110"/>
      <c r="BG4344" s="110"/>
    </row>
    <row r="4345" spans="1:59" ht="24.75" hidden="1" customHeight="1">
      <c r="A4345" s="9">
        <v>4356</v>
      </c>
      <c r="B4345" s="36">
        <v>19292</v>
      </c>
      <c r="C4345" s="36"/>
      <c r="E4345" s="37" t="s">
        <v>16611</v>
      </c>
      <c r="F4345" s="36" t="s">
        <v>16612</v>
      </c>
      <c r="G4345" s="36" t="s">
        <v>12790</v>
      </c>
      <c r="H4345" s="36" t="s">
        <v>5629</v>
      </c>
      <c r="I4345" s="36" t="s">
        <v>12779</v>
      </c>
      <c r="J4345" s="37" t="s">
        <v>16616</v>
      </c>
      <c r="K4345" s="49"/>
      <c r="L4345" s="36"/>
      <c r="M4345" s="36"/>
      <c r="N4345" s="36"/>
      <c r="O4345" s="36" t="s">
        <v>16602</v>
      </c>
      <c r="P4345" s="36" t="s">
        <v>16614</v>
      </c>
      <c r="Q4345" s="36" t="s">
        <v>16617</v>
      </c>
      <c r="T4345" s="116"/>
      <c r="AT4345" s="105" t="e">
        <f>#REF!*1.075</f>
        <v>#REF!</v>
      </c>
      <c r="AV4345" s="102" t="e">
        <f t="shared" si="986"/>
        <v>#REF!</v>
      </c>
      <c r="AZ4345" s="108" t="b">
        <f t="shared" si="984"/>
        <v>0</v>
      </c>
      <c r="BA4345" s="1">
        <f t="shared" si="985"/>
        <v>0</v>
      </c>
      <c r="BB4345" s="106">
        <f t="shared" si="996"/>
        <v>0</v>
      </c>
      <c r="BE4345" s="110"/>
      <c r="BF4345" s="110"/>
      <c r="BG4345" s="110"/>
    </row>
    <row r="4346" spans="1:59" ht="24.75" hidden="1" customHeight="1">
      <c r="A4346" s="9">
        <v>4371</v>
      </c>
      <c r="B4346" s="36">
        <v>19231</v>
      </c>
      <c r="C4346" s="36"/>
      <c r="E4346" s="37" t="s">
        <v>16611</v>
      </c>
      <c r="F4346" s="36" t="s">
        <v>16612</v>
      </c>
      <c r="G4346" s="36" t="s">
        <v>12790</v>
      </c>
      <c r="H4346" s="36" t="s">
        <v>12753</v>
      </c>
      <c r="I4346" s="36" t="s">
        <v>12779</v>
      </c>
      <c r="J4346" s="37" t="s">
        <v>16618</v>
      </c>
      <c r="K4346" s="49"/>
      <c r="L4346" s="36"/>
      <c r="M4346" s="36"/>
      <c r="N4346" s="36"/>
      <c r="O4346" s="36" t="s">
        <v>16602</v>
      </c>
      <c r="P4346" s="36" t="s">
        <v>16614</v>
      </c>
      <c r="Q4346" s="36" t="s">
        <v>16619</v>
      </c>
      <c r="T4346" s="116"/>
      <c r="AQ4346" s="105" t="e">
        <f t="shared" ref="AQ4346:AQ4377" si="997">AVERAGE(SMALL(AE4346:AI4346,1),SMALL(AE4346:AI4346,2))</f>
        <v>#NUM!</v>
      </c>
      <c r="AR4346" s="105" t="e">
        <f t="shared" ref="AR4346:AR4377" si="998">IF(R4346 &lt;=( AVERAGE(SMALL(AE4346:AI4346,1),SMALL(AE4346:AI4346,2))), R4346, "")</f>
        <v>#NUM!</v>
      </c>
      <c r="AS4346" s="105" t="e">
        <f t="shared" ref="AS4346:AS4377" si="999">AVERAGE(SMALL(AJ4346:AM4346,1),SMALL(AJ4346:AM4346,2))</f>
        <v>#NUM!</v>
      </c>
      <c r="AT4346" s="105" t="e">
        <f>#REF!*1.075</f>
        <v>#REF!</v>
      </c>
      <c r="AU4346" s="105">
        <f t="shared" ref="AU4346:AU4377" si="1000">T4346*1.075</f>
        <v>0</v>
      </c>
      <c r="AV4346" s="102" t="e">
        <f t="shared" si="986"/>
        <v>#REF!</v>
      </c>
      <c r="AZ4346" s="108" t="b">
        <f t="shared" si="984"/>
        <v>0</v>
      </c>
      <c r="BA4346" s="1">
        <f t="shared" si="985"/>
        <v>0</v>
      </c>
      <c r="BB4346" s="106">
        <f t="shared" si="996"/>
        <v>0</v>
      </c>
      <c r="BE4346" s="110"/>
      <c r="BF4346" s="110"/>
      <c r="BG4346" s="110"/>
    </row>
    <row r="4347" spans="1:59" ht="24.75" hidden="1" customHeight="1">
      <c r="A4347" s="9">
        <v>4372</v>
      </c>
      <c r="B4347" s="36">
        <v>20635</v>
      </c>
      <c r="C4347" s="36"/>
      <c r="E4347" s="36" t="s">
        <v>16620</v>
      </c>
      <c r="F4347" s="36"/>
      <c r="G4347" s="36" t="s">
        <v>11895</v>
      </c>
      <c r="H4347" s="36" t="s">
        <v>14422</v>
      </c>
      <c r="I4347" s="36" t="s">
        <v>12754</v>
      </c>
      <c r="J4347" s="36"/>
      <c r="K4347" s="49"/>
      <c r="L4347" s="36"/>
      <c r="M4347" s="36"/>
      <c r="N4347" s="36"/>
      <c r="O4347" s="36" t="s">
        <v>16621</v>
      </c>
      <c r="P4347" s="21"/>
      <c r="Q4347" s="21" t="s">
        <v>480</v>
      </c>
      <c r="T4347" s="116"/>
      <c r="AQ4347" s="105" t="e">
        <f t="shared" si="997"/>
        <v>#NUM!</v>
      </c>
      <c r="AR4347" s="105" t="e">
        <f t="shared" si="998"/>
        <v>#NUM!</v>
      </c>
      <c r="AS4347" s="105" t="e">
        <f t="shared" si="999"/>
        <v>#NUM!</v>
      </c>
      <c r="AT4347" s="105" t="e">
        <f>#REF!*1.075</f>
        <v>#REF!</v>
      </c>
      <c r="AU4347" s="105">
        <f t="shared" si="1000"/>
        <v>0</v>
      </c>
      <c r="AV4347" s="102" t="e">
        <f t="shared" si="986"/>
        <v>#REF!</v>
      </c>
      <c r="AZ4347" s="108" t="b">
        <f t="shared" si="984"/>
        <v>0</v>
      </c>
      <c r="BA4347" s="1">
        <f t="shared" si="985"/>
        <v>0</v>
      </c>
      <c r="BB4347" s="106">
        <f t="shared" si="996"/>
        <v>0</v>
      </c>
      <c r="BE4347" s="110"/>
      <c r="BF4347" s="110"/>
      <c r="BG4347" s="110"/>
    </row>
    <row r="4348" spans="1:59" ht="24.75" hidden="1" customHeight="1">
      <c r="A4348" s="9">
        <v>4357</v>
      </c>
      <c r="B4348" s="17">
        <v>5441</v>
      </c>
      <c r="C4348" s="17"/>
      <c r="D4348" s="126" t="s">
        <v>9593</v>
      </c>
      <c r="E4348" s="2" t="s">
        <v>16622</v>
      </c>
      <c r="F4348" s="2" t="s">
        <v>16623</v>
      </c>
      <c r="G4348" s="2" t="s">
        <v>16624</v>
      </c>
      <c r="H4348" s="18" t="s">
        <v>1105</v>
      </c>
      <c r="I4348" s="2" t="s">
        <v>702</v>
      </c>
      <c r="J4348" s="2" t="s">
        <v>16625</v>
      </c>
      <c r="K4348" s="19">
        <v>18</v>
      </c>
      <c r="L4348" s="2" t="s">
        <v>80</v>
      </c>
      <c r="M4348" s="17">
        <v>1</v>
      </c>
      <c r="N4348" s="2" t="s">
        <v>46</v>
      </c>
      <c r="O4348" s="2" t="s">
        <v>16626</v>
      </c>
      <c r="P4348" s="2" t="s">
        <v>16627</v>
      </c>
      <c r="Q4348" s="2" t="s">
        <v>16628</v>
      </c>
      <c r="R4348" s="101">
        <v>9.9</v>
      </c>
      <c r="S4348" s="102">
        <v>9.1999999999999993</v>
      </c>
      <c r="T4348" s="116">
        <v>8</v>
      </c>
      <c r="AA4348" s="102">
        <v>6.7</v>
      </c>
      <c r="AE4348" s="104">
        <v>4.7290000000000001</v>
      </c>
      <c r="AK4348" s="105">
        <v>4.7290000000000001</v>
      </c>
      <c r="AN4348" s="106">
        <v>8.81</v>
      </c>
      <c r="AO4348" s="105" t="s">
        <v>50</v>
      </c>
      <c r="AP4348" s="104" t="s">
        <v>51</v>
      </c>
      <c r="AQ4348" s="105" t="e">
        <f t="shared" si="997"/>
        <v>#NUM!</v>
      </c>
      <c r="AR4348" s="105" t="e">
        <f t="shared" si="998"/>
        <v>#NUM!</v>
      </c>
      <c r="AS4348" s="105" t="e">
        <f t="shared" si="999"/>
        <v>#NUM!</v>
      </c>
      <c r="AT4348" s="105" t="e">
        <f>#REF!*1.075</f>
        <v>#REF!</v>
      </c>
      <c r="AU4348" s="105">
        <f t="shared" si="1000"/>
        <v>8.6</v>
      </c>
      <c r="AV4348" s="102" t="e">
        <f t="shared" si="986"/>
        <v>#REF!</v>
      </c>
      <c r="AW4348" s="105" t="s">
        <v>1543</v>
      </c>
      <c r="AX4348" s="105" t="s">
        <v>532</v>
      </c>
      <c r="AY4348" s="106">
        <v>4.7290000000000001</v>
      </c>
      <c r="AZ4348" s="108">
        <f t="shared" si="984"/>
        <v>1.18225</v>
      </c>
      <c r="BA4348" s="1">
        <f t="shared" si="985"/>
        <v>5.9112499999999999</v>
      </c>
      <c r="BB4348" s="106">
        <f t="shared" si="996"/>
        <v>6.38415</v>
      </c>
      <c r="BC4348" s="105" t="s">
        <v>53</v>
      </c>
      <c r="BD4348" s="110" t="s">
        <v>2280</v>
      </c>
      <c r="BE4348" s="110"/>
      <c r="BF4348" s="110"/>
      <c r="BG4348" s="110"/>
    </row>
    <row r="4349" spans="1:59" ht="24.75" hidden="1" customHeight="1">
      <c r="A4349" s="9">
        <v>4358</v>
      </c>
      <c r="B4349" s="17">
        <v>4016</v>
      </c>
      <c r="C4349" s="17"/>
      <c r="D4349" s="8"/>
      <c r="E4349" s="2" t="s">
        <v>16629</v>
      </c>
      <c r="F4349" s="2" t="s">
        <v>16623</v>
      </c>
      <c r="G4349" s="2" t="s">
        <v>16624</v>
      </c>
      <c r="H4349" s="18" t="s">
        <v>1105</v>
      </c>
      <c r="I4349" s="2" t="s">
        <v>78</v>
      </c>
      <c r="J4349" s="2" t="s">
        <v>16630</v>
      </c>
      <c r="K4349" s="19">
        <v>18</v>
      </c>
      <c r="L4349" s="2" t="s">
        <v>80</v>
      </c>
      <c r="M4349" s="17">
        <v>1</v>
      </c>
      <c r="N4349" s="2" t="s">
        <v>46</v>
      </c>
      <c r="O4349" s="2" t="s">
        <v>16626</v>
      </c>
      <c r="P4349" s="2" t="s">
        <v>16627</v>
      </c>
      <c r="Q4349" s="2" t="s">
        <v>16631</v>
      </c>
      <c r="R4349" s="101">
        <v>8.81</v>
      </c>
      <c r="T4349" s="116" t="s">
        <v>58</v>
      </c>
      <c r="U4349" s="84">
        <v>9.1</v>
      </c>
      <c r="AA4349" s="102">
        <v>17.8</v>
      </c>
      <c r="AE4349" s="104">
        <v>9.1</v>
      </c>
      <c r="AN4349" s="106">
        <v>8.81</v>
      </c>
      <c r="AO4349" s="105" t="s">
        <v>50</v>
      </c>
      <c r="AP4349" s="104" t="s">
        <v>51</v>
      </c>
      <c r="AQ4349" s="105" t="e">
        <f t="shared" si="997"/>
        <v>#NUM!</v>
      </c>
      <c r="AR4349" s="105" t="e">
        <f t="shared" si="998"/>
        <v>#NUM!</v>
      </c>
      <c r="AS4349" s="105" t="e">
        <f t="shared" si="999"/>
        <v>#NUM!</v>
      </c>
      <c r="AT4349" s="105" t="e">
        <f>#REF!*1.075</f>
        <v>#REF!</v>
      </c>
      <c r="AU4349" s="105" t="e">
        <f t="shared" si="1000"/>
        <v>#VALUE!</v>
      </c>
      <c r="AV4349" s="102" t="e">
        <f t="shared" si="986"/>
        <v>#REF!</v>
      </c>
      <c r="AW4349" s="125" t="s">
        <v>52</v>
      </c>
      <c r="AX4349" s="125" t="s">
        <v>51</v>
      </c>
      <c r="AY4349" s="106">
        <v>8.81</v>
      </c>
      <c r="AZ4349" s="108">
        <f t="shared" si="984"/>
        <v>2.2025000000000001</v>
      </c>
      <c r="BA4349" s="1">
        <f t="shared" si="985"/>
        <v>11.012500000000001</v>
      </c>
      <c r="BB4349" s="106">
        <f t="shared" si="996"/>
        <v>11.893500000000001</v>
      </c>
      <c r="BC4349" s="105" t="s">
        <v>53</v>
      </c>
      <c r="BE4349" s="110"/>
      <c r="BF4349" s="110"/>
      <c r="BG4349" s="110"/>
    </row>
    <row r="4350" spans="1:59" ht="24.75" hidden="1" customHeight="1">
      <c r="A4350" s="9">
        <v>4359</v>
      </c>
      <c r="B4350" s="17">
        <v>4017</v>
      </c>
      <c r="C4350" s="17"/>
      <c r="D4350" s="126" t="s">
        <v>9593</v>
      </c>
      <c r="E4350" s="2" t="s">
        <v>16632</v>
      </c>
      <c r="F4350" s="2" t="s">
        <v>16633</v>
      </c>
      <c r="G4350" s="2" t="s">
        <v>6758</v>
      </c>
      <c r="H4350" s="18" t="s">
        <v>126</v>
      </c>
      <c r="I4350" s="2" t="s">
        <v>551</v>
      </c>
      <c r="J4350" s="2" t="s">
        <v>16634</v>
      </c>
      <c r="K4350" s="19">
        <v>2</v>
      </c>
      <c r="L4350" s="2" t="s">
        <v>91</v>
      </c>
      <c r="M4350" s="17">
        <v>10</v>
      </c>
      <c r="N4350" s="2" t="s">
        <v>46</v>
      </c>
      <c r="O4350" s="2" t="s">
        <v>16626</v>
      </c>
      <c r="P4350" s="2" t="s">
        <v>16627</v>
      </c>
      <c r="Q4350" s="2" t="s">
        <v>16635</v>
      </c>
      <c r="R4350" s="101">
        <v>25</v>
      </c>
      <c r="S4350" s="102">
        <v>23</v>
      </c>
      <c r="T4350" s="116">
        <v>20</v>
      </c>
      <c r="AE4350" s="104">
        <v>8.1289999999999996</v>
      </c>
      <c r="AK4350" s="105">
        <v>8.1289999999999996</v>
      </c>
      <c r="AN4350" s="106">
        <v>9.7550000000000008</v>
      </c>
      <c r="AO4350" s="105" t="s">
        <v>531</v>
      </c>
      <c r="AP4350" s="104" t="s">
        <v>532</v>
      </c>
      <c r="AQ4350" s="105" t="e">
        <f t="shared" si="997"/>
        <v>#NUM!</v>
      </c>
      <c r="AR4350" s="105" t="e">
        <f t="shared" si="998"/>
        <v>#NUM!</v>
      </c>
      <c r="AS4350" s="105" t="e">
        <f t="shared" si="999"/>
        <v>#NUM!</v>
      </c>
      <c r="AT4350" s="105" t="e">
        <f>#REF!*1.075</f>
        <v>#REF!</v>
      </c>
      <c r="AU4350" s="105">
        <f t="shared" si="1000"/>
        <v>21.5</v>
      </c>
      <c r="AV4350" s="102" t="e">
        <f t="shared" si="986"/>
        <v>#REF!</v>
      </c>
      <c r="AW4350" s="105" t="s">
        <v>1543</v>
      </c>
      <c r="AX4350" s="105" t="s">
        <v>532</v>
      </c>
      <c r="AY4350" s="106">
        <v>8.1289999999999996</v>
      </c>
      <c r="AZ4350" s="108">
        <f t="shared" si="984"/>
        <v>2.0322499999999999</v>
      </c>
      <c r="BA4350" s="1">
        <f t="shared" si="985"/>
        <v>10.161249999999999</v>
      </c>
      <c r="BB4350" s="106">
        <f t="shared" si="996"/>
        <v>10.974149999999998</v>
      </c>
      <c r="BC4350" s="105" t="s">
        <v>53</v>
      </c>
      <c r="BD4350" s="110" t="s">
        <v>2280</v>
      </c>
      <c r="BE4350" s="110"/>
      <c r="BF4350" s="110"/>
      <c r="BG4350" s="110"/>
    </row>
    <row r="4351" spans="1:59" ht="24.75" hidden="1" customHeight="1">
      <c r="A4351" s="9">
        <v>4360</v>
      </c>
      <c r="B4351" s="17">
        <v>5442</v>
      </c>
      <c r="C4351" s="17"/>
      <c r="D4351" s="126" t="s">
        <v>9593</v>
      </c>
      <c r="E4351" s="2" t="s">
        <v>16636</v>
      </c>
      <c r="F4351" s="2" t="s">
        <v>16637</v>
      </c>
      <c r="G4351" s="2" t="s">
        <v>1971</v>
      </c>
      <c r="H4351" s="18" t="s">
        <v>1558</v>
      </c>
      <c r="I4351" s="2" t="s">
        <v>626</v>
      </c>
      <c r="J4351" s="2" t="s">
        <v>16638</v>
      </c>
      <c r="K4351" s="19">
        <v>2</v>
      </c>
      <c r="L4351" s="2" t="s">
        <v>91</v>
      </c>
      <c r="M4351" s="17">
        <v>10</v>
      </c>
      <c r="N4351" s="2" t="s">
        <v>46</v>
      </c>
      <c r="O4351" s="2" t="s">
        <v>16626</v>
      </c>
      <c r="P4351" s="2" t="s">
        <v>16639</v>
      </c>
      <c r="Q4351" s="2" t="s">
        <v>16640</v>
      </c>
      <c r="R4351" s="101">
        <v>37</v>
      </c>
      <c r="S4351" s="102">
        <v>34.5</v>
      </c>
      <c r="T4351" s="116">
        <v>30</v>
      </c>
      <c r="AE4351" s="104">
        <v>7.0250000000000004</v>
      </c>
      <c r="AK4351" s="105">
        <v>7.0250000000000004</v>
      </c>
      <c r="AN4351" s="106">
        <v>6.6879999999999997</v>
      </c>
      <c r="AO4351" s="105" t="s">
        <v>531</v>
      </c>
      <c r="AP4351" s="104" t="s">
        <v>532</v>
      </c>
      <c r="AQ4351" s="105" t="e">
        <f t="shared" si="997"/>
        <v>#NUM!</v>
      </c>
      <c r="AR4351" s="105" t="e">
        <f t="shared" si="998"/>
        <v>#NUM!</v>
      </c>
      <c r="AS4351" s="105" t="e">
        <f t="shared" si="999"/>
        <v>#NUM!</v>
      </c>
      <c r="AT4351" s="105" t="e">
        <f>#REF!*1.075</f>
        <v>#REF!</v>
      </c>
      <c r="AU4351" s="105">
        <f t="shared" si="1000"/>
        <v>32.25</v>
      </c>
      <c r="AV4351" s="102" t="e">
        <f t="shared" si="986"/>
        <v>#REF!</v>
      </c>
      <c r="AW4351" s="105" t="s">
        <v>1543</v>
      </c>
      <c r="AX4351" s="105" t="s">
        <v>532</v>
      </c>
      <c r="AY4351" s="106">
        <v>7.0250000000000004</v>
      </c>
      <c r="AZ4351" s="108">
        <f t="shared" si="984"/>
        <v>1.7562500000000001</v>
      </c>
      <c r="BA4351" s="1">
        <f t="shared" si="985"/>
        <v>8.78125</v>
      </c>
      <c r="BB4351" s="106">
        <f t="shared" si="996"/>
        <v>9.4837500000000006</v>
      </c>
      <c r="BC4351" s="105" t="s">
        <v>53</v>
      </c>
      <c r="BD4351" s="110" t="s">
        <v>2280</v>
      </c>
      <c r="BE4351" s="110"/>
      <c r="BF4351" s="110"/>
      <c r="BG4351" s="110"/>
    </row>
    <row r="4352" spans="1:59" ht="24.75" hidden="1" customHeight="1">
      <c r="A4352" s="9">
        <v>4361</v>
      </c>
      <c r="B4352" s="17">
        <v>4019</v>
      </c>
      <c r="C4352" s="17"/>
      <c r="D4352" s="126" t="s">
        <v>9593</v>
      </c>
      <c r="E4352" s="2" t="s">
        <v>16641</v>
      </c>
      <c r="F4352" s="2" t="s">
        <v>16642</v>
      </c>
      <c r="G4352" s="2" t="s">
        <v>1971</v>
      </c>
      <c r="H4352" s="18" t="s">
        <v>1507</v>
      </c>
      <c r="I4352" s="2" t="s">
        <v>68</v>
      </c>
      <c r="J4352" s="2" t="s">
        <v>1422</v>
      </c>
      <c r="K4352" s="19"/>
      <c r="L4352" s="2"/>
      <c r="M4352" s="17">
        <v>20</v>
      </c>
      <c r="N4352" s="2" t="s">
        <v>46</v>
      </c>
      <c r="O4352" s="2" t="s">
        <v>16626</v>
      </c>
      <c r="P4352" s="2" t="s">
        <v>16639</v>
      </c>
      <c r="Q4352" s="2" t="s">
        <v>16643</v>
      </c>
      <c r="R4352" s="101">
        <v>5</v>
      </c>
      <c r="S4352" s="102">
        <v>4.5999999999999996</v>
      </c>
      <c r="T4352" s="116">
        <v>4</v>
      </c>
      <c r="U4352" s="84">
        <v>0.5</v>
      </c>
      <c r="AA4352" s="102">
        <v>1.9167000000000001</v>
      </c>
      <c r="AE4352" s="104">
        <v>0.51639999999999997</v>
      </c>
      <c r="AK4352" s="105">
        <v>0.51639999999999997</v>
      </c>
      <c r="AN4352" s="106">
        <v>0.60299999999999998</v>
      </c>
      <c r="AO4352" s="105" t="s">
        <v>531</v>
      </c>
      <c r="AP4352" s="104" t="s">
        <v>532</v>
      </c>
      <c r="AQ4352" s="105" t="e">
        <f t="shared" si="997"/>
        <v>#NUM!</v>
      </c>
      <c r="AR4352" s="105" t="e">
        <f t="shared" si="998"/>
        <v>#NUM!</v>
      </c>
      <c r="AS4352" s="105" t="e">
        <f t="shared" si="999"/>
        <v>#NUM!</v>
      </c>
      <c r="AT4352" s="105" t="e">
        <f>#REF!*1.075</f>
        <v>#REF!</v>
      </c>
      <c r="AU4352" s="105">
        <f t="shared" si="1000"/>
        <v>4.3</v>
      </c>
      <c r="AV4352" s="102" t="e">
        <f t="shared" si="986"/>
        <v>#REF!</v>
      </c>
      <c r="AW4352" s="105" t="s">
        <v>1543</v>
      </c>
      <c r="AX4352" s="105" t="s">
        <v>532</v>
      </c>
      <c r="AY4352" s="106">
        <v>0.51639999999999997</v>
      </c>
      <c r="AZ4352" s="108">
        <f t="shared" si="984"/>
        <v>0.12909999999999999</v>
      </c>
      <c r="BA4352" s="1">
        <f t="shared" si="985"/>
        <v>0.64549999999999996</v>
      </c>
      <c r="BB4352" s="106">
        <f t="shared" si="996"/>
        <v>0.69713999999999998</v>
      </c>
      <c r="BC4352" s="105" t="s">
        <v>53</v>
      </c>
      <c r="BD4352" s="110" t="s">
        <v>2280</v>
      </c>
      <c r="BE4352" s="110"/>
      <c r="BF4352" s="110"/>
      <c r="BG4352" s="110"/>
    </row>
    <row r="4353" spans="1:59" ht="24.75" hidden="1" customHeight="1">
      <c r="A4353" s="9">
        <v>4362</v>
      </c>
      <c r="B4353" s="17">
        <v>5150</v>
      </c>
      <c r="C4353" s="17"/>
      <c r="D4353" s="126" t="s">
        <v>9593</v>
      </c>
      <c r="E4353" s="2" t="s">
        <v>16644</v>
      </c>
      <c r="F4353" s="2" t="s">
        <v>16645</v>
      </c>
      <c r="G4353" s="2" t="s">
        <v>1781</v>
      </c>
      <c r="H4353" s="18" t="s">
        <v>2849</v>
      </c>
      <c r="I4353" s="2" t="s">
        <v>626</v>
      </c>
      <c r="J4353" s="2" t="s">
        <v>16634</v>
      </c>
      <c r="K4353" s="19">
        <v>2</v>
      </c>
      <c r="L4353" s="2" t="s">
        <v>91</v>
      </c>
      <c r="M4353" s="17">
        <v>10</v>
      </c>
      <c r="N4353" s="2" t="s">
        <v>46</v>
      </c>
      <c r="O4353" s="2" t="s">
        <v>16626</v>
      </c>
      <c r="P4353" s="2" t="s">
        <v>16627</v>
      </c>
      <c r="Q4353" s="2" t="s">
        <v>16646</v>
      </c>
      <c r="R4353" s="101">
        <v>37</v>
      </c>
      <c r="S4353" s="102">
        <v>34.5</v>
      </c>
      <c r="T4353" s="116">
        <v>30</v>
      </c>
      <c r="AE4353" s="104">
        <v>3.5939999999999999</v>
      </c>
      <c r="AK4353" s="105">
        <v>3.5939999999999999</v>
      </c>
      <c r="AN4353" s="106">
        <v>4.3150000000000004</v>
      </c>
      <c r="AO4353" s="105" t="s">
        <v>531</v>
      </c>
      <c r="AP4353" s="104" t="s">
        <v>532</v>
      </c>
      <c r="AQ4353" s="105" t="e">
        <f t="shared" si="997"/>
        <v>#NUM!</v>
      </c>
      <c r="AR4353" s="105" t="e">
        <f t="shared" si="998"/>
        <v>#NUM!</v>
      </c>
      <c r="AS4353" s="105" t="e">
        <f t="shared" si="999"/>
        <v>#NUM!</v>
      </c>
      <c r="AT4353" s="105" t="e">
        <f>#REF!*1.075</f>
        <v>#REF!</v>
      </c>
      <c r="AU4353" s="105">
        <f t="shared" si="1000"/>
        <v>32.25</v>
      </c>
      <c r="AV4353" s="102" t="e">
        <f t="shared" si="986"/>
        <v>#REF!</v>
      </c>
      <c r="AW4353" s="105" t="s">
        <v>1543</v>
      </c>
      <c r="AX4353" s="105" t="s">
        <v>532</v>
      </c>
      <c r="AY4353" s="106">
        <v>3.5939999999999999</v>
      </c>
      <c r="AZ4353" s="108">
        <f t="shared" si="984"/>
        <v>0.89849999999999997</v>
      </c>
      <c r="BA4353" s="1">
        <f t="shared" si="985"/>
        <v>4.4924999999999997</v>
      </c>
      <c r="BB4353" s="106">
        <f t="shared" si="996"/>
        <v>4.8518999999999997</v>
      </c>
      <c r="BC4353" s="105" t="s">
        <v>53</v>
      </c>
      <c r="BD4353" s="110" t="s">
        <v>2280</v>
      </c>
      <c r="BE4353" s="110"/>
      <c r="BF4353" s="110"/>
      <c r="BG4353" s="110"/>
    </row>
    <row r="4354" spans="1:59" ht="24.75" hidden="1" customHeight="1">
      <c r="A4354" s="9">
        <v>4363</v>
      </c>
      <c r="B4354" s="17"/>
      <c r="C4354" s="17"/>
      <c r="D4354" s="126" t="s">
        <v>16647</v>
      </c>
      <c r="E4354" s="2" t="s">
        <v>16648</v>
      </c>
      <c r="F4354" s="2" t="s">
        <v>16649</v>
      </c>
      <c r="G4354" s="2" t="s">
        <v>16650</v>
      </c>
      <c r="H4354" s="18" t="s">
        <v>5227</v>
      </c>
      <c r="I4354" s="2" t="s">
        <v>177</v>
      </c>
      <c r="J4354" s="2" t="s">
        <v>4844</v>
      </c>
      <c r="K4354" s="19">
        <v>40</v>
      </c>
      <c r="L4354" s="2" t="s">
        <v>80</v>
      </c>
      <c r="M4354" s="17">
        <v>1</v>
      </c>
      <c r="N4354" s="2" t="s">
        <v>46</v>
      </c>
      <c r="O4354" s="2" t="s">
        <v>16626</v>
      </c>
      <c r="P4354" s="2" t="s">
        <v>16626</v>
      </c>
      <c r="Q4354" s="2" t="s">
        <v>16651</v>
      </c>
      <c r="R4354" s="101">
        <v>5</v>
      </c>
      <c r="S4354" s="102">
        <v>4.5999999999999996</v>
      </c>
      <c r="T4354" s="116">
        <v>4</v>
      </c>
      <c r="AE4354" s="104">
        <v>4.6369999999999996</v>
      </c>
      <c r="AK4354" s="105">
        <v>4.6369999999999996</v>
      </c>
      <c r="AN4354" s="106">
        <v>4.6900000000000004</v>
      </c>
      <c r="AO4354" s="105" t="s">
        <v>50</v>
      </c>
      <c r="AP4354" s="104" t="s">
        <v>51</v>
      </c>
      <c r="AQ4354" s="105" t="e">
        <f t="shared" si="997"/>
        <v>#NUM!</v>
      </c>
      <c r="AR4354" s="105" t="e">
        <f t="shared" si="998"/>
        <v>#NUM!</v>
      </c>
      <c r="AS4354" s="105" t="e">
        <f t="shared" si="999"/>
        <v>#NUM!</v>
      </c>
      <c r="AT4354" s="105" t="e">
        <f>#REF!*1.075</f>
        <v>#REF!</v>
      </c>
      <c r="AU4354" s="105">
        <f t="shared" si="1000"/>
        <v>4.3</v>
      </c>
      <c r="AV4354" s="102" t="e">
        <f t="shared" si="986"/>
        <v>#REF!</v>
      </c>
      <c r="AW4354" s="105" t="s">
        <v>1543</v>
      </c>
      <c r="AX4354" s="105" t="s">
        <v>532</v>
      </c>
      <c r="AY4354" s="106">
        <v>4.6369999999999996</v>
      </c>
      <c r="AZ4354" s="108">
        <f t="shared" si="984"/>
        <v>1.1592499999999999</v>
      </c>
      <c r="BA4354" s="1">
        <f t="shared" si="985"/>
        <v>5.7962499999999997</v>
      </c>
      <c r="BB4354" s="106">
        <f t="shared" si="996"/>
        <v>6.2599499999999999</v>
      </c>
      <c r="BC4354" s="105" t="s">
        <v>53</v>
      </c>
      <c r="BD4354" s="110" t="s">
        <v>2280</v>
      </c>
      <c r="BE4354" s="110"/>
      <c r="BF4354" s="110"/>
      <c r="BG4354" s="110"/>
    </row>
    <row r="4355" spans="1:59" ht="24.75" hidden="1" customHeight="1">
      <c r="A4355" s="9">
        <v>4364</v>
      </c>
      <c r="B4355" s="17"/>
      <c r="C4355" s="17"/>
      <c r="D4355" s="8"/>
      <c r="E4355" s="2" t="s">
        <v>16652</v>
      </c>
      <c r="F4355" s="2" t="s">
        <v>2394</v>
      </c>
      <c r="G4355" s="2" t="s">
        <v>1943</v>
      </c>
      <c r="H4355" s="18" t="s">
        <v>16653</v>
      </c>
      <c r="I4355" s="2" t="s">
        <v>109</v>
      </c>
      <c r="J4355" s="2" t="s">
        <v>2792</v>
      </c>
      <c r="K4355" s="19">
        <v>100</v>
      </c>
      <c r="L4355" s="2" t="s">
        <v>91</v>
      </c>
      <c r="M4355" s="17">
        <v>1</v>
      </c>
      <c r="N4355" s="2" t="s">
        <v>46</v>
      </c>
      <c r="O4355" s="2" t="s">
        <v>16654</v>
      </c>
      <c r="P4355" s="2" t="s">
        <v>16654</v>
      </c>
      <c r="Q4355" s="2" t="s">
        <v>16655</v>
      </c>
      <c r="R4355" s="101">
        <v>4.62</v>
      </c>
      <c r="T4355" s="116" t="s">
        <v>58</v>
      </c>
      <c r="U4355" s="84">
        <v>3.71</v>
      </c>
      <c r="AA4355" s="102">
        <v>7.25</v>
      </c>
      <c r="AE4355" s="104">
        <v>3.71</v>
      </c>
      <c r="AN4355" s="106">
        <v>4.62</v>
      </c>
      <c r="AO4355" s="105" t="s">
        <v>50</v>
      </c>
      <c r="AP4355" s="104" t="s">
        <v>51</v>
      </c>
      <c r="AQ4355" s="105" t="e">
        <f t="shared" si="997"/>
        <v>#NUM!</v>
      </c>
      <c r="AR4355" s="105" t="e">
        <f t="shared" si="998"/>
        <v>#NUM!</v>
      </c>
      <c r="AS4355" s="105" t="e">
        <f t="shared" si="999"/>
        <v>#NUM!</v>
      </c>
      <c r="AT4355" s="105" t="e">
        <f>#REF!*1.075</f>
        <v>#REF!</v>
      </c>
      <c r="AU4355" s="105" t="e">
        <f t="shared" si="1000"/>
        <v>#VALUE!</v>
      </c>
      <c r="AV4355" s="102" t="e">
        <f t="shared" si="986"/>
        <v>#REF!</v>
      </c>
      <c r="AW4355" s="125" t="s">
        <v>52</v>
      </c>
      <c r="AX4355" s="125" t="s">
        <v>51</v>
      </c>
      <c r="AY4355" s="106">
        <v>4.62</v>
      </c>
      <c r="AZ4355" s="108">
        <f t="shared" si="984"/>
        <v>1.155</v>
      </c>
      <c r="BA4355" s="1">
        <f t="shared" si="985"/>
        <v>5.7750000000000004</v>
      </c>
      <c r="BB4355" s="106">
        <f t="shared" si="996"/>
        <v>6.2370000000000001</v>
      </c>
      <c r="BC4355" s="105" t="s">
        <v>53</v>
      </c>
      <c r="BE4355" s="110"/>
      <c r="BF4355" s="110"/>
      <c r="BG4355" s="110"/>
    </row>
    <row r="4356" spans="1:59" ht="24.75" hidden="1" customHeight="1">
      <c r="A4356" s="9">
        <v>4365</v>
      </c>
      <c r="B4356" s="17"/>
      <c r="C4356" s="17"/>
      <c r="D4356" s="8"/>
      <c r="E4356" s="2" t="s">
        <v>16656</v>
      </c>
      <c r="F4356" s="2" t="s">
        <v>16657</v>
      </c>
      <c r="G4356" s="2" t="s">
        <v>16658</v>
      </c>
      <c r="H4356" s="18" t="s">
        <v>16659</v>
      </c>
      <c r="I4356" s="2" t="s">
        <v>109</v>
      </c>
      <c r="J4356" s="2" t="s">
        <v>16660</v>
      </c>
      <c r="K4356" s="19"/>
      <c r="L4356" s="2"/>
      <c r="M4356" s="17">
        <v>1</v>
      </c>
      <c r="N4356" s="2" t="s">
        <v>46</v>
      </c>
      <c r="O4356" s="2" t="s">
        <v>16654</v>
      </c>
      <c r="P4356" s="2" t="s">
        <v>16654</v>
      </c>
      <c r="Q4356" s="2" t="s">
        <v>16661</v>
      </c>
      <c r="R4356" s="101">
        <v>4.5599999999999996</v>
      </c>
      <c r="T4356" s="116" t="s">
        <v>58</v>
      </c>
      <c r="U4356" s="84">
        <v>3.56</v>
      </c>
      <c r="AA4356" s="102">
        <v>6.96</v>
      </c>
      <c r="AE4356" s="104">
        <v>3.56</v>
      </c>
      <c r="AN4356" s="106">
        <v>4.5599999999999996</v>
      </c>
      <c r="AO4356" s="105" t="s">
        <v>50</v>
      </c>
      <c r="AP4356" s="104" t="s">
        <v>51</v>
      </c>
      <c r="AQ4356" s="105" t="e">
        <f t="shared" si="997"/>
        <v>#NUM!</v>
      </c>
      <c r="AR4356" s="105" t="e">
        <f t="shared" si="998"/>
        <v>#NUM!</v>
      </c>
      <c r="AS4356" s="105" t="e">
        <f t="shared" si="999"/>
        <v>#NUM!</v>
      </c>
      <c r="AT4356" s="105" t="e">
        <f>#REF!*1.075</f>
        <v>#REF!</v>
      </c>
      <c r="AU4356" s="105" t="e">
        <f t="shared" si="1000"/>
        <v>#VALUE!</v>
      </c>
      <c r="AV4356" s="102" t="e">
        <f t="shared" si="986"/>
        <v>#REF!</v>
      </c>
      <c r="AW4356" s="125" t="s">
        <v>52</v>
      </c>
      <c r="AX4356" s="105" t="s">
        <v>51</v>
      </c>
      <c r="AY4356" s="106">
        <v>4.5599999999999996</v>
      </c>
      <c r="AZ4356" s="108">
        <f t="shared" si="984"/>
        <v>1.1399999999999999</v>
      </c>
      <c r="BA4356" s="1">
        <f t="shared" si="985"/>
        <v>5.6999999999999993</v>
      </c>
      <c r="BB4356" s="106">
        <f t="shared" si="996"/>
        <v>6.1559999999999988</v>
      </c>
      <c r="BC4356" s="105" t="s">
        <v>53</v>
      </c>
      <c r="BE4356" s="110"/>
      <c r="BF4356" s="110"/>
      <c r="BG4356" s="110"/>
    </row>
    <row r="4357" spans="1:59" ht="24.75" hidden="1" customHeight="1">
      <c r="A4357" s="9">
        <v>4366</v>
      </c>
      <c r="B4357" s="17"/>
      <c r="C4357" s="17"/>
      <c r="D4357" s="126" t="s">
        <v>9593</v>
      </c>
      <c r="E4357" s="2" t="s">
        <v>16662</v>
      </c>
      <c r="F4357" s="2" t="s">
        <v>16663</v>
      </c>
      <c r="G4357" s="2" t="s">
        <v>4521</v>
      </c>
      <c r="H4357" s="63">
        <v>0.01</v>
      </c>
      <c r="I4357" s="2" t="s">
        <v>177</v>
      </c>
      <c r="J4357" s="2" t="s">
        <v>16664</v>
      </c>
      <c r="K4357" s="19">
        <v>60</v>
      </c>
      <c r="L4357" s="2" t="s">
        <v>80</v>
      </c>
      <c r="M4357" s="17">
        <v>1</v>
      </c>
      <c r="N4357" s="2" t="s">
        <v>46</v>
      </c>
      <c r="O4357" s="2" t="s">
        <v>16654</v>
      </c>
      <c r="P4357" s="2" t="s">
        <v>16654</v>
      </c>
      <c r="Q4357" s="2" t="s">
        <v>16665</v>
      </c>
      <c r="R4357" s="101">
        <v>5</v>
      </c>
      <c r="S4357" s="102">
        <v>4.3</v>
      </c>
      <c r="T4357" s="116">
        <v>3.5</v>
      </c>
      <c r="U4357" s="84">
        <v>3.49</v>
      </c>
      <c r="AA4357" s="102">
        <v>6.82</v>
      </c>
      <c r="AE4357" s="104">
        <v>4.8259999999999996</v>
      </c>
      <c r="AK4357" s="105">
        <v>4.8259999999999996</v>
      </c>
      <c r="AN4357" s="106">
        <v>3.45</v>
      </c>
      <c r="AO4357" s="105" t="s">
        <v>50</v>
      </c>
      <c r="AP4357" s="104" t="s">
        <v>51</v>
      </c>
      <c r="AQ4357" s="105" t="e">
        <f t="shared" si="997"/>
        <v>#NUM!</v>
      </c>
      <c r="AR4357" s="105" t="e">
        <f t="shared" si="998"/>
        <v>#NUM!</v>
      </c>
      <c r="AS4357" s="105" t="e">
        <f t="shared" si="999"/>
        <v>#NUM!</v>
      </c>
      <c r="AT4357" s="105" t="e">
        <f>#REF!*1.075</f>
        <v>#REF!</v>
      </c>
      <c r="AU4357" s="105">
        <f t="shared" si="1000"/>
        <v>3.7624999999999997</v>
      </c>
      <c r="AV4357" s="102" t="e">
        <f t="shared" si="986"/>
        <v>#REF!</v>
      </c>
      <c r="AW4357" s="105" t="s">
        <v>1543</v>
      </c>
      <c r="AX4357" s="105" t="s">
        <v>532</v>
      </c>
      <c r="AY4357" s="106">
        <v>4.8259999999999996</v>
      </c>
      <c r="AZ4357" s="108">
        <f t="shared" si="984"/>
        <v>1.2064999999999999</v>
      </c>
      <c r="BA4357" s="1">
        <f t="shared" si="985"/>
        <v>6.0324999999999998</v>
      </c>
      <c r="BB4357" s="106">
        <f t="shared" si="996"/>
        <v>6.5150999999999994</v>
      </c>
      <c r="BC4357" s="105" t="s">
        <v>53</v>
      </c>
      <c r="BD4357" s="110" t="s">
        <v>2280</v>
      </c>
      <c r="BE4357" s="110"/>
      <c r="BF4357" s="110"/>
      <c r="BG4357" s="110"/>
    </row>
    <row r="4358" spans="1:59" ht="24.75" hidden="1" customHeight="1">
      <c r="A4358" s="9">
        <v>4367</v>
      </c>
      <c r="B4358" s="17">
        <v>98</v>
      </c>
      <c r="C4358" s="17"/>
      <c r="D4358" s="126" t="s">
        <v>9593</v>
      </c>
      <c r="E4358" s="2" t="s">
        <v>16666</v>
      </c>
      <c r="F4358" s="2" t="s">
        <v>7891</v>
      </c>
      <c r="G4358" s="2" t="s">
        <v>7892</v>
      </c>
      <c r="H4358" s="18" t="s">
        <v>1421</v>
      </c>
      <c r="I4358" s="2" t="s">
        <v>68</v>
      </c>
      <c r="J4358" s="2" t="s">
        <v>16667</v>
      </c>
      <c r="K4358" s="19"/>
      <c r="L4358" s="2"/>
      <c r="M4358" s="17">
        <v>10</v>
      </c>
      <c r="N4358" s="2" t="s">
        <v>46</v>
      </c>
      <c r="O4358" s="2" t="s">
        <v>16668</v>
      </c>
      <c r="P4358" s="2" t="s">
        <v>16669</v>
      </c>
      <c r="Q4358" s="2" t="s">
        <v>16670</v>
      </c>
      <c r="R4358" s="101">
        <v>4.2</v>
      </c>
      <c r="S4358" s="102">
        <v>3.8</v>
      </c>
      <c r="T4358" s="116">
        <v>3.3</v>
      </c>
      <c r="U4358" s="84">
        <v>1.19</v>
      </c>
      <c r="AA4358" s="102">
        <v>2.33</v>
      </c>
      <c r="AE4358" s="104">
        <v>0.29699999999999999</v>
      </c>
      <c r="AK4358" s="105">
        <v>0.29699999999999999</v>
      </c>
      <c r="AN4358" s="106">
        <v>1.1910000000000001</v>
      </c>
      <c r="AO4358" s="105" t="s">
        <v>531</v>
      </c>
      <c r="AP4358" s="104" t="s">
        <v>532</v>
      </c>
      <c r="AQ4358" s="105" t="e">
        <f t="shared" si="997"/>
        <v>#NUM!</v>
      </c>
      <c r="AR4358" s="105" t="e">
        <f t="shared" si="998"/>
        <v>#NUM!</v>
      </c>
      <c r="AS4358" s="105" t="e">
        <f t="shared" si="999"/>
        <v>#NUM!</v>
      </c>
      <c r="AT4358" s="105" t="e">
        <f>#REF!*1.075</f>
        <v>#REF!</v>
      </c>
      <c r="AU4358" s="105">
        <f t="shared" si="1000"/>
        <v>3.5474999999999999</v>
      </c>
      <c r="AV4358" s="102" t="e">
        <f t="shared" si="986"/>
        <v>#REF!</v>
      </c>
      <c r="AW4358" s="105" t="s">
        <v>1543</v>
      </c>
      <c r="AX4358" s="105" t="s">
        <v>532</v>
      </c>
      <c r="AY4358" s="106">
        <v>0.29699999999999999</v>
      </c>
      <c r="AZ4358" s="108">
        <f t="shared" si="984"/>
        <v>7.4249999999999997E-2</v>
      </c>
      <c r="BA4358" s="1">
        <f t="shared" si="985"/>
        <v>0.37124999999999997</v>
      </c>
      <c r="BB4358" s="106">
        <f t="shared" si="996"/>
        <v>0.40094999999999997</v>
      </c>
      <c r="BC4358" s="105" t="s">
        <v>53</v>
      </c>
      <c r="BD4358" s="110" t="s">
        <v>2280</v>
      </c>
      <c r="BE4358" s="110"/>
      <c r="BF4358" s="110"/>
      <c r="BG4358" s="110"/>
    </row>
    <row r="4359" spans="1:59" ht="24.75" hidden="1" customHeight="1">
      <c r="A4359" s="9">
        <v>4368</v>
      </c>
      <c r="B4359" s="17">
        <v>4022</v>
      </c>
      <c r="C4359" s="17"/>
      <c r="D4359" s="8"/>
      <c r="E4359" s="2" t="s">
        <v>16671</v>
      </c>
      <c r="F4359" s="2" t="s">
        <v>16672</v>
      </c>
      <c r="G4359" s="2" t="s">
        <v>16673</v>
      </c>
      <c r="H4359" s="18" t="s">
        <v>2986</v>
      </c>
      <c r="I4359" s="2" t="s">
        <v>551</v>
      </c>
      <c r="J4359" s="2" t="s">
        <v>5212</v>
      </c>
      <c r="K4359" s="19">
        <v>1</v>
      </c>
      <c r="L4359" s="2" t="s">
        <v>91</v>
      </c>
      <c r="M4359" s="17">
        <v>10</v>
      </c>
      <c r="N4359" s="2" t="s">
        <v>46</v>
      </c>
      <c r="O4359" s="2" t="s">
        <v>16668</v>
      </c>
      <c r="P4359" s="2" t="s">
        <v>16627</v>
      </c>
      <c r="Q4359" s="2" t="s">
        <v>16674</v>
      </c>
      <c r="R4359" s="101">
        <v>24.91</v>
      </c>
      <c r="T4359" s="116">
        <v>4</v>
      </c>
      <c r="U4359" s="84">
        <v>4.6500000000000004</v>
      </c>
      <c r="AA4359" s="102">
        <v>9.1</v>
      </c>
      <c r="AE4359" s="104">
        <v>4.6500000000000004</v>
      </c>
      <c r="AK4359" s="105">
        <v>4.3449999999999998</v>
      </c>
      <c r="AN4359" s="106">
        <v>4.3449999999999998</v>
      </c>
      <c r="AO4359" s="105" t="s">
        <v>531</v>
      </c>
      <c r="AP4359" s="104" t="s">
        <v>532</v>
      </c>
      <c r="AQ4359" s="105" t="e">
        <f t="shared" si="997"/>
        <v>#NUM!</v>
      </c>
      <c r="AR4359" s="105" t="e">
        <f t="shared" si="998"/>
        <v>#NUM!</v>
      </c>
      <c r="AS4359" s="105" t="e">
        <f t="shared" si="999"/>
        <v>#NUM!</v>
      </c>
      <c r="AT4359" s="105" t="e">
        <f>#REF!*1.075</f>
        <v>#REF!</v>
      </c>
      <c r="AU4359" s="105">
        <f t="shared" si="1000"/>
        <v>4.3</v>
      </c>
      <c r="AV4359" s="102" t="e">
        <f t="shared" si="986"/>
        <v>#REF!</v>
      </c>
      <c r="AW4359" s="105" t="s">
        <v>172</v>
      </c>
      <c r="AX4359" s="105" t="s">
        <v>173</v>
      </c>
      <c r="AY4359" s="106">
        <v>4.3</v>
      </c>
      <c r="AZ4359" s="108">
        <f t="shared" si="984"/>
        <v>1.075</v>
      </c>
      <c r="BA4359" s="1">
        <f t="shared" si="985"/>
        <v>5.375</v>
      </c>
      <c r="BB4359" s="106">
        <f t="shared" si="996"/>
        <v>5.8049999999999997</v>
      </c>
      <c r="BC4359" s="105" t="s">
        <v>53</v>
      </c>
      <c r="BE4359" s="110"/>
      <c r="BF4359" s="110"/>
      <c r="BG4359" s="110"/>
    </row>
    <row r="4360" spans="1:59" ht="24.75" hidden="1" customHeight="1">
      <c r="A4360" s="9">
        <v>4369</v>
      </c>
      <c r="B4360" s="17">
        <v>4021</v>
      </c>
      <c r="C4360" s="17"/>
      <c r="D4360" s="126" t="s">
        <v>9593</v>
      </c>
      <c r="E4360" s="2" t="s">
        <v>16675</v>
      </c>
      <c r="F4360" s="2" t="s">
        <v>12037</v>
      </c>
      <c r="G4360" s="2" t="s">
        <v>8607</v>
      </c>
      <c r="H4360" s="18" t="s">
        <v>611</v>
      </c>
      <c r="I4360" s="2" t="s">
        <v>551</v>
      </c>
      <c r="J4360" s="2" t="s">
        <v>16676</v>
      </c>
      <c r="K4360" s="19">
        <v>1</v>
      </c>
      <c r="L4360" s="2" t="s">
        <v>91</v>
      </c>
      <c r="M4360" s="17">
        <v>10</v>
      </c>
      <c r="N4360" s="2" t="s">
        <v>46</v>
      </c>
      <c r="O4360" s="2" t="s">
        <v>16668</v>
      </c>
      <c r="P4360" s="2" t="s">
        <v>16627</v>
      </c>
      <c r="Q4360" s="2" t="s">
        <v>16677</v>
      </c>
      <c r="R4360" s="101">
        <v>33</v>
      </c>
      <c r="S4360" s="102">
        <v>28.75</v>
      </c>
      <c r="T4360" s="116">
        <v>25</v>
      </c>
      <c r="AE4360" s="104">
        <v>1.988</v>
      </c>
      <c r="AK4360" s="105">
        <v>1.988</v>
      </c>
      <c r="AN4360" s="106">
        <v>2.3769999999999998</v>
      </c>
      <c r="AO4360" s="105" t="s">
        <v>531</v>
      </c>
      <c r="AP4360" s="104" t="s">
        <v>532</v>
      </c>
      <c r="AQ4360" s="105" t="e">
        <f t="shared" si="997"/>
        <v>#NUM!</v>
      </c>
      <c r="AR4360" s="105" t="e">
        <f t="shared" si="998"/>
        <v>#NUM!</v>
      </c>
      <c r="AS4360" s="105" t="e">
        <f t="shared" si="999"/>
        <v>#NUM!</v>
      </c>
      <c r="AT4360" s="105" t="e">
        <f>#REF!*1.075</f>
        <v>#REF!</v>
      </c>
      <c r="AU4360" s="105">
        <f t="shared" si="1000"/>
        <v>26.875</v>
      </c>
      <c r="AV4360" s="102" t="e">
        <f t="shared" si="986"/>
        <v>#REF!</v>
      </c>
      <c r="AW4360" s="105" t="s">
        <v>1543</v>
      </c>
      <c r="AX4360" s="105" t="s">
        <v>532</v>
      </c>
      <c r="AY4360" s="106">
        <v>1.988</v>
      </c>
      <c r="AZ4360" s="108">
        <f t="shared" si="984"/>
        <v>0.497</v>
      </c>
      <c r="BA4360" s="1">
        <f t="shared" si="985"/>
        <v>2.4849999999999999</v>
      </c>
      <c r="BB4360" s="106">
        <f t="shared" si="996"/>
        <v>2.6837999999999997</v>
      </c>
      <c r="BC4360" s="105" t="s">
        <v>53</v>
      </c>
      <c r="BD4360" s="110" t="s">
        <v>2280</v>
      </c>
      <c r="BE4360" s="110"/>
      <c r="BF4360" s="110"/>
      <c r="BG4360" s="110"/>
    </row>
    <row r="4361" spans="1:59" ht="24.75" hidden="1" customHeight="1">
      <c r="A4361" s="9">
        <v>4370</v>
      </c>
      <c r="B4361" s="17">
        <v>947</v>
      </c>
      <c r="C4361" s="17"/>
      <c r="D4361" s="126" t="s">
        <v>9593</v>
      </c>
      <c r="E4361" s="2" t="s">
        <v>16678</v>
      </c>
      <c r="F4361" s="2" t="s">
        <v>16679</v>
      </c>
      <c r="G4361" s="2" t="s">
        <v>16680</v>
      </c>
      <c r="H4361" s="18" t="s">
        <v>3577</v>
      </c>
      <c r="I4361" s="2" t="s">
        <v>44</v>
      </c>
      <c r="J4361" s="2" t="s">
        <v>7771</v>
      </c>
      <c r="K4361" s="19"/>
      <c r="L4361" s="2"/>
      <c r="M4361" s="17">
        <v>20</v>
      </c>
      <c r="N4361" s="2" t="s">
        <v>46</v>
      </c>
      <c r="O4361" s="2" t="s">
        <v>16668</v>
      </c>
      <c r="P4361" s="2" t="s">
        <v>16681</v>
      </c>
      <c r="Q4361" s="2" t="s">
        <v>16682</v>
      </c>
      <c r="R4361" s="101">
        <v>7</v>
      </c>
      <c r="S4361" s="102">
        <v>6.35</v>
      </c>
      <c r="T4361" s="116">
        <v>4.5</v>
      </c>
      <c r="AE4361" s="104">
        <v>3.9929999999999999</v>
      </c>
      <c r="AK4361" s="105">
        <v>3.9929999999999999</v>
      </c>
      <c r="AN4361" s="106">
        <v>3.9983</v>
      </c>
      <c r="AO4361" s="105" t="s">
        <v>531</v>
      </c>
      <c r="AP4361" s="104" t="s">
        <v>532</v>
      </c>
      <c r="AQ4361" s="105" t="e">
        <f t="shared" si="997"/>
        <v>#NUM!</v>
      </c>
      <c r="AR4361" s="105" t="e">
        <f t="shared" si="998"/>
        <v>#NUM!</v>
      </c>
      <c r="AS4361" s="105" t="e">
        <f t="shared" si="999"/>
        <v>#NUM!</v>
      </c>
      <c r="AT4361" s="105" t="e">
        <f>#REF!*1.075</f>
        <v>#REF!</v>
      </c>
      <c r="AU4361" s="105">
        <f t="shared" si="1000"/>
        <v>4.8374999999999995</v>
      </c>
      <c r="AV4361" s="102" t="e">
        <f t="shared" si="986"/>
        <v>#REF!</v>
      </c>
      <c r="AW4361" s="105" t="s">
        <v>1543</v>
      </c>
      <c r="AX4361" s="105" t="s">
        <v>532</v>
      </c>
      <c r="AY4361" s="106">
        <v>3.9929999999999999</v>
      </c>
      <c r="AZ4361" s="108">
        <f t="shared" si="984"/>
        <v>0.99824999999999997</v>
      </c>
      <c r="BA4361" s="1">
        <f t="shared" si="985"/>
        <v>4.99125</v>
      </c>
      <c r="BB4361" s="106">
        <f t="shared" si="996"/>
        <v>5.3905500000000002</v>
      </c>
      <c r="BC4361" s="105" t="s">
        <v>53</v>
      </c>
      <c r="BD4361" s="110" t="s">
        <v>2280</v>
      </c>
      <c r="BE4361" s="110"/>
      <c r="BF4361" s="110"/>
      <c r="BG4361" s="110"/>
    </row>
    <row r="4362" spans="1:59" ht="24.75" hidden="1" customHeight="1">
      <c r="A4362" s="9">
        <v>4373</v>
      </c>
      <c r="B4362" s="36">
        <v>18201</v>
      </c>
      <c r="C4362" s="36"/>
      <c r="E4362" s="37" t="s">
        <v>16683</v>
      </c>
      <c r="F4362" s="36" t="s">
        <v>16684</v>
      </c>
      <c r="G4362" s="36" t="s">
        <v>3442</v>
      </c>
      <c r="H4362" s="36" t="s">
        <v>123</v>
      </c>
      <c r="I4362" s="36" t="s">
        <v>44</v>
      </c>
      <c r="J4362" s="37" t="s">
        <v>16685</v>
      </c>
      <c r="K4362" s="49"/>
      <c r="L4362" s="36"/>
      <c r="M4362" s="36"/>
      <c r="N4362" s="36"/>
      <c r="O4362" s="36" t="s">
        <v>16686</v>
      </c>
      <c r="P4362" s="36" t="s">
        <v>16687</v>
      </c>
      <c r="Q4362" s="36" t="s">
        <v>16688</v>
      </c>
      <c r="T4362" s="116"/>
      <c r="AQ4362" s="105" t="e">
        <f t="shared" si="997"/>
        <v>#NUM!</v>
      </c>
      <c r="AR4362" s="105" t="e">
        <f t="shared" si="998"/>
        <v>#NUM!</v>
      </c>
      <c r="AS4362" s="105" t="e">
        <f t="shared" si="999"/>
        <v>#NUM!</v>
      </c>
      <c r="AT4362" s="105" t="e">
        <f>#REF!*1.075</f>
        <v>#REF!</v>
      </c>
      <c r="AU4362" s="105">
        <f t="shared" si="1000"/>
        <v>0</v>
      </c>
      <c r="AV4362" s="102" t="e">
        <f t="shared" si="986"/>
        <v>#REF!</v>
      </c>
      <c r="AZ4362" s="108" t="b">
        <f t="shared" ref="AZ4362:AZ4425" si="1001">IF(AND(AY4362&gt;0,AY4362&lt;=10),AY4362*0.25,IF(AND(AY4362&gt;10,AY4362&lt;=50),AY4362*0.17,IF(AND(AY4362&gt;10,AY4362&lt;=100),AY4362*0.12,IF(AY4362&gt;100,AY4362*0.1))))</f>
        <v>0</v>
      </c>
      <c r="BA4362" s="1">
        <f t="shared" ref="BA4362:BA4425" si="1002">AZ4362+AY4362</f>
        <v>0</v>
      </c>
      <c r="BB4362" s="106">
        <f t="shared" si="996"/>
        <v>0</v>
      </c>
      <c r="BE4362" s="110"/>
      <c r="BF4362" s="110"/>
      <c r="BG4362" s="110"/>
    </row>
    <row r="4363" spans="1:59" ht="24.75" hidden="1" customHeight="1">
      <c r="A4363" s="9">
        <v>4374</v>
      </c>
      <c r="B4363" s="36">
        <v>18202</v>
      </c>
      <c r="C4363" s="36"/>
      <c r="E4363" s="37" t="s">
        <v>16683</v>
      </c>
      <c r="F4363" s="36" t="s">
        <v>16689</v>
      </c>
      <c r="G4363" s="36" t="s">
        <v>3442</v>
      </c>
      <c r="H4363" s="36" t="s">
        <v>60</v>
      </c>
      <c r="I4363" s="36" t="s">
        <v>44</v>
      </c>
      <c r="J4363" s="37" t="s">
        <v>16685</v>
      </c>
      <c r="K4363" s="49"/>
      <c r="L4363" s="36"/>
      <c r="M4363" s="36"/>
      <c r="N4363" s="36"/>
      <c r="O4363" s="36" t="s">
        <v>16686</v>
      </c>
      <c r="P4363" s="36" t="s">
        <v>16687</v>
      </c>
      <c r="Q4363" s="36" t="s">
        <v>16690</v>
      </c>
      <c r="T4363" s="116"/>
      <c r="AQ4363" s="105" t="e">
        <f t="shared" si="997"/>
        <v>#NUM!</v>
      </c>
      <c r="AR4363" s="105" t="e">
        <f t="shared" si="998"/>
        <v>#NUM!</v>
      </c>
      <c r="AS4363" s="105" t="e">
        <f t="shared" si="999"/>
        <v>#NUM!</v>
      </c>
      <c r="AT4363" s="105" t="e">
        <f>#REF!*1.075</f>
        <v>#REF!</v>
      </c>
      <c r="AU4363" s="105">
        <f t="shared" si="1000"/>
        <v>0</v>
      </c>
      <c r="AV4363" s="102" t="e">
        <f t="shared" ref="AV4363:AV4426" si="1003">MIN(AN4363,AT4363,AU4363)</f>
        <v>#REF!</v>
      </c>
      <c r="AZ4363" s="108" t="b">
        <f t="shared" si="1001"/>
        <v>0</v>
      </c>
      <c r="BA4363" s="1">
        <f t="shared" si="1002"/>
        <v>0</v>
      </c>
      <c r="BB4363" s="106">
        <f t="shared" si="996"/>
        <v>0</v>
      </c>
      <c r="BE4363" s="110"/>
      <c r="BF4363" s="110"/>
      <c r="BG4363" s="110"/>
    </row>
    <row r="4364" spans="1:59" ht="24.75" hidden="1" customHeight="1">
      <c r="A4364" s="9">
        <v>4375</v>
      </c>
      <c r="B4364" s="36">
        <v>20444</v>
      </c>
      <c r="C4364" s="36"/>
      <c r="E4364" s="37" t="s">
        <v>16691</v>
      </c>
      <c r="F4364" s="36" t="s">
        <v>3615</v>
      </c>
      <c r="G4364" s="36" t="s">
        <v>380</v>
      </c>
      <c r="H4364" s="36" t="s">
        <v>60</v>
      </c>
      <c r="I4364" s="36" t="s">
        <v>44</v>
      </c>
      <c r="J4364" s="37" t="s">
        <v>16692</v>
      </c>
      <c r="K4364" s="49"/>
      <c r="L4364" s="36"/>
      <c r="M4364" s="36"/>
      <c r="N4364" s="36"/>
      <c r="O4364" s="36" t="s">
        <v>16686</v>
      </c>
      <c r="P4364" s="36" t="s">
        <v>16693</v>
      </c>
      <c r="Q4364" s="36" t="s">
        <v>16694</v>
      </c>
      <c r="T4364" s="116"/>
      <c r="AQ4364" s="105" t="e">
        <f t="shared" si="997"/>
        <v>#NUM!</v>
      </c>
      <c r="AR4364" s="105" t="e">
        <f t="shared" si="998"/>
        <v>#NUM!</v>
      </c>
      <c r="AS4364" s="105" t="e">
        <f t="shared" si="999"/>
        <v>#NUM!</v>
      </c>
      <c r="AT4364" s="105" t="e">
        <f>#REF!*1.075</f>
        <v>#REF!</v>
      </c>
      <c r="AU4364" s="105">
        <f t="shared" si="1000"/>
        <v>0</v>
      </c>
      <c r="AV4364" s="102" t="e">
        <f t="shared" si="1003"/>
        <v>#REF!</v>
      </c>
      <c r="AZ4364" s="108" t="b">
        <f t="shared" si="1001"/>
        <v>0</v>
      </c>
      <c r="BA4364" s="1">
        <f t="shared" si="1002"/>
        <v>0</v>
      </c>
      <c r="BB4364" s="106">
        <f t="shared" si="996"/>
        <v>0</v>
      </c>
      <c r="BE4364" s="110"/>
      <c r="BF4364" s="110"/>
      <c r="BG4364" s="110"/>
    </row>
    <row r="4365" spans="1:59" ht="24.75" hidden="1" customHeight="1">
      <c r="A4365" s="9">
        <v>4376</v>
      </c>
      <c r="B4365" s="36">
        <v>20435</v>
      </c>
      <c r="C4365" s="36"/>
      <c r="E4365" s="37" t="s">
        <v>16691</v>
      </c>
      <c r="F4365" s="36" t="s">
        <v>3615</v>
      </c>
      <c r="G4365" s="36" t="s">
        <v>380</v>
      </c>
      <c r="H4365" s="36" t="s">
        <v>123</v>
      </c>
      <c r="I4365" s="36" t="s">
        <v>44</v>
      </c>
      <c r="J4365" s="37" t="s">
        <v>16695</v>
      </c>
      <c r="K4365" s="49"/>
      <c r="L4365" s="36"/>
      <c r="M4365" s="36"/>
      <c r="N4365" s="36"/>
      <c r="O4365" s="36" t="s">
        <v>16686</v>
      </c>
      <c r="P4365" s="36" t="s">
        <v>16693</v>
      </c>
      <c r="Q4365" s="36" t="s">
        <v>16696</v>
      </c>
      <c r="T4365" s="116"/>
      <c r="AQ4365" s="105" t="e">
        <f t="shared" si="997"/>
        <v>#NUM!</v>
      </c>
      <c r="AR4365" s="105" t="e">
        <f t="shared" si="998"/>
        <v>#NUM!</v>
      </c>
      <c r="AS4365" s="105" t="e">
        <f t="shared" si="999"/>
        <v>#NUM!</v>
      </c>
      <c r="AT4365" s="105" t="e">
        <f>#REF!*1.075</f>
        <v>#REF!</v>
      </c>
      <c r="AU4365" s="105">
        <f t="shared" si="1000"/>
        <v>0</v>
      </c>
      <c r="AV4365" s="102" t="e">
        <f t="shared" si="1003"/>
        <v>#REF!</v>
      </c>
      <c r="AZ4365" s="108" t="b">
        <f t="shared" si="1001"/>
        <v>0</v>
      </c>
      <c r="BA4365" s="1">
        <f t="shared" si="1002"/>
        <v>0</v>
      </c>
      <c r="BB4365" s="106">
        <f t="shared" si="996"/>
        <v>0</v>
      </c>
      <c r="BE4365" s="110"/>
      <c r="BF4365" s="110"/>
      <c r="BG4365" s="110"/>
    </row>
    <row r="4366" spans="1:59" ht="24.75" hidden="1" customHeight="1">
      <c r="A4366" s="9">
        <v>4377</v>
      </c>
      <c r="B4366" s="36">
        <v>19386</v>
      </c>
      <c r="C4366" s="36"/>
      <c r="E4366" s="37" t="s">
        <v>16697</v>
      </c>
      <c r="F4366" s="36" t="s">
        <v>7774</v>
      </c>
      <c r="G4366" s="36" t="s">
        <v>1816</v>
      </c>
      <c r="H4366" s="36" t="s">
        <v>310</v>
      </c>
      <c r="I4366" s="36" t="s">
        <v>44</v>
      </c>
      <c r="J4366" s="37" t="s">
        <v>16698</v>
      </c>
      <c r="K4366" s="49"/>
      <c r="L4366" s="36"/>
      <c r="M4366" s="36"/>
      <c r="N4366" s="36"/>
      <c r="O4366" s="36" t="s">
        <v>16686</v>
      </c>
      <c r="P4366" s="36" t="s">
        <v>16699</v>
      </c>
      <c r="Q4366" s="36" t="s">
        <v>16700</v>
      </c>
      <c r="T4366" s="116"/>
      <c r="AQ4366" s="105" t="e">
        <f t="shared" si="997"/>
        <v>#NUM!</v>
      </c>
      <c r="AR4366" s="105" t="e">
        <f t="shared" si="998"/>
        <v>#NUM!</v>
      </c>
      <c r="AS4366" s="105" t="e">
        <f t="shared" si="999"/>
        <v>#NUM!</v>
      </c>
      <c r="AT4366" s="105" t="e">
        <f>#REF!*1.075</f>
        <v>#REF!</v>
      </c>
      <c r="AU4366" s="105">
        <f t="shared" si="1000"/>
        <v>0</v>
      </c>
      <c r="AV4366" s="102" t="e">
        <f t="shared" si="1003"/>
        <v>#REF!</v>
      </c>
      <c r="AZ4366" s="108" t="b">
        <f t="shared" si="1001"/>
        <v>0</v>
      </c>
      <c r="BA4366" s="1">
        <f t="shared" si="1002"/>
        <v>0</v>
      </c>
      <c r="BB4366" s="106">
        <f t="shared" si="996"/>
        <v>0</v>
      </c>
      <c r="BE4366" s="110"/>
      <c r="BF4366" s="110"/>
      <c r="BG4366" s="110"/>
    </row>
    <row r="4367" spans="1:59" ht="24.75" hidden="1" customHeight="1">
      <c r="A4367" s="9">
        <v>4378</v>
      </c>
      <c r="B4367" s="36">
        <v>19385</v>
      </c>
      <c r="C4367" s="36"/>
      <c r="E4367" s="37" t="s">
        <v>16697</v>
      </c>
      <c r="F4367" s="36" t="s">
        <v>7774</v>
      </c>
      <c r="G4367" s="36" t="s">
        <v>1816</v>
      </c>
      <c r="H4367" s="36" t="s">
        <v>1552</v>
      </c>
      <c r="I4367" s="36" t="s">
        <v>196</v>
      </c>
      <c r="J4367" s="37" t="s">
        <v>16701</v>
      </c>
      <c r="K4367" s="49"/>
      <c r="L4367" s="36"/>
      <c r="M4367" s="36"/>
      <c r="N4367" s="36"/>
      <c r="O4367" s="36" t="s">
        <v>16686</v>
      </c>
      <c r="P4367" s="36" t="s">
        <v>16693</v>
      </c>
      <c r="Q4367" s="36" t="s">
        <v>16702</v>
      </c>
      <c r="T4367" s="116"/>
      <c r="AQ4367" s="105" t="e">
        <f t="shared" si="997"/>
        <v>#NUM!</v>
      </c>
      <c r="AR4367" s="105" t="e">
        <f t="shared" si="998"/>
        <v>#NUM!</v>
      </c>
      <c r="AS4367" s="105" t="e">
        <f t="shared" si="999"/>
        <v>#NUM!</v>
      </c>
      <c r="AT4367" s="105" t="e">
        <f>#REF!*1.075</f>
        <v>#REF!</v>
      </c>
      <c r="AU4367" s="105">
        <f t="shared" si="1000"/>
        <v>0</v>
      </c>
      <c r="AV4367" s="102" t="e">
        <f t="shared" si="1003"/>
        <v>#REF!</v>
      </c>
      <c r="AZ4367" s="108" t="b">
        <f t="shared" si="1001"/>
        <v>0</v>
      </c>
      <c r="BA4367" s="1">
        <f t="shared" si="1002"/>
        <v>0</v>
      </c>
      <c r="BB4367" s="106">
        <f t="shared" si="996"/>
        <v>0</v>
      </c>
      <c r="BE4367" s="110"/>
      <c r="BF4367" s="110"/>
      <c r="BG4367" s="110"/>
    </row>
    <row r="4368" spans="1:59" ht="24.75" hidden="1" customHeight="1">
      <c r="A4368" s="9">
        <v>4379</v>
      </c>
      <c r="B4368" s="36">
        <v>20093</v>
      </c>
      <c r="C4368" s="36"/>
      <c r="E4368" s="37" t="s">
        <v>16697</v>
      </c>
      <c r="F4368" s="36" t="s">
        <v>7774</v>
      </c>
      <c r="G4368" s="36" t="s">
        <v>1816</v>
      </c>
      <c r="H4368" s="36" t="s">
        <v>1552</v>
      </c>
      <c r="I4368" s="36" t="s">
        <v>196</v>
      </c>
      <c r="J4368" s="37" t="s">
        <v>16703</v>
      </c>
      <c r="K4368" s="49"/>
      <c r="L4368" s="36"/>
      <c r="M4368" s="36"/>
      <c r="N4368" s="36"/>
      <c r="O4368" s="36" t="s">
        <v>16686</v>
      </c>
      <c r="P4368" s="36" t="s">
        <v>16693</v>
      </c>
      <c r="Q4368" s="36" t="s">
        <v>16704</v>
      </c>
      <c r="T4368" s="116"/>
      <c r="AQ4368" s="105" t="e">
        <f t="shared" si="997"/>
        <v>#NUM!</v>
      </c>
      <c r="AR4368" s="105" t="e">
        <f t="shared" si="998"/>
        <v>#NUM!</v>
      </c>
      <c r="AS4368" s="105" t="e">
        <f t="shared" si="999"/>
        <v>#NUM!</v>
      </c>
      <c r="AT4368" s="105" t="e">
        <f>#REF!*1.075</f>
        <v>#REF!</v>
      </c>
      <c r="AU4368" s="105">
        <f t="shared" si="1000"/>
        <v>0</v>
      </c>
      <c r="AV4368" s="102" t="e">
        <f t="shared" si="1003"/>
        <v>#REF!</v>
      </c>
      <c r="AZ4368" s="108" t="b">
        <f t="shared" si="1001"/>
        <v>0</v>
      </c>
      <c r="BA4368" s="1">
        <f t="shared" si="1002"/>
        <v>0</v>
      </c>
      <c r="BB4368" s="106">
        <f t="shared" si="996"/>
        <v>0</v>
      </c>
      <c r="BE4368" s="110"/>
      <c r="BF4368" s="110"/>
      <c r="BG4368" s="110"/>
    </row>
    <row r="4369" spans="1:59" ht="24.75" hidden="1" customHeight="1">
      <c r="A4369" s="9">
        <v>4380</v>
      </c>
      <c r="B4369" s="36">
        <v>19518</v>
      </c>
      <c r="C4369" s="36"/>
      <c r="E4369" s="37" t="s">
        <v>16705</v>
      </c>
      <c r="F4369" s="36" t="s">
        <v>16706</v>
      </c>
      <c r="G4369" s="36" t="s">
        <v>7569</v>
      </c>
      <c r="H4369" s="36" t="s">
        <v>189</v>
      </c>
      <c r="I4369" s="36" t="s">
        <v>551</v>
      </c>
      <c r="J4369" s="37" t="s">
        <v>16707</v>
      </c>
      <c r="K4369" s="49"/>
      <c r="L4369" s="36"/>
      <c r="M4369" s="36"/>
      <c r="N4369" s="36"/>
      <c r="O4369" s="36" t="s">
        <v>16686</v>
      </c>
      <c r="P4369" s="36" t="s">
        <v>16708</v>
      </c>
      <c r="Q4369" s="36" t="s">
        <v>16709</v>
      </c>
      <c r="T4369" s="116"/>
      <c r="AQ4369" s="105" t="e">
        <f t="shared" si="997"/>
        <v>#NUM!</v>
      </c>
      <c r="AR4369" s="105" t="e">
        <f t="shared" si="998"/>
        <v>#NUM!</v>
      </c>
      <c r="AS4369" s="105" t="e">
        <f t="shared" si="999"/>
        <v>#NUM!</v>
      </c>
      <c r="AT4369" s="105" t="e">
        <f>#REF!*1.075</f>
        <v>#REF!</v>
      </c>
      <c r="AU4369" s="105">
        <f t="shared" si="1000"/>
        <v>0</v>
      </c>
      <c r="AV4369" s="102" t="e">
        <f t="shared" si="1003"/>
        <v>#REF!</v>
      </c>
      <c r="AZ4369" s="108" t="b">
        <f t="shared" si="1001"/>
        <v>0</v>
      </c>
      <c r="BA4369" s="1">
        <f t="shared" si="1002"/>
        <v>0</v>
      </c>
      <c r="BB4369" s="106">
        <f t="shared" si="996"/>
        <v>0</v>
      </c>
      <c r="BE4369" s="110"/>
      <c r="BF4369" s="110"/>
      <c r="BG4369" s="110"/>
    </row>
    <row r="4370" spans="1:59" ht="24.75" hidden="1" customHeight="1">
      <c r="A4370" s="9">
        <v>4381</v>
      </c>
      <c r="B4370" s="36">
        <v>19524</v>
      </c>
      <c r="C4370" s="36"/>
      <c r="E4370" s="37" t="s">
        <v>16705</v>
      </c>
      <c r="F4370" s="36" t="s">
        <v>16706</v>
      </c>
      <c r="G4370" s="36" t="s">
        <v>7569</v>
      </c>
      <c r="H4370" s="36" t="s">
        <v>191</v>
      </c>
      <c r="I4370" s="36" t="s">
        <v>551</v>
      </c>
      <c r="J4370" s="37" t="s">
        <v>16710</v>
      </c>
      <c r="K4370" s="49"/>
      <c r="L4370" s="36"/>
      <c r="M4370" s="36"/>
      <c r="N4370" s="36"/>
      <c r="O4370" s="36" t="s">
        <v>16686</v>
      </c>
      <c r="P4370" s="36" t="s">
        <v>16708</v>
      </c>
      <c r="Q4370" s="36" t="s">
        <v>16711</v>
      </c>
      <c r="T4370" s="116"/>
      <c r="AQ4370" s="105" t="e">
        <f t="shared" si="997"/>
        <v>#NUM!</v>
      </c>
      <c r="AR4370" s="105" t="e">
        <f t="shared" si="998"/>
        <v>#NUM!</v>
      </c>
      <c r="AS4370" s="105" t="e">
        <f t="shared" si="999"/>
        <v>#NUM!</v>
      </c>
      <c r="AT4370" s="105" t="e">
        <f>#REF!*1.075</f>
        <v>#REF!</v>
      </c>
      <c r="AU4370" s="105">
        <f t="shared" si="1000"/>
        <v>0</v>
      </c>
      <c r="AV4370" s="102" t="e">
        <f t="shared" si="1003"/>
        <v>#REF!</v>
      </c>
      <c r="AZ4370" s="108" t="b">
        <f t="shared" si="1001"/>
        <v>0</v>
      </c>
      <c r="BA4370" s="1">
        <f t="shared" si="1002"/>
        <v>0</v>
      </c>
      <c r="BB4370" s="106">
        <f t="shared" si="996"/>
        <v>0</v>
      </c>
      <c r="BE4370" s="110"/>
      <c r="BF4370" s="110"/>
      <c r="BG4370" s="110"/>
    </row>
    <row r="4371" spans="1:59" ht="24.75" hidden="1" customHeight="1">
      <c r="A4371" s="9">
        <v>4382</v>
      </c>
      <c r="B4371" s="36">
        <v>19513</v>
      </c>
      <c r="C4371" s="36"/>
      <c r="E4371" s="37" t="s">
        <v>16705</v>
      </c>
      <c r="F4371" s="36" t="s">
        <v>16706</v>
      </c>
      <c r="G4371" s="36" t="s">
        <v>7569</v>
      </c>
      <c r="H4371" s="36" t="s">
        <v>189</v>
      </c>
      <c r="I4371" s="36" t="s">
        <v>551</v>
      </c>
      <c r="J4371" s="37" t="s">
        <v>16712</v>
      </c>
      <c r="K4371" s="49"/>
      <c r="L4371" s="36"/>
      <c r="M4371" s="36"/>
      <c r="N4371" s="36"/>
      <c r="O4371" s="36" t="s">
        <v>16686</v>
      </c>
      <c r="P4371" s="36" t="s">
        <v>16708</v>
      </c>
      <c r="Q4371" s="36" t="s">
        <v>16713</v>
      </c>
      <c r="T4371" s="116"/>
      <c r="AQ4371" s="105" t="e">
        <f t="shared" si="997"/>
        <v>#NUM!</v>
      </c>
      <c r="AR4371" s="105" t="e">
        <f t="shared" si="998"/>
        <v>#NUM!</v>
      </c>
      <c r="AS4371" s="105" t="e">
        <f t="shared" si="999"/>
        <v>#NUM!</v>
      </c>
      <c r="AT4371" s="105" t="e">
        <f>#REF!*1.075</f>
        <v>#REF!</v>
      </c>
      <c r="AU4371" s="105">
        <f t="shared" si="1000"/>
        <v>0</v>
      </c>
      <c r="AV4371" s="102" t="e">
        <f t="shared" si="1003"/>
        <v>#REF!</v>
      </c>
      <c r="AZ4371" s="108" t="b">
        <f t="shared" si="1001"/>
        <v>0</v>
      </c>
      <c r="BA4371" s="1">
        <f t="shared" si="1002"/>
        <v>0</v>
      </c>
      <c r="BB4371" s="106">
        <f t="shared" si="996"/>
        <v>0</v>
      </c>
      <c r="BE4371" s="110"/>
      <c r="BF4371" s="110"/>
      <c r="BG4371" s="110"/>
    </row>
    <row r="4372" spans="1:59" ht="24.75" hidden="1" customHeight="1">
      <c r="A4372" s="9">
        <v>4383</v>
      </c>
      <c r="B4372" s="36">
        <v>18126</v>
      </c>
      <c r="C4372" s="36"/>
      <c r="E4372" s="37" t="s">
        <v>16714</v>
      </c>
      <c r="F4372" s="36" t="s">
        <v>2031</v>
      </c>
      <c r="G4372" s="36" t="s">
        <v>303</v>
      </c>
      <c r="H4372" s="36" t="s">
        <v>105</v>
      </c>
      <c r="I4372" s="36" t="s">
        <v>44</v>
      </c>
      <c r="J4372" s="37" t="s">
        <v>16715</v>
      </c>
      <c r="K4372" s="49"/>
      <c r="L4372" s="36"/>
      <c r="M4372" s="36"/>
      <c r="N4372" s="36"/>
      <c r="O4372" s="36" t="s">
        <v>16686</v>
      </c>
      <c r="P4372" s="36" t="s">
        <v>8957</v>
      </c>
      <c r="Q4372" s="36" t="s">
        <v>16716</v>
      </c>
      <c r="T4372" s="116"/>
      <c r="AQ4372" s="105" t="e">
        <f t="shared" si="997"/>
        <v>#NUM!</v>
      </c>
      <c r="AR4372" s="105" t="e">
        <f t="shared" si="998"/>
        <v>#NUM!</v>
      </c>
      <c r="AS4372" s="105" t="e">
        <f t="shared" si="999"/>
        <v>#NUM!</v>
      </c>
      <c r="AT4372" s="105" t="e">
        <f>#REF!*1.075</f>
        <v>#REF!</v>
      </c>
      <c r="AU4372" s="105">
        <f t="shared" si="1000"/>
        <v>0</v>
      </c>
      <c r="AV4372" s="102" t="e">
        <f t="shared" si="1003"/>
        <v>#REF!</v>
      </c>
      <c r="AZ4372" s="108" t="b">
        <f t="shared" si="1001"/>
        <v>0</v>
      </c>
      <c r="BA4372" s="1">
        <f t="shared" si="1002"/>
        <v>0</v>
      </c>
      <c r="BB4372" s="106">
        <f t="shared" si="996"/>
        <v>0</v>
      </c>
      <c r="BE4372" s="110"/>
      <c r="BF4372" s="110"/>
      <c r="BG4372" s="110"/>
    </row>
    <row r="4373" spans="1:59" ht="24.75" hidden="1" customHeight="1">
      <c r="A4373" s="9">
        <v>4384</v>
      </c>
      <c r="B4373" s="36">
        <v>18103</v>
      </c>
      <c r="C4373" s="36"/>
      <c r="E4373" s="37" t="s">
        <v>16717</v>
      </c>
      <c r="F4373" s="36" t="s">
        <v>16718</v>
      </c>
      <c r="G4373" s="36" t="s">
        <v>2050</v>
      </c>
      <c r="H4373" s="36" t="s">
        <v>60</v>
      </c>
      <c r="I4373" s="36" t="s">
        <v>953</v>
      </c>
      <c r="J4373" s="37" t="s">
        <v>16719</v>
      </c>
      <c r="K4373" s="49"/>
      <c r="L4373" s="36"/>
      <c r="M4373" s="36"/>
      <c r="N4373" s="36"/>
      <c r="O4373" s="36" t="s">
        <v>16686</v>
      </c>
      <c r="P4373" s="36" t="s">
        <v>16720</v>
      </c>
      <c r="Q4373" s="36" t="s">
        <v>16721</v>
      </c>
      <c r="T4373" s="116"/>
      <c r="AQ4373" s="105" t="e">
        <f t="shared" si="997"/>
        <v>#NUM!</v>
      </c>
      <c r="AR4373" s="105" t="e">
        <f t="shared" si="998"/>
        <v>#NUM!</v>
      </c>
      <c r="AS4373" s="105" t="e">
        <f t="shared" si="999"/>
        <v>#NUM!</v>
      </c>
      <c r="AT4373" s="105" t="e">
        <f>#REF!*1.075</f>
        <v>#REF!</v>
      </c>
      <c r="AU4373" s="105">
        <f t="shared" si="1000"/>
        <v>0</v>
      </c>
      <c r="AV4373" s="102" t="e">
        <f t="shared" si="1003"/>
        <v>#REF!</v>
      </c>
      <c r="AZ4373" s="108" t="b">
        <f t="shared" si="1001"/>
        <v>0</v>
      </c>
      <c r="BA4373" s="1">
        <f t="shared" si="1002"/>
        <v>0</v>
      </c>
      <c r="BB4373" s="106">
        <f t="shared" si="996"/>
        <v>0</v>
      </c>
      <c r="BE4373" s="110"/>
      <c r="BF4373" s="110"/>
      <c r="BG4373" s="110"/>
    </row>
    <row r="4374" spans="1:59" ht="24.75" hidden="1" customHeight="1">
      <c r="A4374" s="9">
        <v>4385</v>
      </c>
      <c r="B4374" s="36">
        <v>18118</v>
      </c>
      <c r="C4374" s="36"/>
      <c r="E4374" s="37" t="s">
        <v>16717</v>
      </c>
      <c r="F4374" s="36" t="s">
        <v>16718</v>
      </c>
      <c r="G4374" s="36" t="s">
        <v>2050</v>
      </c>
      <c r="H4374" s="36" t="s">
        <v>189</v>
      </c>
      <c r="I4374" s="36" t="s">
        <v>953</v>
      </c>
      <c r="J4374" s="37" t="s">
        <v>16722</v>
      </c>
      <c r="K4374" s="49"/>
      <c r="L4374" s="36"/>
      <c r="M4374" s="36"/>
      <c r="N4374" s="36"/>
      <c r="O4374" s="36" t="s">
        <v>16686</v>
      </c>
      <c r="P4374" s="36" t="s">
        <v>16720</v>
      </c>
      <c r="Q4374" s="36" t="s">
        <v>16723</v>
      </c>
      <c r="T4374" s="116"/>
      <c r="AQ4374" s="105" t="e">
        <f t="shared" si="997"/>
        <v>#NUM!</v>
      </c>
      <c r="AR4374" s="105" t="e">
        <f t="shared" si="998"/>
        <v>#NUM!</v>
      </c>
      <c r="AS4374" s="105" t="e">
        <f t="shared" si="999"/>
        <v>#NUM!</v>
      </c>
      <c r="AT4374" s="105" t="e">
        <f>#REF!*1.075</f>
        <v>#REF!</v>
      </c>
      <c r="AU4374" s="105">
        <f t="shared" si="1000"/>
        <v>0</v>
      </c>
      <c r="AV4374" s="102" t="e">
        <f t="shared" si="1003"/>
        <v>#REF!</v>
      </c>
      <c r="AZ4374" s="108" t="b">
        <f t="shared" si="1001"/>
        <v>0</v>
      </c>
      <c r="BA4374" s="1">
        <f t="shared" si="1002"/>
        <v>0</v>
      </c>
      <c r="BB4374" s="106">
        <f t="shared" si="996"/>
        <v>0</v>
      </c>
      <c r="BE4374" s="110"/>
      <c r="BF4374" s="110"/>
      <c r="BG4374" s="110"/>
    </row>
    <row r="4375" spans="1:59" ht="24.75" hidden="1" customHeight="1">
      <c r="A4375" s="9">
        <v>4386</v>
      </c>
      <c r="B4375" s="36">
        <v>18120</v>
      </c>
      <c r="C4375" s="36"/>
      <c r="E4375" s="37" t="s">
        <v>16717</v>
      </c>
      <c r="F4375" s="36" t="s">
        <v>16724</v>
      </c>
      <c r="G4375" s="36" t="s">
        <v>2050</v>
      </c>
      <c r="H4375" s="36" t="s">
        <v>189</v>
      </c>
      <c r="I4375" s="36" t="s">
        <v>1998</v>
      </c>
      <c r="J4375" s="37" t="s">
        <v>16725</v>
      </c>
      <c r="K4375" s="49"/>
      <c r="L4375" s="36"/>
      <c r="M4375" s="36"/>
      <c r="N4375" s="36"/>
      <c r="O4375" s="36" t="s">
        <v>16686</v>
      </c>
      <c r="P4375" s="36" t="s">
        <v>16726</v>
      </c>
      <c r="Q4375" s="36" t="s">
        <v>16727</v>
      </c>
      <c r="T4375" s="116"/>
      <c r="AQ4375" s="105" t="e">
        <f t="shared" si="997"/>
        <v>#NUM!</v>
      </c>
      <c r="AR4375" s="105" t="e">
        <f t="shared" si="998"/>
        <v>#NUM!</v>
      </c>
      <c r="AS4375" s="105" t="e">
        <f t="shared" si="999"/>
        <v>#NUM!</v>
      </c>
      <c r="AT4375" s="105" t="e">
        <f>#REF!*1.075</f>
        <v>#REF!</v>
      </c>
      <c r="AU4375" s="105">
        <f t="shared" si="1000"/>
        <v>0</v>
      </c>
      <c r="AV4375" s="102" t="e">
        <f t="shared" si="1003"/>
        <v>#REF!</v>
      </c>
      <c r="AZ4375" s="108" t="b">
        <f t="shared" si="1001"/>
        <v>0</v>
      </c>
      <c r="BA4375" s="1">
        <f t="shared" si="1002"/>
        <v>0</v>
      </c>
      <c r="BB4375" s="106">
        <f t="shared" si="996"/>
        <v>0</v>
      </c>
      <c r="BE4375" s="110"/>
      <c r="BF4375" s="110"/>
      <c r="BG4375" s="110"/>
    </row>
    <row r="4376" spans="1:59" ht="24.75" hidden="1" customHeight="1">
      <c r="A4376" s="9">
        <v>4387</v>
      </c>
      <c r="B4376" s="36">
        <v>17680</v>
      </c>
      <c r="C4376" s="36"/>
      <c r="E4376" s="37" t="s">
        <v>16728</v>
      </c>
      <c r="F4376" s="36" t="s">
        <v>5120</v>
      </c>
      <c r="G4376" s="36" t="s">
        <v>7015</v>
      </c>
      <c r="H4376" s="36" t="s">
        <v>9101</v>
      </c>
      <c r="I4376" s="36" t="s">
        <v>574</v>
      </c>
      <c r="J4376" s="37" t="s">
        <v>16729</v>
      </c>
      <c r="K4376" s="49"/>
      <c r="L4376" s="36"/>
      <c r="M4376" s="36"/>
      <c r="N4376" s="36"/>
      <c r="O4376" s="36" t="s">
        <v>16686</v>
      </c>
      <c r="P4376" s="36" t="s">
        <v>16730</v>
      </c>
      <c r="Q4376" s="36" t="s">
        <v>16731</v>
      </c>
      <c r="T4376" s="116"/>
      <c r="AQ4376" s="105" t="e">
        <f t="shared" si="997"/>
        <v>#NUM!</v>
      </c>
      <c r="AR4376" s="105" t="e">
        <f t="shared" si="998"/>
        <v>#NUM!</v>
      </c>
      <c r="AS4376" s="105" t="e">
        <f t="shared" si="999"/>
        <v>#NUM!</v>
      </c>
      <c r="AT4376" s="105" t="e">
        <f>#REF!*1.075</f>
        <v>#REF!</v>
      </c>
      <c r="AU4376" s="105">
        <f t="shared" si="1000"/>
        <v>0</v>
      </c>
      <c r="AV4376" s="102" t="e">
        <f t="shared" si="1003"/>
        <v>#REF!</v>
      </c>
      <c r="AZ4376" s="108" t="b">
        <f t="shared" si="1001"/>
        <v>0</v>
      </c>
      <c r="BA4376" s="1">
        <f t="shared" si="1002"/>
        <v>0</v>
      </c>
      <c r="BB4376" s="106">
        <f t="shared" ref="BB4376:BB4407" si="1004">BA4376+BA4376*0.08</f>
        <v>0</v>
      </c>
      <c r="BE4376" s="110"/>
      <c r="BF4376" s="110"/>
      <c r="BG4376" s="110"/>
    </row>
    <row r="4377" spans="1:59" ht="24.75" hidden="1" customHeight="1">
      <c r="A4377" s="9">
        <v>4388</v>
      </c>
      <c r="B4377" s="36">
        <v>17681</v>
      </c>
      <c r="C4377" s="36"/>
      <c r="E4377" s="37" t="s">
        <v>16728</v>
      </c>
      <c r="F4377" s="36" t="s">
        <v>5120</v>
      </c>
      <c r="G4377" s="36" t="s">
        <v>7015</v>
      </c>
      <c r="H4377" s="36" t="s">
        <v>9101</v>
      </c>
      <c r="I4377" s="36" t="s">
        <v>574</v>
      </c>
      <c r="J4377" s="37" t="s">
        <v>16732</v>
      </c>
      <c r="K4377" s="49"/>
      <c r="L4377" s="36"/>
      <c r="M4377" s="36"/>
      <c r="N4377" s="36"/>
      <c r="O4377" s="36" t="s">
        <v>16686</v>
      </c>
      <c r="P4377" s="36" t="s">
        <v>16730</v>
      </c>
      <c r="Q4377" s="36" t="s">
        <v>16733</v>
      </c>
      <c r="T4377" s="116"/>
      <c r="AQ4377" s="105" t="e">
        <f t="shared" si="997"/>
        <v>#NUM!</v>
      </c>
      <c r="AR4377" s="105" t="e">
        <f t="shared" si="998"/>
        <v>#NUM!</v>
      </c>
      <c r="AS4377" s="105" t="e">
        <f t="shared" si="999"/>
        <v>#NUM!</v>
      </c>
      <c r="AT4377" s="105" t="e">
        <f>#REF!*1.075</f>
        <v>#REF!</v>
      </c>
      <c r="AU4377" s="105">
        <f t="shared" si="1000"/>
        <v>0</v>
      </c>
      <c r="AV4377" s="102" t="e">
        <f t="shared" si="1003"/>
        <v>#REF!</v>
      </c>
      <c r="AZ4377" s="108" t="b">
        <f t="shared" si="1001"/>
        <v>0</v>
      </c>
      <c r="BA4377" s="1">
        <f t="shared" si="1002"/>
        <v>0</v>
      </c>
      <c r="BB4377" s="106">
        <f t="shared" si="1004"/>
        <v>0</v>
      </c>
      <c r="BE4377" s="110"/>
      <c r="BF4377" s="110"/>
      <c r="BG4377" s="110"/>
    </row>
    <row r="4378" spans="1:59" ht="24.75" hidden="1" customHeight="1">
      <c r="A4378" s="9">
        <v>4389</v>
      </c>
      <c r="B4378" s="36">
        <v>18124</v>
      </c>
      <c r="C4378" s="36"/>
      <c r="E4378" s="37" t="s">
        <v>16734</v>
      </c>
      <c r="F4378" s="36" t="s">
        <v>10685</v>
      </c>
      <c r="G4378" s="36" t="s">
        <v>3523</v>
      </c>
      <c r="H4378" s="36" t="s">
        <v>2659</v>
      </c>
      <c r="I4378" s="36" t="s">
        <v>44</v>
      </c>
      <c r="J4378" s="37" t="s">
        <v>16735</v>
      </c>
      <c r="K4378" s="49"/>
      <c r="L4378" s="36"/>
      <c r="M4378" s="36"/>
      <c r="N4378" s="36"/>
      <c r="O4378" s="36" t="s">
        <v>16686</v>
      </c>
      <c r="P4378" s="36" t="s">
        <v>16736</v>
      </c>
      <c r="Q4378" s="36" t="s">
        <v>16737</v>
      </c>
      <c r="T4378" s="116"/>
      <c r="AQ4378" s="105" t="e">
        <f t="shared" ref="AQ4378:AQ4409" si="1005">AVERAGE(SMALL(AE4378:AI4378,1),SMALL(AE4378:AI4378,2))</f>
        <v>#NUM!</v>
      </c>
      <c r="AR4378" s="105" t="e">
        <f t="shared" ref="AR4378:AR4409" si="1006">IF(R4378 &lt;=( AVERAGE(SMALL(AE4378:AI4378,1),SMALL(AE4378:AI4378,2))), R4378, "")</f>
        <v>#NUM!</v>
      </c>
      <c r="AS4378" s="105" t="e">
        <f t="shared" ref="AS4378:AS4409" si="1007">AVERAGE(SMALL(AJ4378:AM4378,1),SMALL(AJ4378:AM4378,2))</f>
        <v>#NUM!</v>
      </c>
      <c r="AT4378" s="105" t="e">
        <f>#REF!*1.075</f>
        <v>#REF!</v>
      </c>
      <c r="AU4378" s="105">
        <f t="shared" ref="AU4378:AU4409" si="1008">T4378*1.075</f>
        <v>0</v>
      </c>
      <c r="AV4378" s="102" t="e">
        <f t="shared" si="1003"/>
        <v>#REF!</v>
      </c>
      <c r="AZ4378" s="108" t="b">
        <f t="shared" si="1001"/>
        <v>0</v>
      </c>
      <c r="BA4378" s="1">
        <f t="shared" si="1002"/>
        <v>0</v>
      </c>
      <c r="BB4378" s="106">
        <f t="shared" si="1004"/>
        <v>0</v>
      </c>
      <c r="BE4378" s="110"/>
      <c r="BF4378" s="110"/>
      <c r="BG4378" s="110"/>
    </row>
    <row r="4379" spans="1:59" ht="24.75" hidden="1" customHeight="1">
      <c r="A4379" s="9">
        <v>4390</v>
      </c>
      <c r="B4379" s="36">
        <v>18123</v>
      </c>
      <c r="C4379" s="36"/>
      <c r="E4379" s="37" t="s">
        <v>16738</v>
      </c>
      <c r="F4379" s="36" t="s">
        <v>16739</v>
      </c>
      <c r="G4379" s="36" t="s">
        <v>458</v>
      </c>
      <c r="H4379" s="36" t="s">
        <v>459</v>
      </c>
      <c r="I4379" s="36" t="s">
        <v>44</v>
      </c>
      <c r="J4379" s="37" t="s">
        <v>16740</v>
      </c>
      <c r="K4379" s="49"/>
      <c r="L4379" s="36"/>
      <c r="M4379" s="36"/>
      <c r="N4379" s="36"/>
      <c r="O4379" s="36" t="s">
        <v>16686</v>
      </c>
      <c r="P4379" s="36" t="s">
        <v>16741</v>
      </c>
      <c r="Q4379" s="36" t="s">
        <v>16742</v>
      </c>
      <c r="T4379" s="116"/>
      <c r="AQ4379" s="105" t="e">
        <f t="shared" si="1005"/>
        <v>#NUM!</v>
      </c>
      <c r="AR4379" s="105" t="e">
        <f t="shared" si="1006"/>
        <v>#NUM!</v>
      </c>
      <c r="AS4379" s="105" t="e">
        <f t="shared" si="1007"/>
        <v>#NUM!</v>
      </c>
      <c r="AT4379" s="105" t="e">
        <f>#REF!*1.075</f>
        <v>#REF!</v>
      </c>
      <c r="AU4379" s="105">
        <f t="shared" si="1008"/>
        <v>0</v>
      </c>
      <c r="AV4379" s="102" t="e">
        <f t="shared" si="1003"/>
        <v>#REF!</v>
      </c>
      <c r="AZ4379" s="108" t="b">
        <f t="shared" si="1001"/>
        <v>0</v>
      </c>
      <c r="BA4379" s="1">
        <f t="shared" si="1002"/>
        <v>0</v>
      </c>
      <c r="BB4379" s="106">
        <f t="shared" si="1004"/>
        <v>0</v>
      </c>
      <c r="BE4379" s="110"/>
      <c r="BF4379" s="110"/>
      <c r="BG4379" s="110"/>
    </row>
    <row r="4380" spans="1:59" ht="24.75" hidden="1" customHeight="1">
      <c r="A4380" s="9">
        <v>4391</v>
      </c>
      <c r="B4380" s="36">
        <v>18122</v>
      </c>
      <c r="C4380" s="36"/>
      <c r="E4380" s="37" t="s">
        <v>16743</v>
      </c>
      <c r="F4380" s="36" t="s">
        <v>16744</v>
      </c>
      <c r="G4380" s="36" t="s">
        <v>1355</v>
      </c>
      <c r="H4380" s="36" t="s">
        <v>1356</v>
      </c>
      <c r="I4380" s="36" t="s">
        <v>44</v>
      </c>
      <c r="J4380" s="37" t="s">
        <v>16745</v>
      </c>
      <c r="K4380" s="49"/>
      <c r="L4380" s="36"/>
      <c r="M4380" s="36"/>
      <c r="N4380" s="36"/>
      <c r="O4380" s="36" t="s">
        <v>16686</v>
      </c>
      <c r="P4380" s="36" t="s">
        <v>16746</v>
      </c>
      <c r="Q4380" s="36" t="s">
        <v>16747</v>
      </c>
      <c r="T4380" s="116"/>
      <c r="AQ4380" s="105" t="e">
        <f t="shared" si="1005"/>
        <v>#NUM!</v>
      </c>
      <c r="AR4380" s="105" t="e">
        <f t="shared" si="1006"/>
        <v>#NUM!</v>
      </c>
      <c r="AS4380" s="105" t="e">
        <f t="shared" si="1007"/>
        <v>#NUM!</v>
      </c>
      <c r="AT4380" s="105" t="e">
        <f>#REF!*1.075</f>
        <v>#REF!</v>
      </c>
      <c r="AU4380" s="105">
        <f t="shared" si="1008"/>
        <v>0</v>
      </c>
      <c r="AV4380" s="102" t="e">
        <f t="shared" si="1003"/>
        <v>#REF!</v>
      </c>
      <c r="AZ4380" s="108" t="b">
        <f t="shared" si="1001"/>
        <v>0</v>
      </c>
      <c r="BA4380" s="1">
        <f t="shared" si="1002"/>
        <v>0</v>
      </c>
      <c r="BB4380" s="106">
        <f t="shared" si="1004"/>
        <v>0</v>
      </c>
      <c r="BE4380" s="110"/>
      <c r="BF4380" s="110"/>
      <c r="BG4380" s="110"/>
    </row>
    <row r="4381" spans="1:59" ht="24.75" hidden="1" customHeight="1">
      <c r="A4381" s="9">
        <v>4392</v>
      </c>
      <c r="B4381" s="36">
        <v>20092</v>
      </c>
      <c r="C4381" s="36"/>
      <c r="E4381" s="37" t="s">
        <v>16748</v>
      </c>
      <c r="F4381" s="36" t="s">
        <v>5377</v>
      </c>
      <c r="G4381" s="36" t="s">
        <v>1374</v>
      </c>
      <c r="H4381" s="36" t="s">
        <v>251</v>
      </c>
      <c r="I4381" s="36" t="s">
        <v>44</v>
      </c>
      <c r="J4381" s="37" t="s">
        <v>1817</v>
      </c>
      <c r="K4381" s="49"/>
      <c r="L4381" s="36"/>
      <c r="M4381" s="36"/>
      <c r="N4381" s="36"/>
      <c r="O4381" s="36" t="s">
        <v>16686</v>
      </c>
      <c r="P4381" s="36" t="s">
        <v>16749</v>
      </c>
      <c r="Q4381" s="36" t="s">
        <v>16750</v>
      </c>
      <c r="T4381" s="116"/>
      <c r="AQ4381" s="105" t="e">
        <f t="shared" si="1005"/>
        <v>#NUM!</v>
      </c>
      <c r="AR4381" s="105" t="e">
        <f t="shared" si="1006"/>
        <v>#NUM!</v>
      </c>
      <c r="AS4381" s="105" t="e">
        <f t="shared" si="1007"/>
        <v>#NUM!</v>
      </c>
      <c r="AT4381" s="105" t="e">
        <f>#REF!*1.075</f>
        <v>#REF!</v>
      </c>
      <c r="AU4381" s="105">
        <f t="shared" si="1008"/>
        <v>0</v>
      </c>
      <c r="AV4381" s="102" t="e">
        <f t="shared" si="1003"/>
        <v>#REF!</v>
      </c>
      <c r="AZ4381" s="108" t="b">
        <f t="shared" si="1001"/>
        <v>0</v>
      </c>
      <c r="BA4381" s="1">
        <f t="shared" si="1002"/>
        <v>0</v>
      </c>
      <c r="BB4381" s="106">
        <f t="shared" si="1004"/>
        <v>0</v>
      </c>
      <c r="BE4381" s="110"/>
      <c r="BF4381" s="110"/>
      <c r="BG4381" s="110"/>
    </row>
    <row r="4382" spans="1:59" ht="24.75" hidden="1" customHeight="1">
      <c r="A4382" s="9">
        <v>4393</v>
      </c>
      <c r="B4382" s="36">
        <v>19397</v>
      </c>
      <c r="C4382" s="36"/>
      <c r="E4382" s="37" t="s">
        <v>16748</v>
      </c>
      <c r="F4382" s="36" t="s">
        <v>5377</v>
      </c>
      <c r="G4382" s="36" t="s">
        <v>1374</v>
      </c>
      <c r="H4382" s="36" t="s">
        <v>251</v>
      </c>
      <c r="I4382" s="36" t="s">
        <v>44</v>
      </c>
      <c r="J4382" s="37" t="s">
        <v>16751</v>
      </c>
      <c r="K4382" s="49"/>
      <c r="L4382" s="36"/>
      <c r="M4382" s="36"/>
      <c r="N4382" s="36"/>
      <c r="O4382" s="36" t="s">
        <v>16686</v>
      </c>
      <c r="P4382" s="36" t="s">
        <v>16749</v>
      </c>
      <c r="Q4382" s="36" t="s">
        <v>16752</v>
      </c>
      <c r="T4382" s="116"/>
      <c r="AQ4382" s="105" t="e">
        <f t="shared" si="1005"/>
        <v>#NUM!</v>
      </c>
      <c r="AR4382" s="105" t="e">
        <f t="shared" si="1006"/>
        <v>#NUM!</v>
      </c>
      <c r="AS4382" s="105" t="e">
        <f t="shared" si="1007"/>
        <v>#NUM!</v>
      </c>
      <c r="AT4382" s="105" t="e">
        <f>#REF!*1.075</f>
        <v>#REF!</v>
      </c>
      <c r="AU4382" s="105">
        <f t="shared" si="1008"/>
        <v>0</v>
      </c>
      <c r="AV4382" s="102" t="e">
        <f t="shared" si="1003"/>
        <v>#REF!</v>
      </c>
      <c r="AZ4382" s="108" t="b">
        <f t="shared" si="1001"/>
        <v>0</v>
      </c>
      <c r="BA4382" s="1">
        <f t="shared" si="1002"/>
        <v>0</v>
      </c>
      <c r="BB4382" s="106">
        <f t="shared" si="1004"/>
        <v>0</v>
      </c>
      <c r="BE4382" s="110"/>
      <c r="BF4382" s="110"/>
      <c r="BG4382" s="110"/>
    </row>
    <row r="4383" spans="1:59" ht="24.75" hidden="1" customHeight="1">
      <c r="A4383" s="9">
        <v>4394</v>
      </c>
      <c r="B4383" s="36">
        <v>19640</v>
      </c>
      <c r="C4383" s="36"/>
      <c r="E4383" s="37" t="s">
        <v>16753</v>
      </c>
      <c r="F4383" s="36" t="s">
        <v>752</v>
      </c>
      <c r="G4383" s="36" t="s">
        <v>486</v>
      </c>
      <c r="H4383" s="36" t="s">
        <v>43</v>
      </c>
      <c r="I4383" s="36" t="s">
        <v>488</v>
      </c>
      <c r="J4383" s="37" t="s">
        <v>16754</v>
      </c>
      <c r="K4383" s="49"/>
      <c r="L4383" s="36"/>
      <c r="M4383" s="36"/>
      <c r="N4383" s="36"/>
      <c r="O4383" s="36" t="s">
        <v>16686</v>
      </c>
      <c r="P4383" s="36" t="s">
        <v>16693</v>
      </c>
      <c r="Q4383" s="36" t="s">
        <v>16755</v>
      </c>
      <c r="T4383" s="116"/>
      <c r="AQ4383" s="105" t="e">
        <f t="shared" si="1005"/>
        <v>#NUM!</v>
      </c>
      <c r="AR4383" s="105" t="e">
        <f t="shared" si="1006"/>
        <v>#NUM!</v>
      </c>
      <c r="AS4383" s="105" t="e">
        <f t="shared" si="1007"/>
        <v>#NUM!</v>
      </c>
      <c r="AT4383" s="105" t="e">
        <f>#REF!*1.075</f>
        <v>#REF!</v>
      </c>
      <c r="AU4383" s="105">
        <f t="shared" si="1008"/>
        <v>0</v>
      </c>
      <c r="AV4383" s="102" t="e">
        <f t="shared" si="1003"/>
        <v>#REF!</v>
      </c>
      <c r="AZ4383" s="108" t="b">
        <f t="shared" si="1001"/>
        <v>0</v>
      </c>
      <c r="BA4383" s="1">
        <f t="shared" si="1002"/>
        <v>0</v>
      </c>
      <c r="BB4383" s="106">
        <f t="shared" si="1004"/>
        <v>0</v>
      </c>
      <c r="BE4383" s="110"/>
      <c r="BF4383" s="110"/>
      <c r="BG4383" s="110"/>
    </row>
    <row r="4384" spans="1:59" ht="24.75" hidden="1" customHeight="1">
      <c r="A4384" s="9">
        <v>4395</v>
      </c>
      <c r="B4384" s="36">
        <v>20384</v>
      </c>
      <c r="C4384" s="36"/>
      <c r="E4384" s="36" t="s">
        <v>16756</v>
      </c>
      <c r="F4384" s="36"/>
      <c r="G4384" s="36" t="s">
        <v>16757</v>
      </c>
      <c r="H4384" s="36" t="s">
        <v>16758</v>
      </c>
      <c r="I4384" s="36" t="s">
        <v>44</v>
      </c>
      <c r="J4384" s="36"/>
      <c r="K4384" s="49"/>
      <c r="L4384" s="36"/>
      <c r="M4384" s="36"/>
      <c r="N4384" s="36"/>
      <c r="O4384" s="36" t="s">
        <v>16686</v>
      </c>
      <c r="P4384" s="21"/>
      <c r="Q4384" s="21" t="s">
        <v>480</v>
      </c>
      <c r="T4384" s="116"/>
      <c r="AQ4384" s="105" t="e">
        <f t="shared" si="1005"/>
        <v>#NUM!</v>
      </c>
      <c r="AR4384" s="105" t="e">
        <f t="shared" si="1006"/>
        <v>#NUM!</v>
      </c>
      <c r="AS4384" s="105" t="e">
        <f t="shared" si="1007"/>
        <v>#NUM!</v>
      </c>
      <c r="AT4384" s="105" t="e">
        <f>#REF!*1.075</f>
        <v>#REF!</v>
      </c>
      <c r="AU4384" s="105">
        <f t="shared" si="1008"/>
        <v>0</v>
      </c>
      <c r="AV4384" s="102" t="e">
        <f t="shared" si="1003"/>
        <v>#REF!</v>
      </c>
      <c r="AZ4384" s="108" t="b">
        <f t="shared" si="1001"/>
        <v>0</v>
      </c>
      <c r="BA4384" s="1">
        <f t="shared" si="1002"/>
        <v>0</v>
      </c>
      <c r="BB4384" s="106">
        <f t="shared" si="1004"/>
        <v>0</v>
      </c>
      <c r="BE4384" s="110"/>
      <c r="BF4384" s="110"/>
      <c r="BG4384" s="110"/>
    </row>
    <row r="4385" spans="1:59" ht="24.75" hidden="1" customHeight="1">
      <c r="A4385" s="9">
        <v>4396</v>
      </c>
      <c r="B4385" s="36">
        <v>20364</v>
      </c>
      <c r="C4385" s="36"/>
      <c r="E4385" s="36" t="s">
        <v>16756</v>
      </c>
      <c r="F4385" s="36"/>
      <c r="G4385" s="36" t="s">
        <v>16757</v>
      </c>
      <c r="H4385" s="36" t="s">
        <v>16759</v>
      </c>
      <c r="I4385" s="36" t="s">
        <v>44</v>
      </c>
      <c r="J4385" s="36"/>
      <c r="K4385" s="49"/>
      <c r="L4385" s="36"/>
      <c r="M4385" s="36"/>
      <c r="N4385" s="36"/>
      <c r="O4385" s="36" t="s">
        <v>16686</v>
      </c>
      <c r="P4385" s="21"/>
      <c r="Q4385" s="21" t="s">
        <v>480</v>
      </c>
      <c r="T4385" s="116"/>
      <c r="AQ4385" s="105" t="e">
        <f t="shared" si="1005"/>
        <v>#NUM!</v>
      </c>
      <c r="AR4385" s="105" t="e">
        <f t="shared" si="1006"/>
        <v>#NUM!</v>
      </c>
      <c r="AS4385" s="105" t="e">
        <f t="shared" si="1007"/>
        <v>#NUM!</v>
      </c>
      <c r="AT4385" s="105" t="e">
        <f>#REF!*1.075</f>
        <v>#REF!</v>
      </c>
      <c r="AU4385" s="105">
        <f t="shared" si="1008"/>
        <v>0</v>
      </c>
      <c r="AV4385" s="102" t="e">
        <f t="shared" si="1003"/>
        <v>#REF!</v>
      </c>
      <c r="AZ4385" s="108" t="b">
        <f t="shared" si="1001"/>
        <v>0</v>
      </c>
      <c r="BA4385" s="1">
        <f t="shared" si="1002"/>
        <v>0</v>
      </c>
      <c r="BB4385" s="106">
        <f t="shared" si="1004"/>
        <v>0</v>
      </c>
      <c r="BE4385" s="110"/>
      <c r="BF4385" s="110"/>
      <c r="BG4385" s="110"/>
    </row>
    <row r="4386" spans="1:59" ht="24.75" hidden="1" customHeight="1">
      <c r="A4386" s="9">
        <v>4397</v>
      </c>
      <c r="B4386" s="36">
        <v>17639</v>
      </c>
      <c r="C4386" s="36"/>
      <c r="E4386" s="37" t="s">
        <v>16760</v>
      </c>
      <c r="F4386" s="36" t="s">
        <v>16761</v>
      </c>
      <c r="G4386" s="36" t="s">
        <v>3250</v>
      </c>
      <c r="H4386" s="36" t="s">
        <v>16762</v>
      </c>
      <c r="I4386" s="36" t="s">
        <v>323</v>
      </c>
      <c r="J4386" s="37" t="s">
        <v>16763</v>
      </c>
      <c r="K4386" s="49"/>
      <c r="L4386" s="36"/>
      <c r="M4386" s="36"/>
      <c r="N4386" s="36"/>
      <c r="O4386" s="36" t="s">
        <v>16764</v>
      </c>
      <c r="P4386" s="36" t="s">
        <v>16765</v>
      </c>
      <c r="Q4386" s="36" t="s">
        <v>16766</v>
      </c>
      <c r="T4386" s="116"/>
      <c r="AQ4386" s="105" t="e">
        <f t="shared" si="1005"/>
        <v>#NUM!</v>
      </c>
      <c r="AR4386" s="105" t="e">
        <f t="shared" si="1006"/>
        <v>#NUM!</v>
      </c>
      <c r="AS4386" s="105" t="e">
        <f t="shared" si="1007"/>
        <v>#NUM!</v>
      </c>
      <c r="AT4386" s="105" t="e">
        <f>#REF!*1.075</f>
        <v>#REF!</v>
      </c>
      <c r="AU4386" s="105">
        <f t="shared" si="1008"/>
        <v>0</v>
      </c>
      <c r="AV4386" s="102" t="e">
        <f t="shared" si="1003"/>
        <v>#REF!</v>
      </c>
      <c r="AW4386" s="137"/>
      <c r="AZ4386" s="108" t="b">
        <f t="shared" si="1001"/>
        <v>0</v>
      </c>
      <c r="BA4386" s="1">
        <f t="shared" si="1002"/>
        <v>0</v>
      </c>
      <c r="BB4386" s="106">
        <f t="shared" si="1004"/>
        <v>0</v>
      </c>
      <c r="BE4386" s="110"/>
      <c r="BF4386" s="110"/>
      <c r="BG4386" s="110"/>
    </row>
    <row r="4387" spans="1:59" ht="24.75" hidden="1" customHeight="1">
      <c r="A4387" s="9">
        <v>4398</v>
      </c>
      <c r="B4387" s="36">
        <v>19628</v>
      </c>
      <c r="C4387" s="36"/>
      <c r="E4387" s="37" t="s">
        <v>16767</v>
      </c>
      <c r="F4387" s="36" t="s">
        <v>16768</v>
      </c>
      <c r="G4387" s="36" t="s">
        <v>3873</v>
      </c>
      <c r="H4387" s="36" t="s">
        <v>3878</v>
      </c>
      <c r="I4387" s="36" t="s">
        <v>44</v>
      </c>
      <c r="J4387" s="37" t="s">
        <v>16769</v>
      </c>
      <c r="K4387" s="49"/>
      <c r="L4387" s="36"/>
      <c r="M4387" s="36"/>
      <c r="N4387" s="36"/>
      <c r="O4387" s="36" t="s">
        <v>16770</v>
      </c>
      <c r="P4387" s="36" t="s">
        <v>16771</v>
      </c>
      <c r="Q4387" s="36" t="s">
        <v>16772</v>
      </c>
      <c r="T4387" s="116"/>
      <c r="AQ4387" s="105" t="e">
        <f t="shared" si="1005"/>
        <v>#NUM!</v>
      </c>
      <c r="AR4387" s="105" t="e">
        <f t="shared" si="1006"/>
        <v>#NUM!</v>
      </c>
      <c r="AS4387" s="105" t="e">
        <f t="shared" si="1007"/>
        <v>#NUM!</v>
      </c>
      <c r="AT4387" s="105" t="e">
        <f>#REF!*1.075</f>
        <v>#REF!</v>
      </c>
      <c r="AU4387" s="105">
        <f t="shared" si="1008"/>
        <v>0</v>
      </c>
      <c r="AV4387" s="102" t="e">
        <f t="shared" si="1003"/>
        <v>#REF!</v>
      </c>
      <c r="AZ4387" s="108" t="b">
        <f t="shared" si="1001"/>
        <v>0</v>
      </c>
      <c r="BA4387" s="1">
        <f t="shared" si="1002"/>
        <v>0</v>
      </c>
      <c r="BB4387" s="106">
        <f t="shared" si="1004"/>
        <v>0</v>
      </c>
      <c r="BE4387" s="110"/>
      <c r="BF4387" s="110"/>
      <c r="BG4387" s="110"/>
    </row>
    <row r="4388" spans="1:59" ht="24.75" hidden="1" customHeight="1">
      <c r="A4388" s="9">
        <v>4399</v>
      </c>
      <c r="B4388" s="36">
        <v>19631</v>
      </c>
      <c r="C4388" s="36"/>
      <c r="E4388" s="37" t="s">
        <v>16773</v>
      </c>
      <c r="F4388" s="36" t="s">
        <v>2674</v>
      </c>
      <c r="G4388" s="36" t="s">
        <v>1144</v>
      </c>
      <c r="H4388" s="36" t="s">
        <v>1037</v>
      </c>
      <c r="I4388" s="36" t="s">
        <v>861</v>
      </c>
      <c r="J4388" s="37" t="s">
        <v>16774</v>
      </c>
      <c r="K4388" s="49"/>
      <c r="L4388" s="36"/>
      <c r="M4388" s="36"/>
      <c r="N4388" s="36"/>
      <c r="O4388" s="36" t="s">
        <v>16770</v>
      </c>
      <c r="P4388" s="36" t="s">
        <v>16775</v>
      </c>
      <c r="Q4388" s="36" t="s">
        <v>16776</v>
      </c>
      <c r="T4388" s="116"/>
      <c r="AQ4388" s="105" t="e">
        <f t="shared" si="1005"/>
        <v>#NUM!</v>
      </c>
      <c r="AR4388" s="105" t="e">
        <f t="shared" si="1006"/>
        <v>#NUM!</v>
      </c>
      <c r="AS4388" s="105" t="e">
        <f t="shared" si="1007"/>
        <v>#NUM!</v>
      </c>
      <c r="AT4388" s="105" t="e">
        <f>#REF!*1.075</f>
        <v>#REF!</v>
      </c>
      <c r="AU4388" s="105">
        <f t="shared" si="1008"/>
        <v>0</v>
      </c>
      <c r="AV4388" s="102" t="e">
        <f t="shared" si="1003"/>
        <v>#REF!</v>
      </c>
      <c r="AW4388" s="137"/>
      <c r="AZ4388" s="108" t="b">
        <f t="shared" si="1001"/>
        <v>0</v>
      </c>
      <c r="BA4388" s="1">
        <f t="shared" si="1002"/>
        <v>0</v>
      </c>
      <c r="BB4388" s="106">
        <f t="shared" si="1004"/>
        <v>0</v>
      </c>
      <c r="BE4388" s="110"/>
      <c r="BF4388" s="110"/>
      <c r="BG4388" s="110"/>
    </row>
    <row r="4389" spans="1:59" ht="24.75" hidden="1" customHeight="1">
      <c r="A4389" s="9">
        <v>4400</v>
      </c>
      <c r="B4389" s="36">
        <v>19634</v>
      </c>
      <c r="C4389" s="36"/>
      <c r="E4389" s="37" t="s">
        <v>16773</v>
      </c>
      <c r="F4389" s="36" t="s">
        <v>2674</v>
      </c>
      <c r="G4389" s="36" t="s">
        <v>1144</v>
      </c>
      <c r="H4389" s="36" t="s">
        <v>105</v>
      </c>
      <c r="I4389" s="36" t="s">
        <v>861</v>
      </c>
      <c r="J4389" s="37" t="s">
        <v>16774</v>
      </c>
      <c r="K4389" s="49"/>
      <c r="L4389" s="36"/>
      <c r="M4389" s="36"/>
      <c r="N4389" s="36"/>
      <c r="O4389" s="36" t="s">
        <v>16770</v>
      </c>
      <c r="P4389" s="36" t="s">
        <v>16775</v>
      </c>
      <c r="Q4389" s="36" t="s">
        <v>16777</v>
      </c>
      <c r="T4389" s="116"/>
      <c r="AQ4389" s="105" t="e">
        <f t="shared" si="1005"/>
        <v>#NUM!</v>
      </c>
      <c r="AR4389" s="105" t="e">
        <f t="shared" si="1006"/>
        <v>#NUM!</v>
      </c>
      <c r="AS4389" s="105" t="e">
        <f t="shared" si="1007"/>
        <v>#NUM!</v>
      </c>
      <c r="AT4389" s="105" t="e">
        <f>#REF!*1.075</f>
        <v>#REF!</v>
      </c>
      <c r="AU4389" s="105">
        <f t="shared" si="1008"/>
        <v>0</v>
      </c>
      <c r="AV4389" s="102" t="e">
        <f t="shared" si="1003"/>
        <v>#REF!</v>
      </c>
      <c r="AZ4389" s="108" t="b">
        <f t="shared" si="1001"/>
        <v>0</v>
      </c>
      <c r="BA4389" s="1">
        <f t="shared" si="1002"/>
        <v>0</v>
      </c>
      <c r="BB4389" s="106">
        <f t="shared" si="1004"/>
        <v>0</v>
      </c>
      <c r="BE4389" s="110"/>
      <c r="BF4389" s="110"/>
      <c r="BG4389" s="110"/>
    </row>
    <row r="4390" spans="1:59" ht="24.75" hidden="1" customHeight="1">
      <c r="A4390" s="9">
        <v>4401</v>
      </c>
      <c r="B4390" s="36">
        <v>19674</v>
      </c>
      <c r="C4390" s="36"/>
      <c r="E4390" s="37" t="s">
        <v>16778</v>
      </c>
      <c r="F4390" s="36" t="s">
        <v>16779</v>
      </c>
      <c r="G4390" s="36" t="s">
        <v>3844</v>
      </c>
      <c r="H4390" s="36" t="s">
        <v>3852</v>
      </c>
      <c r="I4390" s="36" t="s">
        <v>44</v>
      </c>
      <c r="J4390" s="37" t="s">
        <v>16780</v>
      </c>
      <c r="K4390" s="49"/>
      <c r="L4390" s="36"/>
      <c r="M4390" s="36"/>
      <c r="N4390" s="36"/>
      <c r="O4390" s="36" t="s">
        <v>16770</v>
      </c>
      <c r="P4390" s="36" t="s">
        <v>16781</v>
      </c>
      <c r="Q4390" s="36" t="s">
        <v>16782</v>
      </c>
      <c r="T4390" s="116"/>
      <c r="AQ4390" s="105" t="e">
        <f t="shared" si="1005"/>
        <v>#NUM!</v>
      </c>
      <c r="AR4390" s="105" t="e">
        <f t="shared" si="1006"/>
        <v>#NUM!</v>
      </c>
      <c r="AS4390" s="105" t="e">
        <f t="shared" si="1007"/>
        <v>#NUM!</v>
      </c>
      <c r="AT4390" s="105" t="e">
        <f>#REF!*1.075</f>
        <v>#REF!</v>
      </c>
      <c r="AU4390" s="105">
        <f t="shared" si="1008"/>
        <v>0</v>
      </c>
      <c r="AV4390" s="102" t="e">
        <f t="shared" si="1003"/>
        <v>#REF!</v>
      </c>
      <c r="AZ4390" s="108" t="b">
        <f t="shared" si="1001"/>
        <v>0</v>
      </c>
      <c r="BA4390" s="1">
        <f t="shared" si="1002"/>
        <v>0</v>
      </c>
      <c r="BB4390" s="106">
        <f t="shared" si="1004"/>
        <v>0</v>
      </c>
      <c r="BE4390" s="110"/>
      <c r="BF4390" s="110"/>
      <c r="BG4390" s="110"/>
    </row>
    <row r="4391" spans="1:59" ht="24.75" hidden="1" customHeight="1">
      <c r="A4391" s="9">
        <v>4402</v>
      </c>
      <c r="B4391" s="36">
        <v>19675</v>
      </c>
      <c r="C4391" s="36"/>
      <c r="E4391" s="37" t="s">
        <v>16778</v>
      </c>
      <c r="F4391" s="36" t="s">
        <v>16779</v>
      </c>
      <c r="G4391" s="36" t="s">
        <v>3844</v>
      </c>
      <c r="H4391" s="36" t="s">
        <v>5515</v>
      </c>
      <c r="I4391" s="36" t="s">
        <v>44</v>
      </c>
      <c r="J4391" s="37" t="s">
        <v>16780</v>
      </c>
      <c r="K4391" s="49"/>
      <c r="L4391" s="36"/>
      <c r="M4391" s="36"/>
      <c r="N4391" s="36"/>
      <c r="O4391" s="36" t="s">
        <v>16770</v>
      </c>
      <c r="P4391" s="36" t="s">
        <v>16781</v>
      </c>
      <c r="Q4391" s="36" t="s">
        <v>16783</v>
      </c>
      <c r="T4391" s="116"/>
      <c r="AQ4391" s="105" t="e">
        <f t="shared" si="1005"/>
        <v>#NUM!</v>
      </c>
      <c r="AR4391" s="105" t="e">
        <f t="shared" si="1006"/>
        <v>#NUM!</v>
      </c>
      <c r="AS4391" s="105" t="e">
        <f t="shared" si="1007"/>
        <v>#NUM!</v>
      </c>
      <c r="AT4391" s="105" t="e">
        <f>#REF!*1.075</f>
        <v>#REF!</v>
      </c>
      <c r="AU4391" s="105">
        <f t="shared" si="1008"/>
        <v>0</v>
      </c>
      <c r="AV4391" s="102" t="e">
        <f t="shared" si="1003"/>
        <v>#REF!</v>
      </c>
      <c r="AW4391" s="137"/>
      <c r="AZ4391" s="108" t="b">
        <f t="shared" si="1001"/>
        <v>0</v>
      </c>
      <c r="BA4391" s="1">
        <f t="shared" si="1002"/>
        <v>0</v>
      </c>
      <c r="BB4391" s="106">
        <f t="shared" si="1004"/>
        <v>0</v>
      </c>
      <c r="BE4391" s="110"/>
      <c r="BF4391" s="110"/>
      <c r="BG4391" s="110"/>
    </row>
    <row r="4392" spans="1:59" ht="24.75" hidden="1" customHeight="1">
      <c r="A4392" s="9">
        <v>4403</v>
      </c>
      <c r="B4392" s="36">
        <v>19676</v>
      </c>
      <c r="C4392" s="36"/>
      <c r="E4392" s="37" t="s">
        <v>16778</v>
      </c>
      <c r="F4392" s="36" t="s">
        <v>16779</v>
      </c>
      <c r="G4392" s="36" t="s">
        <v>3844</v>
      </c>
      <c r="H4392" s="36" t="s">
        <v>5510</v>
      </c>
      <c r="I4392" s="36" t="s">
        <v>44</v>
      </c>
      <c r="J4392" s="37" t="s">
        <v>16780</v>
      </c>
      <c r="K4392" s="49"/>
      <c r="L4392" s="36"/>
      <c r="M4392" s="36"/>
      <c r="N4392" s="36"/>
      <c r="O4392" s="36" t="s">
        <v>16770</v>
      </c>
      <c r="P4392" s="36" t="s">
        <v>16781</v>
      </c>
      <c r="Q4392" s="36" t="s">
        <v>16784</v>
      </c>
      <c r="T4392" s="116"/>
      <c r="AQ4392" s="105" t="e">
        <f t="shared" si="1005"/>
        <v>#NUM!</v>
      </c>
      <c r="AR4392" s="105" t="e">
        <f t="shared" si="1006"/>
        <v>#NUM!</v>
      </c>
      <c r="AS4392" s="105" t="e">
        <f t="shared" si="1007"/>
        <v>#NUM!</v>
      </c>
      <c r="AT4392" s="105" t="e">
        <f>#REF!*1.075</f>
        <v>#REF!</v>
      </c>
      <c r="AU4392" s="105">
        <f t="shared" si="1008"/>
        <v>0</v>
      </c>
      <c r="AV4392" s="102" t="e">
        <f t="shared" si="1003"/>
        <v>#REF!</v>
      </c>
      <c r="AZ4392" s="108" t="b">
        <f t="shared" si="1001"/>
        <v>0</v>
      </c>
      <c r="BA4392" s="1">
        <f t="shared" si="1002"/>
        <v>0</v>
      </c>
      <c r="BB4392" s="106">
        <f t="shared" si="1004"/>
        <v>0</v>
      </c>
      <c r="BE4392" s="110"/>
      <c r="BF4392" s="110"/>
      <c r="BG4392" s="110"/>
    </row>
    <row r="4393" spans="1:59" ht="24.75" hidden="1" customHeight="1">
      <c r="A4393" s="9">
        <v>4404</v>
      </c>
      <c r="B4393" s="36">
        <v>19677</v>
      </c>
      <c r="C4393" s="36"/>
      <c r="E4393" s="37" t="s">
        <v>16778</v>
      </c>
      <c r="F4393" s="36" t="s">
        <v>16779</v>
      </c>
      <c r="G4393" s="36" t="s">
        <v>3844</v>
      </c>
      <c r="H4393" s="36" t="s">
        <v>3849</v>
      </c>
      <c r="I4393" s="36" t="s">
        <v>44</v>
      </c>
      <c r="J4393" s="37" t="s">
        <v>16780</v>
      </c>
      <c r="K4393" s="49"/>
      <c r="L4393" s="36"/>
      <c r="M4393" s="36"/>
      <c r="N4393" s="36"/>
      <c r="O4393" s="36" t="s">
        <v>16770</v>
      </c>
      <c r="P4393" s="36" t="s">
        <v>16781</v>
      </c>
      <c r="Q4393" s="36" t="s">
        <v>16785</v>
      </c>
      <c r="T4393" s="116"/>
      <c r="AQ4393" s="105" t="e">
        <f t="shared" si="1005"/>
        <v>#NUM!</v>
      </c>
      <c r="AR4393" s="105" t="e">
        <f t="shared" si="1006"/>
        <v>#NUM!</v>
      </c>
      <c r="AS4393" s="105" t="e">
        <f t="shared" si="1007"/>
        <v>#NUM!</v>
      </c>
      <c r="AT4393" s="105" t="e">
        <f>#REF!*1.075</f>
        <v>#REF!</v>
      </c>
      <c r="AU4393" s="105">
        <f t="shared" si="1008"/>
        <v>0</v>
      </c>
      <c r="AV4393" s="102" t="e">
        <f t="shared" si="1003"/>
        <v>#REF!</v>
      </c>
      <c r="AZ4393" s="108" t="b">
        <f t="shared" si="1001"/>
        <v>0</v>
      </c>
      <c r="BA4393" s="1">
        <f t="shared" si="1002"/>
        <v>0</v>
      </c>
      <c r="BB4393" s="106">
        <f t="shared" si="1004"/>
        <v>0</v>
      </c>
      <c r="BE4393" s="110"/>
      <c r="BF4393" s="110"/>
      <c r="BG4393" s="110"/>
    </row>
    <row r="4394" spans="1:59" ht="24.75" hidden="1" customHeight="1">
      <c r="A4394" s="9">
        <v>4405</v>
      </c>
      <c r="B4394" s="36">
        <v>19596</v>
      </c>
      <c r="C4394" s="36"/>
      <c r="E4394" s="37" t="s">
        <v>16778</v>
      </c>
      <c r="F4394" s="36" t="s">
        <v>16779</v>
      </c>
      <c r="G4394" s="36" t="s">
        <v>3844</v>
      </c>
      <c r="H4394" s="36" t="s">
        <v>3845</v>
      </c>
      <c r="I4394" s="36" t="s">
        <v>44</v>
      </c>
      <c r="J4394" s="37" t="s">
        <v>16780</v>
      </c>
      <c r="K4394" s="49"/>
      <c r="L4394" s="36"/>
      <c r="M4394" s="36"/>
      <c r="N4394" s="36"/>
      <c r="O4394" s="36" t="s">
        <v>16770</v>
      </c>
      <c r="P4394" s="36" t="s">
        <v>16781</v>
      </c>
      <c r="Q4394" s="36" t="s">
        <v>16786</v>
      </c>
      <c r="T4394" s="116"/>
      <c r="AQ4394" s="105" t="e">
        <f t="shared" si="1005"/>
        <v>#NUM!</v>
      </c>
      <c r="AR4394" s="105" t="e">
        <f t="shared" si="1006"/>
        <v>#NUM!</v>
      </c>
      <c r="AS4394" s="105" t="e">
        <f t="shared" si="1007"/>
        <v>#NUM!</v>
      </c>
      <c r="AT4394" s="105" t="e">
        <f>#REF!*1.075</f>
        <v>#REF!</v>
      </c>
      <c r="AU4394" s="105">
        <f t="shared" si="1008"/>
        <v>0</v>
      </c>
      <c r="AV4394" s="102" t="e">
        <f t="shared" si="1003"/>
        <v>#REF!</v>
      </c>
      <c r="AZ4394" s="108" t="b">
        <f t="shared" si="1001"/>
        <v>0</v>
      </c>
      <c r="BA4394" s="1">
        <f t="shared" si="1002"/>
        <v>0</v>
      </c>
      <c r="BB4394" s="106">
        <f t="shared" si="1004"/>
        <v>0</v>
      </c>
      <c r="BE4394" s="110"/>
      <c r="BF4394" s="110"/>
      <c r="BG4394" s="110"/>
    </row>
    <row r="4395" spans="1:59" ht="24.75" hidden="1" customHeight="1">
      <c r="A4395" s="9">
        <v>4406</v>
      </c>
      <c r="B4395" s="36">
        <v>20349</v>
      </c>
      <c r="C4395" s="36"/>
      <c r="E4395" s="37" t="s">
        <v>16787</v>
      </c>
      <c r="F4395" s="36" t="s">
        <v>2690</v>
      </c>
      <c r="G4395" s="36" t="s">
        <v>96</v>
      </c>
      <c r="H4395" s="36" t="s">
        <v>1056</v>
      </c>
      <c r="I4395" s="36" t="s">
        <v>44</v>
      </c>
      <c r="J4395" s="37" t="s">
        <v>16788</v>
      </c>
      <c r="K4395" s="49"/>
      <c r="L4395" s="36"/>
      <c r="M4395" s="36"/>
      <c r="N4395" s="36"/>
      <c r="O4395" s="36" t="s">
        <v>16789</v>
      </c>
      <c r="P4395" s="36" t="s">
        <v>16790</v>
      </c>
      <c r="Q4395" s="36" t="s">
        <v>16791</v>
      </c>
      <c r="T4395" s="116"/>
      <c r="AQ4395" s="105" t="e">
        <f t="shared" si="1005"/>
        <v>#NUM!</v>
      </c>
      <c r="AR4395" s="105" t="e">
        <f t="shared" si="1006"/>
        <v>#NUM!</v>
      </c>
      <c r="AS4395" s="105" t="e">
        <f t="shared" si="1007"/>
        <v>#NUM!</v>
      </c>
      <c r="AT4395" s="105" t="e">
        <f>#REF!*1.075</f>
        <v>#REF!</v>
      </c>
      <c r="AU4395" s="105">
        <f t="shared" si="1008"/>
        <v>0</v>
      </c>
      <c r="AV4395" s="102" t="e">
        <f t="shared" si="1003"/>
        <v>#REF!</v>
      </c>
      <c r="AZ4395" s="108" t="b">
        <f t="shared" si="1001"/>
        <v>0</v>
      </c>
      <c r="BA4395" s="1">
        <f t="shared" si="1002"/>
        <v>0</v>
      </c>
      <c r="BB4395" s="106">
        <f t="shared" si="1004"/>
        <v>0</v>
      </c>
      <c r="BE4395" s="110"/>
      <c r="BF4395" s="110"/>
      <c r="BG4395" s="110"/>
    </row>
    <row r="4396" spans="1:59" ht="24.75" hidden="1" customHeight="1">
      <c r="A4396" s="9">
        <v>4407</v>
      </c>
      <c r="B4396" s="36">
        <v>20160</v>
      </c>
      <c r="C4396" s="36"/>
      <c r="E4396" s="37" t="s">
        <v>16792</v>
      </c>
      <c r="F4396" s="36" t="s">
        <v>16793</v>
      </c>
      <c r="G4396" s="36" t="s">
        <v>7538</v>
      </c>
      <c r="H4396" s="36" t="s">
        <v>16794</v>
      </c>
      <c r="I4396" s="36" t="s">
        <v>551</v>
      </c>
      <c r="J4396" s="37" t="s">
        <v>16795</v>
      </c>
      <c r="K4396" s="49"/>
      <c r="L4396" s="36"/>
      <c r="M4396" s="36"/>
      <c r="N4396" s="36"/>
      <c r="O4396" s="36" t="s">
        <v>16789</v>
      </c>
      <c r="P4396" s="36" t="s">
        <v>16790</v>
      </c>
      <c r="Q4396" s="36" t="s">
        <v>16796</v>
      </c>
      <c r="T4396" s="116"/>
      <c r="AQ4396" s="105" t="e">
        <f t="shared" si="1005"/>
        <v>#NUM!</v>
      </c>
      <c r="AR4396" s="105" t="e">
        <f t="shared" si="1006"/>
        <v>#NUM!</v>
      </c>
      <c r="AS4396" s="105" t="e">
        <f t="shared" si="1007"/>
        <v>#NUM!</v>
      </c>
      <c r="AT4396" s="105" t="e">
        <f>#REF!*1.075</f>
        <v>#REF!</v>
      </c>
      <c r="AU4396" s="105">
        <f t="shared" si="1008"/>
        <v>0</v>
      </c>
      <c r="AV4396" s="102" t="e">
        <f t="shared" si="1003"/>
        <v>#REF!</v>
      </c>
      <c r="AZ4396" s="108" t="b">
        <f t="shared" si="1001"/>
        <v>0</v>
      </c>
      <c r="BA4396" s="1">
        <f t="shared" si="1002"/>
        <v>0</v>
      </c>
      <c r="BB4396" s="106">
        <f t="shared" si="1004"/>
        <v>0</v>
      </c>
      <c r="BE4396" s="110"/>
      <c r="BF4396" s="110"/>
      <c r="BG4396" s="110"/>
    </row>
    <row r="4397" spans="1:59" ht="24.75" hidden="1" customHeight="1">
      <c r="A4397" s="9">
        <v>4408</v>
      </c>
      <c r="B4397" s="36">
        <v>19388</v>
      </c>
      <c r="C4397" s="36"/>
      <c r="E4397" s="37" t="s">
        <v>16797</v>
      </c>
      <c r="F4397" s="36" t="s">
        <v>16798</v>
      </c>
      <c r="G4397" s="36" t="s">
        <v>16799</v>
      </c>
      <c r="H4397" s="36" t="s">
        <v>43</v>
      </c>
      <c r="I4397" s="36" t="s">
        <v>44</v>
      </c>
      <c r="J4397" s="37" t="s">
        <v>16800</v>
      </c>
      <c r="K4397" s="49"/>
      <c r="L4397" s="36"/>
      <c r="M4397" s="36"/>
      <c r="N4397" s="36"/>
      <c r="O4397" s="36" t="s">
        <v>16801</v>
      </c>
      <c r="P4397" s="36" t="s">
        <v>16790</v>
      </c>
      <c r="Q4397" s="36" t="s">
        <v>16802</v>
      </c>
      <c r="T4397" s="116"/>
      <c r="AQ4397" s="105" t="e">
        <f t="shared" si="1005"/>
        <v>#NUM!</v>
      </c>
      <c r="AR4397" s="105" t="e">
        <f t="shared" si="1006"/>
        <v>#NUM!</v>
      </c>
      <c r="AS4397" s="105" t="e">
        <f t="shared" si="1007"/>
        <v>#NUM!</v>
      </c>
      <c r="AT4397" s="105" t="e">
        <f>#REF!*1.075</f>
        <v>#REF!</v>
      </c>
      <c r="AU4397" s="105">
        <f t="shared" si="1008"/>
        <v>0</v>
      </c>
      <c r="AV4397" s="102" t="e">
        <f t="shared" si="1003"/>
        <v>#REF!</v>
      </c>
      <c r="AZ4397" s="108" t="b">
        <f t="shared" si="1001"/>
        <v>0</v>
      </c>
      <c r="BA4397" s="1">
        <f t="shared" si="1002"/>
        <v>0</v>
      </c>
      <c r="BB4397" s="106">
        <f t="shared" si="1004"/>
        <v>0</v>
      </c>
      <c r="BE4397" s="110"/>
      <c r="BF4397" s="110"/>
      <c r="BG4397" s="110"/>
    </row>
    <row r="4398" spans="1:59" ht="24.75" hidden="1" customHeight="1">
      <c r="A4398" s="9">
        <v>4409</v>
      </c>
      <c r="B4398" s="36">
        <v>19387</v>
      </c>
      <c r="C4398" s="36"/>
      <c r="E4398" s="37" t="s">
        <v>16803</v>
      </c>
      <c r="F4398" s="36" t="s">
        <v>16804</v>
      </c>
      <c r="G4398" s="36" t="s">
        <v>638</v>
      </c>
      <c r="H4398" s="36" t="s">
        <v>935</v>
      </c>
      <c r="I4398" s="36" t="s">
        <v>44</v>
      </c>
      <c r="J4398" s="37" t="s">
        <v>16805</v>
      </c>
      <c r="K4398" s="49"/>
      <c r="L4398" s="36"/>
      <c r="M4398" s="36"/>
      <c r="N4398" s="36"/>
      <c r="O4398" s="36" t="s">
        <v>16801</v>
      </c>
      <c r="P4398" s="36" t="s">
        <v>16806</v>
      </c>
      <c r="Q4398" s="36" t="s">
        <v>16807</v>
      </c>
      <c r="T4398" s="116"/>
      <c r="AQ4398" s="105" t="e">
        <f t="shared" si="1005"/>
        <v>#NUM!</v>
      </c>
      <c r="AR4398" s="105" t="e">
        <f t="shared" si="1006"/>
        <v>#NUM!</v>
      </c>
      <c r="AS4398" s="105" t="e">
        <f t="shared" si="1007"/>
        <v>#NUM!</v>
      </c>
      <c r="AT4398" s="105" t="e">
        <f>#REF!*1.075</f>
        <v>#REF!</v>
      </c>
      <c r="AU4398" s="105">
        <f t="shared" si="1008"/>
        <v>0</v>
      </c>
      <c r="AV4398" s="102" t="e">
        <f t="shared" si="1003"/>
        <v>#REF!</v>
      </c>
      <c r="AZ4398" s="108" t="b">
        <f t="shared" si="1001"/>
        <v>0</v>
      </c>
      <c r="BA4398" s="1">
        <f t="shared" si="1002"/>
        <v>0</v>
      </c>
      <c r="BB4398" s="106">
        <f t="shared" si="1004"/>
        <v>0</v>
      </c>
      <c r="BE4398" s="110"/>
      <c r="BF4398" s="110"/>
      <c r="BG4398" s="110"/>
    </row>
    <row r="4399" spans="1:59" ht="24.75" hidden="1" customHeight="1">
      <c r="A4399" s="9">
        <v>4410</v>
      </c>
      <c r="B4399" s="36">
        <v>14748</v>
      </c>
      <c r="C4399" s="36"/>
      <c r="E4399" s="37" t="s">
        <v>16808</v>
      </c>
      <c r="F4399" s="36" t="s">
        <v>16809</v>
      </c>
      <c r="G4399" s="36" t="s">
        <v>309</v>
      </c>
      <c r="H4399" s="36" t="s">
        <v>310</v>
      </c>
      <c r="I4399" s="36" t="s">
        <v>68</v>
      </c>
      <c r="J4399" s="37" t="s">
        <v>1078</v>
      </c>
      <c r="K4399" s="49"/>
      <c r="L4399" s="36"/>
      <c r="M4399" s="36"/>
      <c r="N4399" s="36"/>
      <c r="O4399" s="36" t="s">
        <v>16801</v>
      </c>
      <c r="P4399" s="36" t="s">
        <v>16810</v>
      </c>
      <c r="Q4399" s="36" t="s">
        <v>16811</v>
      </c>
      <c r="T4399" s="116"/>
      <c r="AQ4399" s="105" t="e">
        <f t="shared" si="1005"/>
        <v>#NUM!</v>
      </c>
      <c r="AR4399" s="105" t="e">
        <f t="shared" si="1006"/>
        <v>#NUM!</v>
      </c>
      <c r="AS4399" s="105" t="e">
        <f t="shared" si="1007"/>
        <v>#NUM!</v>
      </c>
      <c r="AT4399" s="105" t="e">
        <f>#REF!*1.075</f>
        <v>#REF!</v>
      </c>
      <c r="AU4399" s="105">
        <f t="shared" si="1008"/>
        <v>0</v>
      </c>
      <c r="AV4399" s="102" t="e">
        <f t="shared" si="1003"/>
        <v>#REF!</v>
      </c>
      <c r="AZ4399" s="108" t="b">
        <f t="shared" si="1001"/>
        <v>0</v>
      </c>
      <c r="BA4399" s="1">
        <f t="shared" si="1002"/>
        <v>0</v>
      </c>
      <c r="BB4399" s="106">
        <f t="shared" si="1004"/>
        <v>0</v>
      </c>
      <c r="BE4399" s="110"/>
      <c r="BF4399" s="110"/>
      <c r="BG4399" s="110"/>
    </row>
    <row r="4400" spans="1:59" ht="24.75" hidden="1" customHeight="1">
      <c r="A4400" s="9">
        <v>4412</v>
      </c>
      <c r="B4400" s="36">
        <v>17518</v>
      </c>
      <c r="C4400" s="36"/>
      <c r="E4400" s="37" t="s">
        <v>16812</v>
      </c>
      <c r="F4400" s="36" t="s">
        <v>16813</v>
      </c>
      <c r="G4400" s="36" t="s">
        <v>3236</v>
      </c>
      <c r="H4400" s="36" t="s">
        <v>1037</v>
      </c>
      <c r="I4400" s="36" t="s">
        <v>44</v>
      </c>
      <c r="J4400" s="37" t="s">
        <v>16814</v>
      </c>
      <c r="K4400" s="49"/>
      <c r="L4400" s="36"/>
      <c r="M4400" s="36"/>
      <c r="N4400" s="36"/>
      <c r="O4400" s="36" t="s">
        <v>16801</v>
      </c>
      <c r="P4400" s="36" t="s">
        <v>16815</v>
      </c>
      <c r="Q4400" s="36" t="s">
        <v>16816</v>
      </c>
      <c r="T4400" s="116"/>
      <c r="AQ4400" s="105" t="e">
        <f t="shared" si="1005"/>
        <v>#NUM!</v>
      </c>
      <c r="AR4400" s="105" t="e">
        <f t="shared" si="1006"/>
        <v>#NUM!</v>
      </c>
      <c r="AS4400" s="105" t="e">
        <f t="shared" si="1007"/>
        <v>#NUM!</v>
      </c>
      <c r="AT4400" s="105" t="e">
        <f>#REF!*1.075</f>
        <v>#REF!</v>
      </c>
      <c r="AU4400" s="105">
        <f t="shared" si="1008"/>
        <v>0</v>
      </c>
      <c r="AV4400" s="102" t="e">
        <f t="shared" si="1003"/>
        <v>#REF!</v>
      </c>
      <c r="AZ4400" s="108" t="b">
        <f t="shared" si="1001"/>
        <v>0</v>
      </c>
      <c r="BA4400" s="1">
        <f t="shared" si="1002"/>
        <v>0</v>
      </c>
      <c r="BB4400" s="106">
        <f t="shared" si="1004"/>
        <v>0</v>
      </c>
      <c r="BE4400" s="110"/>
      <c r="BF4400" s="110"/>
      <c r="BG4400" s="110"/>
    </row>
    <row r="4401" spans="1:59" ht="24.75" hidden="1" customHeight="1">
      <c r="A4401" s="9">
        <v>4413</v>
      </c>
      <c r="B4401" s="36">
        <v>19335</v>
      </c>
      <c r="C4401" s="36"/>
      <c r="E4401" s="36" t="s">
        <v>16817</v>
      </c>
      <c r="F4401" s="36"/>
      <c r="G4401" s="36" t="s">
        <v>16818</v>
      </c>
      <c r="H4401" s="36" t="s">
        <v>123</v>
      </c>
      <c r="I4401" s="36" t="s">
        <v>44</v>
      </c>
      <c r="J4401" s="36"/>
      <c r="K4401" s="49"/>
      <c r="L4401" s="36"/>
      <c r="M4401" s="36"/>
      <c r="N4401" s="36"/>
      <c r="O4401" s="36" t="s">
        <v>16801</v>
      </c>
      <c r="P4401" s="21"/>
      <c r="Q4401" s="21" t="s">
        <v>480</v>
      </c>
      <c r="T4401" s="116"/>
      <c r="AQ4401" s="105" t="e">
        <f t="shared" si="1005"/>
        <v>#NUM!</v>
      </c>
      <c r="AR4401" s="105" t="e">
        <f t="shared" si="1006"/>
        <v>#NUM!</v>
      </c>
      <c r="AS4401" s="105" t="e">
        <f t="shared" si="1007"/>
        <v>#NUM!</v>
      </c>
      <c r="AT4401" s="105" t="e">
        <f>#REF!*1.075</f>
        <v>#REF!</v>
      </c>
      <c r="AU4401" s="105">
        <f t="shared" si="1008"/>
        <v>0</v>
      </c>
      <c r="AV4401" s="102" t="e">
        <f t="shared" si="1003"/>
        <v>#REF!</v>
      </c>
      <c r="AZ4401" s="108" t="b">
        <f t="shared" si="1001"/>
        <v>0</v>
      </c>
      <c r="BA4401" s="1">
        <f t="shared" si="1002"/>
        <v>0</v>
      </c>
      <c r="BB4401" s="106">
        <f t="shared" si="1004"/>
        <v>0</v>
      </c>
      <c r="BE4401" s="110"/>
      <c r="BF4401" s="110"/>
      <c r="BG4401" s="110"/>
    </row>
    <row r="4402" spans="1:59" ht="24.75" customHeight="1">
      <c r="A4402" s="9">
        <v>4411</v>
      </c>
      <c r="B4402" s="17">
        <v>14325</v>
      </c>
      <c r="C4402" s="17"/>
      <c r="D4402" s="127" t="s">
        <v>6682</v>
      </c>
      <c r="E4402" s="2" t="s">
        <v>16819</v>
      </c>
      <c r="F4402" s="2" t="s">
        <v>16820</v>
      </c>
      <c r="G4402" s="2" t="s">
        <v>16821</v>
      </c>
      <c r="H4402" s="18" t="s">
        <v>16822</v>
      </c>
      <c r="I4402" s="2" t="s">
        <v>44</v>
      </c>
      <c r="J4402" s="2" t="s">
        <v>16823</v>
      </c>
      <c r="K4402" s="19"/>
      <c r="L4402" s="2"/>
      <c r="M4402" s="17">
        <v>10</v>
      </c>
      <c r="N4402" s="2" t="s">
        <v>46</v>
      </c>
      <c r="O4402" s="2" t="s">
        <v>16824</v>
      </c>
      <c r="P4402" s="2" t="s">
        <v>16825</v>
      </c>
      <c r="Q4402" s="2" t="s">
        <v>16826</v>
      </c>
      <c r="S4402" s="102">
        <v>4.6100000000000003</v>
      </c>
      <c r="T4402" s="116">
        <v>3.24</v>
      </c>
      <c r="U4402" s="84">
        <v>5.0199999999999996</v>
      </c>
      <c r="AQ4402" s="105" t="e">
        <f t="shared" si="1005"/>
        <v>#NUM!</v>
      </c>
      <c r="AR4402" s="105" t="e">
        <f t="shared" si="1006"/>
        <v>#NUM!</v>
      </c>
      <c r="AS4402" s="105" t="e">
        <f t="shared" si="1007"/>
        <v>#NUM!</v>
      </c>
      <c r="AT4402" s="105" t="e">
        <f>#REF!*1.075</f>
        <v>#REF!</v>
      </c>
      <c r="AU4402" s="105">
        <f t="shared" si="1008"/>
        <v>3.4830000000000001</v>
      </c>
      <c r="AV4402" s="102" t="e">
        <f t="shared" si="1003"/>
        <v>#REF!</v>
      </c>
      <c r="AW4402" s="105" t="s">
        <v>172</v>
      </c>
      <c r="AX4402" s="105" t="s">
        <v>173</v>
      </c>
      <c r="AY4402" s="106">
        <v>3.4830000000000001</v>
      </c>
      <c r="AZ4402" s="108">
        <f t="shared" si="1001"/>
        <v>0.87075000000000002</v>
      </c>
      <c r="BA4402" s="1">
        <f t="shared" si="1002"/>
        <v>4.3537499999999998</v>
      </c>
      <c r="BB4402" s="106">
        <f t="shared" si="1004"/>
        <v>4.7020499999999998</v>
      </c>
      <c r="BD4402" s="105" t="s">
        <v>885</v>
      </c>
      <c r="BE4402" s="110"/>
      <c r="BF4402" s="110"/>
      <c r="BG4402" s="110"/>
    </row>
    <row r="4403" spans="1:59" ht="24.75" hidden="1" customHeight="1">
      <c r="A4403" s="9">
        <v>4414</v>
      </c>
      <c r="B4403" s="36">
        <v>19416</v>
      </c>
      <c r="C4403" s="36"/>
      <c r="E4403" s="37" t="s">
        <v>16827</v>
      </c>
      <c r="F4403" s="36" t="s">
        <v>16828</v>
      </c>
      <c r="G4403" s="36" t="s">
        <v>3819</v>
      </c>
      <c r="H4403" s="36" t="s">
        <v>3820</v>
      </c>
      <c r="I4403" s="36" t="s">
        <v>686</v>
      </c>
      <c r="J4403" s="37" t="s">
        <v>16829</v>
      </c>
      <c r="K4403" s="49"/>
      <c r="L4403" s="36"/>
      <c r="M4403" s="36"/>
      <c r="N4403" s="36"/>
      <c r="O4403" s="36" t="s">
        <v>16830</v>
      </c>
      <c r="P4403" s="36" t="s">
        <v>16831</v>
      </c>
      <c r="Q4403" s="36" t="s">
        <v>16832</v>
      </c>
      <c r="T4403" s="116"/>
      <c r="AQ4403" s="105" t="e">
        <f t="shared" si="1005"/>
        <v>#NUM!</v>
      </c>
      <c r="AR4403" s="105" t="e">
        <f t="shared" si="1006"/>
        <v>#NUM!</v>
      </c>
      <c r="AS4403" s="105" t="e">
        <f t="shared" si="1007"/>
        <v>#NUM!</v>
      </c>
      <c r="AT4403" s="105" t="e">
        <f>#REF!*1.075</f>
        <v>#REF!</v>
      </c>
      <c r="AU4403" s="105">
        <f t="shared" si="1008"/>
        <v>0</v>
      </c>
      <c r="AV4403" s="102" t="e">
        <f t="shared" si="1003"/>
        <v>#REF!</v>
      </c>
      <c r="AZ4403" s="108" t="b">
        <f t="shared" si="1001"/>
        <v>0</v>
      </c>
      <c r="BA4403" s="1">
        <f t="shared" si="1002"/>
        <v>0</v>
      </c>
      <c r="BB4403" s="106">
        <f t="shared" si="1004"/>
        <v>0</v>
      </c>
      <c r="BE4403" s="110"/>
      <c r="BF4403" s="110"/>
      <c r="BG4403" s="110"/>
    </row>
    <row r="4404" spans="1:59" ht="24.75" hidden="1" customHeight="1">
      <c r="A4404" s="9">
        <v>4416</v>
      </c>
      <c r="B4404" s="36">
        <v>20385</v>
      </c>
      <c r="C4404" s="36"/>
      <c r="E4404" s="36" t="s">
        <v>16833</v>
      </c>
      <c r="F4404" s="36"/>
      <c r="G4404" s="36" t="s">
        <v>765</v>
      </c>
      <c r="H4404" s="36" t="s">
        <v>16834</v>
      </c>
      <c r="I4404" s="36" t="s">
        <v>551</v>
      </c>
      <c r="J4404" s="36"/>
      <c r="K4404" s="49"/>
      <c r="L4404" s="36"/>
      <c r="M4404" s="36"/>
      <c r="N4404" s="36"/>
      <c r="O4404" s="36" t="s">
        <v>16835</v>
      </c>
      <c r="P4404" s="21"/>
      <c r="Q4404" s="21" t="s">
        <v>480</v>
      </c>
      <c r="T4404" s="116"/>
      <c r="AQ4404" s="105" t="e">
        <f t="shared" si="1005"/>
        <v>#NUM!</v>
      </c>
      <c r="AR4404" s="105" t="e">
        <f t="shared" si="1006"/>
        <v>#NUM!</v>
      </c>
      <c r="AS4404" s="105" t="e">
        <f t="shared" si="1007"/>
        <v>#NUM!</v>
      </c>
      <c r="AT4404" s="105" t="e">
        <f>#REF!*1.075</f>
        <v>#REF!</v>
      </c>
      <c r="AU4404" s="105">
        <f t="shared" si="1008"/>
        <v>0</v>
      </c>
      <c r="AV4404" s="102" t="e">
        <f t="shared" si="1003"/>
        <v>#REF!</v>
      </c>
      <c r="AZ4404" s="108" t="b">
        <f t="shared" si="1001"/>
        <v>0</v>
      </c>
      <c r="BA4404" s="1">
        <f t="shared" si="1002"/>
        <v>0</v>
      </c>
      <c r="BB4404" s="106">
        <f t="shared" si="1004"/>
        <v>0</v>
      </c>
      <c r="BE4404" s="110"/>
      <c r="BF4404" s="110"/>
      <c r="BG4404" s="110"/>
    </row>
    <row r="4405" spans="1:59" ht="24.75" hidden="1" customHeight="1">
      <c r="A4405" s="9">
        <v>4418</v>
      </c>
      <c r="B4405" s="36">
        <v>20445</v>
      </c>
      <c r="C4405" s="36"/>
      <c r="E4405" s="36" t="s">
        <v>16836</v>
      </c>
      <c r="F4405" s="36"/>
      <c r="G4405" s="36" t="s">
        <v>9360</v>
      </c>
      <c r="H4405" s="36" t="s">
        <v>16837</v>
      </c>
      <c r="I4405" s="36" t="s">
        <v>551</v>
      </c>
      <c r="J4405" s="36"/>
      <c r="K4405" s="49"/>
      <c r="L4405" s="36"/>
      <c r="M4405" s="36"/>
      <c r="N4405" s="36"/>
      <c r="O4405" s="36" t="s">
        <v>16835</v>
      </c>
      <c r="P4405" s="21"/>
      <c r="Q4405" s="21" t="s">
        <v>480</v>
      </c>
      <c r="T4405" s="116"/>
      <c r="AQ4405" s="105" t="e">
        <f t="shared" si="1005"/>
        <v>#NUM!</v>
      </c>
      <c r="AR4405" s="105" t="e">
        <f t="shared" si="1006"/>
        <v>#NUM!</v>
      </c>
      <c r="AS4405" s="105" t="e">
        <f t="shared" si="1007"/>
        <v>#NUM!</v>
      </c>
      <c r="AT4405" s="105" t="e">
        <f>#REF!*1.075</f>
        <v>#REF!</v>
      </c>
      <c r="AU4405" s="105">
        <f t="shared" si="1008"/>
        <v>0</v>
      </c>
      <c r="AV4405" s="102" t="e">
        <f t="shared" si="1003"/>
        <v>#REF!</v>
      </c>
      <c r="AZ4405" s="108" t="b">
        <f t="shared" si="1001"/>
        <v>0</v>
      </c>
      <c r="BA4405" s="1">
        <f t="shared" si="1002"/>
        <v>0</v>
      </c>
      <c r="BB4405" s="106">
        <f t="shared" si="1004"/>
        <v>0</v>
      </c>
      <c r="BE4405" s="110"/>
      <c r="BF4405" s="110"/>
      <c r="BG4405" s="110"/>
    </row>
    <row r="4406" spans="1:59" ht="24.75" customHeight="1">
      <c r="A4406" s="9">
        <v>4415</v>
      </c>
      <c r="B4406" s="17">
        <v>19563</v>
      </c>
      <c r="C4406" s="17"/>
      <c r="D4406" s="127" t="s">
        <v>11610</v>
      </c>
      <c r="E4406" s="2" t="s">
        <v>16838</v>
      </c>
      <c r="F4406" s="2" t="s">
        <v>16839</v>
      </c>
      <c r="G4406" s="2" t="s">
        <v>1088</v>
      </c>
      <c r="H4406" s="18" t="s">
        <v>251</v>
      </c>
      <c r="I4406" s="2" t="s">
        <v>686</v>
      </c>
      <c r="J4406" s="2" t="s">
        <v>16840</v>
      </c>
      <c r="K4406" s="19">
        <v>7.5</v>
      </c>
      <c r="L4406" s="2" t="s">
        <v>91</v>
      </c>
      <c r="M4406" s="17">
        <v>1</v>
      </c>
      <c r="N4406" s="2" t="s">
        <v>46</v>
      </c>
      <c r="O4406" s="2" t="s">
        <v>16841</v>
      </c>
      <c r="P4406" s="2" t="s">
        <v>12013</v>
      </c>
      <c r="Q4406" s="2" t="s">
        <v>16842</v>
      </c>
      <c r="S4406" s="102">
        <v>4.3600000000000003</v>
      </c>
      <c r="T4406" s="116"/>
      <c r="U4406" s="84">
        <v>0.8</v>
      </c>
      <c r="AN4406" s="106">
        <v>0.5</v>
      </c>
      <c r="AO4406" s="105" t="s">
        <v>50</v>
      </c>
      <c r="AP4406" s="104" t="s">
        <v>51</v>
      </c>
      <c r="AQ4406" s="105" t="e">
        <f t="shared" si="1005"/>
        <v>#NUM!</v>
      </c>
      <c r="AR4406" s="105" t="e">
        <f t="shared" si="1006"/>
        <v>#NUM!</v>
      </c>
      <c r="AS4406" s="105" t="e">
        <f t="shared" si="1007"/>
        <v>#NUM!</v>
      </c>
      <c r="AT4406" s="105" t="e">
        <f>#REF!*1.075</f>
        <v>#REF!</v>
      </c>
      <c r="AU4406" s="105">
        <f t="shared" si="1008"/>
        <v>0</v>
      </c>
      <c r="AV4406" s="102" t="e">
        <f t="shared" si="1003"/>
        <v>#REF!</v>
      </c>
      <c r="AW4406" s="137" t="s">
        <v>172</v>
      </c>
      <c r="AX4406" s="105" t="s">
        <v>173</v>
      </c>
      <c r="AY4406" s="106">
        <v>4.6870000000000003</v>
      </c>
      <c r="AZ4406" s="108">
        <f t="shared" si="1001"/>
        <v>1.1717500000000001</v>
      </c>
      <c r="BA4406" s="1">
        <f t="shared" si="1002"/>
        <v>5.8587500000000006</v>
      </c>
      <c r="BB4406" s="106">
        <f t="shared" si="1004"/>
        <v>6.3274500000000007</v>
      </c>
      <c r="BC4406" s="105" t="s">
        <v>53</v>
      </c>
      <c r="BE4406" s="110"/>
      <c r="BF4406" s="110"/>
      <c r="BG4406" s="110"/>
    </row>
    <row r="4407" spans="1:59" ht="24.75" hidden="1" customHeight="1">
      <c r="A4407" s="9">
        <v>4417</v>
      </c>
      <c r="B4407" s="17">
        <v>16294</v>
      </c>
      <c r="C4407" s="17"/>
      <c r="D4407" s="8"/>
      <c r="E4407" s="2" t="s">
        <v>16843</v>
      </c>
      <c r="F4407" s="2" t="s">
        <v>16844</v>
      </c>
      <c r="G4407" s="2" t="s">
        <v>114</v>
      </c>
      <c r="H4407" s="18" t="s">
        <v>97</v>
      </c>
      <c r="I4407" s="2" t="s">
        <v>686</v>
      </c>
      <c r="J4407" s="2" t="s">
        <v>16845</v>
      </c>
      <c r="K4407" s="19">
        <v>10</v>
      </c>
      <c r="L4407" s="2" t="s">
        <v>91</v>
      </c>
      <c r="M4407" s="17">
        <v>1</v>
      </c>
      <c r="N4407" s="2" t="s">
        <v>46</v>
      </c>
      <c r="O4407" s="2" t="s">
        <v>16841</v>
      </c>
      <c r="P4407" s="2" t="s">
        <v>11981</v>
      </c>
      <c r="Q4407" s="2" t="s">
        <v>16846</v>
      </c>
      <c r="S4407" s="102">
        <v>0.5</v>
      </c>
      <c r="T4407" s="116">
        <v>0.19</v>
      </c>
      <c r="U4407" s="84">
        <v>0.8</v>
      </c>
      <c r="AE4407" s="104">
        <v>0.8</v>
      </c>
      <c r="AN4407" s="106">
        <v>0.5</v>
      </c>
      <c r="AO4407" s="105" t="s">
        <v>50</v>
      </c>
      <c r="AP4407" s="104" t="s">
        <v>51</v>
      </c>
      <c r="AQ4407" s="105" t="e">
        <f t="shared" si="1005"/>
        <v>#NUM!</v>
      </c>
      <c r="AR4407" s="105" t="e">
        <f t="shared" si="1006"/>
        <v>#NUM!</v>
      </c>
      <c r="AS4407" s="105" t="e">
        <f t="shared" si="1007"/>
        <v>#NUM!</v>
      </c>
      <c r="AT4407" s="105" t="e">
        <f>#REF!*1.075</f>
        <v>#REF!</v>
      </c>
      <c r="AU4407" s="105">
        <f t="shared" si="1008"/>
        <v>0.20424999999999999</v>
      </c>
      <c r="AV4407" s="102" t="e">
        <f t="shared" si="1003"/>
        <v>#REF!</v>
      </c>
      <c r="AW4407" s="105" t="s">
        <v>172</v>
      </c>
      <c r="AX4407" s="105" t="s">
        <v>173</v>
      </c>
      <c r="AY4407" s="106">
        <v>0.20399999999999999</v>
      </c>
      <c r="AZ4407" s="108">
        <f t="shared" si="1001"/>
        <v>5.0999999999999997E-2</v>
      </c>
      <c r="BA4407" s="1">
        <f t="shared" si="1002"/>
        <v>0.255</v>
      </c>
      <c r="BB4407" s="106">
        <f t="shared" si="1004"/>
        <v>0.27539999999999998</v>
      </c>
      <c r="BC4407" s="105" t="s">
        <v>53</v>
      </c>
      <c r="BE4407" s="110"/>
      <c r="BF4407" s="110"/>
      <c r="BG4407" s="110"/>
    </row>
    <row r="4408" spans="1:59" ht="24.75" hidden="1" customHeight="1">
      <c r="A4408" s="9">
        <v>4419</v>
      </c>
      <c r="B4408" s="36">
        <v>20419</v>
      </c>
      <c r="C4408" s="36"/>
      <c r="E4408" s="37" t="s">
        <v>16838</v>
      </c>
      <c r="F4408" s="36" t="s">
        <v>16847</v>
      </c>
      <c r="G4408" s="36" t="s">
        <v>1088</v>
      </c>
      <c r="H4408" s="36" t="s">
        <v>16848</v>
      </c>
      <c r="I4408" s="36" t="s">
        <v>686</v>
      </c>
      <c r="J4408" s="37" t="s">
        <v>16840</v>
      </c>
      <c r="K4408" s="49"/>
      <c r="L4408" s="36"/>
      <c r="M4408" s="36"/>
      <c r="N4408" s="36"/>
      <c r="O4408" s="36" t="s">
        <v>16841</v>
      </c>
      <c r="P4408" s="36" t="s">
        <v>16849</v>
      </c>
      <c r="Q4408" s="36" t="s">
        <v>16850</v>
      </c>
      <c r="T4408" s="116"/>
      <c r="AQ4408" s="105" t="e">
        <f t="shared" si="1005"/>
        <v>#NUM!</v>
      </c>
      <c r="AR4408" s="105" t="e">
        <f t="shared" si="1006"/>
        <v>#NUM!</v>
      </c>
      <c r="AS4408" s="105" t="e">
        <f t="shared" si="1007"/>
        <v>#NUM!</v>
      </c>
      <c r="AT4408" s="105" t="e">
        <f>#REF!*1.075</f>
        <v>#REF!</v>
      </c>
      <c r="AU4408" s="105">
        <f t="shared" si="1008"/>
        <v>0</v>
      </c>
      <c r="AV4408" s="102" t="e">
        <f t="shared" si="1003"/>
        <v>#REF!</v>
      </c>
      <c r="AZ4408" s="108" t="b">
        <f t="shared" si="1001"/>
        <v>0</v>
      </c>
      <c r="BA4408" s="1">
        <f t="shared" si="1002"/>
        <v>0</v>
      </c>
      <c r="BB4408" s="106">
        <f t="shared" ref="BB4408:BB4439" si="1009">BA4408+BA4408*0.08</f>
        <v>0</v>
      </c>
      <c r="BE4408" s="110"/>
      <c r="BF4408" s="110"/>
      <c r="BG4408" s="110"/>
    </row>
    <row r="4409" spans="1:59" ht="24.75" hidden="1" customHeight="1">
      <c r="A4409" s="9">
        <v>4420</v>
      </c>
      <c r="B4409" s="17">
        <v>19941</v>
      </c>
      <c r="C4409" s="17"/>
      <c r="D4409" s="8"/>
      <c r="E4409" s="2" t="s">
        <v>16851</v>
      </c>
      <c r="F4409" s="2" t="s">
        <v>16852</v>
      </c>
      <c r="G4409" s="2" t="s">
        <v>685</v>
      </c>
      <c r="H4409" s="18" t="s">
        <v>16853</v>
      </c>
      <c r="I4409" s="2" t="s">
        <v>686</v>
      </c>
      <c r="J4409" s="2" t="s">
        <v>16854</v>
      </c>
      <c r="K4409" s="19">
        <v>30</v>
      </c>
      <c r="L4409" s="2" t="s">
        <v>91</v>
      </c>
      <c r="M4409" s="17">
        <v>1</v>
      </c>
      <c r="N4409" s="2" t="s">
        <v>46</v>
      </c>
      <c r="O4409" s="2" t="s">
        <v>16841</v>
      </c>
      <c r="P4409" s="2" t="s">
        <v>16855</v>
      </c>
      <c r="Q4409" s="2" t="s">
        <v>16856</v>
      </c>
      <c r="S4409" s="102">
        <v>2.5</v>
      </c>
      <c r="T4409" s="116" t="s">
        <v>58</v>
      </c>
      <c r="U4409" s="84">
        <v>2.8</v>
      </c>
      <c r="AE4409" s="104">
        <v>2.8</v>
      </c>
      <c r="AN4409" s="106">
        <v>2.5</v>
      </c>
      <c r="AO4409" s="105" t="s">
        <v>50</v>
      </c>
      <c r="AP4409" s="104" t="s">
        <v>51</v>
      </c>
      <c r="AQ4409" s="105" t="e">
        <f t="shared" si="1005"/>
        <v>#NUM!</v>
      </c>
      <c r="AR4409" s="105" t="e">
        <f t="shared" si="1006"/>
        <v>#NUM!</v>
      </c>
      <c r="AS4409" s="105" t="e">
        <f t="shared" si="1007"/>
        <v>#NUM!</v>
      </c>
      <c r="AT4409" s="105" t="e">
        <f>#REF!*1.075</f>
        <v>#REF!</v>
      </c>
      <c r="AU4409" s="105" t="e">
        <f t="shared" si="1008"/>
        <v>#VALUE!</v>
      </c>
      <c r="AV4409" s="102" t="e">
        <f t="shared" si="1003"/>
        <v>#REF!</v>
      </c>
      <c r="AW4409" s="125" t="s">
        <v>52</v>
      </c>
      <c r="AX4409" s="105" t="s">
        <v>51</v>
      </c>
      <c r="AY4409" s="106">
        <v>2.6869999999999998</v>
      </c>
      <c r="AZ4409" s="108">
        <f t="shared" si="1001"/>
        <v>0.67174999999999996</v>
      </c>
      <c r="BA4409" s="1">
        <f t="shared" si="1002"/>
        <v>3.3587499999999997</v>
      </c>
      <c r="BB4409" s="106">
        <f t="shared" si="1009"/>
        <v>3.6274499999999996</v>
      </c>
      <c r="BC4409" s="105" t="s">
        <v>53</v>
      </c>
      <c r="BE4409" s="110"/>
      <c r="BF4409" s="110"/>
      <c r="BG4409" s="110"/>
    </row>
    <row r="4410" spans="1:59" ht="24.75" hidden="1" customHeight="1">
      <c r="A4410" s="9">
        <v>4421</v>
      </c>
      <c r="B4410" s="36">
        <v>20432</v>
      </c>
      <c r="C4410" s="36"/>
      <c r="E4410" s="37" t="s">
        <v>16857</v>
      </c>
      <c r="F4410" s="36" t="s">
        <v>8970</v>
      </c>
      <c r="G4410" s="36" t="s">
        <v>1297</v>
      </c>
      <c r="H4410" s="36" t="s">
        <v>7981</v>
      </c>
      <c r="I4410" s="36" t="s">
        <v>551</v>
      </c>
      <c r="J4410" s="37" t="s">
        <v>12034</v>
      </c>
      <c r="K4410" s="49"/>
      <c r="L4410" s="36"/>
      <c r="M4410" s="36"/>
      <c r="N4410" s="36"/>
      <c r="O4410" s="36" t="s">
        <v>16841</v>
      </c>
      <c r="P4410" s="36" t="s">
        <v>16858</v>
      </c>
      <c r="Q4410" s="36" t="s">
        <v>16859</v>
      </c>
      <c r="T4410" s="116"/>
      <c r="AQ4410" s="105" t="e">
        <f t="shared" ref="AQ4410:AQ4430" si="1010">AVERAGE(SMALL(AE4410:AI4410,1),SMALL(AE4410:AI4410,2))</f>
        <v>#NUM!</v>
      </c>
      <c r="AR4410" s="105" t="e">
        <f t="shared" ref="AR4410:AR4430" si="1011">IF(R4410 &lt;=( AVERAGE(SMALL(AE4410:AI4410,1),SMALL(AE4410:AI4410,2))), R4410, "")</f>
        <v>#NUM!</v>
      </c>
      <c r="AS4410" s="105" t="e">
        <f t="shared" ref="AS4410:AS4430" si="1012">AVERAGE(SMALL(AJ4410:AM4410,1),SMALL(AJ4410:AM4410,2))</f>
        <v>#NUM!</v>
      </c>
      <c r="AT4410" s="105" t="e">
        <f>#REF!*1.075</f>
        <v>#REF!</v>
      </c>
      <c r="AU4410" s="105">
        <f t="shared" ref="AU4410:AU4430" si="1013">T4410*1.075</f>
        <v>0</v>
      </c>
      <c r="AV4410" s="102" t="e">
        <f t="shared" si="1003"/>
        <v>#REF!</v>
      </c>
      <c r="AZ4410" s="108" t="b">
        <f t="shared" si="1001"/>
        <v>0</v>
      </c>
      <c r="BA4410" s="1">
        <f t="shared" si="1002"/>
        <v>0</v>
      </c>
      <c r="BB4410" s="106">
        <f t="shared" si="1009"/>
        <v>0</v>
      </c>
      <c r="BE4410" s="110"/>
      <c r="BF4410" s="110"/>
      <c r="BG4410" s="110"/>
    </row>
    <row r="4411" spans="1:59" ht="24.75" hidden="1" customHeight="1">
      <c r="A4411" s="9">
        <v>4422</v>
      </c>
      <c r="B4411" s="36">
        <v>19906</v>
      </c>
      <c r="C4411" s="36"/>
      <c r="E4411" s="37" t="s">
        <v>16860</v>
      </c>
      <c r="F4411" s="36" t="s">
        <v>16413</v>
      </c>
      <c r="G4411" s="36" t="s">
        <v>2021</v>
      </c>
      <c r="H4411" s="36" t="s">
        <v>16861</v>
      </c>
      <c r="I4411" s="36" t="s">
        <v>686</v>
      </c>
      <c r="J4411" s="37" t="s">
        <v>16862</v>
      </c>
      <c r="K4411" s="49"/>
      <c r="L4411" s="36"/>
      <c r="M4411" s="36"/>
      <c r="N4411" s="36"/>
      <c r="O4411" s="36" t="s">
        <v>16841</v>
      </c>
      <c r="P4411" s="36" t="s">
        <v>16849</v>
      </c>
      <c r="Q4411" s="36" t="s">
        <v>16863</v>
      </c>
      <c r="T4411" s="116"/>
      <c r="AQ4411" s="105" t="e">
        <f t="shared" si="1010"/>
        <v>#NUM!</v>
      </c>
      <c r="AR4411" s="105" t="e">
        <f t="shared" si="1011"/>
        <v>#NUM!</v>
      </c>
      <c r="AS4411" s="105" t="e">
        <f t="shared" si="1012"/>
        <v>#NUM!</v>
      </c>
      <c r="AT4411" s="105" t="e">
        <f>#REF!*1.075</f>
        <v>#REF!</v>
      </c>
      <c r="AU4411" s="105">
        <f t="shared" si="1013"/>
        <v>0</v>
      </c>
      <c r="AV4411" s="102" t="e">
        <f t="shared" si="1003"/>
        <v>#REF!</v>
      </c>
      <c r="AW4411" s="137"/>
      <c r="AZ4411" s="108" t="b">
        <f t="shared" si="1001"/>
        <v>0</v>
      </c>
      <c r="BA4411" s="1">
        <f t="shared" si="1002"/>
        <v>0</v>
      </c>
      <c r="BB4411" s="106">
        <f t="shared" si="1009"/>
        <v>0</v>
      </c>
      <c r="BE4411" s="110"/>
      <c r="BF4411" s="110"/>
      <c r="BG4411" s="110"/>
    </row>
    <row r="4412" spans="1:59" ht="24.75" hidden="1" customHeight="1">
      <c r="A4412" s="9">
        <v>4423</v>
      </c>
      <c r="B4412" s="36">
        <v>20201</v>
      </c>
      <c r="C4412" s="36"/>
      <c r="E4412" s="37" t="s">
        <v>16864</v>
      </c>
      <c r="F4412" s="36" t="s">
        <v>5007</v>
      </c>
      <c r="G4412" s="36" t="s">
        <v>685</v>
      </c>
      <c r="H4412" s="36" t="s">
        <v>251</v>
      </c>
      <c r="I4412" s="36" t="s">
        <v>686</v>
      </c>
      <c r="J4412" s="37" t="s">
        <v>16854</v>
      </c>
      <c r="K4412" s="49"/>
      <c r="L4412" s="36"/>
      <c r="M4412" s="36"/>
      <c r="N4412" s="36"/>
      <c r="O4412" s="36" t="s">
        <v>16841</v>
      </c>
      <c r="P4412" s="36" t="s">
        <v>16865</v>
      </c>
      <c r="Q4412" s="36" t="s">
        <v>16866</v>
      </c>
      <c r="T4412" s="116"/>
      <c r="AQ4412" s="105" t="e">
        <f t="shared" si="1010"/>
        <v>#NUM!</v>
      </c>
      <c r="AR4412" s="105" t="e">
        <f t="shared" si="1011"/>
        <v>#NUM!</v>
      </c>
      <c r="AS4412" s="105" t="e">
        <f t="shared" si="1012"/>
        <v>#NUM!</v>
      </c>
      <c r="AT4412" s="105" t="e">
        <f>#REF!*1.075</f>
        <v>#REF!</v>
      </c>
      <c r="AU4412" s="105">
        <f t="shared" si="1013"/>
        <v>0</v>
      </c>
      <c r="AV4412" s="102" t="e">
        <f t="shared" si="1003"/>
        <v>#REF!</v>
      </c>
      <c r="AW4412" s="137"/>
      <c r="AZ4412" s="108" t="b">
        <f t="shared" si="1001"/>
        <v>0</v>
      </c>
      <c r="BA4412" s="1">
        <f t="shared" si="1002"/>
        <v>0</v>
      </c>
      <c r="BB4412" s="106">
        <f t="shared" si="1009"/>
        <v>0</v>
      </c>
      <c r="BE4412" s="110"/>
      <c r="BF4412" s="110"/>
      <c r="BG4412" s="110"/>
    </row>
    <row r="4413" spans="1:59" ht="24.75" hidden="1" customHeight="1">
      <c r="A4413" s="9">
        <v>4424</v>
      </c>
      <c r="B4413" s="36">
        <v>20281</v>
      </c>
      <c r="C4413" s="36"/>
      <c r="E4413" s="37" t="s">
        <v>16867</v>
      </c>
      <c r="F4413" s="36" t="s">
        <v>16868</v>
      </c>
      <c r="G4413" s="36" t="s">
        <v>4909</v>
      </c>
      <c r="H4413" s="36" t="s">
        <v>12518</v>
      </c>
      <c r="I4413" s="36" t="s">
        <v>686</v>
      </c>
      <c r="J4413" s="37" t="s">
        <v>16869</v>
      </c>
      <c r="K4413" s="49"/>
      <c r="L4413" s="36"/>
      <c r="M4413" s="36"/>
      <c r="N4413" s="36"/>
      <c r="O4413" s="36" t="s">
        <v>16841</v>
      </c>
      <c r="P4413" s="36" t="s">
        <v>16849</v>
      </c>
      <c r="Q4413" s="36" t="s">
        <v>16870</v>
      </c>
      <c r="T4413" s="116"/>
      <c r="AQ4413" s="105" t="e">
        <f t="shared" si="1010"/>
        <v>#NUM!</v>
      </c>
      <c r="AR4413" s="105" t="e">
        <f t="shared" si="1011"/>
        <v>#NUM!</v>
      </c>
      <c r="AS4413" s="105" t="e">
        <f t="shared" si="1012"/>
        <v>#NUM!</v>
      </c>
      <c r="AT4413" s="105" t="e">
        <f>#REF!*1.075</f>
        <v>#REF!</v>
      </c>
      <c r="AU4413" s="105">
        <f t="shared" si="1013"/>
        <v>0</v>
      </c>
      <c r="AV4413" s="102" t="e">
        <f t="shared" si="1003"/>
        <v>#REF!</v>
      </c>
      <c r="AZ4413" s="108" t="b">
        <f t="shared" si="1001"/>
        <v>0</v>
      </c>
      <c r="BA4413" s="1">
        <f t="shared" si="1002"/>
        <v>0</v>
      </c>
      <c r="BB4413" s="106">
        <f t="shared" si="1009"/>
        <v>0</v>
      </c>
      <c r="BE4413" s="110"/>
      <c r="BF4413" s="110"/>
      <c r="BG4413" s="110"/>
    </row>
    <row r="4414" spans="1:59" ht="24.75" hidden="1" customHeight="1">
      <c r="A4414" s="9">
        <v>4425</v>
      </c>
      <c r="B4414" s="36">
        <v>20204</v>
      </c>
      <c r="C4414" s="36"/>
      <c r="E4414" s="36" t="s">
        <v>16871</v>
      </c>
      <c r="F4414" s="36"/>
      <c r="G4414" s="36" t="s">
        <v>114</v>
      </c>
      <c r="H4414" s="36" t="s">
        <v>16872</v>
      </c>
      <c r="I4414" s="36" t="s">
        <v>686</v>
      </c>
      <c r="J4414" s="36"/>
      <c r="K4414" s="49"/>
      <c r="L4414" s="36"/>
      <c r="M4414" s="36"/>
      <c r="N4414" s="36"/>
      <c r="O4414" s="36" t="s">
        <v>16841</v>
      </c>
      <c r="P4414" s="21"/>
      <c r="Q4414" s="21" t="s">
        <v>480</v>
      </c>
      <c r="T4414" s="116"/>
      <c r="AQ4414" s="105" t="e">
        <f t="shared" si="1010"/>
        <v>#NUM!</v>
      </c>
      <c r="AR4414" s="105" t="e">
        <f t="shared" si="1011"/>
        <v>#NUM!</v>
      </c>
      <c r="AS4414" s="105" t="e">
        <f t="shared" si="1012"/>
        <v>#NUM!</v>
      </c>
      <c r="AT4414" s="105" t="e">
        <f>#REF!*1.075</f>
        <v>#REF!</v>
      </c>
      <c r="AU4414" s="105">
        <f t="shared" si="1013"/>
        <v>0</v>
      </c>
      <c r="AV4414" s="102" t="e">
        <f t="shared" si="1003"/>
        <v>#REF!</v>
      </c>
      <c r="AZ4414" s="108" t="b">
        <f t="shared" si="1001"/>
        <v>0</v>
      </c>
      <c r="BA4414" s="1">
        <f t="shared" si="1002"/>
        <v>0</v>
      </c>
      <c r="BB4414" s="106">
        <f t="shared" si="1009"/>
        <v>0</v>
      </c>
      <c r="BE4414" s="110"/>
      <c r="BF4414" s="110"/>
      <c r="BG4414" s="110"/>
    </row>
    <row r="4415" spans="1:59" ht="24.75" hidden="1" customHeight="1">
      <c r="A4415" s="9">
        <v>4426</v>
      </c>
      <c r="B4415" s="36">
        <v>20631</v>
      </c>
      <c r="C4415" s="36"/>
      <c r="E4415" s="36" t="s">
        <v>16873</v>
      </c>
      <c r="F4415" s="36"/>
      <c r="G4415" s="36" t="s">
        <v>5238</v>
      </c>
      <c r="H4415" s="36" t="s">
        <v>16874</v>
      </c>
      <c r="I4415" s="36" t="s">
        <v>2004</v>
      </c>
      <c r="J4415" s="36"/>
      <c r="K4415" s="49"/>
      <c r="L4415" s="36"/>
      <c r="M4415" s="36"/>
      <c r="N4415" s="36"/>
      <c r="O4415" s="36" t="s">
        <v>16841</v>
      </c>
      <c r="P4415" s="21"/>
      <c r="Q4415" s="21" t="s">
        <v>480</v>
      </c>
      <c r="T4415" s="116"/>
      <c r="AQ4415" s="105" t="e">
        <f t="shared" si="1010"/>
        <v>#NUM!</v>
      </c>
      <c r="AR4415" s="105" t="e">
        <f t="shared" si="1011"/>
        <v>#NUM!</v>
      </c>
      <c r="AS4415" s="105" t="e">
        <f t="shared" si="1012"/>
        <v>#NUM!</v>
      </c>
      <c r="AT4415" s="105" t="e">
        <f>#REF!*1.075</f>
        <v>#REF!</v>
      </c>
      <c r="AU4415" s="105">
        <f t="shared" si="1013"/>
        <v>0</v>
      </c>
      <c r="AV4415" s="102" t="e">
        <f t="shared" si="1003"/>
        <v>#REF!</v>
      </c>
      <c r="AZ4415" s="108" t="b">
        <f t="shared" si="1001"/>
        <v>0</v>
      </c>
      <c r="BA4415" s="1">
        <f t="shared" si="1002"/>
        <v>0</v>
      </c>
      <c r="BB4415" s="106">
        <f t="shared" si="1009"/>
        <v>0</v>
      </c>
      <c r="BE4415" s="110"/>
      <c r="BF4415" s="110"/>
      <c r="BG4415" s="110"/>
    </row>
    <row r="4416" spans="1:59" ht="24.75" hidden="1" customHeight="1">
      <c r="A4416" s="9">
        <v>4427</v>
      </c>
      <c r="B4416" s="36">
        <v>20562</v>
      </c>
      <c r="C4416" s="36"/>
      <c r="E4416" s="36" t="s">
        <v>16875</v>
      </c>
      <c r="F4416" s="36"/>
      <c r="G4416" s="36" t="s">
        <v>2549</v>
      </c>
      <c r="H4416" s="36" t="s">
        <v>16876</v>
      </c>
      <c r="I4416" s="36" t="s">
        <v>551</v>
      </c>
      <c r="J4416" s="36"/>
      <c r="K4416" s="49"/>
      <c r="L4416" s="36"/>
      <c r="M4416" s="36"/>
      <c r="N4416" s="36"/>
      <c r="O4416" s="36" t="s">
        <v>16841</v>
      </c>
      <c r="P4416" s="21"/>
      <c r="Q4416" s="21" t="s">
        <v>480</v>
      </c>
      <c r="T4416" s="116"/>
      <c r="AQ4416" s="105" t="e">
        <f t="shared" si="1010"/>
        <v>#NUM!</v>
      </c>
      <c r="AR4416" s="105" t="e">
        <f t="shared" si="1011"/>
        <v>#NUM!</v>
      </c>
      <c r="AS4416" s="105" t="e">
        <f t="shared" si="1012"/>
        <v>#NUM!</v>
      </c>
      <c r="AT4416" s="105" t="e">
        <f>#REF!*1.075</f>
        <v>#REF!</v>
      </c>
      <c r="AU4416" s="105">
        <f t="shared" si="1013"/>
        <v>0</v>
      </c>
      <c r="AV4416" s="102" t="e">
        <f t="shared" si="1003"/>
        <v>#REF!</v>
      </c>
      <c r="AZ4416" s="108" t="b">
        <f t="shared" si="1001"/>
        <v>0</v>
      </c>
      <c r="BA4416" s="1">
        <f t="shared" si="1002"/>
        <v>0</v>
      </c>
      <c r="BB4416" s="106">
        <f t="shared" si="1009"/>
        <v>0</v>
      </c>
      <c r="BE4416" s="110"/>
      <c r="BF4416" s="110"/>
      <c r="BG4416" s="110"/>
    </row>
    <row r="4417" spans="1:59" ht="24.75" hidden="1" customHeight="1">
      <c r="A4417" s="9">
        <v>4429</v>
      </c>
      <c r="B4417" s="36">
        <v>20526</v>
      </c>
      <c r="C4417" s="36"/>
      <c r="E4417" s="36" t="s">
        <v>16877</v>
      </c>
      <c r="F4417" s="36"/>
      <c r="G4417" s="36" t="s">
        <v>448</v>
      </c>
      <c r="H4417" s="36" t="s">
        <v>6638</v>
      </c>
      <c r="I4417" s="36" t="s">
        <v>551</v>
      </c>
      <c r="J4417" s="36"/>
      <c r="K4417" s="49"/>
      <c r="L4417" s="36"/>
      <c r="M4417" s="36"/>
      <c r="N4417" s="36"/>
      <c r="O4417" s="36" t="s">
        <v>16841</v>
      </c>
      <c r="P4417" s="21"/>
      <c r="Q4417" s="21" t="s">
        <v>480</v>
      </c>
      <c r="T4417" s="116"/>
      <c r="AQ4417" s="105" t="e">
        <f t="shared" si="1010"/>
        <v>#NUM!</v>
      </c>
      <c r="AR4417" s="105" t="e">
        <f t="shared" si="1011"/>
        <v>#NUM!</v>
      </c>
      <c r="AS4417" s="105" t="e">
        <f t="shared" si="1012"/>
        <v>#NUM!</v>
      </c>
      <c r="AT4417" s="105" t="e">
        <f>#REF!*1.075</f>
        <v>#REF!</v>
      </c>
      <c r="AU4417" s="105">
        <f t="shared" si="1013"/>
        <v>0</v>
      </c>
      <c r="AV4417" s="102" t="e">
        <f t="shared" si="1003"/>
        <v>#REF!</v>
      </c>
      <c r="AZ4417" s="108" t="b">
        <f t="shared" si="1001"/>
        <v>0</v>
      </c>
      <c r="BA4417" s="1">
        <f t="shared" si="1002"/>
        <v>0</v>
      </c>
      <c r="BB4417" s="106">
        <f t="shared" si="1009"/>
        <v>0</v>
      </c>
      <c r="BE4417" s="110"/>
      <c r="BF4417" s="110"/>
      <c r="BG4417" s="110"/>
    </row>
    <row r="4418" spans="1:59" ht="24.75" hidden="1" customHeight="1">
      <c r="A4418" s="9">
        <v>4431</v>
      </c>
      <c r="B4418" s="36">
        <v>20302</v>
      </c>
      <c r="C4418" s="36"/>
      <c r="E4418" s="36" t="s">
        <v>16878</v>
      </c>
      <c r="F4418" s="36"/>
      <c r="G4418" s="36" t="s">
        <v>4095</v>
      </c>
      <c r="H4418" s="36" t="s">
        <v>1105</v>
      </c>
      <c r="I4418" s="36" t="s">
        <v>551</v>
      </c>
      <c r="J4418" s="36"/>
      <c r="K4418" s="49"/>
      <c r="L4418" s="36"/>
      <c r="M4418" s="36"/>
      <c r="N4418" s="36"/>
      <c r="O4418" s="36" t="s">
        <v>16879</v>
      </c>
      <c r="P4418" s="21"/>
      <c r="Q4418" s="21" t="s">
        <v>480</v>
      </c>
      <c r="T4418" s="116"/>
      <c r="AQ4418" s="105" t="e">
        <f t="shared" si="1010"/>
        <v>#NUM!</v>
      </c>
      <c r="AR4418" s="105" t="e">
        <f t="shared" si="1011"/>
        <v>#NUM!</v>
      </c>
      <c r="AS4418" s="105" t="e">
        <f t="shared" si="1012"/>
        <v>#NUM!</v>
      </c>
      <c r="AT4418" s="105" t="e">
        <f>#REF!*1.075</f>
        <v>#REF!</v>
      </c>
      <c r="AU4418" s="105">
        <f t="shared" si="1013"/>
        <v>0</v>
      </c>
      <c r="AV4418" s="102" t="e">
        <f t="shared" si="1003"/>
        <v>#REF!</v>
      </c>
      <c r="AZ4418" s="108" t="b">
        <f t="shared" si="1001"/>
        <v>0</v>
      </c>
      <c r="BA4418" s="1">
        <f t="shared" si="1002"/>
        <v>0</v>
      </c>
      <c r="BB4418" s="106">
        <f t="shared" si="1009"/>
        <v>0</v>
      </c>
      <c r="BE4418" s="110"/>
      <c r="BF4418" s="110"/>
      <c r="BG4418" s="110"/>
    </row>
    <row r="4419" spans="1:59" ht="24.75" hidden="1" customHeight="1">
      <c r="A4419" s="9">
        <v>4428</v>
      </c>
      <c r="B4419" s="20">
        <v>8411</v>
      </c>
      <c r="C4419" s="20"/>
      <c r="E4419" s="21" t="s">
        <v>16880</v>
      </c>
      <c r="F4419" s="21" t="s">
        <v>16881</v>
      </c>
      <c r="G4419" s="21" t="s">
        <v>16882</v>
      </c>
      <c r="H4419" s="22" t="s">
        <v>126</v>
      </c>
      <c r="I4419" s="21" t="s">
        <v>551</v>
      </c>
      <c r="J4419" s="21" t="s">
        <v>16883</v>
      </c>
      <c r="K4419" s="23">
        <v>1</v>
      </c>
      <c r="L4419" s="21" t="s">
        <v>91</v>
      </c>
      <c r="M4419" s="20">
        <v>10</v>
      </c>
      <c r="N4419" s="21" t="s">
        <v>46</v>
      </c>
      <c r="O4419" s="21" t="s">
        <v>16884</v>
      </c>
      <c r="P4419" s="21" t="s">
        <v>16885</v>
      </c>
      <c r="Q4419" s="21" t="s">
        <v>16886</v>
      </c>
      <c r="R4419" s="101">
        <v>30.8</v>
      </c>
      <c r="T4419" s="116">
        <v>2.7</v>
      </c>
      <c r="U4419" s="84">
        <v>30.8</v>
      </c>
      <c r="AQ4419" s="105" t="e">
        <f t="shared" si="1010"/>
        <v>#NUM!</v>
      </c>
      <c r="AR4419" s="105" t="e">
        <f t="shared" si="1011"/>
        <v>#NUM!</v>
      </c>
      <c r="AS4419" s="105" t="e">
        <f t="shared" si="1012"/>
        <v>#NUM!</v>
      </c>
      <c r="AT4419" s="105" t="e">
        <f>#REF!*1.075</f>
        <v>#REF!</v>
      </c>
      <c r="AU4419" s="105">
        <f t="shared" si="1013"/>
        <v>2.9024999999999999</v>
      </c>
      <c r="AV4419" s="102" t="e">
        <f t="shared" si="1003"/>
        <v>#REF!</v>
      </c>
      <c r="AW4419" s="105" t="s">
        <v>172</v>
      </c>
      <c r="AX4419" s="105" t="s">
        <v>173</v>
      </c>
      <c r="AY4419" s="106">
        <v>2.9</v>
      </c>
      <c r="AZ4419" s="108">
        <f t="shared" si="1001"/>
        <v>0.72499999999999998</v>
      </c>
      <c r="BA4419" s="1">
        <f t="shared" si="1002"/>
        <v>3.625</v>
      </c>
      <c r="BB4419" s="106">
        <f t="shared" si="1009"/>
        <v>3.915</v>
      </c>
      <c r="BC4419" s="105" t="s">
        <v>53</v>
      </c>
      <c r="BE4419" s="110"/>
      <c r="BF4419" s="110"/>
      <c r="BG4419" s="110"/>
    </row>
    <row r="4420" spans="1:59" ht="24.75" hidden="1" customHeight="1">
      <c r="A4420" s="9">
        <v>4432</v>
      </c>
      <c r="B4420" s="36">
        <v>17920</v>
      </c>
      <c r="C4420" s="36"/>
      <c r="E4420" s="36" t="s">
        <v>16887</v>
      </c>
      <c r="F4420" s="36"/>
      <c r="G4420" s="36" t="s">
        <v>824</v>
      </c>
      <c r="H4420" s="36" t="s">
        <v>105</v>
      </c>
      <c r="I4420" s="36" t="s">
        <v>44</v>
      </c>
      <c r="J4420" s="36"/>
      <c r="K4420" s="49"/>
      <c r="L4420" s="36"/>
      <c r="M4420" s="36"/>
      <c r="N4420" s="36"/>
      <c r="O4420" s="36" t="s">
        <v>16888</v>
      </c>
      <c r="P4420" s="21"/>
      <c r="Q4420" s="21" t="s">
        <v>480</v>
      </c>
      <c r="T4420" s="116"/>
      <c r="AQ4420" s="105" t="e">
        <f t="shared" si="1010"/>
        <v>#NUM!</v>
      </c>
      <c r="AR4420" s="105" t="e">
        <f t="shared" si="1011"/>
        <v>#NUM!</v>
      </c>
      <c r="AS4420" s="105" t="e">
        <f t="shared" si="1012"/>
        <v>#NUM!</v>
      </c>
      <c r="AT4420" s="105" t="e">
        <f>#REF!*1.075</f>
        <v>#REF!</v>
      </c>
      <c r="AU4420" s="105">
        <f t="shared" si="1013"/>
        <v>0</v>
      </c>
      <c r="AV4420" s="102" t="e">
        <f t="shared" si="1003"/>
        <v>#REF!</v>
      </c>
      <c r="AZ4420" s="108" t="b">
        <f t="shared" si="1001"/>
        <v>0</v>
      </c>
      <c r="BA4420" s="1">
        <f t="shared" si="1002"/>
        <v>0</v>
      </c>
      <c r="BB4420" s="106">
        <f t="shared" si="1009"/>
        <v>0</v>
      </c>
      <c r="BE4420" s="110"/>
      <c r="BF4420" s="110"/>
      <c r="BG4420" s="110"/>
    </row>
    <row r="4421" spans="1:59" ht="24.75" hidden="1" customHeight="1">
      <c r="A4421" s="9">
        <v>4430</v>
      </c>
      <c r="B4421" s="24">
        <v>20122</v>
      </c>
      <c r="C4421" s="24"/>
      <c r="D4421" s="15"/>
      <c r="E4421" s="25" t="s">
        <v>16889</v>
      </c>
      <c r="F4421" s="25" t="s">
        <v>16890</v>
      </c>
      <c r="G4421" s="25" t="s">
        <v>16891</v>
      </c>
      <c r="H4421" s="26" t="s">
        <v>3951</v>
      </c>
      <c r="I4421" s="25" t="s">
        <v>668</v>
      </c>
      <c r="J4421" s="25" t="s">
        <v>16892</v>
      </c>
      <c r="K4421" s="27">
        <v>300</v>
      </c>
      <c r="L4421" s="25" t="s">
        <v>2122</v>
      </c>
      <c r="M4421" s="24">
        <v>1</v>
      </c>
      <c r="N4421" s="25" t="s">
        <v>46</v>
      </c>
      <c r="O4421" s="25" t="s">
        <v>16893</v>
      </c>
      <c r="P4421" s="25" t="s">
        <v>16894</v>
      </c>
      <c r="Q4421" s="25" t="s">
        <v>16895</v>
      </c>
      <c r="R4421" s="101">
        <v>1527.16</v>
      </c>
      <c r="T4421" s="116">
        <v>1378</v>
      </c>
      <c r="V4421" s="102">
        <v>1561.87</v>
      </c>
      <c r="W4421" s="102">
        <v>1336.8240000000001</v>
      </c>
      <c r="X4421" s="102">
        <v>1504.41</v>
      </c>
      <c r="Y4421" s="102">
        <v>1897.3</v>
      </c>
      <c r="AG4421" s="105">
        <v>1329.42</v>
      </c>
      <c r="AH4421" s="105">
        <v>1504.41</v>
      </c>
      <c r="AI4421" s="105">
        <v>1897.3</v>
      </c>
      <c r="AN4421" s="106">
        <v>1416.915</v>
      </c>
      <c r="AO4421" s="105" t="s">
        <v>277</v>
      </c>
      <c r="AP4421" s="104" t="s">
        <v>278</v>
      </c>
      <c r="AQ4421" s="105">
        <f t="shared" si="1010"/>
        <v>1416.915</v>
      </c>
      <c r="AR4421" s="105" t="str">
        <f t="shared" si="1011"/>
        <v/>
      </c>
      <c r="AS4421" s="105" t="e">
        <f t="shared" si="1012"/>
        <v>#NUM!</v>
      </c>
      <c r="AT4421" s="105" t="e">
        <f>#REF!*1.075</f>
        <v>#REF!</v>
      </c>
      <c r="AU4421" s="105">
        <f t="shared" si="1013"/>
        <v>1481.35</v>
      </c>
      <c r="AV4421" s="102" t="e">
        <f t="shared" si="1003"/>
        <v>#REF!</v>
      </c>
      <c r="AW4421" s="105" t="s">
        <v>279</v>
      </c>
      <c r="AX4421" s="105" t="s">
        <v>278</v>
      </c>
      <c r="AY4421" s="106">
        <v>1416.915</v>
      </c>
      <c r="AZ4421" s="108">
        <f t="shared" si="1001"/>
        <v>141.69149999999999</v>
      </c>
      <c r="BA4421" s="1">
        <f t="shared" si="1002"/>
        <v>1558.6064999999999</v>
      </c>
      <c r="BB4421" s="106">
        <f t="shared" si="1009"/>
        <v>1683.2950199999998</v>
      </c>
      <c r="BC4421" s="105" t="s">
        <v>53</v>
      </c>
      <c r="BE4421" s="110"/>
      <c r="BF4421" s="110"/>
      <c r="BG4421" s="110"/>
    </row>
    <row r="4422" spans="1:59" ht="24.75" hidden="1" customHeight="1">
      <c r="A4422" s="9">
        <v>4433</v>
      </c>
      <c r="B4422" s="36">
        <v>20104</v>
      </c>
      <c r="C4422" s="36"/>
      <c r="D4422" s="126" t="s">
        <v>16896</v>
      </c>
      <c r="E4422" s="37" t="s">
        <v>16897</v>
      </c>
      <c r="F4422" s="36" t="s">
        <v>2690</v>
      </c>
      <c r="G4422" s="36" t="s">
        <v>96</v>
      </c>
      <c r="H4422" s="36" t="s">
        <v>5227</v>
      </c>
      <c r="I4422" s="36" t="s">
        <v>150</v>
      </c>
      <c r="J4422" s="37" t="s">
        <v>16898</v>
      </c>
      <c r="K4422" s="49"/>
      <c r="L4422" s="36"/>
      <c r="M4422" s="36">
        <v>16</v>
      </c>
      <c r="N4422" s="36" t="s">
        <v>46</v>
      </c>
      <c r="O4422" s="36" t="s">
        <v>16899</v>
      </c>
      <c r="P4422" s="36" t="s">
        <v>16900</v>
      </c>
      <c r="Q4422" s="36" t="s">
        <v>16901</v>
      </c>
      <c r="R4422" s="101">
        <v>3.3</v>
      </c>
      <c r="S4422" s="102">
        <v>3.54</v>
      </c>
      <c r="T4422" s="116" t="s">
        <v>58</v>
      </c>
      <c r="U4422" s="84">
        <v>3.3</v>
      </c>
      <c r="AQ4422" s="105" t="e">
        <f t="shared" si="1010"/>
        <v>#NUM!</v>
      </c>
      <c r="AR4422" s="105" t="e">
        <f t="shared" si="1011"/>
        <v>#NUM!</v>
      </c>
      <c r="AS4422" s="105" t="e">
        <f t="shared" si="1012"/>
        <v>#NUM!</v>
      </c>
      <c r="AT4422" s="105" t="e">
        <f>#REF!*1.075</f>
        <v>#REF!</v>
      </c>
      <c r="AU4422" s="105" t="e">
        <f t="shared" si="1013"/>
        <v>#VALUE!</v>
      </c>
      <c r="AV4422" s="102" t="e">
        <f t="shared" si="1003"/>
        <v>#REF!</v>
      </c>
      <c r="AW4422" s="125" t="s">
        <v>52</v>
      </c>
      <c r="AX4422" s="105" t="s">
        <v>51</v>
      </c>
      <c r="AY4422" s="106">
        <v>3.3</v>
      </c>
      <c r="AZ4422" s="108">
        <f t="shared" si="1001"/>
        <v>0.82499999999999996</v>
      </c>
      <c r="BA4422" s="1">
        <f t="shared" si="1002"/>
        <v>4.125</v>
      </c>
      <c r="BB4422" s="106">
        <f t="shared" si="1009"/>
        <v>4.4550000000000001</v>
      </c>
      <c r="BD4422" s="105" t="s">
        <v>200</v>
      </c>
      <c r="BE4422" s="110"/>
      <c r="BF4422" s="110"/>
      <c r="BG4422" s="110"/>
    </row>
    <row r="4423" spans="1:59" ht="24.75" hidden="1" customHeight="1">
      <c r="A4423" s="9">
        <v>4434</v>
      </c>
      <c r="B4423" s="36">
        <v>20105</v>
      </c>
      <c r="C4423" s="36"/>
      <c r="D4423" s="126" t="s">
        <v>16896</v>
      </c>
      <c r="E4423" s="37" t="s">
        <v>16902</v>
      </c>
      <c r="F4423" s="36" t="s">
        <v>2690</v>
      </c>
      <c r="G4423" s="36" t="s">
        <v>96</v>
      </c>
      <c r="H4423" s="36" t="s">
        <v>16903</v>
      </c>
      <c r="I4423" s="36" t="s">
        <v>68</v>
      </c>
      <c r="J4423" s="37" t="s">
        <v>16904</v>
      </c>
      <c r="K4423" s="49"/>
      <c r="L4423" s="36"/>
      <c r="M4423" s="36">
        <v>16</v>
      </c>
      <c r="N4423" s="36" t="s">
        <v>46</v>
      </c>
      <c r="O4423" s="36" t="s">
        <v>16899</v>
      </c>
      <c r="P4423" s="36" t="s">
        <v>16905</v>
      </c>
      <c r="Q4423" s="36" t="s">
        <v>16906</v>
      </c>
      <c r="R4423" s="101">
        <v>5.5</v>
      </c>
      <c r="S4423" s="102">
        <v>5.91</v>
      </c>
      <c r="T4423" s="116" t="s">
        <v>58</v>
      </c>
      <c r="U4423" s="84">
        <v>5.5</v>
      </c>
      <c r="AQ4423" s="105" t="e">
        <f t="shared" si="1010"/>
        <v>#NUM!</v>
      </c>
      <c r="AR4423" s="105" t="e">
        <f t="shared" si="1011"/>
        <v>#NUM!</v>
      </c>
      <c r="AS4423" s="105" t="e">
        <f t="shared" si="1012"/>
        <v>#NUM!</v>
      </c>
      <c r="AT4423" s="105" t="e">
        <f>#REF!*1.075</f>
        <v>#REF!</v>
      </c>
      <c r="AU4423" s="105" t="e">
        <f t="shared" si="1013"/>
        <v>#VALUE!</v>
      </c>
      <c r="AV4423" s="102" t="e">
        <f t="shared" si="1003"/>
        <v>#REF!</v>
      </c>
      <c r="AW4423" s="125" t="s">
        <v>52</v>
      </c>
      <c r="AX4423" s="105" t="s">
        <v>51</v>
      </c>
      <c r="AY4423" s="106">
        <v>5.5</v>
      </c>
      <c r="AZ4423" s="108">
        <f t="shared" si="1001"/>
        <v>1.375</v>
      </c>
      <c r="BA4423" s="1">
        <f t="shared" si="1002"/>
        <v>6.875</v>
      </c>
      <c r="BB4423" s="106">
        <f t="shared" si="1009"/>
        <v>7.4249999999999998</v>
      </c>
      <c r="BD4423" s="105" t="s">
        <v>200</v>
      </c>
      <c r="BE4423" s="110"/>
      <c r="BF4423" s="110"/>
      <c r="BG4423" s="110"/>
    </row>
    <row r="4424" spans="1:59" ht="24.75" hidden="1" customHeight="1">
      <c r="A4424" s="9">
        <v>4435</v>
      </c>
      <c r="B4424" s="36">
        <v>16291</v>
      </c>
      <c r="C4424" s="36"/>
      <c r="D4424" s="126" t="s">
        <v>16896</v>
      </c>
      <c r="E4424" s="37" t="s">
        <v>16907</v>
      </c>
      <c r="F4424" s="36" t="s">
        <v>16908</v>
      </c>
      <c r="G4424" s="36" t="s">
        <v>7886</v>
      </c>
      <c r="H4424" s="36" t="s">
        <v>16909</v>
      </c>
      <c r="I4424" s="36" t="s">
        <v>16910</v>
      </c>
      <c r="J4424" s="37" t="s">
        <v>16911</v>
      </c>
      <c r="K4424" s="49"/>
      <c r="L4424" s="36"/>
      <c r="M4424" s="36">
        <v>1</v>
      </c>
      <c r="N4424" s="36" t="s">
        <v>46</v>
      </c>
      <c r="O4424" s="36" t="s">
        <v>16899</v>
      </c>
      <c r="P4424" s="36" t="s">
        <v>16912</v>
      </c>
      <c r="Q4424" s="36" t="s">
        <v>16913</v>
      </c>
      <c r="R4424" s="101">
        <v>7.67</v>
      </c>
      <c r="S4424" s="102">
        <v>8.24</v>
      </c>
      <c r="T4424" s="116">
        <v>2.54</v>
      </c>
      <c r="U4424" s="84">
        <v>7.67</v>
      </c>
      <c r="AQ4424" s="105" t="e">
        <f t="shared" si="1010"/>
        <v>#NUM!</v>
      </c>
      <c r="AR4424" s="105" t="e">
        <f t="shared" si="1011"/>
        <v>#NUM!</v>
      </c>
      <c r="AS4424" s="105" t="e">
        <f t="shared" si="1012"/>
        <v>#NUM!</v>
      </c>
      <c r="AT4424" s="105" t="e">
        <f>#REF!*1.075</f>
        <v>#REF!</v>
      </c>
      <c r="AU4424" s="105">
        <f t="shared" si="1013"/>
        <v>2.7304999999999997</v>
      </c>
      <c r="AV4424" s="102" t="e">
        <f t="shared" si="1003"/>
        <v>#REF!</v>
      </c>
      <c r="AW4424" s="105" t="s">
        <v>172</v>
      </c>
      <c r="AX4424" s="105" t="s">
        <v>173</v>
      </c>
      <c r="AY4424" s="106">
        <v>2.7305000000000001</v>
      </c>
      <c r="AZ4424" s="108">
        <f t="shared" si="1001"/>
        <v>0.68262500000000004</v>
      </c>
      <c r="BA4424" s="1">
        <f t="shared" si="1002"/>
        <v>3.413125</v>
      </c>
      <c r="BB4424" s="106">
        <f t="shared" si="1009"/>
        <v>3.686175</v>
      </c>
      <c r="BD4424" s="105" t="s">
        <v>200</v>
      </c>
      <c r="BE4424" s="110"/>
      <c r="BF4424" s="110"/>
      <c r="BG4424" s="110"/>
    </row>
    <row r="4425" spans="1:59" ht="24.75" hidden="1" customHeight="1">
      <c r="A4425" s="9">
        <v>4436</v>
      </c>
      <c r="B4425" s="36">
        <v>16285</v>
      </c>
      <c r="C4425" s="36"/>
      <c r="E4425" s="37" t="s">
        <v>16907</v>
      </c>
      <c r="F4425" s="36" t="s">
        <v>16908</v>
      </c>
      <c r="G4425" s="36" t="s">
        <v>7886</v>
      </c>
      <c r="H4425" s="36" t="s">
        <v>16909</v>
      </c>
      <c r="I4425" s="36" t="s">
        <v>16910</v>
      </c>
      <c r="J4425" s="37" t="s">
        <v>16914</v>
      </c>
      <c r="K4425" s="49"/>
      <c r="L4425" s="36"/>
      <c r="M4425" s="36"/>
      <c r="N4425" s="36"/>
      <c r="O4425" s="36" t="s">
        <v>16899</v>
      </c>
      <c r="P4425" s="36" t="s">
        <v>16912</v>
      </c>
      <c r="Q4425" s="36" t="s">
        <v>16915</v>
      </c>
      <c r="T4425" s="116"/>
      <c r="AQ4425" s="105" t="e">
        <f t="shared" si="1010"/>
        <v>#NUM!</v>
      </c>
      <c r="AR4425" s="105" t="e">
        <f t="shared" si="1011"/>
        <v>#NUM!</v>
      </c>
      <c r="AS4425" s="105" t="e">
        <f t="shared" si="1012"/>
        <v>#NUM!</v>
      </c>
      <c r="AT4425" s="105" t="e">
        <f>#REF!*1.075</f>
        <v>#REF!</v>
      </c>
      <c r="AU4425" s="105">
        <f t="shared" si="1013"/>
        <v>0</v>
      </c>
      <c r="AV4425" s="102" t="e">
        <f t="shared" si="1003"/>
        <v>#REF!</v>
      </c>
      <c r="AW4425" s="125"/>
      <c r="AZ4425" s="108" t="b">
        <f t="shared" si="1001"/>
        <v>0</v>
      </c>
      <c r="BA4425" s="1">
        <f t="shared" si="1002"/>
        <v>0</v>
      </c>
      <c r="BB4425" s="106">
        <f t="shared" si="1009"/>
        <v>0</v>
      </c>
      <c r="BE4425" s="110"/>
      <c r="BF4425" s="110"/>
      <c r="BG4425" s="110"/>
    </row>
    <row r="4426" spans="1:59" ht="24.75" hidden="1" customHeight="1">
      <c r="A4426" s="9">
        <v>4440</v>
      </c>
      <c r="B4426" s="36">
        <v>20175</v>
      </c>
      <c r="C4426" s="36"/>
      <c r="D4426" s="126" t="s">
        <v>16896</v>
      </c>
      <c r="E4426" s="37" t="s">
        <v>16916</v>
      </c>
      <c r="F4426" s="36" t="s">
        <v>16917</v>
      </c>
      <c r="G4426" s="36" t="s">
        <v>921</v>
      </c>
      <c r="H4426" s="36" t="s">
        <v>16918</v>
      </c>
      <c r="I4426" s="36" t="s">
        <v>1063</v>
      </c>
      <c r="J4426" s="37" t="s">
        <v>16919</v>
      </c>
      <c r="K4426" s="49">
        <v>70</v>
      </c>
      <c r="L4426" s="36" t="s">
        <v>91</v>
      </c>
      <c r="M4426" s="36">
        <v>1</v>
      </c>
      <c r="N4426" s="36" t="s">
        <v>46</v>
      </c>
      <c r="O4426" s="36" t="s">
        <v>16899</v>
      </c>
      <c r="P4426" s="36" t="s">
        <v>16920</v>
      </c>
      <c r="Q4426" s="36" t="s">
        <v>16921</v>
      </c>
      <c r="R4426" s="101">
        <v>6.17</v>
      </c>
      <c r="S4426" s="102">
        <v>6.63</v>
      </c>
      <c r="T4426" s="116" t="s">
        <v>58</v>
      </c>
      <c r="U4426" s="84">
        <v>6.17</v>
      </c>
      <c r="AQ4426" s="105" t="e">
        <f t="shared" si="1010"/>
        <v>#NUM!</v>
      </c>
      <c r="AR4426" s="105" t="e">
        <f t="shared" si="1011"/>
        <v>#NUM!</v>
      </c>
      <c r="AS4426" s="105" t="e">
        <f t="shared" si="1012"/>
        <v>#NUM!</v>
      </c>
      <c r="AT4426" s="105" t="e">
        <f>#REF!*1.075</f>
        <v>#REF!</v>
      </c>
      <c r="AU4426" s="105" t="e">
        <f t="shared" si="1013"/>
        <v>#VALUE!</v>
      </c>
      <c r="AV4426" s="102" t="e">
        <f t="shared" si="1003"/>
        <v>#REF!</v>
      </c>
      <c r="AW4426" s="125" t="s">
        <v>52</v>
      </c>
      <c r="AX4426" s="105" t="s">
        <v>51</v>
      </c>
      <c r="AY4426" s="106">
        <v>6.17</v>
      </c>
      <c r="AZ4426" s="108">
        <f t="shared" ref="AZ4426:AZ4489" si="1014">IF(AND(AY4426&gt;0,AY4426&lt;=10),AY4426*0.25,IF(AND(AY4426&gt;10,AY4426&lt;=50),AY4426*0.17,IF(AND(AY4426&gt;10,AY4426&lt;=100),AY4426*0.12,IF(AY4426&gt;100,AY4426*0.1))))</f>
        <v>1.5425</v>
      </c>
      <c r="BA4426" s="1">
        <f t="shared" ref="BA4426:BA4489" si="1015">AZ4426+AY4426</f>
        <v>7.7125000000000004</v>
      </c>
      <c r="BB4426" s="106">
        <f t="shared" si="1009"/>
        <v>8.3294999999999995</v>
      </c>
      <c r="BD4426" s="105" t="s">
        <v>200</v>
      </c>
      <c r="BE4426" s="110"/>
      <c r="BF4426" s="110"/>
      <c r="BG4426" s="110"/>
    </row>
    <row r="4427" spans="1:59" ht="24.75" hidden="1" customHeight="1">
      <c r="A4427" s="9">
        <v>4441</v>
      </c>
      <c r="B4427" s="36">
        <v>20177</v>
      </c>
      <c r="C4427" s="36"/>
      <c r="D4427" s="126" t="s">
        <v>16896</v>
      </c>
      <c r="E4427" s="37" t="s">
        <v>16916</v>
      </c>
      <c r="F4427" s="36" t="s">
        <v>16922</v>
      </c>
      <c r="G4427" s="36" t="s">
        <v>921</v>
      </c>
      <c r="H4427" s="36" t="s">
        <v>12922</v>
      </c>
      <c r="I4427" s="36" t="s">
        <v>44</v>
      </c>
      <c r="J4427" s="37" t="s">
        <v>16923</v>
      </c>
      <c r="K4427" s="49"/>
      <c r="L4427" s="36"/>
      <c r="M4427" s="36">
        <v>14</v>
      </c>
      <c r="N4427" s="36" t="s">
        <v>46</v>
      </c>
      <c r="O4427" s="36" t="s">
        <v>16899</v>
      </c>
      <c r="P4427" s="36" t="s">
        <v>16920</v>
      </c>
      <c r="Q4427" s="36" t="s">
        <v>16924</v>
      </c>
      <c r="R4427" s="101">
        <v>5.23</v>
      </c>
      <c r="S4427" s="102">
        <v>5.62</v>
      </c>
      <c r="T4427" s="116" t="s">
        <v>58</v>
      </c>
      <c r="U4427" s="84">
        <v>5.23</v>
      </c>
      <c r="AQ4427" s="105" t="e">
        <f t="shared" si="1010"/>
        <v>#NUM!</v>
      </c>
      <c r="AR4427" s="105" t="e">
        <f t="shared" si="1011"/>
        <v>#NUM!</v>
      </c>
      <c r="AS4427" s="105" t="e">
        <f t="shared" si="1012"/>
        <v>#NUM!</v>
      </c>
      <c r="AT4427" s="105" t="e">
        <f>#REF!*1.075</f>
        <v>#REF!</v>
      </c>
      <c r="AU4427" s="105" t="e">
        <f t="shared" si="1013"/>
        <v>#VALUE!</v>
      </c>
      <c r="AV4427" s="102" t="e">
        <f t="shared" ref="AV4427:AV4490" si="1016">MIN(AN4427,AT4427,AU4427)</f>
        <v>#REF!</v>
      </c>
      <c r="AW4427" s="125" t="s">
        <v>52</v>
      </c>
      <c r="AX4427" s="105" t="s">
        <v>51</v>
      </c>
      <c r="AY4427" s="106">
        <v>5.23</v>
      </c>
      <c r="AZ4427" s="108">
        <f t="shared" si="1014"/>
        <v>1.3075000000000001</v>
      </c>
      <c r="BA4427" s="1">
        <f t="shared" si="1015"/>
        <v>6.5375000000000005</v>
      </c>
      <c r="BB4427" s="106">
        <f t="shared" si="1009"/>
        <v>7.0605000000000002</v>
      </c>
      <c r="BD4427" s="105" t="s">
        <v>200</v>
      </c>
      <c r="BE4427" s="110"/>
      <c r="BF4427" s="110"/>
      <c r="BG4427" s="110"/>
    </row>
    <row r="4428" spans="1:59" ht="24.75" hidden="1" customHeight="1">
      <c r="A4428" s="9">
        <v>4437</v>
      </c>
      <c r="B4428" s="20">
        <v>17666</v>
      </c>
      <c r="C4428" s="20"/>
      <c r="E4428" s="21" t="s">
        <v>16925</v>
      </c>
      <c r="F4428" s="21" t="s">
        <v>12419</v>
      </c>
      <c r="G4428" s="21" t="s">
        <v>7993</v>
      </c>
      <c r="H4428" s="22" t="s">
        <v>1460</v>
      </c>
      <c r="I4428" s="21" t="s">
        <v>68</v>
      </c>
      <c r="J4428" s="21" t="s">
        <v>16926</v>
      </c>
      <c r="K4428" s="23"/>
      <c r="L4428" s="21"/>
      <c r="M4428" s="20">
        <v>30</v>
      </c>
      <c r="N4428" s="21" t="s">
        <v>46</v>
      </c>
      <c r="O4428" s="21" t="s">
        <v>16927</v>
      </c>
      <c r="P4428" s="21" t="s">
        <v>16928</v>
      </c>
      <c r="Q4428" s="21" t="s">
        <v>16929</v>
      </c>
      <c r="S4428" s="102">
        <v>2.96</v>
      </c>
      <c r="T4428" s="116">
        <v>0.86</v>
      </c>
      <c r="AK4428" s="105">
        <v>2.81</v>
      </c>
      <c r="AQ4428" s="105" t="e">
        <f t="shared" si="1010"/>
        <v>#NUM!</v>
      </c>
      <c r="AR4428" s="105" t="e">
        <f t="shared" si="1011"/>
        <v>#NUM!</v>
      </c>
      <c r="AS4428" s="105" t="e">
        <f t="shared" si="1012"/>
        <v>#NUM!</v>
      </c>
      <c r="AT4428" s="105" t="e">
        <f>#REF!*1.075</f>
        <v>#REF!</v>
      </c>
      <c r="AU4428" s="105">
        <f t="shared" si="1013"/>
        <v>0.92449999999999999</v>
      </c>
      <c r="AV4428" s="102" t="e">
        <f t="shared" si="1016"/>
        <v>#REF!</v>
      </c>
      <c r="AW4428" s="105" t="s">
        <v>172</v>
      </c>
      <c r="AX4428" s="105" t="s">
        <v>173</v>
      </c>
      <c r="AY4428" s="106">
        <v>0.92449999999999999</v>
      </c>
      <c r="AZ4428" s="108">
        <f t="shared" si="1014"/>
        <v>0.231125</v>
      </c>
      <c r="BA4428" s="1">
        <f t="shared" si="1015"/>
        <v>1.1556249999999999</v>
      </c>
      <c r="BB4428" s="106">
        <f t="shared" si="1009"/>
        <v>1.2480749999999998</v>
      </c>
      <c r="BC4428" s="105" t="s">
        <v>53</v>
      </c>
      <c r="BE4428" s="110"/>
      <c r="BF4428" s="110"/>
      <c r="BG4428" s="110"/>
    </row>
    <row r="4429" spans="1:59" ht="24.75" hidden="1" customHeight="1">
      <c r="A4429" s="9">
        <v>4438</v>
      </c>
      <c r="B4429" s="20">
        <v>17656</v>
      </c>
      <c r="C4429" s="20"/>
      <c r="E4429" s="21" t="s">
        <v>16925</v>
      </c>
      <c r="F4429" s="21" t="s">
        <v>12419</v>
      </c>
      <c r="G4429" s="21" t="s">
        <v>7993</v>
      </c>
      <c r="H4429" s="22" t="s">
        <v>1187</v>
      </c>
      <c r="I4429" s="21" t="s">
        <v>68</v>
      </c>
      <c r="J4429" s="21" t="s">
        <v>16926</v>
      </c>
      <c r="K4429" s="23"/>
      <c r="L4429" s="21"/>
      <c r="M4429" s="20">
        <v>30</v>
      </c>
      <c r="N4429" s="21" t="s">
        <v>46</v>
      </c>
      <c r="O4429" s="21" t="s">
        <v>16930</v>
      </c>
      <c r="P4429" s="21" t="s">
        <v>16928</v>
      </c>
      <c r="Q4429" s="21" t="s">
        <v>16931</v>
      </c>
      <c r="S4429" s="102">
        <v>3.33</v>
      </c>
      <c r="T4429" s="116">
        <v>1.7</v>
      </c>
      <c r="AK4429" s="105">
        <v>1.86</v>
      </c>
      <c r="AQ4429" s="105" t="e">
        <f t="shared" si="1010"/>
        <v>#NUM!</v>
      </c>
      <c r="AR4429" s="105" t="e">
        <f t="shared" si="1011"/>
        <v>#NUM!</v>
      </c>
      <c r="AS4429" s="105" t="e">
        <f t="shared" si="1012"/>
        <v>#NUM!</v>
      </c>
      <c r="AT4429" s="105" t="e">
        <f>#REF!*1.075</f>
        <v>#REF!</v>
      </c>
      <c r="AU4429" s="105">
        <f t="shared" si="1013"/>
        <v>1.8274999999999999</v>
      </c>
      <c r="AV4429" s="102" t="e">
        <f t="shared" si="1016"/>
        <v>#REF!</v>
      </c>
      <c r="AW4429" s="105" t="s">
        <v>172</v>
      </c>
      <c r="AX4429" s="105" t="s">
        <v>173</v>
      </c>
      <c r="AY4429" s="106">
        <v>1.827</v>
      </c>
      <c r="AZ4429" s="108">
        <f t="shared" si="1014"/>
        <v>0.45674999999999999</v>
      </c>
      <c r="BA4429" s="1">
        <f t="shared" si="1015"/>
        <v>2.2837499999999999</v>
      </c>
      <c r="BB4429" s="106">
        <f t="shared" si="1009"/>
        <v>2.46645</v>
      </c>
      <c r="BC4429" s="105" t="s">
        <v>53</v>
      </c>
      <c r="BE4429" s="110"/>
      <c r="BF4429" s="110"/>
      <c r="BG4429" s="110"/>
    </row>
    <row r="4430" spans="1:59" ht="24.75" hidden="1" customHeight="1">
      <c r="A4430" s="9">
        <v>4439</v>
      </c>
      <c r="B4430" s="20">
        <v>17658</v>
      </c>
      <c r="C4430" s="20"/>
      <c r="E4430" s="21" t="s">
        <v>16932</v>
      </c>
      <c r="F4430" s="21" t="s">
        <v>11286</v>
      </c>
      <c r="G4430" s="21" t="s">
        <v>6186</v>
      </c>
      <c r="H4430" s="22" t="s">
        <v>43</v>
      </c>
      <c r="I4430" s="21" t="s">
        <v>150</v>
      </c>
      <c r="J4430" s="21" t="s">
        <v>16933</v>
      </c>
      <c r="K4430" s="23"/>
      <c r="L4430" s="21"/>
      <c r="M4430" s="20">
        <v>10</v>
      </c>
      <c r="N4430" s="21" t="s">
        <v>46</v>
      </c>
      <c r="O4430" s="21" t="s">
        <v>16930</v>
      </c>
      <c r="P4430" s="21" t="s">
        <v>16934</v>
      </c>
      <c r="Q4430" s="21" t="s">
        <v>16935</v>
      </c>
      <c r="S4430" s="102">
        <v>2.0699999999999998</v>
      </c>
      <c r="T4430" s="116">
        <v>1</v>
      </c>
      <c r="AQ4430" s="105" t="e">
        <f t="shared" si="1010"/>
        <v>#NUM!</v>
      </c>
      <c r="AR4430" s="105" t="e">
        <f t="shared" si="1011"/>
        <v>#NUM!</v>
      </c>
      <c r="AS4430" s="105" t="e">
        <f t="shared" si="1012"/>
        <v>#NUM!</v>
      </c>
      <c r="AT4430" s="105" t="e">
        <f>#REF!*1.075</f>
        <v>#REF!</v>
      </c>
      <c r="AU4430" s="105">
        <f t="shared" si="1013"/>
        <v>1.075</v>
      </c>
      <c r="AV4430" s="102" t="e">
        <f t="shared" si="1016"/>
        <v>#REF!</v>
      </c>
      <c r="AW4430" s="105" t="s">
        <v>172</v>
      </c>
      <c r="AX4430" s="105" t="s">
        <v>173</v>
      </c>
      <c r="AY4430" s="106">
        <v>1.075</v>
      </c>
      <c r="AZ4430" s="108">
        <f t="shared" si="1014"/>
        <v>0.26874999999999999</v>
      </c>
      <c r="BA4430" s="1">
        <f t="shared" si="1015"/>
        <v>1.34375</v>
      </c>
      <c r="BB4430" s="106">
        <f t="shared" si="1009"/>
        <v>1.4512499999999999</v>
      </c>
      <c r="BC4430" s="105" t="s">
        <v>53</v>
      </c>
      <c r="BE4430" s="110"/>
      <c r="BF4430" s="110"/>
      <c r="BG4430" s="110"/>
    </row>
    <row r="4431" spans="1:59" ht="24.75" hidden="1" customHeight="1">
      <c r="A4431" s="9">
        <v>4442</v>
      </c>
      <c r="B4431" s="36">
        <v>5094</v>
      </c>
      <c r="C4431" s="36"/>
      <c r="D4431" s="5" t="s">
        <v>16936</v>
      </c>
      <c r="E4431" s="37" t="s">
        <v>16937</v>
      </c>
      <c r="F4431" s="36" t="s">
        <v>16938</v>
      </c>
      <c r="G4431" s="36" t="s">
        <v>1348</v>
      </c>
      <c r="H4431" s="36" t="s">
        <v>43</v>
      </c>
      <c r="I4431" s="36" t="s">
        <v>1798</v>
      </c>
      <c r="J4431" s="37" t="s">
        <v>1324</v>
      </c>
      <c r="K4431" s="49"/>
      <c r="L4431" s="36"/>
      <c r="M4431" s="36"/>
      <c r="N4431" s="36"/>
      <c r="O4431" s="36" t="s">
        <v>16939</v>
      </c>
      <c r="P4431" s="36" t="s">
        <v>16940</v>
      </c>
      <c r="Q4431" s="36" t="s">
        <v>16941</v>
      </c>
      <c r="R4431" s="101">
        <v>10.42</v>
      </c>
      <c r="S4431" s="102">
        <v>10.42</v>
      </c>
      <c r="T4431" s="116">
        <v>11</v>
      </c>
      <c r="AA4431" s="102">
        <v>10.42</v>
      </c>
      <c r="AV4431" s="102"/>
      <c r="BA4431" s="1"/>
      <c r="BB4431" s="106"/>
      <c r="BD4431" s="110" t="s">
        <v>497</v>
      </c>
      <c r="BE4431" s="110"/>
      <c r="BF4431" s="110"/>
      <c r="BG4431" s="110"/>
    </row>
    <row r="4432" spans="1:59" ht="24.75" hidden="1" customHeight="1">
      <c r="A4432" s="9">
        <v>4443</v>
      </c>
      <c r="B4432" s="36">
        <v>5093</v>
      </c>
      <c r="C4432" s="36"/>
      <c r="D4432" s="5" t="s">
        <v>16936</v>
      </c>
      <c r="E4432" s="37" t="s">
        <v>16937</v>
      </c>
      <c r="F4432" s="36" t="s">
        <v>16942</v>
      </c>
      <c r="G4432" s="36" t="s">
        <v>1348</v>
      </c>
      <c r="H4432" s="36" t="s">
        <v>935</v>
      </c>
      <c r="I4432" s="36" t="s">
        <v>1798</v>
      </c>
      <c r="J4432" s="37" t="s">
        <v>1324</v>
      </c>
      <c r="K4432" s="49"/>
      <c r="L4432" s="36"/>
      <c r="M4432" s="36"/>
      <c r="N4432" s="36"/>
      <c r="O4432" s="36" t="s">
        <v>16939</v>
      </c>
      <c r="P4432" s="36" t="s">
        <v>16943</v>
      </c>
      <c r="Q4432" s="36" t="s">
        <v>16944</v>
      </c>
      <c r="R4432" s="101">
        <v>12.09</v>
      </c>
      <c r="S4432" s="102">
        <v>12.09</v>
      </c>
      <c r="T4432" s="116">
        <v>16.5</v>
      </c>
      <c r="AA4432" s="102">
        <v>12.0852</v>
      </c>
      <c r="AV4432" s="102"/>
      <c r="BA4432" s="1"/>
      <c r="BB4432" s="106"/>
      <c r="BD4432" s="110" t="s">
        <v>497</v>
      </c>
      <c r="BE4432" s="110"/>
      <c r="BF4432" s="110"/>
      <c r="BG4432" s="110"/>
    </row>
    <row r="4433" spans="1:59" ht="24.75" hidden="1" customHeight="1">
      <c r="A4433" s="9">
        <v>4444</v>
      </c>
      <c r="B4433" s="36">
        <v>5095</v>
      </c>
      <c r="C4433" s="36"/>
      <c r="D4433" s="5" t="s">
        <v>16936</v>
      </c>
      <c r="E4433" s="37" t="s">
        <v>16937</v>
      </c>
      <c r="F4433" s="36" t="s">
        <v>16942</v>
      </c>
      <c r="G4433" s="36" t="s">
        <v>1348</v>
      </c>
      <c r="H4433" s="36" t="s">
        <v>945</v>
      </c>
      <c r="I4433" s="36" t="s">
        <v>1798</v>
      </c>
      <c r="J4433" s="37" t="s">
        <v>1324</v>
      </c>
      <c r="K4433" s="49"/>
      <c r="L4433" s="36"/>
      <c r="M4433" s="36"/>
      <c r="N4433" s="36"/>
      <c r="O4433" s="36" t="s">
        <v>16939</v>
      </c>
      <c r="P4433" s="36" t="s">
        <v>16940</v>
      </c>
      <c r="Q4433" s="36" t="s">
        <v>16945</v>
      </c>
      <c r="R4433" s="101">
        <v>5.25</v>
      </c>
      <c r="S4433" s="102">
        <v>5.25</v>
      </c>
      <c r="T4433" s="116">
        <v>5.5</v>
      </c>
      <c r="AA4433" s="102">
        <v>5.25</v>
      </c>
      <c r="AV4433" s="102"/>
      <c r="BA4433" s="1"/>
      <c r="BB4433" s="106"/>
      <c r="BD4433" s="110" t="s">
        <v>497</v>
      </c>
      <c r="BE4433" s="110"/>
      <c r="BF4433" s="110"/>
      <c r="BG4433" s="110"/>
    </row>
    <row r="4434" spans="1:59" ht="24.75" hidden="1" customHeight="1">
      <c r="A4434" s="9">
        <v>4445</v>
      </c>
      <c r="B4434" s="36">
        <v>5401</v>
      </c>
      <c r="C4434" s="36"/>
      <c r="D4434" s="5" t="s">
        <v>16946</v>
      </c>
      <c r="E4434" s="37" t="s">
        <v>16947</v>
      </c>
      <c r="F4434" s="36" t="s">
        <v>16948</v>
      </c>
      <c r="G4434" s="36" t="s">
        <v>16949</v>
      </c>
      <c r="H4434" s="36" t="s">
        <v>43</v>
      </c>
      <c r="I4434" s="36" t="s">
        <v>68</v>
      </c>
      <c r="J4434" s="37" t="s">
        <v>1078</v>
      </c>
      <c r="K4434" s="49"/>
      <c r="L4434" s="36"/>
      <c r="M4434" s="36"/>
      <c r="N4434" s="36"/>
      <c r="O4434" s="36" t="s">
        <v>16939</v>
      </c>
      <c r="P4434" s="36" t="s">
        <v>16939</v>
      </c>
      <c r="Q4434" s="36" t="s">
        <v>16950</v>
      </c>
      <c r="R4434" s="101">
        <v>4.24</v>
      </c>
      <c r="S4434" s="102">
        <v>3.95</v>
      </c>
      <c r="T4434" s="116">
        <v>2.8</v>
      </c>
      <c r="AA4434" s="102">
        <v>4.2362000000000002</v>
      </c>
      <c r="AV4434" s="102"/>
      <c r="BA4434" s="1"/>
      <c r="BB4434" s="106"/>
      <c r="BD4434" s="110" t="s">
        <v>497</v>
      </c>
      <c r="BE4434" s="110"/>
      <c r="BF4434" s="110"/>
      <c r="BG4434" s="110"/>
    </row>
    <row r="4435" spans="1:59" ht="24.75" hidden="1" customHeight="1">
      <c r="A4435" s="9">
        <v>4446</v>
      </c>
      <c r="B4435" s="36">
        <v>16384</v>
      </c>
      <c r="C4435" s="36"/>
      <c r="D4435" s="5" t="s">
        <v>16936</v>
      </c>
      <c r="E4435" s="37" t="s">
        <v>16951</v>
      </c>
      <c r="F4435" s="36" t="s">
        <v>16952</v>
      </c>
      <c r="G4435" s="36" t="s">
        <v>8133</v>
      </c>
      <c r="H4435" s="36" t="s">
        <v>16953</v>
      </c>
      <c r="I4435" s="36" t="s">
        <v>150</v>
      </c>
      <c r="J4435" s="37" t="s">
        <v>16954</v>
      </c>
      <c r="K4435" s="49"/>
      <c r="L4435" s="36"/>
      <c r="M4435" s="36"/>
      <c r="N4435" s="36"/>
      <c r="O4435" s="36" t="s">
        <v>16939</v>
      </c>
      <c r="P4435" s="36" t="s">
        <v>16939</v>
      </c>
      <c r="Q4435" s="36" t="s">
        <v>16955</v>
      </c>
      <c r="R4435" s="101">
        <v>7.35</v>
      </c>
      <c r="S4435" s="102">
        <v>7.35</v>
      </c>
      <c r="T4435" s="116">
        <v>5.8</v>
      </c>
      <c r="AA4435" s="102">
        <v>7.3482000000000003</v>
      </c>
      <c r="AV4435" s="102"/>
      <c r="BA4435" s="1"/>
      <c r="BB4435" s="106"/>
      <c r="BD4435" s="110" t="s">
        <v>497</v>
      </c>
      <c r="BE4435" s="110"/>
      <c r="BF4435" s="110"/>
      <c r="BG4435" s="110"/>
    </row>
    <row r="4436" spans="1:59" ht="24.75" hidden="1" customHeight="1">
      <c r="A4436" s="9">
        <v>4447</v>
      </c>
      <c r="B4436" s="36">
        <v>16389</v>
      </c>
      <c r="C4436" s="36"/>
      <c r="D4436" s="5" t="s">
        <v>16936</v>
      </c>
      <c r="E4436" s="37" t="s">
        <v>16951</v>
      </c>
      <c r="F4436" s="36" t="s">
        <v>16952</v>
      </c>
      <c r="G4436" s="36" t="s">
        <v>8133</v>
      </c>
      <c r="H4436" s="36" t="s">
        <v>8139</v>
      </c>
      <c r="I4436" s="36" t="s">
        <v>150</v>
      </c>
      <c r="J4436" s="37" t="s">
        <v>16954</v>
      </c>
      <c r="K4436" s="49"/>
      <c r="L4436" s="36"/>
      <c r="M4436" s="36"/>
      <c r="N4436" s="36"/>
      <c r="O4436" s="36" t="s">
        <v>16939</v>
      </c>
      <c r="P4436" s="36" t="s">
        <v>16939</v>
      </c>
      <c r="Q4436" s="36" t="s">
        <v>16956</v>
      </c>
      <c r="R4436" s="101">
        <v>10.119999999999999</v>
      </c>
      <c r="S4436" s="102">
        <v>10.119999999999999</v>
      </c>
      <c r="T4436" s="116">
        <v>8</v>
      </c>
      <c r="AA4436" s="102">
        <v>10.1229</v>
      </c>
      <c r="AV4436" s="102"/>
      <c r="BA4436" s="1"/>
      <c r="BB4436" s="106"/>
      <c r="BD4436" s="110" t="s">
        <v>497</v>
      </c>
      <c r="BE4436" s="110"/>
      <c r="BF4436" s="110"/>
      <c r="BG4436" s="110"/>
    </row>
    <row r="4437" spans="1:59" ht="24.75" hidden="1" customHeight="1">
      <c r="A4437" s="9">
        <v>4448</v>
      </c>
      <c r="B4437" s="36">
        <v>5311</v>
      </c>
      <c r="C4437" s="36"/>
      <c r="D4437" s="5" t="s">
        <v>16936</v>
      </c>
      <c r="E4437" s="37" t="s">
        <v>16957</v>
      </c>
      <c r="F4437" s="36" t="s">
        <v>10597</v>
      </c>
      <c r="G4437" s="36" t="s">
        <v>1127</v>
      </c>
      <c r="H4437" s="36" t="s">
        <v>310</v>
      </c>
      <c r="I4437" s="36" t="s">
        <v>68</v>
      </c>
      <c r="J4437" s="37" t="s">
        <v>1078</v>
      </c>
      <c r="K4437" s="49"/>
      <c r="L4437" s="36"/>
      <c r="M4437" s="36"/>
      <c r="N4437" s="36"/>
      <c r="O4437" s="36" t="s">
        <v>16939</v>
      </c>
      <c r="P4437" s="36" t="s">
        <v>16958</v>
      </c>
      <c r="Q4437" s="36" t="s">
        <v>16959</v>
      </c>
      <c r="R4437" s="101">
        <v>1.22</v>
      </c>
      <c r="S4437" s="102">
        <v>1.22</v>
      </c>
      <c r="T4437" s="116">
        <v>1</v>
      </c>
      <c r="AA4437" s="102">
        <v>1.2213000000000001</v>
      </c>
      <c r="AV4437" s="102"/>
      <c r="BA4437" s="1"/>
      <c r="BB4437" s="106"/>
      <c r="BD4437" s="110" t="s">
        <v>497</v>
      </c>
      <c r="BE4437" s="110"/>
      <c r="BF4437" s="110"/>
      <c r="BG4437" s="110"/>
    </row>
    <row r="4438" spans="1:59" ht="24.75" hidden="1" customHeight="1">
      <c r="A4438" s="9">
        <v>4449</v>
      </c>
      <c r="B4438" s="36">
        <v>4024</v>
      </c>
      <c r="C4438" s="36"/>
      <c r="D4438" s="5" t="s">
        <v>16936</v>
      </c>
      <c r="E4438" s="37" t="s">
        <v>16960</v>
      </c>
      <c r="F4438" s="36" t="s">
        <v>16809</v>
      </c>
      <c r="G4438" s="36" t="s">
        <v>309</v>
      </c>
      <c r="H4438" s="36" t="s">
        <v>310</v>
      </c>
      <c r="I4438" s="36" t="s">
        <v>68</v>
      </c>
      <c r="J4438" s="37" t="s">
        <v>545</v>
      </c>
      <c r="K4438" s="49"/>
      <c r="L4438" s="36"/>
      <c r="M4438" s="36"/>
      <c r="N4438" s="36"/>
      <c r="O4438" s="36" t="s">
        <v>16939</v>
      </c>
      <c r="P4438" s="36" t="s">
        <v>16939</v>
      </c>
      <c r="Q4438" s="36" t="s">
        <v>16961</v>
      </c>
      <c r="R4438" s="101">
        <v>2.97</v>
      </c>
      <c r="S4438" s="102">
        <v>2.97</v>
      </c>
      <c r="T4438" s="116">
        <v>3.7</v>
      </c>
      <c r="AA4438" s="102">
        <v>2.9689000000000001</v>
      </c>
      <c r="AV4438" s="102"/>
      <c r="BA4438" s="1"/>
      <c r="BB4438" s="106"/>
      <c r="BD4438" s="110" t="s">
        <v>497</v>
      </c>
      <c r="BE4438" s="110"/>
      <c r="BF4438" s="110"/>
      <c r="BG4438" s="110"/>
    </row>
    <row r="4439" spans="1:59" ht="24.75" hidden="1" customHeight="1">
      <c r="A4439" s="9">
        <v>4450</v>
      </c>
      <c r="B4439" s="36">
        <v>5209</v>
      </c>
      <c r="C4439" s="36"/>
      <c r="D4439" s="5" t="s">
        <v>16936</v>
      </c>
      <c r="E4439" s="37" t="s">
        <v>16962</v>
      </c>
      <c r="F4439" s="36" t="s">
        <v>9201</v>
      </c>
      <c r="G4439" s="36" t="s">
        <v>4812</v>
      </c>
      <c r="H4439" s="36" t="s">
        <v>310</v>
      </c>
      <c r="I4439" s="36" t="s">
        <v>68</v>
      </c>
      <c r="J4439" s="37" t="s">
        <v>6147</v>
      </c>
      <c r="K4439" s="49"/>
      <c r="L4439" s="36"/>
      <c r="M4439" s="36"/>
      <c r="N4439" s="36"/>
      <c r="O4439" s="36" t="s">
        <v>16939</v>
      </c>
      <c r="P4439" s="36" t="s">
        <v>16963</v>
      </c>
      <c r="Q4439" s="36" t="s">
        <v>16964</v>
      </c>
      <c r="R4439" s="101">
        <v>2.39</v>
      </c>
      <c r="S4439" s="102">
        <v>2.39</v>
      </c>
      <c r="T4439" s="116">
        <v>2.7</v>
      </c>
      <c r="AA4439" s="102">
        <v>2.3864000000000001</v>
      </c>
      <c r="AV4439" s="102"/>
      <c r="BA4439" s="1"/>
      <c r="BB4439" s="106"/>
      <c r="BD4439" s="110" t="s">
        <v>497</v>
      </c>
      <c r="BE4439" s="110"/>
      <c r="BF4439" s="110"/>
      <c r="BG4439" s="110"/>
    </row>
    <row r="4440" spans="1:59" ht="24.75" hidden="1" customHeight="1">
      <c r="A4440" s="9">
        <v>4451</v>
      </c>
      <c r="B4440" s="36">
        <v>16339</v>
      </c>
      <c r="C4440" s="36"/>
      <c r="D4440" s="5" t="s">
        <v>16936</v>
      </c>
      <c r="E4440" s="37" t="s">
        <v>16965</v>
      </c>
      <c r="F4440" s="36" t="s">
        <v>16966</v>
      </c>
      <c r="G4440" s="36" t="s">
        <v>114</v>
      </c>
      <c r="H4440" s="36" t="s">
        <v>2063</v>
      </c>
      <c r="I4440" s="36" t="s">
        <v>1998</v>
      </c>
      <c r="J4440" s="37" t="s">
        <v>16967</v>
      </c>
      <c r="K4440" s="49"/>
      <c r="L4440" s="36"/>
      <c r="M4440" s="36"/>
      <c r="N4440" s="36"/>
      <c r="O4440" s="36" t="s">
        <v>16939</v>
      </c>
      <c r="P4440" s="36" t="s">
        <v>16939</v>
      </c>
      <c r="Q4440" s="36" t="s">
        <v>16968</v>
      </c>
      <c r="R4440" s="101">
        <v>278.97000000000003</v>
      </c>
      <c r="S4440" s="102">
        <v>103.36</v>
      </c>
      <c r="T4440" s="116">
        <v>78</v>
      </c>
      <c r="AA4440" s="102">
        <v>278.96510000000001</v>
      </c>
      <c r="AV4440" s="102"/>
      <c r="BA4440" s="1"/>
      <c r="BB4440" s="106"/>
      <c r="BD4440" s="110" t="s">
        <v>497</v>
      </c>
      <c r="BE4440" s="110"/>
      <c r="BF4440" s="110"/>
      <c r="BG4440" s="110"/>
    </row>
    <row r="4441" spans="1:59" ht="24.75" hidden="1" customHeight="1">
      <c r="A4441" s="9">
        <v>4452</v>
      </c>
      <c r="B4441" s="36">
        <v>16328</v>
      </c>
      <c r="C4441" s="36"/>
      <c r="D4441" s="5" t="s">
        <v>16936</v>
      </c>
      <c r="E4441" s="37" t="s">
        <v>16965</v>
      </c>
      <c r="F4441" s="36" t="s">
        <v>16966</v>
      </c>
      <c r="G4441" s="36" t="s">
        <v>114</v>
      </c>
      <c r="H4441" s="36" t="s">
        <v>97</v>
      </c>
      <c r="I4441" s="36" t="s">
        <v>1998</v>
      </c>
      <c r="J4441" s="37" t="s">
        <v>16969</v>
      </c>
      <c r="K4441" s="49"/>
      <c r="L4441" s="36"/>
      <c r="M4441" s="36"/>
      <c r="N4441" s="36"/>
      <c r="O4441" s="36" t="s">
        <v>16939</v>
      </c>
      <c r="P4441" s="36" t="s">
        <v>16939</v>
      </c>
      <c r="Q4441" s="36" t="s">
        <v>16970</v>
      </c>
      <c r="R4441" s="101">
        <v>167.18</v>
      </c>
      <c r="S4441" s="102">
        <v>86.13</v>
      </c>
      <c r="T4441" s="116">
        <v>65</v>
      </c>
      <c r="AA4441" s="102">
        <v>167.18389999999999</v>
      </c>
      <c r="AV4441" s="102"/>
      <c r="BA4441" s="1"/>
      <c r="BB4441" s="106"/>
      <c r="BD4441" s="110" t="s">
        <v>497</v>
      </c>
      <c r="BE4441" s="110"/>
      <c r="BF4441" s="110"/>
      <c r="BG4441" s="110"/>
    </row>
    <row r="4442" spans="1:59" ht="24.75" hidden="1" customHeight="1">
      <c r="A4442" s="9">
        <v>4453</v>
      </c>
      <c r="B4442" s="36">
        <v>3773</v>
      </c>
      <c r="C4442" s="36"/>
      <c r="D4442" s="5" t="s">
        <v>16936</v>
      </c>
      <c r="E4442" s="37" t="s">
        <v>16971</v>
      </c>
      <c r="F4442" s="36" t="s">
        <v>9061</v>
      </c>
      <c r="G4442" s="36" t="s">
        <v>8297</v>
      </c>
      <c r="H4442" s="36" t="s">
        <v>8298</v>
      </c>
      <c r="I4442" s="36" t="s">
        <v>44</v>
      </c>
      <c r="J4442" s="37" t="s">
        <v>16972</v>
      </c>
      <c r="K4442" s="49"/>
      <c r="L4442" s="36"/>
      <c r="M4442" s="36"/>
      <c r="N4442" s="36"/>
      <c r="O4442" s="36" t="s">
        <v>16939</v>
      </c>
      <c r="P4442" s="36" t="s">
        <v>16940</v>
      </c>
      <c r="Q4442" s="36" t="s">
        <v>16973</v>
      </c>
      <c r="R4442" s="101">
        <v>20.68</v>
      </c>
      <c r="S4442" s="102">
        <v>9.3000000000000007</v>
      </c>
      <c r="T4442" s="116">
        <v>6.6</v>
      </c>
      <c r="AA4442" s="102">
        <v>20.6751</v>
      </c>
      <c r="AV4442" s="102"/>
      <c r="BA4442" s="1"/>
      <c r="BB4442" s="106"/>
      <c r="BD4442" s="110" t="s">
        <v>497</v>
      </c>
      <c r="BE4442" s="110"/>
      <c r="BF4442" s="110"/>
      <c r="BG4442" s="110"/>
    </row>
    <row r="4443" spans="1:59" ht="24.75" hidden="1" customHeight="1">
      <c r="A4443" s="9">
        <v>4454</v>
      </c>
      <c r="B4443" s="36">
        <v>3774</v>
      </c>
      <c r="C4443" s="36"/>
      <c r="D4443" s="5" t="s">
        <v>16936</v>
      </c>
      <c r="E4443" s="37" t="s">
        <v>16971</v>
      </c>
      <c r="F4443" s="36" t="s">
        <v>9061</v>
      </c>
      <c r="G4443" s="36" t="s">
        <v>8297</v>
      </c>
      <c r="H4443" s="36" t="s">
        <v>8303</v>
      </c>
      <c r="I4443" s="36" t="s">
        <v>44</v>
      </c>
      <c r="J4443" s="37" t="s">
        <v>16974</v>
      </c>
      <c r="K4443" s="49"/>
      <c r="L4443" s="36"/>
      <c r="M4443" s="36"/>
      <c r="N4443" s="36"/>
      <c r="O4443" s="36" t="s">
        <v>16939</v>
      </c>
      <c r="P4443" s="36" t="s">
        <v>16975</v>
      </c>
      <c r="Q4443" s="36" t="s">
        <v>16976</v>
      </c>
      <c r="R4443" s="101">
        <v>14.03</v>
      </c>
      <c r="S4443" s="102">
        <v>6.23</v>
      </c>
      <c r="T4443" s="116">
        <v>4.4000000000000004</v>
      </c>
      <c r="AA4443" s="102">
        <v>14.026999999999999</v>
      </c>
      <c r="AV4443" s="102"/>
      <c r="BA4443" s="1"/>
      <c r="BB4443" s="106"/>
      <c r="BD4443" s="110" t="s">
        <v>497</v>
      </c>
      <c r="BE4443" s="110"/>
      <c r="BF4443" s="110"/>
      <c r="BG4443" s="110"/>
    </row>
    <row r="4444" spans="1:59" ht="24.75" hidden="1" customHeight="1">
      <c r="A4444" s="9">
        <v>4455</v>
      </c>
      <c r="B4444" s="36">
        <v>5380</v>
      </c>
      <c r="C4444" s="36"/>
      <c r="D4444" s="5" t="s">
        <v>16936</v>
      </c>
      <c r="E4444" s="37" t="s">
        <v>16977</v>
      </c>
      <c r="F4444" s="36" t="s">
        <v>16978</v>
      </c>
      <c r="G4444" s="36" t="s">
        <v>9305</v>
      </c>
      <c r="H4444" s="36" t="s">
        <v>3530</v>
      </c>
      <c r="I4444" s="36" t="s">
        <v>68</v>
      </c>
      <c r="J4444" s="37" t="s">
        <v>425</v>
      </c>
      <c r="K4444" s="49"/>
      <c r="L4444" s="36"/>
      <c r="M4444" s="36"/>
      <c r="N4444" s="36"/>
      <c r="O4444" s="36" t="s">
        <v>16939</v>
      </c>
      <c r="P4444" s="36" t="s">
        <v>16939</v>
      </c>
      <c r="Q4444" s="36" t="s">
        <v>16979</v>
      </c>
      <c r="R4444" s="101">
        <v>6.91</v>
      </c>
      <c r="S4444" s="102">
        <v>6.91</v>
      </c>
      <c r="T4444" s="116">
        <v>6</v>
      </c>
      <c r="AA4444" s="102">
        <v>6.9086999999999996</v>
      </c>
      <c r="AV4444" s="102"/>
      <c r="BA4444" s="1"/>
      <c r="BB4444" s="106"/>
      <c r="BD4444" s="110" t="s">
        <v>497</v>
      </c>
      <c r="BE4444" s="110"/>
      <c r="BF4444" s="110"/>
      <c r="BG4444" s="110"/>
    </row>
    <row r="4445" spans="1:59" ht="24.75" hidden="1" customHeight="1">
      <c r="A4445" s="9">
        <v>4456</v>
      </c>
      <c r="B4445" s="36">
        <v>5643</v>
      </c>
      <c r="C4445" s="36"/>
      <c r="D4445" s="5" t="s">
        <v>16936</v>
      </c>
      <c r="E4445" s="37" t="s">
        <v>16980</v>
      </c>
      <c r="F4445" s="36" t="s">
        <v>10291</v>
      </c>
      <c r="G4445" s="36" t="s">
        <v>10292</v>
      </c>
      <c r="H4445" s="36" t="s">
        <v>191</v>
      </c>
      <c r="I4445" s="36" t="s">
        <v>68</v>
      </c>
      <c r="J4445" s="37" t="s">
        <v>1500</v>
      </c>
      <c r="K4445" s="49"/>
      <c r="L4445" s="36"/>
      <c r="M4445" s="36"/>
      <c r="N4445" s="36"/>
      <c r="O4445" s="36" t="s">
        <v>16939</v>
      </c>
      <c r="P4445" s="36" t="s">
        <v>16939</v>
      </c>
      <c r="Q4445" s="36" t="s">
        <v>16981</v>
      </c>
      <c r="R4445" s="101">
        <v>5.13</v>
      </c>
      <c r="S4445" s="102">
        <v>3.96</v>
      </c>
      <c r="T4445" s="116">
        <v>2.8</v>
      </c>
      <c r="AA4445" s="102">
        <v>5.1303999999999998</v>
      </c>
      <c r="AV4445" s="102"/>
      <c r="BA4445" s="1"/>
      <c r="BB4445" s="106"/>
      <c r="BD4445" s="110" t="s">
        <v>497</v>
      </c>
      <c r="BE4445" s="110"/>
      <c r="BF4445" s="110"/>
      <c r="BG4445" s="110"/>
    </row>
    <row r="4446" spans="1:59" ht="24.75" hidden="1" customHeight="1">
      <c r="A4446" s="9">
        <v>4457</v>
      </c>
      <c r="B4446" s="36">
        <v>5379</v>
      </c>
      <c r="C4446" s="36"/>
      <c r="D4446" s="5" t="s">
        <v>16936</v>
      </c>
      <c r="E4446" s="37" t="s">
        <v>16982</v>
      </c>
      <c r="F4446" s="36" t="s">
        <v>10291</v>
      </c>
      <c r="G4446" s="36" t="s">
        <v>10292</v>
      </c>
      <c r="H4446" s="36" t="s">
        <v>1590</v>
      </c>
      <c r="I4446" s="36" t="s">
        <v>814</v>
      </c>
      <c r="J4446" s="37" t="s">
        <v>1500</v>
      </c>
      <c r="K4446" s="49"/>
      <c r="L4446" s="36"/>
      <c r="M4446" s="36"/>
      <c r="N4446" s="36"/>
      <c r="O4446" s="36" t="s">
        <v>16939</v>
      </c>
      <c r="P4446" s="36" t="s">
        <v>16939</v>
      </c>
      <c r="Q4446" s="36" t="s">
        <v>16983</v>
      </c>
      <c r="R4446" s="101">
        <v>5.84</v>
      </c>
      <c r="S4446" s="102">
        <v>3.96</v>
      </c>
      <c r="T4446" s="116">
        <v>2.8</v>
      </c>
      <c r="AA4446" s="102">
        <v>5.8407</v>
      </c>
      <c r="AV4446" s="102"/>
      <c r="BA4446" s="1"/>
      <c r="BB4446" s="106"/>
      <c r="BD4446" s="110" t="s">
        <v>497</v>
      </c>
      <c r="BE4446" s="110"/>
      <c r="BF4446" s="110"/>
      <c r="BG4446" s="110"/>
    </row>
    <row r="4447" spans="1:59" ht="24.75" hidden="1" customHeight="1">
      <c r="A4447" s="9">
        <v>4458</v>
      </c>
      <c r="B4447" s="36">
        <v>3645</v>
      </c>
      <c r="C4447" s="36"/>
      <c r="D4447" s="5" t="s">
        <v>16936</v>
      </c>
      <c r="E4447" s="37" t="s">
        <v>16984</v>
      </c>
      <c r="F4447" s="36" t="s">
        <v>9058</v>
      </c>
      <c r="G4447" s="36" t="s">
        <v>9055</v>
      </c>
      <c r="H4447" s="36" t="s">
        <v>3388</v>
      </c>
      <c r="I4447" s="36" t="s">
        <v>44</v>
      </c>
      <c r="J4447" s="37" t="s">
        <v>16985</v>
      </c>
      <c r="K4447" s="49"/>
      <c r="L4447" s="36"/>
      <c r="M4447" s="36"/>
      <c r="N4447" s="36"/>
      <c r="O4447" s="36" t="s">
        <v>16939</v>
      </c>
      <c r="P4447" s="36" t="s">
        <v>16940</v>
      </c>
      <c r="Q4447" s="36" t="s">
        <v>16986</v>
      </c>
      <c r="R4447" s="101">
        <v>8.92</v>
      </c>
      <c r="S4447" s="102">
        <v>7.76</v>
      </c>
      <c r="T4447" s="116">
        <v>5.5</v>
      </c>
      <c r="AA4447" s="102">
        <v>8.9221000000000004</v>
      </c>
      <c r="AV4447" s="102"/>
      <c r="BA4447" s="1"/>
      <c r="BB4447" s="106"/>
      <c r="BD4447" s="110" t="s">
        <v>497</v>
      </c>
      <c r="BE4447" s="110"/>
      <c r="BF4447" s="110"/>
      <c r="BG4447" s="110"/>
    </row>
    <row r="4448" spans="1:59" ht="24.75" hidden="1" customHeight="1">
      <c r="A4448" s="9">
        <v>4459</v>
      </c>
      <c r="B4448" s="36">
        <v>3646</v>
      </c>
      <c r="C4448" s="36"/>
      <c r="D4448" s="5" t="s">
        <v>16936</v>
      </c>
      <c r="E4448" s="37" t="s">
        <v>16984</v>
      </c>
      <c r="F4448" s="36" t="s">
        <v>9058</v>
      </c>
      <c r="G4448" s="36" t="s">
        <v>9055</v>
      </c>
      <c r="H4448" s="36" t="s">
        <v>935</v>
      </c>
      <c r="I4448" s="36" t="s">
        <v>44</v>
      </c>
      <c r="J4448" s="37" t="s">
        <v>16985</v>
      </c>
      <c r="K4448" s="49"/>
      <c r="L4448" s="36"/>
      <c r="M4448" s="36"/>
      <c r="N4448" s="36"/>
      <c r="O4448" s="36" t="s">
        <v>16939</v>
      </c>
      <c r="P4448" s="36" t="s">
        <v>16940</v>
      </c>
      <c r="Q4448" s="36" t="s">
        <v>16987</v>
      </c>
      <c r="R4448" s="101">
        <v>4.5599999999999996</v>
      </c>
      <c r="S4448" s="102">
        <v>4.5599999999999996</v>
      </c>
      <c r="T4448" s="116">
        <v>3.5</v>
      </c>
      <c r="AA4448" s="102">
        <v>4.5632000000000001</v>
      </c>
      <c r="AV4448" s="102"/>
      <c r="BA4448" s="1"/>
      <c r="BB4448" s="106"/>
      <c r="BD4448" s="110" t="s">
        <v>497</v>
      </c>
      <c r="BE4448" s="110"/>
      <c r="BF4448" s="110"/>
      <c r="BG4448" s="110"/>
    </row>
    <row r="4449" spans="1:59" ht="24.75" hidden="1" customHeight="1">
      <c r="A4449" s="9">
        <v>4460</v>
      </c>
      <c r="B4449" s="36">
        <v>5312</v>
      </c>
      <c r="C4449" s="36"/>
      <c r="D4449" s="5" t="s">
        <v>16936</v>
      </c>
      <c r="E4449" s="37" t="s">
        <v>16988</v>
      </c>
      <c r="F4449" s="36" t="s">
        <v>16989</v>
      </c>
      <c r="G4449" s="36" t="s">
        <v>1050</v>
      </c>
      <c r="H4449" s="36" t="s">
        <v>1054</v>
      </c>
      <c r="I4449" s="36" t="s">
        <v>44</v>
      </c>
      <c r="J4449" s="37" t="s">
        <v>4745</v>
      </c>
      <c r="K4449" s="49"/>
      <c r="L4449" s="36"/>
      <c r="M4449" s="36"/>
      <c r="N4449" s="36"/>
      <c r="O4449" s="36" t="s">
        <v>16939</v>
      </c>
      <c r="P4449" s="36" t="s">
        <v>16990</v>
      </c>
      <c r="Q4449" s="36" t="s">
        <v>16991</v>
      </c>
      <c r="R4449" s="101">
        <v>1.45</v>
      </c>
      <c r="S4449" s="102">
        <v>1.28</v>
      </c>
      <c r="T4449" s="116">
        <v>0.9</v>
      </c>
      <c r="AA4449" s="102">
        <v>1.4512</v>
      </c>
      <c r="AV4449" s="102"/>
      <c r="BA4449" s="1"/>
      <c r="BB4449" s="106"/>
      <c r="BD4449" s="110" t="s">
        <v>497</v>
      </c>
      <c r="BE4449" s="110"/>
      <c r="BF4449" s="110"/>
      <c r="BG4449" s="110"/>
    </row>
    <row r="4450" spans="1:59" ht="24.75" hidden="1" customHeight="1">
      <c r="A4450" s="9">
        <v>4461</v>
      </c>
      <c r="B4450" s="36">
        <v>16331</v>
      </c>
      <c r="C4450" s="36"/>
      <c r="D4450" s="5" t="s">
        <v>16936</v>
      </c>
      <c r="E4450" s="37" t="s">
        <v>16992</v>
      </c>
      <c r="F4450" s="36" t="s">
        <v>16993</v>
      </c>
      <c r="G4450" s="36" t="s">
        <v>16994</v>
      </c>
      <c r="H4450" s="36" t="s">
        <v>1037</v>
      </c>
      <c r="I4450" s="36" t="s">
        <v>44</v>
      </c>
      <c r="J4450" s="37" t="s">
        <v>1482</v>
      </c>
      <c r="K4450" s="49"/>
      <c r="L4450" s="36"/>
      <c r="M4450" s="36"/>
      <c r="N4450" s="36"/>
      <c r="O4450" s="36" t="s">
        <v>16939</v>
      </c>
      <c r="P4450" s="36" t="s">
        <v>16939</v>
      </c>
      <c r="Q4450" s="36" t="s">
        <v>16995</v>
      </c>
      <c r="R4450" s="101">
        <v>13.14</v>
      </c>
      <c r="S4450" s="102">
        <v>16.739999999999998</v>
      </c>
      <c r="T4450" s="116">
        <v>12.5</v>
      </c>
      <c r="AA4450" s="102">
        <v>13.1378</v>
      </c>
      <c r="AV4450" s="102"/>
      <c r="BA4450" s="1"/>
      <c r="BB4450" s="106"/>
      <c r="BD4450" s="110" t="s">
        <v>497</v>
      </c>
      <c r="BE4450" s="110"/>
      <c r="BF4450" s="110"/>
      <c r="BG4450" s="110"/>
    </row>
    <row r="4451" spans="1:59" ht="24.75" hidden="1" customHeight="1">
      <c r="A4451" s="9">
        <v>4462</v>
      </c>
      <c r="B4451" s="36">
        <v>5475</v>
      </c>
      <c r="C4451" s="36"/>
      <c r="D4451" s="5" t="s">
        <v>16936</v>
      </c>
      <c r="E4451" s="37" t="s">
        <v>16996</v>
      </c>
      <c r="F4451" s="36" t="s">
        <v>16997</v>
      </c>
      <c r="G4451" s="36" t="s">
        <v>16998</v>
      </c>
      <c r="H4451" s="36" t="s">
        <v>374</v>
      </c>
      <c r="I4451" s="36" t="s">
        <v>68</v>
      </c>
      <c r="J4451" s="37" t="s">
        <v>545</v>
      </c>
      <c r="K4451" s="49"/>
      <c r="L4451" s="36"/>
      <c r="M4451" s="36"/>
      <c r="N4451" s="36"/>
      <c r="O4451" s="36" t="s">
        <v>16939</v>
      </c>
      <c r="P4451" s="36" t="s">
        <v>16939</v>
      </c>
      <c r="Q4451" s="36" t="s">
        <v>16999</v>
      </c>
      <c r="R4451" s="101">
        <v>8.34</v>
      </c>
      <c r="S4451" s="102">
        <v>5.6</v>
      </c>
      <c r="T4451" s="116">
        <v>4</v>
      </c>
      <c r="AA4451" s="102">
        <v>8.3394999999999992</v>
      </c>
      <c r="AV4451" s="102"/>
      <c r="BA4451" s="1"/>
      <c r="BB4451" s="106"/>
      <c r="BD4451" s="110" t="s">
        <v>497</v>
      </c>
      <c r="BE4451" s="110"/>
      <c r="BF4451" s="110"/>
      <c r="BG4451" s="110"/>
    </row>
    <row r="4452" spans="1:59" ht="24.75" hidden="1" customHeight="1">
      <c r="A4452" s="9">
        <v>4463</v>
      </c>
      <c r="B4452" s="36">
        <v>5474</v>
      </c>
      <c r="C4452" s="36"/>
      <c r="D4452" s="5" t="s">
        <v>16936</v>
      </c>
      <c r="E4452" s="37" t="s">
        <v>16996</v>
      </c>
      <c r="F4452" s="36" t="s">
        <v>17000</v>
      </c>
      <c r="G4452" s="36" t="s">
        <v>16998</v>
      </c>
      <c r="H4452" s="36" t="s">
        <v>1590</v>
      </c>
      <c r="I4452" s="36" t="s">
        <v>68</v>
      </c>
      <c r="J4452" s="37" t="s">
        <v>1078</v>
      </c>
      <c r="K4452" s="49"/>
      <c r="L4452" s="36"/>
      <c r="M4452" s="36"/>
      <c r="N4452" s="36"/>
      <c r="O4452" s="36" t="s">
        <v>16939</v>
      </c>
      <c r="P4452" s="36" t="s">
        <v>17001</v>
      </c>
      <c r="Q4452" s="36" t="s">
        <v>17002</v>
      </c>
      <c r="R4452" s="101">
        <v>15.17</v>
      </c>
      <c r="S4452" s="102">
        <v>7.14</v>
      </c>
      <c r="T4452" s="116">
        <v>5</v>
      </c>
      <c r="AA4452" s="102">
        <v>15.166499999999999</v>
      </c>
      <c r="AV4452" s="102"/>
      <c r="BA4452" s="1"/>
      <c r="BB4452" s="106"/>
      <c r="BD4452" s="110" t="s">
        <v>497</v>
      </c>
      <c r="BE4452" s="110"/>
      <c r="BF4452" s="110"/>
      <c r="BG4452" s="110"/>
    </row>
    <row r="4453" spans="1:59" ht="24.75" hidden="1" customHeight="1">
      <c r="A4453" s="9">
        <v>4464</v>
      </c>
      <c r="B4453" s="36">
        <v>3647</v>
      </c>
      <c r="C4453" s="36"/>
      <c r="D4453" s="5" t="s">
        <v>16936</v>
      </c>
      <c r="E4453" s="37" t="s">
        <v>17003</v>
      </c>
      <c r="F4453" s="36" t="s">
        <v>17004</v>
      </c>
      <c r="G4453" s="36" t="s">
        <v>1726</v>
      </c>
      <c r="H4453" s="36" t="s">
        <v>1306</v>
      </c>
      <c r="I4453" s="36" t="s">
        <v>44</v>
      </c>
      <c r="J4453" s="37" t="s">
        <v>16974</v>
      </c>
      <c r="K4453" s="49"/>
      <c r="L4453" s="36"/>
      <c r="M4453" s="36"/>
      <c r="N4453" s="36"/>
      <c r="O4453" s="36" t="s">
        <v>16939</v>
      </c>
      <c r="P4453" s="36" t="s">
        <v>16940</v>
      </c>
      <c r="Q4453" s="36" t="s">
        <v>17005</v>
      </c>
      <c r="R4453" s="101">
        <v>10.99</v>
      </c>
      <c r="S4453" s="102">
        <v>4.6500000000000004</v>
      </c>
      <c r="T4453" s="116">
        <v>3.3</v>
      </c>
      <c r="AA4453" s="102">
        <v>10.9916</v>
      </c>
      <c r="AV4453" s="102"/>
      <c r="BA4453" s="1"/>
      <c r="BB4453" s="106"/>
      <c r="BD4453" s="110" t="s">
        <v>497</v>
      </c>
      <c r="BE4453" s="110"/>
      <c r="BF4453" s="110"/>
      <c r="BG4453" s="110"/>
    </row>
    <row r="4454" spans="1:59" ht="24.75" hidden="1" customHeight="1">
      <c r="A4454" s="9">
        <v>4465</v>
      </c>
      <c r="B4454" s="36">
        <v>5473</v>
      </c>
      <c r="C4454" s="36"/>
      <c r="E4454" s="37" t="s">
        <v>17006</v>
      </c>
      <c r="F4454" s="36" t="s">
        <v>17007</v>
      </c>
      <c r="G4454" s="36" t="s">
        <v>380</v>
      </c>
      <c r="H4454" s="36" t="s">
        <v>189</v>
      </c>
      <c r="I4454" s="36" t="s">
        <v>44</v>
      </c>
      <c r="J4454" s="37" t="s">
        <v>545</v>
      </c>
      <c r="K4454" s="49"/>
      <c r="L4454" s="36"/>
      <c r="M4454" s="36"/>
      <c r="N4454" s="36"/>
      <c r="O4454" s="36" t="s">
        <v>16939</v>
      </c>
      <c r="P4454" s="36" t="s">
        <v>17008</v>
      </c>
      <c r="Q4454" s="36" t="s">
        <v>17009</v>
      </c>
      <c r="T4454" s="116"/>
      <c r="AT4454" s="105" t="e">
        <f>#REF!*1.075</f>
        <v>#REF!</v>
      </c>
      <c r="AV4454" s="102" t="e">
        <f>MIN(AN4454,AT4454,AU4454)</f>
        <v>#REF!</v>
      </c>
      <c r="AZ4454" s="108" t="b">
        <f>IF(AND(AY4454&gt;0,AY4454&lt;=10),AY4454*0.25,IF(AND(AY4454&gt;10,AY4454&lt;=50),AY4454*0.17,IF(AND(AY4454&gt;10,AY4454&lt;=100),AY4454*0.12,IF(AY4454&gt;100,AY4454*0.1))))</f>
        <v>0</v>
      </c>
      <c r="BA4454" s="1">
        <f>AZ4454+AY4454</f>
        <v>0</v>
      </c>
      <c r="BB4454" s="106">
        <f>BA4454+BA4454*0.08</f>
        <v>0</v>
      </c>
      <c r="BE4454" s="110"/>
      <c r="BF4454" s="110"/>
      <c r="BG4454" s="110"/>
    </row>
    <row r="4455" spans="1:59" ht="24.75" hidden="1" customHeight="1">
      <c r="A4455" s="9">
        <v>4466</v>
      </c>
      <c r="B4455" s="36">
        <v>5472</v>
      </c>
      <c r="C4455" s="36"/>
      <c r="D4455" s="5" t="s">
        <v>16936</v>
      </c>
      <c r="E4455" s="37" t="s">
        <v>17010</v>
      </c>
      <c r="F4455" s="36" t="s">
        <v>8771</v>
      </c>
      <c r="G4455" s="36" t="s">
        <v>380</v>
      </c>
      <c r="H4455" s="36" t="s">
        <v>60</v>
      </c>
      <c r="I4455" s="36" t="s">
        <v>44</v>
      </c>
      <c r="J4455" s="37" t="s">
        <v>8135</v>
      </c>
      <c r="K4455" s="49"/>
      <c r="L4455" s="36"/>
      <c r="M4455" s="36"/>
      <c r="N4455" s="36"/>
      <c r="O4455" s="36" t="s">
        <v>16939</v>
      </c>
      <c r="P4455" s="36" t="s">
        <v>16939</v>
      </c>
      <c r="Q4455" s="36" t="s">
        <v>17011</v>
      </c>
      <c r="R4455" s="101">
        <v>8.49</v>
      </c>
      <c r="S4455" s="102">
        <v>6.35</v>
      </c>
      <c r="T4455" s="116">
        <v>4.5</v>
      </c>
      <c r="AA4455" s="102">
        <v>8.4877000000000002</v>
      </c>
      <c r="AV4455" s="102"/>
      <c r="BA4455" s="1"/>
      <c r="BB4455" s="106"/>
      <c r="BD4455" s="110" t="s">
        <v>497</v>
      </c>
      <c r="BE4455" s="110"/>
      <c r="BF4455" s="110"/>
      <c r="BG4455" s="110"/>
    </row>
    <row r="4456" spans="1:59" ht="24.75" hidden="1" customHeight="1">
      <c r="A4456" s="9">
        <v>4467</v>
      </c>
      <c r="B4456" s="36">
        <v>5471</v>
      </c>
      <c r="C4456" s="36"/>
      <c r="D4456" s="5" t="s">
        <v>16936</v>
      </c>
      <c r="E4456" s="37" t="s">
        <v>17010</v>
      </c>
      <c r="F4456" s="36" t="s">
        <v>17012</v>
      </c>
      <c r="G4456" s="36" t="s">
        <v>380</v>
      </c>
      <c r="H4456" s="36" t="s">
        <v>123</v>
      </c>
      <c r="I4456" s="36" t="s">
        <v>44</v>
      </c>
      <c r="J4456" s="37" t="s">
        <v>6147</v>
      </c>
      <c r="K4456" s="49"/>
      <c r="L4456" s="36"/>
      <c r="M4456" s="36"/>
      <c r="N4456" s="36"/>
      <c r="O4456" s="36" t="s">
        <v>16939</v>
      </c>
      <c r="P4456" s="36" t="s">
        <v>17008</v>
      </c>
      <c r="Q4456" s="36" t="s">
        <v>17013</v>
      </c>
      <c r="R4456" s="101">
        <v>4.4000000000000004</v>
      </c>
      <c r="S4456" s="102">
        <v>4.4000000000000004</v>
      </c>
      <c r="T4456" s="116">
        <v>3.5</v>
      </c>
      <c r="AA4456" s="102">
        <v>4.3997000000000002</v>
      </c>
      <c r="AV4456" s="102"/>
      <c r="BA4456" s="1"/>
      <c r="BB4456" s="106"/>
      <c r="BD4456" s="110" t="s">
        <v>497</v>
      </c>
      <c r="BE4456" s="110"/>
      <c r="BF4456" s="110"/>
      <c r="BG4456" s="110"/>
    </row>
    <row r="4457" spans="1:59" ht="24.75" hidden="1" customHeight="1">
      <c r="A4457" s="9">
        <v>4472</v>
      </c>
      <c r="B4457" s="36">
        <v>16390</v>
      </c>
      <c r="C4457" s="36"/>
      <c r="D4457" s="5" t="s">
        <v>16936</v>
      </c>
      <c r="E4457" s="37" t="s">
        <v>17014</v>
      </c>
      <c r="F4457" s="36" t="s">
        <v>17015</v>
      </c>
      <c r="G4457" s="36" t="s">
        <v>17016</v>
      </c>
      <c r="H4457" s="36" t="s">
        <v>17017</v>
      </c>
      <c r="I4457" s="36" t="s">
        <v>150</v>
      </c>
      <c r="J4457" s="37" t="s">
        <v>17018</v>
      </c>
      <c r="K4457" s="49"/>
      <c r="L4457" s="36"/>
      <c r="M4457" s="36"/>
      <c r="N4457" s="36"/>
      <c r="O4457" s="36" t="s">
        <v>16939</v>
      </c>
      <c r="P4457" s="36" t="s">
        <v>16939</v>
      </c>
      <c r="Q4457" s="36" t="s">
        <v>17019</v>
      </c>
      <c r="R4457" s="101">
        <v>2.33</v>
      </c>
      <c r="S4457" s="102">
        <v>2.33</v>
      </c>
      <c r="T4457" s="116">
        <v>4</v>
      </c>
      <c r="AA4457" s="102">
        <v>2.3302</v>
      </c>
      <c r="AV4457" s="102"/>
      <c r="BA4457" s="1"/>
      <c r="BB4457" s="106"/>
      <c r="BD4457" s="110" t="s">
        <v>497</v>
      </c>
      <c r="BE4457" s="110"/>
      <c r="BF4457" s="110"/>
      <c r="BG4457" s="110"/>
    </row>
    <row r="4458" spans="1:59" ht="24.75" hidden="1" customHeight="1">
      <c r="A4458" s="9">
        <v>4473</v>
      </c>
      <c r="B4458" s="36">
        <v>16391</v>
      </c>
      <c r="C4458" s="36"/>
      <c r="D4458" s="5" t="s">
        <v>16936</v>
      </c>
      <c r="E4458" s="37" t="s">
        <v>17014</v>
      </c>
      <c r="F4458" s="36" t="s">
        <v>17015</v>
      </c>
      <c r="G4458" s="36" t="s">
        <v>17016</v>
      </c>
      <c r="H4458" s="36" t="s">
        <v>10021</v>
      </c>
      <c r="I4458" s="36" t="s">
        <v>150</v>
      </c>
      <c r="J4458" s="37" t="s">
        <v>17018</v>
      </c>
      <c r="K4458" s="49"/>
      <c r="L4458" s="36"/>
      <c r="M4458" s="36"/>
      <c r="N4458" s="36"/>
      <c r="O4458" s="36" t="s">
        <v>16939</v>
      </c>
      <c r="P4458" s="36" t="s">
        <v>16939</v>
      </c>
      <c r="Q4458" s="36" t="s">
        <v>17020</v>
      </c>
      <c r="R4458" s="101">
        <v>3.9</v>
      </c>
      <c r="S4458" s="102">
        <v>3.9</v>
      </c>
      <c r="T4458" s="116" t="s">
        <v>58</v>
      </c>
      <c r="AA4458" s="102">
        <v>3.9039999999999999</v>
      </c>
      <c r="AV4458" s="102"/>
      <c r="BA4458" s="1"/>
      <c r="BB4458" s="106"/>
      <c r="BD4458" s="110" t="s">
        <v>497</v>
      </c>
      <c r="BE4458" s="110"/>
      <c r="BF4458" s="110"/>
      <c r="BG4458" s="110"/>
    </row>
    <row r="4459" spans="1:59" ht="24.75" hidden="1" customHeight="1">
      <c r="A4459" s="9">
        <v>4468</v>
      </c>
      <c r="B4459" s="20"/>
      <c r="C4459" s="20"/>
      <c r="E4459" s="21" t="s">
        <v>17021</v>
      </c>
      <c r="F4459" s="21" t="s">
        <v>17022</v>
      </c>
      <c r="G4459" s="21" t="s">
        <v>11361</v>
      </c>
      <c r="H4459" s="22" t="s">
        <v>11367</v>
      </c>
      <c r="I4459" s="21" t="s">
        <v>551</v>
      </c>
      <c r="J4459" s="21" t="s">
        <v>17023</v>
      </c>
      <c r="K4459" s="23">
        <v>0.2</v>
      </c>
      <c r="L4459" s="21" t="s">
        <v>91</v>
      </c>
      <c r="M4459" s="20">
        <v>10</v>
      </c>
      <c r="N4459" s="21" t="s">
        <v>46</v>
      </c>
      <c r="O4459" s="21" t="s">
        <v>17024</v>
      </c>
      <c r="P4459" s="21" t="s">
        <v>17025</v>
      </c>
      <c r="Q4459" s="21" t="s">
        <v>17026</v>
      </c>
      <c r="R4459" s="101">
        <v>15.15</v>
      </c>
      <c r="T4459" s="116">
        <v>12</v>
      </c>
      <c r="W4459" s="102">
        <v>14.144</v>
      </c>
      <c r="X4459" s="102">
        <v>16.170000000000002</v>
      </c>
      <c r="AG4459" s="105">
        <v>14.29</v>
      </c>
      <c r="AH4459" s="105">
        <v>16.170000000000002</v>
      </c>
      <c r="AQ4459" s="105">
        <f>AVERAGE(SMALL(AE4459:AI4459,1),SMALL(AE4459:AI4459,2))</f>
        <v>15.23</v>
      </c>
      <c r="AR4459" s="105">
        <f>IF(R4459 &lt;=( AVERAGE(SMALL(AE4459:AI4459,1),SMALL(AE4459:AI4459,2))), R4459, "")</f>
        <v>15.15</v>
      </c>
      <c r="AS4459" s="105" t="e">
        <f>AVERAGE(SMALL(AJ4459:AM4459,1),SMALL(AJ4459:AM4459,2))</f>
        <v>#NUM!</v>
      </c>
      <c r="AT4459" s="105" t="e">
        <f>#REF!*1.075</f>
        <v>#REF!</v>
      </c>
      <c r="AU4459" s="105">
        <f>T4459*1.075</f>
        <v>12.899999999999999</v>
      </c>
      <c r="AV4459" s="102" t="e">
        <f t="shared" ref="AV4459:AV4505" si="1017">MIN(AN4459,AT4459,AU4459)</f>
        <v>#REF!</v>
      </c>
      <c r="AW4459" s="105" t="s">
        <v>172</v>
      </c>
      <c r="AX4459" s="105" t="s">
        <v>173</v>
      </c>
      <c r="AY4459" s="106">
        <v>12.9</v>
      </c>
      <c r="AZ4459" s="108">
        <f t="shared" ref="AZ4459:AZ4505" si="1018">IF(AND(AY4459&gt;0,AY4459&lt;=10),AY4459*0.25,IF(AND(AY4459&gt;10,AY4459&lt;=50),AY4459*0.17,IF(AND(AY4459&gt;10,AY4459&lt;=100),AY4459*0.12,IF(AY4459&gt;100,AY4459*0.1))))</f>
        <v>2.1930000000000001</v>
      </c>
      <c r="BA4459" s="1">
        <f t="shared" ref="BA4459:BA4505" si="1019">AZ4459+AY4459</f>
        <v>15.093</v>
      </c>
      <c r="BB4459" s="106">
        <f t="shared" ref="BB4459:BB4505" si="1020">BA4459+BA4459*0.08</f>
        <v>16.300440000000002</v>
      </c>
      <c r="BC4459" s="105" t="s">
        <v>53</v>
      </c>
      <c r="BE4459" s="110"/>
      <c r="BF4459" s="110"/>
      <c r="BG4459" s="110"/>
    </row>
    <row r="4460" spans="1:59" ht="24.75" hidden="1" customHeight="1">
      <c r="A4460" s="9">
        <v>4469</v>
      </c>
      <c r="B4460" s="20"/>
      <c r="C4460" s="20"/>
      <c r="E4460" s="21" t="s">
        <v>17021</v>
      </c>
      <c r="F4460" s="21" t="s">
        <v>17022</v>
      </c>
      <c r="G4460" s="21" t="s">
        <v>11361</v>
      </c>
      <c r="H4460" s="22" t="s">
        <v>11362</v>
      </c>
      <c r="I4460" s="21" t="s">
        <v>551</v>
      </c>
      <c r="J4460" s="21" t="s">
        <v>17027</v>
      </c>
      <c r="K4460" s="23">
        <v>0.4</v>
      </c>
      <c r="L4460" s="21" t="s">
        <v>91</v>
      </c>
      <c r="M4460" s="20">
        <v>10</v>
      </c>
      <c r="N4460" s="21" t="s">
        <v>46</v>
      </c>
      <c r="O4460" s="21" t="s">
        <v>17024</v>
      </c>
      <c r="P4460" s="21" t="s">
        <v>17025</v>
      </c>
      <c r="Q4460" s="21" t="s">
        <v>17028</v>
      </c>
      <c r="R4460" s="101">
        <v>28.82</v>
      </c>
      <c r="T4460" s="116">
        <v>20</v>
      </c>
      <c r="W4460" s="102">
        <v>26.928000000000001</v>
      </c>
      <c r="X4460" s="102">
        <v>30.71</v>
      </c>
      <c r="AF4460" s="105">
        <v>28.69</v>
      </c>
      <c r="AG4460" s="105">
        <v>27.21</v>
      </c>
      <c r="AH4460" s="105">
        <v>30.71</v>
      </c>
      <c r="AI4460" s="105">
        <v>28.98</v>
      </c>
      <c r="AQ4460" s="105">
        <f>AVERAGE(SMALL(AE4460:AI4460,1),SMALL(AE4460:AI4460,2))</f>
        <v>27.950000000000003</v>
      </c>
      <c r="AR4460" s="105" t="str">
        <f>IF(R4460 &lt;=( AVERAGE(SMALL(AE4460:AI4460,1),SMALL(AE4460:AI4460,2))), R4460, "")</f>
        <v/>
      </c>
      <c r="AS4460" s="105" t="e">
        <f>AVERAGE(SMALL(AJ4460:AM4460,1),SMALL(AJ4460:AM4460,2))</f>
        <v>#NUM!</v>
      </c>
      <c r="AT4460" s="105" t="e">
        <f>#REF!*1.075</f>
        <v>#REF!</v>
      </c>
      <c r="AU4460" s="105">
        <f>T4460*1.075</f>
        <v>21.5</v>
      </c>
      <c r="AV4460" s="102" t="e">
        <f t="shared" si="1017"/>
        <v>#REF!</v>
      </c>
      <c r="AW4460" s="105" t="s">
        <v>172</v>
      </c>
      <c r="AX4460" s="105" t="s">
        <v>173</v>
      </c>
      <c r="AY4460" s="106">
        <v>21.5</v>
      </c>
      <c r="AZ4460" s="108">
        <f t="shared" si="1018"/>
        <v>3.6550000000000002</v>
      </c>
      <c r="BA4460" s="1">
        <f t="shared" si="1019"/>
        <v>25.155000000000001</v>
      </c>
      <c r="BB4460" s="106">
        <f t="shared" si="1020"/>
        <v>27.167400000000001</v>
      </c>
      <c r="BC4460" s="105" t="s">
        <v>53</v>
      </c>
      <c r="BE4460" s="110"/>
      <c r="BF4460" s="110"/>
      <c r="BG4460" s="110"/>
    </row>
    <row r="4461" spans="1:59" ht="24.75" hidden="1" customHeight="1">
      <c r="A4461" s="9">
        <v>4470</v>
      </c>
      <c r="B4461" s="20"/>
      <c r="C4461" s="20"/>
      <c r="E4461" s="21" t="s">
        <v>17021</v>
      </c>
      <c r="F4461" s="21" t="s">
        <v>17022</v>
      </c>
      <c r="G4461" s="21" t="s">
        <v>11361</v>
      </c>
      <c r="H4461" s="22" t="s">
        <v>11370</v>
      </c>
      <c r="I4461" s="21" t="s">
        <v>551</v>
      </c>
      <c r="J4461" s="21" t="s">
        <v>17029</v>
      </c>
      <c r="K4461" s="23">
        <v>0.6</v>
      </c>
      <c r="L4461" s="21" t="s">
        <v>91</v>
      </c>
      <c r="M4461" s="20">
        <v>10</v>
      </c>
      <c r="N4461" s="21" t="s">
        <v>46</v>
      </c>
      <c r="O4461" s="21" t="s">
        <v>17024</v>
      </c>
      <c r="P4461" s="21" t="s">
        <v>17025</v>
      </c>
      <c r="Q4461" s="21" t="s">
        <v>17030</v>
      </c>
      <c r="R4461" s="101">
        <v>35</v>
      </c>
      <c r="T4461" s="116">
        <v>27</v>
      </c>
      <c r="W4461" s="102">
        <v>29.823799999999999</v>
      </c>
      <c r="X4461" s="102">
        <v>40.33</v>
      </c>
      <c r="AG4461" s="105">
        <v>30.14</v>
      </c>
      <c r="AH4461" s="105">
        <v>40.33</v>
      </c>
      <c r="AI4461" s="105">
        <v>39.78</v>
      </c>
      <c r="AQ4461" s="105">
        <f>AVERAGE(SMALL(AE4461:AI4461,1),SMALL(AE4461:AI4461,2))</f>
        <v>34.96</v>
      </c>
      <c r="AR4461" s="105" t="str">
        <f>IF(R4461 &lt;=( AVERAGE(SMALL(AE4461:AI4461,1),SMALL(AE4461:AI4461,2))), R4461, "")</f>
        <v/>
      </c>
      <c r="AS4461" s="105" t="e">
        <f>AVERAGE(SMALL(AJ4461:AM4461,1),SMALL(AJ4461:AM4461,2))</f>
        <v>#NUM!</v>
      </c>
      <c r="AT4461" s="105" t="e">
        <f>#REF!*1.075</f>
        <v>#REF!</v>
      </c>
      <c r="AU4461" s="105">
        <f>T4461*1.075</f>
        <v>29.024999999999999</v>
      </c>
      <c r="AV4461" s="102" t="e">
        <f t="shared" si="1017"/>
        <v>#REF!</v>
      </c>
      <c r="AW4461" s="105" t="s">
        <v>372</v>
      </c>
      <c r="AX4461" s="105" t="s">
        <v>373</v>
      </c>
      <c r="AY4461" s="106">
        <v>26.66</v>
      </c>
      <c r="AZ4461" s="108">
        <f t="shared" si="1018"/>
        <v>4.5322000000000005</v>
      </c>
      <c r="BA4461" s="1">
        <f t="shared" si="1019"/>
        <v>31.1922</v>
      </c>
      <c r="BB4461" s="106">
        <f t="shared" si="1020"/>
        <v>33.687576</v>
      </c>
      <c r="BC4461" s="105" t="s">
        <v>53</v>
      </c>
      <c r="BE4461" s="110"/>
      <c r="BF4461" s="110"/>
      <c r="BG4461" s="110"/>
    </row>
    <row r="4462" spans="1:59" ht="24.75" hidden="1" customHeight="1">
      <c r="A4462" s="9">
        <v>4471</v>
      </c>
      <c r="B4462" s="20"/>
      <c r="C4462" s="20"/>
      <c r="E4462" s="21" t="s">
        <v>17021</v>
      </c>
      <c r="F4462" s="21" t="s">
        <v>17022</v>
      </c>
      <c r="G4462" s="21" t="s">
        <v>11361</v>
      </c>
      <c r="H4462" s="22" t="s">
        <v>11373</v>
      </c>
      <c r="I4462" s="21" t="s">
        <v>551</v>
      </c>
      <c r="J4462" s="21" t="s">
        <v>17031</v>
      </c>
      <c r="K4462" s="23">
        <v>0.8</v>
      </c>
      <c r="L4462" s="21" t="s">
        <v>91</v>
      </c>
      <c r="M4462" s="20">
        <v>10</v>
      </c>
      <c r="N4462" s="21" t="s">
        <v>46</v>
      </c>
      <c r="O4462" s="21" t="s">
        <v>17024</v>
      </c>
      <c r="P4462" s="21" t="s">
        <v>17025</v>
      </c>
      <c r="Q4462" s="21" t="s">
        <v>17032</v>
      </c>
      <c r="R4462" s="101">
        <v>42.41</v>
      </c>
      <c r="T4462" s="116">
        <v>30</v>
      </c>
      <c r="W4462" s="102">
        <v>35.4026</v>
      </c>
      <c r="X4462" s="102">
        <v>49.42</v>
      </c>
      <c r="AG4462" s="105">
        <v>35.78</v>
      </c>
      <c r="AH4462" s="105">
        <v>49.42</v>
      </c>
      <c r="AI4462" s="105">
        <v>46.08</v>
      </c>
      <c r="AQ4462" s="105">
        <f>AVERAGE(SMALL(AE4462:AI4462,1),SMALL(AE4462:AI4462,2))</f>
        <v>40.93</v>
      </c>
      <c r="AR4462" s="105" t="str">
        <f>IF(R4462 &lt;=( AVERAGE(SMALL(AE4462:AI4462,1),SMALL(AE4462:AI4462,2))), R4462, "")</f>
        <v/>
      </c>
      <c r="AS4462" s="105" t="e">
        <f>AVERAGE(SMALL(AJ4462:AM4462,1),SMALL(AJ4462:AM4462,2))</f>
        <v>#NUM!</v>
      </c>
      <c r="AT4462" s="105" t="e">
        <f>#REF!*1.075</f>
        <v>#REF!</v>
      </c>
      <c r="AU4462" s="105">
        <f>T4462*1.075</f>
        <v>32.25</v>
      </c>
      <c r="AV4462" s="102" t="e">
        <f t="shared" si="1017"/>
        <v>#REF!</v>
      </c>
      <c r="AW4462" s="105" t="s">
        <v>172</v>
      </c>
      <c r="AX4462" s="105" t="s">
        <v>173</v>
      </c>
      <c r="AY4462" s="106">
        <v>32.25</v>
      </c>
      <c r="AZ4462" s="108">
        <f t="shared" si="1018"/>
        <v>5.4825000000000008</v>
      </c>
      <c r="BA4462" s="1">
        <f t="shared" si="1019"/>
        <v>37.732500000000002</v>
      </c>
      <c r="BB4462" s="106">
        <f t="shared" si="1020"/>
        <v>40.751100000000001</v>
      </c>
      <c r="BC4462" s="105" t="s">
        <v>53</v>
      </c>
      <c r="BE4462" s="110"/>
      <c r="BF4462" s="110"/>
      <c r="BG4462" s="110"/>
    </row>
    <row r="4463" spans="1:59" ht="24.75" hidden="1" customHeight="1">
      <c r="A4463" s="9">
        <v>4474</v>
      </c>
      <c r="B4463" s="36">
        <v>17686</v>
      </c>
      <c r="C4463" s="36"/>
      <c r="E4463" s="37" t="s">
        <v>17021</v>
      </c>
      <c r="F4463" s="36" t="s">
        <v>17033</v>
      </c>
      <c r="G4463" s="36" t="s">
        <v>11361</v>
      </c>
      <c r="H4463" s="36" t="s">
        <v>11367</v>
      </c>
      <c r="I4463" s="36" t="s">
        <v>551</v>
      </c>
      <c r="J4463" s="37" t="s">
        <v>17023</v>
      </c>
      <c r="K4463" s="49"/>
      <c r="L4463" s="36"/>
      <c r="M4463" s="36"/>
      <c r="N4463" s="36"/>
      <c r="O4463" s="36" t="s">
        <v>17024</v>
      </c>
      <c r="P4463" s="36" t="s">
        <v>17034</v>
      </c>
      <c r="Q4463" s="36" t="s">
        <v>17026</v>
      </c>
      <c r="T4463" s="116"/>
      <c r="AT4463" s="105" t="e">
        <f>#REF!*1.075</f>
        <v>#REF!</v>
      </c>
      <c r="AV4463" s="102" t="e">
        <f t="shared" si="1017"/>
        <v>#REF!</v>
      </c>
      <c r="AZ4463" s="108" t="b">
        <f t="shared" si="1018"/>
        <v>0</v>
      </c>
      <c r="BA4463" s="1">
        <f t="shared" si="1019"/>
        <v>0</v>
      </c>
      <c r="BB4463" s="106">
        <f t="shared" si="1020"/>
        <v>0</v>
      </c>
      <c r="BE4463" s="110"/>
      <c r="BF4463" s="110"/>
      <c r="BG4463" s="110"/>
    </row>
    <row r="4464" spans="1:59" ht="24.75" hidden="1" customHeight="1">
      <c r="A4464" s="9">
        <v>4475</v>
      </c>
      <c r="B4464" s="36">
        <v>17687</v>
      </c>
      <c r="C4464" s="36"/>
      <c r="E4464" s="37" t="s">
        <v>17021</v>
      </c>
      <c r="F4464" s="36" t="s">
        <v>17033</v>
      </c>
      <c r="G4464" s="36" t="s">
        <v>11361</v>
      </c>
      <c r="H4464" s="36" t="s">
        <v>11362</v>
      </c>
      <c r="I4464" s="36" t="s">
        <v>551</v>
      </c>
      <c r="J4464" s="37" t="s">
        <v>17027</v>
      </c>
      <c r="K4464" s="49"/>
      <c r="L4464" s="36"/>
      <c r="M4464" s="36"/>
      <c r="N4464" s="36"/>
      <c r="O4464" s="36" t="s">
        <v>17024</v>
      </c>
      <c r="P4464" s="36" t="s">
        <v>17034</v>
      </c>
      <c r="Q4464" s="36" t="s">
        <v>17028</v>
      </c>
      <c r="T4464" s="116"/>
      <c r="AT4464" s="105" t="e">
        <f>#REF!*1.075</f>
        <v>#REF!</v>
      </c>
      <c r="AV4464" s="102" t="e">
        <f t="shared" si="1017"/>
        <v>#REF!</v>
      </c>
      <c r="AZ4464" s="108" t="b">
        <f t="shared" si="1018"/>
        <v>0</v>
      </c>
      <c r="BA4464" s="1">
        <f t="shared" si="1019"/>
        <v>0</v>
      </c>
      <c r="BB4464" s="106">
        <f t="shared" si="1020"/>
        <v>0</v>
      </c>
      <c r="BE4464" s="110"/>
      <c r="BF4464" s="110"/>
      <c r="BG4464" s="110"/>
    </row>
    <row r="4465" spans="1:59" ht="24.75" hidden="1" customHeight="1">
      <c r="A4465" s="9">
        <v>4477</v>
      </c>
      <c r="B4465" s="36">
        <v>17688</v>
      </c>
      <c r="C4465" s="36"/>
      <c r="E4465" s="37" t="s">
        <v>17021</v>
      </c>
      <c r="F4465" s="36" t="s">
        <v>17033</v>
      </c>
      <c r="G4465" s="36" t="s">
        <v>11361</v>
      </c>
      <c r="H4465" s="36" t="s">
        <v>11370</v>
      </c>
      <c r="I4465" s="36" t="s">
        <v>551</v>
      </c>
      <c r="J4465" s="37" t="s">
        <v>17029</v>
      </c>
      <c r="K4465" s="49"/>
      <c r="L4465" s="36"/>
      <c r="M4465" s="36"/>
      <c r="N4465" s="36"/>
      <c r="O4465" s="36" t="s">
        <v>17024</v>
      </c>
      <c r="P4465" s="36" t="s">
        <v>17034</v>
      </c>
      <c r="Q4465" s="36" t="s">
        <v>17030</v>
      </c>
      <c r="T4465" s="116"/>
      <c r="AT4465" s="105" t="e">
        <f>#REF!*1.075</f>
        <v>#REF!</v>
      </c>
      <c r="AV4465" s="102" t="e">
        <f t="shared" si="1017"/>
        <v>#REF!</v>
      </c>
      <c r="AZ4465" s="108" t="b">
        <f t="shared" si="1018"/>
        <v>0</v>
      </c>
      <c r="BA4465" s="1">
        <f t="shared" si="1019"/>
        <v>0</v>
      </c>
      <c r="BB4465" s="106">
        <f t="shared" si="1020"/>
        <v>0</v>
      </c>
      <c r="BE4465" s="110"/>
      <c r="BF4465" s="110"/>
      <c r="BG4465" s="110"/>
    </row>
    <row r="4466" spans="1:59" ht="24.75" hidden="1" customHeight="1">
      <c r="A4466" s="9">
        <v>4478</v>
      </c>
      <c r="B4466" s="36">
        <v>17689</v>
      </c>
      <c r="C4466" s="36"/>
      <c r="E4466" s="37" t="s">
        <v>17021</v>
      </c>
      <c r="F4466" s="36" t="s">
        <v>17033</v>
      </c>
      <c r="G4466" s="36" t="s">
        <v>11361</v>
      </c>
      <c r="H4466" s="36" t="s">
        <v>11373</v>
      </c>
      <c r="I4466" s="36" t="s">
        <v>551</v>
      </c>
      <c r="J4466" s="37" t="s">
        <v>17031</v>
      </c>
      <c r="K4466" s="49"/>
      <c r="L4466" s="36"/>
      <c r="M4466" s="36"/>
      <c r="N4466" s="36"/>
      <c r="O4466" s="36" t="s">
        <v>17024</v>
      </c>
      <c r="P4466" s="36" t="s">
        <v>17034</v>
      </c>
      <c r="Q4466" s="36" t="s">
        <v>17032</v>
      </c>
      <c r="T4466" s="116"/>
      <c r="AT4466" s="105" t="e">
        <f>#REF!*1.075</f>
        <v>#REF!</v>
      </c>
      <c r="AV4466" s="102" t="e">
        <f t="shared" si="1017"/>
        <v>#REF!</v>
      </c>
      <c r="AZ4466" s="108" t="b">
        <f t="shared" si="1018"/>
        <v>0</v>
      </c>
      <c r="BA4466" s="1">
        <f t="shared" si="1019"/>
        <v>0</v>
      </c>
      <c r="BB4466" s="106">
        <f t="shared" si="1020"/>
        <v>0</v>
      </c>
      <c r="BE4466" s="110"/>
      <c r="BF4466" s="110"/>
      <c r="BG4466" s="110"/>
    </row>
    <row r="4467" spans="1:59" ht="24.75" hidden="1" customHeight="1">
      <c r="A4467" s="9">
        <v>4476</v>
      </c>
      <c r="B4467" s="17">
        <v>2355</v>
      </c>
      <c r="C4467" s="17"/>
      <c r="D4467" s="8"/>
      <c r="E4467" s="2" t="s">
        <v>17035</v>
      </c>
      <c r="F4467" s="2" t="s">
        <v>17036</v>
      </c>
      <c r="G4467" s="2" t="s">
        <v>17037</v>
      </c>
      <c r="H4467" s="18" t="s">
        <v>204</v>
      </c>
      <c r="I4467" s="2" t="s">
        <v>68</v>
      </c>
      <c r="J4467" s="2" t="s">
        <v>1500</v>
      </c>
      <c r="K4467" s="19"/>
      <c r="L4467" s="2"/>
      <c r="M4467" s="17">
        <v>60</v>
      </c>
      <c r="N4467" s="2" t="s">
        <v>46</v>
      </c>
      <c r="O4467" s="2" t="s">
        <v>17038</v>
      </c>
      <c r="P4467" s="2" t="s">
        <v>17039</v>
      </c>
      <c r="Q4467" s="2" t="s">
        <v>17040</v>
      </c>
      <c r="R4467" s="101">
        <v>19.77</v>
      </c>
      <c r="T4467" s="116">
        <v>8.93</v>
      </c>
      <c r="U4467" s="84">
        <v>18.48</v>
      </c>
      <c r="AE4467" s="104">
        <v>18.48</v>
      </c>
      <c r="AN4467" s="106">
        <v>19.77</v>
      </c>
      <c r="AO4467" s="105" t="s">
        <v>50</v>
      </c>
      <c r="AP4467" s="104" t="s">
        <v>51</v>
      </c>
      <c r="AQ4467" s="105" t="e">
        <f>AVERAGE(SMALL(AE4467:AI4467,1),SMALL(AE4467:AI4467,2))</f>
        <v>#NUM!</v>
      </c>
      <c r="AR4467" s="105" t="e">
        <f>IF(R4467 &lt;=( AVERAGE(SMALL(AE4467:AI4467,1),SMALL(AE4467:AI4467,2))), R4467, "")</f>
        <v>#NUM!</v>
      </c>
      <c r="AS4467" s="105" t="e">
        <f>AVERAGE(SMALL(AJ4467:AM4467,1),SMALL(AJ4467:AM4467,2))</f>
        <v>#NUM!</v>
      </c>
      <c r="AT4467" s="105" t="e">
        <f>#REF!*1.075</f>
        <v>#REF!</v>
      </c>
      <c r="AU4467" s="105">
        <f>T4467*1.075</f>
        <v>9.5997499999999985</v>
      </c>
      <c r="AV4467" s="102" t="e">
        <f t="shared" si="1017"/>
        <v>#REF!</v>
      </c>
      <c r="AW4467" s="105" t="s">
        <v>172</v>
      </c>
      <c r="AX4467" s="105" t="s">
        <v>173</v>
      </c>
      <c r="AY4467" s="106">
        <v>9.6</v>
      </c>
      <c r="AZ4467" s="108">
        <f t="shared" si="1018"/>
        <v>2.4</v>
      </c>
      <c r="BA4467" s="1">
        <f t="shared" si="1019"/>
        <v>12</v>
      </c>
      <c r="BB4467" s="106">
        <f t="shared" si="1020"/>
        <v>12.96</v>
      </c>
      <c r="BC4467" s="105" t="s">
        <v>53</v>
      </c>
      <c r="BE4467" s="110"/>
      <c r="BF4467" s="110"/>
      <c r="BG4467" s="110"/>
    </row>
    <row r="4468" spans="1:59" ht="24.75" hidden="1" customHeight="1">
      <c r="A4468" s="9">
        <v>4479</v>
      </c>
      <c r="B4468" s="36">
        <v>18076</v>
      </c>
      <c r="C4468" s="36"/>
      <c r="E4468" s="37" t="s">
        <v>17041</v>
      </c>
      <c r="F4468" s="36" t="s">
        <v>356</v>
      </c>
      <c r="G4468" s="36" t="s">
        <v>357</v>
      </c>
      <c r="H4468" s="36" t="s">
        <v>123</v>
      </c>
      <c r="I4468" s="36" t="s">
        <v>4662</v>
      </c>
      <c r="J4468" s="37" t="s">
        <v>17042</v>
      </c>
      <c r="K4468" s="49"/>
      <c r="L4468" s="36"/>
      <c r="M4468" s="36"/>
      <c r="N4468" s="36"/>
      <c r="O4468" s="36" t="s">
        <v>17043</v>
      </c>
      <c r="P4468" s="36" t="s">
        <v>17044</v>
      </c>
      <c r="Q4468" s="36" t="s">
        <v>17045</v>
      </c>
      <c r="T4468" s="116"/>
      <c r="AT4468" s="105" t="e">
        <f>#REF!*1.075</f>
        <v>#REF!</v>
      </c>
      <c r="AV4468" s="102" t="e">
        <f t="shared" si="1017"/>
        <v>#REF!</v>
      </c>
      <c r="AZ4468" s="108" t="b">
        <f t="shared" si="1018"/>
        <v>0</v>
      </c>
      <c r="BA4468" s="1">
        <f t="shared" si="1019"/>
        <v>0</v>
      </c>
      <c r="BB4468" s="106">
        <f t="shared" si="1020"/>
        <v>0</v>
      </c>
      <c r="BE4468" s="110"/>
      <c r="BF4468" s="110"/>
      <c r="BG4468" s="110"/>
    </row>
    <row r="4469" spans="1:59" ht="24.75" hidden="1" customHeight="1">
      <c r="A4469" s="9">
        <v>4480</v>
      </c>
      <c r="B4469" s="36">
        <v>17481</v>
      </c>
      <c r="C4469" s="36"/>
      <c r="E4469" s="37" t="s">
        <v>17046</v>
      </c>
      <c r="F4469" s="36" t="s">
        <v>17047</v>
      </c>
      <c r="G4469" s="36" t="s">
        <v>76</v>
      </c>
      <c r="H4469" s="36" t="s">
        <v>945</v>
      </c>
      <c r="I4469" s="36" t="s">
        <v>78</v>
      </c>
      <c r="J4469" s="37" t="s">
        <v>17048</v>
      </c>
      <c r="K4469" s="49"/>
      <c r="L4469" s="36"/>
      <c r="M4469" s="36"/>
      <c r="N4469" s="36"/>
      <c r="O4469" s="36" t="s">
        <v>17049</v>
      </c>
      <c r="P4469" s="36" t="s">
        <v>17050</v>
      </c>
      <c r="Q4469" s="36" t="s">
        <v>17051</v>
      </c>
      <c r="T4469" s="116"/>
      <c r="AT4469" s="105" t="e">
        <f>#REF!*1.075</f>
        <v>#REF!</v>
      </c>
      <c r="AV4469" s="102" t="e">
        <f t="shared" si="1017"/>
        <v>#REF!</v>
      </c>
      <c r="AZ4469" s="108" t="b">
        <f t="shared" si="1018"/>
        <v>0</v>
      </c>
      <c r="BA4469" s="1">
        <f t="shared" si="1019"/>
        <v>0</v>
      </c>
      <c r="BB4469" s="106">
        <f t="shared" si="1020"/>
        <v>0</v>
      </c>
      <c r="BE4469" s="110"/>
      <c r="BF4469" s="110"/>
      <c r="BG4469" s="110"/>
    </row>
    <row r="4470" spans="1:59" ht="24.75" hidden="1" customHeight="1">
      <c r="A4470" s="9">
        <v>4481</v>
      </c>
      <c r="B4470" s="36">
        <v>14986</v>
      </c>
      <c r="C4470" s="36"/>
      <c r="E4470" s="37" t="s">
        <v>17052</v>
      </c>
      <c r="F4470" s="36" t="s">
        <v>7774</v>
      </c>
      <c r="G4470" s="36" t="s">
        <v>1816</v>
      </c>
      <c r="H4470" s="36" t="s">
        <v>17053</v>
      </c>
      <c r="I4470" s="36" t="s">
        <v>109</v>
      </c>
      <c r="J4470" s="37" t="s">
        <v>17054</v>
      </c>
      <c r="K4470" s="49"/>
      <c r="L4470" s="36"/>
      <c r="M4470" s="36"/>
      <c r="N4470" s="36"/>
      <c r="O4470" s="36" t="s">
        <v>17049</v>
      </c>
      <c r="P4470" s="36" t="s">
        <v>17055</v>
      </c>
      <c r="Q4470" s="36" t="s">
        <v>17056</v>
      </c>
      <c r="T4470" s="116"/>
      <c r="AT4470" s="105" t="e">
        <f>#REF!*1.075</f>
        <v>#REF!</v>
      </c>
      <c r="AV4470" s="102" t="e">
        <f t="shared" si="1017"/>
        <v>#REF!</v>
      </c>
      <c r="AZ4470" s="108" t="b">
        <f t="shared" si="1018"/>
        <v>0</v>
      </c>
      <c r="BA4470" s="1">
        <f t="shared" si="1019"/>
        <v>0</v>
      </c>
      <c r="BB4470" s="106">
        <f t="shared" si="1020"/>
        <v>0</v>
      </c>
      <c r="BE4470" s="110"/>
      <c r="BF4470" s="110"/>
      <c r="BG4470" s="110"/>
    </row>
    <row r="4471" spans="1:59" ht="24.75" hidden="1" customHeight="1">
      <c r="A4471" s="9">
        <v>4482</v>
      </c>
      <c r="B4471" s="36">
        <v>17712</v>
      </c>
      <c r="C4471" s="36"/>
      <c r="E4471" s="37" t="s">
        <v>17057</v>
      </c>
      <c r="F4471" s="36" t="s">
        <v>6057</v>
      </c>
      <c r="G4471" s="36" t="s">
        <v>1305</v>
      </c>
      <c r="H4471" s="36" t="s">
        <v>43</v>
      </c>
      <c r="I4471" s="36" t="s">
        <v>488</v>
      </c>
      <c r="J4471" s="37" t="s">
        <v>17058</v>
      </c>
      <c r="K4471" s="49"/>
      <c r="L4471" s="36"/>
      <c r="M4471" s="36"/>
      <c r="N4471" s="36"/>
      <c r="O4471" s="36" t="s">
        <v>17049</v>
      </c>
      <c r="P4471" s="36" t="s">
        <v>17059</v>
      </c>
      <c r="Q4471" s="36" t="s">
        <v>17060</v>
      </c>
      <c r="T4471" s="116"/>
      <c r="AT4471" s="105" t="e">
        <f>#REF!*1.075</f>
        <v>#REF!</v>
      </c>
      <c r="AV4471" s="102" t="e">
        <f t="shared" si="1017"/>
        <v>#REF!</v>
      </c>
      <c r="AZ4471" s="108" t="b">
        <f t="shared" si="1018"/>
        <v>0</v>
      </c>
      <c r="BA4471" s="1">
        <f t="shared" si="1019"/>
        <v>0</v>
      </c>
      <c r="BB4471" s="106">
        <f t="shared" si="1020"/>
        <v>0</v>
      </c>
      <c r="BE4471" s="110"/>
      <c r="BF4471" s="110"/>
      <c r="BG4471" s="110"/>
    </row>
    <row r="4472" spans="1:59" ht="24.75" hidden="1" customHeight="1">
      <c r="A4472" s="9">
        <v>4483</v>
      </c>
      <c r="B4472" s="36">
        <v>17713</v>
      </c>
      <c r="C4472" s="36"/>
      <c r="E4472" s="37" t="s">
        <v>17061</v>
      </c>
      <c r="F4472" s="36" t="s">
        <v>2752</v>
      </c>
      <c r="G4472" s="36" t="s">
        <v>2753</v>
      </c>
      <c r="H4472" s="36" t="s">
        <v>204</v>
      </c>
      <c r="I4472" s="36" t="s">
        <v>484</v>
      </c>
      <c r="J4472" s="37" t="s">
        <v>17062</v>
      </c>
      <c r="K4472" s="49"/>
      <c r="L4472" s="36"/>
      <c r="M4472" s="36"/>
      <c r="N4472" s="36"/>
      <c r="O4472" s="36" t="s">
        <v>17049</v>
      </c>
      <c r="P4472" s="36" t="s">
        <v>17063</v>
      </c>
      <c r="Q4472" s="36" t="s">
        <v>17064</v>
      </c>
      <c r="T4472" s="116"/>
      <c r="AT4472" s="105" t="e">
        <f>#REF!*1.075</f>
        <v>#REF!</v>
      </c>
      <c r="AV4472" s="102" t="e">
        <f t="shared" si="1017"/>
        <v>#REF!</v>
      </c>
      <c r="AZ4472" s="108" t="b">
        <f t="shared" si="1018"/>
        <v>0</v>
      </c>
      <c r="BA4472" s="1">
        <f t="shared" si="1019"/>
        <v>0</v>
      </c>
      <c r="BB4472" s="106">
        <f t="shared" si="1020"/>
        <v>0</v>
      </c>
      <c r="BE4472" s="110"/>
      <c r="BF4472" s="110"/>
      <c r="BG4472" s="110"/>
    </row>
    <row r="4473" spans="1:59" ht="24.75" hidden="1" customHeight="1">
      <c r="A4473" s="9">
        <v>4484</v>
      </c>
      <c r="B4473" s="36">
        <v>16234</v>
      </c>
      <c r="C4473" s="36"/>
      <c r="E4473" s="37" t="s">
        <v>17065</v>
      </c>
      <c r="F4473" s="36" t="s">
        <v>9072</v>
      </c>
      <c r="G4473" s="36" t="s">
        <v>9073</v>
      </c>
      <c r="H4473" s="36" t="s">
        <v>1037</v>
      </c>
      <c r="I4473" s="36" t="s">
        <v>68</v>
      </c>
      <c r="J4473" s="37" t="s">
        <v>17066</v>
      </c>
      <c r="K4473" s="49"/>
      <c r="L4473" s="36"/>
      <c r="M4473" s="36"/>
      <c r="N4473" s="36"/>
      <c r="O4473" s="36" t="s">
        <v>17049</v>
      </c>
      <c r="P4473" s="36" t="s">
        <v>17067</v>
      </c>
      <c r="Q4473" s="36" t="s">
        <v>17068</v>
      </c>
      <c r="T4473" s="116"/>
      <c r="AT4473" s="105" t="e">
        <f>#REF!*1.075</f>
        <v>#REF!</v>
      </c>
      <c r="AV4473" s="102" t="e">
        <f t="shared" si="1017"/>
        <v>#REF!</v>
      </c>
      <c r="AZ4473" s="108" t="b">
        <f t="shared" si="1018"/>
        <v>0</v>
      </c>
      <c r="BA4473" s="1">
        <f t="shared" si="1019"/>
        <v>0</v>
      </c>
      <c r="BB4473" s="106">
        <f t="shared" si="1020"/>
        <v>0</v>
      </c>
      <c r="BE4473" s="110"/>
      <c r="BF4473" s="110"/>
      <c r="BG4473" s="110"/>
    </row>
    <row r="4474" spans="1:59" ht="24.75" hidden="1" customHeight="1">
      <c r="A4474" s="9">
        <v>4485</v>
      </c>
      <c r="B4474" s="36">
        <v>16241</v>
      </c>
      <c r="C4474" s="36"/>
      <c r="E4474" s="37" t="s">
        <v>17065</v>
      </c>
      <c r="F4474" s="36" t="s">
        <v>9072</v>
      </c>
      <c r="G4474" s="36" t="s">
        <v>9073</v>
      </c>
      <c r="H4474" s="36" t="s">
        <v>105</v>
      </c>
      <c r="I4474" s="36" t="s">
        <v>68</v>
      </c>
      <c r="J4474" s="37" t="s">
        <v>17069</v>
      </c>
      <c r="K4474" s="49"/>
      <c r="L4474" s="36"/>
      <c r="M4474" s="36"/>
      <c r="N4474" s="36"/>
      <c r="O4474" s="36" t="s">
        <v>17049</v>
      </c>
      <c r="P4474" s="36" t="s">
        <v>17070</v>
      </c>
      <c r="Q4474" s="36" t="s">
        <v>17071</v>
      </c>
      <c r="T4474" s="116"/>
      <c r="AT4474" s="105" t="e">
        <f>#REF!*1.075</f>
        <v>#REF!</v>
      </c>
      <c r="AV4474" s="102" t="e">
        <f t="shared" si="1017"/>
        <v>#REF!</v>
      </c>
      <c r="AZ4474" s="108" t="b">
        <f t="shared" si="1018"/>
        <v>0</v>
      </c>
      <c r="BA4474" s="1">
        <f t="shared" si="1019"/>
        <v>0</v>
      </c>
      <c r="BB4474" s="106">
        <f t="shared" si="1020"/>
        <v>0</v>
      </c>
      <c r="BE4474" s="110"/>
      <c r="BF4474" s="110"/>
      <c r="BG4474" s="110"/>
    </row>
    <row r="4475" spans="1:59" ht="24.75" hidden="1" customHeight="1">
      <c r="A4475" s="9">
        <v>4486</v>
      </c>
      <c r="B4475" s="36">
        <v>17714</v>
      </c>
      <c r="C4475" s="36"/>
      <c r="E4475" s="37" t="s">
        <v>17072</v>
      </c>
      <c r="F4475" s="36" t="s">
        <v>8665</v>
      </c>
      <c r="G4475" s="36" t="s">
        <v>4008</v>
      </c>
      <c r="H4475" s="36" t="s">
        <v>4009</v>
      </c>
      <c r="I4475" s="36" t="s">
        <v>78</v>
      </c>
      <c r="J4475" s="37" t="s">
        <v>17073</v>
      </c>
      <c r="K4475" s="49"/>
      <c r="L4475" s="36"/>
      <c r="M4475" s="36"/>
      <c r="N4475" s="36"/>
      <c r="O4475" s="36" t="s">
        <v>17049</v>
      </c>
      <c r="P4475" s="36" t="s">
        <v>17059</v>
      </c>
      <c r="Q4475" s="36" t="s">
        <v>17074</v>
      </c>
      <c r="T4475" s="116"/>
      <c r="AT4475" s="105" t="e">
        <f>#REF!*1.075</f>
        <v>#REF!</v>
      </c>
      <c r="AV4475" s="102" t="e">
        <f t="shared" si="1017"/>
        <v>#REF!</v>
      </c>
      <c r="AZ4475" s="108" t="b">
        <f t="shared" si="1018"/>
        <v>0</v>
      </c>
      <c r="BA4475" s="1">
        <f t="shared" si="1019"/>
        <v>0</v>
      </c>
      <c r="BB4475" s="106">
        <f t="shared" si="1020"/>
        <v>0</v>
      </c>
      <c r="BE4475" s="110"/>
      <c r="BF4475" s="110"/>
      <c r="BG4475" s="110"/>
    </row>
    <row r="4476" spans="1:59" ht="24.75" hidden="1" customHeight="1">
      <c r="A4476" s="9">
        <v>4487</v>
      </c>
      <c r="B4476" s="36">
        <v>14675</v>
      </c>
      <c r="C4476" s="36"/>
      <c r="E4476" s="37" t="s">
        <v>17075</v>
      </c>
      <c r="F4476" s="36" t="s">
        <v>8647</v>
      </c>
      <c r="G4476" s="36" t="s">
        <v>1594</v>
      </c>
      <c r="H4476" s="36" t="s">
        <v>1590</v>
      </c>
      <c r="I4476" s="36" t="s">
        <v>183</v>
      </c>
      <c r="J4476" s="37" t="s">
        <v>17076</v>
      </c>
      <c r="K4476" s="49"/>
      <c r="L4476" s="36"/>
      <c r="M4476" s="36"/>
      <c r="N4476" s="36"/>
      <c r="O4476" s="36" t="s">
        <v>17049</v>
      </c>
      <c r="P4476" s="36" t="s">
        <v>17077</v>
      </c>
      <c r="Q4476" s="36" t="s">
        <v>17078</v>
      </c>
      <c r="T4476" s="116"/>
      <c r="AT4476" s="105" t="e">
        <f>#REF!*1.075</f>
        <v>#REF!</v>
      </c>
      <c r="AV4476" s="102" t="e">
        <f t="shared" si="1017"/>
        <v>#REF!</v>
      </c>
      <c r="AZ4476" s="108" t="b">
        <f t="shared" si="1018"/>
        <v>0</v>
      </c>
      <c r="BA4476" s="1">
        <f t="shared" si="1019"/>
        <v>0</v>
      </c>
      <c r="BB4476" s="106">
        <f t="shared" si="1020"/>
        <v>0</v>
      </c>
      <c r="BE4476" s="110"/>
      <c r="BF4476" s="110"/>
      <c r="BG4476" s="110"/>
    </row>
    <row r="4477" spans="1:59" ht="24.75" hidden="1" customHeight="1">
      <c r="A4477" s="9">
        <v>4488</v>
      </c>
      <c r="B4477" s="36">
        <v>16306</v>
      </c>
      <c r="C4477" s="36"/>
      <c r="E4477" s="37" t="s">
        <v>17079</v>
      </c>
      <c r="F4477" s="36" t="s">
        <v>17080</v>
      </c>
      <c r="G4477" s="36" t="s">
        <v>507</v>
      </c>
      <c r="H4477" s="36" t="s">
        <v>6031</v>
      </c>
      <c r="I4477" s="36" t="s">
        <v>551</v>
      </c>
      <c r="J4477" s="37" t="s">
        <v>17081</v>
      </c>
      <c r="K4477" s="49"/>
      <c r="L4477" s="36"/>
      <c r="M4477" s="36"/>
      <c r="N4477" s="36"/>
      <c r="O4477" s="36" t="s">
        <v>17049</v>
      </c>
      <c r="P4477" s="36" t="s">
        <v>17082</v>
      </c>
      <c r="Q4477" s="36" t="s">
        <v>17083</v>
      </c>
      <c r="T4477" s="116"/>
      <c r="AT4477" s="105" t="e">
        <f>#REF!*1.075</f>
        <v>#REF!</v>
      </c>
      <c r="AV4477" s="102" t="e">
        <f t="shared" si="1017"/>
        <v>#REF!</v>
      </c>
      <c r="AZ4477" s="108" t="b">
        <f t="shared" si="1018"/>
        <v>0</v>
      </c>
      <c r="BA4477" s="1">
        <f t="shared" si="1019"/>
        <v>0</v>
      </c>
      <c r="BB4477" s="106">
        <f t="shared" si="1020"/>
        <v>0</v>
      </c>
      <c r="BE4477" s="110"/>
      <c r="BF4477" s="110"/>
      <c r="BG4477" s="110"/>
    </row>
    <row r="4478" spans="1:59" ht="24.75" hidden="1" customHeight="1">
      <c r="A4478" s="9">
        <v>4490</v>
      </c>
      <c r="B4478" s="36">
        <v>15042</v>
      </c>
      <c r="C4478" s="36"/>
      <c r="E4478" s="37" t="s">
        <v>17079</v>
      </c>
      <c r="F4478" s="36" t="s">
        <v>17080</v>
      </c>
      <c r="G4478" s="36" t="s">
        <v>507</v>
      </c>
      <c r="H4478" s="36" t="s">
        <v>6031</v>
      </c>
      <c r="I4478" s="36" t="s">
        <v>551</v>
      </c>
      <c r="J4478" s="37" t="s">
        <v>17084</v>
      </c>
      <c r="K4478" s="49"/>
      <c r="L4478" s="36"/>
      <c r="M4478" s="36"/>
      <c r="N4478" s="36"/>
      <c r="O4478" s="36" t="s">
        <v>17049</v>
      </c>
      <c r="P4478" s="36" t="s">
        <v>17082</v>
      </c>
      <c r="Q4478" s="36" t="s">
        <v>17085</v>
      </c>
      <c r="T4478" s="116"/>
      <c r="AT4478" s="105" t="e">
        <f>#REF!*1.075</f>
        <v>#REF!</v>
      </c>
      <c r="AV4478" s="102" t="e">
        <f t="shared" si="1017"/>
        <v>#REF!</v>
      </c>
      <c r="AZ4478" s="108" t="b">
        <f t="shared" si="1018"/>
        <v>0</v>
      </c>
      <c r="BA4478" s="1">
        <f t="shared" si="1019"/>
        <v>0</v>
      </c>
      <c r="BB4478" s="106">
        <f t="shared" si="1020"/>
        <v>0</v>
      </c>
      <c r="BE4478" s="110"/>
      <c r="BF4478" s="110"/>
      <c r="BG4478" s="110"/>
    </row>
    <row r="4479" spans="1:59" ht="24.75" hidden="1" customHeight="1">
      <c r="A4479" s="9">
        <v>4492</v>
      </c>
      <c r="B4479" s="36">
        <v>16239</v>
      </c>
      <c r="C4479" s="36"/>
      <c r="E4479" s="37" t="s">
        <v>17079</v>
      </c>
      <c r="F4479" s="36" t="s">
        <v>17086</v>
      </c>
      <c r="G4479" s="36" t="s">
        <v>507</v>
      </c>
      <c r="H4479" s="36" t="s">
        <v>6036</v>
      </c>
      <c r="I4479" s="36" t="s">
        <v>196</v>
      </c>
      <c r="J4479" s="37" t="s">
        <v>17087</v>
      </c>
      <c r="K4479" s="49"/>
      <c r="L4479" s="36"/>
      <c r="M4479" s="36"/>
      <c r="N4479" s="36"/>
      <c r="O4479" s="36" t="s">
        <v>17049</v>
      </c>
      <c r="P4479" s="36" t="s">
        <v>17088</v>
      </c>
      <c r="Q4479" s="36" t="s">
        <v>17089</v>
      </c>
      <c r="T4479" s="116"/>
      <c r="AT4479" s="105" t="e">
        <f>#REF!*1.075</f>
        <v>#REF!</v>
      </c>
      <c r="AV4479" s="102" t="e">
        <f t="shared" si="1017"/>
        <v>#REF!</v>
      </c>
      <c r="AZ4479" s="108" t="b">
        <f t="shared" si="1018"/>
        <v>0</v>
      </c>
      <c r="BA4479" s="1">
        <f t="shared" si="1019"/>
        <v>0</v>
      </c>
      <c r="BB4479" s="106">
        <f t="shared" si="1020"/>
        <v>0</v>
      </c>
      <c r="BE4479" s="110"/>
      <c r="BF4479" s="110"/>
      <c r="BG4479" s="110"/>
    </row>
    <row r="4480" spans="1:59" ht="24.75" hidden="1" customHeight="1">
      <c r="A4480" s="9">
        <v>4489</v>
      </c>
      <c r="B4480" s="17">
        <v>16089</v>
      </c>
      <c r="C4480" s="17"/>
      <c r="D4480" s="8"/>
      <c r="E4480" s="2" t="s">
        <v>17090</v>
      </c>
      <c r="F4480" s="2" t="s">
        <v>6216</v>
      </c>
      <c r="G4480" s="2" t="s">
        <v>6217</v>
      </c>
      <c r="H4480" s="18" t="s">
        <v>1590</v>
      </c>
      <c r="I4480" s="2" t="s">
        <v>44</v>
      </c>
      <c r="J4480" s="2" t="s">
        <v>17091</v>
      </c>
      <c r="K4480" s="19"/>
      <c r="L4480" s="2"/>
      <c r="M4480" s="17">
        <v>28</v>
      </c>
      <c r="N4480" s="2" t="s">
        <v>46</v>
      </c>
      <c r="O4480" s="2" t="s">
        <v>17092</v>
      </c>
      <c r="P4480" s="2" t="s">
        <v>17093</v>
      </c>
      <c r="Q4480" s="2" t="s">
        <v>17094</v>
      </c>
      <c r="R4480" s="101">
        <v>197.96</v>
      </c>
      <c r="T4480" s="116" t="s">
        <v>58</v>
      </c>
      <c r="U4480" s="84">
        <v>229.6</v>
      </c>
      <c r="X4480" s="102">
        <v>200.2</v>
      </c>
      <c r="Y4480" s="102">
        <v>196</v>
      </c>
      <c r="AE4480" s="104">
        <v>229.6</v>
      </c>
      <c r="AN4480" s="106">
        <v>197.96</v>
      </c>
      <c r="AO4480" s="105" t="s">
        <v>50</v>
      </c>
      <c r="AP4480" s="104" t="s">
        <v>51</v>
      </c>
      <c r="AQ4480" s="105" t="e">
        <f>AVERAGE(SMALL(AE4480:AI4480,1),SMALL(AE4480:AI4480,2))</f>
        <v>#NUM!</v>
      </c>
      <c r="AR4480" s="105" t="e">
        <f>IF(R4480 &lt;=( AVERAGE(SMALL(AE4480:AI4480,1),SMALL(AE4480:AI4480,2))), R4480, "")</f>
        <v>#NUM!</v>
      </c>
      <c r="AS4480" s="105" t="e">
        <f>AVERAGE(SMALL(AJ4480:AM4480,1),SMALL(AJ4480:AM4480,2))</f>
        <v>#NUM!</v>
      </c>
      <c r="AT4480" s="105" t="e">
        <f>#REF!*1.075</f>
        <v>#REF!</v>
      </c>
      <c r="AU4480" s="105" t="e">
        <f>T4480*1.075</f>
        <v>#VALUE!</v>
      </c>
      <c r="AV4480" s="102" t="e">
        <f t="shared" si="1017"/>
        <v>#REF!</v>
      </c>
      <c r="AW4480" s="125" t="s">
        <v>52</v>
      </c>
      <c r="AX4480" s="105" t="s">
        <v>51</v>
      </c>
      <c r="AY4480" s="106">
        <v>197.96</v>
      </c>
      <c r="AZ4480" s="108">
        <f t="shared" si="1018"/>
        <v>19.796000000000003</v>
      </c>
      <c r="BA4480" s="1">
        <f t="shared" si="1019"/>
        <v>217.756</v>
      </c>
      <c r="BB4480" s="106">
        <f t="shared" si="1020"/>
        <v>235.17648</v>
      </c>
      <c r="BC4480" s="105" t="s">
        <v>53</v>
      </c>
      <c r="BE4480" s="110"/>
      <c r="BF4480" s="110"/>
      <c r="BG4480" s="110"/>
    </row>
    <row r="4481" spans="1:59" ht="24.75" hidden="1" customHeight="1">
      <c r="A4481" s="9">
        <v>4491</v>
      </c>
      <c r="B4481" s="17">
        <v>14830</v>
      </c>
      <c r="C4481" s="17"/>
      <c r="D4481" s="8"/>
      <c r="E4481" s="2" t="s">
        <v>17095</v>
      </c>
      <c r="F4481" s="2" t="s">
        <v>7025</v>
      </c>
      <c r="G4481" s="2" t="s">
        <v>7026</v>
      </c>
      <c r="H4481" s="18" t="s">
        <v>149</v>
      </c>
      <c r="I4481" s="2" t="s">
        <v>150</v>
      </c>
      <c r="J4481" s="2" t="s">
        <v>17096</v>
      </c>
      <c r="K4481" s="19"/>
      <c r="L4481" s="2"/>
      <c r="M4481" s="17">
        <v>100</v>
      </c>
      <c r="N4481" s="2" t="s">
        <v>46</v>
      </c>
      <c r="O4481" s="2" t="s">
        <v>17092</v>
      </c>
      <c r="P4481" s="2" t="s">
        <v>17093</v>
      </c>
      <c r="Q4481" s="2" t="s">
        <v>17097</v>
      </c>
      <c r="R4481" s="101">
        <v>44</v>
      </c>
      <c r="T4481" s="116">
        <v>52.5</v>
      </c>
      <c r="U4481" s="84">
        <v>75</v>
      </c>
      <c r="X4481" s="102">
        <v>50</v>
      </c>
      <c r="Y4481" s="102">
        <v>38</v>
      </c>
      <c r="AE4481" s="104">
        <v>75</v>
      </c>
      <c r="AN4481" s="106">
        <v>27.72</v>
      </c>
      <c r="AO4481" s="105" t="s">
        <v>372</v>
      </c>
      <c r="AP4481" s="104" t="s">
        <v>373</v>
      </c>
      <c r="AQ4481" s="105" t="e">
        <f>AVERAGE(SMALL(AE4481:AI4481,1),SMALL(AE4481:AI4481,2))</f>
        <v>#NUM!</v>
      </c>
      <c r="AR4481" s="105" t="e">
        <f>IF(R4481 &lt;=( AVERAGE(SMALL(AE4481:AI4481,1),SMALL(AE4481:AI4481,2))), R4481, "")</f>
        <v>#NUM!</v>
      </c>
      <c r="AS4481" s="105" t="e">
        <f>AVERAGE(SMALL(AJ4481:AM4481,1),SMALL(AJ4481:AM4481,2))</f>
        <v>#NUM!</v>
      </c>
      <c r="AT4481" s="105" t="e">
        <f>#REF!*1.075</f>
        <v>#REF!</v>
      </c>
      <c r="AU4481" s="105">
        <f>T4481*1.075</f>
        <v>56.4375</v>
      </c>
      <c r="AV4481" s="102" t="e">
        <f t="shared" si="1017"/>
        <v>#REF!</v>
      </c>
      <c r="AW4481" s="105" t="s">
        <v>372</v>
      </c>
      <c r="AX4481" s="105" t="s">
        <v>373</v>
      </c>
      <c r="AY4481" s="106">
        <v>27.72</v>
      </c>
      <c r="AZ4481" s="108">
        <f t="shared" si="1018"/>
        <v>4.7124000000000006</v>
      </c>
      <c r="BA4481" s="1">
        <f t="shared" si="1019"/>
        <v>32.432400000000001</v>
      </c>
      <c r="BB4481" s="106">
        <f t="shared" si="1020"/>
        <v>35.026992</v>
      </c>
      <c r="BC4481" s="105" t="s">
        <v>53</v>
      </c>
      <c r="BE4481" s="110"/>
      <c r="BF4481" s="110"/>
      <c r="BG4481" s="110"/>
    </row>
    <row r="4482" spans="1:59" ht="24.75" hidden="1" customHeight="1">
      <c r="A4482" s="9">
        <v>4493</v>
      </c>
      <c r="B4482" s="17">
        <v>14810</v>
      </c>
      <c r="C4482" s="17"/>
      <c r="D4482" s="8"/>
      <c r="E4482" s="2" t="s">
        <v>17098</v>
      </c>
      <c r="F4482" s="2" t="s">
        <v>7025</v>
      </c>
      <c r="G4482" s="2" t="s">
        <v>7026</v>
      </c>
      <c r="H4482" s="18" t="s">
        <v>251</v>
      </c>
      <c r="I4482" s="2" t="s">
        <v>44</v>
      </c>
      <c r="J4482" s="2" t="s">
        <v>17099</v>
      </c>
      <c r="K4482" s="19"/>
      <c r="L4482" s="2"/>
      <c r="M4482" s="17">
        <v>150</v>
      </c>
      <c r="N4482" s="2" t="s">
        <v>46</v>
      </c>
      <c r="O4482" s="2" t="s">
        <v>17092</v>
      </c>
      <c r="P4482" s="2" t="s">
        <v>17100</v>
      </c>
      <c r="Q4482" s="2" t="s">
        <v>17101</v>
      </c>
      <c r="R4482" s="101">
        <v>180</v>
      </c>
      <c r="T4482" s="116" t="s">
        <v>58</v>
      </c>
      <c r="U4482" s="84">
        <v>97.5</v>
      </c>
      <c r="V4482" s="102">
        <v>82.790999999999997</v>
      </c>
      <c r="W4482" s="102">
        <v>105</v>
      </c>
      <c r="AE4482" s="104">
        <v>97.5</v>
      </c>
      <c r="AN4482" s="106">
        <v>90.15</v>
      </c>
      <c r="AO4482" s="105" t="s">
        <v>277</v>
      </c>
      <c r="AP4482" s="104" t="s">
        <v>278</v>
      </c>
      <c r="AQ4482" s="105" t="e">
        <f>AVERAGE(SMALL(AE4482:AI4482,1),SMALL(AE4482:AI4482,2))</f>
        <v>#NUM!</v>
      </c>
      <c r="AR4482" s="105" t="e">
        <f>IF(R4482 &lt;=( AVERAGE(SMALL(AE4482:AI4482,1),SMALL(AE4482:AI4482,2))), R4482, "")</f>
        <v>#NUM!</v>
      </c>
      <c r="AS4482" s="105" t="e">
        <f>AVERAGE(SMALL(AJ4482:AM4482,1),SMALL(AJ4482:AM4482,2))</f>
        <v>#NUM!</v>
      </c>
      <c r="AT4482" s="105" t="e">
        <f>#REF!*1.075</f>
        <v>#REF!</v>
      </c>
      <c r="AU4482" s="105" t="e">
        <f>T4482*1.075</f>
        <v>#VALUE!</v>
      </c>
      <c r="AV4482" s="102" t="e">
        <f t="shared" si="1017"/>
        <v>#REF!</v>
      </c>
      <c r="AW4482" s="105" t="s">
        <v>279</v>
      </c>
      <c r="AX4482" s="105" t="s">
        <v>278</v>
      </c>
      <c r="AY4482" s="106">
        <v>90.15</v>
      </c>
      <c r="AZ4482" s="108">
        <f t="shared" si="1018"/>
        <v>10.818</v>
      </c>
      <c r="BA4482" s="1">
        <f t="shared" si="1019"/>
        <v>100.968</v>
      </c>
      <c r="BB4482" s="106">
        <f t="shared" si="1020"/>
        <v>109.04544</v>
      </c>
      <c r="BC4482" s="105" t="s">
        <v>53</v>
      </c>
      <c r="BE4482" s="110"/>
      <c r="BF4482" s="110"/>
      <c r="BG4482" s="110"/>
    </row>
    <row r="4483" spans="1:59" ht="24.75" hidden="1" customHeight="1">
      <c r="A4483" s="9">
        <v>4494</v>
      </c>
      <c r="B4483" s="36">
        <v>16089</v>
      </c>
      <c r="C4483" s="36"/>
      <c r="E4483" s="37" t="s">
        <v>17090</v>
      </c>
      <c r="F4483" s="36" t="s">
        <v>17102</v>
      </c>
      <c r="G4483" s="36" t="s">
        <v>6217</v>
      </c>
      <c r="H4483" s="36" t="s">
        <v>1590</v>
      </c>
      <c r="I4483" s="36" t="s">
        <v>44</v>
      </c>
      <c r="J4483" s="37" t="s">
        <v>17091</v>
      </c>
      <c r="K4483" s="49"/>
      <c r="L4483" s="36"/>
      <c r="M4483" s="36"/>
      <c r="N4483" s="36"/>
      <c r="O4483" s="36" t="s">
        <v>17092</v>
      </c>
      <c r="P4483" s="36" t="s">
        <v>17103</v>
      </c>
      <c r="Q4483" s="36" t="s">
        <v>17094</v>
      </c>
      <c r="T4483" s="116"/>
      <c r="AT4483" s="105" t="e">
        <f>#REF!*1.075</f>
        <v>#REF!</v>
      </c>
      <c r="AV4483" s="102" t="e">
        <f t="shared" si="1017"/>
        <v>#REF!</v>
      </c>
      <c r="AZ4483" s="108" t="b">
        <f t="shared" si="1018"/>
        <v>0</v>
      </c>
      <c r="BA4483" s="1">
        <f t="shared" si="1019"/>
        <v>0</v>
      </c>
      <c r="BB4483" s="106">
        <f t="shared" si="1020"/>
        <v>0</v>
      </c>
      <c r="BE4483" s="110"/>
      <c r="BF4483" s="110"/>
      <c r="BG4483" s="110"/>
    </row>
    <row r="4484" spans="1:59" ht="24.75" hidden="1" customHeight="1">
      <c r="A4484" s="9">
        <v>4495</v>
      </c>
      <c r="B4484" s="36">
        <v>14830</v>
      </c>
      <c r="C4484" s="36"/>
      <c r="E4484" s="37" t="s">
        <v>17095</v>
      </c>
      <c r="F4484" s="36" t="s">
        <v>17104</v>
      </c>
      <c r="G4484" s="36" t="s">
        <v>7026</v>
      </c>
      <c r="H4484" s="36" t="s">
        <v>149</v>
      </c>
      <c r="I4484" s="36" t="s">
        <v>150</v>
      </c>
      <c r="J4484" s="37" t="s">
        <v>17096</v>
      </c>
      <c r="K4484" s="49"/>
      <c r="L4484" s="36"/>
      <c r="M4484" s="36"/>
      <c r="N4484" s="36"/>
      <c r="O4484" s="36" t="s">
        <v>17092</v>
      </c>
      <c r="P4484" s="36" t="s">
        <v>17103</v>
      </c>
      <c r="Q4484" s="36" t="s">
        <v>17097</v>
      </c>
      <c r="T4484" s="116"/>
      <c r="AT4484" s="105" t="e">
        <f>#REF!*1.075</f>
        <v>#REF!</v>
      </c>
      <c r="AV4484" s="102" t="e">
        <f t="shared" si="1017"/>
        <v>#REF!</v>
      </c>
      <c r="AZ4484" s="108" t="b">
        <f t="shared" si="1018"/>
        <v>0</v>
      </c>
      <c r="BA4484" s="1">
        <f t="shared" si="1019"/>
        <v>0</v>
      </c>
      <c r="BB4484" s="106">
        <f t="shared" si="1020"/>
        <v>0</v>
      </c>
      <c r="BE4484" s="110"/>
      <c r="BF4484" s="110"/>
      <c r="BG4484" s="110"/>
    </row>
    <row r="4485" spans="1:59" ht="24.75" hidden="1" customHeight="1">
      <c r="A4485" s="9">
        <v>4504</v>
      </c>
      <c r="B4485" s="36">
        <v>14810</v>
      </c>
      <c r="C4485" s="36"/>
      <c r="E4485" s="37" t="s">
        <v>17098</v>
      </c>
      <c r="F4485" s="36" t="s">
        <v>17104</v>
      </c>
      <c r="G4485" s="36" t="s">
        <v>7026</v>
      </c>
      <c r="H4485" s="36" t="s">
        <v>251</v>
      </c>
      <c r="I4485" s="36" t="s">
        <v>44</v>
      </c>
      <c r="J4485" s="37" t="s">
        <v>17099</v>
      </c>
      <c r="K4485" s="49"/>
      <c r="L4485" s="36"/>
      <c r="M4485" s="36"/>
      <c r="N4485" s="36"/>
      <c r="O4485" s="36" t="s">
        <v>17092</v>
      </c>
      <c r="P4485" s="36" t="s">
        <v>17105</v>
      </c>
      <c r="Q4485" s="36" t="s">
        <v>17101</v>
      </c>
      <c r="T4485" s="116"/>
      <c r="AT4485" s="105" t="e">
        <f>#REF!*1.075</f>
        <v>#REF!</v>
      </c>
      <c r="AV4485" s="102" t="e">
        <f t="shared" si="1017"/>
        <v>#REF!</v>
      </c>
      <c r="AZ4485" s="108" t="b">
        <f t="shared" si="1018"/>
        <v>0</v>
      </c>
      <c r="BA4485" s="1">
        <f t="shared" si="1019"/>
        <v>0</v>
      </c>
      <c r="BB4485" s="106">
        <f t="shared" si="1020"/>
        <v>0</v>
      </c>
      <c r="BE4485" s="110"/>
      <c r="BF4485" s="110"/>
      <c r="BG4485" s="110"/>
    </row>
    <row r="4486" spans="1:59" ht="24.75" hidden="1" customHeight="1">
      <c r="A4486" s="9">
        <v>4505</v>
      </c>
      <c r="B4486" s="36">
        <v>20223</v>
      </c>
      <c r="C4486" s="36"/>
      <c r="E4486" s="36" t="s">
        <v>17106</v>
      </c>
      <c r="F4486" s="36"/>
      <c r="G4486" s="36" t="s">
        <v>4452</v>
      </c>
      <c r="H4486" s="36" t="s">
        <v>17107</v>
      </c>
      <c r="I4486" s="36" t="s">
        <v>150</v>
      </c>
      <c r="J4486" s="36"/>
      <c r="K4486" s="49"/>
      <c r="L4486" s="36"/>
      <c r="M4486" s="36"/>
      <c r="N4486" s="36"/>
      <c r="O4486" s="36" t="s">
        <v>17092</v>
      </c>
      <c r="P4486" s="21"/>
      <c r="Q4486" s="21" t="s">
        <v>480</v>
      </c>
      <c r="T4486" s="116"/>
      <c r="AT4486" s="105" t="e">
        <f>#REF!*1.075</f>
        <v>#REF!</v>
      </c>
      <c r="AV4486" s="102" t="e">
        <f t="shared" si="1017"/>
        <v>#REF!</v>
      </c>
      <c r="AZ4486" s="108" t="b">
        <f t="shared" si="1018"/>
        <v>0</v>
      </c>
      <c r="BA4486" s="1">
        <f t="shared" si="1019"/>
        <v>0</v>
      </c>
      <c r="BB4486" s="106">
        <f t="shared" si="1020"/>
        <v>0</v>
      </c>
      <c r="BE4486" s="110"/>
      <c r="BF4486" s="110"/>
      <c r="BG4486" s="110"/>
    </row>
    <row r="4487" spans="1:59" ht="24.75" hidden="1" customHeight="1">
      <c r="A4487" s="9">
        <v>4496</v>
      </c>
      <c r="B4487" s="17">
        <v>3837</v>
      </c>
      <c r="C4487" s="17"/>
      <c r="D4487" s="8"/>
      <c r="E4487" s="2" t="s">
        <v>17108</v>
      </c>
      <c r="F4487" s="2" t="s">
        <v>9298</v>
      </c>
      <c r="G4487" s="2" t="s">
        <v>2753</v>
      </c>
      <c r="H4487" s="18" t="s">
        <v>1150</v>
      </c>
      <c r="I4487" s="2" t="s">
        <v>1063</v>
      </c>
      <c r="J4487" s="2" t="s">
        <v>4217</v>
      </c>
      <c r="K4487" s="19">
        <v>100</v>
      </c>
      <c r="L4487" s="2" t="s">
        <v>91</v>
      </c>
      <c r="M4487" s="17">
        <v>1</v>
      </c>
      <c r="N4487" s="2" t="s">
        <v>46</v>
      </c>
      <c r="O4487" s="2" t="s">
        <v>17109</v>
      </c>
      <c r="P4487" s="2" t="s">
        <v>17110</v>
      </c>
      <c r="Q4487" s="2" t="s">
        <v>17111</v>
      </c>
      <c r="R4487" s="101">
        <v>3</v>
      </c>
      <c r="T4487" s="116" t="s">
        <v>58</v>
      </c>
      <c r="AN4487" s="106">
        <v>3</v>
      </c>
      <c r="AO4487" s="105" t="s">
        <v>50</v>
      </c>
      <c r="AP4487" s="104" t="s">
        <v>51</v>
      </c>
      <c r="AQ4487" s="105" t="e">
        <f t="shared" ref="AQ4487:AQ4505" si="1021">AVERAGE(SMALL(AE4487:AI4487,1),SMALL(AE4487:AI4487,2))</f>
        <v>#NUM!</v>
      </c>
      <c r="AR4487" s="105" t="e">
        <f t="shared" ref="AR4487:AR4505" si="1022">IF(R4487 &lt;=( AVERAGE(SMALL(AE4487:AI4487,1),SMALL(AE4487:AI4487,2))), R4487, "")</f>
        <v>#NUM!</v>
      </c>
      <c r="AS4487" s="105" t="e">
        <f t="shared" ref="AS4487:AS4505" si="1023">AVERAGE(SMALL(AJ4487:AM4487,1),SMALL(AJ4487:AM4487,2))</f>
        <v>#NUM!</v>
      </c>
      <c r="AT4487" s="105" t="e">
        <f>#REF!*1.075</f>
        <v>#REF!</v>
      </c>
      <c r="AU4487" s="105" t="e">
        <f t="shared" ref="AU4487:AU4505" si="1024">T4487*1.075</f>
        <v>#VALUE!</v>
      </c>
      <c r="AV4487" s="102" t="e">
        <f t="shared" si="1017"/>
        <v>#REF!</v>
      </c>
      <c r="AW4487" s="132" t="s">
        <v>52</v>
      </c>
      <c r="AX4487" s="125" t="s">
        <v>51</v>
      </c>
      <c r="AY4487" s="106">
        <v>3</v>
      </c>
      <c r="AZ4487" s="108">
        <f t="shared" si="1018"/>
        <v>0.75</v>
      </c>
      <c r="BA4487" s="1">
        <f t="shared" si="1019"/>
        <v>3.75</v>
      </c>
      <c r="BB4487" s="106">
        <f t="shared" si="1020"/>
        <v>4.05</v>
      </c>
      <c r="BC4487" s="105" t="s">
        <v>53</v>
      </c>
      <c r="BE4487" s="110"/>
      <c r="BF4487" s="110"/>
      <c r="BG4487" s="110"/>
    </row>
    <row r="4488" spans="1:59" ht="24.75" hidden="1" customHeight="1">
      <c r="A4488" s="9">
        <v>4497</v>
      </c>
      <c r="B4488" s="17">
        <v>3840</v>
      </c>
      <c r="C4488" s="17"/>
      <c r="D4488" s="8"/>
      <c r="E4488" s="2" t="s">
        <v>17108</v>
      </c>
      <c r="F4488" s="2" t="s">
        <v>9298</v>
      </c>
      <c r="G4488" s="2" t="s">
        <v>2753</v>
      </c>
      <c r="H4488" s="18" t="s">
        <v>1037</v>
      </c>
      <c r="I4488" s="2" t="s">
        <v>183</v>
      </c>
      <c r="J4488" s="2" t="s">
        <v>6401</v>
      </c>
      <c r="K4488" s="19"/>
      <c r="L4488" s="2"/>
      <c r="M4488" s="17">
        <v>20</v>
      </c>
      <c r="N4488" s="2" t="s">
        <v>46</v>
      </c>
      <c r="O4488" s="2" t="s">
        <v>17109</v>
      </c>
      <c r="P4488" s="2" t="s">
        <v>17110</v>
      </c>
      <c r="Q4488" s="2" t="s">
        <v>17112</v>
      </c>
      <c r="R4488" s="101">
        <v>3.05</v>
      </c>
      <c r="T4488" s="116" t="s">
        <v>58</v>
      </c>
      <c r="AN4488" s="106">
        <v>3.05</v>
      </c>
      <c r="AO4488" s="105" t="s">
        <v>50</v>
      </c>
      <c r="AP4488" s="104" t="s">
        <v>51</v>
      </c>
      <c r="AQ4488" s="105" t="e">
        <f t="shared" si="1021"/>
        <v>#NUM!</v>
      </c>
      <c r="AR4488" s="105" t="e">
        <f t="shared" si="1022"/>
        <v>#NUM!</v>
      </c>
      <c r="AS4488" s="105" t="e">
        <f t="shared" si="1023"/>
        <v>#NUM!</v>
      </c>
      <c r="AT4488" s="105" t="e">
        <f>#REF!*1.075</f>
        <v>#REF!</v>
      </c>
      <c r="AU4488" s="105" t="e">
        <f t="shared" si="1024"/>
        <v>#VALUE!</v>
      </c>
      <c r="AV4488" s="102" t="e">
        <f t="shared" si="1017"/>
        <v>#REF!</v>
      </c>
      <c r="AW4488" s="125" t="s">
        <v>52</v>
      </c>
      <c r="AX4488" s="125" t="s">
        <v>51</v>
      </c>
      <c r="AY4488" s="106">
        <v>3.05</v>
      </c>
      <c r="AZ4488" s="108">
        <f t="shared" si="1018"/>
        <v>0.76249999999999996</v>
      </c>
      <c r="BA4488" s="1">
        <f t="shared" si="1019"/>
        <v>3.8125</v>
      </c>
      <c r="BB4488" s="106">
        <f t="shared" si="1020"/>
        <v>4.1174999999999997</v>
      </c>
      <c r="BC4488" s="105" t="s">
        <v>53</v>
      </c>
      <c r="BE4488" s="110"/>
      <c r="BF4488" s="110"/>
      <c r="BG4488" s="110"/>
    </row>
    <row r="4489" spans="1:59" ht="24.75" hidden="1" customHeight="1">
      <c r="A4489" s="9">
        <v>4498</v>
      </c>
      <c r="B4489" s="17">
        <v>3838</v>
      </c>
      <c r="C4489" s="17"/>
      <c r="D4489" s="8"/>
      <c r="E4489" s="2" t="s">
        <v>17108</v>
      </c>
      <c r="F4489" s="2" t="s">
        <v>9298</v>
      </c>
      <c r="G4489" s="2" t="s">
        <v>2753</v>
      </c>
      <c r="H4489" s="18" t="s">
        <v>1163</v>
      </c>
      <c r="I4489" s="2" t="s">
        <v>1063</v>
      </c>
      <c r="J4489" s="2" t="s">
        <v>4217</v>
      </c>
      <c r="K4489" s="19">
        <v>100</v>
      </c>
      <c r="L4489" s="2" t="s">
        <v>91</v>
      </c>
      <c r="M4489" s="17">
        <v>1</v>
      </c>
      <c r="N4489" s="2" t="s">
        <v>46</v>
      </c>
      <c r="O4489" s="2" t="s">
        <v>17109</v>
      </c>
      <c r="P4489" s="2" t="s">
        <v>17110</v>
      </c>
      <c r="Q4489" s="2" t="s">
        <v>17113</v>
      </c>
      <c r="R4489" s="101">
        <v>3.19</v>
      </c>
      <c r="T4489" s="116" t="s">
        <v>58</v>
      </c>
      <c r="AN4489" s="106">
        <v>3.19</v>
      </c>
      <c r="AO4489" s="105" t="s">
        <v>50</v>
      </c>
      <c r="AP4489" s="104" t="s">
        <v>51</v>
      </c>
      <c r="AQ4489" s="105" t="e">
        <f t="shared" si="1021"/>
        <v>#NUM!</v>
      </c>
      <c r="AR4489" s="105" t="e">
        <f t="shared" si="1022"/>
        <v>#NUM!</v>
      </c>
      <c r="AS4489" s="105" t="e">
        <f t="shared" si="1023"/>
        <v>#NUM!</v>
      </c>
      <c r="AT4489" s="105" t="e">
        <f>#REF!*1.075</f>
        <v>#REF!</v>
      </c>
      <c r="AU4489" s="105" t="e">
        <f t="shared" si="1024"/>
        <v>#VALUE!</v>
      </c>
      <c r="AV4489" s="102" t="e">
        <f t="shared" si="1017"/>
        <v>#REF!</v>
      </c>
      <c r="AW4489" s="125" t="s">
        <v>52</v>
      </c>
      <c r="AX4489" s="125" t="s">
        <v>51</v>
      </c>
      <c r="AY4489" s="106">
        <v>3.19</v>
      </c>
      <c r="AZ4489" s="108">
        <f t="shared" si="1018"/>
        <v>0.79749999999999999</v>
      </c>
      <c r="BA4489" s="1">
        <f t="shared" si="1019"/>
        <v>3.9874999999999998</v>
      </c>
      <c r="BB4489" s="106">
        <f t="shared" si="1020"/>
        <v>4.3064999999999998</v>
      </c>
      <c r="BC4489" s="105" t="s">
        <v>53</v>
      </c>
      <c r="BE4489" s="110"/>
      <c r="BF4489" s="110"/>
      <c r="BG4489" s="110"/>
    </row>
    <row r="4490" spans="1:59" ht="24.75" hidden="1" customHeight="1">
      <c r="A4490" s="9">
        <v>4499</v>
      </c>
      <c r="B4490" s="17">
        <v>3839</v>
      </c>
      <c r="C4490" s="17"/>
      <c r="D4490" s="8"/>
      <c r="E4490" s="2" t="s">
        <v>17108</v>
      </c>
      <c r="F4490" s="2" t="s">
        <v>9298</v>
      </c>
      <c r="G4490" s="2" t="s">
        <v>2753</v>
      </c>
      <c r="H4490" s="18" t="s">
        <v>204</v>
      </c>
      <c r="I4490" s="2" t="s">
        <v>1063</v>
      </c>
      <c r="J4490" s="2" t="s">
        <v>17114</v>
      </c>
      <c r="K4490" s="19"/>
      <c r="L4490" s="2"/>
      <c r="M4490" s="17">
        <v>10</v>
      </c>
      <c r="N4490" s="2" t="s">
        <v>46</v>
      </c>
      <c r="O4490" s="2" t="s">
        <v>17109</v>
      </c>
      <c r="P4490" s="2" t="s">
        <v>17110</v>
      </c>
      <c r="Q4490" s="2" t="s">
        <v>17115</v>
      </c>
      <c r="R4490" s="101">
        <v>3.19</v>
      </c>
      <c r="T4490" s="116" t="s">
        <v>58</v>
      </c>
      <c r="AN4490" s="106">
        <v>3.19</v>
      </c>
      <c r="AO4490" s="105" t="s">
        <v>50</v>
      </c>
      <c r="AP4490" s="104" t="s">
        <v>51</v>
      </c>
      <c r="AQ4490" s="105" t="e">
        <f t="shared" si="1021"/>
        <v>#NUM!</v>
      </c>
      <c r="AR4490" s="105" t="e">
        <f t="shared" si="1022"/>
        <v>#NUM!</v>
      </c>
      <c r="AS4490" s="105" t="e">
        <f t="shared" si="1023"/>
        <v>#NUM!</v>
      </c>
      <c r="AT4490" s="105" t="e">
        <f>#REF!*1.075</f>
        <v>#REF!</v>
      </c>
      <c r="AU4490" s="105" t="e">
        <f t="shared" si="1024"/>
        <v>#VALUE!</v>
      </c>
      <c r="AV4490" s="102" t="e">
        <f t="shared" si="1017"/>
        <v>#REF!</v>
      </c>
      <c r="AW4490" s="125" t="s">
        <v>52</v>
      </c>
      <c r="AX4490" s="125" t="s">
        <v>51</v>
      </c>
      <c r="AY4490" s="106">
        <v>3.19</v>
      </c>
      <c r="AZ4490" s="108">
        <f t="shared" si="1018"/>
        <v>0.79749999999999999</v>
      </c>
      <c r="BA4490" s="1">
        <f t="shared" si="1019"/>
        <v>3.9874999999999998</v>
      </c>
      <c r="BB4490" s="106">
        <f t="shared" si="1020"/>
        <v>4.3064999999999998</v>
      </c>
      <c r="BC4490" s="105" t="s">
        <v>53</v>
      </c>
      <c r="BE4490" s="110"/>
      <c r="BF4490" s="110"/>
      <c r="BG4490" s="110"/>
    </row>
    <row r="4491" spans="1:59" ht="24.75" hidden="1" customHeight="1">
      <c r="A4491" s="9">
        <v>4500</v>
      </c>
      <c r="B4491" s="17">
        <v>1280</v>
      </c>
      <c r="C4491" s="17"/>
      <c r="D4491" s="8"/>
      <c r="E4491" s="2" t="s">
        <v>17116</v>
      </c>
      <c r="F4491" s="2" t="s">
        <v>1138</v>
      </c>
      <c r="G4491" s="2" t="s">
        <v>1144</v>
      </c>
      <c r="H4491" s="18" t="s">
        <v>105</v>
      </c>
      <c r="I4491" s="2" t="s">
        <v>44</v>
      </c>
      <c r="J4491" s="2" t="s">
        <v>17117</v>
      </c>
      <c r="K4491" s="19"/>
      <c r="L4491" s="2"/>
      <c r="M4491" s="17">
        <v>30</v>
      </c>
      <c r="N4491" s="2" t="s">
        <v>46</v>
      </c>
      <c r="O4491" s="2" t="s">
        <v>17109</v>
      </c>
      <c r="P4491" s="2" t="s">
        <v>17118</v>
      </c>
      <c r="Q4491" s="2" t="s">
        <v>17119</v>
      </c>
      <c r="R4491" s="101">
        <v>1.29</v>
      </c>
      <c r="T4491" s="116" t="s">
        <v>58</v>
      </c>
      <c r="AN4491" s="106">
        <v>1.29</v>
      </c>
      <c r="AO4491" s="105" t="s">
        <v>50</v>
      </c>
      <c r="AP4491" s="104" t="s">
        <v>51</v>
      </c>
      <c r="AQ4491" s="105" t="e">
        <f t="shared" si="1021"/>
        <v>#NUM!</v>
      </c>
      <c r="AR4491" s="105" t="e">
        <f t="shared" si="1022"/>
        <v>#NUM!</v>
      </c>
      <c r="AS4491" s="105" t="e">
        <f t="shared" si="1023"/>
        <v>#NUM!</v>
      </c>
      <c r="AT4491" s="105" t="e">
        <f>#REF!*1.075</f>
        <v>#REF!</v>
      </c>
      <c r="AU4491" s="105" t="e">
        <f t="shared" si="1024"/>
        <v>#VALUE!</v>
      </c>
      <c r="AV4491" s="102" t="e">
        <f t="shared" si="1017"/>
        <v>#REF!</v>
      </c>
      <c r="AW4491" s="125" t="s">
        <v>52</v>
      </c>
      <c r="AX4491" s="105" t="s">
        <v>51</v>
      </c>
      <c r="AY4491" s="106">
        <v>1.29</v>
      </c>
      <c r="AZ4491" s="108">
        <f t="shared" si="1018"/>
        <v>0.32250000000000001</v>
      </c>
      <c r="BA4491" s="1">
        <f t="shared" si="1019"/>
        <v>1.6125</v>
      </c>
      <c r="BB4491" s="106">
        <f t="shared" si="1020"/>
        <v>1.7415</v>
      </c>
      <c r="BC4491" s="105" t="s">
        <v>53</v>
      </c>
      <c r="BE4491" s="110"/>
      <c r="BF4491" s="110"/>
      <c r="BG4491" s="110"/>
    </row>
    <row r="4492" spans="1:59" ht="24.75" hidden="1" customHeight="1">
      <c r="A4492" s="9">
        <v>4501</v>
      </c>
      <c r="B4492" s="17">
        <v>3869</v>
      </c>
      <c r="C4492" s="17"/>
      <c r="D4492" s="8"/>
      <c r="E4492" s="2" t="s">
        <v>17116</v>
      </c>
      <c r="F4492" s="2" t="s">
        <v>1138</v>
      </c>
      <c r="G4492" s="2" t="s">
        <v>1144</v>
      </c>
      <c r="H4492" s="18" t="s">
        <v>1150</v>
      </c>
      <c r="I4492" s="2" t="s">
        <v>109</v>
      </c>
      <c r="J4492" s="2" t="s">
        <v>17120</v>
      </c>
      <c r="K4492" s="19">
        <v>100</v>
      </c>
      <c r="L4492" s="2" t="s">
        <v>91</v>
      </c>
      <c r="M4492" s="17">
        <v>1</v>
      </c>
      <c r="N4492" s="2" t="s">
        <v>46</v>
      </c>
      <c r="O4492" s="2" t="s">
        <v>17109</v>
      </c>
      <c r="P4492" s="2" t="s">
        <v>17121</v>
      </c>
      <c r="Q4492" s="2" t="s">
        <v>17122</v>
      </c>
      <c r="R4492" s="101">
        <v>2.31</v>
      </c>
      <c r="T4492" s="116" t="s">
        <v>58</v>
      </c>
      <c r="AN4492" s="106">
        <v>2.31</v>
      </c>
      <c r="AO4492" s="105" t="s">
        <v>50</v>
      </c>
      <c r="AP4492" s="104" t="s">
        <v>51</v>
      </c>
      <c r="AQ4492" s="105" t="e">
        <f t="shared" si="1021"/>
        <v>#NUM!</v>
      </c>
      <c r="AR4492" s="105" t="e">
        <f t="shared" si="1022"/>
        <v>#NUM!</v>
      </c>
      <c r="AS4492" s="105" t="e">
        <f t="shared" si="1023"/>
        <v>#NUM!</v>
      </c>
      <c r="AT4492" s="105" t="e">
        <f>#REF!*1.075</f>
        <v>#REF!</v>
      </c>
      <c r="AU4492" s="105" t="e">
        <f t="shared" si="1024"/>
        <v>#VALUE!</v>
      </c>
      <c r="AV4492" s="102" t="e">
        <f t="shared" si="1017"/>
        <v>#REF!</v>
      </c>
      <c r="AW4492" s="125" t="s">
        <v>52</v>
      </c>
      <c r="AX4492" s="105" t="s">
        <v>51</v>
      </c>
      <c r="AY4492" s="106">
        <v>2.31</v>
      </c>
      <c r="AZ4492" s="108">
        <f t="shared" si="1018"/>
        <v>0.57750000000000001</v>
      </c>
      <c r="BA4492" s="1">
        <f t="shared" si="1019"/>
        <v>2.8875000000000002</v>
      </c>
      <c r="BB4492" s="106">
        <f t="shared" si="1020"/>
        <v>3.1185</v>
      </c>
      <c r="BC4492" s="105" t="s">
        <v>53</v>
      </c>
      <c r="BE4492" s="110"/>
      <c r="BF4492" s="110"/>
      <c r="BG4492" s="110"/>
    </row>
    <row r="4493" spans="1:59" ht="24.75" hidden="1" customHeight="1">
      <c r="A4493" s="9">
        <v>4502</v>
      </c>
      <c r="B4493" s="17">
        <v>5498</v>
      </c>
      <c r="C4493" s="17"/>
      <c r="D4493" s="8"/>
      <c r="E4493" s="2" t="s">
        <v>17116</v>
      </c>
      <c r="F4493" s="2" t="s">
        <v>1149</v>
      </c>
      <c r="G4493" s="2" t="s">
        <v>1144</v>
      </c>
      <c r="H4493" s="18" t="s">
        <v>1150</v>
      </c>
      <c r="I4493" s="2" t="s">
        <v>292</v>
      </c>
      <c r="J4493" s="2" t="s">
        <v>17123</v>
      </c>
      <c r="K4493" s="19">
        <v>5</v>
      </c>
      <c r="L4493" s="2" t="s">
        <v>91</v>
      </c>
      <c r="M4493" s="17">
        <v>12</v>
      </c>
      <c r="N4493" s="2" t="s">
        <v>46</v>
      </c>
      <c r="O4493" s="2" t="s">
        <v>17109</v>
      </c>
      <c r="P4493" s="2" t="s">
        <v>17124</v>
      </c>
      <c r="Q4493" s="2" t="s">
        <v>17125</v>
      </c>
      <c r="R4493" s="101">
        <v>2.31</v>
      </c>
      <c r="T4493" s="116" t="s">
        <v>58</v>
      </c>
      <c r="AN4493" s="106">
        <v>2.31</v>
      </c>
      <c r="AO4493" s="105" t="s">
        <v>50</v>
      </c>
      <c r="AP4493" s="104" t="s">
        <v>51</v>
      </c>
      <c r="AQ4493" s="105" t="e">
        <f t="shared" si="1021"/>
        <v>#NUM!</v>
      </c>
      <c r="AR4493" s="105" t="e">
        <f t="shared" si="1022"/>
        <v>#NUM!</v>
      </c>
      <c r="AS4493" s="105" t="e">
        <f t="shared" si="1023"/>
        <v>#NUM!</v>
      </c>
      <c r="AT4493" s="105" t="e">
        <f>#REF!*1.075</f>
        <v>#REF!</v>
      </c>
      <c r="AU4493" s="105" t="e">
        <f t="shared" si="1024"/>
        <v>#VALUE!</v>
      </c>
      <c r="AV4493" s="102" t="e">
        <f t="shared" si="1017"/>
        <v>#REF!</v>
      </c>
      <c r="AW4493" s="125" t="s">
        <v>52</v>
      </c>
      <c r="AX4493" s="105" t="s">
        <v>51</v>
      </c>
      <c r="AY4493" s="106">
        <v>2.31</v>
      </c>
      <c r="AZ4493" s="108">
        <f t="shared" si="1018"/>
        <v>0.57750000000000001</v>
      </c>
      <c r="BA4493" s="1">
        <f t="shared" si="1019"/>
        <v>2.8875000000000002</v>
      </c>
      <c r="BB4493" s="106">
        <f t="shared" si="1020"/>
        <v>3.1185</v>
      </c>
      <c r="BC4493" s="105" t="s">
        <v>53</v>
      </c>
      <c r="BE4493" s="110"/>
      <c r="BF4493" s="110"/>
      <c r="BG4493" s="110"/>
    </row>
    <row r="4494" spans="1:59" ht="24.75" hidden="1" customHeight="1">
      <c r="A4494" s="9">
        <v>4503</v>
      </c>
      <c r="B4494" s="17">
        <v>7206</v>
      </c>
      <c r="C4494" s="17"/>
      <c r="D4494" s="8"/>
      <c r="E4494" s="2" t="s">
        <v>17126</v>
      </c>
      <c r="F4494" s="2" t="s">
        <v>17127</v>
      </c>
      <c r="G4494" s="2" t="s">
        <v>400</v>
      </c>
      <c r="H4494" s="18" t="s">
        <v>8403</v>
      </c>
      <c r="I4494" s="2" t="s">
        <v>68</v>
      </c>
      <c r="J4494" s="2" t="s">
        <v>17128</v>
      </c>
      <c r="K4494" s="19"/>
      <c r="L4494" s="2"/>
      <c r="M4494" s="17">
        <v>20</v>
      </c>
      <c r="N4494" s="2" t="s">
        <v>46</v>
      </c>
      <c r="O4494" s="2" t="s">
        <v>17109</v>
      </c>
      <c r="P4494" s="2" t="s">
        <v>17129</v>
      </c>
      <c r="Q4494" s="2" t="s">
        <v>17130</v>
      </c>
      <c r="R4494" s="101">
        <v>2.15</v>
      </c>
      <c r="T4494" s="116" t="s">
        <v>58</v>
      </c>
      <c r="AN4494" s="106">
        <v>2.15</v>
      </c>
      <c r="AO4494" s="105" t="s">
        <v>50</v>
      </c>
      <c r="AP4494" s="104" t="s">
        <v>51</v>
      </c>
      <c r="AQ4494" s="105" t="e">
        <f t="shared" si="1021"/>
        <v>#NUM!</v>
      </c>
      <c r="AR4494" s="105" t="e">
        <f t="shared" si="1022"/>
        <v>#NUM!</v>
      </c>
      <c r="AS4494" s="105" t="e">
        <f t="shared" si="1023"/>
        <v>#NUM!</v>
      </c>
      <c r="AT4494" s="105" t="e">
        <f>#REF!*1.075</f>
        <v>#REF!</v>
      </c>
      <c r="AU4494" s="105" t="e">
        <f t="shared" si="1024"/>
        <v>#VALUE!</v>
      </c>
      <c r="AV4494" s="102" t="e">
        <f t="shared" si="1017"/>
        <v>#REF!</v>
      </c>
      <c r="AW4494" s="125" t="s">
        <v>52</v>
      </c>
      <c r="AX4494" s="105" t="s">
        <v>51</v>
      </c>
      <c r="AY4494" s="106">
        <v>2.15</v>
      </c>
      <c r="AZ4494" s="108">
        <f t="shared" si="1018"/>
        <v>0.53749999999999998</v>
      </c>
      <c r="BA4494" s="1">
        <f t="shared" si="1019"/>
        <v>2.6875</v>
      </c>
      <c r="BB4494" s="106">
        <f t="shared" si="1020"/>
        <v>2.9024999999999999</v>
      </c>
      <c r="BC4494" s="105" t="s">
        <v>53</v>
      </c>
      <c r="BE4494" s="110"/>
      <c r="BF4494" s="110"/>
      <c r="BG4494" s="110"/>
    </row>
    <row r="4495" spans="1:59" ht="24.75" hidden="1" customHeight="1">
      <c r="A4495" s="9">
        <v>4506</v>
      </c>
      <c r="B4495" s="36">
        <v>11822</v>
      </c>
      <c r="C4495" s="36"/>
      <c r="E4495" s="37" t="s">
        <v>17131</v>
      </c>
      <c r="F4495" s="36" t="s">
        <v>8402</v>
      </c>
      <c r="G4495" s="36" t="s">
        <v>400</v>
      </c>
      <c r="H4495" s="36" t="s">
        <v>17132</v>
      </c>
      <c r="I4495" s="36" t="s">
        <v>44</v>
      </c>
      <c r="J4495" s="37" t="s">
        <v>17133</v>
      </c>
      <c r="K4495" s="49"/>
      <c r="L4495" s="36"/>
      <c r="M4495" s="36"/>
      <c r="N4495" s="36"/>
      <c r="O4495" s="36" t="s">
        <v>17109</v>
      </c>
      <c r="P4495" s="36" t="s">
        <v>17134</v>
      </c>
      <c r="Q4495" s="36" t="s">
        <v>17135</v>
      </c>
      <c r="T4495" s="116"/>
      <c r="AQ4495" s="105" t="e">
        <f t="shared" si="1021"/>
        <v>#NUM!</v>
      </c>
      <c r="AR4495" s="105" t="e">
        <f t="shared" si="1022"/>
        <v>#NUM!</v>
      </c>
      <c r="AS4495" s="105" t="e">
        <f t="shared" si="1023"/>
        <v>#NUM!</v>
      </c>
      <c r="AT4495" s="105" t="e">
        <f>#REF!*1.075</f>
        <v>#REF!</v>
      </c>
      <c r="AU4495" s="105">
        <f t="shared" si="1024"/>
        <v>0</v>
      </c>
      <c r="AV4495" s="102" t="e">
        <f t="shared" si="1017"/>
        <v>#REF!</v>
      </c>
      <c r="AZ4495" s="108" t="b">
        <f t="shared" si="1018"/>
        <v>0</v>
      </c>
      <c r="BA4495" s="1">
        <f t="shared" si="1019"/>
        <v>0</v>
      </c>
      <c r="BB4495" s="106">
        <f t="shared" si="1020"/>
        <v>0</v>
      </c>
      <c r="BE4495" s="110"/>
      <c r="BF4495" s="110"/>
      <c r="BG4495" s="110"/>
    </row>
    <row r="4496" spans="1:59" ht="24.75" hidden="1" customHeight="1">
      <c r="A4496" s="9">
        <v>4507</v>
      </c>
      <c r="B4496" s="36">
        <v>3832</v>
      </c>
      <c r="C4496" s="36"/>
      <c r="D4496" s="5" t="s">
        <v>17136</v>
      </c>
      <c r="E4496" s="37" t="s">
        <v>17137</v>
      </c>
      <c r="F4496" s="36" t="s">
        <v>17138</v>
      </c>
      <c r="G4496" s="36" t="s">
        <v>1036</v>
      </c>
      <c r="H4496" s="36" t="s">
        <v>1037</v>
      </c>
      <c r="I4496" s="36" t="s">
        <v>44</v>
      </c>
      <c r="J4496" s="37" t="s">
        <v>17139</v>
      </c>
      <c r="K4496" s="49"/>
      <c r="L4496" s="36"/>
      <c r="M4496" s="36"/>
      <c r="N4496" s="36"/>
      <c r="O4496" s="36" t="s">
        <v>17109</v>
      </c>
      <c r="P4496" s="36" t="s">
        <v>17134</v>
      </c>
      <c r="Q4496" s="36" t="s">
        <v>17140</v>
      </c>
      <c r="R4496" s="101">
        <v>2.4</v>
      </c>
      <c r="T4496" s="116"/>
      <c r="U4496" s="84">
        <v>2.4</v>
      </c>
      <c r="AQ4496" s="105" t="e">
        <f t="shared" si="1021"/>
        <v>#NUM!</v>
      </c>
      <c r="AR4496" s="105" t="e">
        <f t="shared" si="1022"/>
        <v>#NUM!</v>
      </c>
      <c r="AS4496" s="105" t="e">
        <f t="shared" si="1023"/>
        <v>#NUM!</v>
      </c>
      <c r="AT4496" s="105" t="e">
        <f>#REF!*1.075</f>
        <v>#REF!</v>
      </c>
      <c r="AU4496" s="105">
        <f t="shared" si="1024"/>
        <v>0</v>
      </c>
      <c r="AV4496" s="102" t="e">
        <f t="shared" si="1017"/>
        <v>#REF!</v>
      </c>
      <c r="AZ4496" s="108" t="b">
        <f t="shared" si="1018"/>
        <v>0</v>
      </c>
      <c r="BA4496" s="1">
        <f t="shared" si="1019"/>
        <v>0</v>
      </c>
      <c r="BB4496" s="106">
        <f t="shared" si="1020"/>
        <v>0</v>
      </c>
      <c r="BD4496" s="110" t="s">
        <v>497</v>
      </c>
      <c r="BE4496" s="110"/>
      <c r="BF4496" s="110"/>
      <c r="BG4496" s="110"/>
    </row>
    <row r="4497" spans="1:59" ht="24.75" hidden="1" customHeight="1">
      <c r="A4497" s="9">
        <v>4508</v>
      </c>
      <c r="B4497" s="36">
        <v>5547</v>
      </c>
      <c r="C4497" s="36"/>
      <c r="D4497" s="5" t="s">
        <v>17136</v>
      </c>
      <c r="E4497" s="37" t="s">
        <v>17137</v>
      </c>
      <c r="F4497" s="36" t="s">
        <v>17141</v>
      </c>
      <c r="G4497" s="36" t="s">
        <v>1036</v>
      </c>
      <c r="H4497" s="36" t="s">
        <v>105</v>
      </c>
      <c r="I4497" s="36" t="s">
        <v>44</v>
      </c>
      <c r="J4497" s="37" t="s">
        <v>17142</v>
      </c>
      <c r="K4497" s="49"/>
      <c r="L4497" s="36"/>
      <c r="M4497" s="36"/>
      <c r="N4497" s="36"/>
      <c r="O4497" s="36" t="s">
        <v>17109</v>
      </c>
      <c r="P4497" s="36" t="s">
        <v>17143</v>
      </c>
      <c r="Q4497" s="36" t="s">
        <v>17144</v>
      </c>
      <c r="R4497" s="101">
        <v>2.5</v>
      </c>
      <c r="T4497" s="116"/>
      <c r="U4497" s="84">
        <v>2.5</v>
      </c>
      <c r="AQ4497" s="105" t="e">
        <f t="shared" si="1021"/>
        <v>#NUM!</v>
      </c>
      <c r="AR4497" s="105" t="e">
        <f t="shared" si="1022"/>
        <v>#NUM!</v>
      </c>
      <c r="AS4497" s="105" t="e">
        <f t="shared" si="1023"/>
        <v>#NUM!</v>
      </c>
      <c r="AT4497" s="105" t="e">
        <f>#REF!*1.075</f>
        <v>#REF!</v>
      </c>
      <c r="AU4497" s="105">
        <f t="shared" si="1024"/>
        <v>0</v>
      </c>
      <c r="AV4497" s="102" t="e">
        <f t="shared" si="1017"/>
        <v>#REF!</v>
      </c>
      <c r="AZ4497" s="108" t="b">
        <f t="shared" si="1018"/>
        <v>0</v>
      </c>
      <c r="BA4497" s="1">
        <f t="shared" si="1019"/>
        <v>0</v>
      </c>
      <c r="BB4497" s="106">
        <f t="shared" si="1020"/>
        <v>0</v>
      </c>
      <c r="BD4497" s="110" t="s">
        <v>497</v>
      </c>
      <c r="BE4497" s="110"/>
      <c r="BF4497" s="110"/>
      <c r="BG4497" s="110"/>
    </row>
    <row r="4498" spans="1:59" ht="24.75" hidden="1" customHeight="1">
      <c r="A4498" s="9">
        <v>4509</v>
      </c>
      <c r="B4498" s="36">
        <v>3879</v>
      </c>
      <c r="C4498" s="36"/>
      <c r="D4498" s="5" t="s">
        <v>17136</v>
      </c>
      <c r="E4498" s="37" t="s">
        <v>17145</v>
      </c>
      <c r="F4498" s="36" t="s">
        <v>17146</v>
      </c>
      <c r="G4498" s="36" t="s">
        <v>17147</v>
      </c>
      <c r="H4498" s="36" t="s">
        <v>17148</v>
      </c>
      <c r="I4498" s="36" t="s">
        <v>150</v>
      </c>
      <c r="J4498" s="37" t="s">
        <v>17149</v>
      </c>
      <c r="K4498" s="49"/>
      <c r="L4498" s="36"/>
      <c r="M4498" s="36"/>
      <c r="N4498" s="36"/>
      <c r="O4498" s="36" t="s">
        <v>17109</v>
      </c>
      <c r="P4498" s="36" t="s">
        <v>17150</v>
      </c>
      <c r="Q4498" s="36" t="s">
        <v>17151</v>
      </c>
      <c r="R4498" s="101">
        <v>3.5</v>
      </c>
      <c r="T4498" s="116"/>
      <c r="U4498" s="84">
        <v>3.5</v>
      </c>
      <c r="AQ4498" s="105" t="e">
        <f t="shared" si="1021"/>
        <v>#NUM!</v>
      </c>
      <c r="AR4498" s="105" t="e">
        <f t="shared" si="1022"/>
        <v>#NUM!</v>
      </c>
      <c r="AS4498" s="105" t="e">
        <f t="shared" si="1023"/>
        <v>#NUM!</v>
      </c>
      <c r="AT4498" s="105" t="e">
        <f>#REF!*1.075</f>
        <v>#REF!</v>
      </c>
      <c r="AU4498" s="105">
        <f t="shared" si="1024"/>
        <v>0</v>
      </c>
      <c r="AV4498" s="102" t="e">
        <f t="shared" si="1017"/>
        <v>#REF!</v>
      </c>
      <c r="AZ4498" s="108" t="b">
        <f t="shared" si="1018"/>
        <v>0</v>
      </c>
      <c r="BA4498" s="1">
        <f t="shared" si="1019"/>
        <v>0</v>
      </c>
      <c r="BB4498" s="106">
        <f t="shared" si="1020"/>
        <v>0</v>
      </c>
      <c r="BD4498" s="110" t="s">
        <v>497</v>
      </c>
      <c r="BE4498" s="110"/>
      <c r="BF4498" s="110"/>
      <c r="BG4498" s="110"/>
    </row>
    <row r="4499" spans="1:59" ht="24.75" hidden="1" customHeight="1">
      <c r="A4499" s="9">
        <v>4510</v>
      </c>
      <c r="B4499" s="36">
        <v>3880</v>
      </c>
      <c r="C4499" s="36"/>
      <c r="D4499" s="5" t="s">
        <v>17136</v>
      </c>
      <c r="E4499" s="37" t="s">
        <v>17152</v>
      </c>
      <c r="F4499" s="36" t="s">
        <v>17153</v>
      </c>
      <c r="G4499" s="36" t="s">
        <v>17147</v>
      </c>
      <c r="H4499" s="36" t="s">
        <v>17154</v>
      </c>
      <c r="I4499" s="36" t="s">
        <v>1063</v>
      </c>
      <c r="J4499" s="37" t="s">
        <v>17155</v>
      </c>
      <c r="K4499" s="49"/>
      <c r="L4499" s="36"/>
      <c r="M4499" s="36"/>
      <c r="N4499" s="36"/>
      <c r="O4499" s="36" t="s">
        <v>17109</v>
      </c>
      <c r="P4499" s="36" t="s">
        <v>17134</v>
      </c>
      <c r="Q4499" s="36" t="s">
        <v>17156</v>
      </c>
      <c r="R4499" s="101">
        <v>3.3</v>
      </c>
      <c r="T4499" s="116"/>
      <c r="U4499" s="84">
        <v>3.3</v>
      </c>
      <c r="AQ4499" s="105" t="e">
        <f t="shared" si="1021"/>
        <v>#NUM!</v>
      </c>
      <c r="AR4499" s="105" t="e">
        <f t="shared" si="1022"/>
        <v>#NUM!</v>
      </c>
      <c r="AS4499" s="105" t="e">
        <f t="shared" si="1023"/>
        <v>#NUM!</v>
      </c>
      <c r="AT4499" s="105" t="e">
        <f>#REF!*1.075</f>
        <v>#REF!</v>
      </c>
      <c r="AU4499" s="105">
        <f t="shared" si="1024"/>
        <v>0</v>
      </c>
      <c r="AV4499" s="102" t="e">
        <f t="shared" si="1017"/>
        <v>#REF!</v>
      </c>
      <c r="AZ4499" s="108" t="b">
        <f t="shared" si="1018"/>
        <v>0</v>
      </c>
      <c r="BA4499" s="1">
        <f t="shared" si="1019"/>
        <v>0</v>
      </c>
      <c r="BB4499" s="106">
        <f t="shared" si="1020"/>
        <v>0</v>
      </c>
      <c r="BD4499" s="110" t="s">
        <v>497</v>
      </c>
      <c r="BE4499" s="110"/>
      <c r="BF4499" s="110"/>
      <c r="BG4499" s="110"/>
    </row>
    <row r="4500" spans="1:59" ht="24.75" hidden="1" customHeight="1">
      <c r="A4500" s="9">
        <v>4511</v>
      </c>
      <c r="B4500" s="36">
        <v>5136</v>
      </c>
      <c r="C4500" s="36"/>
      <c r="D4500" s="5" t="s">
        <v>17136</v>
      </c>
      <c r="E4500" s="37" t="s">
        <v>17157</v>
      </c>
      <c r="F4500" s="36" t="s">
        <v>17158</v>
      </c>
      <c r="G4500" s="36" t="s">
        <v>1068</v>
      </c>
      <c r="H4500" s="36" t="s">
        <v>1069</v>
      </c>
      <c r="I4500" s="36" t="s">
        <v>205</v>
      </c>
      <c r="J4500" s="37" t="s">
        <v>17159</v>
      </c>
      <c r="K4500" s="49"/>
      <c r="L4500" s="36"/>
      <c r="M4500" s="36"/>
      <c r="N4500" s="36"/>
      <c r="O4500" s="36" t="s">
        <v>17109</v>
      </c>
      <c r="P4500" s="36" t="s">
        <v>17150</v>
      </c>
      <c r="Q4500" s="36" t="s">
        <v>17160</v>
      </c>
      <c r="R4500" s="101">
        <v>2.9</v>
      </c>
      <c r="T4500" s="116"/>
      <c r="U4500" s="84">
        <v>2.9</v>
      </c>
      <c r="AQ4500" s="105" t="e">
        <f t="shared" si="1021"/>
        <v>#NUM!</v>
      </c>
      <c r="AR4500" s="105" t="e">
        <f t="shared" si="1022"/>
        <v>#NUM!</v>
      </c>
      <c r="AS4500" s="105" t="e">
        <f t="shared" si="1023"/>
        <v>#NUM!</v>
      </c>
      <c r="AT4500" s="105" t="e">
        <f>#REF!*1.075</f>
        <v>#REF!</v>
      </c>
      <c r="AU4500" s="105">
        <f t="shared" si="1024"/>
        <v>0</v>
      </c>
      <c r="AV4500" s="102" t="e">
        <f t="shared" si="1017"/>
        <v>#REF!</v>
      </c>
      <c r="AZ4500" s="108" t="b">
        <f t="shared" si="1018"/>
        <v>0</v>
      </c>
      <c r="BA4500" s="1">
        <f t="shared" si="1019"/>
        <v>0</v>
      </c>
      <c r="BB4500" s="106">
        <f t="shared" si="1020"/>
        <v>0</v>
      </c>
      <c r="BD4500" s="110" t="s">
        <v>497</v>
      </c>
      <c r="BE4500" s="110"/>
      <c r="BF4500" s="110"/>
      <c r="BG4500" s="110"/>
    </row>
    <row r="4501" spans="1:59" ht="24.75" hidden="1" customHeight="1">
      <c r="A4501" s="9">
        <v>4512</v>
      </c>
      <c r="B4501" s="36">
        <v>5132</v>
      </c>
      <c r="C4501" s="36"/>
      <c r="D4501" s="5" t="s">
        <v>17136</v>
      </c>
      <c r="E4501" s="37" t="s">
        <v>17161</v>
      </c>
      <c r="F4501" s="36" t="s">
        <v>17157</v>
      </c>
      <c r="G4501" s="36" t="s">
        <v>1068</v>
      </c>
      <c r="H4501" s="36" t="s">
        <v>43</v>
      </c>
      <c r="I4501" s="36" t="s">
        <v>44</v>
      </c>
      <c r="J4501" s="37" t="s">
        <v>17162</v>
      </c>
      <c r="K4501" s="49"/>
      <c r="L4501" s="36"/>
      <c r="M4501" s="36"/>
      <c r="N4501" s="36"/>
      <c r="O4501" s="36" t="s">
        <v>17109</v>
      </c>
      <c r="P4501" s="36" t="s">
        <v>17150</v>
      </c>
      <c r="Q4501" s="36" t="s">
        <v>17163</v>
      </c>
      <c r="R4501" s="101">
        <v>3.1</v>
      </c>
      <c r="T4501" s="116"/>
      <c r="U4501" s="84">
        <v>3.1</v>
      </c>
      <c r="AQ4501" s="105" t="e">
        <f t="shared" si="1021"/>
        <v>#NUM!</v>
      </c>
      <c r="AR4501" s="105" t="e">
        <f t="shared" si="1022"/>
        <v>#NUM!</v>
      </c>
      <c r="AS4501" s="105" t="e">
        <f t="shared" si="1023"/>
        <v>#NUM!</v>
      </c>
      <c r="AT4501" s="105" t="e">
        <f>#REF!*1.075</f>
        <v>#REF!</v>
      </c>
      <c r="AU4501" s="105">
        <f t="shared" si="1024"/>
        <v>0</v>
      </c>
      <c r="AV4501" s="102" t="e">
        <f t="shared" si="1017"/>
        <v>#REF!</v>
      </c>
      <c r="AZ4501" s="108" t="b">
        <f t="shared" si="1018"/>
        <v>0</v>
      </c>
      <c r="BA4501" s="1">
        <f t="shared" si="1019"/>
        <v>0</v>
      </c>
      <c r="BB4501" s="106">
        <f t="shared" si="1020"/>
        <v>0</v>
      </c>
      <c r="BD4501" s="110" t="s">
        <v>497</v>
      </c>
      <c r="BE4501" s="110"/>
      <c r="BF4501" s="110"/>
      <c r="BG4501" s="110"/>
    </row>
    <row r="4502" spans="1:59" ht="24.75" hidden="1" customHeight="1">
      <c r="A4502" s="9">
        <v>4513</v>
      </c>
      <c r="B4502" s="36">
        <v>2337</v>
      </c>
      <c r="C4502" s="36"/>
      <c r="D4502" s="5" t="s">
        <v>17136</v>
      </c>
      <c r="E4502" s="37" t="s">
        <v>17164</v>
      </c>
      <c r="F4502" s="36" t="s">
        <v>17165</v>
      </c>
      <c r="G4502" s="36" t="s">
        <v>1088</v>
      </c>
      <c r="H4502" s="36" t="s">
        <v>251</v>
      </c>
      <c r="I4502" s="36" t="s">
        <v>44</v>
      </c>
      <c r="J4502" s="37" t="s">
        <v>17166</v>
      </c>
      <c r="K4502" s="49"/>
      <c r="L4502" s="36"/>
      <c r="M4502" s="36"/>
      <c r="N4502" s="36"/>
      <c r="O4502" s="36" t="s">
        <v>17109</v>
      </c>
      <c r="P4502" s="36" t="s">
        <v>17167</v>
      </c>
      <c r="Q4502" s="36" t="s">
        <v>17168</v>
      </c>
      <c r="R4502" s="101">
        <v>1.75</v>
      </c>
      <c r="T4502" s="116"/>
      <c r="U4502" s="84">
        <v>1.75</v>
      </c>
      <c r="AQ4502" s="105" t="e">
        <f t="shared" si="1021"/>
        <v>#NUM!</v>
      </c>
      <c r="AR4502" s="105" t="e">
        <f t="shared" si="1022"/>
        <v>#NUM!</v>
      </c>
      <c r="AS4502" s="105" t="e">
        <f t="shared" si="1023"/>
        <v>#NUM!</v>
      </c>
      <c r="AT4502" s="105" t="e">
        <f>#REF!*1.075</f>
        <v>#REF!</v>
      </c>
      <c r="AU4502" s="105">
        <f t="shared" si="1024"/>
        <v>0</v>
      </c>
      <c r="AV4502" s="102" t="e">
        <f t="shared" si="1017"/>
        <v>#REF!</v>
      </c>
      <c r="AZ4502" s="108" t="b">
        <f t="shared" si="1018"/>
        <v>0</v>
      </c>
      <c r="BA4502" s="1">
        <f t="shared" si="1019"/>
        <v>0</v>
      </c>
      <c r="BB4502" s="106">
        <f t="shared" si="1020"/>
        <v>0</v>
      </c>
      <c r="BD4502" s="110" t="s">
        <v>497</v>
      </c>
      <c r="BE4502" s="110"/>
      <c r="BF4502" s="110"/>
      <c r="BG4502" s="110"/>
    </row>
    <row r="4503" spans="1:59" ht="24.75" hidden="1" customHeight="1">
      <c r="A4503" s="9">
        <v>4514</v>
      </c>
      <c r="B4503" s="36">
        <v>2335</v>
      </c>
      <c r="C4503" s="36"/>
      <c r="D4503" s="5" t="s">
        <v>17136</v>
      </c>
      <c r="E4503" s="37" t="s">
        <v>17164</v>
      </c>
      <c r="F4503" s="36" t="s">
        <v>17169</v>
      </c>
      <c r="G4503" s="36" t="s">
        <v>1088</v>
      </c>
      <c r="H4503" s="36" t="s">
        <v>1062</v>
      </c>
      <c r="I4503" s="36" t="s">
        <v>3944</v>
      </c>
      <c r="J4503" s="37" t="s">
        <v>17170</v>
      </c>
      <c r="K4503" s="49"/>
      <c r="L4503" s="36"/>
      <c r="M4503" s="36"/>
      <c r="N4503" s="36"/>
      <c r="O4503" s="36" t="s">
        <v>17109</v>
      </c>
      <c r="P4503" s="36" t="s">
        <v>17167</v>
      </c>
      <c r="Q4503" s="36" t="s">
        <v>17171</v>
      </c>
      <c r="R4503" s="101">
        <v>1.6</v>
      </c>
      <c r="T4503" s="116"/>
      <c r="U4503" s="84">
        <v>1.6</v>
      </c>
      <c r="AQ4503" s="105" t="e">
        <f t="shared" si="1021"/>
        <v>#NUM!</v>
      </c>
      <c r="AR4503" s="105" t="e">
        <f t="shared" si="1022"/>
        <v>#NUM!</v>
      </c>
      <c r="AS4503" s="105" t="e">
        <f t="shared" si="1023"/>
        <v>#NUM!</v>
      </c>
      <c r="AT4503" s="105" t="e">
        <f>#REF!*1.075</f>
        <v>#REF!</v>
      </c>
      <c r="AU4503" s="105">
        <f t="shared" si="1024"/>
        <v>0</v>
      </c>
      <c r="AV4503" s="102" t="e">
        <f t="shared" si="1017"/>
        <v>#REF!</v>
      </c>
      <c r="AZ4503" s="108" t="b">
        <f t="shared" si="1018"/>
        <v>0</v>
      </c>
      <c r="BA4503" s="1">
        <f t="shared" si="1019"/>
        <v>0</v>
      </c>
      <c r="BB4503" s="106">
        <f t="shared" si="1020"/>
        <v>0</v>
      </c>
      <c r="BD4503" s="110" t="s">
        <v>497</v>
      </c>
      <c r="BE4503" s="110"/>
      <c r="BF4503" s="110"/>
      <c r="BG4503" s="110"/>
    </row>
    <row r="4504" spans="1:59" ht="24.75" hidden="1" customHeight="1">
      <c r="A4504" s="9">
        <v>4515</v>
      </c>
      <c r="B4504" s="17">
        <v>3764</v>
      </c>
      <c r="C4504" s="17"/>
      <c r="D4504" s="8"/>
      <c r="E4504" s="2" t="s">
        <v>17172</v>
      </c>
      <c r="F4504" s="2" t="s">
        <v>1223</v>
      </c>
      <c r="G4504" s="2" t="s">
        <v>486</v>
      </c>
      <c r="H4504" s="18" t="s">
        <v>43</v>
      </c>
      <c r="I4504" s="2" t="s">
        <v>488</v>
      </c>
      <c r="J4504" s="2" t="s">
        <v>17173</v>
      </c>
      <c r="K4504" s="19"/>
      <c r="L4504" s="2"/>
      <c r="M4504" s="17">
        <v>30</v>
      </c>
      <c r="N4504" s="2" t="s">
        <v>46</v>
      </c>
      <c r="O4504" s="2" t="s">
        <v>17109</v>
      </c>
      <c r="P4504" s="2" t="s">
        <v>17110</v>
      </c>
      <c r="Q4504" s="2" t="s">
        <v>17174</v>
      </c>
      <c r="R4504" s="101">
        <v>1.3</v>
      </c>
      <c r="T4504" s="116" t="s">
        <v>58</v>
      </c>
      <c r="AN4504" s="106">
        <v>1.3</v>
      </c>
      <c r="AO4504" s="105" t="s">
        <v>50</v>
      </c>
      <c r="AP4504" s="104" t="s">
        <v>51</v>
      </c>
      <c r="AQ4504" s="105" t="e">
        <f t="shared" si="1021"/>
        <v>#NUM!</v>
      </c>
      <c r="AR4504" s="105" t="e">
        <f t="shared" si="1022"/>
        <v>#NUM!</v>
      </c>
      <c r="AS4504" s="105" t="e">
        <f t="shared" si="1023"/>
        <v>#NUM!</v>
      </c>
      <c r="AT4504" s="105" t="e">
        <f>#REF!*1.075</f>
        <v>#REF!</v>
      </c>
      <c r="AU4504" s="105" t="e">
        <f t="shared" si="1024"/>
        <v>#VALUE!</v>
      </c>
      <c r="AV4504" s="102" t="e">
        <f t="shared" si="1017"/>
        <v>#REF!</v>
      </c>
      <c r="AW4504" s="105" t="s">
        <v>372</v>
      </c>
      <c r="AX4504" s="105" t="s">
        <v>373</v>
      </c>
      <c r="AY4504" s="106">
        <v>1.288</v>
      </c>
      <c r="AZ4504" s="108">
        <f t="shared" si="1018"/>
        <v>0.32200000000000001</v>
      </c>
      <c r="BA4504" s="1">
        <f t="shared" si="1019"/>
        <v>1.61</v>
      </c>
      <c r="BB4504" s="106">
        <f t="shared" si="1020"/>
        <v>1.7388000000000001</v>
      </c>
      <c r="BC4504" s="105" t="s">
        <v>53</v>
      </c>
      <c r="BE4504" s="110"/>
      <c r="BF4504" s="110"/>
      <c r="BG4504" s="110"/>
    </row>
    <row r="4505" spans="1:59" ht="24.75" hidden="1" customHeight="1">
      <c r="A4505" s="9">
        <v>4516</v>
      </c>
      <c r="B4505" s="17">
        <v>3763</v>
      </c>
      <c r="C4505" s="17"/>
      <c r="D4505" s="8"/>
      <c r="E4505" s="2" t="s">
        <v>17172</v>
      </c>
      <c r="F4505" s="2" t="s">
        <v>1223</v>
      </c>
      <c r="G4505" s="2" t="s">
        <v>486</v>
      </c>
      <c r="H4505" s="18" t="s">
        <v>1306</v>
      </c>
      <c r="I4505" s="2" t="s">
        <v>488</v>
      </c>
      <c r="J4505" s="2" t="s">
        <v>17173</v>
      </c>
      <c r="K4505" s="19"/>
      <c r="L4505" s="2"/>
      <c r="M4505" s="17">
        <v>30</v>
      </c>
      <c r="N4505" s="2" t="s">
        <v>46</v>
      </c>
      <c r="O4505" s="2" t="s">
        <v>17109</v>
      </c>
      <c r="P4505" s="2" t="s">
        <v>17110</v>
      </c>
      <c r="Q4505" s="2" t="s">
        <v>17175</v>
      </c>
      <c r="R4505" s="101">
        <v>1.3</v>
      </c>
      <c r="T4505" s="116" t="s">
        <v>58</v>
      </c>
      <c r="AN4505" s="106">
        <v>1.3</v>
      </c>
      <c r="AO4505" s="105" t="s">
        <v>50</v>
      </c>
      <c r="AP4505" s="104" t="s">
        <v>51</v>
      </c>
      <c r="AQ4505" s="105" t="e">
        <f t="shared" si="1021"/>
        <v>#NUM!</v>
      </c>
      <c r="AR4505" s="105" t="e">
        <f t="shared" si="1022"/>
        <v>#NUM!</v>
      </c>
      <c r="AS4505" s="105" t="e">
        <f t="shared" si="1023"/>
        <v>#NUM!</v>
      </c>
      <c r="AT4505" s="105" t="e">
        <f>#REF!*1.075</f>
        <v>#REF!</v>
      </c>
      <c r="AU4505" s="105" t="e">
        <f t="shared" si="1024"/>
        <v>#VALUE!</v>
      </c>
      <c r="AV4505" s="102" t="e">
        <f t="shared" si="1017"/>
        <v>#REF!</v>
      </c>
      <c r="AW4505" s="125" t="s">
        <v>52</v>
      </c>
      <c r="AX4505" s="105" t="s">
        <v>51</v>
      </c>
      <c r="AY4505" s="106">
        <v>1.3</v>
      </c>
      <c r="AZ4505" s="108">
        <f t="shared" si="1018"/>
        <v>0.32500000000000001</v>
      </c>
      <c r="BA4505" s="1">
        <f t="shared" si="1019"/>
        <v>1.625</v>
      </c>
      <c r="BB4505" s="106">
        <f t="shared" si="1020"/>
        <v>1.7549999999999999</v>
      </c>
      <c r="BC4505" s="105" t="s">
        <v>53</v>
      </c>
      <c r="BE4505" s="110"/>
      <c r="BF4505" s="110"/>
      <c r="BG4505" s="110"/>
    </row>
    <row r="4506" spans="1:59" ht="24.75" hidden="1" customHeight="1">
      <c r="A4506" s="9">
        <v>4517</v>
      </c>
      <c r="B4506" s="36">
        <v>8330</v>
      </c>
      <c r="C4506" s="36"/>
      <c r="D4506" s="5" t="s">
        <v>17136</v>
      </c>
      <c r="E4506" s="37" t="s">
        <v>14457</v>
      </c>
      <c r="F4506" s="36" t="s">
        <v>17176</v>
      </c>
      <c r="G4506" s="36" t="s">
        <v>521</v>
      </c>
      <c r="H4506" s="36" t="s">
        <v>310</v>
      </c>
      <c r="I4506" s="36" t="s">
        <v>68</v>
      </c>
      <c r="J4506" s="37" t="s">
        <v>8971</v>
      </c>
      <c r="K4506" s="49"/>
      <c r="L4506" s="36"/>
      <c r="M4506" s="36"/>
      <c r="N4506" s="36"/>
      <c r="O4506" s="36" t="s">
        <v>17109</v>
      </c>
      <c r="P4506" s="36" t="s">
        <v>17134</v>
      </c>
      <c r="Q4506" s="36" t="s">
        <v>17177</v>
      </c>
      <c r="R4506" s="101">
        <v>1.7</v>
      </c>
      <c r="T4506" s="116"/>
      <c r="U4506" s="84">
        <v>1.7</v>
      </c>
      <c r="AV4506" s="102"/>
      <c r="BA4506" s="1"/>
      <c r="BB4506" s="106"/>
      <c r="BD4506" s="110" t="s">
        <v>497</v>
      </c>
      <c r="BE4506" s="110"/>
      <c r="BF4506" s="110"/>
      <c r="BG4506" s="110"/>
    </row>
    <row r="4507" spans="1:59" ht="24.75" hidden="1" customHeight="1">
      <c r="A4507" s="9">
        <v>4518</v>
      </c>
      <c r="B4507" s="17">
        <v>7217</v>
      </c>
      <c r="C4507" s="17"/>
      <c r="D4507" s="8"/>
      <c r="E4507" s="2" t="s">
        <v>17178</v>
      </c>
      <c r="F4507" s="2" t="s">
        <v>17179</v>
      </c>
      <c r="G4507" s="2" t="s">
        <v>411</v>
      </c>
      <c r="H4507" s="18" t="s">
        <v>60</v>
      </c>
      <c r="I4507" s="2" t="s">
        <v>68</v>
      </c>
      <c r="J4507" s="2" t="s">
        <v>545</v>
      </c>
      <c r="K4507" s="19"/>
      <c r="L4507" s="2"/>
      <c r="M4507" s="17">
        <v>30</v>
      </c>
      <c r="N4507" s="2" t="s">
        <v>46</v>
      </c>
      <c r="O4507" s="2" t="s">
        <v>17109</v>
      </c>
      <c r="P4507" s="2" t="s">
        <v>17129</v>
      </c>
      <c r="Q4507" s="2" t="s">
        <v>17180</v>
      </c>
      <c r="R4507" s="101">
        <v>2.77</v>
      </c>
      <c r="T4507" s="116" t="s">
        <v>58</v>
      </c>
      <c r="AN4507" s="106">
        <v>2.77</v>
      </c>
      <c r="AO4507" s="105" t="s">
        <v>50</v>
      </c>
      <c r="AP4507" s="104" t="s">
        <v>51</v>
      </c>
      <c r="AQ4507" s="105" t="e">
        <f t="shared" ref="AQ4507:AQ4523" si="1025">AVERAGE(SMALL(AE4507:AI4507,1),SMALL(AE4507:AI4507,2))</f>
        <v>#NUM!</v>
      </c>
      <c r="AR4507" s="105" t="e">
        <f t="shared" ref="AR4507:AR4523" si="1026">IF(R4507 &lt;=( AVERAGE(SMALL(AE4507:AI4507,1),SMALL(AE4507:AI4507,2))), R4507, "")</f>
        <v>#NUM!</v>
      </c>
      <c r="AS4507" s="105" t="e">
        <f t="shared" ref="AS4507:AS4523" si="1027">AVERAGE(SMALL(AJ4507:AM4507,1),SMALL(AJ4507:AM4507,2))</f>
        <v>#NUM!</v>
      </c>
      <c r="AT4507" s="105" t="e">
        <f>#REF!*1.075</f>
        <v>#REF!</v>
      </c>
      <c r="AU4507" s="105" t="e">
        <f t="shared" ref="AU4507:AU4523" si="1028">T4507*1.075</f>
        <v>#VALUE!</v>
      </c>
      <c r="AV4507" s="102" t="e">
        <f t="shared" ref="AV4507:AV4531" si="1029">MIN(AN4507,AT4507,AU4507)</f>
        <v>#REF!</v>
      </c>
      <c r="AW4507" s="125" t="s">
        <v>52</v>
      </c>
      <c r="AX4507" s="125" t="s">
        <v>51</v>
      </c>
      <c r="AY4507" s="106">
        <v>2.77</v>
      </c>
      <c r="AZ4507" s="108">
        <f t="shared" ref="AZ4507:AZ4570" si="1030">IF(AND(AY4507&gt;0,AY4507&lt;=10),AY4507*0.25,IF(AND(AY4507&gt;10,AY4507&lt;=50),AY4507*0.17,IF(AND(AY4507&gt;10,AY4507&lt;=100),AY4507*0.12,IF(AY4507&gt;100,AY4507*0.1))))</f>
        <v>0.6925</v>
      </c>
      <c r="BA4507" s="1">
        <f t="shared" ref="BA4507:BA4570" si="1031">AZ4507+AY4507</f>
        <v>3.4624999999999999</v>
      </c>
      <c r="BB4507" s="106">
        <f t="shared" ref="BB4507:BB4570" si="1032">BA4507+BA4507*0.08</f>
        <v>3.7395</v>
      </c>
      <c r="BC4507" s="105" t="s">
        <v>53</v>
      </c>
      <c r="BE4507" s="110"/>
      <c r="BF4507" s="110"/>
      <c r="BG4507" s="110"/>
    </row>
    <row r="4508" spans="1:59" ht="24.75" hidden="1" customHeight="1">
      <c r="A4508" s="9">
        <v>4519</v>
      </c>
      <c r="B4508" s="17">
        <v>8404</v>
      </c>
      <c r="C4508" s="17"/>
      <c r="D4508" s="8"/>
      <c r="E4508" s="2" t="s">
        <v>17181</v>
      </c>
      <c r="F4508" s="2" t="s">
        <v>2346</v>
      </c>
      <c r="G4508" s="2" t="s">
        <v>2103</v>
      </c>
      <c r="H4508" s="18" t="s">
        <v>1163</v>
      </c>
      <c r="I4508" s="2" t="s">
        <v>1063</v>
      </c>
      <c r="J4508" s="2" t="s">
        <v>17182</v>
      </c>
      <c r="K4508" s="19">
        <v>15</v>
      </c>
      <c r="L4508" s="2" t="s">
        <v>91</v>
      </c>
      <c r="M4508" s="17">
        <v>1</v>
      </c>
      <c r="N4508" s="2" t="s">
        <v>46</v>
      </c>
      <c r="O4508" s="2" t="s">
        <v>17109</v>
      </c>
      <c r="P4508" s="2" t="s">
        <v>17121</v>
      </c>
      <c r="Q4508" s="2" t="s">
        <v>17183</v>
      </c>
      <c r="R4508" s="101">
        <v>2.78</v>
      </c>
      <c r="T4508" s="116" t="s">
        <v>58</v>
      </c>
      <c r="AN4508" s="106">
        <v>2.78</v>
      </c>
      <c r="AO4508" s="105" t="s">
        <v>50</v>
      </c>
      <c r="AP4508" s="104" t="s">
        <v>51</v>
      </c>
      <c r="AQ4508" s="105" t="e">
        <f t="shared" si="1025"/>
        <v>#NUM!</v>
      </c>
      <c r="AR4508" s="105" t="e">
        <f t="shared" si="1026"/>
        <v>#NUM!</v>
      </c>
      <c r="AS4508" s="105" t="e">
        <f t="shared" si="1027"/>
        <v>#NUM!</v>
      </c>
      <c r="AT4508" s="105" t="e">
        <f>#REF!*1.075</f>
        <v>#REF!</v>
      </c>
      <c r="AU4508" s="105" t="e">
        <f t="shared" si="1028"/>
        <v>#VALUE!</v>
      </c>
      <c r="AV4508" s="102" t="e">
        <f t="shared" si="1029"/>
        <v>#REF!</v>
      </c>
      <c r="AW4508" s="125" t="s">
        <v>52</v>
      </c>
      <c r="AX4508" s="125" t="s">
        <v>51</v>
      </c>
      <c r="AY4508" s="106">
        <v>2.78</v>
      </c>
      <c r="AZ4508" s="108">
        <f t="shared" si="1030"/>
        <v>0.69499999999999995</v>
      </c>
      <c r="BA4508" s="1">
        <f t="shared" si="1031"/>
        <v>3.4749999999999996</v>
      </c>
      <c r="BB4508" s="106">
        <f t="shared" si="1032"/>
        <v>3.7529999999999997</v>
      </c>
      <c r="BC4508" s="105" t="s">
        <v>53</v>
      </c>
      <c r="BE4508" s="110"/>
      <c r="BF4508" s="110"/>
      <c r="BG4508" s="110"/>
    </row>
    <row r="4509" spans="1:59" ht="24.75" hidden="1" customHeight="1">
      <c r="A4509" s="9">
        <v>4520</v>
      </c>
      <c r="B4509" s="17">
        <v>1281</v>
      </c>
      <c r="C4509" s="17"/>
      <c r="D4509" s="8"/>
      <c r="E4509" s="2" t="s">
        <v>17184</v>
      </c>
      <c r="F4509" s="2" t="s">
        <v>17185</v>
      </c>
      <c r="G4509" s="2" t="s">
        <v>2103</v>
      </c>
      <c r="H4509" s="18" t="s">
        <v>251</v>
      </c>
      <c r="I4509" s="2" t="s">
        <v>1461</v>
      </c>
      <c r="J4509" s="2" t="s">
        <v>17186</v>
      </c>
      <c r="K4509" s="19"/>
      <c r="L4509" s="2"/>
      <c r="M4509" s="17">
        <v>3</v>
      </c>
      <c r="N4509" s="2" t="s">
        <v>46</v>
      </c>
      <c r="O4509" s="2" t="s">
        <v>17109</v>
      </c>
      <c r="P4509" s="2" t="s">
        <v>17187</v>
      </c>
      <c r="Q4509" s="2" t="s">
        <v>17188</v>
      </c>
      <c r="R4509" s="101">
        <v>3.06</v>
      </c>
      <c r="T4509" s="116" t="s">
        <v>58</v>
      </c>
      <c r="AN4509" s="106">
        <v>3.06</v>
      </c>
      <c r="AO4509" s="105" t="s">
        <v>50</v>
      </c>
      <c r="AP4509" s="104" t="s">
        <v>51</v>
      </c>
      <c r="AQ4509" s="105" t="e">
        <f t="shared" si="1025"/>
        <v>#NUM!</v>
      </c>
      <c r="AR4509" s="105" t="e">
        <f t="shared" si="1026"/>
        <v>#NUM!</v>
      </c>
      <c r="AS4509" s="105" t="e">
        <f t="shared" si="1027"/>
        <v>#NUM!</v>
      </c>
      <c r="AT4509" s="105" t="e">
        <f>#REF!*1.075</f>
        <v>#REF!</v>
      </c>
      <c r="AU4509" s="105" t="e">
        <f t="shared" si="1028"/>
        <v>#VALUE!</v>
      </c>
      <c r="AV4509" s="102" t="e">
        <f t="shared" si="1029"/>
        <v>#REF!</v>
      </c>
      <c r="AW4509" s="125" t="s">
        <v>52</v>
      </c>
      <c r="AX4509" s="125" t="s">
        <v>51</v>
      </c>
      <c r="AY4509" s="106">
        <v>3.06</v>
      </c>
      <c r="AZ4509" s="108">
        <f t="shared" si="1030"/>
        <v>0.76500000000000001</v>
      </c>
      <c r="BA4509" s="1">
        <f t="shared" si="1031"/>
        <v>3.8250000000000002</v>
      </c>
      <c r="BB4509" s="106">
        <f t="shared" si="1032"/>
        <v>4.1310000000000002</v>
      </c>
      <c r="BC4509" s="105" t="s">
        <v>53</v>
      </c>
      <c r="BE4509" s="110"/>
      <c r="BF4509" s="110"/>
      <c r="BG4509" s="110"/>
    </row>
    <row r="4510" spans="1:59" ht="24.75" hidden="1" customHeight="1">
      <c r="A4510" s="9">
        <v>4521</v>
      </c>
      <c r="B4510" s="17">
        <v>3881</v>
      </c>
      <c r="C4510" s="17"/>
      <c r="D4510" s="8"/>
      <c r="E4510" s="2" t="s">
        <v>17189</v>
      </c>
      <c r="F4510" s="2" t="s">
        <v>14875</v>
      </c>
      <c r="G4510" s="2" t="s">
        <v>2663</v>
      </c>
      <c r="H4510" s="18" t="s">
        <v>8432</v>
      </c>
      <c r="I4510" s="2" t="s">
        <v>292</v>
      </c>
      <c r="J4510" s="2" t="s">
        <v>4217</v>
      </c>
      <c r="K4510" s="19">
        <v>100</v>
      </c>
      <c r="L4510" s="2" t="s">
        <v>91</v>
      </c>
      <c r="M4510" s="17">
        <v>1</v>
      </c>
      <c r="N4510" s="2" t="s">
        <v>46</v>
      </c>
      <c r="O4510" s="2" t="s">
        <v>17109</v>
      </c>
      <c r="P4510" s="2" t="s">
        <v>17121</v>
      </c>
      <c r="Q4510" s="2" t="s">
        <v>17190</v>
      </c>
      <c r="R4510" s="101">
        <v>2.1800000000000002</v>
      </c>
      <c r="T4510" s="116" t="s">
        <v>58</v>
      </c>
      <c r="AN4510" s="106">
        <v>2.1800000000000002</v>
      </c>
      <c r="AO4510" s="105" t="s">
        <v>50</v>
      </c>
      <c r="AP4510" s="104" t="s">
        <v>51</v>
      </c>
      <c r="AQ4510" s="105" t="e">
        <f t="shared" si="1025"/>
        <v>#NUM!</v>
      </c>
      <c r="AR4510" s="105" t="e">
        <f t="shared" si="1026"/>
        <v>#NUM!</v>
      </c>
      <c r="AS4510" s="105" t="e">
        <f t="shared" si="1027"/>
        <v>#NUM!</v>
      </c>
      <c r="AT4510" s="105" t="e">
        <f>#REF!*1.075</f>
        <v>#REF!</v>
      </c>
      <c r="AU4510" s="105" t="e">
        <f t="shared" si="1028"/>
        <v>#VALUE!</v>
      </c>
      <c r="AV4510" s="102" t="e">
        <f t="shared" si="1029"/>
        <v>#REF!</v>
      </c>
      <c r="AW4510" s="125" t="s">
        <v>52</v>
      </c>
      <c r="AX4510" s="105" t="s">
        <v>51</v>
      </c>
      <c r="AY4510" s="106">
        <v>2.1800000000000002</v>
      </c>
      <c r="AZ4510" s="108">
        <f t="shared" si="1030"/>
        <v>0.54500000000000004</v>
      </c>
      <c r="BA4510" s="1">
        <f t="shared" si="1031"/>
        <v>2.7250000000000001</v>
      </c>
      <c r="BB4510" s="106">
        <f t="shared" si="1032"/>
        <v>2.9430000000000001</v>
      </c>
      <c r="BC4510" s="105" t="s">
        <v>53</v>
      </c>
      <c r="BE4510" s="110"/>
      <c r="BF4510" s="110"/>
      <c r="BG4510" s="110"/>
    </row>
    <row r="4511" spans="1:59" ht="24.75" hidden="1" customHeight="1">
      <c r="A4511" s="9">
        <v>4522</v>
      </c>
      <c r="B4511" s="17">
        <v>6953</v>
      </c>
      <c r="C4511" s="17"/>
      <c r="D4511" s="8"/>
      <c r="E4511" s="2" t="s">
        <v>17191</v>
      </c>
      <c r="F4511" s="2" t="s">
        <v>14875</v>
      </c>
      <c r="G4511" s="2" t="s">
        <v>2663</v>
      </c>
      <c r="H4511" s="18" t="s">
        <v>14876</v>
      </c>
      <c r="I4511" s="2" t="s">
        <v>68</v>
      </c>
      <c r="J4511" s="2" t="s">
        <v>5857</v>
      </c>
      <c r="K4511" s="19"/>
      <c r="L4511" s="2"/>
      <c r="M4511" s="17">
        <v>20</v>
      </c>
      <c r="N4511" s="2" t="s">
        <v>46</v>
      </c>
      <c r="O4511" s="2" t="s">
        <v>17109</v>
      </c>
      <c r="P4511" s="2" t="s">
        <v>17129</v>
      </c>
      <c r="Q4511" s="2" t="s">
        <v>17192</v>
      </c>
      <c r="R4511" s="101">
        <v>1.48</v>
      </c>
      <c r="T4511" s="116" t="s">
        <v>58</v>
      </c>
      <c r="AN4511" s="106">
        <v>1.48</v>
      </c>
      <c r="AO4511" s="105" t="s">
        <v>50</v>
      </c>
      <c r="AP4511" s="104" t="s">
        <v>51</v>
      </c>
      <c r="AQ4511" s="105" t="e">
        <f t="shared" si="1025"/>
        <v>#NUM!</v>
      </c>
      <c r="AR4511" s="105" t="e">
        <f t="shared" si="1026"/>
        <v>#NUM!</v>
      </c>
      <c r="AS4511" s="105" t="e">
        <f t="shared" si="1027"/>
        <v>#NUM!</v>
      </c>
      <c r="AT4511" s="105" t="e">
        <f>#REF!*1.075</f>
        <v>#REF!</v>
      </c>
      <c r="AU4511" s="105" t="e">
        <f t="shared" si="1028"/>
        <v>#VALUE!</v>
      </c>
      <c r="AV4511" s="102" t="e">
        <f t="shared" si="1029"/>
        <v>#REF!</v>
      </c>
      <c r="AW4511" s="125" t="s">
        <v>52</v>
      </c>
      <c r="AX4511" s="105" t="s">
        <v>51</v>
      </c>
      <c r="AY4511" s="106">
        <v>1.48</v>
      </c>
      <c r="AZ4511" s="108">
        <f t="shared" si="1030"/>
        <v>0.37</v>
      </c>
      <c r="BA4511" s="1">
        <f t="shared" si="1031"/>
        <v>1.85</v>
      </c>
      <c r="BB4511" s="106">
        <f t="shared" si="1032"/>
        <v>1.9980000000000002</v>
      </c>
      <c r="BC4511" s="105" t="s">
        <v>53</v>
      </c>
      <c r="BE4511" s="110"/>
      <c r="BF4511" s="110"/>
      <c r="BG4511" s="110"/>
    </row>
    <row r="4512" spans="1:59" ht="24.75" hidden="1" customHeight="1">
      <c r="A4512" s="9">
        <v>4523</v>
      </c>
      <c r="B4512" s="17">
        <v>8535</v>
      </c>
      <c r="C4512" s="17"/>
      <c r="D4512" s="8"/>
      <c r="E4512" s="2" t="s">
        <v>17191</v>
      </c>
      <c r="F4512" s="2" t="s">
        <v>15282</v>
      </c>
      <c r="G4512" s="2" t="s">
        <v>2663</v>
      </c>
      <c r="H4512" s="18" t="s">
        <v>17193</v>
      </c>
      <c r="I4512" s="2" t="s">
        <v>68</v>
      </c>
      <c r="J4512" s="2" t="s">
        <v>17194</v>
      </c>
      <c r="K4512" s="19"/>
      <c r="L4512" s="2"/>
      <c r="M4512" s="17">
        <v>20</v>
      </c>
      <c r="N4512" s="2" t="s">
        <v>46</v>
      </c>
      <c r="O4512" s="2" t="s">
        <v>17109</v>
      </c>
      <c r="P4512" s="2" t="s">
        <v>17121</v>
      </c>
      <c r="Q4512" s="2" t="s">
        <v>17195</v>
      </c>
      <c r="R4512" s="101">
        <v>2.78</v>
      </c>
      <c r="T4512" s="116" t="s">
        <v>58</v>
      </c>
      <c r="AN4512" s="106">
        <v>2.78</v>
      </c>
      <c r="AO4512" s="105" t="s">
        <v>50</v>
      </c>
      <c r="AP4512" s="104" t="s">
        <v>51</v>
      </c>
      <c r="AQ4512" s="105" t="e">
        <f t="shared" si="1025"/>
        <v>#NUM!</v>
      </c>
      <c r="AR4512" s="105" t="e">
        <f t="shared" si="1026"/>
        <v>#NUM!</v>
      </c>
      <c r="AS4512" s="105" t="e">
        <f t="shared" si="1027"/>
        <v>#NUM!</v>
      </c>
      <c r="AT4512" s="105" t="e">
        <f>#REF!*1.075</f>
        <v>#REF!</v>
      </c>
      <c r="AU4512" s="105" t="e">
        <f t="shared" si="1028"/>
        <v>#VALUE!</v>
      </c>
      <c r="AV4512" s="102" t="e">
        <f t="shared" si="1029"/>
        <v>#REF!</v>
      </c>
      <c r="AW4512" s="125" t="s">
        <v>52</v>
      </c>
      <c r="AX4512" s="105" t="s">
        <v>51</v>
      </c>
      <c r="AY4512" s="106">
        <v>2.78</v>
      </c>
      <c r="AZ4512" s="108">
        <f t="shared" si="1030"/>
        <v>0.69499999999999995</v>
      </c>
      <c r="BA4512" s="1">
        <f t="shared" si="1031"/>
        <v>3.4749999999999996</v>
      </c>
      <c r="BB4512" s="106">
        <f t="shared" si="1032"/>
        <v>3.7529999999999997</v>
      </c>
      <c r="BC4512" s="105" t="s">
        <v>53</v>
      </c>
      <c r="BE4512" s="110"/>
      <c r="BF4512" s="110"/>
      <c r="BG4512" s="110"/>
    </row>
    <row r="4513" spans="1:59" ht="24.75" hidden="1" customHeight="1">
      <c r="A4513" s="9">
        <v>4524</v>
      </c>
      <c r="B4513" s="17">
        <v>5552</v>
      </c>
      <c r="C4513" s="17"/>
      <c r="D4513" s="8"/>
      <c r="E4513" s="2" t="s">
        <v>17196</v>
      </c>
      <c r="F4513" s="2" t="s">
        <v>10744</v>
      </c>
      <c r="G4513" s="2" t="s">
        <v>8398</v>
      </c>
      <c r="H4513" s="18" t="s">
        <v>310</v>
      </c>
      <c r="I4513" s="2" t="s">
        <v>488</v>
      </c>
      <c r="J4513" s="2" t="s">
        <v>3215</v>
      </c>
      <c r="K4513" s="19"/>
      <c r="L4513" s="2"/>
      <c r="M4513" s="17">
        <v>20</v>
      </c>
      <c r="N4513" s="2" t="s">
        <v>46</v>
      </c>
      <c r="O4513" s="2" t="s">
        <v>17109</v>
      </c>
      <c r="P4513" s="2" t="s">
        <v>17129</v>
      </c>
      <c r="Q4513" s="2" t="s">
        <v>17197</v>
      </c>
      <c r="R4513" s="101">
        <v>1.6</v>
      </c>
      <c r="T4513" s="116" t="s">
        <v>58</v>
      </c>
      <c r="AN4513" s="106">
        <v>1.6</v>
      </c>
      <c r="AO4513" s="105" t="s">
        <v>50</v>
      </c>
      <c r="AP4513" s="104" t="s">
        <v>51</v>
      </c>
      <c r="AQ4513" s="105" t="e">
        <f t="shared" si="1025"/>
        <v>#NUM!</v>
      </c>
      <c r="AR4513" s="105" t="e">
        <f t="shared" si="1026"/>
        <v>#NUM!</v>
      </c>
      <c r="AS4513" s="105" t="e">
        <f t="shared" si="1027"/>
        <v>#NUM!</v>
      </c>
      <c r="AT4513" s="105" t="e">
        <f>#REF!*1.075</f>
        <v>#REF!</v>
      </c>
      <c r="AU4513" s="105" t="e">
        <f t="shared" si="1028"/>
        <v>#VALUE!</v>
      </c>
      <c r="AV4513" s="102" t="e">
        <f t="shared" si="1029"/>
        <v>#REF!</v>
      </c>
      <c r="AW4513" s="125" t="s">
        <v>52</v>
      </c>
      <c r="AX4513" s="125" t="s">
        <v>51</v>
      </c>
      <c r="AY4513" s="106">
        <v>1.6</v>
      </c>
      <c r="AZ4513" s="108">
        <f t="shared" si="1030"/>
        <v>0.4</v>
      </c>
      <c r="BA4513" s="1">
        <f t="shared" si="1031"/>
        <v>2</v>
      </c>
      <c r="BB4513" s="106">
        <f t="shared" si="1032"/>
        <v>2.16</v>
      </c>
      <c r="BC4513" s="105" t="s">
        <v>53</v>
      </c>
      <c r="BE4513" s="110"/>
      <c r="BF4513" s="110"/>
      <c r="BG4513" s="110"/>
    </row>
    <row r="4514" spans="1:59" ht="24.75" hidden="1" customHeight="1">
      <c r="A4514" s="9">
        <v>4525</v>
      </c>
      <c r="B4514" s="17">
        <v>1285</v>
      </c>
      <c r="C4514" s="17"/>
      <c r="D4514" s="8"/>
      <c r="E4514" s="2" t="s">
        <v>17198</v>
      </c>
      <c r="F4514" s="2" t="s">
        <v>17199</v>
      </c>
      <c r="G4514" s="2" t="s">
        <v>1236</v>
      </c>
      <c r="H4514" s="18" t="s">
        <v>1062</v>
      </c>
      <c r="I4514" s="2" t="s">
        <v>819</v>
      </c>
      <c r="J4514" s="2" t="s">
        <v>4217</v>
      </c>
      <c r="K4514" s="19">
        <v>100</v>
      </c>
      <c r="L4514" s="2" t="s">
        <v>91</v>
      </c>
      <c r="M4514" s="17">
        <v>1</v>
      </c>
      <c r="N4514" s="2" t="s">
        <v>46</v>
      </c>
      <c r="O4514" s="2" t="s">
        <v>17109</v>
      </c>
      <c r="P4514" s="2" t="s">
        <v>17118</v>
      </c>
      <c r="Q4514" s="2" t="s">
        <v>17200</v>
      </c>
      <c r="R4514" s="101">
        <v>1.99</v>
      </c>
      <c r="T4514" s="116" t="s">
        <v>58</v>
      </c>
      <c r="AN4514" s="106">
        <v>1.99</v>
      </c>
      <c r="AO4514" s="105" t="s">
        <v>50</v>
      </c>
      <c r="AP4514" s="104" t="s">
        <v>51</v>
      </c>
      <c r="AQ4514" s="105" t="e">
        <f t="shared" si="1025"/>
        <v>#NUM!</v>
      </c>
      <c r="AR4514" s="105" t="e">
        <f t="shared" si="1026"/>
        <v>#NUM!</v>
      </c>
      <c r="AS4514" s="105" t="e">
        <f t="shared" si="1027"/>
        <v>#NUM!</v>
      </c>
      <c r="AT4514" s="105" t="e">
        <f>#REF!*1.075</f>
        <v>#REF!</v>
      </c>
      <c r="AU4514" s="105" t="e">
        <f t="shared" si="1028"/>
        <v>#VALUE!</v>
      </c>
      <c r="AV4514" s="102" t="e">
        <f t="shared" si="1029"/>
        <v>#REF!</v>
      </c>
      <c r="AW4514" s="125" t="s">
        <v>52</v>
      </c>
      <c r="AX4514" s="125" t="s">
        <v>51</v>
      </c>
      <c r="AY4514" s="106">
        <v>1.99</v>
      </c>
      <c r="AZ4514" s="108">
        <f t="shared" si="1030"/>
        <v>0.4975</v>
      </c>
      <c r="BA4514" s="1">
        <f t="shared" si="1031"/>
        <v>2.4874999999999998</v>
      </c>
      <c r="BB4514" s="106">
        <f t="shared" si="1032"/>
        <v>2.6864999999999997</v>
      </c>
      <c r="BC4514" s="105" t="s">
        <v>53</v>
      </c>
      <c r="BE4514" s="110"/>
      <c r="BF4514" s="110"/>
      <c r="BG4514" s="110"/>
    </row>
    <row r="4515" spans="1:59" ht="24.75" hidden="1" customHeight="1">
      <c r="A4515" s="9">
        <v>4526</v>
      </c>
      <c r="B4515" s="17">
        <v>1284</v>
      </c>
      <c r="C4515" s="17"/>
      <c r="D4515" s="8"/>
      <c r="E4515" s="2" t="s">
        <v>17201</v>
      </c>
      <c r="F4515" s="2" t="s">
        <v>1235</v>
      </c>
      <c r="G4515" s="2" t="s">
        <v>1236</v>
      </c>
      <c r="H4515" s="18" t="s">
        <v>251</v>
      </c>
      <c r="I4515" s="2" t="s">
        <v>1461</v>
      </c>
      <c r="J4515" s="2" t="s">
        <v>17202</v>
      </c>
      <c r="K4515" s="19"/>
      <c r="L4515" s="2"/>
      <c r="M4515" s="17">
        <v>16</v>
      </c>
      <c r="N4515" s="2" t="s">
        <v>46</v>
      </c>
      <c r="O4515" s="2" t="s">
        <v>17109</v>
      </c>
      <c r="P4515" s="2" t="s">
        <v>17110</v>
      </c>
      <c r="Q4515" s="2" t="s">
        <v>17203</v>
      </c>
      <c r="R4515" s="101">
        <v>1.85</v>
      </c>
      <c r="T4515" s="116" t="s">
        <v>58</v>
      </c>
      <c r="AN4515" s="106">
        <v>1.85</v>
      </c>
      <c r="AO4515" s="105" t="s">
        <v>50</v>
      </c>
      <c r="AP4515" s="104" t="s">
        <v>51</v>
      </c>
      <c r="AQ4515" s="105" t="e">
        <f t="shared" si="1025"/>
        <v>#NUM!</v>
      </c>
      <c r="AR4515" s="105" t="e">
        <f t="shared" si="1026"/>
        <v>#NUM!</v>
      </c>
      <c r="AS4515" s="105" t="e">
        <f t="shared" si="1027"/>
        <v>#NUM!</v>
      </c>
      <c r="AT4515" s="105" t="e">
        <f>#REF!*1.075</f>
        <v>#REF!</v>
      </c>
      <c r="AU4515" s="105" t="e">
        <f t="shared" si="1028"/>
        <v>#VALUE!</v>
      </c>
      <c r="AV4515" s="102" t="e">
        <f t="shared" si="1029"/>
        <v>#REF!</v>
      </c>
      <c r="AW4515" s="125" t="s">
        <v>52</v>
      </c>
      <c r="AX4515" s="125" t="s">
        <v>51</v>
      </c>
      <c r="AY4515" s="106">
        <v>1.85</v>
      </c>
      <c r="AZ4515" s="108">
        <f t="shared" si="1030"/>
        <v>0.46250000000000002</v>
      </c>
      <c r="BA4515" s="1">
        <f t="shared" si="1031"/>
        <v>2.3125</v>
      </c>
      <c r="BB4515" s="106">
        <f t="shared" si="1032"/>
        <v>2.4975000000000001</v>
      </c>
      <c r="BC4515" s="105" t="s">
        <v>53</v>
      </c>
      <c r="BE4515" s="110"/>
      <c r="BF4515" s="110"/>
      <c r="BG4515" s="110"/>
    </row>
    <row r="4516" spans="1:59" ht="24.75" hidden="1" customHeight="1">
      <c r="A4516" s="9">
        <v>4527</v>
      </c>
      <c r="B4516" s="36">
        <v>8329</v>
      </c>
      <c r="C4516" s="36"/>
      <c r="D4516" s="5" t="s">
        <v>17136</v>
      </c>
      <c r="E4516" s="37" t="s">
        <v>14457</v>
      </c>
      <c r="F4516" s="36" t="s">
        <v>17176</v>
      </c>
      <c r="G4516" s="36" t="s">
        <v>521</v>
      </c>
      <c r="H4516" s="36" t="s">
        <v>123</v>
      </c>
      <c r="I4516" s="36" t="s">
        <v>68</v>
      </c>
      <c r="J4516" s="37" t="s">
        <v>1078</v>
      </c>
      <c r="K4516" s="49"/>
      <c r="L4516" s="36"/>
      <c r="M4516" s="36"/>
      <c r="N4516" s="36"/>
      <c r="O4516" s="36" t="s">
        <v>17109</v>
      </c>
      <c r="P4516" s="36" t="s">
        <v>17134</v>
      </c>
      <c r="Q4516" s="36" t="s">
        <v>17204</v>
      </c>
      <c r="R4516" s="101">
        <v>2.9</v>
      </c>
      <c r="T4516" s="116"/>
      <c r="U4516" s="84">
        <v>2.9</v>
      </c>
      <c r="AQ4516" s="105" t="e">
        <f t="shared" si="1025"/>
        <v>#NUM!</v>
      </c>
      <c r="AR4516" s="105" t="e">
        <f t="shared" si="1026"/>
        <v>#NUM!</v>
      </c>
      <c r="AS4516" s="105" t="e">
        <f t="shared" si="1027"/>
        <v>#NUM!</v>
      </c>
      <c r="AT4516" s="105" t="e">
        <f>#REF!*1.075</f>
        <v>#REF!</v>
      </c>
      <c r="AU4516" s="105">
        <f t="shared" si="1028"/>
        <v>0</v>
      </c>
      <c r="AV4516" s="102" t="e">
        <f t="shared" si="1029"/>
        <v>#REF!</v>
      </c>
      <c r="AZ4516" s="108" t="b">
        <f t="shared" si="1030"/>
        <v>0</v>
      </c>
      <c r="BA4516" s="1">
        <f t="shared" si="1031"/>
        <v>0</v>
      </c>
      <c r="BB4516" s="106">
        <f t="shared" si="1032"/>
        <v>0</v>
      </c>
      <c r="BD4516" s="110" t="s">
        <v>497</v>
      </c>
      <c r="BE4516" s="110"/>
      <c r="BF4516" s="110"/>
      <c r="BG4516" s="110"/>
    </row>
    <row r="4517" spans="1:59" ht="24.75" hidden="1" customHeight="1">
      <c r="A4517" s="9">
        <v>4528</v>
      </c>
      <c r="B4517" s="36">
        <v>7216</v>
      </c>
      <c r="C4517" s="36"/>
      <c r="D4517" s="5" t="s">
        <v>17136</v>
      </c>
      <c r="E4517" s="37" t="s">
        <v>17178</v>
      </c>
      <c r="F4517" s="36" t="s">
        <v>17205</v>
      </c>
      <c r="G4517" s="36" t="s">
        <v>411</v>
      </c>
      <c r="H4517" s="36" t="s">
        <v>123</v>
      </c>
      <c r="I4517" s="36" t="s">
        <v>68</v>
      </c>
      <c r="J4517" s="37" t="s">
        <v>545</v>
      </c>
      <c r="K4517" s="49"/>
      <c r="L4517" s="36"/>
      <c r="M4517" s="36"/>
      <c r="N4517" s="36"/>
      <c r="O4517" s="36" t="s">
        <v>17109</v>
      </c>
      <c r="P4517" s="36" t="s">
        <v>17206</v>
      </c>
      <c r="Q4517" s="36" t="s">
        <v>17207</v>
      </c>
      <c r="R4517" s="101">
        <v>1.85</v>
      </c>
      <c r="T4517" s="116"/>
      <c r="U4517" s="84">
        <v>1.85</v>
      </c>
      <c r="AQ4517" s="105" t="e">
        <f t="shared" si="1025"/>
        <v>#NUM!</v>
      </c>
      <c r="AR4517" s="105" t="e">
        <f t="shared" si="1026"/>
        <v>#NUM!</v>
      </c>
      <c r="AS4517" s="105" t="e">
        <f t="shared" si="1027"/>
        <v>#NUM!</v>
      </c>
      <c r="AT4517" s="105" t="e">
        <f>#REF!*1.075</f>
        <v>#REF!</v>
      </c>
      <c r="AU4517" s="105">
        <f t="shared" si="1028"/>
        <v>0</v>
      </c>
      <c r="AV4517" s="102" t="e">
        <f t="shared" si="1029"/>
        <v>#REF!</v>
      </c>
      <c r="AZ4517" s="108" t="b">
        <f t="shared" si="1030"/>
        <v>0</v>
      </c>
      <c r="BA4517" s="1">
        <f t="shared" si="1031"/>
        <v>0</v>
      </c>
      <c r="BB4517" s="106">
        <f t="shared" si="1032"/>
        <v>0</v>
      </c>
      <c r="BD4517" s="110" t="s">
        <v>497</v>
      </c>
      <c r="BE4517" s="110"/>
      <c r="BF4517" s="110"/>
      <c r="BG4517" s="110"/>
    </row>
    <row r="4518" spans="1:59" ht="24.75" hidden="1" customHeight="1">
      <c r="A4518" s="9">
        <v>4529</v>
      </c>
      <c r="B4518" s="17">
        <v>5480</v>
      </c>
      <c r="C4518" s="17"/>
      <c r="D4518" s="5" t="s">
        <v>17136</v>
      </c>
      <c r="E4518" s="2" t="s">
        <v>17208</v>
      </c>
      <c r="F4518" s="2" t="s">
        <v>17209</v>
      </c>
      <c r="G4518" s="2" t="s">
        <v>1567</v>
      </c>
      <c r="H4518" s="18" t="s">
        <v>105</v>
      </c>
      <c r="I4518" s="2" t="s">
        <v>183</v>
      </c>
      <c r="J4518" s="2" t="s">
        <v>17210</v>
      </c>
      <c r="K4518" s="19"/>
      <c r="L4518" s="2"/>
      <c r="M4518" s="17">
        <v>10</v>
      </c>
      <c r="N4518" s="2" t="s">
        <v>46</v>
      </c>
      <c r="O4518" s="2" t="s">
        <v>17109</v>
      </c>
      <c r="P4518" s="2" t="s">
        <v>17211</v>
      </c>
      <c r="Q4518" s="2" t="s">
        <v>17212</v>
      </c>
      <c r="R4518" s="101">
        <v>4</v>
      </c>
      <c r="T4518" s="116"/>
      <c r="U4518" s="84">
        <v>4</v>
      </c>
      <c r="AQ4518" s="105" t="e">
        <f t="shared" si="1025"/>
        <v>#NUM!</v>
      </c>
      <c r="AR4518" s="105" t="e">
        <f t="shared" si="1026"/>
        <v>#NUM!</v>
      </c>
      <c r="AS4518" s="105" t="e">
        <f t="shared" si="1027"/>
        <v>#NUM!</v>
      </c>
      <c r="AT4518" s="105" t="e">
        <f>#REF!*1.075</f>
        <v>#REF!</v>
      </c>
      <c r="AU4518" s="105">
        <f t="shared" si="1028"/>
        <v>0</v>
      </c>
      <c r="AV4518" s="102" t="e">
        <f t="shared" si="1029"/>
        <v>#REF!</v>
      </c>
      <c r="AW4518" s="125"/>
      <c r="AX4518" s="125"/>
      <c r="AZ4518" s="108" t="b">
        <f t="shared" si="1030"/>
        <v>0</v>
      </c>
      <c r="BA4518" s="1">
        <f t="shared" si="1031"/>
        <v>0</v>
      </c>
      <c r="BB4518" s="106">
        <f t="shared" si="1032"/>
        <v>0</v>
      </c>
      <c r="BD4518" s="110" t="s">
        <v>497</v>
      </c>
      <c r="BE4518" s="110"/>
      <c r="BF4518" s="110"/>
      <c r="BG4518" s="110"/>
    </row>
    <row r="4519" spans="1:59" ht="24.75" hidden="1" customHeight="1">
      <c r="A4519" s="9">
        <v>4530</v>
      </c>
      <c r="B4519" s="17">
        <v>3559</v>
      </c>
      <c r="C4519" s="17"/>
      <c r="D4519" s="8"/>
      <c r="E4519" s="2" t="s">
        <v>17208</v>
      </c>
      <c r="F4519" s="2" t="s">
        <v>17213</v>
      </c>
      <c r="G4519" s="2" t="s">
        <v>1567</v>
      </c>
      <c r="H4519" s="18" t="s">
        <v>1150</v>
      </c>
      <c r="I4519" s="2" t="s">
        <v>788</v>
      </c>
      <c r="J4519" s="2" t="s">
        <v>17214</v>
      </c>
      <c r="K4519" s="19">
        <v>60</v>
      </c>
      <c r="L4519" s="2" t="s">
        <v>91</v>
      </c>
      <c r="M4519" s="17">
        <v>1</v>
      </c>
      <c r="N4519" s="2" t="s">
        <v>46</v>
      </c>
      <c r="O4519" s="2" t="s">
        <v>17109</v>
      </c>
      <c r="P4519" s="2" t="s">
        <v>17215</v>
      </c>
      <c r="Q4519" s="2" t="s">
        <v>17216</v>
      </c>
      <c r="R4519" s="101">
        <v>6.48</v>
      </c>
      <c r="T4519" s="116" t="s">
        <v>58</v>
      </c>
      <c r="AN4519" s="106">
        <v>6.48</v>
      </c>
      <c r="AO4519" s="105" t="s">
        <v>50</v>
      </c>
      <c r="AP4519" s="104" t="s">
        <v>51</v>
      </c>
      <c r="AQ4519" s="105" t="e">
        <f t="shared" si="1025"/>
        <v>#NUM!</v>
      </c>
      <c r="AR4519" s="105" t="e">
        <f t="shared" si="1026"/>
        <v>#NUM!</v>
      </c>
      <c r="AS4519" s="105" t="e">
        <f t="shared" si="1027"/>
        <v>#NUM!</v>
      </c>
      <c r="AT4519" s="105" t="e">
        <f>#REF!*1.075</f>
        <v>#REF!</v>
      </c>
      <c r="AU4519" s="105" t="e">
        <f t="shared" si="1028"/>
        <v>#VALUE!</v>
      </c>
      <c r="AV4519" s="102" t="e">
        <f t="shared" si="1029"/>
        <v>#REF!</v>
      </c>
      <c r="AW4519" s="125" t="s">
        <v>52</v>
      </c>
      <c r="AX4519" s="125" t="s">
        <v>51</v>
      </c>
      <c r="AY4519" s="106">
        <v>6.48</v>
      </c>
      <c r="AZ4519" s="108">
        <f t="shared" si="1030"/>
        <v>1.62</v>
      </c>
      <c r="BA4519" s="1">
        <f t="shared" si="1031"/>
        <v>8.1000000000000014</v>
      </c>
      <c r="BB4519" s="106">
        <f t="shared" si="1032"/>
        <v>8.7480000000000011</v>
      </c>
      <c r="BC4519" s="105" t="s">
        <v>53</v>
      </c>
      <c r="BE4519" s="110"/>
      <c r="BF4519" s="110"/>
      <c r="BG4519" s="110"/>
    </row>
    <row r="4520" spans="1:59" ht="24.75" hidden="1" customHeight="1">
      <c r="A4520" s="9">
        <v>4531</v>
      </c>
      <c r="B4520" s="36">
        <v>1283</v>
      </c>
      <c r="C4520" s="36"/>
      <c r="D4520" s="5" t="s">
        <v>17136</v>
      </c>
      <c r="E4520" s="37" t="s">
        <v>17201</v>
      </c>
      <c r="F4520" s="36" t="s">
        <v>17217</v>
      </c>
      <c r="G4520" s="36" t="s">
        <v>1236</v>
      </c>
      <c r="H4520" s="36" t="s">
        <v>149</v>
      </c>
      <c r="I4520" s="36" t="s">
        <v>1461</v>
      </c>
      <c r="J4520" s="37" t="s">
        <v>17202</v>
      </c>
      <c r="K4520" s="49"/>
      <c r="L4520" s="36"/>
      <c r="M4520" s="36"/>
      <c r="N4520" s="36"/>
      <c r="O4520" s="36" t="s">
        <v>17109</v>
      </c>
      <c r="P4520" s="36" t="s">
        <v>17218</v>
      </c>
      <c r="Q4520" s="36" t="s">
        <v>17219</v>
      </c>
      <c r="R4520" s="101">
        <v>1.6</v>
      </c>
      <c r="T4520" s="116"/>
      <c r="U4520" s="84">
        <v>1.6</v>
      </c>
      <c r="AQ4520" s="105" t="e">
        <f t="shared" si="1025"/>
        <v>#NUM!</v>
      </c>
      <c r="AR4520" s="105" t="e">
        <f t="shared" si="1026"/>
        <v>#NUM!</v>
      </c>
      <c r="AS4520" s="105" t="e">
        <f t="shared" si="1027"/>
        <v>#NUM!</v>
      </c>
      <c r="AT4520" s="105" t="e">
        <f>#REF!*1.075</f>
        <v>#REF!</v>
      </c>
      <c r="AU4520" s="105">
        <f t="shared" si="1028"/>
        <v>0</v>
      </c>
      <c r="AV4520" s="102" t="e">
        <f t="shared" si="1029"/>
        <v>#REF!</v>
      </c>
      <c r="AZ4520" s="108" t="b">
        <f t="shared" si="1030"/>
        <v>0</v>
      </c>
      <c r="BA4520" s="1">
        <f t="shared" si="1031"/>
        <v>0</v>
      </c>
      <c r="BB4520" s="106">
        <f t="shared" si="1032"/>
        <v>0</v>
      </c>
      <c r="BD4520" s="110" t="s">
        <v>497</v>
      </c>
      <c r="BE4520" s="110"/>
      <c r="BF4520" s="110"/>
      <c r="BG4520" s="110"/>
    </row>
    <row r="4521" spans="1:59" ht="24.75" hidden="1" customHeight="1">
      <c r="A4521" s="9">
        <v>4532</v>
      </c>
      <c r="B4521" s="36">
        <v>8561</v>
      </c>
      <c r="C4521" s="36"/>
      <c r="D4521" s="5" t="s">
        <v>17136</v>
      </c>
      <c r="E4521" s="37" t="s">
        <v>17198</v>
      </c>
      <c r="F4521" s="36" t="s">
        <v>17220</v>
      </c>
      <c r="G4521" s="36" t="s">
        <v>1236</v>
      </c>
      <c r="H4521" s="36" t="s">
        <v>97</v>
      </c>
      <c r="I4521" s="36" t="s">
        <v>44</v>
      </c>
      <c r="J4521" s="37" t="s">
        <v>17221</v>
      </c>
      <c r="K4521" s="49"/>
      <c r="L4521" s="36"/>
      <c r="M4521" s="36"/>
      <c r="N4521" s="36"/>
      <c r="O4521" s="36" t="s">
        <v>17109</v>
      </c>
      <c r="P4521" s="36" t="s">
        <v>17222</v>
      </c>
      <c r="Q4521" s="36" t="s">
        <v>17223</v>
      </c>
      <c r="R4521" s="101">
        <v>2.78</v>
      </c>
      <c r="T4521" s="116"/>
      <c r="U4521" s="84">
        <v>2.78</v>
      </c>
      <c r="AQ4521" s="105" t="e">
        <f t="shared" si="1025"/>
        <v>#NUM!</v>
      </c>
      <c r="AR4521" s="105" t="e">
        <f t="shared" si="1026"/>
        <v>#NUM!</v>
      </c>
      <c r="AS4521" s="105" t="e">
        <f t="shared" si="1027"/>
        <v>#NUM!</v>
      </c>
      <c r="AT4521" s="105" t="e">
        <f>#REF!*1.075</f>
        <v>#REF!</v>
      </c>
      <c r="AU4521" s="105">
        <f t="shared" si="1028"/>
        <v>0</v>
      </c>
      <c r="AV4521" s="102" t="e">
        <f t="shared" si="1029"/>
        <v>#REF!</v>
      </c>
      <c r="AZ4521" s="108" t="b">
        <f t="shared" si="1030"/>
        <v>0</v>
      </c>
      <c r="BA4521" s="1">
        <f t="shared" si="1031"/>
        <v>0</v>
      </c>
      <c r="BB4521" s="106">
        <f t="shared" si="1032"/>
        <v>0</v>
      </c>
      <c r="BD4521" s="110" t="s">
        <v>497</v>
      </c>
      <c r="BE4521" s="110"/>
      <c r="BF4521" s="110"/>
      <c r="BG4521" s="110"/>
    </row>
    <row r="4522" spans="1:59" ht="24.75" hidden="1" customHeight="1">
      <c r="A4522" s="9">
        <v>4533</v>
      </c>
      <c r="B4522" s="17">
        <v>5525</v>
      </c>
      <c r="C4522" s="17"/>
      <c r="D4522" s="8"/>
      <c r="E4522" s="2" t="s">
        <v>17224</v>
      </c>
      <c r="F4522" s="2" t="s">
        <v>17225</v>
      </c>
      <c r="G4522" s="2" t="s">
        <v>1258</v>
      </c>
      <c r="H4522" s="18" t="s">
        <v>251</v>
      </c>
      <c r="I4522" s="2" t="s">
        <v>44</v>
      </c>
      <c r="J4522" s="2" t="s">
        <v>17226</v>
      </c>
      <c r="K4522" s="19"/>
      <c r="L4522" s="2"/>
      <c r="M4522" s="17">
        <v>10</v>
      </c>
      <c r="N4522" s="2" t="s">
        <v>46</v>
      </c>
      <c r="O4522" s="2" t="s">
        <v>17109</v>
      </c>
      <c r="P4522" s="2" t="s">
        <v>17187</v>
      </c>
      <c r="Q4522" s="2" t="s">
        <v>17227</v>
      </c>
      <c r="R4522" s="101">
        <v>2.96</v>
      </c>
      <c r="T4522" s="116" t="s">
        <v>58</v>
      </c>
      <c r="AN4522" s="106">
        <v>2.96</v>
      </c>
      <c r="AO4522" s="105" t="s">
        <v>50</v>
      </c>
      <c r="AP4522" s="104" t="s">
        <v>51</v>
      </c>
      <c r="AQ4522" s="105" t="e">
        <f t="shared" si="1025"/>
        <v>#NUM!</v>
      </c>
      <c r="AR4522" s="105" t="e">
        <f t="shared" si="1026"/>
        <v>#NUM!</v>
      </c>
      <c r="AS4522" s="105" t="e">
        <f t="shared" si="1027"/>
        <v>#NUM!</v>
      </c>
      <c r="AT4522" s="105" t="e">
        <f>#REF!*1.075</f>
        <v>#REF!</v>
      </c>
      <c r="AU4522" s="105" t="e">
        <f t="shared" si="1028"/>
        <v>#VALUE!</v>
      </c>
      <c r="AV4522" s="102" t="e">
        <f t="shared" si="1029"/>
        <v>#REF!</v>
      </c>
      <c r="AW4522" s="125" t="s">
        <v>52</v>
      </c>
      <c r="AX4522" s="105" t="s">
        <v>51</v>
      </c>
      <c r="AY4522" s="106">
        <v>2.96</v>
      </c>
      <c r="AZ4522" s="108">
        <f t="shared" si="1030"/>
        <v>0.74</v>
      </c>
      <c r="BA4522" s="1">
        <f t="shared" si="1031"/>
        <v>3.7</v>
      </c>
      <c r="BB4522" s="106">
        <f t="shared" si="1032"/>
        <v>3.9960000000000004</v>
      </c>
      <c r="BC4522" s="105" t="s">
        <v>53</v>
      </c>
      <c r="BE4522" s="110"/>
      <c r="BF4522" s="110"/>
      <c r="BG4522" s="110"/>
    </row>
    <row r="4523" spans="1:59" ht="24.75" hidden="1" customHeight="1">
      <c r="A4523" s="9">
        <v>4534</v>
      </c>
      <c r="B4523" s="17">
        <v>5526</v>
      </c>
      <c r="C4523" s="17"/>
      <c r="D4523" s="8"/>
      <c r="E4523" s="2" t="s">
        <v>17224</v>
      </c>
      <c r="F4523" s="2" t="s">
        <v>17225</v>
      </c>
      <c r="G4523" s="2" t="s">
        <v>1258</v>
      </c>
      <c r="H4523" s="18" t="s">
        <v>813</v>
      </c>
      <c r="I4523" s="2" t="s">
        <v>44</v>
      </c>
      <c r="J4523" s="2" t="s">
        <v>17226</v>
      </c>
      <c r="K4523" s="19"/>
      <c r="L4523" s="2"/>
      <c r="M4523" s="17">
        <v>10</v>
      </c>
      <c r="N4523" s="2" t="s">
        <v>46</v>
      </c>
      <c r="O4523" s="2" t="s">
        <v>17109</v>
      </c>
      <c r="P4523" s="2" t="s">
        <v>17187</v>
      </c>
      <c r="Q4523" s="2" t="s">
        <v>17228</v>
      </c>
      <c r="R4523" s="101">
        <v>3.8</v>
      </c>
      <c r="T4523" s="116" t="s">
        <v>58</v>
      </c>
      <c r="AN4523" s="106">
        <v>3.8</v>
      </c>
      <c r="AO4523" s="105" t="s">
        <v>50</v>
      </c>
      <c r="AP4523" s="104" t="s">
        <v>51</v>
      </c>
      <c r="AQ4523" s="105" t="e">
        <f t="shared" si="1025"/>
        <v>#NUM!</v>
      </c>
      <c r="AR4523" s="105" t="e">
        <f t="shared" si="1026"/>
        <v>#NUM!</v>
      </c>
      <c r="AS4523" s="105" t="e">
        <f t="shared" si="1027"/>
        <v>#NUM!</v>
      </c>
      <c r="AT4523" s="105" t="e">
        <f>#REF!*1.075</f>
        <v>#REF!</v>
      </c>
      <c r="AU4523" s="105" t="e">
        <f t="shared" si="1028"/>
        <v>#VALUE!</v>
      </c>
      <c r="AV4523" s="102" t="e">
        <f t="shared" si="1029"/>
        <v>#REF!</v>
      </c>
      <c r="AW4523" s="125" t="s">
        <v>52</v>
      </c>
      <c r="AX4523" s="105" t="s">
        <v>51</v>
      </c>
      <c r="AY4523" s="106">
        <v>3.8</v>
      </c>
      <c r="AZ4523" s="108">
        <f t="shared" si="1030"/>
        <v>0.95</v>
      </c>
      <c r="BA4523" s="1">
        <f t="shared" si="1031"/>
        <v>4.75</v>
      </c>
      <c r="BB4523" s="106">
        <f t="shared" si="1032"/>
        <v>5.13</v>
      </c>
      <c r="BC4523" s="105" t="s">
        <v>53</v>
      </c>
      <c r="BE4523" s="110"/>
      <c r="BF4523" s="110"/>
      <c r="BG4523" s="110"/>
    </row>
    <row r="4524" spans="1:59" ht="24.75" hidden="1" customHeight="1">
      <c r="A4524" s="9">
        <v>4535</v>
      </c>
      <c r="B4524" s="36">
        <v>8334</v>
      </c>
      <c r="C4524" s="36"/>
      <c r="E4524" s="37" t="s">
        <v>17208</v>
      </c>
      <c r="F4524" s="36" t="s">
        <v>17229</v>
      </c>
      <c r="G4524" s="36" t="s">
        <v>1567</v>
      </c>
      <c r="H4524" s="36" t="s">
        <v>1150</v>
      </c>
      <c r="I4524" s="36" t="s">
        <v>788</v>
      </c>
      <c r="J4524" s="37" t="s">
        <v>17214</v>
      </c>
      <c r="K4524" s="49"/>
      <c r="L4524" s="36"/>
      <c r="M4524" s="36"/>
      <c r="N4524" s="36"/>
      <c r="O4524" s="36" t="s">
        <v>17109</v>
      </c>
      <c r="P4524" s="36" t="s">
        <v>17134</v>
      </c>
      <c r="Q4524" s="36" t="s">
        <v>17230</v>
      </c>
      <c r="T4524" s="116"/>
      <c r="AT4524" s="105" t="e">
        <f>#REF!*1.075</f>
        <v>#REF!</v>
      </c>
      <c r="AV4524" s="102" t="e">
        <f t="shared" si="1029"/>
        <v>#REF!</v>
      </c>
      <c r="AZ4524" s="108" t="b">
        <f t="shared" si="1030"/>
        <v>0</v>
      </c>
      <c r="BA4524" s="1">
        <f t="shared" si="1031"/>
        <v>0</v>
      </c>
      <c r="BB4524" s="106">
        <f t="shared" si="1032"/>
        <v>0</v>
      </c>
      <c r="BE4524" s="110"/>
      <c r="BF4524" s="110"/>
      <c r="BG4524" s="110"/>
    </row>
    <row r="4525" spans="1:59" ht="24.75" hidden="1" customHeight="1">
      <c r="A4525" s="9">
        <v>4536</v>
      </c>
      <c r="B4525" s="36">
        <v>8333</v>
      </c>
      <c r="C4525" s="36"/>
      <c r="D4525" s="5" t="s">
        <v>17136</v>
      </c>
      <c r="E4525" s="37" t="s">
        <v>17231</v>
      </c>
      <c r="F4525" s="36" t="s">
        <v>17232</v>
      </c>
      <c r="G4525" s="36" t="s">
        <v>1567</v>
      </c>
      <c r="H4525" s="36" t="s">
        <v>105</v>
      </c>
      <c r="I4525" s="36" t="s">
        <v>68</v>
      </c>
      <c r="J4525" s="37" t="s">
        <v>17233</v>
      </c>
      <c r="K4525" s="49"/>
      <c r="L4525" s="36"/>
      <c r="M4525" s="36"/>
      <c r="N4525" s="36"/>
      <c r="O4525" s="36" t="s">
        <v>17109</v>
      </c>
      <c r="P4525" s="36" t="s">
        <v>17134</v>
      </c>
      <c r="Q4525" s="36" t="s">
        <v>17234</v>
      </c>
      <c r="R4525" s="101">
        <v>4</v>
      </c>
      <c r="T4525" s="116"/>
      <c r="U4525" s="84">
        <v>4</v>
      </c>
      <c r="AQ4525" s="105" t="e">
        <f t="shared" ref="AQ4525:AQ4556" si="1033">AVERAGE(SMALL(AE4525:AI4525,1),SMALL(AE4525:AI4525,2))</f>
        <v>#NUM!</v>
      </c>
      <c r="AR4525" s="105" t="e">
        <f t="shared" ref="AR4525:AR4556" si="1034">IF(R4525 &lt;=( AVERAGE(SMALL(AE4525:AI4525,1),SMALL(AE4525:AI4525,2))), R4525, "")</f>
        <v>#NUM!</v>
      </c>
      <c r="AS4525" s="105" t="e">
        <f t="shared" ref="AS4525:AS4556" si="1035">AVERAGE(SMALL(AJ4525:AM4525,1),SMALL(AJ4525:AM4525,2))</f>
        <v>#NUM!</v>
      </c>
      <c r="AT4525" s="105" t="e">
        <f>#REF!*1.075</f>
        <v>#REF!</v>
      </c>
      <c r="AU4525" s="105">
        <f t="shared" ref="AU4525:AU4531" si="1036">T4525*1.075</f>
        <v>0</v>
      </c>
      <c r="AV4525" s="102" t="e">
        <f t="shared" si="1029"/>
        <v>#REF!</v>
      </c>
      <c r="AZ4525" s="108" t="b">
        <f t="shared" si="1030"/>
        <v>0</v>
      </c>
      <c r="BA4525" s="1">
        <f t="shared" si="1031"/>
        <v>0</v>
      </c>
      <c r="BB4525" s="106">
        <f t="shared" si="1032"/>
        <v>0</v>
      </c>
      <c r="BD4525" s="110" t="s">
        <v>497</v>
      </c>
      <c r="BE4525" s="110"/>
      <c r="BF4525" s="110"/>
      <c r="BG4525" s="110"/>
    </row>
    <row r="4526" spans="1:59" ht="24.75" hidden="1" customHeight="1">
      <c r="A4526" s="9">
        <v>4537</v>
      </c>
      <c r="B4526" s="17">
        <v>5142</v>
      </c>
      <c r="C4526" s="17"/>
      <c r="D4526" s="8"/>
      <c r="E4526" s="2" t="s">
        <v>17235</v>
      </c>
      <c r="F4526" s="2" t="s">
        <v>4526</v>
      </c>
      <c r="G4526" s="2" t="s">
        <v>1305</v>
      </c>
      <c r="H4526" s="18" t="s">
        <v>43</v>
      </c>
      <c r="I4526" s="2" t="s">
        <v>205</v>
      </c>
      <c r="J4526" s="2" t="s">
        <v>1422</v>
      </c>
      <c r="K4526" s="19"/>
      <c r="L4526" s="2"/>
      <c r="M4526" s="17">
        <v>20</v>
      </c>
      <c r="N4526" s="2" t="s">
        <v>46</v>
      </c>
      <c r="O4526" s="2" t="s">
        <v>17109</v>
      </c>
      <c r="P4526" s="2" t="s">
        <v>17110</v>
      </c>
      <c r="Q4526" s="2" t="s">
        <v>17236</v>
      </c>
      <c r="R4526" s="101">
        <v>1.2</v>
      </c>
      <c r="T4526" s="116" t="s">
        <v>58</v>
      </c>
      <c r="AN4526" s="106">
        <v>1.2</v>
      </c>
      <c r="AO4526" s="105" t="s">
        <v>50</v>
      </c>
      <c r="AP4526" s="104" t="s">
        <v>51</v>
      </c>
      <c r="AQ4526" s="105" t="e">
        <f t="shared" si="1033"/>
        <v>#NUM!</v>
      </c>
      <c r="AR4526" s="105" t="e">
        <f t="shared" si="1034"/>
        <v>#NUM!</v>
      </c>
      <c r="AS4526" s="105" t="e">
        <f t="shared" si="1035"/>
        <v>#NUM!</v>
      </c>
      <c r="AT4526" s="105" t="e">
        <f>#REF!*1.075</f>
        <v>#REF!</v>
      </c>
      <c r="AU4526" s="105" t="e">
        <f t="shared" si="1036"/>
        <v>#VALUE!</v>
      </c>
      <c r="AV4526" s="102" t="e">
        <f t="shared" si="1029"/>
        <v>#REF!</v>
      </c>
      <c r="AW4526" s="125" t="s">
        <v>52</v>
      </c>
      <c r="AX4526" s="125" t="s">
        <v>51</v>
      </c>
      <c r="AY4526" s="106">
        <v>1.2</v>
      </c>
      <c r="AZ4526" s="108">
        <f t="shared" si="1030"/>
        <v>0.3</v>
      </c>
      <c r="BA4526" s="1">
        <f t="shared" si="1031"/>
        <v>1.5</v>
      </c>
      <c r="BB4526" s="106">
        <f t="shared" si="1032"/>
        <v>1.62</v>
      </c>
      <c r="BC4526" s="105" t="s">
        <v>53</v>
      </c>
      <c r="BE4526" s="110"/>
      <c r="BF4526" s="110"/>
      <c r="BG4526" s="110"/>
    </row>
    <row r="4527" spans="1:59" ht="24.75" hidden="1" customHeight="1">
      <c r="A4527" s="9">
        <v>4538</v>
      </c>
      <c r="B4527" s="17">
        <v>5263</v>
      </c>
      <c r="C4527" s="17"/>
      <c r="D4527" s="8"/>
      <c r="E4527" s="2" t="s">
        <v>17237</v>
      </c>
      <c r="F4527" s="2" t="s">
        <v>7701</v>
      </c>
      <c r="G4527" s="2" t="s">
        <v>492</v>
      </c>
      <c r="H4527" s="18" t="s">
        <v>1163</v>
      </c>
      <c r="I4527" s="2" t="s">
        <v>109</v>
      </c>
      <c r="J4527" s="2" t="s">
        <v>9155</v>
      </c>
      <c r="K4527" s="19">
        <v>100</v>
      </c>
      <c r="L4527" s="2" t="s">
        <v>91</v>
      </c>
      <c r="M4527" s="17">
        <v>1</v>
      </c>
      <c r="N4527" s="2" t="s">
        <v>46</v>
      </c>
      <c r="O4527" s="2" t="s">
        <v>17109</v>
      </c>
      <c r="P4527" s="2" t="s">
        <v>17238</v>
      </c>
      <c r="Q4527" s="2" t="s">
        <v>17239</v>
      </c>
      <c r="R4527" s="101">
        <v>2.5</v>
      </c>
      <c r="T4527" s="116" t="s">
        <v>58</v>
      </c>
      <c r="AN4527" s="106">
        <v>2.5</v>
      </c>
      <c r="AO4527" s="105" t="s">
        <v>50</v>
      </c>
      <c r="AP4527" s="104" t="s">
        <v>51</v>
      </c>
      <c r="AQ4527" s="105" t="e">
        <f t="shared" si="1033"/>
        <v>#NUM!</v>
      </c>
      <c r="AR4527" s="105" t="e">
        <f t="shared" si="1034"/>
        <v>#NUM!</v>
      </c>
      <c r="AS4527" s="105" t="e">
        <f t="shared" si="1035"/>
        <v>#NUM!</v>
      </c>
      <c r="AT4527" s="105" t="e">
        <f>#REF!*1.075</f>
        <v>#REF!</v>
      </c>
      <c r="AU4527" s="105" t="e">
        <f t="shared" si="1036"/>
        <v>#VALUE!</v>
      </c>
      <c r="AV4527" s="102" t="e">
        <f t="shared" si="1029"/>
        <v>#REF!</v>
      </c>
      <c r="AW4527" s="125" t="s">
        <v>52</v>
      </c>
      <c r="AX4527" s="105" t="s">
        <v>51</v>
      </c>
      <c r="AY4527" s="106">
        <v>2.5</v>
      </c>
      <c r="AZ4527" s="108">
        <f t="shared" si="1030"/>
        <v>0.625</v>
      </c>
      <c r="BA4527" s="1">
        <f t="shared" si="1031"/>
        <v>3.125</v>
      </c>
      <c r="BB4527" s="106">
        <f t="shared" si="1032"/>
        <v>3.375</v>
      </c>
      <c r="BC4527" s="105" t="s">
        <v>53</v>
      </c>
      <c r="BE4527" s="110"/>
      <c r="BF4527" s="110"/>
      <c r="BG4527" s="110"/>
    </row>
    <row r="4528" spans="1:59" ht="24.75" hidden="1" customHeight="1">
      <c r="A4528" s="9">
        <v>4539</v>
      </c>
      <c r="B4528" s="17">
        <v>1278</v>
      </c>
      <c r="C4528" s="17"/>
      <c r="D4528" s="5" t="s">
        <v>17136</v>
      </c>
      <c r="E4528" s="2" t="s">
        <v>17240</v>
      </c>
      <c r="F4528" s="2" t="s">
        <v>17241</v>
      </c>
      <c r="G4528" s="2" t="s">
        <v>492</v>
      </c>
      <c r="H4528" s="18" t="s">
        <v>251</v>
      </c>
      <c r="I4528" s="2" t="s">
        <v>68</v>
      </c>
      <c r="J4528" s="2" t="s">
        <v>17242</v>
      </c>
      <c r="K4528" s="19"/>
      <c r="L4528" s="2"/>
      <c r="M4528" s="17">
        <v>500</v>
      </c>
      <c r="N4528" s="2" t="s">
        <v>46</v>
      </c>
      <c r="O4528" s="2" t="s">
        <v>17109</v>
      </c>
      <c r="P4528" s="2" t="s">
        <v>17129</v>
      </c>
      <c r="Q4528" s="2" t="s">
        <v>17243</v>
      </c>
      <c r="R4528" s="101">
        <v>2.5</v>
      </c>
      <c r="T4528" s="116"/>
      <c r="U4528" s="84">
        <v>2.5</v>
      </c>
      <c r="AQ4528" s="105" t="e">
        <f t="shared" si="1033"/>
        <v>#NUM!</v>
      </c>
      <c r="AR4528" s="105" t="e">
        <f t="shared" si="1034"/>
        <v>#NUM!</v>
      </c>
      <c r="AS4528" s="105" t="e">
        <f t="shared" si="1035"/>
        <v>#NUM!</v>
      </c>
      <c r="AT4528" s="105" t="e">
        <f>#REF!*1.075</f>
        <v>#REF!</v>
      </c>
      <c r="AU4528" s="105">
        <f t="shared" si="1036"/>
        <v>0</v>
      </c>
      <c r="AV4528" s="102" t="e">
        <f t="shared" si="1029"/>
        <v>#REF!</v>
      </c>
      <c r="AW4528" s="125"/>
      <c r="AZ4528" s="108" t="b">
        <f t="shared" si="1030"/>
        <v>0</v>
      </c>
      <c r="BA4528" s="1">
        <f t="shared" si="1031"/>
        <v>0</v>
      </c>
      <c r="BB4528" s="106">
        <f t="shared" si="1032"/>
        <v>0</v>
      </c>
      <c r="BD4528" s="110" t="s">
        <v>497</v>
      </c>
      <c r="BE4528" s="110"/>
      <c r="BF4528" s="110"/>
      <c r="BG4528" s="110"/>
    </row>
    <row r="4529" spans="1:59" ht="24.75" hidden="1" customHeight="1">
      <c r="A4529" s="9">
        <v>4540</v>
      </c>
      <c r="B4529" s="17">
        <v>5527</v>
      </c>
      <c r="C4529" s="17"/>
      <c r="D4529" s="5" t="s">
        <v>17136</v>
      </c>
      <c r="E4529" s="2" t="s">
        <v>17244</v>
      </c>
      <c r="F4529" s="2" t="s">
        <v>1578</v>
      </c>
      <c r="G4529" s="2" t="s">
        <v>492</v>
      </c>
      <c r="H4529" s="18" t="s">
        <v>813</v>
      </c>
      <c r="I4529" s="2" t="s">
        <v>68</v>
      </c>
      <c r="J4529" s="2" t="s">
        <v>17245</v>
      </c>
      <c r="K4529" s="19"/>
      <c r="L4529" s="2"/>
      <c r="M4529" s="17">
        <v>20</v>
      </c>
      <c r="N4529" s="2" t="s">
        <v>46</v>
      </c>
      <c r="O4529" s="2" t="s">
        <v>17109</v>
      </c>
      <c r="P4529" s="2" t="s">
        <v>17187</v>
      </c>
      <c r="Q4529" s="2" t="s">
        <v>17246</v>
      </c>
      <c r="R4529" s="101">
        <v>2.1</v>
      </c>
      <c r="T4529" s="116"/>
      <c r="U4529" s="84">
        <v>2.1</v>
      </c>
      <c r="AQ4529" s="105" t="e">
        <f t="shared" si="1033"/>
        <v>#NUM!</v>
      </c>
      <c r="AR4529" s="105" t="e">
        <f t="shared" si="1034"/>
        <v>#NUM!</v>
      </c>
      <c r="AS4529" s="105" t="e">
        <f t="shared" si="1035"/>
        <v>#NUM!</v>
      </c>
      <c r="AT4529" s="105" t="e">
        <f>#REF!*1.075</f>
        <v>#REF!</v>
      </c>
      <c r="AU4529" s="105">
        <f t="shared" si="1036"/>
        <v>0</v>
      </c>
      <c r="AV4529" s="102" t="e">
        <f t="shared" si="1029"/>
        <v>#REF!</v>
      </c>
      <c r="AW4529" s="125"/>
      <c r="AZ4529" s="108" t="b">
        <f t="shared" si="1030"/>
        <v>0</v>
      </c>
      <c r="BA4529" s="1">
        <f t="shared" si="1031"/>
        <v>0</v>
      </c>
      <c r="BB4529" s="106">
        <f t="shared" si="1032"/>
        <v>0</v>
      </c>
      <c r="BD4529" s="110" t="s">
        <v>497</v>
      </c>
      <c r="BE4529" s="110"/>
      <c r="BF4529" s="110"/>
      <c r="BG4529" s="110"/>
    </row>
    <row r="4530" spans="1:59" ht="24.75" hidden="1" customHeight="1">
      <c r="A4530" s="9">
        <v>4541</v>
      </c>
      <c r="B4530" s="17">
        <v>3546</v>
      </c>
      <c r="C4530" s="17"/>
      <c r="D4530" s="8"/>
      <c r="E4530" s="2" t="s">
        <v>17247</v>
      </c>
      <c r="F4530" s="2" t="s">
        <v>17248</v>
      </c>
      <c r="G4530" s="2" t="s">
        <v>400</v>
      </c>
      <c r="H4530" s="18" t="s">
        <v>17249</v>
      </c>
      <c r="I4530" s="2" t="s">
        <v>68</v>
      </c>
      <c r="J4530" s="2" t="s">
        <v>1145</v>
      </c>
      <c r="K4530" s="19"/>
      <c r="L4530" s="2"/>
      <c r="M4530" s="17">
        <v>10</v>
      </c>
      <c r="N4530" s="2" t="s">
        <v>46</v>
      </c>
      <c r="O4530" s="2" t="s">
        <v>17109</v>
      </c>
      <c r="P4530" s="2" t="s">
        <v>17118</v>
      </c>
      <c r="Q4530" s="2" t="s">
        <v>17250</v>
      </c>
      <c r="R4530" s="101">
        <v>2.9</v>
      </c>
      <c r="T4530" s="116" t="s">
        <v>58</v>
      </c>
      <c r="AN4530" s="106">
        <v>2.9</v>
      </c>
      <c r="AO4530" s="105" t="s">
        <v>50</v>
      </c>
      <c r="AP4530" s="104" t="s">
        <v>51</v>
      </c>
      <c r="AQ4530" s="105" t="e">
        <f t="shared" si="1033"/>
        <v>#NUM!</v>
      </c>
      <c r="AR4530" s="105" t="e">
        <f t="shared" si="1034"/>
        <v>#NUM!</v>
      </c>
      <c r="AS4530" s="105" t="e">
        <f t="shared" si="1035"/>
        <v>#NUM!</v>
      </c>
      <c r="AT4530" s="105" t="e">
        <f>#REF!*1.075</f>
        <v>#REF!</v>
      </c>
      <c r="AU4530" s="105" t="e">
        <f t="shared" si="1036"/>
        <v>#VALUE!</v>
      </c>
      <c r="AV4530" s="102" t="e">
        <f t="shared" si="1029"/>
        <v>#REF!</v>
      </c>
      <c r="AW4530" s="125" t="s">
        <v>52</v>
      </c>
      <c r="AX4530" s="105" t="s">
        <v>51</v>
      </c>
      <c r="AY4530" s="106">
        <v>2.9</v>
      </c>
      <c r="AZ4530" s="108">
        <f t="shared" si="1030"/>
        <v>0.72499999999999998</v>
      </c>
      <c r="BA4530" s="1">
        <f t="shared" si="1031"/>
        <v>3.625</v>
      </c>
      <c r="BB4530" s="106">
        <f t="shared" si="1032"/>
        <v>3.915</v>
      </c>
      <c r="BC4530" s="105" t="s">
        <v>53</v>
      </c>
      <c r="BE4530" s="110"/>
      <c r="BF4530" s="110"/>
      <c r="BG4530" s="110"/>
    </row>
    <row r="4531" spans="1:59" ht="24.75" hidden="1" customHeight="1">
      <c r="A4531" s="9">
        <v>4542</v>
      </c>
      <c r="B4531" s="36">
        <v>5402</v>
      </c>
      <c r="C4531" s="36"/>
      <c r="D4531" s="5" t="s">
        <v>17136</v>
      </c>
      <c r="E4531" s="37" t="s">
        <v>14549</v>
      </c>
      <c r="F4531" s="36" t="s">
        <v>8970</v>
      </c>
      <c r="G4531" s="36" t="s">
        <v>1297</v>
      </c>
      <c r="H4531" s="36" t="s">
        <v>310</v>
      </c>
      <c r="I4531" s="36" t="s">
        <v>44</v>
      </c>
      <c r="J4531" s="37" t="s">
        <v>17251</v>
      </c>
      <c r="K4531" s="49"/>
      <c r="L4531" s="36"/>
      <c r="M4531" s="36"/>
      <c r="N4531" s="36"/>
      <c r="O4531" s="36" t="s">
        <v>17109</v>
      </c>
      <c r="P4531" s="36" t="s">
        <v>17218</v>
      </c>
      <c r="Q4531" s="36" t="s">
        <v>17252</v>
      </c>
      <c r="R4531" s="101">
        <v>0.8</v>
      </c>
      <c r="T4531" s="116"/>
      <c r="U4531" s="84">
        <v>0.8</v>
      </c>
      <c r="AQ4531" s="105" t="e">
        <f t="shared" si="1033"/>
        <v>#NUM!</v>
      </c>
      <c r="AR4531" s="105" t="e">
        <f t="shared" si="1034"/>
        <v>#NUM!</v>
      </c>
      <c r="AS4531" s="105" t="e">
        <f t="shared" si="1035"/>
        <v>#NUM!</v>
      </c>
      <c r="AT4531" s="105" t="e">
        <f>#REF!*1.075</f>
        <v>#REF!</v>
      </c>
      <c r="AU4531" s="105">
        <f t="shared" si="1036"/>
        <v>0</v>
      </c>
      <c r="AV4531" s="102" t="e">
        <f t="shared" si="1029"/>
        <v>#REF!</v>
      </c>
      <c r="AZ4531" s="108" t="b">
        <f t="shared" si="1030"/>
        <v>0</v>
      </c>
      <c r="BA4531" s="1">
        <f t="shared" si="1031"/>
        <v>0</v>
      </c>
      <c r="BB4531" s="106">
        <f t="shared" si="1032"/>
        <v>0</v>
      </c>
      <c r="BD4531" s="110" t="s">
        <v>497</v>
      </c>
      <c r="BE4531" s="110"/>
      <c r="BF4531" s="110"/>
      <c r="BG4531" s="110"/>
    </row>
    <row r="4532" spans="1:59" ht="24.75" hidden="1" customHeight="1">
      <c r="A4532" s="9">
        <v>4543</v>
      </c>
      <c r="B4532" s="17">
        <v>5528</v>
      </c>
      <c r="C4532" s="17"/>
      <c r="D4532" s="8"/>
      <c r="E4532" s="2" t="s">
        <v>17253</v>
      </c>
      <c r="F4532" s="2" t="s">
        <v>1156</v>
      </c>
      <c r="G4532" s="2" t="s">
        <v>400</v>
      </c>
      <c r="H4532" s="18" t="s">
        <v>8403</v>
      </c>
      <c r="I4532" s="2" t="s">
        <v>68</v>
      </c>
      <c r="J4532" s="2" t="s">
        <v>17254</v>
      </c>
      <c r="K4532" s="19"/>
      <c r="L4532" s="2"/>
      <c r="M4532" s="17">
        <v>10</v>
      </c>
      <c r="N4532" s="2" t="s">
        <v>46</v>
      </c>
      <c r="O4532" s="2" t="s">
        <v>17109</v>
      </c>
      <c r="P4532" s="2" t="s">
        <v>17110</v>
      </c>
      <c r="Q4532" s="2" t="s">
        <v>17255</v>
      </c>
      <c r="R4532" s="101">
        <v>1.57</v>
      </c>
      <c r="T4532" s="116" t="s">
        <v>58</v>
      </c>
      <c r="AN4532" s="106">
        <v>1.57</v>
      </c>
      <c r="AO4532" s="105" t="s">
        <v>50</v>
      </c>
      <c r="AP4532" s="104" t="s">
        <v>51</v>
      </c>
      <c r="AQ4532" s="105" t="e">
        <f t="shared" si="1033"/>
        <v>#NUM!</v>
      </c>
      <c r="AR4532" s="105" t="e">
        <f t="shared" si="1034"/>
        <v>#NUM!</v>
      </c>
      <c r="AS4532" s="105" t="e">
        <f t="shared" si="1035"/>
        <v>#NUM!</v>
      </c>
      <c r="AV4532" s="102"/>
      <c r="AW4532" s="125"/>
      <c r="AZ4532" s="108" t="b">
        <f t="shared" si="1030"/>
        <v>0</v>
      </c>
      <c r="BA4532" s="1">
        <f t="shared" si="1031"/>
        <v>0</v>
      </c>
      <c r="BB4532" s="106">
        <f t="shared" si="1032"/>
        <v>0</v>
      </c>
      <c r="BC4532" s="105" t="s">
        <v>53</v>
      </c>
      <c r="BE4532" s="110"/>
      <c r="BF4532" s="110"/>
      <c r="BG4532" s="110"/>
    </row>
    <row r="4533" spans="1:59" ht="24.75" hidden="1" customHeight="1">
      <c r="A4533" s="9">
        <v>4544</v>
      </c>
      <c r="B4533" s="17">
        <v>5155</v>
      </c>
      <c r="C4533" s="17"/>
      <c r="D4533" s="8"/>
      <c r="E4533" s="2" t="s">
        <v>17256</v>
      </c>
      <c r="F4533" s="2" t="s">
        <v>17257</v>
      </c>
      <c r="G4533" s="2" t="s">
        <v>904</v>
      </c>
      <c r="H4533" s="18" t="s">
        <v>17258</v>
      </c>
      <c r="I4533" s="2" t="s">
        <v>44</v>
      </c>
      <c r="J4533" s="2" t="s">
        <v>17221</v>
      </c>
      <c r="K4533" s="19"/>
      <c r="L4533" s="2"/>
      <c r="M4533" s="17">
        <v>10</v>
      </c>
      <c r="N4533" s="2" t="s">
        <v>46</v>
      </c>
      <c r="O4533" s="2" t="s">
        <v>17109</v>
      </c>
      <c r="P4533" s="2" t="s">
        <v>17121</v>
      </c>
      <c r="Q4533" s="2" t="s">
        <v>17259</v>
      </c>
      <c r="R4533" s="101">
        <v>3.24</v>
      </c>
      <c r="T4533" s="116" t="s">
        <v>58</v>
      </c>
      <c r="AN4533" s="106">
        <v>3.24</v>
      </c>
      <c r="AO4533" s="105" t="s">
        <v>50</v>
      </c>
      <c r="AP4533" s="104" t="s">
        <v>51</v>
      </c>
      <c r="AQ4533" s="105" t="e">
        <f t="shared" si="1033"/>
        <v>#NUM!</v>
      </c>
      <c r="AR4533" s="105" t="e">
        <f t="shared" si="1034"/>
        <v>#NUM!</v>
      </c>
      <c r="AS4533" s="105" t="e">
        <f t="shared" si="1035"/>
        <v>#NUM!</v>
      </c>
      <c r="AT4533" s="105" t="e">
        <f>#REF!*1.075</f>
        <v>#REF!</v>
      </c>
      <c r="AU4533" s="105" t="e">
        <f t="shared" ref="AU4533:AU4564" si="1037">T4533*1.075</f>
        <v>#VALUE!</v>
      </c>
      <c r="AV4533" s="102" t="e">
        <f t="shared" ref="AV4533:AV4564" si="1038">MIN(AN4533,AT4533,AU4533)</f>
        <v>#REF!</v>
      </c>
      <c r="AW4533" s="125" t="s">
        <v>52</v>
      </c>
      <c r="AX4533" s="105" t="s">
        <v>51</v>
      </c>
      <c r="AY4533" s="106">
        <v>3.24</v>
      </c>
      <c r="AZ4533" s="108">
        <f t="shared" si="1030"/>
        <v>0.81</v>
      </c>
      <c r="BA4533" s="1">
        <f t="shared" si="1031"/>
        <v>4.0500000000000007</v>
      </c>
      <c r="BB4533" s="106">
        <f t="shared" si="1032"/>
        <v>4.3740000000000006</v>
      </c>
      <c r="BC4533" s="105" t="s">
        <v>53</v>
      </c>
      <c r="BE4533" s="110"/>
      <c r="BF4533" s="110"/>
      <c r="BG4533" s="110"/>
    </row>
    <row r="4534" spans="1:59" ht="24.75" hidden="1" customHeight="1">
      <c r="A4534" s="9">
        <v>4545</v>
      </c>
      <c r="B4534" s="17">
        <v>6954</v>
      </c>
      <c r="C4534" s="17"/>
      <c r="D4534" s="8"/>
      <c r="E4534" s="2" t="s">
        <v>17260</v>
      </c>
      <c r="F4534" s="2" t="s">
        <v>17261</v>
      </c>
      <c r="G4534" s="2" t="s">
        <v>904</v>
      </c>
      <c r="H4534" s="18" t="s">
        <v>2772</v>
      </c>
      <c r="I4534" s="2" t="s">
        <v>2891</v>
      </c>
      <c r="J4534" s="2" t="s">
        <v>17262</v>
      </c>
      <c r="K4534" s="19"/>
      <c r="L4534" s="2"/>
      <c r="M4534" s="17">
        <v>12</v>
      </c>
      <c r="N4534" s="2" t="s">
        <v>46</v>
      </c>
      <c r="O4534" s="2" t="s">
        <v>17109</v>
      </c>
      <c r="P4534" s="2" t="s">
        <v>17129</v>
      </c>
      <c r="Q4534" s="2" t="s">
        <v>17263</v>
      </c>
      <c r="R4534" s="101">
        <v>3.5</v>
      </c>
      <c r="T4534" s="116" t="s">
        <v>58</v>
      </c>
      <c r="AN4534" s="106">
        <v>3.5</v>
      </c>
      <c r="AO4534" s="105" t="s">
        <v>50</v>
      </c>
      <c r="AP4534" s="104" t="s">
        <v>51</v>
      </c>
      <c r="AQ4534" s="105" t="e">
        <f t="shared" si="1033"/>
        <v>#NUM!</v>
      </c>
      <c r="AR4534" s="105" t="e">
        <f t="shared" si="1034"/>
        <v>#NUM!</v>
      </c>
      <c r="AS4534" s="105" t="e">
        <f t="shared" si="1035"/>
        <v>#NUM!</v>
      </c>
      <c r="AT4534" s="105" t="e">
        <f>#REF!*1.075</f>
        <v>#REF!</v>
      </c>
      <c r="AU4534" s="105" t="e">
        <f t="shared" si="1037"/>
        <v>#VALUE!</v>
      </c>
      <c r="AV4534" s="102" t="e">
        <f t="shared" si="1038"/>
        <v>#REF!</v>
      </c>
      <c r="AW4534" s="125" t="s">
        <v>52</v>
      </c>
      <c r="AX4534" s="105" t="s">
        <v>51</v>
      </c>
      <c r="AY4534" s="106">
        <v>3.5</v>
      </c>
      <c r="AZ4534" s="108">
        <f t="shared" si="1030"/>
        <v>0.875</v>
      </c>
      <c r="BA4534" s="1">
        <f t="shared" si="1031"/>
        <v>4.375</v>
      </c>
      <c r="BB4534" s="106">
        <f t="shared" si="1032"/>
        <v>4.7249999999999996</v>
      </c>
      <c r="BC4534" s="105" t="s">
        <v>53</v>
      </c>
      <c r="BE4534" s="110"/>
      <c r="BF4534" s="110"/>
      <c r="BG4534" s="110"/>
    </row>
    <row r="4535" spans="1:59" ht="24.75" hidden="1" customHeight="1">
      <c r="A4535" s="9">
        <v>4546</v>
      </c>
      <c r="B4535" s="36">
        <v>5539</v>
      </c>
      <c r="C4535" s="36"/>
      <c r="D4535" s="5" t="s">
        <v>17136</v>
      </c>
      <c r="E4535" s="37" t="s">
        <v>17264</v>
      </c>
      <c r="F4535" s="36" t="s">
        <v>6057</v>
      </c>
      <c r="G4535" s="36" t="s">
        <v>1305</v>
      </c>
      <c r="H4535" s="36" t="s">
        <v>945</v>
      </c>
      <c r="I4535" s="36" t="s">
        <v>488</v>
      </c>
      <c r="J4535" s="37" t="s">
        <v>17265</v>
      </c>
      <c r="K4535" s="49"/>
      <c r="L4535" s="36"/>
      <c r="M4535" s="36"/>
      <c r="N4535" s="36"/>
      <c r="O4535" s="36" t="s">
        <v>17109</v>
      </c>
      <c r="P4535" s="36" t="s">
        <v>17218</v>
      </c>
      <c r="Q4535" s="36" t="s">
        <v>17266</v>
      </c>
      <c r="R4535" s="101">
        <v>1.1000000000000001</v>
      </c>
      <c r="T4535" s="116"/>
      <c r="U4535" s="84">
        <v>1.1000000000000001</v>
      </c>
      <c r="AQ4535" s="105" t="e">
        <f t="shared" si="1033"/>
        <v>#NUM!</v>
      </c>
      <c r="AR4535" s="105" t="e">
        <f t="shared" si="1034"/>
        <v>#NUM!</v>
      </c>
      <c r="AS4535" s="105" t="e">
        <f t="shared" si="1035"/>
        <v>#NUM!</v>
      </c>
      <c r="AT4535" s="105" t="e">
        <f>#REF!*1.075</f>
        <v>#REF!</v>
      </c>
      <c r="AU4535" s="105">
        <f t="shared" si="1037"/>
        <v>0</v>
      </c>
      <c r="AV4535" s="102" t="e">
        <f t="shared" si="1038"/>
        <v>#REF!</v>
      </c>
      <c r="AW4535" s="137"/>
      <c r="AZ4535" s="108" t="b">
        <f t="shared" si="1030"/>
        <v>0</v>
      </c>
      <c r="BA4535" s="1">
        <f t="shared" si="1031"/>
        <v>0</v>
      </c>
      <c r="BB4535" s="106">
        <f t="shared" si="1032"/>
        <v>0</v>
      </c>
      <c r="BD4535" s="110" t="s">
        <v>497</v>
      </c>
      <c r="BE4535" s="110"/>
      <c r="BF4535" s="110"/>
      <c r="BG4535" s="110"/>
    </row>
    <row r="4536" spans="1:59" ht="24.75" hidden="1" customHeight="1">
      <c r="A4536" s="9">
        <v>4547</v>
      </c>
      <c r="B4536" s="36">
        <v>11820</v>
      </c>
      <c r="C4536" s="36"/>
      <c r="D4536" s="5" t="s">
        <v>17136</v>
      </c>
      <c r="E4536" s="37" t="s">
        <v>17267</v>
      </c>
      <c r="F4536" s="36" t="s">
        <v>17268</v>
      </c>
      <c r="G4536" s="36" t="s">
        <v>904</v>
      </c>
      <c r="H4536" s="36" t="s">
        <v>17269</v>
      </c>
      <c r="I4536" s="36" t="s">
        <v>44</v>
      </c>
      <c r="J4536" s="37" t="s">
        <v>17270</v>
      </c>
      <c r="K4536" s="49"/>
      <c r="L4536" s="36"/>
      <c r="M4536" s="36"/>
      <c r="N4536" s="36"/>
      <c r="O4536" s="36" t="s">
        <v>17109</v>
      </c>
      <c r="P4536" s="36" t="s">
        <v>17134</v>
      </c>
      <c r="Q4536" s="36" t="s">
        <v>17271</v>
      </c>
      <c r="R4536" s="101">
        <v>1.57</v>
      </c>
      <c r="T4536" s="116"/>
      <c r="U4536" s="84">
        <v>1.57</v>
      </c>
      <c r="AQ4536" s="105" t="e">
        <f t="shared" si="1033"/>
        <v>#NUM!</v>
      </c>
      <c r="AR4536" s="105" t="e">
        <f t="shared" si="1034"/>
        <v>#NUM!</v>
      </c>
      <c r="AS4536" s="105" t="e">
        <f t="shared" si="1035"/>
        <v>#NUM!</v>
      </c>
      <c r="AT4536" s="105" t="e">
        <f>#REF!*1.075</f>
        <v>#REF!</v>
      </c>
      <c r="AU4536" s="105">
        <f t="shared" si="1037"/>
        <v>0</v>
      </c>
      <c r="AV4536" s="102" t="e">
        <f t="shared" si="1038"/>
        <v>#REF!</v>
      </c>
      <c r="AZ4536" s="108" t="b">
        <f t="shared" si="1030"/>
        <v>0</v>
      </c>
      <c r="BA4536" s="1">
        <f t="shared" si="1031"/>
        <v>0</v>
      </c>
      <c r="BB4536" s="106">
        <f t="shared" si="1032"/>
        <v>0</v>
      </c>
      <c r="BD4536" s="110" t="s">
        <v>497</v>
      </c>
      <c r="BE4536" s="110"/>
      <c r="BF4536" s="110"/>
      <c r="BG4536" s="110"/>
    </row>
    <row r="4537" spans="1:59" ht="24.75" hidden="1" customHeight="1">
      <c r="A4537" s="9">
        <v>4548</v>
      </c>
      <c r="B4537" s="17">
        <v>3785</v>
      </c>
      <c r="C4537" s="17"/>
      <c r="D4537" s="8"/>
      <c r="E4537" s="2" t="s">
        <v>17272</v>
      </c>
      <c r="F4537" s="2" t="s">
        <v>1578</v>
      </c>
      <c r="G4537" s="2" t="s">
        <v>492</v>
      </c>
      <c r="H4537" s="18" t="s">
        <v>1582</v>
      </c>
      <c r="I4537" s="2" t="s">
        <v>109</v>
      </c>
      <c r="J4537" s="2" t="s">
        <v>4217</v>
      </c>
      <c r="K4537" s="19">
        <v>100</v>
      </c>
      <c r="L4537" s="2" t="s">
        <v>91</v>
      </c>
      <c r="M4537" s="17">
        <v>1</v>
      </c>
      <c r="N4537" s="2" t="s">
        <v>46</v>
      </c>
      <c r="O4537" s="2" t="s">
        <v>17109</v>
      </c>
      <c r="P4537" s="2" t="s">
        <v>17129</v>
      </c>
      <c r="Q4537" s="2" t="s">
        <v>17273</v>
      </c>
      <c r="R4537" s="101">
        <v>2.31</v>
      </c>
      <c r="T4537" s="116" t="s">
        <v>58</v>
      </c>
      <c r="AN4537" s="106">
        <v>2.31</v>
      </c>
      <c r="AO4537" s="105" t="s">
        <v>50</v>
      </c>
      <c r="AP4537" s="104" t="s">
        <v>51</v>
      </c>
      <c r="AQ4537" s="105" t="e">
        <f t="shared" si="1033"/>
        <v>#NUM!</v>
      </c>
      <c r="AR4537" s="105" t="e">
        <f t="shared" si="1034"/>
        <v>#NUM!</v>
      </c>
      <c r="AS4537" s="105" t="e">
        <f t="shared" si="1035"/>
        <v>#NUM!</v>
      </c>
      <c r="AT4537" s="105" t="e">
        <f>#REF!*1.075</f>
        <v>#REF!</v>
      </c>
      <c r="AU4537" s="105" t="e">
        <f t="shared" si="1037"/>
        <v>#VALUE!</v>
      </c>
      <c r="AV4537" s="102" t="e">
        <f t="shared" si="1038"/>
        <v>#REF!</v>
      </c>
      <c r="AW4537" s="125" t="s">
        <v>52</v>
      </c>
      <c r="AX4537" s="105" t="s">
        <v>51</v>
      </c>
      <c r="AY4537" s="106">
        <v>2.31</v>
      </c>
      <c r="AZ4537" s="108">
        <f t="shared" si="1030"/>
        <v>0.57750000000000001</v>
      </c>
      <c r="BA4537" s="1">
        <f t="shared" si="1031"/>
        <v>2.8875000000000002</v>
      </c>
      <c r="BB4537" s="106">
        <f t="shared" si="1032"/>
        <v>3.1185</v>
      </c>
      <c r="BC4537" s="105" t="s">
        <v>53</v>
      </c>
      <c r="BE4537" s="110"/>
      <c r="BF4537" s="110"/>
      <c r="BG4537" s="110"/>
    </row>
    <row r="4538" spans="1:59" ht="24.75" hidden="1" customHeight="1">
      <c r="A4538" s="9">
        <v>4549</v>
      </c>
      <c r="B4538" s="17">
        <v>5661</v>
      </c>
      <c r="C4538" s="17"/>
      <c r="D4538" s="8"/>
      <c r="E4538" s="2" t="s">
        <v>17272</v>
      </c>
      <c r="F4538" s="2" t="s">
        <v>1578</v>
      </c>
      <c r="G4538" s="2" t="s">
        <v>492</v>
      </c>
      <c r="H4538" s="18" t="s">
        <v>1582</v>
      </c>
      <c r="I4538" s="2" t="s">
        <v>292</v>
      </c>
      <c r="J4538" s="2" t="s">
        <v>17262</v>
      </c>
      <c r="K4538" s="19"/>
      <c r="L4538" s="2"/>
      <c r="M4538" s="17">
        <v>12</v>
      </c>
      <c r="N4538" s="2" t="s">
        <v>46</v>
      </c>
      <c r="O4538" s="2" t="s">
        <v>17109</v>
      </c>
      <c r="P4538" s="2" t="s">
        <v>17129</v>
      </c>
      <c r="Q4538" s="2" t="s">
        <v>17274</v>
      </c>
      <c r="R4538" s="101">
        <v>2.5</v>
      </c>
      <c r="T4538" s="116" t="s">
        <v>58</v>
      </c>
      <c r="AN4538" s="106">
        <v>2.5</v>
      </c>
      <c r="AO4538" s="105" t="s">
        <v>50</v>
      </c>
      <c r="AP4538" s="104" t="s">
        <v>51</v>
      </c>
      <c r="AQ4538" s="105" t="e">
        <f t="shared" si="1033"/>
        <v>#NUM!</v>
      </c>
      <c r="AR4538" s="105" t="e">
        <f t="shared" si="1034"/>
        <v>#NUM!</v>
      </c>
      <c r="AS4538" s="105" t="e">
        <f t="shared" si="1035"/>
        <v>#NUM!</v>
      </c>
      <c r="AT4538" s="105" t="e">
        <f>#REF!*1.075</f>
        <v>#REF!</v>
      </c>
      <c r="AU4538" s="105" t="e">
        <f t="shared" si="1037"/>
        <v>#VALUE!</v>
      </c>
      <c r="AV4538" s="102" t="e">
        <f t="shared" si="1038"/>
        <v>#REF!</v>
      </c>
      <c r="AW4538" s="125" t="s">
        <v>52</v>
      </c>
      <c r="AX4538" s="105" t="s">
        <v>51</v>
      </c>
      <c r="AY4538" s="106">
        <v>2.5</v>
      </c>
      <c r="AZ4538" s="108">
        <f t="shared" si="1030"/>
        <v>0.625</v>
      </c>
      <c r="BA4538" s="1">
        <f t="shared" si="1031"/>
        <v>3.125</v>
      </c>
      <c r="BB4538" s="106">
        <f t="shared" si="1032"/>
        <v>3.375</v>
      </c>
      <c r="BC4538" s="105" t="s">
        <v>53</v>
      </c>
      <c r="BE4538" s="110"/>
      <c r="BF4538" s="110"/>
      <c r="BG4538" s="110"/>
    </row>
    <row r="4539" spans="1:59" ht="24.75" hidden="1" customHeight="1">
      <c r="A4539" s="9">
        <v>4550</v>
      </c>
      <c r="B4539" s="17">
        <v>5662</v>
      </c>
      <c r="C4539" s="17"/>
      <c r="D4539" s="8"/>
      <c r="E4539" s="2" t="s">
        <v>17272</v>
      </c>
      <c r="F4539" s="2" t="s">
        <v>1578</v>
      </c>
      <c r="G4539" s="2" t="s">
        <v>492</v>
      </c>
      <c r="H4539" s="18" t="s">
        <v>1163</v>
      </c>
      <c r="I4539" s="2" t="s">
        <v>292</v>
      </c>
      <c r="J4539" s="2" t="s">
        <v>17262</v>
      </c>
      <c r="K4539" s="19"/>
      <c r="L4539" s="2"/>
      <c r="M4539" s="17">
        <v>12</v>
      </c>
      <c r="N4539" s="2" t="s">
        <v>46</v>
      </c>
      <c r="O4539" s="2" t="s">
        <v>17109</v>
      </c>
      <c r="P4539" s="2" t="s">
        <v>17275</v>
      </c>
      <c r="Q4539" s="2" t="s">
        <v>17276</v>
      </c>
      <c r="R4539" s="101">
        <v>2.78</v>
      </c>
      <c r="T4539" s="116" t="s">
        <v>58</v>
      </c>
      <c r="AN4539" s="106">
        <v>2.78</v>
      </c>
      <c r="AO4539" s="105" t="s">
        <v>50</v>
      </c>
      <c r="AP4539" s="104" t="s">
        <v>51</v>
      </c>
      <c r="AQ4539" s="105" t="e">
        <f t="shared" si="1033"/>
        <v>#NUM!</v>
      </c>
      <c r="AR4539" s="105" t="e">
        <f t="shared" si="1034"/>
        <v>#NUM!</v>
      </c>
      <c r="AS4539" s="105" t="e">
        <f t="shared" si="1035"/>
        <v>#NUM!</v>
      </c>
      <c r="AT4539" s="105" t="e">
        <f>#REF!*1.075</f>
        <v>#REF!</v>
      </c>
      <c r="AU4539" s="105" t="e">
        <f t="shared" si="1037"/>
        <v>#VALUE!</v>
      </c>
      <c r="AV4539" s="102" t="e">
        <f t="shared" si="1038"/>
        <v>#REF!</v>
      </c>
      <c r="AW4539" s="125" t="s">
        <v>52</v>
      </c>
      <c r="AX4539" s="105" t="s">
        <v>51</v>
      </c>
      <c r="AY4539" s="106">
        <v>2.78</v>
      </c>
      <c r="AZ4539" s="108">
        <f t="shared" si="1030"/>
        <v>0.69499999999999995</v>
      </c>
      <c r="BA4539" s="1">
        <f t="shared" si="1031"/>
        <v>3.4749999999999996</v>
      </c>
      <c r="BB4539" s="106">
        <f t="shared" si="1032"/>
        <v>3.7529999999999997</v>
      </c>
      <c r="BC4539" s="105" t="s">
        <v>53</v>
      </c>
      <c r="BE4539" s="110"/>
      <c r="BF4539" s="110"/>
      <c r="BG4539" s="110"/>
    </row>
    <row r="4540" spans="1:59" ht="24.75" hidden="1" customHeight="1">
      <c r="A4540" s="9">
        <v>4551</v>
      </c>
      <c r="B4540" s="36">
        <v>5164</v>
      </c>
      <c r="C4540" s="36"/>
      <c r="D4540" s="5" t="s">
        <v>17136</v>
      </c>
      <c r="E4540" s="37" t="s">
        <v>17277</v>
      </c>
      <c r="F4540" s="36" t="s">
        <v>17278</v>
      </c>
      <c r="G4540" s="36" t="s">
        <v>904</v>
      </c>
      <c r="H4540" s="36" t="s">
        <v>17279</v>
      </c>
      <c r="I4540" s="36" t="s">
        <v>2891</v>
      </c>
      <c r="J4540" s="37" t="s">
        <v>17262</v>
      </c>
      <c r="K4540" s="49"/>
      <c r="L4540" s="36"/>
      <c r="M4540" s="36"/>
      <c r="N4540" s="36"/>
      <c r="O4540" s="36" t="s">
        <v>17109</v>
      </c>
      <c r="P4540" s="36" t="s">
        <v>17134</v>
      </c>
      <c r="Q4540" s="36" t="s">
        <v>17280</v>
      </c>
      <c r="R4540" s="101">
        <v>3.8</v>
      </c>
      <c r="T4540" s="116"/>
      <c r="U4540" s="84">
        <v>3.8</v>
      </c>
      <c r="AQ4540" s="105" t="e">
        <f t="shared" si="1033"/>
        <v>#NUM!</v>
      </c>
      <c r="AR4540" s="105" t="e">
        <f t="shared" si="1034"/>
        <v>#NUM!</v>
      </c>
      <c r="AS4540" s="105" t="e">
        <f t="shared" si="1035"/>
        <v>#NUM!</v>
      </c>
      <c r="AT4540" s="105" t="e">
        <f>#REF!*1.075</f>
        <v>#REF!</v>
      </c>
      <c r="AU4540" s="105">
        <f t="shared" si="1037"/>
        <v>0</v>
      </c>
      <c r="AV4540" s="102" t="e">
        <f t="shared" si="1038"/>
        <v>#REF!</v>
      </c>
      <c r="AZ4540" s="108" t="b">
        <f t="shared" si="1030"/>
        <v>0</v>
      </c>
      <c r="BA4540" s="1">
        <f t="shared" si="1031"/>
        <v>0</v>
      </c>
      <c r="BB4540" s="106">
        <f t="shared" si="1032"/>
        <v>0</v>
      </c>
      <c r="BD4540" s="110" t="s">
        <v>497</v>
      </c>
      <c r="BE4540" s="110"/>
      <c r="BF4540" s="110"/>
      <c r="BG4540" s="110"/>
    </row>
    <row r="4541" spans="1:59" ht="24.75" hidden="1" customHeight="1">
      <c r="A4541" s="9">
        <v>4552</v>
      </c>
      <c r="B4541" s="36">
        <v>3971</v>
      </c>
      <c r="C4541" s="36"/>
      <c r="D4541" s="5" t="s">
        <v>17136</v>
      </c>
      <c r="E4541" s="37" t="s">
        <v>17281</v>
      </c>
      <c r="F4541" s="36" t="s">
        <v>8596</v>
      </c>
      <c r="G4541" s="36" t="s">
        <v>492</v>
      </c>
      <c r="H4541" s="36" t="s">
        <v>17282</v>
      </c>
      <c r="I4541" s="36" t="s">
        <v>109</v>
      </c>
      <c r="J4541" s="37" t="s">
        <v>17283</v>
      </c>
      <c r="K4541" s="49"/>
      <c r="L4541" s="36"/>
      <c r="M4541" s="36"/>
      <c r="N4541" s="36"/>
      <c r="O4541" s="36" t="s">
        <v>17109</v>
      </c>
      <c r="P4541" s="36" t="s">
        <v>17284</v>
      </c>
      <c r="Q4541" s="36" t="s">
        <v>17285</v>
      </c>
      <c r="R4541" s="101">
        <v>2.5</v>
      </c>
      <c r="T4541" s="116"/>
      <c r="U4541" s="84">
        <v>2.2000000000000002</v>
      </c>
      <c r="AQ4541" s="105" t="e">
        <f t="shared" si="1033"/>
        <v>#NUM!</v>
      </c>
      <c r="AR4541" s="105" t="e">
        <f t="shared" si="1034"/>
        <v>#NUM!</v>
      </c>
      <c r="AS4541" s="105" t="e">
        <f t="shared" si="1035"/>
        <v>#NUM!</v>
      </c>
      <c r="AT4541" s="105" t="e">
        <f>#REF!*1.075</f>
        <v>#REF!</v>
      </c>
      <c r="AU4541" s="105">
        <f t="shared" si="1037"/>
        <v>0</v>
      </c>
      <c r="AV4541" s="102" t="e">
        <f t="shared" si="1038"/>
        <v>#REF!</v>
      </c>
      <c r="AZ4541" s="108" t="b">
        <f t="shared" si="1030"/>
        <v>0</v>
      </c>
      <c r="BA4541" s="1">
        <f t="shared" si="1031"/>
        <v>0</v>
      </c>
      <c r="BB4541" s="106">
        <f t="shared" si="1032"/>
        <v>0</v>
      </c>
      <c r="BD4541" s="110" t="s">
        <v>497</v>
      </c>
      <c r="BE4541" s="110"/>
      <c r="BF4541" s="110"/>
      <c r="BG4541" s="110"/>
    </row>
    <row r="4542" spans="1:59" ht="24.75" hidden="1" customHeight="1">
      <c r="A4542" s="9">
        <v>4553</v>
      </c>
      <c r="B4542" s="17">
        <v>1287</v>
      </c>
      <c r="C4542" s="17"/>
      <c r="D4542" s="8"/>
      <c r="E4542" s="2" t="s">
        <v>17286</v>
      </c>
      <c r="F4542" s="2" t="s">
        <v>17287</v>
      </c>
      <c r="G4542" s="2" t="s">
        <v>3357</v>
      </c>
      <c r="H4542" s="18" t="s">
        <v>251</v>
      </c>
      <c r="I4542" s="2" t="s">
        <v>150</v>
      </c>
      <c r="J4542" s="2" t="s">
        <v>17202</v>
      </c>
      <c r="K4542" s="19"/>
      <c r="L4542" s="2"/>
      <c r="M4542" s="17">
        <v>16</v>
      </c>
      <c r="N4542" s="2" t="s">
        <v>46</v>
      </c>
      <c r="O4542" s="2" t="s">
        <v>17109</v>
      </c>
      <c r="P4542" s="2" t="s">
        <v>17118</v>
      </c>
      <c r="Q4542" s="2" t="s">
        <v>17288</v>
      </c>
      <c r="R4542" s="101">
        <v>3.61</v>
      </c>
      <c r="T4542" s="116" t="s">
        <v>58</v>
      </c>
      <c r="AN4542" s="106">
        <v>3.61</v>
      </c>
      <c r="AO4542" s="105" t="s">
        <v>50</v>
      </c>
      <c r="AP4542" s="104" t="s">
        <v>51</v>
      </c>
      <c r="AQ4542" s="105" t="e">
        <f t="shared" si="1033"/>
        <v>#NUM!</v>
      </c>
      <c r="AR4542" s="105" t="e">
        <f t="shared" si="1034"/>
        <v>#NUM!</v>
      </c>
      <c r="AS4542" s="105" t="e">
        <f t="shared" si="1035"/>
        <v>#NUM!</v>
      </c>
      <c r="AT4542" s="105" t="e">
        <f>#REF!*1.075</f>
        <v>#REF!</v>
      </c>
      <c r="AU4542" s="105" t="e">
        <f t="shared" si="1037"/>
        <v>#VALUE!</v>
      </c>
      <c r="AV4542" s="102" t="e">
        <f t="shared" si="1038"/>
        <v>#REF!</v>
      </c>
      <c r="AW4542" s="125" t="s">
        <v>52</v>
      </c>
      <c r="AX4542" s="105" t="s">
        <v>51</v>
      </c>
      <c r="AY4542" s="106">
        <v>3.61</v>
      </c>
      <c r="AZ4542" s="108">
        <f t="shared" si="1030"/>
        <v>0.90249999999999997</v>
      </c>
      <c r="BA4542" s="1">
        <f t="shared" si="1031"/>
        <v>4.5125000000000002</v>
      </c>
      <c r="BB4542" s="106">
        <f t="shared" si="1032"/>
        <v>4.8734999999999999</v>
      </c>
      <c r="BC4542" s="105" t="s">
        <v>53</v>
      </c>
      <c r="BE4542" s="110"/>
      <c r="BF4542" s="110"/>
      <c r="BG4542" s="110"/>
    </row>
    <row r="4543" spans="1:59" ht="24.75" hidden="1" customHeight="1">
      <c r="A4543" s="9">
        <v>4554</v>
      </c>
      <c r="B4543" s="17">
        <v>1286</v>
      </c>
      <c r="C4543" s="17"/>
      <c r="D4543" s="8"/>
      <c r="E4543" s="2" t="s">
        <v>17286</v>
      </c>
      <c r="F4543" s="2" t="s">
        <v>17289</v>
      </c>
      <c r="G4543" s="2" t="s">
        <v>3357</v>
      </c>
      <c r="H4543" s="18" t="s">
        <v>1062</v>
      </c>
      <c r="I4543" s="2" t="s">
        <v>4765</v>
      </c>
      <c r="J4543" s="2" t="s">
        <v>17290</v>
      </c>
      <c r="K4543" s="19"/>
      <c r="L4543" s="2"/>
      <c r="M4543" s="17">
        <v>1</v>
      </c>
      <c r="N4543" s="2" t="s">
        <v>46</v>
      </c>
      <c r="O4543" s="2" t="s">
        <v>17109</v>
      </c>
      <c r="P4543" s="2" t="s">
        <v>17118</v>
      </c>
      <c r="Q4543" s="2" t="s">
        <v>17291</v>
      </c>
      <c r="R4543" s="101">
        <v>5.5</v>
      </c>
      <c r="T4543" s="116" t="s">
        <v>58</v>
      </c>
      <c r="AF4543" s="105">
        <v>7.2089999999999996</v>
      </c>
      <c r="AN4543" s="106">
        <v>5.5</v>
      </c>
      <c r="AO4543" s="105" t="s">
        <v>50</v>
      </c>
      <c r="AP4543" s="104" t="s">
        <v>51</v>
      </c>
      <c r="AQ4543" s="105" t="e">
        <f t="shared" si="1033"/>
        <v>#NUM!</v>
      </c>
      <c r="AR4543" s="105" t="e">
        <f t="shared" si="1034"/>
        <v>#NUM!</v>
      </c>
      <c r="AS4543" s="105" t="e">
        <f t="shared" si="1035"/>
        <v>#NUM!</v>
      </c>
      <c r="AT4543" s="105" t="e">
        <f>#REF!*1.075</f>
        <v>#REF!</v>
      </c>
      <c r="AU4543" s="105" t="e">
        <f t="shared" si="1037"/>
        <v>#VALUE!</v>
      </c>
      <c r="AV4543" s="102" t="e">
        <f t="shared" si="1038"/>
        <v>#REF!</v>
      </c>
      <c r="AW4543" s="125" t="s">
        <v>52</v>
      </c>
      <c r="AX4543" s="105" t="s">
        <v>51</v>
      </c>
      <c r="AY4543" s="106">
        <v>5.5</v>
      </c>
      <c r="AZ4543" s="108">
        <f t="shared" si="1030"/>
        <v>1.375</v>
      </c>
      <c r="BA4543" s="1">
        <f t="shared" si="1031"/>
        <v>6.875</v>
      </c>
      <c r="BB4543" s="106">
        <f t="shared" si="1032"/>
        <v>7.4249999999999998</v>
      </c>
      <c r="BC4543" s="105" t="s">
        <v>53</v>
      </c>
      <c r="BE4543" s="110"/>
      <c r="BF4543" s="110"/>
      <c r="BG4543" s="110"/>
    </row>
    <row r="4544" spans="1:59" ht="24.75" hidden="1" customHeight="1">
      <c r="A4544" s="9">
        <v>4555</v>
      </c>
      <c r="B4544" s="36">
        <v>8405</v>
      </c>
      <c r="C4544" s="36"/>
      <c r="D4544" s="5" t="s">
        <v>17136</v>
      </c>
      <c r="E4544" s="37" t="s">
        <v>14571</v>
      </c>
      <c r="F4544" s="36" t="s">
        <v>17292</v>
      </c>
      <c r="G4544" s="36" t="s">
        <v>10242</v>
      </c>
      <c r="H4544" s="36" t="s">
        <v>123</v>
      </c>
      <c r="I4544" s="36" t="s">
        <v>68</v>
      </c>
      <c r="J4544" s="37" t="s">
        <v>1335</v>
      </c>
      <c r="K4544" s="49"/>
      <c r="L4544" s="36"/>
      <c r="M4544" s="36"/>
      <c r="N4544" s="36"/>
      <c r="O4544" s="36" t="s">
        <v>17109</v>
      </c>
      <c r="P4544" s="36" t="s">
        <v>17143</v>
      </c>
      <c r="Q4544" s="36" t="s">
        <v>17293</v>
      </c>
      <c r="R4544" s="101">
        <v>1.48</v>
      </c>
      <c r="T4544" s="116"/>
      <c r="U4544" s="84">
        <v>1.48</v>
      </c>
      <c r="AQ4544" s="105" t="e">
        <f t="shared" si="1033"/>
        <v>#NUM!</v>
      </c>
      <c r="AR4544" s="105" t="e">
        <f t="shared" si="1034"/>
        <v>#NUM!</v>
      </c>
      <c r="AS4544" s="105" t="e">
        <f t="shared" si="1035"/>
        <v>#NUM!</v>
      </c>
      <c r="AT4544" s="105" t="e">
        <f>#REF!*1.075</f>
        <v>#REF!</v>
      </c>
      <c r="AU4544" s="105">
        <f t="shared" si="1037"/>
        <v>0</v>
      </c>
      <c r="AV4544" s="102" t="e">
        <f t="shared" si="1038"/>
        <v>#REF!</v>
      </c>
      <c r="AZ4544" s="108" t="b">
        <f t="shared" si="1030"/>
        <v>0</v>
      </c>
      <c r="BA4544" s="1">
        <f t="shared" si="1031"/>
        <v>0</v>
      </c>
      <c r="BB4544" s="106">
        <f t="shared" si="1032"/>
        <v>0</v>
      </c>
      <c r="BD4544" s="110" t="s">
        <v>497</v>
      </c>
      <c r="BE4544" s="110"/>
      <c r="BF4544" s="110"/>
      <c r="BG4544" s="110"/>
    </row>
    <row r="4545" spans="1:59" ht="24.75" hidden="1" customHeight="1">
      <c r="A4545" s="9">
        <v>4556</v>
      </c>
      <c r="B4545" s="17">
        <v>5144</v>
      </c>
      <c r="C4545" s="17"/>
      <c r="D4545" s="8"/>
      <c r="E4545" s="2" t="s">
        <v>17294</v>
      </c>
      <c r="F4545" s="2" t="s">
        <v>17295</v>
      </c>
      <c r="G4545" s="2" t="s">
        <v>17296</v>
      </c>
      <c r="H4545" s="18" t="s">
        <v>43</v>
      </c>
      <c r="I4545" s="2" t="s">
        <v>68</v>
      </c>
      <c r="J4545" s="2" t="s">
        <v>2785</v>
      </c>
      <c r="K4545" s="19"/>
      <c r="L4545" s="2"/>
      <c r="M4545" s="17">
        <v>10</v>
      </c>
      <c r="N4545" s="2" t="s">
        <v>46</v>
      </c>
      <c r="O4545" s="2" t="s">
        <v>17109</v>
      </c>
      <c r="P4545" s="2" t="s">
        <v>17297</v>
      </c>
      <c r="Q4545" s="2" t="s">
        <v>17298</v>
      </c>
      <c r="R4545" s="101">
        <v>10.09</v>
      </c>
      <c r="T4545" s="116" t="s">
        <v>58</v>
      </c>
      <c r="AN4545" s="106">
        <v>10.09</v>
      </c>
      <c r="AO4545" s="105" t="s">
        <v>50</v>
      </c>
      <c r="AP4545" s="104" t="s">
        <v>51</v>
      </c>
      <c r="AQ4545" s="105" t="e">
        <f t="shared" si="1033"/>
        <v>#NUM!</v>
      </c>
      <c r="AR4545" s="105" t="e">
        <f t="shared" si="1034"/>
        <v>#NUM!</v>
      </c>
      <c r="AS4545" s="105" t="e">
        <f t="shared" si="1035"/>
        <v>#NUM!</v>
      </c>
      <c r="AT4545" s="105" t="e">
        <f>#REF!*1.075</f>
        <v>#REF!</v>
      </c>
      <c r="AU4545" s="105" t="e">
        <f t="shared" si="1037"/>
        <v>#VALUE!</v>
      </c>
      <c r="AV4545" s="102" t="e">
        <f t="shared" si="1038"/>
        <v>#REF!</v>
      </c>
      <c r="AW4545" s="125" t="s">
        <v>52</v>
      </c>
      <c r="AX4545" s="105" t="s">
        <v>51</v>
      </c>
      <c r="AY4545" s="106">
        <v>10.09</v>
      </c>
      <c r="AZ4545" s="108">
        <f t="shared" si="1030"/>
        <v>1.7153</v>
      </c>
      <c r="BA4545" s="1">
        <f t="shared" si="1031"/>
        <v>11.805299999999999</v>
      </c>
      <c r="BB4545" s="106">
        <f t="shared" si="1032"/>
        <v>12.749723999999999</v>
      </c>
      <c r="BC4545" s="105" t="s">
        <v>53</v>
      </c>
      <c r="BE4545" s="110"/>
      <c r="BF4545" s="110"/>
      <c r="BG4545" s="110"/>
    </row>
    <row r="4546" spans="1:59" ht="24.75" hidden="1" customHeight="1">
      <c r="A4546" s="9">
        <v>4557</v>
      </c>
      <c r="B4546" s="36">
        <v>8476</v>
      </c>
      <c r="C4546" s="36"/>
      <c r="D4546" s="5" t="s">
        <v>17136</v>
      </c>
      <c r="E4546" s="37" t="s">
        <v>17299</v>
      </c>
      <c r="F4546" s="36" t="s">
        <v>17300</v>
      </c>
      <c r="G4546" s="36" t="s">
        <v>9196</v>
      </c>
      <c r="H4546" s="36" t="s">
        <v>9197</v>
      </c>
      <c r="I4546" s="36" t="s">
        <v>68</v>
      </c>
      <c r="J4546" s="37" t="s">
        <v>691</v>
      </c>
      <c r="K4546" s="49"/>
      <c r="L4546" s="36"/>
      <c r="M4546" s="36"/>
      <c r="N4546" s="36"/>
      <c r="O4546" s="36" t="s">
        <v>17109</v>
      </c>
      <c r="P4546" s="36" t="s">
        <v>17134</v>
      </c>
      <c r="Q4546" s="36" t="s">
        <v>17301</v>
      </c>
      <c r="R4546" s="101">
        <v>2.31</v>
      </c>
      <c r="T4546" s="116"/>
      <c r="U4546" s="84">
        <v>2.31</v>
      </c>
      <c r="AQ4546" s="105" t="e">
        <f t="shared" si="1033"/>
        <v>#NUM!</v>
      </c>
      <c r="AR4546" s="105" t="e">
        <f t="shared" si="1034"/>
        <v>#NUM!</v>
      </c>
      <c r="AS4546" s="105" t="e">
        <f t="shared" si="1035"/>
        <v>#NUM!</v>
      </c>
      <c r="AT4546" s="105" t="e">
        <f>#REF!*1.075</f>
        <v>#REF!</v>
      </c>
      <c r="AU4546" s="105">
        <f t="shared" si="1037"/>
        <v>0</v>
      </c>
      <c r="AV4546" s="102" t="e">
        <f t="shared" si="1038"/>
        <v>#REF!</v>
      </c>
      <c r="AZ4546" s="108" t="b">
        <f t="shared" si="1030"/>
        <v>0</v>
      </c>
      <c r="BA4546" s="1">
        <f t="shared" si="1031"/>
        <v>0</v>
      </c>
      <c r="BB4546" s="106">
        <f t="shared" si="1032"/>
        <v>0</v>
      </c>
      <c r="BD4546" s="110" t="s">
        <v>497</v>
      </c>
      <c r="BE4546" s="110"/>
      <c r="BF4546" s="110"/>
      <c r="BG4546" s="110"/>
    </row>
    <row r="4547" spans="1:59" ht="24.75" hidden="1" customHeight="1">
      <c r="A4547" s="9">
        <v>4558</v>
      </c>
      <c r="B4547" s="17">
        <v>8331</v>
      </c>
      <c r="C4547" s="17"/>
      <c r="D4547" s="8"/>
      <c r="E4547" s="2" t="s">
        <v>17302</v>
      </c>
      <c r="F4547" s="2" t="s">
        <v>17303</v>
      </c>
      <c r="G4547" s="2" t="s">
        <v>3802</v>
      </c>
      <c r="H4547" s="18" t="s">
        <v>1187</v>
      </c>
      <c r="I4547" s="2" t="s">
        <v>68</v>
      </c>
      <c r="J4547" s="2" t="s">
        <v>545</v>
      </c>
      <c r="K4547" s="19"/>
      <c r="L4547" s="2"/>
      <c r="M4547" s="17">
        <v>30</v>
      </c>
      <c r="N4547" s="2" t="s">
        <v>46</v>
      </c>
      <c r="O4547" s="2" t="s">
        <v>17109</v>
      </c>
      <c r="P4547" s="2" t="s">
        <v>17118</v>
      </c>
      <c r="Q4547" s="2" t="s">
        <v>17304</v>
      </c>
      <c r="R4547" s="101">
        <v>2.2999999999999998</v>
      </c>
      <c r="T4547" s="116" t="s">
        <v>58</v>
      </c>
      <c r="AN4547" s="106">
        <v>2.2999999999999998</v>
      </c>
      <c r="AO4547" s="105" t="s">
        <v>50</v>
      </c>
      <c r="AP4547" s="104" t="s">
        <v>51</v>
      </c>
      <c r="AQ4547" s="105" t="e">
        <f t="shared" si="1033"/>
        <v>#NUM!</v>
      </c>
      <c r="AR4547" s="105" t="e">
        <f t="shared" si="1034"/>
        <v>#NUM!</v>
      </c>
      <c r="AS4547" s="105" t="e">
        <f t="shared" si="1035"/>
        <v>#NUM!</v>
      </c>
      <c r="AT4547" s="105" t="e">
        <f>#REF!*1.075</f>
        <v>#REF!</v>
      </c>
      <c r="AU4547" s="105" t="e">
        <f t="shared" si="1037"/>
        <v>#VALUE!</v>
      </c>
      <c r="AV4547" s="102" t="e">
        <f t="shared" si="1038"/>
        <v>#REF!</v>
      </c>
      <c r="AW4547" s="125" t="s">
        <v>52</v>
      </c>
      <c r="AX4547" s="105" t="s">
        <v>51</v>
      </c>
      <c r="AY4547" s="106">
        <v>2.2999999999999998</v>
      </c>
      <c r="AZ4547" s="108">
        <f t="shared" si="1030"/>
        <v>0.57499999999999996</v>
      </c>
      <c r="BA4547" s="1">
        <f t="shared" si="1031"/>
        <v>2.875</v>
      </c>
      <c r="BB4547" s="106">
        <f t="shared" si="1032"/>
        <v>3.105</v>
      </c>
      <c r="BC4547" s="105" t="s">
        <v>53</v>
      </c>
      <c r="BE4547" s="110"/>
      <c r="BF4547" s="110"/>
      <c r="BG4547" s="110"/>
    </row>
    <row r="4548" spans="1:59" ht="24.75" hidden="1" customHeight="1">
      <c r="A4548" s="9">
        <v>4559</v>
      </c>
      <c r="B4548" s="17">
        <v>8332</v>
      </c>
      <c r="C4548" s="17"/>
      <c r="D4548" s="8"/>
      <c r="E4548" s="2" t="s">
        <v>17302</v>
      </c>
      <c r="F4548" s="2" t="s">
        <v>17303</v>
      </c>
      <c r="G4548" s="2" t="s">
        <v>3802</v>
      </c>
      <c r="H4548" s="18" t="s">
        <v>1469</v>
      </c>
      <c r="I4548" s="2" t="s">
        <v>68</v>
      </c>
      <c r="J4548" s="2" t="s">
        <v>545</v>
      </c>
      <c r="K4548" s="19"/>
      <c r="L4548" s="2"/>
      <c r="M4548" s="17">
        <v>30</v>
      </c>
      <c r="N4548" s="2" t="s">
        <v>46</v>
      </c>
      <c r="O4548" s="2" t="s">
        <v>17109</v>
      </c>
      <c r="P4548" s="2" t="s">
        <v>17118</v>
      </c>
      <c r="Q4548" s="2" t="s">
        <v>17305</v>
      </c>
      <c r="R4548" s="101">
        <v>3.1</v>
      </c>
      <c r="T4548" s="116" t="s">
        <v>58</v>
      </c>
      <c r="AN4548" s="106">
        <v>3.1</v>
      </c>
      <c r="AO4548" s="105" t="s">
        <v>50</v>
      </c>
      <c r="AP4548" s="104" t="s">
        <v>51</v>
      </c>
      <c r="AQ4548" s="105" t="e">
        <f t="shared" si="1033"/>
        <v>#NUM!</v>
      </c>
      <c r="AR4548" s="105" t="e">
        <f t="shared" si="1034"/>
        <v>#NUM!</v>
      </c>
      <c r="AS4548" s="105" t="e">
        <f t="shared" si="1035"/>
        <v>#NUM!</v>
      </c>
      <c r="AT4548" s="105" t="e">
        <f>#REF!*1.075</f>
        <v>#REF!</v>
      </c>
      <c r="AU4548" s="105" t="e">
        <f t="shared" si="1037"/>
        <v>#VALUE!</v>
      </c>
      <c r="AV4548" s="102" t="e">
        <f t="shared" si="1038"/>
        <v>#REF!</v>
      </c>
      <c r="AW4548" s="125" t="s">
        <v>52</v>
      </c>
      <c r="AX4548" s="105" t="s">
        <v>51</v>
      </c>
      <c r="AY4548" s="106">
        <v>3.1</v>
      </c>
      <c r="AZ4548" s="108">
        <f t="shared" si="1030"/>
        <v>0.77500000000000002</v>
      </c>
      <c r="BA4548" s="1">
        <f t="shared" si="1031"/>
        <v>3.875</v>
      </c>
      <c r="BB4548" s="106">
        <f t="shared" si="1032"/>
        <v>4.1849999999999996</v>
      </c>
      <c r="BC4548" s="105" t="s">
        <v>53</v>
      </c>
      <c r="BE4548" s="110"/>
      <c r="BF4548" s="110"/>
      <c r="BG4548" s="110"/>
    </row>
    <row r="4549" spans="1:59" ht="24.75" hidden="1" customHeight="1">
      <c r="A4549" s="9">
        <v>4560</v>
      </c>
      <c r="B4549" s="36">
        <v>1288</v>
      </c>
      <c r="C4549" s="36"/>
      <c r="D4549" s="5" t="s">
        <v>17136</v>
      </c>
      <c r="E4549" s="37" t="s">
        <v>17286</v>
      </c>
      <c r="F4549" s="36" t="s">
        <v>17306</v>
      </c>
      <c r="G4549" s="36" t="s">
        <v>3357</v>
      </c>
      <c r="H4549" s="36" t="s">
        <v>149</v>
      </c>
      <c r="I4549" s="36" t="s">
        <v>150</v>
      </c>
      <c r="J4549" s="37" t="s">
        <v>17202</v>
      </c>
      <c r="K4549" s="49"/>
      <c r="L4549" s="36"/>
      <c r="M4549" s="36"/>
      <c r="N4549" s="36"/>
      <c r="O4549" s="36" t="s">
        <v>17109</v>
      </c>
      <c r="P4549" s="36" t="s">
        <v>17307</v>
      </c>
      <c r="Q4549" s="36" t="s">
        <v>17308</v>
      </c>
      <c r="R4549" s="101">
        <v>2.9</v>
      </c>
      <c r="T4549" s="116"/>
      <c r="U4549" s="84">
        <v>2.9</v>
      </c>
      <c r="AQ4549" s="105" t="e">
        <f t="shared" si="1033"/>
        <v>#NUM!</v>
      </c>
      <c r="AR4549" s="105" t="e">
        <f t="shared" si="1034"/>
        <v>#NUM!</v>
      </c>
      <c r="AS4549" s="105" t="e">
        <f t="shared" si="1035"/>
        <v>#NUM!</v>
      </c>
      <c r="AT4549" s="105" t="e">
        <f>#REF!*1.075</f>
        <v>#REF!</v>
      </c>
      <c r="AU4549" s="105">
        <f t="shared" si="1037"/>
        <v>0</v>
      </c>
      <c r="AV4549" s="102" t="e">
        <f t="shared" si="1038"/>
        <v>#REF!</v>
      </c>
      <c r="AZ4549" s="108" t="b">
        <f t="shared" si="1030"/>
        <v>0</v>
      </c>
      <c r="BA4549" s="1">
        <f t="shared" si="1031"/>
        <v>0</v>
      </c>
      <c r="BB4549" s="106">
        <f t="shared" si="1032"/>
        <v>0</v>
      </c>
      <c r="BD4549" s="110" t="s">
        <v>497</v>
      </c>
      <c r="BE4549" s="110"/>
      <c r="BF4549" s="110"/>
      <c r="BG4549" s="110"/>
    </row>
    <row r="4550" spans="1:59" ht="24.75" hidden="1" customHeight="1">
      <c r="A4550" s="9">
        <v>4561</v>
      </c>
      <c r="B4550" s="36">
        <v>5541</v>
      </c>
      <c r="C4550" s="36"/>
      <c r="D4550" s="5" t="s">
        <v>17136</v>
      </c>
      <c r="E4550" s="37" t="s">
        <v>17309</v>
      </c>
      <c r="F4550" s="36" t="s">
        <v>1992</v>
      </c>
      <c r="G4550" s="36" t="s">
        <v>929</v>
      </c>
      <c r="H4550" s="36" t="s">
        <v>935</v>
      </c>
      <c r="I4550" s="36" t="s">
        <v>183</v>
      </c>
      <c r="J4550" s="37"/>
      <c r="K4550" s="49"/>
      <c r="L4550" s="36"/>
      <c r="M4550" s="36"/>
      <c r="N4550" s="36"/>
      <c r="O4550" s="36" t="s">
        <v>17109</v>
      </c>
      <c r="P4550" s="36" t="s">
        <v>17310</v>
      </c>
      <c r="Q4550" s="36" t="s">
        <v>17311</v>
      </c>
      <c r="R4550" s="101">
        <v>5.09</v>
      </c>
      <c r="T4550" s="116"/>
      <c r="U4550" s="84">
        <v>5.09</v>
      </c>
      <c r="AQ4550" s="105" t="e">
        <f t="shared" si="1033"/>
        <v>#NUM!</v>
      </c>
      <c r="AR4550" s="105" t="e">
        <f t="shared" si="1034"/>
        <v>#NUM!</v>
      </c>
      <c r="AS4550" s="105" t="e">
        <f t="shared" si="1035"/>
        <v>#NUM!</v>
      </c>
      <c r="AT4550" s="105" t="e">
        <f>#REF!*1.075</f>
        <v>#REF!</v>
      </c>
      <c r="AU4550" s="105">
        <f t="shared" si="1037"/>
        <v>0</v>
      </c>
      <c r="AV4550" s="102" t="e">
        <f t="shared" si="1038"/>
        <v>#REF!</v>
      </c>
      <c r="AZ4550" s="108" t="b">
        <f t="shared" si="1030"/>
        <v>0</v>
      </c>
      <c r="BA4550" s="1">
        <f t="shared" si="1031"/>
        <v>0</v>
      </c>
      <c r="BB4550" s="106">
        <f t="shared" si="1032"/>
        <v>0</v>
      </c>
      <c r="BD4550" s="110" t="s">
        <v>497</v>
      </c>
      <c r="BE4550" s="110"/>
      <c r="BF4550" s="110"/>
      <c r="BG4550" s="110"/>
    </row>
    <row r="4551" spans="1:59" ht="24.75" hidden="1" customHeight="1">
      <c r="A4551" s="9">
        <v>4562</v>
      </c>
      <c r="B4551" s="36">
        <v>7277</v>
      </c>
      <c r="C4551" s="36"/>
      <c r="D4551" s="5" t="s">
        <v>17136</v>
      </c>
      <c r="E4551" s="37" t="s">
        <v>17312</v>
      </c>
      <c r="F4551" s="36" t="s">
        <v>17313</v>
      </c>
      <c r="G4551" s="36" t="s">
        <v>1420</v>
      </c>
      <c r="H4551" s="36" t="s">
        <v>1421</v>
      </c>
      <c r="I4551" s="36" t="s">
        <v>68</v>
      </c>
      <c r="J4551" s="37" t="s">
        <v>124</v>
      </c>
      <c r="K4551" s="49"/>
      <c r="L4551" s="36"/>
      <c r="M4551" s="36"/>
      <c r="N4551" s="36"/>
      <c r="O4551" s="36" t="s">
        <v>17109</v>
      </c>
      <c r="P4551" s="36" t="s">
        <v>17134</v>
      </c>
      <c r="Q4551" s="36" t="s">
        <v>17314</v>
      </c>
      <c r="R4551" s="101">
        <v>0.8</v>
      </c>
      <c r="T4551" s="116"/>
      <c r="U4551" s="84">
        <v>0.8</v>
      </c>
      <c r="AQ4551" s="105" t="e">
        <f t="shared" si="1033"/>
        <v>#NUM!</v>
      </c>
      <c r="AR4551" s="105" t="e">
        <f t="shared" si="1034"/>
        <v>#NUM!</v>
      </c>
      <c r="AS4551" s="105" t="e">
        <f t="shared" si="1035"/>
        <v>#NUM!</v>
      </c>
      <c r="AT4551" s="105" t="e">
        <f>#REF!*1.075</f>
        <v>#REF!</v>
      </c>
      <c r="AU4551" s="105">
        <f t="shared" si="1037"/>
        <v>0</v>
      </c>
      <c r="AV4551" s="102" t="e">
        <f t="shared" si="1038"/>
        <v>#REF!</v>
      </c>
      <c r="AZ4551" s="108" t="b">
        <f t="shared" si="1030"/>
        <v>0</v>
      </c>
      <c r="BA4551" s="1">
        <f t="shared" si="1031"/>
        <v>0</v>
      </c>
      <c r="BB4551" s="106">
        <f t="shared" si="1032"/>
        <v>0</v>
      </c>
      <c r="BD4551" s="110" t="s">
        <v>497</v>
      </c>
      <c r="BE4551" s="110"/>
      <c r="BF4551" s="110"/>
      <c r="BG4551" s="110"/>
    </row>
    <row r="4552" spans="1:59" ht="24.75" hidden="1" customHeight="1">
      <c r="A4552" s="9">
        <v>4563</v>
      </c>
      <c r="B4552" s="36">
        <v>7278</v>
      </c>
      <c r="C4552" s="36"/>
      <c r="D4552" s="5" t="s">
        <v>17136</v>
      </c>
      <c r="E4552" s="37" t="s">
        <v>17312</v>
      </c>
      <c r="F4552" s="36" t="s">
        <v>17313</v>
      </c>
      <c r="G4552" s="36" t="s">
        <v>1420</v>
      </c>
      <c r="H4552" s="36" t="s">
        <v>945</v>
      </c>
      <c r="I4552" s="36" t="s">
        <v>68</v>
      </c>
      <c r="J4552" s="37" t="s">
        <v>17315</v>
      </c>
      <c r="K4552" s="49"/>
      <c r="L4552" s="36"/>
      <c r="M4552" s="36"/>
      <c r="N4552" s="36"/>
      <c r="O4552" s="36" t="s">
        <v>17109</v>
      </c>
      <c r="P4552" s="36" t="s">
        <v>17134</v>
      </c>
      <c r="Q4552" s="36" t="s">
        <v>17316</v>
      </c>
      <c r="R4552" s="101">
        <v>1.1000000000000001</v>
      </c>
      <c r="T4552" s="116"/>
      <c r="U4552" s="84">
        <v>1.1000000000000001</v>
      </c>
      <c r="AQ4552" s="105" t="e">
        <f t="shared" si="1033"/>
        <v>#NUM!</v>
      </c>
      <c r="AR4552" s="105" t="e">
        <f t="shared" si="1034"/>
        <v>#NUM!</v>
      </c>
      <c r="AS4552" s="105" t="e">
        <f t="shared" si="1035"/>
        <v>#NUM!</v>
      </c>
      <c r="AT4552" s="105" t="e">
        <f>#REF!*1.075</f>
        <v>#REF!</v>
      </c>
      <c r="AU4552" s="105">
        <f t="shared" si="1037"/>
        <v>0</v>
      </c>
      <c r="AV4552" s="102" t="e">
        <f t="shared" si="1038"/>
        <v>#REF!</v>
      </c>
      <c r="AZ4552" s="108" t="b">
        <f t="shared" si="1030"/>
        <v>0</v>
      </c>
      <c r="BA4552" s="1">
        <f t="shared" si="1031"/>
        <v>0</v>
      </c>
      <c r="BB4552" s="106">
        <f t="shared" si="1032"/>
        <v>0</v>
      </c>
      <c r="BD4552" s="110" t="s">
        <v>497</v>
      </c>
      <c r="BE4552" s="110"/>
      <c r="BF4552" s="110"/>
      <c r="BG4552" s="110"/>
    </row>
    <row r="4553" spans="1:59" ht="24.75" hidden="1" customHeight="1">
      <c r="A4553" s="9">
        <v>4564</v>
      </c>
      <c r="B4553" s="17">
        <v>7181</v>
      </c>
      <c r="C4553" s="17"/>
      <c r="D4553" s="8"/>
      <c r="E4553" s="2" t="s">
        <v>17317</v>
      </c>
      <c r="F4553" s="2" t="s">
        <v>17318</v>
      </c>
      <c r="G4553" s="2" t="s">
        <v>1682</v>
      </c>
      <c r="H4553" s="18" t="s">
        <v>3376</v>
      </c>
      <c r="I4553" s="2" t="s">
        <v>68</v>
      </c>
      <c r="J4553" s="2" t="s">
        <v>17319</v>
      </c>
      <c r="K4553" s="19"/>
      <c r="L4553" s="2"/>
      <c r="M4553" s="17">
        <v>30</v>
      </c>
      <c r="N4553" s="2" t="s">
        <v>46</v>
      </c>
      <c r="O4553" s="2" t="s">
        <v>17109</v>
      </c>
      <c r="P4553" s="2" t="s">
        <v>17129</v>
      </c>
      <c r="Q4553" s="2" t="s">
        <v>17320</v>
      </c>
      <c r="R4553" s="101">
        <v>2.5</v>
      </c>
      <c r="T4553" s="116" t="s">
        <v>58</v>
      </c>
      <c r="AN4553" s="106">
        <v>2.5</v>
      </c>
      <c r="AO4553" s="105" t="s">
        <v>50</v>
      </c>
      <c r="AP4553" s="104" t="s">
        <v>51</v>
      </c>
      <c r="AQ4553" s="105" t="e">
        <f t="shared" si="1033"/>
        <v>#NUM!</v>
      </c>
      <c r="AR4553" s="105" t="e">
        <f t="shared" si="1034"/>
        <v>#NUM!</v>
      </c>
      <c r="AS4553" s="105" t="e">
        <f t="shared" si="1035"/>
        <v>#NUM!</v>
      </c>
      <c r="AT4553" s="105" t="e">
        <f>#REF!*1.075</f>
        <v>#REF!</v>
      </c>
      <c r="AU4553" s="105" t="e">
        <f t="shared" si="1037"/>
        <v>#VALUE!</v>
      </c>
      <c r="AV4553" s="102" t="e">
        <f t="shared" si="1038"/>
        <v>#REF!</v>
      </c>
      <c r="AW4553" s="125" t="s">
        <v>52</v>
      </c>
      <c r="AX4553" s="105" t="s">
        <v>51</v>
      </c>
      <c r="AY4553" s="106">
        <v>2.5</v>
      </c>
      <c r="AZ4553" s="108">
        <f t="shared" si="1030"/>
        <v>0.625</v>
      </c>
      <c r="BA4553" s="1">
        <f t="shared" si="1031"/>
        <v>3.125</v>
      </c>
      <c r="BB4553" s="106">
        <f t="shared" si="1032"/>
        <v>3.375</v>
      </c>
      <c r="BC4553" s="105" t="s">
        <v>53</v>
      </c>
      <c r="BE4553" s="110"/>
      <c r="BF4553" s="110"/>
      <c r="BG4553" s="110"/>
    </row>
    <row r="4554" spans="1:59" ht="24.75" hidden="1" customHeight="1">
      <c r="A4554" s="9">
        <v>4565</v>
      </c>
      <c r="B4554" s="36">
        <v>7279</v>
      </c>
      <c r="C4554" s="36"/>
      <c r="D4554" s="5" t="s">
        <v>17136</v>
      </c>
      <c r="E4554" s="37" t="s">
        <v>17321</v>
      </c>
      <c r="F4554" s="36" t="s">
        <v>17322</v>
      </c>
      <c r="G4554" s="36" t="s">
        <v>527</v>
      </c>
      <c r="H4554" s="36" t="s">
        <v>123</v>
      </c>
      <c r="I4554" s="36" t="s">
        <v>68</v>
      </c>
      <c r="J4554" s="37" t="s">
        <v>5857</v>
      </c>
      <c r="K4554" s="49"/>
      <c r="L4554" s="36"/>
      <c r="M4554" s="36"/>
      <c r="N4554" s="36"/>
      <c r="O4554" s="36" t="s">
        <v>17109</v>
      </c>
      <c r="P4554" s="36" t="s">
        <v>17134</v>
      </c>
      <c r="Q4554" s="36" t="s">
        <v>17323</v>
      </c>
      <c r="R4554" s="101">
        <v>2</v>
      </c>
      <c r="T4554" s="116"/>
      <c r="U4554" s="84">
        <v>2</v>
      </c>
      <c r="AQ4554" s="105" t="e">
        <f t="shared" si="1033"/>
        <v>#NUM!</v>
      </c>
      <c r="AR4554" s="105" t="e">
        <f t="shared" si="1034"/>
        <v>#NUM!</v>
      </c>
      <c r="AS4554" s="105" t="e">
        <f t="shared" si="1035"/>
        <v>#NUM!</v>
      </c>
      <c r="AT4554" s="105" t="e">
        <f>#REF!*1.075</f>
        <v>#REF!</v>
      </c>
      <c r="AU4554" s="105">
        <f t="shared" si="1037"/>
        <v>0</v>
      </c>
      <c r="AV4554" s="102" t="e">
        <f t="shared" si="1038"/>
        <v>#REF!</v>
      </c>
      <c r="AZ4554" s="108" t="b">
        <f t="shared" si="1030"/>
        <v>0</v>
      </c>
      <c r="BA4554" s="1">
        <f t="shared" si="1031"/>
        <v>0</v>
      </c>
      <c r="BB4554" s="106">
        <f t="shared" si="1032"/>
        <v>0</v>
      </c>
      <c r="BD4554" s="110" t="s">
        <v>497</v>
      </c>
      <c r="BE4554" s="110"/>
      <c r="BF4554" s="110"/>
      <c r="BG4554" s="110"/>
    </row>
    <row r="4555" spans="1:59" ht="24.75" hidden="1" customHeight="1">
      <c r="A4555" s="9">
        <v>4566</v>
      </c>
      <c r="B4555" s="17">
        <v>7193</v>
      </c>
      <c r="C4555" s="17"/>
      <c r="D4555" s="8"/>
      <c r="E4555" s="2" t="s">
        <v>17324</v>
      </c>
      <c r="F4555" s="2" t="s">
        <v>5786</v>
      </c>
      <c r="G4555" s="2" t="s">
        <v>1495</v>
      </c>
      <c r="H4555" s="18" t="s">
        <v>945</v>
      </c>
      <c r="I4555" s="2" t="s">
        <v>68</v>
      </c>
      <c r="J4555" s="2" t="s">
        <v>17319</v>
      </c>
      <c r="K4555" s="19"/>
      <c r="L4555" s="2"/>
      <c r="M4555" s="17">
        <v>30</v>
      </c>
      <c r="N4555" s="2" t="s">
        <v>46</v>
      </c>
      <c r="O4555" s="2" t="s">
        <v>17109</v>
      </c>
      <c r="P4555" s="2" t="s">
        <v>17129</v>
      </c>
      <c r="Q4555" s="2" t="s">
        <v>17325</v>
      </c>
      <c r="R4555" s="101">
        <v>2.2000000000000002</v>
      </c>
      <c r="T4555" s="116" t="s">
        <v>58</v>
      </c>
      <c r="AF4555" s="105">
        <v>0.78900000000000003</v>
      </c>
      <c r="AN4555" s="106">
        <v>2.2000000000000002</v>
      </c>
      <c r="AO4555" s="105" t="s">
        <v>50</v>
      </c>
      <c r="AP4555" s="104" t="s">
        <v>51</v>
      </c>
      <c r="AQ4555" s="105" t="e">
        <f t="shared" si="1033"/>
        <v>#NUM!</v>
      </c>
      <c r="AR4555" s="105" t="e">
        <f t="shared" si="1034"/>
        <v>#NUM!</v>
      </c>
      <c r="AS4555" s="105" t="e">
        <f t="shared" si="1035"/>
        <v>#NUM!</v>
      </c>
      <c r="AT4555" s="105" t="e">
        <f>#REF!*1.075</f>
        <v>#REF!</v>
      </c>
      <c r="AU4555" s="105" t="e">
        <f t="shared" si="1037"/>
        <v>#VALUE!</v>
      </c>
      <c r="AV4555" s="102" t="e">
        <f t="shared" si="1038"/>
        <v>#REF!</v>
      </c>
      <c r="AW4555" s="125" t="s">
        <v>52</v>
      </c>
      <c r="AX4555" s="105" t="s">
        <v>51</v>
      </c>
      <c r="AY4555" s="106">
        <v>2.2000000000000002</v>
      </c>
      <c r="AZ4555" s="108">
        <f t="shared" si="1030"/>
        <v>0.55000000000000004</v>
      </c>
      <c r="BA4555" s="1">
        <f t="shared" si="1031"/>
        <v>2.75</v>
      </c>
      <c r="BB4555" s="106">
        <f t="shared" si="1032"/>
        <v>2.97</v>
      </c>
      <c r="BC4555" s="105" t="s">
        <v>53</v>
      </c>
      <c r="BE4555" s="110"/>
      <c r="BF4555" s="110"/>
      <c r="BG4555" s="110"/>
    </row>
    <row r="4556" spans="1:59" ht="24.75" hidden="1" customHeight="1">
      <c r="A4556" s="9">
        <v>4567</v>
      </c>
      <c r="B4556" s="17">
        <v>7232</v>
      </c>
      <c r="C4556" s="17"/>
      <c r="E4556" s="2" t="s">
        <v>17326</v>
      </c>
      <c r="F4556" s="2" t="s">
        <v>17327</v>
      </c>
      <c r="G4556" s="2" t="s">
        <v>4800</v>
      </c>
      <c r="H4556" s="18" t="s">
        <v>4804</v>
      </c>
      <c r="I4556" s="2" t="s">
        <v>68</v>
      </c>
      <c r="J4556" s="2" t="s">
        <v>1078</v>
      </c>
      <c r="K4556" s="19"/>
      <c r="L4556" s="2"/>
      <c r="M4556" s="17">
        <v>30</v>
      </c>
      <c r="N4556" s="2" t="s">
        <v>46</v>
      </c>
      <c r="O4556" s="2" t="s">
        <v>17109</v>
      </c>
      <c r="P4556" s="2" t="s">
        <v>17129</v>
      </c>
      <c r="Q4556" s="2" t="s">
        <v>17328</v>
      </c>
      <c r="R4556" s="101">
        <v>3.2</v>
      </c>
      <c r="T4556" s="116" t="s">
        <v>58</v>
      </c>
      <c r="AN4556" s="106">
        <v>3.2</v>
      </c>
      <c r="AO4556" s="105" t="s">
        <v>50</v>
      </c>
      <c r="AP4556" s="104" t="s">
        <v>51</v>
      </c>
      <c r="AQ4556" s="105" t="e">
        <f t="shared" si="1033"/>
        <v>#NUM!</v>
      </c>
      <c r="AR4556" s="105" t="e">
        <f t="shared" si="1034"/>
        <v>#NUM!</v>
      </c>
      <c r="AS4556" s="105" t="e">
        <f t="shared" si="1035"/>
        <v>#NUM!</v>
      </c>
      <c r="AT4556" s="105" t="e">
        <f>#REF!*1.075</f>
        <v>#REF!</v>
      </c>
      <c r="AU4556" s="105" t="e">
        <f t="shared" si="1037"/>
        <v>#VALUE!</v>
      </c>
      <c r="AV4556" s="102" t="e">
        <f t="shared" si="1038"/>
        <v>#REF!</v>
      </c>
      <c r="AW4556" s="125" t="s">
        <v>52</v>
      </c>
      <c r="AX4556" s="105" t="s">
        <v>51</v>
      </c>
      <c r="AY4556" s="106">
        <v>3.2</v>
      </c>
      <c r="AZ4556" s="108">
        <f t="shared" si="1030"/>
        <v>0.8</v>
      </c>
      <c r="BA4556" s="1">
        <f t="shared" si="1031"/>
        <v>4</v>
      </c>
      <c r="BB4556" s="106">
        <f t="shared" si="1032"/>
        <v>4.32</v>
      </c>
      <c r="BC4556" s="105" t="s">
        <v>53</v>
      </c>
      <c r="BE4556" s="110"/>
      <c r="BF4556" s="110"/>
      <c r="BG4556" s="110"/>
    </row>
    <row r="4557" spans="1:59" ht="24.75" hidden="1" customHeight="1">
      <c r="A4557" s="9">
        <v>4568</v>
      </c>
      <c r="B4557" s="36">
        <v>7280</v>
      </c>
      <c r="C4557" s="36"/>
      <c r="D4557" s="5" t="s">
        <v>17136</v>
      </c>
      <c r="E4557" s="37" t="s">
        <v>17321</v>
      </c>
      <c r="F4557" s="36" t="s">
        <v>17322</v>
      </c>
      <c r="G4557" s="36" t="s">
        <v>527</v>
      </c>
      <c r="H4557" s="36" t="s">
        <v>60</v>
      </c>
      <c r="I4557" s="36" t="s">
        <v>68</v>
      </c>
      <c r="J4557" s="37" t="s">
        <v>5857</v>
      </c>
      <c r="K4557" s="49"/>
      <c r="L4557" s="36"/>
      <c r="M4557" s="36"/>
      <c r="N4557" s="36"/>
      <c r="O4557" s="36" t="s">
        <v>17109</v>
      </c>
      <c r="P4557" s="36" t="s">
        <v>17134</v>
      </c>
      <c r="Q4557" s="36" t="s">
        <v>17329</v>
      </c>
      <c r="R4557" s="101">
        <v>2.9</v>
      </c>
      <c r="T4557" s="116"/>
      <c r="U4557" s="84">
        <v>2.9</v>
      </c>
      <c r="AQ4557" s="105" t="e">
        <f t="shared" ref="AQ4557:AQ4586" si="1039">AVERAGE(SMALL(AE4557:AI4557,1),SMALL(AE4557:AI4557,2))</f>
        <v>#NUM!</v>
      </c>
      <c r="AR4557" s="105" t="e">
        <f t="shared" ref="AR4557:AR4586" si="1040">IF(R4557 &lt;=( AVERAGE(SMALL(AE4557:AI4557,1),SMALL(AE4557:AI4557,2))), R4557, "")</f>
        <v>#NUM!</v>
      </c>
      <c r="AS4557" s="105" t="e">
        <f t="shared" ref="AS4557:AS4586" si="1041">AVERAGE(SMALL(AJ4557:AM4557,1),SMALL(AJ4557:AM4557,2))</f>
        <v>#NUM!</v>
      </c>
      <c r="AT4557" s="105" t="e">
        <f>#REF!*1.075</f>
        <v>#REF!</v>
      </c>
      <c r="AU4557" s="105">
        <f t="shared" si="1037"/>
        <v>0</v>
      </c>
      <c r="AV4557" s="102" t="e">
        <f t="shared" si="1038"/>
        <v>#REF!</v>
      </c>
      <c r="AZ4557" s="108" t="b">
        <f t="shared" si="1030"/>
        <v>0</v>
      </c>
      <c r="BA4557" s="1">
        <f t="shared" si="1031"/>
        <v>0</v>
      </c>
      <c r="BB4557" s="106">
        <f t="shared" si="1032"/>
        <v>0</v>
      </c>
      <c r="BD4557" s="110" t="s">
        <v>497</v>
      </c>
      <c r="BE4557" s="110"/>
      <c r="BF4557" s="110"/>
      <c r="BG4557" s="110"/>
    </row>
    <row r="4558" spans="1:59" ht="24.75" hidden="1" customHeight="1">
      <c r="A4558" s="9">
        <v>4569</v>
      </c>
      <c r="B4558" s="36">
        <v>7182</v>
      </c>
      <c r="C4558" s="36"/>
      <c r="D4558" s="5" t="s">
        <v>17136</v>
      </c>
      <c r="E4558" s="37" t="s">
        <v>17317</v>
      </c>
      <c r="F4558" s="36" t="s">
        <v>17330</v>
      </c>
      <c r="G4558" s="36" t="s">
        <v>1682</v>
      </c>
      <c r="H4558" s="36" t="s">
        <v>1683</v>
      </c>
      <c r="I4558" s="36" t="s">
        <v>68</v>
      </c>
      <c r="J4558" s="37" t="s">
        <v>5857</v>
      </c>
      <c r="K4558" s="49"/>
      <c r="L4558" s="36"/>
      <c r="M4558" s="36"/>
      <c r="N4558" s="36"/>
      <c r="O4558" s="36" t="s">
        <v>17109</v>
      </c>
      <c r="P4558" s="36" t="s">
        <v>17134</v>
      </c>
      <c r="Q4558" s="36" t="s">
        <v>17331</v>
      </c>
      <c r="R4558" s="101">
        <v>3.95</v>
      </c>
      <c r="T4558" s="116"/>
      <c r="U4558" s="84">
        <v>3.95</v>
      </c>
      <c r="AQ4558" s="105" t="e">
        <f t="shared" si="1039"/>
        <v>#NUM!</v>
      </c>
      <c r="AR4558" s="105" t="e">
        <f t="shared" si="1040"/>
        <v>#NUM!</v>
      </c>
      <c r="AS4558" s="105" t="e">
        <f t="shared" si="1041"/>
        <v>#NUM!</v>
      </c>
      <c r="AT4558" s="105" t="e">
        <f>#REF!*1.075</f>
        <v>#REF!</v>
      </c>
      <c r="AU4558" s="105">
        <f t="shared" si="1037"/>
        <v>0</v>
      </c>
      <c r="AV4558" s="102" t="e">
        <f t="shared" si="1038"/>
        <v>#REF!</v>
      </c>
      <c r="AZ4558" s="108" t="b">
        <f t="shared" si="1030"/>
        <v>0</v>
      </c>
      <c r="BA4558" s="1">
        <f t="shared" si="1031"/>
        <v>0</v>
      </c>
      <c r="BB4558" s="106">
        <f t="shared" si="1032"/>
        <v>0</v>
      </c>
      <c r="BD4558" s="110" t="s">
        <v>497</v>
      </c>
      <c r="BE4558" s="110"/>
      <c r="BF4558" s="110"/>
      <c r="BG4558" s="110"/>
    </row>
    <row r="4559" spans="1:59" ht="24.75" hidden="1" customHeight="1">
      <c r="A4559" s="9">
        <v>4570</v>
      </c>
      <c r="B4559" s="36">
        <v>5260</v>
      </c>
      <c r="C4559" s="36"/>
      <c r="D4559" s="5" t="s">
        <v>17136</v>
      </c>
      <c r="E4559" s="37" t="s">
        <v>17332</v>
      </c>
      <c r="F4559" s="36" t="s">
        <v>17333</v>
      </c>
      <c r="G4559" s="36" t="s">
        <v>6151</v>
      </c>
      <c r="H4559" s="36" t="s">
        <v>1187</v>
      </c>
      <c r="I4559" s="36" t="s">
        <v>68</v>
      </c>
      <c r="J4559" s="37" t="s">
        <v>1422</v>
      </c>
      <c r="K4559" s="49"/>
      <c r="L4559" s="36"/>
      <c r="M4559" s="36"/>
      <c r="N4559" s="36"/>
      <c r="O4559" s="36" t="s">
        <v>17109</v>
      </c>
      <c r="P4559" s="36" t="s">
        <v>17143</v>
      </c>
      <c r="Q4559" s="36" t="s">
        <v>17334</v>
      </c>
      <c r="R4559" s="101">
        <v>1.3</v>
      </c>
      <c r="T4559" s="116"/>
      <c r="U4559" s="84">
        <v>1.3</v>
      </c>
      <c r="AQ4559" s="105" t="e">
        <f t="shared" si="1039"/>
        <v>#NUM!</v>
      </c>
      <c r="AR4559" s="105" t="e">
        <f t="shared" si="1040"/>
        <v>#NUM!</v>
      </c>
      <c r="AS4559" s="105" t="e">
        <f t="shared" si="1041"/>
        <v>#NUM!</v>
      </c>
      <c r="AT4559" s="105" t="e">
        <f>#REF!*1.075</f>
        <v>#REF!</v>
      </c>
      <c r="AU4559" s="105">
        <f t="shared" si="1037"/>
        <v>0</v>
      </c>
      <c r="AV4559" s="102" t="e">
        <f t="shared" si="1038"/>
        <v>#REF!</v>
      </c>
      <c r="AZ4559" s="108" t="b">
        <f t="shared" si="1030"/>
        <v>0</v>
      </c>
      <c r="BA4559" s="1">
        <f t="shared" si="1031"/>
        <v>0</v>
      </c>
      <c r="BB4559" s="106">
        <f t="shared" si="1032"/>
        <v>0</v>
      </c>
      <c r="BD4559" s="110" t="s">
        <v>497</v>
      </c>
      <c r="BE4559" s="110"/>
      <c r="BF4559" s="110"/>
      <c r="BG4559" s="110"/>
    </row>
    <row r="4560" spans="1:59" ht="24.75" hidden="1" customHeight="1">
      <c r="A4560" s="9">
        <v>4571</v>
      </c>
      <c r="B4560" s="36">
        <v>3784</v>
      </c>
      <c r="C4560" s="36"/>
      <c r="D4560" s="5" t="s">
        <v>17136</v>
      </c>
      <c r="E4560" s="37" t="s">
        <v>17332</v>
      </c>
      <c r="F4560" s="36" t="s">
        <v>17333</v>
      </c>
      <c r="G4560" s="36" t="s">
        <v>6151</v>
      </c>
      <c r="H4560" s="36" t="s">
        <v>1187</v>
      </c>
      <c r="I4560" s="36" t="s">
        <v>68</v>
      </c>
      <c r="J4560" s="37" t="s">
        <v>17335</v>
      </c>
      <c r="K4560" s="49"/>
      <c r="L4560" s="36"/>
      <c r="M4560" s="36"/>
      <c r="N4560" s="36"/>
      <c r="O4560" s="36" t="s">
        <v>17109</v>
      </c>
      <c r="P4560" s="36" t="s">
        <v>17143</v>
      </c>
      <c r="Q4560" s="36" t="s">
        <v>17336</v>
      </c>
      <c r="R4560" s="101">
        <v>0.85</v>
      </c>
      <c r="T4560" s="116"/>
      <c r="U4560" s="84">
        <v>0.85</v>
      </c>
      <c r="AQ4560" s="105" t="e">
        <f t="shared" si="1039"/>
        <v>#NUM!</v>
      </c>
      <c r="AR4560" s="105" t="e">
        <f t="shared" si="1040"/>
        <v>#NUM!</v>
      </c>
      <c r="AS4560" s="105" t="e">
        <f t="shared" si="1041"/>
        <v>#NUM!</v>
      </c>
      <c r="AT4560" s="105" t="e">
        <f>#REF!*1.075</f>
        <v>#REF!</v>
      </c>
      <c r="AU4560" s="105">
        <f t="shared" si="1037"/>
        <v>0</v>
      </c>
      <c r="AV4560" s="102" t="e">
        <f t="shared" si="1038"/>
        <v>#REF!</v>
      </c>
      <c r="AZ4560" s="108" t="b">
        <f t="shared" si="1030"/>
        <v>0</v>
      </c>
      <c r="BA4560" s="1">
        <f t="shared" si="1031"/>
        <v>0</v>
      </c>
      <c r="BB4560" s="106">
        <f t="shared" si="1032"/>
        <v>0</v>
      </c>
      <c r="BD4560" s="110" t="s">
        <v>497</v>
      </c>
      <c r="BE4560" s="110"/>
      <c r="BF4560" s="110"/>
      <c r="BG4560" s="110"/>
    </row>
    <row r="4561" spans="1:59" ht="24.75" hidden="1" customHeight="1">
      <c r="A4561" s="9">
        <v>4572</v>
      </c>
      <c r="B4561" s="36">
        <v>3841</v>
      </c>
      <c r="C4561" s="36"/>
      <c r="D4561" s="5" t="s">
        <v>17136</v>
      </c>
      <c r="E4561" s="37" t="s">
        <v>17337</v>
      </c>
      <c r="F4561" s="36" t="s">
        <v>17338</v>
      </c>
      <c r="G4561" s="36" t="s">
        <v>1488</v>
      </c>
      <c r="H4561" s="36" t="s">
        <v>123</v>
      </c>
      <c r="I4561" s="36" t="s">
        <v>68</v>
      </c>
      <c r="J4561" s="37" t="s">
        <v>2785</v>
      </c>
      <c r="K4561" s="49"/>
      <c r="L4561" s="36"/>
      <c r="M4561" s="36"/>
      <c r="N4561" s="36"/>
      <c r="O4561" s="36" t="s">
        <v>17109</v>
      </c>
      <c r="P4561" s="36" t="s">
        <v>17339</v>
      </c>
      <c r="Q4561" s="36" t="s">
        <v>17340</v>
      </c>
      <c r="R4561" s="101">
        <v>1.4</v>
      </c>
      <c r="T4561" s="116"/>
      <c r="U4561" s="84">
        <v>1.4</v>
      </c>
      <c r="AQ4561" s="105" t="e">
        <f t="shared" si="1039"/>
        <v>#NUM!</v>
      </c>
      <c r="AR4561" s="105" t="e">
        <f t="shared" si="1040"/>
        <v>#NUM!</v>
      </c>
      <c r="AS4561" s="105" t="e">
        <f t="shared" si="1041"/>
        <v>#NUM!</v>
      </c>
      <c r="AT4561" s="105" t="e">
        <f>#REF!*1.075</f>
        <v>#REF!</v>
      </c>
      <c r="AU4561" s="105">
        <f t="shared" si="1037"/>
        <v>0</v>
      </c>
      <c r="AV4561" s="102" t="e">
        <f t="shared" si="1038"/>
        <v>#REF!</v>
      </c>
      <c r="AZ4561" s="108" t="b">
        <f t="shared" si="1030"/>
        <v>0</v>
      </c>
      <c r="BA4561" s="1">
        <f t="shared" si="1031"/>
        <v>0</v>
      </c>
      <c r="BB4561" s="106">
        <f t="shared" si="1032"/>
        <v>0</v>
      </c>
      <c r="BD4561" s="110" t="s">
        <v>497</v>
      </c>
      <c r="BE4561" s="110"/>
      <c r="BF4561" s="110"/>
      <c r="BG4561" s="110"/>
    </row>
    <row r="4562" spans="1:59" ht="24.75" hidden="1" customHeight="1">
      <c r="A4562" s="9">
        <v>4573</v>
      </c>
      <c r="B4562" s="36">
        <v>3987</v>
      </c>
      <c r="C4562" s="36"/>
      <c r="D4562" s="5" t="s">
        <v>17136</v>
      </c>
      <c r="E4562" s="37" t="s">
        <v>17337</v>
      </c>
      <c r="F4562" s="36" t="s">
        <v>17338</v>
      </c>
      <c r="G4562" s="36" t="s">
        <v>1488</v>
      </c>
      <c r="H4562" s="36" t="s">
        <v>2553</v>
      </c>
      <c r="I4562" s="36" t="s">
        <v>109</v>
      </c>
      <c r="J4562" s="37" t="s">
        <v>4217</v>
      </c>
      <c r="K4562" s="49"/>
      <c r="L4562" s="36"/>
      <c r="M4562" s="36"/>
      <c r="N4562" s="36"/>
      <c r="O4562" s="36" t="s">
        <v>17109</v>
      </c>
      <c r="P4562" s="36" t="s">
        <v>17134</v>
      </c>
      <c r="Q4562" s="36" t="s">
        <v>17341</v>
      </c>
      <c r="R4562" s="101">
        <v>1.75</v>
      </c>
      <c r="T4562" s="116"/>
      <c r="U4562" s="84">
        <v>1.75</v>
      </c>
      <c r="AQ4562" s="105" t="e">
        <f t="shared" si="1039"/>
        <v>#NUM!</v>
      </c>
      <c r="AR4562" s="105" t="e">
        <f t="shared" si="1040"/>
        <v>#NUM!</v>
      </c>
      <c r="AS4562" s="105" t="e">
        <f t="shared" si="1041"/>
        <v>#NUM!</v>
      </c>
      <c r="AT4562" s="105" t="e">
        <f>#REF!*1.075</f>
        <v>#REF!</v>
      </c>
      <c r="AU4562" s="105">
        <f t="shared" si="1037"/>
        <v>0</v>
      </c>
      <c r="AV4562" s="102" t="e">
        <f t="shared" si="1038"/>
        <v>#REF!</v>
      </c>
      <c r="AZ4562" s="108" t="b">
        <f t="shared" si="1030"/>
        <v>0</v>
      </c>
      <c r="BA4562" s="1">
        <f t="shared" si="1031"/>
        <v>0</v>
      </c>
      <c r="BB4562" s="106">
        <f t="shared" si="1032"/>
        <v>0</v>
      </c>
      <c r="BD4562" s="110" t="s">
        <v>497</v>
      </c>
      <c r="BE4562" s="110"/>
      <c r="BF4562" s="110"/>
      <c r="BG4562" s="110"/>
    </row>
    <row r="4563" spans="1:59" ht="24.75" hidden="1" customHeight="1">
      <c r="A4563" s="9">
        <v>4574</v>
      </c>
      <c r="B4563" s="36">
        <v>5538</v>
      </c>
      <c r="C4563" s="36"/>
      <c r="D4563" s="5" t="s">
        <v>17136</v>
      </c>
      <c r="E4563" s="37" t="s">
        <v>17342</v>
      </c>
      <c r="F4563" s="36" t="s">
        <v>2690</v>
      </c>
      <c r="G4563" s="36" t="s">
        <v>96</v>
      </c>
      <c r="H4563" s="36" t="s">
        <v>1056</v>
      </c>
      <c r="I4563" s="36" t="s">
        <v>44</v>
      </c>
      <c r="J4563" s="37"/>
      <c r="K4563" s="49"/>
      <c r="L4563" s="36"/>
      <c r="M4563" s="36"/>
      <c r="N4563" s="36"/>
      <c r="O4563" s="36" t="s">
        <v>17109</v>
      </c>
      <c r="P4563" s="36" t="s">
        <v>17222</v>
      </c>
      <c r="Q4563" s="36" t="s">
        <v>17343</v>
      </c>
      <c r="R4563" s="101">
        <v>2.8</v>
      </c>
      <c r="T4563" s="116"/>
      <c r="U4563" s="84">
        <v>2.8</v>
      </c>
      <c r="AQ4563" s="105" t="e">
        <f t="shared" si="1039"/>
        <v>#NUM!</v>
      </c>
      <c r="AR4563" s="105" t="e">
        <f t="shared" si="1040"/>
        <v>#NUM!</v>
      </c>
      <c r="AS4563" s="105" t="e">
        <f t="shared" si="1041"/>
        <v>#NUM!</v>
      </c>
      <c r="AT4563" s="105" t="e">
        <f>#REF!*1.075</f>
        <v>#REF!</v>
      </c>
      <c r="AU4563" s="105">
        <f t="shared" si="1037"/>
        <v>0</v>
      </c>
      <c r="AV4563" s="102" t="e">
        <f t="shared" si="1038"/>
        <v>#REF!</v>
      </c>
      <c r="AZ4563" s="108" t="b">
        <f t="shared" si="1030"/>
        <v>0</v>
      </c>
      <c r="BA4563" s="1">
        <f t="shared" si="1031"/>
        <v>0</v>
      </c>
      <c r="BB4563" s="106">
        <f t="shared" si="1032"/>
        <v>0</v>
      </c>
      <c r="BD4563" s="110" t="s">
        <v>497</v>
      </c>
      <c r="BE4563" s="110"/>
      <c r="BF4563" s="110"/>
      <c r="BG4563" s="110"/>
    </row>
    <row r="4564" spans="1:59" ht="24.75" hidden="1" customHeight="1">
      <c r="A4564" s="9">
        <v>4575</v>
      </c>
      <c r="B4564" s="36">
        <v>1257</v>
      </c>
      <c r="C4564" s="36"/>
      <c r="D4564" s="5" t="s">
        <v>17136</v>
      </c>
      <c r="E4564" s="37" t="s">
        <v>17344</v>
      </c>
      <c r="F4564" s="36" t="s">
        <v>2690</v>
      </c>
      <c r="G4564" s="36" t="s">
        <v>96</v>
      </c>
      <c r="H4564" s="36" t="s">
        <v>1062</v>
      </c>
      <c r="I4564" s="36" t="s">
        <v>1063</v>
      </c>
      <c r="J4564" s="37" t="s">
        <v>17345</v>
      </c>
      <c r="K4564" s="49"/>
      <c r="L4564" s="36"/>
      <c r="M4564" s="36"/>
      <c r="N4564" s="36"/>
      <c r="O4564" s="36" t="s">
        <v>17109</v>
      </c>
      <c r="P4564" s="36" t="s">
        <v>17218</v>
      </c>
      <c r="Q4564" s="36" t="s">
        <v>17346</v>
      </c>
      <c r="R4564" s="101">
        <v>1.6</v>
      </c>
      <c r="T4564" s="116"/>
      <c r="U4564" s="84">
        <v>1.6</v>
      </c>
      <c r="AQ4564" s="105" t="e">
        <f t="shared" si="1039"/>
        <v>#NUM!</v>
      </c>
      <c r="AR4564" s="105" t="e">
        <f t="shared" si="1040"/>
        <v>#NUM!</v>
      </c>
      <c r="AS4564" s="105" t="e">
        <f t="shared" si="1041"/>
        <v>#NUM!</v>
      </c>
      <c r="AT4564" s="105" t="e">
        <f>#REF!*1.075</f>
        <v>#REF!</v>
      </c>
      <c r="AU4564" s="105">
        <f t="shared" si="1037"/>
        <v>0</v>
      </c>
      <c r="AV4564" s="102" t="e">
        <f t="shared" si="1038"/>
        <v>#REF!</v>
      </c>
      <c r="AZ4564" s="108" t="b">
        <f t="shared" si="1030"/>
        <v>0</v>
      </c>
      <c r="BA4564" s="1">
        <f t="shared" si="1031"/>
        <v>0</v>
      </c>
      <c r="BB4564" s="106">
        <f t="shared" si="1032"/>
        <v>0</v>
      </c>
      <c r="BD4564" s="110" t="s">
        <v>497</v>
      </c>
      <c r="BE4564" s="110"/>
      <c r="BF4564" s="110"/>
      <c r="BG4564" s="110"/>
    </row>
    <row r="4565" spans="1:59" ht="24.75" hidden="1" customHeight="1">
      <c r="A4565" s="9">
        <v>4576</v>
      </c>
      <c r="B4565" s="36">
        <v>8537</v>
      </c>
      <c r="C4565" s="36"/>
      <c r="D4565" s="5" t="s">
        <v>17136</v>
      </c>
      <c r="E4565" s="37" t="s">
        <v>17344</v>
      </c>
      <c r="F4565" s="36" t="s">
        <v>2690</v>
      </c>
      <c r="G4565" s="36" t="s">
        <v>96</v>
      </c>
      <c r="H4565" s="36" t="s">
        <v>1179</v>
      </c>
      <c r="I4565" s="36" t="s">
        <v>1063</v>
      </c>
      <c r="J4565" s="37" t="s">
        <v>17347</v>
      </c>
      <c r="K4565" s="49"/>
      <c r="L4565" s="36"/>
      <c r="M4565" s="36"/>
      <c r="N4565" s="36"/>
      <c r="O4565" s="36" t="s">
        <v>17109</v>
      </c>
      <c r="P4565" s="36" t="s">
        <v>17134</v>
      </c>
      <c r="Q4565" s="36" t="s">
        <v>17348</v>
      </c>
      <c r="R4565" s="101">
        <v>1.5</v>
      </c>
      <c r="T4565" s="116"/>
      <c r="U4565" s="84">
        <v>1.5</v>
      </c>
      <c r="AQ4565" s="105" t="e">
        <f t="shared" si="1039"/>
        <v>#NUM!</v>
      </c>
      <c r="AR4565" s="105" t="e">
        <f t="shared" si="1040"/>
        <v>#NUM!</v>
      </c>
      <c r="AS4565" s="105" t="e">
        <f t="shared" si="1041"/>
        <v>#NUM!</v>
      </c>
      <c r="AT4565" s="105" t="e">
        <f>#REF!*1.075</f>
        <v>#REF!</v>
      </c>
      <c r="AU4565" s="105">
        <f t="shared" ref="AU4565:AU4586" si="1042">T4565*1.075</f>
        <v>0</v>
      </c>
      <c r="AV4565" s="102" t="e">
        <f t="shared" ref="AV4565:AV4596" si="1043">MIN(AN4565,AT4565,AU4565)</f>
        <v>#REF!</v>
      </c>
      <c r="AZ4565" s="108" t="b">
        <f t="shared" si="1030"/>
        <v>0</v>
      </c>
      <c r="BA4565" s="1">
        <f t="shared" si="1031"/>
        <v>0</v>
      </c>
      <c r="BB4565" s="106">
        <f t="shared" si="1032"/>
        <v>0</v>
      </c>
      <c r="BD4565" s="110" t="s">
        <v>497</v>
      </c>
      <c r="BE4565" s="110"/>
      <c r="BF4565" s="110"/>
      <c r="BG4565" s="110"/>
    </row>
    <row r="4566" spans="1:59" ht="24.75" hidden="1" customHeight="1">
      <c r="A4566" s="9">
        <v>4577</v>
      </c>
      <c r="B4566" s="36">
        <v>8538</v>
      </c>
      <c r="C4566" s="36"/>
      <c r="D4566" s="5" t="s">
        <v>17136</v>
      </c>
      <c r="E4566" s="37" t="s">
        <v>17344</v>
      </c>
      <c r="F4566" s="36" t="s">
        <v>2690</v>
      </c>
      <c r="G4566" s="36" t="s">
        <v>96</v>
      </c>
      <c r="H4566" s="36" t="s">
        <v>1062</v>
      </c>
      <c r="I4566" s="36" t="s">
        <v>1063</v>
      </c>
      <c r="J4566" s="37" t="s">
        <v>17345</v>
      </c>
      <c r="K4566" s="49"/>
      <c r="L4566" s="36"/>
      <c r="M4566" s="36"/>
      <c r="N4566" s="36"/>
      <c r="O4566" s="36" t="s">
        <v>17109</v>
      </c>
      <c r="P4566" s="36" t="s">
        <v>17134</v>
      </c>
      <c r="Q4566" s="36" t="s">
        <v>17349</v>
      </c>
      <c r="R4566" s="101">
        <v>1.6</v>
      </c>
      <c r="T4566" s="116"/>
      <c r="U4566" s="84">
        <v>1.6</v>
      </c>
      <c r="AQ4566" s="105" t="e">
        <f t="shared" si="1039"/>
        <v>#NUM!</v>
      </c>
      <c r="AR4566" s="105" t="e">
        <f t="shared" si="1040"/>
        <v>#NUM!</v>
      </c>
      <c r="AS4566" s="105" t="e">
        <f t="shared" si="1041"/>
        <v>#NUM!</v>
      </c>
      <c r="AT4566" s="105" t="e">
        <f>#REF!*1.075</f>
        <v>#REF!</v>
      </c>
      <c r="AU4566" s="105">
        <f t="shared" si="1042"/>
        <v>0</v>
      </c>
      <c r="AV4566" s="102" t="e">
        <f t="shared" si="1043"/>
        <v>#REF!</v>
      </c>
      <c r="AZ4566" s="108" t="b">
        <f t="shared" si="1030"/>
        <v>0</v>
      </c>
      <c r="BA4566" s="1">
        <f t="shared" si="1031"/>
        <v>0</v>
      </c>
      <c r="BB4566" s="106">
        <f t="shared" si="1032"/>
        <v>0</v>
      </c>
      <c r="BD4566" s="110" t="s">
        <v>497</v>
      </c>
      <c r="BE4566" s="110"/>
      <c r="BF4566" s="110"/>
      <c r="BG4566" s="110"/>
    </row>
    <row r="4567" spans="1:59" ht="24.75" hidden="1" customHeight="1">
      <c r="A4567" s="9">
        <v>4578</v>
      </c>
      <c r="B4567" s="36">
        <v>5524</v>
      </c>
      <c r="C4567" s="36"/>
      <c r="D4567" s="5" t="s">
        <v>17136</v>
      </c>
      <c r="E4567" s="37" t="s">
        <v>17344</v>
      </c>
      <c r="F4567" s="36" t="s">
        <v>2690</v>
      </c>
      <c r="G4567" s="36" t="s">
        <v>96</v>
      </c>
      <c r="H4567" s="36" t="s">
        <v>251</v>
      </c>
      <c r="I4567" s="36" t="s">
        <v>1461</v>
      </c>
      <c r="J4567" s="37" t="s">
        <v>17202</v>
      </c>
      <c r="K4567" s="49"/>
      <c r="L4567" s="36"/>
      <c r="M4567" s="36"/>
      <c r="N4567" s="36"/>
      <c r="O4567" s="36" t="s">
        <v>17109</v>
      </c>
      <c r="P4567" s="36" t="s">
        <v>17307</v>
      </c>
      <c r="Q4567" s="36" t="s">
        <v>17350</v>
      </c>
      <c r="R4567" s="101">
        <v>1.9</v>
      </c>
      <c r="T4567" s="116"/>
      <c r="U4567" s="84">
        <v>1.9</v>
      </c>
      <c r="AQ4567" s="105" t="e">
        <f t="shared" si="1039"/>
        <v>#NUM!</v>
      </c>
      <c r="AR4567" s="105" t="e">
        <f t="shared" si="1040"/>
        <v>#NUM!</v>
      </c>
      <c r="AS4567" s="105" t="e">
        <f t="shared" si="1041"/>
        <v>#NUM!</v>
      </c>
      <c r="AT4567" s="105" t="e">
        <f>#REF!*1.075</f>
        <v>#REF!</v>
      </c>
      <c r="AU4567" s="105">
        <f t="shared" si="1042"/>
        <v>0</v>
      </c>
      <c r="AV4567" s="102" t="e">
        <f t="shared" si="1043"/>
        <v>#REF!</v>
      </c>
      <c r="AZ4567" s="108" t="b">
        <f t="shared" si="1030"/>
        <v>0</v>
      </c>
      <c r="BA4567" s="1">
        <f t="shared" si="1031"/>
        <v>0</v>
      </c>
      <c r="BB4567" s="106">
        <f t="shared" si="1032"/>
        <v>0</v>
      </c>
      <c r="BD4567" s="110" t="s">
        <v>497</v>
      </c>
      <c r="BE4567" s="110"/>
      <c r="BF4567" s="110"/>
      <c r="BG4567" s="110"/>
    </row>
    <row r="4568" spans="1:59" ht="24.75" hidden="1" customHeight="1">
      <c r="A4568" s="9">
        <v>4579</v>
      </c>
      <c r="B4568" s="36">
        <v>1256</v>
      </c>
      <c r="C4568" s="36"/>
      <c r="D4568" s="5" t="s">
        <v>17136</v>
      </c>
      <c r="E4568" s="37" t="s">
        <v>17344</v>
      </c>
      <c r="F4568" s="36" t="s">
        <v>17351</v>
      </c>
      <c r="G4568" s="36" t="s">
        <v>96</v>
      </c>
      <c r="H4568" s="36" t="s">
        <v>1179</v>
      </c>
      <c r="I4568" s="36" t="s">
        <v>4765</v>
      </c>
      <c r="J4568" s="37" t="s">
        <v>17347</v>
      </c>
      <c r="K4568" s="49"/>
      <c r="L4568" s="36"/>
      <c r="M4568" s="36"/>
      <c r="N4568" s="36"/>
      <c r="O4568" s="36" t="s">
        <v>17109</v>
      </c>
      <c r="P4568" s="36" t="s">
        <v>17218</v>
      </c>
      <c r="Q4568" s="36" t="s">
        <v>17352</v>
      </c>
      <c r="R4568" s="101">
        <v>1.5</v>
      </c>
      <c r="T4568" s="116"/>
      <c r="U4568" s="84">
        <v>1.5</v>
      </c>
      <c r="AQ4568" s="105" t="e">
        <f t="shared" si="1039"/>
        <v>#NUM!</v>
      </c>
      <c r="AR4568" s="105" t="e">
        <f t="shared" si="1040"/>
        <v>#NUM!</v>
      </c>
      <c r="AS4568" s="105" t="e">
        <f t="shared" si="1041"/>
        <v>#NUM!</v>
      </c>
      <c r="AT4568" s="105" t="e">
        <f>#REF!*1.075</f>
        <v>#REF!</v>
      </c>
      <c r="AU4568" s="105">
        <f t="shared" si="1042"/>
        <v>0</v>
      </c>
      <c r="AV4568" s="102" t="e">
        <f t="shared" si="1043"/>
        <v>#REF!</v>
      </c>
      <c r="AZ4568" s="108" t="b">
        <f t="shared" si="1030"/>
        <v>0</v>
      </c>
      <c r="BA4568" s="1">
        <f t="shared" si="1031"/>
        <v>0</v>
      </c>
      <c r="BB4568" s="106">
        <f t="shared" si="1032"/>
        <v>0</v>
      </c>
      <c r="BD4568" s="110" t="s">
        <v>497</v>
      </c>
      <c r="BE4568" s="110"/>
      <c r="BF4568" s="110"/>
      <c r="BG4568" s="110"/>
    </row>
    <row r="4569" spans="1:59" ht="24.75" hidden="1" customHeight="1">
      <c r="A4569" s="9">
        <v>4580</v>
      </c>
      <c r="B4569" s="36">
        <v>5523</v>
      </c>
      <c r="C4569" s="36"/>
      <c r="D4569" s="5" t="s">
        <v>17136</v>
      </c>
      <c r="E4569" s="37" t="s">
        <v>17344</v>
      </c>
      <c r="F4569" s="36" t="s">
        <v>17353</v>
      </c>
      <c r="G4569" s="36" t="s">
        <v>96</v>
      </c>
      <c r="H4569" s="36" t="s">
        <v>149</v>
      </c>
      <c r="I4569" s="36" t="s">
        <v>150</v>
      </c>
      <c r="J4569" s="37" t="s">
        <v>17354</v>
      </c>
      <c r="K4569" s="49"/>
      <c r="L4569" s="36"/>
      <c r="M4569" s="36"/>
      <c r="N4569" s="36"/>
      <c r="O4569" s="36" t="s">
        <v>17109</v>
      </c>
      <c r="P4569" s="36" t="s">
        <v>17307</v>
      </c>
      <c r="Q4569" s="36" t="s">
        <v>17355</v>
      </c>
      <c r="R4569" s="101">
        <v>1.3</v>
      </c>
      <c r="T4569" s="116"/>
      <c r="U4569" s="84">
        <v>1.3</v>
      </c>
      <c r="AQ4569" s="105" t="e">
        <f t="shared" si="1039"/>
        <v>#NUM!</v>
      </c>
      <c r="AR4569" s="105" t="e">
        <f t="shared" si="1040"/>
        <v>#NUM!</v>
      </c>
      <c r="AS4569" s="105" t="e">
        <f t="shared" si="1041"/>
        <v>#NUM!</v>
      </c>
      <c r="AT4569" s="105" t="e">
        <f>#REF!*1.075</f>
        <v>#REF!</v>
      </c>
      <c r="AU4569" s="105">
        <f t="shared" si="1042"/>
        <v>0</v>
      </c>
      <c r="AV4569" s="102" t="e">
        <f t="shared" si="1043"/>
        <v>#REF!</v>
      </c>
      <c r="AZ4569" s="108" t="b">
        <f t="shared" si="1030"/>
        <v>0</v>
      </c>
      <c r="BA4569" s="1">
        <f t="shared" si="1031"/>
        <v>0</v>
      </c>
      <c r="BB4569" s="106">
        <f t="shared" si="1032"/>
        <v>0</v>
      </c>
      <c r="BD4569" s="110" t="s">
        <v>497</v>
      </c>
      <c r="BE4569" s="110"/>
      <c r="BF4569" s="110"/>
      <c r="BG4569" s="110"/>
    </row>
    <row r="4570" spans="1:59" ht="24.75" hidden="1" customHeight="1">
      <c r="A4570" s="9">
        <v>4581</v>
      </c>
      <c r="B4570" s="36">
        <v>3974</v>
      </c>
      <c r="C4570" s="36"/>
      <c r="D4570" s="5" t="s">
        <v>17136</v>
      </c>
      <c r="E4570" s="37" t="s">
        <v>17356</v>
      </c>
      <c r="F4570" s="36" t="s">
        <v>17357</v>
      </c>
      <c r="G4570" s="36" t="s">
        <v>921</v>
      </c>
      <c r="H4570" s="36" t="s">
        <v>17358</v>
      </c>
      <c r="I4570" s="36" t="s">
        <v>1063</v>
      </c>
      <c r="J4570" s="37" t="s">
        <v>17359</v>
      </c>
      <c r="K4570" s="49"/>
      <c r="L4570" s="36"/>
      <c r="M4570" s="36"/>
      <c r="N4570" s="36"/>
      <c r="O4570" s="36" t="s">
        <v>17109</v>
      </c>
      <c r="P4570" s="36" t="s">
        <v>17360</v>
      </c>
      <c r="Q4570" s="36" t="s">
        <v>17361</v>
      </c>
      <c r="R4570" s="101">
        <v>2.75</v>
      </c>
      <c r="T4570" s="116"/>
      <c r="U4570" s="84">
        <v>2.75</v>
      </c>
      <c r="AQ4570" s="105" t="e">
        <f t="shared" si="1039"/>
        <v>#NUM!</v>
      </c>
      <c r="AR4570" s="105" t="e">
        <f t="shared" si="1040"/>
        <v>#NUM!</v>
      </c>
      <c r="AS4570" s="105" t="e">
        <f t="shared" si="1041"/>
        <v>#NUM!</v>
      </c>
      <c r="AT4570" s="105" t="e">
        <f>#REF!*1.075</f>
        <v>#REF!</v>
      </c>
      <c r="AU4570" s="105">
        <f t="shared" si="1042"/>
        <v>0</v>
      </c>
      <c r="AV4570" s="102" t="e">
        <f t="shared" si="1043"/>
        <v>#REF!</v>
      </c>
      <c r="AZ4570" s="108" t="b">
        <f t="shared" si="1030"/>
        <v>0</v>
      </c>
      <c r="BA4570" s="1">
        <f t="shared" si="1031"/>
        <v>0</v>
      </c>
      <c r="BB4570" s="106">
        <f t="shared" si="1032"/>
        <v>0</v>
      </c>
      <c r="BD4570" s="110" t="s">
        <v>497</v>
      </c>
      <c r="BE4570" s="110"/>
      <c r="BF4570" s="110"/>
      <c r="BG4570" s="110"/>
    </row>
    <row r="4571" spans="1:59" ht="24.75" hidden="1" customHeight="1">
      <c r="A4571" s="9">
        <v>4582</v>
      </c>
      <c r="B4571" s="36">
        <v>3973</v>
      </c>
      <c r="C4571" s="36"/>
      <c r="D4571" s="5" t="s">
        <v>17136</v>
      </c>
      <c r="E4571" s="37" t="s">
        <v>17356</v>
      </c>
      <c r="F4571" s="36" t="s">
        <v>17362</v>
      </c>
      <c r="G4571" s="36" t="s">
        <v>921</v>
      </c>
      <c r="H4571" s="36" t="s">
        <v>1278</v>
      </c>
      <c r="I4571" s="36" t="s">
        <v>1063</v>
      </c>
      <c r="J4571" s="37" t="s">
        <v>9163</v>
      </c>
      <c r="K4571" s="49"/>
      <c r="L4571" s="36"/>
      <c r="M4571" s="36"/>
      <c r="N4571" s="36"/>
      <c r="O4571" s="36" t="s">
        <v>17109</v>
      </c>
      <c r="P4571" s="36" t="s">
        <v>17143</v>
      </c>
      <c r="Q4571" s="36" t="s">
        <v>17363</v>
      </c>
      <c r="R4571" s="101">
        <v>2.75</v>
      </c>
      <c r="T4571" s="116"/>
      <c r="U4571" s="84">
        <v>2.75</v>
      </c>
      <c r="AQ4571" s="105" t="e">
        <f t="shared" si="1039"/>
        <v>#NUM!</v>
      </c>
      <c r="AR4571" s="105" t="e">
        <f t="shared" si="1040"/>
        <v>#NUM!</v>
      </c>
      <c r="AS4571" s="105" t="e">
        <f t="shared" si="1041"/>
        <v>#NUM!</v>
      </c>
      <c r="AT4571" s="105" t="e">
        <f>#REF!*1.075</f>
        <v>#REF!</v>
      </c>
      <c r="AU4571" s="105">
        <f t="shared" si="1042"/>
        <v>0</v>
      </c>
      <c r="AV4571" s="102" t="e">
        <f t="shared" si="1043"/>
        <v>#REF!</v>
      </c>
      <c r="AZ4571" s="108" t="b">
        <f t="shared" ref="AZ4571:AZ4634" si="1044">IF(AND(AY4571&gt;0,AY4571&lt;=10),AY4571*0.25,IF(AND(AY4571&gt;10,AY4571&lt;=50),AY4571*0.17,IF(AND(AY4571&gt;10,AY4571&lt;=100),AY4571*0.12,IF(AY4571&gt;100,AY4571*0.1))))</f>
        <v>0</v>
      </c>
      <c r="BA4571" s="1">
        <f t="shared" ref="BA4571:BA4634" si="1045">AZ4571+AY4571</f>
        <v>0</v>
      </c>
      <c r="BB4571" s="106">
        <f t="shared" ref="BB4571:BB4634" si="1046">BA4571+BA4571*0.08</f>
        <v>0</v>
      </c>
      <c r="BD4571" s="110" t="s">
        <v>497</v>
      </c>
      <c r="BE4571" s="110"/>
      <c r="BF4571" s="110"/>
      <c r="BG4571" s="110"/>
    </row>
    <row r="4572" spans="1:59" ht="24.75" hidden="1" customHeight="1">
      <c r="A4572" s="9">
        <v>4583</v>
      </c>
      <c r="B4572" s="36">
        <v>3972</v>
      </c>
      <c r="C4572" s="36"/>
      <c r="D4572" s="5" t="s">
        <v>17136</v>
      </c>
      <c r="E4572" s="37" t="s">
        <v>17356</v>
      </c>
      <c r="F4572" s="36" t="s">
        <v>17364</v>
      </c>
      <c r="G4572" s="36" t="s">
        <v>921</v>
      </c>
      <c r="H4572" s="36" t="s">
        <v>922</v>
      </c>
      <c r="I4572" s="36" t="s">
        <v>44</v>
      </c>
      <c r="J4572" s="37" t="s">
        <v>17221</v>
      </c>
      <c r="K4572" s="49"/>
      <c r="L4572" s="36"/>
      <c r="M4572" s="36"/>
      <c r="N4572" s="36"/>
      <c r="O4572" s="36" t="s">
        <v>17109</v>
      </c>
      <c r="P4572" s="36" t="s">
        <v>17360</v>
      </c>
      <c r="Q4572" s="36" t="s">
        <v>17365</v>
      </c>
      <c r="R4572" s="101">
        <v>3.1</v>
      </c>
      <c r="T4572" s="116"/>
      <c r="U4572" s="84">
        <v>3.1</v>
      </c>
      <c r="AQ4572" s="105" t="e">
        <f t="shared" si="1039"/>
        <v>#NUM!</v>
      </c>
      <c r="AR4572" s="105" t="e">
        <f t="shared" si="1040"/>
        <v>#NUM!</v>
      </c>
      <c r="AS4572" s="105" t="e">
        <f t="shared" si="1041"/>
        <v>#NUM!</v>
      </c>
      <c r="AT4572" s="105" t="e">
        <f>#REF!*1.075</f>
        <v>#REF!</v>
      </c>
      <c r="AU4572" s="105">
        <f t="shared" si="1042"/>
        <v>0</v>
      </c>
      <c r="AV4572" s="102" t="e">
        <f t="shared" si="1043"/>
        <v>#REF!</v>
      </c>
      <c r="AZ4572" s="108" t="b">
        <f t="shared" si="1044"/>
        <v>0</v>
      </c>
      <c r="BA4572" s="1">
        <f t="shared" si="1045"/>
        <v>0</v>
      </c>
      <c r="BB4572" s="106">
        <f t="shared" si="1046"/>
        <v>0</v>
      </c>
      <c r="BD4572" s="110" t="s">
        <v>497</v>
      </c>
      <c r="BE4572" s="110"/>
      <c r="BF4572" s="110"/>
      <c r="BG4572" s="110"/>
    </row>
    <row r="4573" spans="1:59" ht="24.75" hidden="1" customHeight="1">
      <c r="A4573" s="9">
        <v>4584</v>
      </c>
      <c r="B4573" s="17">
        <v>5549</v>
      </c>
      <c r="C4573" s="17"/>
      <c r="D4573" s="8"/>
      <c r="E4573" s="2" t="s">
        <v>17366</v>
      </c>
      <c r="F4573" s="2" t="s">
        <v>1382</v>
      </c>
      <c r="G4573" s="2" t="s">
        <v>1383</v>
      </c>
      <c r="H4573" s="18" t="s">
        <v>1037</v>
      </c>
      <c r="I4573" s="2" t="s">
        <v>150</v>
      </c>
      <c r="J4573" s="2" t="s">
        <v>17367</v>
      </c>
      <c r="K4573" s="19"/>
      <c r="L4573" s="2"/>
      <c r="M4573" s="17">
        <v>8</v>
      </c>
      <c r="N4573" s="2" t="s">
        <v>46</v>
      </c>
      <c r="O4573" s="2" t="s">
        <v>17109</v>
      </c>
      <c r="P4573" s="2" t="s">
        <v>17129</v>
      </c>
      <c r="Q4573" s="2" t="s">
        <v>17368</v>
      </c>
      <c r="R4573" s="101">
        <v>1.48</v>
      </c>
      <c r="T4573" s="116" t="s">
        <v>58</v>
      </c>
      <c r="AN4573" s="106">
        <v>1.48</v>
      </c>
      <c r="AO4573" s="105" t="s">
        <v>50</v>
      </c>
      <c r="AP4573" s="104" t="s">
        <v>51</v>
      </c>
      <c r="AQ4573" s="105" t="e">
        <f t="shared" si="1039"/>
        <v>#NUM!</v>
      </c>
      <c r="AR4573" s="105" t="e">
        <f t="shared" si="1040"/>
        <v>#NUM!</v>
      </c>
      <c r="AS4573" s="105" t="e">
        <f t="shared" si="1041"/>
        <v>#NUM!</v>
      </c>
      <c r="AT4573" s="105" t="e">
        <f>#REF!*1.075</f>
        <v>#REF!</v>
      </c>
      <c r="AU4573" s="105" t="e">
        <f t="shared" si="1042"/>
        <v>#VALUE!</v>
      </c>
      <c r="AV4573" s="102" t="e">
        <f t="shared" si="1043"/>
        <v>#REF!</v>
      </c>
      <c r="AW4573" s="125" t="s">
        <v>52</v>
      </c>
      <c r="AX4573" s="105" t="s">
        <v>51</v>
      </c>
      <c r="AY4573" s="106">
        <v>1.48</v>
      </c>
      <c r="AZ4573" s="108">
        <f t="shared" si="1044"/>
        <v>0.37</v>
      </c>
      <c r="BA4573" s="1">
        <f t="shared" si="1045"/>
        <v>1.85</v>
      </c>
      <c r="BB4573" s="106">
        <f t="shared" si="1046"/>
        <v>1.9980000000000002</v>
      </c>
      <c r="BC4573" s="105" t="s">
        <v>53</v>
      </c>
      <c r="BE4573" s="110"/>
      <c r="BF4573" s="110"/>
      <c r="BG4573" s="110"/>
    </row>
    <row r="4574" spans="1:59" ht="24.75" hidden="1" customHeight="1">
      <c r="A4574" s="9">
        <v>4585</v>
      </c>
      <c r="B4574" s="36">
        <v>5848</v>
      </c>
      <c r="C4574" s="36"/>
      <c r="D4574" s="5" t="s">
        <v>17136</v>
      </c>
      <c r="E4574" s="37" t="s">
        <v>17356</v>
      </c>
      <c r="F4574" s="36" t="s">
        <v>17369</v>
      </c>
      <c r="G4574" s="36" t="s">
        <v>921</v>
      </c>
      <c r="H4574" s="36" t="s">
        <v>9167</v>
      </c>
      <c r="I4574" s="36" t="s">
        <v>1063</v>
      </c>
      <c r="J4574" s="37" t="s">
        <v>17359</v>
      </c>
      <c r="K4574" s="49"/>
      <c r="L4574" s="36"/>
      <c r="M4574" s="36"/>
      <c r="N4574" s="36"/>
      <c r="O4574" s="36" t="s">
        <v>17109</v>
      </c>
      <c r="P4574" s="36" t="s">
        <v>17218</v>
      </c>
      <c r="Q4574" s="36" t="s">
        <v>17370</v>
      </c>
      <c r="R4574" s="101">
        <v>3.1</v>
      </c>
      <c r="T4574" s="116"/>
      <c r="U4574" s="84">
        <v>3.1</v>
      </c>
      <c r="AQ4574" s="105" t="e">
        <f t="shared" si="1039"/>
        <v>#NUM!</v>
      </c>
      <c r="AR4574" s="105" t="e">
        <f t="shared" si="1040"/>
        <v>#NUM!</v>
      </c>
      <c r="AS4574" s="105" t="e">
        <f t="shared" si="1041"/>
        <v>#NUM!</v>
      </c>
      <c r="AT4574" s="105" t="e">
        <f>#REF!*1.075</f>
        <v>#REF!</v>
      </c>
      <c r="AU4574" s="105">
        <f t="shared" si="1042"/>
        <v>0</v>
      </c>
      <c r="AV4574" s="102" t="e">
        <f t="shared" si="1043"/>
        <v>#REF!</v>
      </c>
      <c r="AZ4574" s="108" t="b">
        <f t="shared" si="1044"/>
        <v>0</v>
      </c>
      <c r="BA4574" s="1">
        <f t="shared" si="1045"/>
        <v>0</v>
      </c>
      <c r="BB4574" s="106">
        <f t="shared" si="1046"/>
        <v>0</v>
      </c>
      <c r="BD4574" s="110" t="s">
        <v>497</v>
      </c>
      <c r="BE4574" s="110"/>
      <c r="BF4574" s="110"/>
      <c r="BG4574" s="110"/>
    </row>
    <row r="4575" spans="1:59" ht="24.75" hidden="1" customHeight="1">
      <c r="A4575" s="9">
        <v>4586</v>
      </c>
      <c r="B4575" s="17">
        <v>4004</v>
      </c>
      <c r="C4575" s="17"/>
      <c r="D4575" s="8"/>
      <c r="E4575" s="2" t="s">
        <v>17371</v>
      </c>
      <c r="F4575" s="2" t="s">
        <v>1382</v>
      </c>
      <c r="G4575" s="2" t="s">
        <v>1383</v>
      </c>
      <c r="H4575" s="18" t="s">
        <v>1163</v>
      </c>
      <c r="I4575" s="2" t="s">
        <v>292</v>
      </c>
      <c r="J4575" s="2" t="s">
        <v>17372</v>
      </c>
      <c r="K4575" s="19">
        <v>90</v>
      </c>
      <c r="L4575" s="2" t="s">
        <v>91</v>
      </c>
      <c r="M4575" s="17">
        <v>1</v>
      </c>
      <c r="N4575" s="2" t="s">
        <v>46</v>
      </c>
      <c r="O4575" s="2" t="s">
        <v>17109</v>
      </c>
      <c r="P4575" s="2" t="s">
        <v>17275</v>
      </c>
      <c r="Q4575" s="2" t="s">
        <v>17373</v>
      </c>
      <c r="R4575" s="101">
        <v>2.78</v>
      </c>
      <c r="T4575" s="116" t="s">
        <v>58</v>
      </c>
      <c r="AG4575" s="105">
        <v>3.03</v>
      </c>
      <c r="AN4575" s="106">
        <v>2.78</v>
      </c>
      <c r="AO4575" s="105" t="s">
        <v>50</v>
      </c>
      <c r="AP4575" s="104" t="s">
        <v>51</v>
      </c>
      <c r="AQ4575" s="105" t="e">
        <f t="shared" si="1039"/>
        <v>#NUM!</v>
      </c>
      <c r="AR4575" s="105" t="e">
        <f t="shared" si="1040"/>
        <v>#NUM!</v>
      </c>
      <c r="AS4575" s="105" t="e">
        <f t="shared" si="1041"/>
        <v>#NUM!</v>
      </c>
      <c r="AT4575" s="105" t="e">
        <f>#REF!*1.075</f>
        <v>#REF!</v>
      </c>
      <c r="AU4575" s="105" t="e">
        <f t="shared" si="1042"/>
        <v>#VALUE!</v>
      </c>
      <c r="AV4575" s="102" t="e">
        <f t="shared" si="1043"/>
        <v>#REF!</v>
      </c>
      <c r="AW4575" s="125" t="s">
        <v>52</v>
      </c>
      <c r="AX4575" s="105" t="s">
        <v>51</v>
      </c>
      <c r="AY4575" s="106">
        <v>2.78</v>
      </c>
      <c r="AZ4575" s="108">
        <f t="shared" si="1044"/>
        <v>0.69499999999999995</v>
      </c>
      <c r="BA4575" s="1">
        <f t="shared" si="1045"/>
        <v>3.4749999999999996</v>
      </c>
      <c r="BB4575" s="106">
        <f t="shared" si="1046"/>
        <v>3.7529999999999997</v>
      </c>
      <c r="BC4575" s="105" t="s">
        <v>53</v>
      </c>
      <c r="BE4575" s="110"/>
      <c r="BF4575" s="110"/>
      <c r="BG4575" s="110"/>
    </row>
    <row r="4576" spans="1:59" ht="24.75" hidden="1" customHeight="1">
      <c r="A4576" s="9">
        <v>4587</v>
      </c>
      <c r="B4576" s="36">
        <v>5555</v>
      </c>
      <c r="C4576" s="36"/>
      <c r="D4576" s="5" t="s">
        <v>17136</v>
      </c>
      <c r="E4576" s="37" t="s">
        <v>17374</v>
      </c>
      <c r="F4576" s="36" t="s">
        <v>17375</v>
      </c>
      <c r="G4576" s="36" t="s">
        <v>921</v>
      </c>
      <c r="H4576" s="36" t="s">
        <v>4543</v>
      </c>
      <c r="I4576" s="36" t="s">
        <v>44</v>
      </c>
      <c r="J4576" s="37" t="s">
        <v>17221</v>
      </c>
      <c r="K4576" s="49"/>
      <c r="L4576" s="36"/>
      <c r="M4576" s="36"/>
      <c r="N4576" s="36"/>
      <c r="O4576" s="36" t="s">
        <v>17109</v>
      </c>
      <c r="P4576" s="36" t="s">
        <v>17310</v>
      </c>
      <c r="Q4576" s="36" t="s">
        <v>17376</v>
      </c>
      <c r="R4576" s="101">
        <v>2.75</v>
      </c>
      <c r="T4576" s="116"/>
      <c r="U4576" s="84">
        <v>2.75</v>
      </c>
      <c r="AQ4576" s="105" t="e">
        <f t="shared" si="1039"/>
        <v>#NUM!</v>
      </c>
      <c r="AR4576" s="105" t="e">
        <f t="shared" si="1040"/>
        <v>#NUM!</v>
      </c>
      <c r="AS4576" s="105" t="e">
        <f t="shared" si="1041"/>
        <v>#NUM!</v>
      </c>
      <c r="AT4576" s="105" t="e">
        <f>#REF!*1.075</f>
        <v>#REF!</v>
      </c>
      <c r="AU4576" s="105">
        <f t="shared" si="1042"/>
        <v>0</v>
      </c>
      <c r="AV4576" s="102" t="e">
        <f t="shared" si="1043"/>
        <v>#REF!</v>
      </c>
      <c r="AZ4576" s="108" t="b">
        <f t="shared" si="1044"/>
        <v>0</v>
      </c>
      <c r="BA4576" s="1">
        <f t="shared" si="1045"/>
        <v>0</v>
      </c>
      <c r="BB4576" s="106">
        <f t="shared" si="1046"/>
        <v>0</v>
      </c>
      <c r="BD4576" s="110" t="s">
        <v>497</v>
      </c>
      <c r="BE4576" s="110"/>
      <c r="BF4576" s="110"/>
      <c r="BG4576" s="110"/>
    </row>
    <row r="4577" spans="1:59" ht="24.75" hidden="1" customHeight="1">
      <c r="A4577" s="9">
        <v>4588</v>
      </c>
      <c r="B4577" s="36">
        <v>4003</v>
      </c>
      <c r="C4577" s="36"/>
      <c r="D4577" s="5" t="s">
        <v>17136</v>
      </c>
      <c r="E4577" s="37" t="s">
        <v>17377</v>
      </c>
      <c r="F4577" s="36" t="s">
        <v>17378</v>
      </c>
      <c r="G4577" s="36" t="s">
        <v>1383</v>
      </c>
      <c r="H4577" s="36" t="s">
        <v>43</v>
      </c>
      <c r="I4577" s="36" t="s">
        <v>150</v>
      </c>
      <c r="J4577" s="37" t="s">
        <v>3358</v>
      </c>
      <c r="K4577" s="49"/>
      <c r="L4577" s="36"/>
      <c r="M4577" s="36"/>
      <c r="N4577" s="36"/>
      <c r="O4577" s="36" t="s">
        <v>17109</v>
      </c>
      <c r="P4577" s="36" t="s">
        <v>17143</v>
      </c>
      <c r="Q4577" s="36" t="s">
        <v>17379</v>
      </c>
      <c r="R4577" s="101">
        <v>3.4</v>
      </c>
      <c r="T4577" s="116"/>
      <c r="U4577" s="84">
        <v>3.4</v>
      </c>
      <c r="AQ4577" s="105" t="e">
        <f t="shared" si="1039"/>
        <v>#NUM!</v>
      </c>
      <c r="AR4577" s="105" t="e">
        <f t="shared" si="1040"/>
        <v>#NUM!</v>
      </c>
      <c r="AS4577" s="105" t="e">
        <f t="shared" si="1041"/>
        <v>#NUM!</v>
      </c>
      <c r="AT4577" s="105" t="e">
        <f>#REF!*1.075</f>
        <v>#REF!</v>
      </c>
      <c r="AU4577" s="105">
        <f t="shared" si="1042"/>
        <v>0</v>
      </c>
      <c r="AV4577" s="102" t="e">
        <f t="shared" si="1043"/>
        <v>#REF!</v>
      </c>
      <c r="AZ4577" s="108" t="b">
        <f t="shared" si="1044"/>
        <v>0</v>
      </c>
      <c r="BA4577" s="1">
        <f t="shared" si="1045"/>
        <v>0</v>
      </c>
      <c r="BB4577" s="106">
        <f t="shared" si="1046"/>
        <v>0</v>
      </c>
      <c r="BD4577" s="110" t="s">
        <v>497</v>
      </c>
      <c r="BE4577" s="110"/>
      <c r="BF4577" s="110"/>
      <c r="BG4577" s="110"/>
    </row>
    <row r="4578" spans="1:59" ht="24.75" hidden="1" customHeight="1">
      <c r="A4578" s="9">
        <v>4589</v>
      </c>
      <c r="B4578" s="36">
        <v>5842</v>
      </c>
      <c r="C4578" s="36"/>
      <c r="D4578" s="5" t="s">
        <v>17136</v>
      </c>
      <c r="E4578" s="37" t="s">
        <v>17380</v>
      </c>
      <c r="F4578" s="36" t="s">
        <v>8472</v>
      </c>
      <c r="G4578" s="36" t="s">
        <v>1383</v>
      </c>
      <c r="H4578" s="36" t="s">
        <v>1037</v>
      </c>
      <c r="I4578" s="36" t="s">
        <v>150</v>
      </c>
      <c r="J4578" s="37" t="s">
        <v>17381</v>
      </c>
      <c r="K4578" s="49"/>
      <c r="L4578" s="36"/>
      <c r="M4578" s="36"/>
      <c r="N4578" s="36"/>
      <c r="O4578" s="36" t="s">
        <v>17109</v>
      </c>
      <c r="P4578" s="36" t="s">
        <v>17134</v>
      </c>
      <c r="Q4578" s="36" t="s">
        <v>17382</v>
      </c>
      <c r="R4578" s="101">
        <v>1.6</v>
      </c>
      <c r="T4578" s="116"/>
      <c r="U4578" s="84">
        <v>1.6</v>
      </c>
      <c r="AQ4578" s="105" t="e">
        <f t="shared" si="1039"/>
        <v>#NUM!</v>
      </c>
      <c r="AR4578" s="105" t="e">
        <f t="shared" si="1040"/>
        <v>#NUM!</v>
      </c>
      <c r="AS4578" s="105" t="e">
        <f t="shared" si="1041"/>
        <v>#NUM!</v>
      </c>
      <c r="AT4578" s="105" t="e">
        <f>#REF!*1.075</f>
        <v>#REF!</v>
      </c>
      <c r="AU4578" s="105">
        <f t="shared" si="1042"/>
        <v>0</v>
      </c>
      <c r="AV4578" s="102" t="e">
        <f t="shared" si="1043"/>
        <v>#REF!</v>
      </c>
      <c r="AZ4578" s="108" t="b">
        <f t="shared" si="1044"/>
        <v>0</v>
      </c>
      <c r="BA4578" s="1">
        <f t="shared" si="1045"/>
        <v>0</v>
      </c>
      <c r="BB4578" s="106">
        <f t="shared" si="1046"/>
        <v>0</v>
      </c>
      <c r="BD4578" s="110" t="s">
        <v>497</v>
      </c>
      <c r="BE4578" s="110"/>
      <c r="BF4578" s="110"/>
      <c r="BG4578" s="110"/>
    </row>
    <row r="4579" spans="1:59" ht="24.75" hidden="1" customHeight="1">
      <c r="A4579" s="9">
        <v>4590</v>
      </c>
      <c r="B4579" s="36">
        <v>5145</v>
      </c>
      <c r="C4579" s="36"/>
      <c r="D4579" s="5" t="s">
        <v>17136</v>
      </c>
      <c r="E4579" s="37" t="s">
        <v>17383</v>
      </c>
      <c r="F4579" s="36" t="s">
        <v>17384</v>
      </c>
      <c r="G4579" s="36" t="s">
        <v>2796</v>
      </c>
      <c r="H4579" s="36" t="s">
        <v>17385</v>
      </c>
      <c r="I4579" s="36" t="s">
        <v>3944</v>
      </c>
      <c r="J4579" s="37" t="s">
        <v>17386</v>
      </c>
      <c r="K4579" s="49"/>
      <c r="L4579" s="36"/>
      <c r="M4579" s="36"/>
      <c r="N4579" s="36"/>
      <c r="O4579" s="36" t="s">
        <v>17109</v>
      </c>
      <c r="P4579" s="36" t="s">
        <v>17218</v>
      </c>
      <c r="Q4579" s="36" t="s">
        <v>17387</v>
      </c>
      <c r="R4579" s="101">
        <v>3.9</v>
      </c>
      <c r="T4579" s="116"/>
      <c r="U4579" s="84">
        <v>3.9</v>
      </c>
      <c r="AQ4579" s="105" t="e">
        <f t="shared" si="1039"/>
        <v>#NUM!</v>
      </c>
      <c r="AR4579" s="105" t="e">
        <f t="shared" si="1040"/>
        <v>#NUM!</v>
      </c>
      <c r="AS4579" s="105" t="e">
        <f t="shared" si="1041"/>
        <v>#NUM!</v>
      </c>
      <c r="AT4579" s="105" t="e">
        <f>#REF!*1.075</f>
        <v>#REF!</v>
      </c>
      <c r="AU4579" s="105">
        <f t="shared" si="1042"/>
        <v>0</v>
      </c>
      <c r="AV4579" s="102" t="e">
        <f t="shared" si="1043"/>
        <v>#REF!</v>
      </c>
      <c r="AZ4579" s="108" t="b">
        <f t="shared" si="1044"/>
        <v>0</v>
      </c>
      <c r="BA4579" s="1">
        <f t="shared" si="1045"/>
        <v>0</v>
      </c>
      <c r="BB4579" s="106">
        <f t="shared" si="1046"/>
        <v>0</v>
      </c>
      <c r="BD4579" s="110" t="s">
        <v>497</v>
      </c>
      <c r="BE4579" s="110"/>
      <c r="BF4579" s="110"/>
      <c r="BG4579" s="110"/>
    </row>
    <row r="4580" spans="1:59" ht="24.75" hidden="1" customHeight="1">
      <c r="A4580" s="9">
        <v>4591</v>
      </c>
      <c r="B4580" s="36">
        <v>5147</v>
      </c>
      <c r="C4580" s="36"/>
      <c r="D4580" s="5" t="s">
        <v>17136</v>
      </c>
      <c r="E4580" s="37" t="s">
        <v>17388</v>
      </c>
      <c r="F4580" s="36" t="s">
        <v>17389</v>
      </c>
      <c r="G4580" s="36" t="s">
        <v>2796</v>
      </c>
      <c r="H4580" s="36" t="s">
        <v>2187</v>
      </c>
      <c r="I4580" s="36" t="s">
        <v>44</v>
      </c>
      <c r="J4580" s="37" t="s">
        <v>17390</v>
      </c>
      <c r="K4580" s="49"/>
      <c r="L4580" s="36"/>
      <c r="M4580" s="36"/>
      <c r="N4580" s="36"/>
      <c r="O4580" s="36" t="s">
        <v>17109</v>
      </c>
      <c r="P4580" s="36" t="s">
        <v>17310</v>
      </c>
      <c r="Q4580" s="36" t="s">
        <v>17391</v>
      </c>
      <c r="R4580" s="101">
        <v>4.75</v>
      </c>
      <c r="T4580" s="116"/>
      <c r="U4580" s="84">
        <v>4.75</v>
      </c>
      <c r="AQ4580" s="105" t="e">
        <f t="shared" si="1039"/>
        <v>#NUM!</v>
      </c>
      <c r="AR4580" s="105" t="e">
        <f t="shared" si="1040"/>
        <v>#NUM!</v>
      </c>
      <c r="AS4580" s="105" t="e">
        <f t="shared" si="1041"/>
        <v>#NUM!</v>
      </c>
      <c r="AT4580" s="105" t="e">
        <f>#REF!*1.075</f>
        <v>#REF!</v>
      </c>
      <c r="AU4580" s="105">
        <f t="shared" si="1042"/>
        <v>0</v>
      </c>
      <c r="AV4580" s="102" t="e">
        <f t="shared" si="1043"/>
        <v>#REF!</v>
      </c>
      <c r="AZ4580" s="108" t="b">
        <f t="shared" si="1044"/>
        <v>0</v>
      </c>
      <c r="BA4580" s="1">
        <f t="shared" si="1045"/>
        <v>0</v>
      </c>
      <c r="BB4580" s="106">
        <f t="shared" si="1046"/>
        <v>0</v>
      </c>
      <c r="BD4580" s="110" t="s">
        <v>497</v>
      </c>
      <c r="BE4580" s="110"/>
      <c r="BF4580" s="110"/>
      <c r="BG4580" s="110"/>
    </row>
    <row r="4581" spans="1:59" ht="24.75" hidden="1" customHeight="1">
      <c r="A4581" s="9">
        <v>4592</v>
      </c>
      <c r="B4581" s="17">
        <v>8541</v>
      </c>
      <c r="C4581" s="17"/>
      <c r="D4581" s="8"/>
      <c r="E4581" s="2" t="s">
        <v>17392</v>
      </c>
      <c r="F4581" s="2" t="s">
        <v>1049</v>
      </c>
      <c r="G4581" s="2" t="s">
        <v>1050</v>
      </c>
      <c r="H4581" s="18" t="s">
        <v>1054</v>
      </c>
      <c r="I4581" s="2" t="s">
        <v>44</v>
      </c>
      <c r="J4581" s="2" t="s">
        <v>17393</v>
      </c>
      <c r="K4581" s="19"/>
      <c r="L4581" s="2"/>
      <c r="M4581" s="17">
        <v>30</v>
      </c>
      <c r="N4581" s="2" t="s">
        <v>46</v>
      </c>
      <c r="O4581" s="2" t="s">
        <v>17109</v>
      </c>
      <c r="P4581" s="2" t="s">
        <v>17129</v>
      </c>
      <c r="Q4581" s="2" t="s">
        <v>17394</v>
      </c>
      <c r="R4581" s="101">
        <v>1.1000000000000001</v>
      </c>
      <c r="T4581" s="116" t="s">
        <v>58</v>
      </c>
      <c r="AN4581" s="106">
        <v>1.1000000000000001</v>
      </c>
      <c r="AO4581" s="105" t="s">
        <v>50</v>
      </c>
      <c r="AP4581" s="104" t="s">
        <v>51</v>
      </c>
      <c r="AQ4581" s="105" t="e">
        <f t="shared" si="1039"/>
        <v>#NUM!</v>
      </c>
      <c r="AR4581" s="105" t="e">
        <f t="shared" si="1040"/>
        <v>#NUM!</v>
      </c>
      <c r="AS4581" s="105" t="e">
        <f t="shared" si="1041"/>
        <v>#NUM!</v>
      </c>
      <c r="AT4581" s="105" t="e">
        <f>#REF!*1.075</f>
        <v>#REF!</v>
      </c>
      <c r="AU4581" s="105" t="e">
        <f t="shared" si="1042"/>
        <v>#VALUE!</v>
      </c>
      <c r="AV4581" s="102" t="e">
        <f t="shared" si="1043"/>
        <v>#REF!</v>
      </c>
      <c r="AW4581" s="125" t="s">
        <v>52</v>
      </c>
      <c r="AX4581" s="105" t="s">
        <v>51</v>
      </c>
      <c r="AY4581" s="106">
        <v>1.1000000000000001</v>
      </c>
      <c r="AZ4581" s="108">
        <f t="shared" si="1044"/>
        <v>0.27500000000000002</v>
      </c>
      <c r="BA4581" s="1">
        <f t="shared" si="1045"/>
        <v>1.375</v>
      </c>
      <c r="BB4581" s="106">
        <f t="shared" si="1046"/>
        <v>1.4850000000000001</v>
      </c>
      <c r="BC4581" s="105" t="s">
        <v>53</v>
      </c>
      <c r="BE4581" s="110"/>
      <c r="BF4581" s="110"/>
      <c r="BG4581" s="110"/>
    </row>
    <row r="4582" spans="1:59" ht="24.75" hidden="1" customHeight="1">
      <c r="A4582" s="9">
        <v>4593</v>
      </c>
      <c r="B4582" s="17">
        <v>8540</v>
      </c>
      <c r="C4582" s="17"/>
      <c r="D4582" s="5" t="s">
        <v>17136</v>
      </c>
      <c r="E4582" s="2" t="s">
        <v>17392</v>
      </c>
      <c r="F4582" s="2" t="s">
        <v>1049</v>
      </c>
      <c r="G4582" s="2" t="s">
        <v>1050</v>
      </c>
      <c r="H4582" s="18" t="s">
        <v>1056</v>
      </c>
      <c r="I4582" s="2" t="s">
        <v>44</v>
      </c>
      <c r="J4582" s="2" t="s">
        <v>545</v>
      </c>
      <c r="K4582" s="19"/>
      <c r="L4582" s="2"/>
      <c r="M4582" s="17">
        <v>30</v>
      </c>
      <c r="N4582" s="2" t="s">
        <v>46</v>
      </c>
      <c r="O4582" s="2" t="s">
        <v>17109</v>
      </c>
      <c r="P4582" s="2" t="s">
        <v>17129</v>
      </c>
      <c r="Q4582" s="2" t="s">
        <v>17395</v>
      </c>
      <c r="R4582" s="101">
        <v>1.2</v>
      </c>
      <c r="T4582" s="116"/>
      <c r="U4582" s="84">
        <v>1.2</v>
      </c>
      <c r="AQ4582" s="105" t="e">
        <f t="shared" si="1039"/>
        <v>#NUM!</v>
      </c>
      <c r="AR4582" s="105" t="e">
        <f t="shared" si="1040"/>
        <v>#NUM!</v>
      </c>
      <c r="AS4582" s="105" t="e">
        <f t="shared" si="1041"/>
        <v>#NUM!</v>
      </c>
      <c r="AT4582" s="105" t="e">
        <f>#REF!*1.075</f>
        <v>#REF!</v>
      </c>
      <c r="AU4582" s="105">
        <f t="shared" si="1042"/>
        <v>0</v>
      </c>
      <c r="AV4582" s="102" t="e">
        <f t="shared" si="1043"/>
        <v>#REF!</v>
      </c>
      <c r="AZ4582" s="108" t="b">
        <f t="shared" si="1044"/>
        <v>0</v>
      </c>
      <c r="BA4582" s="1">
        <f t="shared" si="1045"/>
        <v>0</v>
      </c>
      <c r="BB4582" s="106">
        <f t="shared" si="1046"/>
        <v>0</v>
      </c>
      <c r="BD4582" s="110" t="s">
        <v>497</v>
      </c>
      <c r="BE4582" s="110"/>
      <c r="BF4582" s="110"/>
      <c r="BG4582" s="110"/>
    </row>
    <row r="4583" spans="1:59" ht="24.75" hidden="1" customHeight="1">
      <c r="A4583" s="9">
        <v>4594</v>
      </c>
      <c r="B4583" s="17">
        <v>3970</v>
      </c>
      <c r="C4583" s="17"/>
      <c r="D4583" s="8"/>
      <c r="E4583" s="2" t="s">
        <v>17396</v>
      </c>
      <c r="F4583" s="2" t="s">
        <v>14562</v>
      </c>
      <c r="G4583" s="2" t="s">
        <v>6394</v>
      </c>
      <c r="H4583" s="18" t="s">
        <v>191</v>
      </c>
      <c r="I4583" s="2" t="s">
        <v>323</v>
      </c>
      <c r="J4583" s="2" t="s">
        <v>17397</v>
      </c>
      <c r="K4583" s="19"/>
      <c r="L4583" s="2"/>
      <c r="M4583" s="17">
        <v>30</v>
      </c>
      <c r="N4583" s="2" t="s">
        <v>46</v>
      </c>
      <c r="O4583" s="2" t="s">
        <v>17109</v>
      </c>
      <c r="P4583" s="2" t="s">
        <v>17275</v>
      </c>
      <c r="Q4583" s="2" t="s">
        <v>17398</v>
      </c>
      <c r="R4583" s="101">
        <v>4.4400000000000004</v>
      </c>
      <c r="T4583" s="116" t="s">
        <v>58</v>
      </c>
      <c r="AN4583" s="106">
        <v>4.4000000000000004</v>
      </c>
      <c r="AO4583" s="105" t="s">
        <v>50</v>
      </c>
      <c r="AP4583" s="104" t="s">
        <v>51</v>
      </c>
      <c r="AQ4583" s="105" t="e">
        <f t="shared" si="1039"/>
        <v>#NUM!</v>
      </c>
      <c r="AR4583" s="105" t="e">
        <f t="shared" si="1040"/>
        <v>#NUM!</v>
      </c>
      <c r="AS4583" s="105" t="e">
        <f t="shared" si="1041"/>
        <v>#NUM!</v>
      </c>
      <c r="AT4583" s="105" t="e">
        <f>#REF!*1.075</f>
        <v>#REF!</v>
      </c>
      <c r="AU4583" s="105" t="e">
        <f t="shared" si="1042"/>
        <v>#VALUE!</v>
      </c>
      <c r="AV4583" s="102" t="e">
        <f t="shared" si="1043"/>
        <v>#REF!</v>
      </c>
      <c r="AW4583" s="125" t="s">
        <v>52</v>
      </c>
      <c r="AX4583" s="105" t="s">
        <v>51</v>
      </c>
      <c r="AY4583" s="106">
        <v>4.4000000000000004</v>
      </c>
      <c r="AZ4583" s="108">
        <f t="shared" si="1044"/>
        <v>1.1000000000000001</v>
      </c>
      <c r="BA4583" s="1">
        <f t="shared" si="1045"/>
        <v>5.5</v>
      </c>
      <c r="BB4583" s="106">
        <f t="shared" si="1046"/>
        <v>5.94</v>
      </c>
      <c r="BC4583" s="105" t="s">
        <v>53</v>
      </c>
      <c r="BE4583" s="110"/>
      <c r="BF4583" s="110"/>
      <c r="BG4583" s="110"/>
    </row>
    <row r="4584" spans="1:59" ht="24.75" hidden="1" customHeight="1">
      <c r="A4584" s="9">
        <v>4595</v>
      </c>
      <c r="B4584" s="36">
        <v>5146</v>
      </c>
      <c r="C4584" s="36"/>
      <c r="D4584" s="5" t="s">
        <v>17136</v>
      </c>
      <c r="E4584" s="37" t="s">
        <v>17388</v>
      </c>
      <c r="F4584" s="36" t="s">
        <v>17389</v>
      </c>
      <c r="G4584" s="36" t="s">
        <v>2796</v>
      </c>
      <c r="H4584" s="36" t="s">
        <v>11843</v>
      </c>
      <c r="I4584" s="36" t="s">
        <v>44</v>
      </c>
      <c r="J4584" s="37" t="s">
        <v>17390</v>
      </c>
      <c r="K4584" s="49"/>
      <c r="L4584" s="36"/>
      <c r="M4584" s="36"/>
      <c r="N4584" s="36"/>
      <c r="O4584" s="36" t="s">
        <v>17109</v>
      </c>
      <c r="P4584" s="36" t="s">
        <v>17310</v>
      </c>
      <c r="Q4584" s="36" t="s">
        <v>17399</v>
      </c>
      <c r="R4584" s="101">
        <v>5.8</v>
      </c>
      <c r="T4584" s="116"/>
      <c r="U4584" s="84">
        <v>5.8</v>
      </c>
      <c r="AQ4584" s="105" t="e">
        <f t="shared" si="1039"/>
        <v>#NUM!</v>
      </c>
      <c r="AR4584" s="105" t="e">
        <f t="shared" si="1040"/>
        <v>#NUM!</v>
      </c>
      <c r="AS4584" s="105" t="e">
        <f t="shared" si="1041"/>
        <v>#NUM!</v>
      </c>
      <c r="AT4584" s="105" t="e">
        <f>#REF!*1.075</f>
        <v>#REF!</v>
      </c>
      <c r="AU4584" s="105">
        <f t="shared" si="1042"/>
        <v>0</v>
      </c>
      <c r="AV4584" s="102" t="e">
        <f t="shared" si="1043"/>
        <v>#REF!</v>
      </c>
      <c r="AZ4584" s="108" t="b">
        <f t="shared" si="1044"/>
        <v>0</v>
      </c>
      <c r="BA4584" s="1">
        <f t="shared" si="1045"/>
        <v>0</v>
      </c>
      <c r="BB4584" s="106">
        <f t="shared" si="1046"/>
        <v>0</v>
      </c>
      <c r="BD4584" s="110" t="s">
        <v>497</v>
      </c>
      <c r="BE4584" s="110"/>
      <c r="BF4584" s="110"/>
      <c r="BG4584" s="110"/>
    </row>
    <row r="4585" spans="1:59" ht="24.75" hidden="1" customHeight="1">
      <c r="A4585" s="9">
        <v>4596</v>
      </c>
      <c r="B4585" s="17">
        <v>8559</v>
      </c>
      <c r="C4585" s="17"/>
      <c r="D4585" s="8"/>
      <c r="E4585" s="2" t="s">
        <v>17400</v>
      </c>
      <c r="F4585" s="2" t="s">
        <v>17401</v>
      </c>
      <c r="G4585" s="2" t="s">
        <v>344</v>
      </c>
      <c r="H4585" s="18" t="s">
        <v>189</v>
      </c>
      <c r="I4585" s="2" t="s">
        <v>488</v>
      </c>
      <c r="J4585" s="2" t="s">
        <v>17402</v>
      </c>
      <c r="K4585" s="19"/>
      <c r="L4585" s="2"/>
      <c r="M4585" s="17">
        <v>20</v>
      </c>
      <c r="N4585" s="2" t="s">
        <v>46</v>
      </c>
      <c r="O4585" s="2" t="s">
        <v>17109</v>
      </c>
      <c r="P4585" s="2" t="s">
        <v>17118</v>
      </c>
      <c r="Q4585" s="2" t="s">
        <v>17403</v>
      </c>
      <c r="R4585" s="101">
        <v>4</v>
      </c>
      <c r="T4585" s="116" t="s">
        <v>58</v>
      </c>
      <c r="AN4585" s="106">
        <v>4</v>
      </c>
      <c r="AO4585" s="105" t="s">
        <v>50</v>
      </c>
      <c r="AP4585" s="104" t="s">
        <v>51</v>
      </c>
      <c r="AQ4585" s="105" t="e">
        <f t="shared" si="1039"/>
        <v>#NUM!</v>
      </c>
      <c r="AR4585" s="105" t="e">
        <f t="shared" si="1040"/>
        <v>#NUM!</v>
      </c>
      <c r="AS4585" s="105" t="e">
        <f t="shared" si="1041"/>
        <v>#NUM!</v>
      </c>
      <c r="AT4585" s="105" t="e">
        <f>#REF!*1.075</f>
        <v>#REF!</v>
      </c>
      <c r="AU4585" s="105" t="e">
        <f t="shared" si="1042"/>
        <v>#VALUE!</v>
      </c>
      <c r="AV4585" s="102" t="e">
        <f t="shared" si="1043"/>
        <v>#REF!</v>
      </c>
      <c r="AW4585" s="125" t="s">
        <v>52</v>
      </c>
      <c r="AX4585" s="105" t="s">
        <v>51</v>
      </c>
      <c r="AY4585" s="106">
        <v>4</v>
      </c>
      <c r="AZ4585" s="108">
        <f t="shared" si="1044"/>
        <v>1</v>
      </c>
      <c r="BA4585" s="1">
        <f t="shared" si="1045"/>
        <v>5</v>
      </c>
      <c r="BB4585" s="106">
        <f t="shared" si="1046"/>
        <v>5.4</v>
      </c>
      <c r="BC4585" s="105" t="s">
        <v>53</v>
      </c>
      <c r="BE4585" s="110"/>
      <c r="BF4585" s="110"/>
      <c r="BG4585" s="110"/>
    </row>
    <row r="4586" spans="1:59" ht="24.75" hidden="1" customHeight="1">
      <c r="A4586" s="9">
        <v>4597</v>
      </c>
      <c r="B4586" s="17">
        <v>8560</v>
      </c>
      <c r="C4586" s="17"/>
      <c r="D4586" s="8"/>
      <c r="E4586" s="2" t="s">
        <v>17400</v>
      </c>
      <c r="F4586" s="2" t="s">
        <v>17404</v>
      </c>
      <c r="G4586" s="2" t="s">
        <v>344</v>
      </c>
      <c r="H4586" s="18" t="s">
        <v>60</v>
      </c>
      <c r="I4586" s="2" t="s">
        <v>488</v>
      </c>
      <c r="J4586" s="2" t="s">
        <v>17405</v>
      </c>
      <c r="K4586" s="19"/>
      <c r="L4586" s="2"/>
      <c r="M4586" s="17">
        <v>20</v>
      </c>
      <c r="N4586" s="2" t="s">
        <v>46</v>
      </c>
      <c r="O4586" s="2" t="s">
        <v>17109</v>
      </c>
      <c r="P4586" s="2" t="s">
        <v>17118</v>
      </c>
      <c r="Q4586" s="2" t="s">
        <v>17406</v>
      </c>
      <c r="R4586" s="101">
        <v>3.08</v>
      </c>
      <c r="T4586" s="116" t="s">
        <v>58</v>
      </c>
      <c r="AN4586" s="106">
        <v>3.08</v>
      </c>
      <c r="AO4586" s="105" t="s">
        <v>50</v>
      </c>
      <c r="AP4586" s="104" t="s">
        <v>51</v>
      </c>
      <c r="AQ4586" s="105" t="e">
        <f t="shared" si="1039"/>
        <v>#NUM!</v>
      </c>
      <c r="AR4586" s="105" t="e">
        <f t="shared" si="1040"/>
        <v>#NUM!</v>
      </c>
      <c r="AS4586" s="105" t="e">
        <f t="shared" si="1041"/>
        <v>#NUM!</v>
      </c>
      <c r="AT4586" s="105" t="e">
        <f>#REF!*1.075</f>
        <v>#REF!</v>
      </c>
      <c r="AU4586" s="105" t="e">
        <f t="shared" si="1042"/>
        <v>#VALUE!</v>
      </c>
      <c r="AV4586" s="102" t="e">
        <f t="shared" si="1043"/>
        <v>#REF!</v>
      </c>
      <c r="AW4586" s="125" t="s">
        <v>52</v>
      </c>
      <c r="AX4586" s="105" t="s">
        <v>51</v>
      </c>
      <c r="AY4586" s="106">
        <v>3.08</v>
      </c>
      <c r="AZ4586" s="108">
        <f t="shared" si="1044"/>
        <v>0.77</v>
      </c>
      <c r="BA4586" s="1">
        <f t="shared" si="1045"/>
        <v>3.85</v>
      </c>
      <c r="BB4586" s="106">
        <f t="shared" si="1046"/>
        <v>4.1580000000000004</v>
      </c>
      <c r="BC4586" s="105" t="s">
        <v>53</v>
      </c>
      <c r="BE4586" s="110"/>
      <c r="BF4586" s="110"/>
      <c r="BG4586" s="110"/>
    </row>
    <row r="4587" spans="1:59" ht="24.75" hidden="1" customHeight="1">
      <c r="A4587" s="9">
        <v>4598</v>
      </c>
      <c r="B4587" s="36">
        <v>8563</v>
      </c>
      <c r="C4587" s="36"/>
      <c r="E4587" s="37" t="s">
        <v>17407</v>
      </c>
      <c r="F4587" s="36" t="s">
        <v>8468</v>
      </c>
      <c r="G4587" s="36" t="s">
        <v>1050</v>
      </c>
      <c r="H4587" s="36" t="s">
        <v>1056</v>
      </c>
      <c r="I4587" s="36" t="s">
        <v>205</v>
      </c>
      <c r="J4587" s="37" t="s">
        <v>8971</v>
      </c>
      <c r="K4587" s="49"/>
      <c r="L4587" s="36"/>
      <c r="M4587" s="36"/>
      <c r="N4587" s="36"/>
      <c r="O4587" s="36" t="s">
        <v>17109</v>
      </c>
      <c r="P4587" s="36" t="s">
        <v>17134</v>
      </c>
      <c r="Q4587" s="36" t="s">
        <v>17408</v>
      </c>
      <c r="T4587" s="116"/>
      <c r="AT4587" s="105" t="e">
        <f>#REF!*1.075</f>
        <v>#REF!</v>
      </c>
      <c r="AV4587" s="102" t="e">
        <f t="shared" si="1043"/>
        <v>#REF!</v>
      </c>
      <c r="AZ4587" s="108" t="b">
        <f t="shared" si="1044"/>
        <v>0</v>
      </c>
      <c r="BA4587" s="1">
        <f t="shared" si="1045"/>
        <v>0</v>
      </c>
      <c r="BB4587" s="106">
        <f t="shared" si="1046"/>
        <v>0</v>
      </c>
      <c r="BE4587" s="110"/>
      <c r="BF4587" s="110"/>
      <c r="BG4587" s="110"/>
    </row>
    <row r="4588" spans="1:59" ht="24.75" hidden="1" customHeight="1">
      <c r="A4588" s="9">
        <v>4599</v>
      </c>
      <c r="B4588" s="36">
        <v>5431</v>
      </c>
      <c r="C4588" s="36"/>
      <c r="D4588" s="5" t="s">
        <v>17136</v>
      </c>
      <c r="E4588" s="37" t="s">
        <v>17409</v>
      </c>
      <c r="F4588" s="36" t="s">
        <v>8704</v>
      </c>
      <c r="G4588" s="36" t="s">
        <v>3728</v>
      </c>
      <c r="H4588" s="36" t="s">
        <v>3729</v>
      </c>
      <c r="I4588" s="36" t="s">
        <v>177</v>
      </c>
      <c r="J4588" s="37" t="s">
        <v>17410</v>
      </c>
      <c r="K4588" s="49"/>
      <c r="L4588" s="36"/>
      <c r="M4588" s="36"/>
      <c r="N4588" s="36"/>
      <c r="O4588" s="36" t="s">
        <v>17109</v>
      </c>
      <c r="P4588" s="36" t="s">
        <v>17134</v>
      </c>
      <c r="Q4588" s="36" t="s">
        <v>17411</v>
      </c>
      <c r="R4588" s="101">
        <v>3.3</v>
      </c>
      <c r="T4588" s="116"/>
      <c r="U4588" s="84">
        <v>3.3</v>
      </c>
      <c r="AQ4588" s="105" t="e">
        <f t="shared" ref="AQ4588:AQ4593" si="1047">AVERAGE(SMALL(AE4588:AI4588,1),SMALL(AE4588:AI4588,2))</f>
        <v>#NUM!</v>
      </c>
      <c r="AR4588" s="105" t="e">
        <f t="shared" ref="AR4588:AR4593" si="1048">IF(R4588 &lt;=( AVERAGE(SMALL(AE4588:AI4588,1),SMALL(AE4588:AI4588,2))), R4588, "")</f>
        <v>#NUM!</v>
      </c>
      <c r="AS4588" s="105" t="e">
        <f t="shared" ref="AS4588:AS4593" si="1049">AVERAGE(SMALL(AJ4588:AM4588,1),SMALL(AJ4588:AM4588,2))</f>
        <v>#NUM!</v>
      </c>
      <c r="AT4588" s="105" t="e">
        <f>#REF!*1.075</f>
        <v>#REF!</v>
      </c>
      <c r="AU4588" s="105">
        <f t="shared" ref="AU4588:AU4593" si="1050">T4588*1.075</f>
        <v>0</v>
      </c>
      <c r="AV4588" s="102" t="e">
        <f t="shared" si="1043"/>
        <v>#REF!</v>
      </c>
      <c r="AZ4588" s="108" t="b">
        <f t="shared" si="1044"/>
        <v>0</v>
      </c>
      <c r="BA4588" s="1">
        <f t="shared" si="1045"/>
        <v>0</v>
      </c>
      <c r="BB4588" s="106">
        <f t="shared" si="1046"/>
        <v>0</v>
      </c>
      <c r="BD4588" s="110" t="s">
        <v>497</v>
      </c>
      <c r="BE4588" s="110"/>
      <c r="BF4588" s="110"/>
      <c r="BG4588" s="110"/>
    </row>
    <row r="4589" spans="1:59" ht="24.75" hidden="1" customHeight="1">
      <c r="A4589" s="9">
        <v>4600</v>
      </c>
      <c r="B4589" s="17">
        <v>14532</v>
      </c>
      <c r="C4589" s="17"/>
      <c r="E4589" s="2" t="s">
        <v>17412</v>
      </c>
      <c r="F4589" s="2" t="s">
        <v>17413</v>
      </c>
      <c r="G4589" s="2" t="s">
        <v>3873</v>
      </c>
      <c r="H4589" s="18" t="s">
        <v>3874</v>
      </c>
      <c r="I4589" s="2" t="s">
        <v>44</v>
      </c>
      <c r="J4589" s="2" t="s">
        <v>17414</v>
      </c>
      <c r="K4589" s="19"/>
      <c r="L4589" s="2"/>
      <c r="M4589" s="17">
        <v>30</v>
      </c>
      <c r="N4589" s="2" t="s">
        <v>46</v>
      </c>
      <c r="O4589" s="2" t="s">
        <v>17109</v>
      </c>
      <c r="P4589" s="2" t="s">
        <v>17129</v>
      </c>
      <c r="Q4589" s="2" t="s">
        <v>17415</v>
      </c>
      <c r="R4589" s="101">
        <v>14.28</v>
      </c>
      <c r="T4589" s="116" t="s">
        <v>58</v>
      </c>
      <c r="AN4589" s="106">
        <v>14.28</v>
      </c>
      <c r="AO4589" s="105" t="s">
        <v>50</v>
      </c>
      <c r="AP4589" s="104" t="s">
        <v>51</v>
      </c>
      <c r="AQ4589" s="105" t="e">
        <f t="shared" si="1047"/>
        <v>#NUM!</v>
      </c>
      <c r="AR4589" s="105" t="e">
        <f t="shared" si="1048"/>
        <v>#NUM!</v>
      </c>
      <c r="AS4589" s="105" t="e">
        <f t="shared" si="1049"/>
        <v>#NUM!</v>
      </c>
      <c r="AT4589" s="105" t="e">
        <f>#REF!*1.075</f>
        <v>#REF!</v>
      </c>
      <c r="AU4589" s="105" t="e">
        <f t="shared" si="1050"/>
        <v>#VALUE!</v>
      </c>
      <c r="AV4589" s="102" t="e">
        <f t="shared" si="1043"/>
        <v>#REF!</v>
      </c>
      <c r="AW4589" s="125" t="s">
        <v>52</v>
      </c>
      <c r="AX4589" s="105" t="s">
        <v>51</v>
      </c>
      <c r="AY4589" s="106">
        <v>14.28</v>
      </c>
      <c r="AZ4589" s="108">
        <f t="shared" si="1044"/>
        <v>2.4276</v>
      </c>
      <c r="BA4589" s="1">
        <f t="shared" si="1045"/>
        <v>16.707599999999999</v>
      </c>
      <c r="BB4589" s="106">
        <f t="shared" si="1046"/>
        <v>18.044207999999998</v>
      </c>
      <c r="BC4589" s="105" t="s">
        <v>53</v>
      </c>
      <c r="BE4589" s="110"/>
      <c r="BF4589" s="110"/>
      <c r="BG4589" s="110"/>
    </row>
    <row r="4590" spans="1:59" ht="24.75" hidden="1" customHeight="1">
      <c r="A4590" s="9">
        <v>4601</v>
      </c>
      <c r="B4590" s="36">
        <v>5262</v>
      </c>
      <c r="C4590" s="36"/>
      <c r="D4590" s="5" t="s">
        <v>17136</v>
      </c>
      <c r="E4590" s="37" t="s">
        <v>17416</v>
      </c>
      <c r="F4590" s="36" t="s">
        <v>17417</v>
      </c>
      <c r="G4590" s="36" t="s">
        <v>4729</v>
      </c>
      <c r="H4590" s="36" t="s">
        <v>1187</v>
      </c>
      <c r="I4590" s="36" t="s">
        <v>68</v>
      </c>
      <c r="J4590" s="37" t="s">
        <v>17418</v>
      </c>
      <c r="K4590" s="49"/>
      <c r="L4590" s="36"/>
      <c r="M4590" s="36"/>
      <c r="N4590" s="36"/>
      <c r="O4590" s="36" t="s">
        <v>17109</v>
      </c>
      <c r="P4590" s="36" t="s">
        <v>17419</v>
      </c>
      <c r="Q4590" s="36" t="s">
        <v>17420</v>
      </c>
      <c r="R4590" s="101">
        <v>1.9</v>
      </c>
      <c r="T4590" s="116"/>
      <c r="U4590" s="84">
        <v>1.9</v>
      </c>
      <c r="AQ4590" s="105" t="e">
        <f t="shared" si="1047"/>
        <v>#NUM!</v>
      </c>
      <c r="AR4590" s="105" t="e">
        <f t="shared" si="1048"/>
        <v>#NUM!</v>
      </c>
      <c r="AS4590" s="105" t="e">
        <f t="shared" si="1049"/>
        <v>#NUM!</v>
      </c>
      <c r="AT4590" s="105" t="e">
        <f>#REF!*1.075</f>
        <v>#REF!</v>
      </c>
      <c r="AU4590" s="105">
        <f t="shared" si="1050"/>
        <v>0</v>
      </c>
      <c r="AV4590" s="102" t="e">
        <f t="shared" si="1043"/>
        <v>#REF!</v>
      </c>
      <c r="AZ4590" s="108" t="b">
        <f t="shared" si="1044"/>
        <v>0</v>
      </c>
      <c r="BA4590" s="1">
        <f t="shared" si="1045"/>
        <v>0</v>
      </c>
      <c r="BB4590" s="106">
        <f t="shared" si="1046"/>
        <v>0</v>
      </c>
      <c r="BD4590" s="110" t="s">
        <v>497</v>
      </c>
      <c r="BE4590" s="110"/>
      <c r="BF4590" s="110"/>
      <c r="BG4590" s="110"/>
    </row>
    <row r="4591" spans="1:59" ht="24.75" hidden="1" customHeight="1">
      <c r="A4591" s="9">
        <v>4602</v>
      </c>
      <c r="B4591" s="17">
        <v>5598</v>
      </c>
      <c r="C4591" s="17"/>
      <c r="D4591" s="5" t="s">
        <v>17136</v>
      </c>
      <c r="E4591" s="2" t="s">
        <v>17421</v>
      </c>
      <c r="F4591" s="2" t="s">
        <v>17422</v>
      </c>
      <c r="G4591" s="2" t="s">
        <v>3863</v>
      </c>
      <c r="H4591" s="18" t="s">
        <v>43</v>
      </c>
      <c r="I4591" s="2" t="s">
        <v>44</v>
      </c>
      <c r="J4591" s="2" t="s">
        <v>8971</v>
      </c>
      <c r="K4591" s="19"/>
      <c r="L4591" s="2"/>
      <c r="M4591" s="17">
        <v>30</v>
      </c>
      <c r="N4591" s="2" t="s">
        <v>46</v>
      </c>
      <c r="O4591" s="2" t="s">
        <v>17109</v>
      </c>
      <c r="P4591" s="2" t="s">
        <v>17129</v>
      </c>
      <c r="Q4591" s="2" t="s">
        <v>17423</v>
      </c>
      <c r="R4591" s="101">
        <v>12.5</v>
      </c>
      <c r="T4591" s="116"/>
      <c r="AQ4591" s="105" t="e">
        <f t="shared" si="1047"/>
        <v>#NUM!</v>
      </c>
      <c r="AR4591" s="105" t="e">
        <f t="shared" si="1048"/>
        <v>#NUM!</v>
      </c>
      <c r="AS4591" s="105" t="e">
        <f t="shared" si="1049"/>
        <v>#NUM!</v>
      </c>
      <c r="AT4591" s="105" t="e">
        <f>#REF!*1.075</f>
        <v>#REF!</v>
      </c>
      <c r="AU4591" s="105">
        <f t="shared" si="1050"/>
        <v>0</v>
      </c>
      <c r="AV4591" s="102" t="e">
        <f t="shared" si="1043"/>
        <v>#REF!</v>
      </c>
      <c r="AW4591" s="125"/>
      <c r="AZ4591" s="108" t="b">
        <f t="shared" si="1044"/>
        <v>0</v>
      </c>
      <c r="BA4591" s="1">
        <f t="shared" si="1045"/>
        <v>0</v>
      </c>
      <c r="BB4591" s="106">
        <f t="shared" si="1046"/>
        <v>0</v>
      </c>
      <c r="BD4591" s="110" t="s">
        <v>497</v>
      </c>
      <c r="BE4591" s="110"/>
      <c r="BF4591" s="110"/>
      <c r="BG4591" s="110"/>
    </row>
    <row r="4592" spans="1:59" ht="24.75" hidden="1" customHeight="1">
      <c r="A4592" s="9">
        <v>4603</v>
      </c>
      <c r="B4592" s="36">
        <v>5261</v>
      </c>
      <c r="C4592" s="36"/>
      <c r="D4592" s="5" t="s">
        <v>17136</v>
      </c>
      <c r="E4592" s="37" t="s">
        <v>17416</v>
      </c>
      <c r="F4592" s="36" t="s">
        <v>17416</v>
      </c>
      <c r="G4592" s="36" t="s">
        <v>4729</v>
      </c>
      <c r="H4592" s="36" t="s">
        <v>4730</v>
      </c>
      <c r="I4592" s="36" t="s">
        <v>196</v>
      </c>
      <c r="J4592" s="37" t="s">
        <v>17424</v>
      </c>
      <c r="K4592" s="49"/>
      <c r="L4592" s="36"/>
      <c r="M4592" s="36"/>
      <c r="N4592" s="36"/>
      <c r="O4592" s="36" t="s">
        <v>17109</v>
      </c>
      <c r="P4592" s="36" t="s">
        <v>17419</v>
      </c>
      <c r="Q4592" s="36" t="s">
        <v>17425</v>
      </c>
      <c r="R4592" s="101">
        <v>1.9</v>
      </c>
      <c r="T4592" s="116"/>
      <c r="U4592" s="84">
        <v>1.9</v>
      </c>
      <c r="AQ4592" s="105" t="e">
        <f t="shared" si="1047"/>
        <v>#NUM!</v>
      </c>
      <c r="AR4592" s="105" t="e">
        <f t="shared" si="1048"/>
        <v>#NUM!</v>
      </c>
      <c r="AS4592" s="105" t="e">
        <f t="shared" si="1049"/>
        <v>#NUM!</v>
      </c>
      <c r="AT4592" s="105" t="e">
        <f>#REF!*1.075</f>
        <v>#REF!</v>
      </c>
      <c r="AU4592" s="105">
        <f t="shared" si="1050"/>
        <v>0</v>
      </c>
      <c r="AV4592" s="102" t="e">
        <f t="shared" si="1043"/>
        <v>#REF!</v>
      </c>
      <c r="AZ4592" s="108" t="b">
        <f t="shared" si="1044"/>
        <v>0</v>
      </c>
      <c r="BA4592" s="1">
        <f t="shared" si="1045"/>
        <v>0</v>
      </c>
      <c r="BB4592" s="106">
        <f t="shared" si="1046"/>
        <v>0</v>
      </c>
      <c r="BD4592" s="110" t="s">
        <v>497</v>
      </c>
      <c r="BE4592" s="110"/>
      <c r="BF4592" s="110"/>
      <c r="BG4592" s="110"/>
    </row>
    <row r="4593" spans="1:59" ht="24.75" hidden="1" customHeight="1">
      <c r="A4593" s="9">
        <v>4604</v>
      </c>
      <c r="B4593" s="36">
        <v>19849</v>
      </c>
      <c r="C4593" s="36"/>
      <c r="D4593" s="5" t="s">
        <v>17136</v>
      </c>
      <c r="E4593" s="37" t="s">
        <v>17412</v>
      </c>
      <c r="F4593" s="36" t="s">
        <v>17426</v>
      </c>
      <c r="G4593" s="36" t="s">
        <v>3873</v>
      </c>
      <c r="H4593" s="36" t="s">
        <v>3878</v>
      </c>
      <c r="I4593" s="36" t="s">
        <v>44</v>
      </c>
      <c r="J4593" s="37" t="s">
        <v>17427</v>
      </c>
      <c r="K4593" s="49"/>
      <c r="L4593" s="36"/>
      <c r="M4593" s="36"/>
      <c r="N4593" s="36"/>
      <c r="O4593" s="36" t="s">
        <v>17109</v>
      </c>
      <c r="P4593" s="36" t="s">
        <v>17134</v>
      </c>
      <c r="Q4593" s="36" t="s">
        <v>17428</v>
      </c>
      <c r="R4593" s="101">
        <v>14.28</v>
      </c>
      <c r="T4593" s="116"/>
      <c r="U4593" s="84">
        <v>14.28</v>
      </c>
      <c r="AQ4593" s="105" t="e">
        <f t="shared" si="1047"/>
        <v>#NUM!</v>
      </c>
      <c r="AR4593" s="105" t="e">
        <f t="shared" si="1048"/>
        <v>#NUM!</v>
      </c>
      <c r="AS4593" s="105" t="e">
        <f t="shared" si="1049"/>
        <v>#NUM!</v>
      </c>
      <c r="AT4593" s="105" t="e">
        <f>#REF!*1.075</f>
        <v>#REF!</v>
      </c>
      <c r="AU4593" s="105">
        <f t="shared" si="1050"/>
        <v>0</v>
      </c>
      <c r="AV4593" s="102" t="e">
        <f t="shared" si="1043"/>
        <v>#REF!</v>
      </c>
      <c r="AZ4593" s="108" t="b">
        <f t="shared" si="1044"/>
        <v>0</v>
      </c>
      <c r="BA4593" s="1">
        <f t="shared" si="1045"/>
        <v>0</v>
      </c>
      <c r="BB4593" s="106">
        <f t="shared" si="1046"/>
        <v>0</v>
      </c>
      <c r="BD4593" s="110" t="s">
        <v>497</v>
      </c>
      <c r="BE4593" s="110"/>
      <c r="BF4593" s="110"/>
      <c r="BG4593" s="110"/>
    </row>
    <row r="4594" spans="1:59" ht="24.75" hidden="1" customHeight="1">
      <c r="A4594" s="9">
        <v>4605</v>
      </c>
      <c r="B4594" s="36">
        <v>5598</v>
      </c>
      <c r="C4594" s="36"/>
      <c r="E4594" s="37" t="s">
        <v>17421</v>
      </c>
      <c r="F4594" s="36" t="s">
        <v>17429</v>
      </c>
      <c r="G4594" s="36" t="s">
        <v>3863</v>
      </c>
      <c r="H4594" s="36" t="s">
        <v>43</v>
      </c>
      <c r="I4594" s="36" t="s">
        <v>44</v>
      </c>
      <c r="J4594" s="37" t="s">
        <v>8971</v>
      </c>
      <c r="K4594" s="49"/>
      <c r="L4594" s="36"/>
      <c r="M4594" s="36"/>
      <c r="N4594" s="36"/>
      <c r="O4594" s="36" t="s">
        <v>17109</v>
      </c>
      <c r="P4594" s="36" t="s">
        <v>17134</v>
      </c>
      <c r="Q4594" s="36" t="s">
        <v>17423</v>
      </c>
      <c r="T4594" s="116"/>
      <c r="AT4594" s="105" t="e">
        <f>#REF!*1.075</f>
        <v>#REF!</v>
      </c>
      <c r="AV4594" s="102" t="e">
        <f t="shared" si="1043"/>
        <v>#REF!</v>
      </c>
      <c r="AZ4594" s="108" t="b">
        <f t="shared" si="1044"/>
        <v>0</v>
      </c>
      <c r="BA4594" s="1">
        <f t="shared" si="1045"/>
        <v>0</v>
      </c>
      <c r="BB4594" s="106">
        <f t="shared" si="1046"/>
        <v>0</v>
      </c>
      <c r="BE4594" s="110"/>
      <c r="BF4594" s="110"/>
      <c r="BG4594" s="110"/>
    </row>
    <row r="4595" spans="1:59" ht="24.75" hidden="1" customHeight="1">
      <c r="A4595" s="9">
        <v>4606</v>
      </c>
      <c r="B4595" s="36">
        <v>5622</v>
      </c>
      <c r="C4595" s="36"/>
      <c r="E4595" s="37" t="s">
        <v>17430</v>
      </c>
      <c r="F4595" s="36" t="s">
        <v>17431</v>
      </c>
      <c r="G4595" s="36" t="s">
        <v>3863</v>
      </c>
      <c r="H4595" s="36" t="s">
        <v>945</v>
      </c>
      <c r="I4595" s="36" t="s">
        <v>44</v>
      </c>
      <c r="J4595" s="37" t="s">
        <v>14847</v>
      </c>
      <c r="K4595" s="49"/>
      <c r="L4595" s="36"/>
      <c r="M4595" s="36"/>
      <c r="N4595" s="36"/>
      <c r="O4595" s="36" t="s">
        <v>17109</v>
      </c>
      <c r="P4595" s="36" t="s">
        <v>17432</v>
      </c>
      <c r="Q4595" s="36" t="s">
        <v>17433</v>
      </c>
      <c r="T4595" s="116"/>
      <c r="AT4595" s="105" t="e">
        <f>#REF!*1.075</f>
        <v>#REF!</v>
      </c>
      <c r="AV4595" s="102" t="e">
        <f t="shared" si="1043"/>
        <v>#REF!</v>
      </c>
      <c r="AZ4595" s="108" t="b">
        <f t="shared" si="1044"/>
        <v>0</v>
      </c>
      <c r="BA4595" s="1">
        <f t="shared" si="1045"/>
        <v>0</v>
      </c>
      <c r="BB4595" s="106">
        <f t="shared" si="1046"/>
        <v>0</v>
      </c>
      <c r="BE4595" s="110"/>
      <c r="BF4595" s="110"/>
      <c r="BG4595" s="110"/>
    </row>
    <row r="4596" spans="1:59" ht="24.75" hidden="1" customHeight="1">
      <c r="A4596" s="9">
        <v>4607</v>
      </c>
      <c r="B4596" s="17">
        <v>5817</v>
      </c>
      <c r="C4596" s="17"/>
      <c r="D4596" s="8"/>
      <c r="E4596" s="2" t="s">
        <v>17434</v>
      </c>
      <c r="F4596" s="2" t="s">
        <v>5973</v>
      </c>
      <c r="G4596" s="2" t="s">
        <v>944</v>
      </c>
      <c r="H4596" s="18" t="s">
        <v>43</v>
      </c>
      <c r="I4596" s="2" t="s">
        <v>976</v>
      </c>
      <c r="J4596" s="2" t="s">
        <v>17435</v>
      </c>
      <c r="K4596" s="19"/>
      <c r="L4596" s="2"/>
      <c r="M4596" s="17">
        <v>7</v>
      </c>
      <c r="N4596" s="2" t="s">
        <v>46</v>
      </c>
      <c r="O4596" s="2" t="s">
        <v>17109</v>
      </c>
      <c r="P4596" s="2" t="s">
        <v>17129</v>
      </c>
      <c r="Q4596" s="2" t="s">
        <v>17436</v>
      </c>
      <c r="R4596" s="101">
        <v>2.8</v>
      </c>
      <c r="T4596" s="116" t="s">
        <v>58</v>
      </c>
      <c r="AN4596" s="106">
        <v>2.8</v>
      </c>
      <c r="AO4596" s="105" t="s">
        <v>50</v>
      </c>
      <c r="AP4596" s="104" t="s">
        <v>51</v>
      </c>
      <c r="AQ4596" s="105" t="e">
        <f t="shared" ref="AQ4596:AQ4603" si="1051">AVERAGE(SMALL(AE4596:AI4596,1),SMALL(AE4596:AI4596,2))</f>
        <v>#NUM!</v>
      </c>
      <c r="AR4596" s="105" t="e">
        <f t="shared" ref="AR4596:AR4603" si="1052">IF(R4596 &lt;=( AVERAGE(SMALL(AE4596:AI4596,1),SMALL(AE4596:AI4596,2))), R4596, "")</f>
        <v>#NUM!</v>
      </c>
      <c r="AS4596" s="105" t="e">
        <f t="shared" ref="AS4596:AS4603" si="1053">AVERAGE(SMALL(AJ4596:AM4596,1),SMALL(AJ4596:AM4596,2))</f>
        <v>#NUM!</v>
      </c>
      <c r="AT4596" s="105" t="e">
        <f>#REF!*1.075</f>
        <v>#REF!</v>
      </c>
      <c r="AU4596" s="105" t="e">
        <f t="shared" ref="AU4596:AU4603" si="1054">T4596*1.075</f>
        <v>#VALUE!</v>
      </c>
      <c r="AV4596" s="102" t="e">
        <f t="shared" si="1043"/>
        <v>#REF!</v>
      </c>
      <c r="AW4596" s="125" t="s">
        <v>52</v>
      </c>
      <c r="AX4596" s="105" t="s">
        <v>51</v>
      </c>
      <c r="AY4596" s="106">
        <v>2.8</v>
      </c>
      <c r="AZ4596" s="108">
        <f t="shared" si="1044"/>
        <v>0.7</v>
      </c>
      <c r="BA4596" s="1">
        <f t="shared" si="1045"/>
        <v>3.5</v>
      </c>
      <c r="BB4596" s="106">
        <f t="shared" si="1046"/>
        <v>3.7800000000000002</v>
      </c>
      <c r="BC4596" s="105" t="s">
        <v>53</v>
      </c>
      <c r="BE4596" s="110"/>
      <c r="BF4596" s="110"/>
      <c r="BG4596" s="110"/>
    </row>
    <row r="4597" spans="1:59" ht="24.75" hidden="1" customHeight="1">
      <c r="A4597" s="9">
        <v>4608</v>
      </c>
      <c r="B4597" s="17">
        <v>8406</v>
      </c>
      <c r="C4597" s="17"/>
      <c r="D4597" s="8"/>
      <c r="E4597" s="2" t="s">
        <v>17434</v>
      </c>
      <c r="F4597" s="2" t="s">
        <v>17437</v>
      </c>
      <c r="G4597" s="2" t="s">
        <v>944</v>
      </c>
      <c r="H4597" s="18" t="s">
        <v>43</v>
      </c>
      <c r="I4597" s="2" t="s">
        <v>44</v>
      </c>
      <c r="J4597" s="2" t="s">
        <v>17438</v>
      </c>
      <c r="K4597" s="19"/>
      <c r="L4597" s="2"/>
      <c r="M4597" s="17">
        <v>4</v>
      </c>
      <c r="N4597" s="2" t="s">
        <v>46</v>
      </c>
      <c r="O4597" s="2" t="s">
        <v>17109</v>
      </c>
      <c r="P4597" s="2" t="s">
        <v>17118</v>
      </c>
      <c r="Q4597" s="2" t="s">
        <v>17439</v>
      </c>
      <c r="R4597" s="101">
        <v>2.5</v>
      </c>
      <c r="T4597" s="116" t="s">
        <v>58</v>
      </c>
      <c r="AN4597" s="106">
        <v>2.5</v>
      </c>
      <c r="AO4597" s="105" t="s">
        <v>50</v>
      </c>
      <c r="AP4597" s="104" t="s">
        <v>51</v>
      </c>
      <c r="AQ4597" s="105" t="e">
        <f t="shared" si="1051"/>
        <v>#NUM!</v>
      </c>
      <c r="AR4597" s="105" t="e">
        <f t="shared" si="1052"/>
        <v>#NUM!</v>
      </c>
      <c r="AS4597" s="105" t="e">
        <f t="shared" si="1053"/>
        <v>#NUM!</v>
      </c>
      <c r="AT4597" s="105" t="e">
        <f>#REF!*1.075</f>
        <v>#REF!</v>
      </c>
      <c r="AU4597" s="105" t="e">
        <f t="shared" si="1054"/>
        <v>#VALUE!</v>
      </c>
      <c r="AV4597" s="102" t="e">
        <f t="shared" ref="AV4597:AV4628" si="1055">MIN(AN4597,AT4597,AU4597)</f>
        <v>#REF!</v>
      </c>
      <c r="AW4597" s="125" t="s">
        <v>52</v>
      </c>
      <c r="AX4597" s="105" t="s">
        <v>51</v>
      </c>
      <c r="AY4597" s="106">
        <v>2.5</v>
      </c>
      <c r="AZ4597" s="108">
        <f t="shared" si="1044"/>
        <v>0.625</v>
      </c>
      <c r="BA4597" s="1">
        <f t="shared" si="1045"/>
        <v>3.125</v>
      </c>
      <c r="BB4597" s="106">
        <f t="shared" si="1046"/>
        <v>3.375</v>
      </c>
      <c r="BC4597" s="105" t="s">
        <v>53</v>
      </c>
      <c r="BE4597" s="110"/>
      <c r="BF4597" s="110"/>
      <c r="BG4597" s="110"/>
    </row>
    <row r="4598" spans="1:59" ht="24.75" hidden="1" customHeight="1">
      <c r="A4598" s="9">
        <v>4609</v>
      </c>
      <c r="B4598" s="36">
        <v>5184</v>
      </c>
      <c r="C4598" s="36"/>
      <c r="D4598" s="5" t="s">
        <v>17136</v>
      </c>
      <c r="E4598" s="37" t="s">
        <v>17440</v>
      </c>
      <c r="F4598" s="36" t="s">
        <v>16534</v>
      </c>
      <c r="G4598" s="36" t="s">
        <v>864</v>
      </c>
      <c r="H4598" s="36" t="s">
        <v>43</v>
      </c>
      <c r="I4598" s="36" t="s">
        <v>819</v>
      </c>
      <c r="J4598" s="37" t="s">
        <v>17397</v>
      </c>
      <c r="K4598" s="49"/>
      <c r="L4598" s="36"/>
      <c r="M4598" s="36"/>
      <c r="N4598" s="36"/>
      <c r="O4598" s="36" t="s">
        <v>17109</v>
      </c>
      <c r="P4598" s="36" t="s">
        <v>17218</v>
      </c>
      <c r="Q4598" s="36" t="s">
        <v>17441</v>
      </c>
      <c r="R4598" s="101">
        <v>2.59</v>
      </c>
      <c r="T4598" s="116"/>
      <c r="U4598" s="84">
        <v>2.59</v>
      </c>
      <c r="AQ4598" s="105" t="e">
        <f t="shared" si="1051"/>
        <v>#NUM!</v>
      </c>
      <c r="AR4598" s="105" t="e">
        <f t="shared" si="1052"/>
        <v>#NUM!</v>
      </c>
      <c r="AS4598" s="105" t="e">
        <f t="shared" si="1053"/>
        <v>#NUM!</v>
      </c>
      <c r="AT4598" s="105" t="e">
        <f>#REF!*1.075</f>
        <v>#REF!</v>
      </c>
      <c r="AU4598" s="105">
        <f t="shared" si="1054"/>
        <v>0</v>
      </c>
      <c r="AV4598" s="102" t="e">
        <f t="shared" si="1055"/>
        <v>#REF!</v>
      </c>
      <c r="AZ4598" s="108" t="b">
        <f t="shared" si="1044"/>
        <v>0</v>
      </c>
      <c r="BA4598" s="1">
        <f t="shared" si="1045"/>
        <v>0</v>
      </c>
      <c r="BB4598" s="106">
        <f t="shared" si="1046"/>
        <v>0</v>
      </c>
      <c r="BD4598" s="110" t="s">
        <v>497</v>
      </c>
      <c r="BE4598" s="110"/>
      <c r="BF4598" s="110"/>
      <c r="BG4598" s="110"/>
    </row>
    <row r="4599" spans="1:59" ht="24.75" hidden="1" customHeight="1">
      <c r="A4599" s="9">
        <v>4610</v>
      </c>
      <c r="B4599" s="17">
        <v>3545</v>
      </c>
      <c r="C4599" s="17"/>
      <c r="D4599" s="8"/>
      <c r="E4599" s="2" t="s">
        <v>17442</v>
      </c>
      <c r="F4599" s="2" t="s">
        <v>807</v>
      </c>
      <c r="G4599" s="2" t="s">
        <v>808</v>
      </c>
      <c r="H4599" s="18" t="s">
        <v>251</v>
      </c>
      <c r="I4599" s="2" t="s">
        <v>183</v>
      </c>
      <c r="J4599" s="2" t="s">
        <v>17166</v>
      </c>
      <c r="K4599" s="19"/>
      <c r="L4599" s="2"/>
      <c r="M4599" s="17">
        <v>16</v>
      </c>
      <c r="N4599" s="2" t="s">
        <v>46</v>
      </c>
      <c r="O4599" s="2" t="s">
        <v>17109</v>
      </c>
      <c r="P4599" s="2" t="s">
        <v>17187</v>
      </c>
      <c r="Q4599" s="2" t="s">
        <v>17443</v>
      </c>
      <c r="R4599" s="101">
        <v>5.37</v>
      </c>
      <c r="T4599" s="116" t="s">
        <v>58</v>
      </c>
      <c r="AF4599" s="105">
        <v>9.5204000000000004</v>
      </c>
      <c r="AN4599" s="106">
        <v>5.37</v>
      </c>
      <c r="AO4599" s="105" t="s">
        <v>50</v>
      </c>
      <c r="AP4599" s="104" t="s">
        <v>51</v>
      </c>
      <c r="AQ4599" s="105" t="e">
        <f t="shared" si="1051"/>
        <v>#NUM!</v>
      </c>
      <c r="AR4599" s="105" t="e">
        <f t="shared" si="1052"/>
        <v>#NUM!</v>
      </c>
      <c r="AS4599" s="105" t="e">
        <f t="shared" si="1053"/>
        <v>#NUM!</v>
      </c>
      <c r="AT4599" s="105" t="e">
        <f>#REF!*1.075</f>
        <v>#REF!</v>
      </c>
      <c r="AU4599" s="105" t="e">
        <f t="shared" si="1054"/>
        <v>#VALUE!</v>
      </c>
      <c r="AV4599" s="102" t="e">
        <f t="shared" si="1055"/>
        <v>#REF!</v>
      </c>
      <c r="AW4599" s="125" t="s">
        <v>52</v>
      </c>
      <c r="AX4599" s="125" t="s">
        <v>51</v>
      </c>
      <c r="AY4599" s="106">
        <v>5.37</v>
      </c>
      <c r="AZ4599" s="108">
        <f t="shared" si="1044"/>
        <v>1.3425</v>
      </c>
      <c r="BA4599" s="1">
        <f t="shared" si="1045"/>
        <v>6.7125000000000004</v>
      </c>
      <c r="BB4599" s="106">
        <f t="shared" si="1046"/>
        <v>7.2495000000000003</v>
      </c>
      <c r="BC4599" s="105" t="s">
        <v>53</v>
      </c>
      <c r="BE4599" s="110"/>
      <c r="BF4599" s="110"/>
      <c r="BG4599" s="110"/>
    </row>
    <row r="4600" spans="1:59" ht="24.75" hidden="1" customHeight="1">
      <c r="A4600" s="9">
        <v>4611</v>
      </c>
      <c r="B4600" s="17">
        <v>8478</v>
      </c>
      <c r="C4600" s="17"/>
      <c r="D4600" s="8"/>
      <c r="E4600" s="2" t="s">
        <v>17444</v>
      </c>
      <c r="F4600" s="2" t="s">
        <v>17445</v>
      </c>
      <c r="G4600" s="2" t="s">
        <v>808</v>
      </c>
      <c r="H4600" s="18" t="s">
        <v>1179</v>
      </c>
      <c r="I4600" s="2" t="s">
        <v>819</v>
      </c>
      <c r="J4600" s="2" t="s">
        <v>17446</v>
      </c>
      <c r="K4600" s="19">
        <v>60</v>
      </c>
      <c r="L4600" s="2" t="s">
        <v>91</v>
      </c>
      <c r="M4600" s="17">
        <v>1</v>
      </c>
      <c r="N4600" s="2" t="s">
        <v>46</v>
      </c>
      <c r="O4600" s="2" t="s">
        <v>17109</v>
      </c>
      <c r="P4600" s="2" t="s">
        <v>17121</v>
      </c>
      <c r="Q4600" s="2" t="s">
        <v>17447</v>
      </c>
      <c r="R4600" s="101">
        <v>2.4</v>
      </c>
      <c r="T4600" s="116" t="s">
        <v>58</v>
      </c>
      <c r="AN4600" s="106">
        <v>2.4</v>
      </c>
      <c r="AO4600" s="105" t="s">
        <v>50</v>
      </c>
      <c r="AP4600" s="104" t="s">
        <v>51</v>
      </c>
      <c r="AQ4600" s="105" t="e">
        <f t="shared" si="1051"/>
        <v>#NUM!</v>
      </c>
      <c r="AR4600" s="105" t="e">
        <f t="shared" si="1052"/>
        <v>#NUM!</v>
      </c>
      <c r="AS4600" s="105" t="e">
        <f t="shared" si="1053"/>
        <v>#NUM!</v>
      </c>
      <c r="AT4600" s="105" t="e">
        <f>#REF!*1.075</f>
        <v>#REF!</v>
      </c>
      <c r="AU4600" s="105" t="e">
        <f t="shared" si="1054"/>
        <v>#VALUE!</v>
      </c>
      <c r="AV4600" s="102" t="e">
        <f t="shared" si="1055"/>
        <v>#REF!</v>
      </c>
      <c r="AW4600" s="125" t="s">
        <v>52</v>
      </c>
      <c r="AX4600" s="125" t="s">
        <v>51</v>
      </c>
      <c r="AY4600" s="106">
        <v>2.4</v>
      </c>
      <c r="AZ4600" s="108">
        <f t="shared" si="1044"/>
        <v>0.6</v>
      </c>
      <c r="BA4600" s="1">
        <f t="shared" si="1045"/>
        <v>3</v>
      </c>
      <c r="BB4600" s="106">
        <f t="shared" si="1046"/>
        <v>3.24</v>
      </c>
      <c r="BC4600" s="105" t="s">
        <v>53</v>
      </c>
      <c r="BE4600" s="110"/>
      <c r="BF4600" s="110"/>
      <c r="BG4600" s="110"/>
    </row>
    <row r="4601" spans="1:59" ht="24.75" hidden="1" customHeight="1">
      <c r="A4601" s="9">
        <v>4612</v>
      </c>
      <c r="B4601" s="17">
        <v>3544</v>
      </c>
      <c r="C4601" s="17"/>
      <c r="D4601" s="8"/>
      <c r="E4601" s="2" t="s">
        <v>17442</v>
      </c>
      <c r="F4601" s="2" t="s">
        <v>17445</v>
      </c>
      <c r="G4601" s="2" t="s">
        <v>808</v>
      </c>
      <c r="H4601" s="18" t="s">
        <v>1062</v>
      </c>
      <c r="I4601" s="2" t="s">
        <v>4765</v>
      </c>
      <c r="J4601" s="2" t="s">
        <v>17448</v>
      </c>
      <c r="K4601" s="19">
        <v>60</v>
      </c>
      <c r="L4601" s="2" t="s">
        <v>91</v>
      </c>
      <c r="M4601" s="17">
        <v>1</v>
      </c>
      <c r="N4601" s="2" t="s">
        <v>46</v>
      </c>
      <c r="O4601" s="2" t="s">
        <v>17109</v>
      </c>
      <c r="P4601" s="2" t="s">
        <v>17187</v>
      </c>
      <c r="Q4601" s="2" t="s">
        <v>17449</v>
      </c>
      <c r="R4601" s="101">
        <v>3.52</v>
      </c>
      <c r="T4601" s="116" t="s">
        <v>58</v>
      </c>
      <c r="AF4601" s="105">
        <v>3.8847</v>
      </c>
      <c r="AN4601" s="106">
        <v>3.52</v>
      </c>
      <c r="AO4601" s="105" t="s">
        <v>50</v>
      </c>
      <c r="AP4601" s="104" t="s">
        <v>51</v>
      </c>
      <c r="AQ4601" s="105" t="e">
        <f t="shared" si="1051"/>
        <v>#NUM!</v>
      </c>
      <c r="AR4601" s="105" t="e">
        <f t="shared" si="1052"/>
        <v>#NUM!</v>
      </c>
      <c r="AS4601" s="105" t="e">
        <f t="shared" si="1053"/>
        <v>#NUM!</v>
      </c>
      <c r="AT4601" s="105" t="e">
        <f>#REF!*1.075</f>
        <v>#REF!</v>
      </c>
      <c r="AU4601" s="105" t="e">
        <f t="shared" si="1054"/>
        <v>#VALUE!</v>
      </c>
      <c r="AV4601" s="102" t="e">
        <f t="shared" si="1055"/>
        <v>#REF!</v>
      </c>
      <c r="AW4601" s="125" t="s">
        <v>52</v>
      </c>
      <c r="AX4601" s="125" t="s">
        <v>51</v>
      </c>
      <c r="AY4601" s="106">
        <v>3.52</v>
      </c>
      <c r="AZ4601" s="108">
        <f t="shared" si="1044"/>
        <v>0.88</v>
      </c>
      <c r="BA4601" s="1">
        <f t="shared" si="1045"/>
        <v>4.4000000000000004</v>
      </c>
      <c r="BB4601" s="106">
        <f t="shared" si="1046"/>
        <v>4.7520000000000007</v>
      </c>
      <c r="BC4601" s="105" t="s">
        <v>53</v>
      </c>
      <c r="BE4601" s="110"/>
      <c r="BF4601" s="110"/>
      <c r="BG4601" s="110"/>
    </row>
    <row r="4602" spans="1:59" ht="24.75" hidden="1" customHeight="1">
      <c r="A4602" s="9">
        <v>4613</v>
      </c>
      <c r="B4602" s="36">
        <v>5185</v>
      </c>
      <c r="C4602" s="36"/>
      <c r="D4602" s="5" t="s">
        <v>17136</v>
      </c>
      <c r="E4602" s="37" t="s">
        <v>17450</v>
      </c>
      <c r="F4602" s="36" t="s">
        <v>17451</v>
      </c>
      <c r="G4602" s="36" t="s">
        <v>16253</v>
      </c>
      <c r="H4602" s="36" t="s">
        <v>105</v>
      </c>
      <c r="I4602" s="36" t="s">
        <v>205</v>
      </c>
      <c r="J4602" s="37" t="s">
        <v>5857</v>
      </c>
      <c r="K4602" s="49"/>
      <c r="L4602" s="36"/>
      <c r="M4602" s="36"/>
      <c r="N4602" s="36"/>
      <c r="O4602" s="36" t="s">
        <v>17109</v>
      </c>
      <c r="P4602" s="36" t="s">
        <v>17452</v>
      </c>
      <c r="Q4602" s="36" t="s">
        <v>17453</v>
      </c>
      <c r="R4602" s="101">
        <v>3</v>
      </c>
      <c r="T4602" s="116"/>
      <c r="U4602" s="84">
        <v>3</v>
      </c>
      <c r="AQ4602" s="105" t="e">
        <f t="shared" si="1051"/>
        <v>#NUM!</v>
      </c>
      <c r="AR4602" s="105" t="e">
        <f t="shared" si="1052"/>
        <v>#NUM!</v>
      </c>
      <c r="AS4602" s="105" t="e">
        <f t="shared" si="1053"/>
        <v>#NUM!</v>
      </c>
      <c r="AT4602" s="105" t="e">
        <f>#REF!*1.075</f>
        <v>#REF!</v>
      </c>
      <c r="AU4602" s="105">
        <f t="shared" si="1054"/>
        <v>0</v>
      </c>
      <c r="AV4602" s="102" t="e">
        <f t="shared" si="1055"/>
        <v>#REF!</v>
      </c>
      <c r="AZ4602" s="108" t="b">
        <f t="shared" si="1044"/>
        <v>0</v>
      </c>
      <c r="BA4602" s="1">
        <f t="shared" si="1045"/>
        <v>0</v>
      </c>
      <c r="BB4602" s="106">
        <f t="shared" si="1046"/>
        <v>0</v>
      </c>
      <c r="BD4602" s="110" t="s">
        <v>497</v>
      </c>
      <c r="BE4602" s="110"/>
      <c r="BF4602" s="110"/>
      <c r="BG4602" s="110"/>
    </row>
    <row r="4603" spans="1:59" ht="24.75" hidden="1" customHeight="1">
      <c r="A4603" s="9">
        <v>4614</v>
      </c>
      <c r="B4603" s="36">
        <v>8407</v>
      </c>
      <c r="C4603" s="36"/>
      <c r="D4603" s="5" t="s">
        <v>17136</v>
      </c>
      <c r="E4603" s="37" t="s">
        <v>17434</v>
      </c>
      <c r="F4603" s="36" t="s">
        <v>970</v>
      </c>
      <c r="G4603" s="36" t="s">
        <v>944</v>
      </c>
      <c r="H4603" s="36" t="s">
        <v>945</v>
      </c>
      <c r="I4603" s="36" t="s">
        <v>44</v>
      </c>
      <c r="J4603" s="37" t="s">
        <v>17438</v>
      </c>
      <c r="K4603" s="49"/>
      <c r="L4603" s="36"/>
      <c r="M4603" s="36"/>
      <c r="N4603" s="36"/>
      <c r="O4603" s="36" t="s">
        <v>17109</v>
      </c>
      <c r="P4603" s="36" t="s">
        <v>17454</v>
      </c>
      <c r="Q4603" s="36" t="s">
        <v>17455</v>
      </c>
      <c r="R4603" s="101">
        <v>2.5</v>
      </c>
      <c r="T4603" s="116"/>
      <c r="U4603" s="84">
        <v>2.5</v>
      </c>
      <c r="AQ4603" s="105" t="e">
        <f t="shared" si="1051"/>
        <v>#NUM!</v>
      </c>
      <c r="AR4603" s="105" t="e">
        <f t="shared" si="1052"/>
        <v>#NUM!</v>
      </c>
      <c r="AS4603" s="105" t="e">
        <f t="shared" si="1053"/>
        <v>#NUM!</v>
      </c>
      <c r="AT4603" s="105" t="e">
        <f>#REF!*1.075</f>
        <v>#REF!</v>
      </c>
      <c r="AU4603" s="105">
        <f t="shared" si="1054"/>
        <v>0</v>
      </c>
      <c r="AV4603" s="102" t="e">
        <f t="shared" si="1055"/>
        <v>#REF!</v>
      </c>
      <c r="AZ4603" s="108" t="b">
        <f t="shared" si="1044"/>
        <v>0</v>
      </c>
      <c r="BA4603" s="1">
        <f t="shared" si="1045"/>
        <v>0</v>
      </c>
      <c r="BB4603" s="106">
        <f t="shared" si="1046"/>
        <v>0</v>
      </c>
      <c r="BD4603" s="110" t="s">
        <v>497</v>
      </c>
      <c r="BE4603" s="110"/>
      <c r="BF4603" s="110"/>
      <c r="BG4603" s="110"/>
    </row>
    <row r="4604" spans="1:59" ht="24.75" hidden="1" customHeight="1">
      <c r="A4604" s="9">
        <v>4615</v>
      </c>
      <c r="B4604" s="36">
        <v>3545</v>
      </c>
      <c r="C4604" s="36"/>
      <c r="E4604" s="37" t="s">
        <v>17442</v>
      </c>
      <c r="F4604" s="36" t="s">
        <v>17456</v>
      </c>
      <c r="G4604" s="36" t="s">
        <v>808</v>
      </c>
      <c r="H4604" s="36" t="s">
        <v>251</v>
      </c>
      <c r="I4604" s="36" t="s">
        <v>183</v>
      </c>
      <c r="J4604" s="37" t="s">
        <v>17166</v>
      </c>
      <c r="K4604" s="49"/>
      <c r="L4604" s="36"/>
      <c r="M4604" s="36"/>
      <c r="N4604" s="36"/>
      <c r="O4604" s="36" t="s">
        <v>17109</v>
      </c>
      <c r="P4604" s="36" t="s">
        <v>17167</v>
      </c>
      <c r="Q4604" s="36" t="s">
        <v>17443</v>
      </c>
      <c r="T4604" s="116"/>
      <c r="AT4604" s="105" t="e">
        <f>#REF!*1.075</f>
        <v>#REF!</v>
      </c>
      <c r="AV4604" s="102" t="e">
        <f t="shared" si="1055"/>
        <v>#REF!</v>
      </c>
      <c r="AZ4604" s="108" t="b">
        <f t="shared" si="1044"/>
        <v>0</v>
      </c>
      <c r="BA4604" s="1">
        <f t="shared" si="1045"/>
        <v>0</v>
      </c>
      <c r="BB4604" s="106">
        <f t="shared" si="1046"/>
        <v>0</v>
      </c>
      <c r="BE4604" s="110"/>
      <c r="BF4604" s="110"/>
      <c r="BG4604" s="110"/>
    </row>
    <row r="4605" spans="1:59" ht="24.75" hidden="1" customHeight="1">
      <c r="A4605" s="9">
        <v>4616</v>
      </c>
      <c r="B4605" s="17">
        <v>8477</v>
      </c>
      <c r="C4605" s="17"/>
      <c r="D4605" s="8"/>
      <c r="E4605" s="2" t="s">
        <v>17457</v>
      </c>
      <c r="F4605" s="2" t="s">
        <v>8558</v>
      </c>
      <c r="G4605" s="2" t="s">
        <v>2425</v>
      </c>
      <c r="H4605" s="18" t="s">
        <v>3388</v>
      </c>
      <c r="I4605" s="2" t="s">
        <v>150</v>
      </c>
      <c r="J4605" s="2" t="s">
        <v>17149</v>
      </c>
      <c r="K4605" s="19"/>
      <c r="L4605" s="2"/>
      <c r="M4605" s="17">
        <v>16</v>
      </c>
      <c r="N4605" s="2" t="s">
        <v>46</v>
      </c>
      <c r="O4605" s="2" t="s">
        <v>17109</v>
      </c>
      <c r="P4605" s="2" t="s">
        <v>17458</v>
      </c>
      <c r="Q4605" s="2" t="s">
        <v>17459</v>
      </c>
      <c r="R4605" s="101">
        <v>4.54</v>
      </c>
      <c r="T4605" s="116" t="s">
        <v>58</v>
      </c>
      <c r="AN4605" s="106">
        <v>4.54</v>
      </c>
      <c r="AO4605" s="105" t="s">
        <v>50</v>
      </c>
      <c r="AP4605" s="104" t="s">
        <v>51</v>
      </c>
      <c r="AQ4605" s="105" t="e">
        <f>AVERAGE(SMALL(AE4605:AI4605,1),SMALL(AE4605:AI4605,2))</f>
        <v>#NUM!</v>
      </c>
      <c r="AR4605" s="105" t="e">
        <f>IF(R4605 &lt;=( AVERAGE(SMALL(AE4605:AI4605,1),SMALL(AE4605:AI4605,2))), R4605, "")</f>
        <v>#NUM!</v>
      </c>
      <c r="AS4605" s="105" t="e">
        <f>AVERAGE(SMALL(AJ4605:AM4605,1),SMALL(AJ4605:AM4605,2))</f>
        <v>#NUM!</v>
      </c>
      <c r="AT4605" s="105" t="e">
        <f>#REF!*1.075</f>
        <v>#REF!</v>
      </c>
      <c r="AU4605" s="105" t="e">
        <f>T4605*1.075</f>
        <v>#VALUE!</v>
      </c>
      <c r="AV4605" s="102" t="e">
        <f t="shared" si="1055"/>
        <v>#REF!</v>
      </c>
      <c r="AW4605" s="125" t="s">
        <v>52</v>
      </c>
      <c r="AX4605" s="105" t="s">
        <v>51</v>
      </c>
      <c r="AY4605" s="106">
        <v>4.54</v>
      </c>
      <c r="AZ4605" s="108">
        <f t="shared" si="1044"/>
        <v>1.135</v>
      </c>
      <c r="BA4605" s="1">
        <f t="shared" si="1045"/>
        <v>5.6749999999999998</v>
      </c>
      <c r="BB4605" s="106">
        <f t="shared" si="1046"/>
        <v>6.1289999999999996</v>
      </c>
      <c r="BC4605" s="105" t="s">
        <v>53</v>
      </c>
      <c r="BE4605" s="110"/>
      <c r="BF4605" s="110"/>
      <c r="BG4605" s="110"/>
    </row>
    <row r="4606" spans="1:59" ht="24.75" hidden="1" customHeight="1">
      <c r="A4606" s="9">
        <v>4617</v>
      </c>
      <c r="B4606" s="17">
        <v>5114</v>
      </c>
      <c r="C4606" s="17"/>
      <c r="D4606" s="8"/>
      <c r="E4606" s="2" t="s">
        <v>17460</v>
      </c>
      <c r="F4606" s="2" t="s">
        <v>17461</v>
      </c>
      <c r="G4606" s="2" t="s">
        <v>1355</v>
      </c>
      <c r="H4606" s="18" t="s">
        <v>17462</v>
      </c>
      <c r="I4606" s="2" t="s">
        <v>44</v>
      </c>
      <c r="J4606" s="2" t="s">
        <v>17390</v>
      </c>
      <c r="K4606" s="19"/>
      <c r="L4606" s="2"/>
      <c r="M4606" s="17">
        <v>30</v>
      </c>
      <c r="N4606" s="2" t="s">
        <v>46</v>
      </c>
      <c r="O4606" s="2" t="s">
        <v>17109</v>
      </c>
      <c r="P4606" s="2" t="s">
        <v>17121</v>
      </c>
      <c r="Q4606" s="2" t="s">
        <v>17463</v>
      </c>
      <c r="R4606" s="101">
        <v>15.56</v>
      </c>
      <c r="T4606" s="116" t="s">
        <v>58</v>
      </c>
      <c r="AN4606" s="106">
        <v>15.56</v>
      </c>
      <c r="AO4606" s="105" t="s">
        <v>50</v>
      </c>
      <c r="AP4606" s="104" t="s">
        <v>51</v>
      </c>
      <c r="AQ4606" s="105" t="e">
        <f>AVERAGE(SMALL(AE4606:AI4606,1),SMALL(AE4606:AI4606,2))</f>
        <v>#NUM!</v>
      </c>
      <c r="AR4606" s="105" t="e">
        <f>IF(R4606 &lt;=( AVERAGE(SMALL(AE4606:AI4606,1),SMALL(AE4606:AI4606,2))), R4606, "")</f>
        <v>#NUM!</v>
      </c>
      <c r="AS4606" s="105" t="e">
        <f>AVERAGE(SMALL(AJ4606:AM4606,1),SMALL(AJ4606:AM4606,2))</f>
        <v>#NUM!</v>
      </c>
      <c r="AT4606" s="105" t="e">
        <f>#REF!*1.075</f>
        <v>#REF!</v>
      </c>
      <c r="AU4606" s="105" t="e">
        <f>T4606*1.075</f>
        <v>#VALUE!</v>
      </c>
      <c r="AV4606" s="102" t="e">
        <f t="shared" si="1055"/>
        <v>#REF!</v>
      </c>
      <c r="AW4606" s="125" t="s">
        <v>52</v>
      </c>
      <c r="AX4606" s="105" t="s">
        <v>51</v>
      </c>
      <c r="AY4606" s="106">
        <v>15.56</v>
      </c>
      <c r="AZ4606" s="108">
        <f t="shared" si="1044"/>
        <v>2.6452000000000004</v>
      </c>
      <c r="BA4606" s="1">
        <f t="shared" si="1045"/>
        <v>18.205200000000001</v>
      </c>
      <c r="BB4606" s="106">
        <f t="shared" si="1046"/>
        <v>19.661616000000002</v>
      </c>
      <c r="BC4606" s="105" t="s">
        <v>53</v>
      </c>
      <c r="BE4606" s="110"/>
      <c r="BF4606" s="110"/>
      <c r="BG4606" s="110"/>
    </row>
    <row r="4607" spans="1:59" ht="24.75" hidden="1" customHeight="1">
      <c r="A4607" s="9">
        <v>4618</v>
      </c>
      <c r="B4607" s="36">
        <v>3543</v>
      </c>
      <c r="C4607" s="36"/>
      <c r="E4607" s="37" t="s">
        <v>17442</v>
      </c>
      <c r="F4607" s="36" t="s">
        <v>17464</v>
      </c>
      <c r="G4607" s="36" t="s">
        <v>808</v>
      </c>
      <c r="H4607" s="36" t="s">
        <v>1062</v>
      </c>
      <c r="I4607" s="36" t="s">
        <v>4765</v>
      </c>
      <c r="J4607" s="37" t="s">
        <v>17170</v>
      </c>
      <c r="K4607" s="49"/>
      <c r="L4607" s="36"/>
      <c r="M4607" s="36"/>
      <c r="N4607" s="36"/>
      <c r="O4607" s="36" t="s">
        <v>17109</v>
      </c>
      <c r="P4607" s="36" t="s">
        <v>17167</v>
      </c>
      <c r="Q4607" s="36" t="s">
        <v>17465</v>
      </c>
      <c r="T4607" s="116"/>
      <c r="AT4607" s="105" t="e">
        <f>#REF!*1.075</f>
        <v>#REF!</v>
      </c>
      <c r="AV4607" s="102" t="e">
        <f t="shared" si="1055"/>
        <v>#REF!</v>
      </c>
      <c r="AZ4607" s="108" t="b">
        <f t="shared" si="1044"/>
        <v>0</v>
      </c>
      <c r="BA4607" s="1">
        <f t="shared" si="1045"/>
        <v>0</v>
      </c>
      <c r="BB4607" s="106">
        <f t="shared" si="1046"/>
        <v>0</v>
      </c>
      <c r="BE4607" s="110"/>
      <c r="BF4607" s="110"/>
      <c r="BG4607" s="110"/>
    </row>
    <row r="4608" spans="1:59" ht="24.75" hidden="1" customHeight="1">
      <c r="A4608" s="9">
        <v>4619</v>
      </c>
      <c r="B4608" s="36">
        <v>3544</v>
      </c>
      <c r="C4608" s="36"/>
      <c r="D4608" s="5" t="s">
        <v>17136</v>
      </c>
      <c r="E4608" s="37" t="s">
        <v>17442</v>
      </c>
      <c r="F4608" s="36" t="s">
        <v>17464</v>
      </c>
      <c r="G4608" s="36" t="s">
        <v>808</v>
      </c>
      <c r="H4608" s="36" t="s">
        <v>1062</v>
      </c>
      <c r="I4608" s="36" t="s">
        <v>4765</v>
      </c>
      <c r="J4608" s="37" t="s">
        <v>17448</v>
      </c>
      <c r="K4608" s="49"/>
      <c r="L4608" s="36"/>
      <c r="M4608" s="36"/>
      <c r="N4608" s="36"/>
      <c r="O4608" s="36" t="s">
        <v>17109</v>
      </c>
      <c r="P4608" s="34" t="s">
        <v>17167</v>
      </c>
      <c r="Q4608" s="34" t="s">
        <v>17449</v>
      </c>
      <c r="R4608" s="101">
        <v>3.8</v>
      </c>
      <c r="T4608" s="116"/>
      <c r="U4608" s="84">
        <v>3.8</v>
      </c>
      <c r="AQ4608" s="105" t="e">
        <f t="shared" ref="AQ4608:AQ4623" si="1056">AVERAGE(SMALL(AE4608:AI4608,1),SMALL(AE4608:AI4608,2))</f>
        <v>#NUM!</v>
      </c>
      <c r="AR4608" s="105" t="e">
        <f t="shared" ref="AR4608:AR4623" si="1057">IF(R4608 &lt;=( AVERAGE(SMALL(AE4608:AI4608,1),SMALL(AE4608:AI4608,2))), R4608, "")</f>
        <v>#NUM!</v>
      </c>
      <c r="AS4608" s="105" t="e">
        <f t="shared" ref="AS4608:AS4623" si="1058">AVERAGE(SMALL(AJ4608:AM4608,1),SMALL(AJ4608:AM4608,2))</f>
        <v>#NUM!</v>
      </c>
      <c r="AT4608" s="105" t="e">
        <f>#REF!*1.075</f>
        <v>#REF!</v>
      </c>
      <c r="AU4608" s="105">
        <f t="shared" ref="AU4608:AU4623" si="1059">T4608*1.075</f>
        <v>0</v>
      </c>
      <c r="AV4608" s="102" t="e">
        <f t="shared" si="1055"/>
        <v>#REF!</v>
      </c>
      <c r="AZ4608" s="108" t="b">
        <f t="shared" si="1044"/>
        <v>0</v>
      </c>
      <c r="BA4608" s="1">
        <f t="shared" si="1045"/>
        <v>0</v>
      </c>
      <c r="BB4608" s="106">
        <f t="shared" si="1046"/>
        <v>0</v>
      </c>
      <c r="BD4608" s="110" t="s">
        <v>497</v>
      </c>
      <c r="BE4608" s="110"/>
      <c r="BF4608" s="110"/>
      <c r="BG4608" s="110"/>
    </row>
    <row r="4609" spans="1:59" ht="24.75" hidden="1" customHeight="1">
      <c r="A4609" s="9">
        <v>4620</v>
      </c>
      <c r="B4609" s="17">
        <v>5115</v>
      </c>
      <c r="C4609" s="17"/>
      <c r="D4609" s="8"/>
      <c r="E4609" s="2" t="s">
        <v>17466</v>
      </c>
      <c r="F4609" s="2" t="s">
        <v>17467</v>
      </c>
      <c r="G4609" s="2" t="s">
        <v>1355</v>
      </c>
      <c r="H4609" s="18" t="s">
        <v>17468</v>
      </c>
      <c r="I4609" s="2" t="s">
        <v>44</v>
      </c>
      <c r="J4609" s="2" t="s">
        <v>17469</v>
      </c>
      <c r="K4609" s="19"/>
      <c r="L4609" s="2"/>
      <c r="M4609" s="17">
        <v>30</v>
      </c>
      <c r="N4609" s="2" t="s">
        <v>46</v>
      </c>
      <c r="O4609" s="2" t="s">
        <v>17109</v>
      </c>
      <c r="P4609" s="1" t="s">
        <v>17275</v>
      </c>
      <c r="Q4609" s="1" t="s">
        <v>17470</v>
      </c>
      <c r="R4609" s="101">
        <v>12.5</v>
      </c>
      <c r="T4609" s="116" t="s">
        <v>58</v>
      </c>
      <c r="AN4609" s="106">
        <v>12.5</v>
      </c>
      <c r="AO4609" s="105" t="s">
        <v>50</v>
      </c>
      <c r="AP4609" s="104" t="s">
        <v>51</v>
      </c>
      <c r="AQ4609" s="105" t="e">
        <f t="shared" si="1056"/>
        <v>#NUM!</v>
      </c>
      <c r="AR4609" s="105" t="e">
        <f t="shared" si="1057"/>
        <v>#NUM!</v>
      </c>
      <c r="AS4609" s="105" t="e">
        <f t="shared" si="1058"/>
        <v>#NUM!</v>
      </c>
      <c r="AT4609" s="105" t="e">
        <f>#REF!*1.075</f>
        <v>#REF!</v>
      </c>
      <c r="AU4609" s="105" t="e">
        <f t="shared" si="1059"/>
        <v>#VALUE!</v>
      </c>
      <c r="AV4609" s="102" t="e">
        <f t="shared" si="1055"/>
        <v>#REF!</v>
      </c>
      <c r="AW4609" s="105" t="s">
        <v>372</v>
      </c>
      <c r="AX4609" s="105" t="s">
        <v>373</v>
      </c>
      <c r="AY4609" s="106">
        <v>9.2100000000000009</v>
      </c>
      <c r="AZ4609" s="108">
        <f t="shared" si="1044"/>
        <v>2.3025000000000002</v>
      </c>
      <c r="BA4609" s="1">
        <f t="shared" si="1045"/>
        <v>11.512500000000001</v>
      </c>
      <c r="BB4609" s="106">
        <f t="shared" si="1046"/>
        <v>12.4335</v>
      </c>
      <c r="BC4609" s="105" t="s">
        <v>53</v>
      </c>
      <c r="BE4609" s="110"/>
      <c r="BF4609" s="110"/>
      <c r="BG4609" s="110"/>
    </row>
    <row r="4610" spans="1:59" ht="24.75" hidden="1" customHeight="1">
      <c r="A4610" s="9">
        <v>4621</v>
      </c>
      <c r="B4610" s="36">
        <v>8564</v>
      </c>
      <c r="C4610" s="36"/>
      <c r="D4610" s="5" t="s">
        <v>17136</v>
      </c>
      <c r="E4610" s="37" t="s">
        <v>17460</v>
      </c>
      <c r="F4610" s="36" t="s">
        <v>17471</v>
      </c>
      <c r="G4610" s="36" t="s">
        <v>1355</v>
      </c>
      <c r="H4610" s="36" t="s">
        <v>17472</v>
      </c>
      <c r="I4610" s="36" t="s">
        <v>44</v>
      </c>
      <c r="J4610" s="37" t="s">
        <v>8971</v>
      </c>
      <c r="K4610" s="49"/>
      <c r="L4610" s="36"/>
      <c r="M4610" s="36"/>
      <c r="N4610" s="36"/>
      <c r="O4610" s="36" t="s">
        <v>17109</v>
      </c>
      <c r="P4610" s="34" t="s">
        <v>17134</v>
      </c>
      <c r="Q4610" s="34" t="s">
        <v>17473</v>
      </c>
      <c r="R4610" s="101">
        <v>12.8</v>
      </c>
      <c r="T4610" s="116"/>
      <c r="U4610" s="84">
        <v>12.8</v>
      </c>
      <c r="AQ4610" s="105" t="e">
        <f t="shared" si="1056"/>
        <v>#NUM!</v>
      </c>
      <c r="AR4610" s="105" t="e">
        <f t="shared" si="1057"/>
        <v>#NUM!</v>
      </c>
      <c r="AS4610" s="105" t="e">
        <f t="shared" si="1058"/>
        <v>#NUM!</v>
      </c>
      <c r="AT4610" s="105" t="e">
        <f>#REF!*1.075</f>
        <v>#REF!</v>
      </c>
      <c r="AU4610" s="105">
        <f t="shared" si="1059"/>
        <v>0</v>
      </c>
      <c r="AV4610" s="102" t="e">
        <f t="shared" si="1055"/>
        <v>#REF!</v>
      </c>
      <c r="AZ4610" s="108" t="b">
        <f t="shared" si="1044"/>
        <v>0</v>
      </c>
      <c r="BA4610" s="1">
        <f t="shared" si="1045"/>
        <v>0</v>
      </c>
      <c r="BB4610" s="106">
        <f t="shared" si="1046"/>
        <v>0</v>
      </c>
      <c r="BD4610" s="110" t="s">
        <v>497</v>
      </c>
      <c r="BE4610" s="110"/>
      <c r="BF4610" s="110"/>
      <c r="BG4610" s="110"/>
    </row>
    <row r="4611" spans="1:59" ht="24.75" hidden="1" customHeight="1">
      <c r="A4611" s="9">
        <v>4622</v>
      </c>
      <c r="B4611" s="36">
        <v>8565</v>
      </c>
      <c r="C4611" s="36"/>
      <c r="D4611" s="5" t="s">
        <v>17136</v>
      </c>
      <c r="E4611" s="37" t="s">
        <v>17460</v>
      </c>
      <c r="F4611" s="36" t="s">
        <v>17471</v>
      </c>
      <c r="G4611" s="36" t="s">
        <v>1355</v>
      </c>
      <c r="H4611" s="36" t="s">
        <v>17474</v>
      </c>
      <c r="I4611" s="36" t="s">
        <v>44</v>
      </c>
      <c r="J4611" s="37" t="s">
        <v>8971</v>
      </c>
      <c r="K4611" s="49"/>
      <c r="L4611" s="36"/>
      <c r="M4611" s="36"/>
      <c r="N4611" s="36"/>
      <c r="O4611" s="36" t="s">
        <v>17109</v>
      </c>
      <c r="P4611" s="34" t="s">
        <v>17134</v>
      </c>
      <c r="Q4611" s="34" t="s">
        <v>17475</v>
      </c>
      <c r="R4611" s="101">
        <v>12.5</v>
      </c>
      <c r="T4611" s="116"/>
      <c r="U4611" s="84">
        <v>12.5</v>
      </c>
      <c r="AQ4611" s="105" t="e">
        <f t="shared" si="1056"/>
        <v>#NUM!</v>
      </c>
      <c r="AR4611" s="105" t="e">
        <f t="shared" si="1057"/>
        <v>#NUM!</v>
      </c>
      <c r="AS4611" s="105" t="e">
        <f t="shared" si="1058"/>
        <v>#NUM!</v>
      </c>
      <c r="AT4611" s="105" t="e">
        <f>#REF!*1.075</f>
        <v>#REF!</v>
      </c>
      <c r="AU4611" s="105">
        <f t="shared" si="1059"/>
        <v>0</v>
      </c>
      <c r="AV4611" s="102" t="e">
        <f t="shared" si="1055"/>
        <v>#REF!</v>
      </c>
      <c r="AZ4611" s="108" t="b">
        <f t="shared" si="1044"/>
        <v>0</v>
      </c>
      <c r="BA4611" s="1">
        <f t="shared" si="1045"/>
        <v>0</v>
      </c>
      <c r="BB4611" s="106">
        <f t="shared" si="1046"/>
        <v>0</v>
      </c>
      <c r="BD4611" s="110" t="s">
        <v>200</v>
      </c>
      <c r="BE4611" s="110"/>
      <c r="BF4611" s="110"/>
      <c r="BG4611" s="110"/>
    </row>
    <row r="4612" spans="1:59" ht="24.75" hidden="1" customHeight="1">
      <c r="A4612" s="9">
        <v>4623</v>
      </c>
      <c r="B4612" s="36">
        <v>5551</v>
      </c>
      <c r="C4612" s="36"/>
      <c r="D4612" s="5" t="s">
        <v>17136</v>
      </c>
      <c r="E4612" s="37" t="s">
        <v>17476</v>
      </c>
      <c r="F4612" s="36" t="s">
        <v>10685</v>
      </c>
      <c r="G4612" s="36" t="s">
        <v>3523</v>
      </c>
      <c r="H4612" s="36" t="s">
        <v>3767</v>
      </c>
      <c r="I4612" s="36" t="s">
        <v>44</v>
      </c>
      <c r="J4612" s="37" t="s">
        <v>17477</v>
      </c>
      <c r="K4612" s="49"/>
      <c r="L4612" s="36"/>
      <c r="M4612" s="36"/>
      <c r="N4612" s="36"/>
      <c r="O4612" s="36" t="s">
        <v>17109</v>
      </c>
      <c r="P4612" s="34" t="s">
        <v>17134</v>
      </c>
      <c r="Q4612" s="34" t="s">
        <v>17478</v>
      </c>
      <c r="R4612" s="101">
        <v>3.4</v>
      </c>
      <c r="T4612" s="116"/>
      <c r="U4612" s="84">
        <v>3.4</v>
      </c>
      <c r="AQ4612" s="105" t="e">
        <f t="shared" si="1056"/>
        <v>#NUM!</v>
      </c>
      <c r="AR4612" s="105" t="e">
        <f t="shared" si="1057"/>
        <v>#NUM!</v>
      </c>
      <c r="AS4612" s="105" t="e">
        <f t="shared" si="1058"/>
        <v>#NUM!</v>
      </c>
      <c r="AT4612" s="105" t="e">
        <f>#REF!*1.075</f>
        <v>#REF!</v>
      </c>
      <c r="AU4612" s="105">
        <f t="shared" si="1059"/>
        <v>0</v>
      </c>
      <c r="AV4612" s="102" t="e">
        <f t="shared" si="1055"/>
        <v>#REF!</v>
      </c>
      <c r="AZ4612" s="108" t="b">
        <f t="shared" si="1044"/>
        <v>0</v>
      </c>
      <c r="BA4612" s="1">
        <f t="shared" si="1045"/>
        <v>0</v>
      </c>
      <c r="BB4612" s="106">
        <f t="shared" si="1046"/>
        <v>0</v>
      </c>
      <c r="BD4612" s="110" t="s">
        <v>200</v>
      </c>
      <c r="BE4612" s="110"/>
      <c r="BF4612" s="110"/>
      <c r="BG4612" s="110"/>
    </row>
    <row r="4613" spans="1:59" ht="24.75" hidden="1" customHeight="1">
      <c r="A4613" s="9">
        <v>4624</v>
      </c>
      <c r="B4613" s="36">
        <v>5865</v>
      </c>
      <c r="C4613" s="36"/>
      <c r="D4613" s="5" t="s">
        <v>17136</v>
      </c>
      <c r="E4613" s="37" t="s">
        <v>17479</v>
      </c>
      <c r="F4613" s="36" t="s">
        <v>3632</v>
      </c>
      <c r="G4613" s="36" t="s">
        <v>458</v>
      </c>
      <c r="H4613" s="36" t="s">
        <v>459</v>
      </c>
      <c r="I4613" s="36" t="s">
        <v>44</v>
      </c>
      <c r="J4613" s="37" t="s">
        <v>8971</v>
      </c>
      <c r="K4613" s="49"/>
      <c r="L4613" s="36"/>
      <c r="M4613" s="36"/>
      <c r="N4613" s="36"/>
      <c r="O4613" s="36" t="s">
        <v>17109</v>
      </c>
      <c r="P4613" s="34" t="s">
        <v>17218</v>
      </c>
      <c r="Q4613" s="34" t="s">
        <v>17480</v>
      </c>
      <c r="R4613" s="101">
        <v>3.8</v>
      </c>
      <c r="T4613" s="116"/>
      <c r="U4613" s="84">
        <v>3.8</v>
      </c>
      <c r="AQ4613" s="105" t="e">
        <f t="shared" si="1056"/>
        <v>#NUM!</v>
      </c>
      <c r="AR4613" s="105" t="e">
        <f t="shared" si="1057"/>
        <v>#NUM!</v>
      </c>
      <c r="AS4613" s="105" t="e">
        <f t="shared" si="1058"/>
        <v>#NUM!</v>
      </c>
      <c r="AT4613" s="105" t="e">
        <f>#REF!*1.075</f>
        <v>#REF!</v>
      </c>
      <c r="AU4613" s="105">
        <f t="shared" si="1059"/>
        <v>0</v>
      </c>
      <c r="AV4613" s="102" t="e">
        <f t="shared" si="1055"/>
        <v>#REF!</v>
      </c>
      <c r="AZ4613" s="108" t="b">
        <f t="shared" si="1044"/>
        <v>0</v>
      </c>
      <c r="BA4613" s="1">
        <f t="shared" si="1045"/>
        <v>0</v>
      </c>
      <c r="BB4613" s="106">
        <f t="shared" si="1046"/>
        <v>0</v>
      </c>
      <c r="BD4613" s="110" t="s">
        <v>200</v>
      </c>
      <c r="BE4613" s="110"/>
      <c r="BF4613" s="110"/>
      <c r="BG4613" s="110"/>
    </row>
    <row r="4614" spans="1:59" ht="24.75" hidden="1" customHeight="1">
      <c r="A4614" s="9">
        <v>4625</v>
      </c>
      <c r="B4614" s="36">
        <v>5866</v>
      </c>
      <c r="C4614" s="36"/>
      <c r="D4614" s="5" t="s">
        <v>17136</v>
      </c>
      <c r="E4614" s="37" t="s">
        <v>17479</v>
      </c>
      <c r="F4614" s="36" t="s">
        <v>3632</v>
      </c>
      <c r="G4614" s="36" t="s">
        <v>458</v>
      </c>
      <c r="H4614" s="36" t="s">
        <v>10681</v>
      </c>
      <c r="I4614" s="36" t="s">
        <v>44</v>
      </c>
      <c r="J4614" s="37" t="s">
        <v>8971</v>
      </c>
      <c r="K4614" s="49"/>
      <c r="L4614" s="36"/>
      <c r="M4614" s="36"/>
      <c r="N4614" s="36"/>
      <c r="O4614" s="36" t="s">
        <v>17109</v>
      </c>
      <c r="P4614" s="34" t="s">
        <v>17218</v>
      </c>
      <c r="Q4614" s="34" t="s">
        <v>17481</v>
      </c>
      <c r="R4614" s="101">
        <v>6</v>
      </c>
      <c r="T4614" s="116"/>
      <c r="U4614" s="84">
        <v>6</v>
      </c>
      <c r="AQ4614" s="105" t="e">
        <f t="shared" si="1056"/>
        <v>#NUM!</v>
      </c>
      <c r="AR4614" s="105" t="e">
        <f t="shared" si="1057"/>
        <v>#NUM!</v>
      </c>
      <c r="AS4614" s="105" t="e">
        <f t="shared" si="1058"/>
        <v>#NUM!</v>
      </c>
      <c r="AT4614" s="105" t="e">
        <f>#REF!*1.075</f>
        <v>#REF!</v>
      </c>
      <c r="AU4614" s="105">
        <f t="shared" si="1059"/>
        <v>0</v>
      </c>
      <c r="AV4614" s="102" t="e">
        <f t="shared" si="1055"/>
        <v>#REF!</v>
      </c>
      <c r="AZ4614" s="108" t="b">
        <f t="shared" si="1044"/>
        <v>0</v>
      </c>
      <c r="BA4614" s="1">
        <f t="shared" si="1045"/>
        <v>0</v>
      </c>
      <c r="BB4614" s="106">
        <f t="shared" si="1046"/>
        <v>0</v>
      </c>
      <c r="BD4614" s="110" t="s">
        <v>200</v>
      </c>
      <c r="BE4614" s="110"/>
      <c r="BF4614" s="110"/>
      <c r="BG4614" s="110"/>
    </row>
    <row r="4615" spans="1:59" ht="24.75" hidden="1" customHeight="1">
      <c r="A4615" s="9">
        <v>4626</v>
      </c>
      <c r="B4615" s="36">
        <v>5117</v>
      </c>
      <c r="C4615" s="36"/>
      <c r="D4615" s="5" t="s">
        <v>17136</v>
      </c>
      <c r="E4615" s="37" t="s">
        <v>17482</v>
      </c>
      <c r="F4615" s="36" t="s">
        <v>10685</v>
      </c>
      <c r="G4615" s="36" t="s">
        <v>3523</v>
      </c>
      <c r="H4615" s="36" t="s">
        <v>2659</v>
      </c>
      <c r="I4615" s="36" t="s">
        <v>44</v>
      </c>
      <c r="J4615" s="37" t="s">
        <v>17483</v>
      </c>
      <c r="K4615" s="49"/>
      <c r="L4615" s="36"/>
      <c r="M4615" s="36"/>
      <c r="N4615" s="36"/>
      <c r="O4615" s="36" t="s">
        <v>17109</v>
      </c>
      <c r="P4615" s="34" t="s">
        <v>17310</v>
      </c>
      <c r="Q4615" s="34" t="s">
        <v>17484</v>
      </c>
      <c r="R4615" s="101">
        <v>3</v>
      </c>
      <c r="T4615" s="116"/>
      <c r="U4615" s="84">
        <v>3</v>
      </c>
      <c r="AQ4615" s="105" t="e">
        <f t="shared" si="1056"/>
        <v>#NUM!</v>
      </c>
      <c r="AR4615" s="105" t="e">
        <f t="shared" si="1057"/>
        <v>#NUM!</v>
      </c>
      <c r="AS4615" s="105" t="e">
        <f t="shared" si="1058"/>
        <v>#NUM!</v>
      </c>
      <c r="AT4615" s="105" t="e">
        <f>#REF!*1.075</f>
        <v>#REF!</v>
      </c>
      <c r="AU4615" s="105">
        <f t="shared" si="1059"/>
        <v>0</v>
      </c>
      <c r="AV4615" s="102" t="e">
        <f t="shared" si="1055"/>
        <v>#REF!</v>
      </c>
      <c r="AZ4615" s="108" t="b">
        <f t="shared" si="1044"/>
        <v>0</v>
      </c>
      <c r="BA4615" s="1">
        <f t="shared" si="1045"/>
        <v>0</v>
      </c>
      <c r="BB4615" s="106">
        <f t="shared" si="1046"/>
        <v>0</v>
      </c>
      <c r="BD4615" s="110" t="s">
        <v>200</v>
      </c>
      <c r="BE4615" s="110"/>
      <c r="BF4615" s="110"/>
      <c r="BG4615" s="110"/>
    </row>
    <row r="4616" spans="1:59" ht="24.75" hidden="1" customHeight="1">
      <c r="A4616" s="9">
        <v>4627</v>
      </c>
      <c r="B4616" s="17">
        <v>5542</v>
      </c>
      <c r="C4616" s="17"/>
      <c r="D4616" s="8"/>
      <c r="E4616" s="2" t="s">
        <v>17485</v>
      </c>
      <c r="F4616" s="2" t="s">
        <v>86</v>
      </c>
      <c r="G4616" s="2" t="s">
        <v>87</v>
      </c>
      <c r="H4616" s="18" t="s">
        <v>1507</v>
      </c>
      <c r="I4616" s="2" t="s">
        <v>68</v>
      </c>
      <c r="J4616" s="2" t="s">
        <v>8971</v>
      </c>
      <c r="K4616" s="19"/>
      <c r="L4616" s="2"/>
      <c r="M4616" s="17">
        <v>30</v>
      </c>
      <c r="N4616" s="2" t="s">
        <v>46</v>
      </c>
      <c r="O4616" s="2" t="s">
        <v>17109</v>
      </c>
      <c r="P4616" s="1" t="s">
        <v>17121</v>
      </c>
      <c r="Q4616" s="1" t="s">
        <v>17486</v>
      </c>
      <c r="R4616" s="101">
        <v>1.28</v>
      </c>
      <c r="T4616" s="116" t="s">
        <v>58</v>
      </c>
      <c r="AN4616" s="106">
        <v>1.28</v>
      </c>
      <c r="AO4616" s="105" t="s">
        <v>50</v>
      </c>
      <c r="AP4616" s="104" t="s">
        <v>51</v>
      </c>
      <c r="AQ4616" s="105" t="e">
        <f t="shared" si="1056"/>
        <v>#NUM!</v>
      </c>
      <c r="AR4616" s="105" t="e">
        <f t="shared" si="1057"/>
        <v>#NUM!</v>
      </c>
      <c r="AS4616" s="105" t="e">
        <f t="shared" si="1058"/>
        <v>#NUM!</v>
      </c>
      <c r="AT4616" s="105" t="e">
        <f>#REF!*1.075</f>
        <v>#REF!</v>
      </c>
      <c r="AU4616" s="105" t="e">
        <f t="shared" si="1059"/>
        <v>#VALUE!</v>
      </c>
      <c r="AV4616" s="102" t="e">
        <f t="shared" si="1055"/>
        <v>#REF!</v>
      </c>
      <c r="AW4616" s="105" t="s">
        <v>372</v>
      </c>
      <c r="AX4616" s="105" t="s">
        <v>373</v>
      </c>
      <c r="AY4616" s="106">
        <v>0.81</v>
      </c>
      <c r="AZ4616" s="108">
        <f t="shared" si="1044"/>
        <v>0.20250000000000001</v>
      </c>
      <c r="BA4616" s="1">
        <f t="shared" si="1045"/>
        <v>1.0125000000000002</v>
      </c>
      <c r="BB4616" s="106">
        <f t="shared" si="1046"/>
        <v>1.0935000000000001</v>
      </c>
      <c r="BC4616" s="105" t="s">
        <v>53</v>
      </c>
      <c r="BE4616" s="110"/>
      <c r="BF4616" s="110"/>
      <c r="BG4616" s="110"/>
    </row>
    <row r="4617" spans="1:59" ht="24.75" hidden="1" customHeight="1">
      <c r="A4617" s="9">
        <v>4628</v>
      </c>
      <c r="B4617" s="17">
        <v>5540</v>
      </c>
      <c r="C4617" s="17"/>
      <c r="D4617" s="8"/>
      <c r="E4617" s="2" t="s">
        <v>17487</v>
      </c>
      <c r="F4617" s="2" t="s">
        <v>86</v>
      </c>
      <c r="G4617" s="2" t="s">
        <v>87</v>
      </c>
      <c r="H4617" s="18" t="s">
        <v>1460</v>
      </c>
      <c r="I4617" s="2" t="s">
        <v>68</v>
      </c>
      <c r="J4617" s="2" t="s">
        <v>1078</v>
      </c>
      <c r="K4617" s="19"/>
      <c r="L4617" s="2"/>
      <c r="M4617" s="17">
        <v>30</v>
      </c>
      <c r="N4617" s="2" t="s">
        <v>46</v>
      </c>
      <c r="O4617" s="2" t="s">
        <v>17109</v>
      </c>
      <c r="P4617" s="1" t="s">
        <v>17275</v>
      </c>
      <c r="Q4617" s="1" t="s">
        <v>17488</v>
      </c>
      <c r="R4617" s="101">
        <v>2</v>
      </c>
      <c r="T4617" s="116" t="s">
        <v>58</v>
      </c>
      <c r="AN4617" s="106">
        <v>2</v>
      </c>
      <c r="AO4617" s="105" t="s">
        <v>50</v>
      </c>
      <c r="AP4617" s="104" t="s">
        <v>51</v>
      </c>
      <c r="AQ4617" s="105" t="e">
        <f t="shared" si="1056"/>
        <v>#NUM!</v>
      </c>
      <c r="AR4617" s="105" t="e">
        <f t="shared" si="1057"/>
        <v>#NUM!</v>
      </c>
      <c r="AS4617" s="105" t="e">
        <f t="shared" si="1058"/>
        <v>#NUM!</v>
      </c>
      <c r="AT4617" s="105" t="e">
        <f>#REF!*1.075</f>
        <v>#REF!</v>
      </c>
      <c r="AU4617" s="105" t="e">
        <f t="shared" si="1059"/>
        <v>#VALUE!</v>
      </c>
      <c r="AV4617" s="102" t="e">
        <f t="shared" si="1055"/>
        <v>#REF!</v>
      </c>
      <c r="AW4617" s="105" t="s">
        <v>372</v>
      </c>
      <c r="AX4617" s="105" t="s">
        <v>373</v>
      </c>
      <c r="AY4617" s="106">
        <v>1.232</v>
      </c>
      <c r="AZ4617" s="108">
        <f t="shared" si="1044"/>
        <v>0.308</v>
      </c>
      <c r="BA4617" s="1">
        <f t="shared" si="1045"/>
        <v>1.54</v>
      </c>
      <c r="BB4617" s="106">
        <f t="shared" si="1046"/>
        <v>1.6632</v>
      </c>
      <c r="BC4617" s="105" t="s">
        <v>53</v>
      </c>
      <c r="BE4617" s="110"/>
      <c r="BF4617" s="110"/>
      <c r="BG4617" s="110"/>
    </row>
    <row r="4618" spans="1:59" ht="24.75" hidden="1" customHeight="1">
      <c r="A4618" s="9">
        <v>4629</v>
      </c>
      <c r="B4618" s="17">
        <v>19606</v>
      </c>
      <c r="C4618" s="17"/>
      <c r="D4618" s="8"/>
      <c r="E4618" s="2" t="s">
        <v>17489</v>
      </c>
      <c r="F4618" s="2" t="s">
        <v>17490</v>
      </c>
      <c r="G4618" s="2" t="s">
        <v>8745</v>
      </c>
      <c r="H4618" s="18" t="s">
        <v>17491</v>
      </c>
      <c r="I4618" s="2" t="s">
        <v>44</v>
      </c>
      <c r="J4618" s="2" t="s">
        <v>17492</v>
      </c>
      <c r="K4618" s="19"/>
      <c r="L4618" s="2"/>
      <c r="M4618" s="17">
        <v>30</v>
      </c>
      <c r="N4618" s="2" t="s">
        <v>46</v>
      </c>
      <c r="O4618" s="2" t="s">
        <v>17109</v>
      </c>
      <c r="P4618" s="1" t="s">
        <v>17129</v>
      </c>
      <c r="Q4618" s="1" t="s">
        <v>17493</v>
      </c>
      <c r="R4618" s="101">
        <v>27.5</v>
      </c>
      <c r="T4618" s="116" t="s">
        <v>58</v>
      </c>
      <c r="AN4618" s="106">
        <v>27.5</v>
      </c>
      <c r="AO4618" s="105" t="s">
        <v>50</v>
      </c>
      <c r="AP4618" s="104" t="s">
        <v>51</v>
      </c>
      <c r="AQ4618" s="105" t="e">
        <f t="shared" si="1056"/>
        <v>#NUM!</v>
      </c>
      <c r="AR4618" s="105" t="e">
        <f t="shared" si="1057"/>
        <v>#NUM!</v>
      </c>
      <c r="AS4618" s="105" t="e">
        <f t="shared" si="1058"/>
        <v>#NUM!</v>
      </c>
      <c r="AT4618" s="105" t="e">
        <f>#REF!*1.075</f>
        <v>#REF!</v>
      </c>
      <c r="AU4618" s="105" t="e">
        <f t="shared" si="1059"/>
        <v>#VALUE!</v>
      </c>
      <c r="AV4618" s="102" t="e">
        <f t="shared" si="1055"/>
        <v>#REF!</v>
      </c>
      <c r="AW4618" s="125" t="s">
        <v>52</v>
      </c>
      <c r="AX4618" s="105" t="s">
        <v>51</v>
      </c>
      <c r="AY4618" s="106">
        <v>27.5</v>
      </c>
      <c r="AZ4618" s="108">
        <f t="shared" si="1044"/>
        <v>4.6750000000000007</v>
      </c>
      <c r="BA4618" s="1">
        <f t="shared" si="1045"/>
        <v>32.174999999999997</v>
      </c>
      <c r="BB4618" s="106">
        <f t="shared" si="1046"/>
        <v>34.748999999999995</v>
      </c>
      <c r="BC4618" s="105" t="s">
        <v>53</v>
      </c>
      <c r="BE4618" s="110"/>
      <c r="BF4618" s="110"/>
      <c r="BG4618" s="110"/>
    </row>
    <row r="4619" spans="1:59" ht="24.75" hidden="1" customHeight="1">
      <c r="A4619" s="9">
        <v>4630</v>
      </c>
      <c r="B4619" s="36">
        <v>8522</v>
      </c>
      <c r="C4619" s="36"/>
      <c r="D4619" s="5" t="s">
        <v>17136</v>
      </c>
      <c r="E4619" s="37" t="s">
        <v>15568</v>
      </c>
      <c r="F4619" s="36" t="s">
        <v>12237</v>
      </c>
      <c r="G4619" s="36" t="s">
        <v>3890</v>
      </c>
      <c r="H4619" s="36" t="s">
        <v>251</v>
      </c>
      <c r="I4619" s="36" t="s">
        <v>68</v>
      </c>
      <c r="J4619" s="37" t="s">
        <v>17494</v>
      </c>
      <c r="K4619" s="49"/>
      <c r="L4619" s="36"/>
      <c r="M4619" s="36"/>
      <c r="N4619" s="36"/>
      <c r="O4619" s="36" t="s">
        <v>17109</v>
      </c>
      <c r="P4619" s="34" t="s">
        <v>17134</v>
      </c>
      <c r="Q4619" s="34" t="s">
        <v>17495</v>
      </c>
      <c r="R4619" s="101">
        <v>11</v>
      </c>
      <c r="T4619" s="116"/>
      <c r="U4619" s="84">
        <v>11</v>
      </c>
      <c r="AQ4619" s="105" t="e">
        <f t="shared" si="1056"/>
        <v>#NUM!</v>
      </c>
      <c r="AR4619" s="105" t="e">
        <f t="shared" si="1057"/>
        <v>#NUM!</v>
      </c>
      <c r="AS4619" s="105" t="e">
        <f t="shared" si="1058"/>
        <v>#NUM!</v>
      </c>
      <c r="AT4619" s="105" t="e">
        <f>#REF!*1.075</f>
        <v>#REF!</v>
      </c>
      <c r="AU4619" s="105">
        <f t="shared" si="1059"/>
        <v>0</v>
      </c>
      <c r="AV4619" s="102" t="e">
        <f t="shared" si="1055"/>
        <v>#REF!</v>
      </c>
      <c r="AZ4619" s="108" t="b">
        <f t="shared" si="1044"/>
        <v>0</v>
      </c>
      <c r="BA4619" s="1">
        <f t="shared" si="1045"/>
        <v>0</v>
      </c>
      <c r="BB4619" s="106">
        <f t="shared" si="1046"/>
        <v>0</v>
      </c>
      <c r="BD4619" s="110" t="s">
        <v>200</v>
      </c>
      <c r="BE4619" s="110"/>
      <c r="BF4619" s="110"/>
      <c r="BG4619" s="110"/>
    </row>
    <row r="4620" spans="1:59" ht="24.75" hidden="1" customHeight="1">
      <c r="A4620" s="9">
        <v>4631</v>
      </c>
      <c r="B4620" s="17">
        <v>19551</v>
      </c>
      <c r="C4620" s="17"/>
      <c r="D4620" s="8"/>
      <c r="E4620" s="2" t="s">
        <v>17496</v>
      </c>
      <c r="F4620" s="2" t="s">
        <v>17497</v>
      </c>
      <c r="G4620" s="2" t="s">
        <v>8055</v>
      </c>
      <c r="H4620" s="18" t="s">
        <v>123</v>
      </c>
      <c r="I4620" s="2" t="s">
        <v>44</v>
      </c>
      <c r="J4620" s="2" t="s">
        <v>17498</v>
      </c>
      <c r="K4620" s="19"/>
      <c r="L4620" s="2"/>
      <c r="M4620" s="17">
        <v>30</v>
      </c>
      <c r="N4620" s="2" t="s">
        <v>46</v>
      </c>
      <c r="O4620" s="2" t="s">
        <v>17109</v>
      </c>
      <c r="P4620" s="1" t="s">
        <v>17499</v>
      </c>
      <c r="Q4620" s="1" t="s">
        <v>17500</v>
      </c>
      <c r="R4620" s="101">
        <v>26.5</v>
      </c>
      <c r="T4620" s="116" t="s">
        <v>58</v>
      </c>
      <c r="AN4620" s="106">
        <v>26.5</v>
      </c>
      <c r="AO4620" s="105" t="s">
        <v>50</v>
      </c>
      <c r="AP4620" s="104" t="s">
        <v>51</v>
      </c>
      <c r="AQ4620" s="105" t="e">
        <f t="shared" si="1056"/>
        <v>#NUM!</v>
      </c>
      <c r="AR4620" s="105" t="e">
        <f t="shared" si="1057"/>
        <v>#NUM!</v>
      </c>
      <c r="AS4620" s="105" t="e">
        <f t="shared" si="1058"/>
        <v>#NUM!</v>
      </c>
      <c r="AT4620" s="105" t="e">
        <f>#REF!*1.075</f>
        <v>#REF!</v>
      </c>
      <c r="AU4620" s="105" t="e">
        <f t="shared" si="1059"/>
        <v>#VALUE!</v>
      </c>
      <c r="AV4620" s="102" t="e">
        <f t="shared" si="1055"/>
        <v>#REF!</v>
      </c>
      <c r="AW4620" s="125" t="s">
        <v>52</v>
      </c>
      <c r="AX4620" s="105" t="s">
        <v>51</v>
      </c>
      <c r="AY4620" s="106">
        <v>26.5</v>
      </c>
      <c r="AZ4620" s="108">
        <f t="shared" si="1044"/>
        <v>4.5049999999999999</v>
      </c>
      <c r="BA4620" s="1">
        <f t="shared" si="1045"/>
        <v>31.004999999999999</v>
      </c>
      <c r="BB4620" s="106">
        <f t="shared" si="1046"/>
        <v>33.485399999999998</v>
      </c>
      <c r="BC4620" s="105" t="s">
        <v>53</v>
      </c>
      <c r="BE4620" s="110"/>
      <c r="BF4620" s="110"/>
      <c r="BG4620" s="110"/>
    </row>
    <row r="4621" spans="1:59" ht="24.75" hidden="1" customHeight="1">
      <c r="A4621" s="9">
        <v>4632</v>
      </c>
      <c r="B4621" s="17">
        <v>19559</v>
      </c>
      <c r="C4621" s="17"/>
      <c r="D4621" s="8"/>
      <c r="E4621" s="2" t="s">
        <v>17496</v>
      </c>
      <c r="F4621" s="2" t="s">
        <v>17497</v>
      </c>
      <c r="G4621" s="2" t="s">
        <v>8055</v>
      </c>
      <c r="H4621" s="18" t="s">
        <v>1421</v>
      </c>
      <c r="I4621" s="2" t="s">
        <v>44</v>
      </c>
      <c r="J4621" s="2" t="s">
        <v>17498</v>
      </c>
      <c r="K4621" s="19"/>
      <c r="L4621" s="2"/>
      <c r="M4621" s="17">
        <v>30</v>
      </c>
      <c r="N4621" s="2" t="s">
        <v>46</v>
      </c>
      <c r="O4621" s="2" t="s">
        <v>17109</v>
      </c>
      <c r="P4621" s="1" t="s">
        <v>17499</v>
      </c>
      <c r="Q4621" s="1" t="s">
        <v>17501</v>
      </c>
      <c r="R4621" s="101">
        <v>27.5</v>
      </c>
      <c r="T4621" s="116" t="s">
        <v>58</v>
      </c>
      <c r="AN4621" s="106">
        <v>27.5</v>
      </c>
      <c r="AO4621" s="105" t="s">
        <v>50</v>
      </c>
      <c r="AP4621" s="104" t="s">
        <v>51</v>
      </c>
      <c r="AQ4621" s="105" t="e">
        <f t="shared" si="1056"/>
        <v>#NUM!</v>
      </c>
      <c r="AR4621" s="105" t="e">
        <f t="shared" si="1057"/>
        <v>#NUM!</v>
      </c>
      <c r="AS4621" s="105" t="e">
        <f t="shared" si="1058"/>
        <v>#NUM!</v>
      </c>
      <c r="AT4621" s="105" t="e">
        <f>#REF!*1.075</f>
        <v>#REF!</v>
      </c>
      <c r="AU4621" s="105" t="e">
        <f t="shared" si="1059"/>
        <v>#VALUE!</v>
      </c>
      <c r="AV4621" s="102" t="e">
        <f t="shared" si="1055"/>
        <v>#REF!</v>
      </c>
      <c r="AW4621" s="125" t="s">
        <v>52</v>
      </c>
      <c r="AX4621" s="105" t="s">
        <v>51</v>
      </c>
      <c r="AY4621" s="106">
        <v>27.5</v>
      </c>
      <c r="AZ4621" s="108">
        <f t="shared" si="1044"/>
        <v>4.6750000000000007</v>
      </c>
      <c r="BA4621" s="1">
        <f t="shared" si="1045"/>
        <v>32.174999999999997</v>
      </c>
      <c r="BB4621" s="106">
        <f t="shared" si="1046"/>
        <v>34.748999999999995</v>
      </c>
      <c r="BC4621" s="105" t="s">
        <v>53</v>
      </c>
      <c r="BE4621" s="110"/>
      <c r="BF4621" s="110"/>
      <c r="BG4621" s="110"/>
    </row>
    <row r="4622" spans="1:59" ht="24.75" hidden="1" customHeight="1">
      <c r="A4622" s="9">
        <v>4633</v>
      </c>
      <c r="B4622" s="36">
        <v>5274</v>
      </c>
      <c r="C4622" s="36"/>
      <c r="D4622" s="5" t="s">
        <v>17136</v>
      </c>
      <c r="E4622" s="37" t="s">
        <v>17502</v>
      </c>
      <c r="F4622" s="36" t="s">
        <v>17503</v>
      </c>
      <c r="G4622" s="36" t="s">
        <v>3890</v>
      </c>
      <c r="H4622" s="36" t="s">
        <v>2986</v>
      </c>
      <c r="I4622" s="36" t="s">
        <v>292</v>
      </c>
      <c r="J4622" s="37" t="s">
        <v>17504</v>
      </c>
      <c r="K4622" s="49"/>
      <c r="L4622" s="36"/>
      <c r="M4622" s="36"/>
      <c r="N4622" s="36"/>
      <c r="O4622" s="36" t="s">
        <v>17109</v>
      </c>
      <c r="P4622" s="34" t="s">
        <v>17218</v>
      </c>
      <c r="Q4622" s="34" t="s">
        <v>17505</v>
      </c>
      <c r="R4622" s="101">
        <v>3</v>
      </c>
      <c r="T4622" s="116"/>
      <c r="U4622" s="84">
        <v>3</v>
      </c>
      <c r="AQ4622" s="105" t="e">
        <f t="shared" si="1056"/>
        <v>#NUM!</v>
      </c>
      <c r="AR4622" s="105" t="e">
        <f t="shared" si="1057"/>
        <v>#NUM!</v>
      </c>
      <c r="AS4622" s="105" t="e">
        <f t="shared" si="1058"/>
        <v>#NUM!</v>
      </c>
      <c r="AT4622" s="105" t="e">
        <f>#REF!*1.075</f>
        <v>#REF!</v>
      </c>
      <c r="AU4622" s="105">
        <f t="shared" si="1059"/>
        <v>0</v>
      </c>
      <c r="AV4622" s="102" t="e">
        <f t="shared" si="1055"/>
        <v>#REF!</v>
      </c>
      <c r="AZ4622" s="108" t="b">
        <f t="shared" si="1044"/>
        <v>0</v>
      </c>
      <c r="BA4622" s="1">
        <f t="shared" si="1045"/>
        <v>0</v>
      </c>
      <c r="BB4622" s="106">
        <f t="shared" si="1046"/>
        <v>0</v>
      </c>
      <c r="BD4622" s="110" t="s">
        <v>200</v>
      </c>
      <c r="BE4622" s="110"/>
      <c r="BF4622" s="110"/>
      <c r="BG4622" s="110"/>
    </row>
    <row r="4623" spans="1:59" ht="24.75" hidden="1" customHeight="1">
      <c r="A4623" s="9">
        <v>4634</v>
      </c>
      <c r="B4623" s="36">
        <v>19825</v>
      </c>
      <c r="C4623" s="36"/>
      <c r="D4623" s="5" t="s">
        <v>17136</v>
      </c>
      <c r="E4623" s="37" t="s">
        <v>17489</v>
      </c>
      <c r="F4623" s="36" t="s">
        <v>17506</v>
      </c>
      <c r="G4623" s="36" t="s">
        <v>8745</v>
      </c>
      <c r="H4623" s="36" t="s">
        <v>17507</v>
      </c>
      <c r="I4623" s="36" t="s">
        <v>44</v>
      </c>
      <c r="J4623" s="37" t="s">
        <v>17427</v>
      </c>
      <c r="K4623" s="49"/>
      <c r="L4623" s="36"/>
      <c r="M4623" s="36"/>
      <c r="N4623" s="36"/>
      <c r="O4623" s="36" t="s">
        <v>17109</v>
      </c>
      <c r="P4623" s="34" t="s">
        <v>17134</v>
      </c>
      <c r="Q4623" s="34" t="s">
        <v>17508</v>
      </c>
      <c r="R4623" s="101">
        <v>27.5</v>
      </c>
      <c r="T4623" s="116"/>
      <c r="U4623" s="84">
        <v>27.5</v>
      </c>
      <c r="AQ4623" s="105" t="e">
        <f t="shared" si="1056"/>
        <v>#NUM!</v>
      </c>
      <c r="AR4623" s="105" t="e">
        <f t="shared" si="1057"/>
        <v>#NUM!</v>
      </c>
      <c r="AS4623" s="105" t="e">
        <f t="shared" si="1058"/>
        <v>#NUM!</v>
      </c>
      <c r="AT4623" s="105" t="e">
        <f>#REF!*1.075</f>
        <v>#REF!</v>
      </c>
      <c r="AU4623" s="105">
        <f t="shared" si="1059"/>
        <v>0</v>
      </c>
      <c r="AV4623" s="102" t="e">
        <f t="shared" si="1055"/>
        <v>#REF!</v>
      </c>
      <c r="AZ4623" s="108" t="b">
        <f t="shared" si="1044"/>
        <v>0</v>
      </c>
      <c r="BA4623" s="1">
        <f t="shared" si="1045"/>
        <v>0</v>
      </c>
      <c r="BB4623" s="106">
        <f t="shared" si="1046"/>
        <v>0</v>
      </c>
      <c r="BD4623" s="110" t="s">
        <v>200</v>
      </c>
      <c r="BE4623" s="110"/>
      <c r="BF4623" s="110"/>
      <c r="BG4623" s="110"/>
    </row>
    <row r="4624" spans="1:59" ht="24.75" hidden="1" customHeight="1">
      <c r="A4624" s="9">
        <v>4635</v>
      </c>
      <c r="B4624" s="36">
        <v>20010</v>
      </c>
      <c r="C4624" s="36"/>
      <c r="E4624" s="36" t="s">
        <v>17116</v>
      </c>
      <c r="F4624" s="36"/>
      <c r="G4624" s="36" t="s">
        <v>1144</v>
      </c>
      <c r="H4624" s="36" t="s">
        <v>17509</v>
      </c>
      <c r="I4624" s="36" t="s">
        <v>292</v>
      </c>
      <c r="J4624" s="36"/>
      <c r="K4624" s="49"/>
      <c r="L4624" s="36"/>
      <c r="M4624" s="36"/>
      <c r="N4624" s="36"/>
      <c r="O4624" s="36" t="s">
        <v>17109</v>
      </c>
      <c r="Q4624" s="3" t="s">
        <v>480</v>
      </c>
      <c r="T4624" s="116"/>
      <c r="AT4624" s="105" t="e">
        <f>#REF!*1.075</f>
        <v>#REF!</v>
      </c>
      <c r="AV4624" s="102" t="e">
        <f t="shared" si="1055"/>
        <v>#REF!</v>
      </c>
      <c r="AZ4624" s="108" t="b">
        <f t="shared" si="1044"/>
        <v>0</v>
      </c>
      <c r="BA4624" s="1">
        <f t="shared" si="1045"/>
        <v>0</v>
      </c>
      <c r="BB4624" s="106">
        <f t="shared" si="1046"/>
        <v>0</v>
      </c>
      <c r="BE4624" s="110"/>
      <c r="BF4624" s="110"/>
      <c r="BG4624" s="110"/>
    </row>
    <row r="4625" spans="1:59" ht="24.75" hidden="1" customHeight="1">
      <c r="A4625" s="9">
        <v>4636</v>
      </c>
      <c r="B4625" s="36">
        <v>20649</v>
      </c>
      <c r="C4625" s="36"/>
      <c r="E4625" s="36" t="s">
        <v>17510</v>
      </c>
      <c r="F4625" s="36"/>
      <c r="G4625" s="36" t="s">
        <v>17511</v>
      </c>
      <c r="H4625" s="36" t="s">
        <v>17512</v>
      </c>
      <c r="I4625" s="36" t="s">
        <v>150</v>
      </c>
      <c r="J4625" s="36"/>
      <c r="K4625" s="49"/>
      <c r="L4625" s="36"/>
      <c r="M4625" s="36"/>
      <c r="N4625" s="36"/>
      <c r="O4625" s="36" t="s">
        <v>17109</v>
      </c>
      <c r="Q4625" s="3" t="s">
        <v>480</v>
      </c>
      <c r="T4625" s="116"/>
      <c r="AT4625" s="105" t="e">
        <f>#REF!*1.075</f>
        <v>#REF!</v>
      </c>
      <c r="AV4625" s="102" t="e">
        <f t="shared" si="1055"/>
        <v>#REF!</v>
      </c>
      <c r="AZ4625" s="108" t="b">
        <f t="shared" si="1044"/>
        <v>0</v>
      </c>
      <c r="BA4625" s="1">
        <f t="shared" si="1045"/>
        <v>0</v>
      </c>
      <c r="BB4625" s="106">
        <f t="shared" si="1046"/>
        <v>0</v>
      </c>
      <c r="BE4625" s="110"/>
      <c r="BF4625" s="110"/>
      <c r="BG4625" s="110"/>
    </row>
    <row r="4626" spans="1:59" ht="24.75" hidden="1" customHeight="1">
      <c r="A4626" s="9">
        <v>4637</v>
      </c>
      <c r="B4626" s="36">
        <v>20648</v>
      </c>
      <c r="C4626" s="36"/>
      <c r="E4626" s="36" t="s">
        <v>17513</v>
      </c>
      <c r="F4626" s="36"/>
      <c r="G4626" s="36" t="s">
        <v>952</v>
      </c>
      <c r="H4626" s="36" t="s">
        <v>60</v>
      </c>
      <c r="I4626" s="36" t="s">
        <v>953</v>
      </c>
      <c r="J4626" s="36"/>
      <c r="K4626" s="49"/>
      <c r="L4626" s="36"/>
      <c r="M4626" s="36"/>
      <c r="N4626" s="36"/>
      <c r="O4626" s="36" t="s">
        <v>17109</v>
      </c>
      <c r="Q4626" s="3" t="s">
        <v>480</v>
      </c>
      <c r="T4626" s="116"/>
      <c r="AT4626" s="105" t="e">
        <f>#REF!*1.075</f>
        <v>#REF!</v>
      </c>
      <c r="AV4626" s="102" t="e">
        <f t="shared" si="1055"/>
        <v>#REF!</v>
      </c>
      <c r="AZ4626" s="108" t="b">
        <f t="shared" si="1044"/>
        <v>0</v>
      </c>
      <c r="BA4626" s="1">
        <f t="shared" si="1045"/>
        <v>0</v>
      </c>
      <c r="BB4626" s="106">
        <f t="shared" si="1046"/>
        <v>0</v>
      </c>
      <c r="BE4626" s="110"/>
      <c r="BF4626" s="110"/>
      <c r="BG4626" s="110"/>
    </row>
    <row r="4627" spans="1:59" ht="24.75" hidden="1" customHeight="1">
      <c r="A4627" s="9">
        <v>4638</v>
      </c>
      <c r="B4627" s="36">
        <v>19635</v>
      </c>
      <c r="C4627" s="36"/>
      <c r="E4627" s="37" t="s">
        <v>17514</v>
      </c>
      <c r="F4627" s="36" t="s">
        <v>17515</v>
      </c>
      <c r="G4627" s="36" t="s">
        <v>846</v>
      </c>
      <c r="H4627" s="36" t="s">
        <v>11912</v>
      </c>
      <c r="I4627" s="36" t="s">
        <v>196</v>
      </c>
      <c r="J4627" s="37" t="s">
        <v>17516</v>
      </c>
      <c r="K4627" s="49"/>
      <c r="L4627" s="36"/>
      <c r="M4627" s="36"/>
      <c r="N4627" s="36"/>
      <c r="O4627" s="36" t="s">
        <v>17517</v>
      </c>
      <c r="P4627" s="34" t="s">
        <v>198</v>
      </c>
      <c r="Q4627" s="34" t="s">
        <v>17518</v>
      </c>
      <c r="T4627" s="116"/>
      <c r="AT4627" s="105" t="e">
        <f>#REF!*1.075</f>
        <v>#REF!</v>
      </c>
      <c r="AV4627" s="102" t="e">
        <f t="shared" si="1055"/>
        <v>#REF!</v>
      </c>
      <c r="AZ4627" s="108" t="b">
        <f t="shared" si="1044"/>
        <v>0</v>
      </c>
      <c r="BA4627" s="1">
        <f t="shared" si="1045"/>
        <v>0</v>
      </c>
      <c r="BB4627" s="106">
        <f t="shared" si="1046"/>
        <v>0</v>
      </c>
      <c r="BE4627" s="110"/>
      <c r="BF4627" s="110"/>
      <c r="BG4627" s="110"/>
    </row>
    <row r="4628" spans="1:59" ht="24.75" hidden="1" customHeight="1">
      <c r="A4628" s="9">
        <v>4639</v>
      </c>
      <c r="B4628" s="36">
        <v>19494</v>
      </c>
      <c r="C4628" s="36"/>
      <c r="E4628" s="36" t="s">
        <v>17519</v>
      </c>
      <c r="F4628" s="36"/>
      <c r="G4628" s="36" t="s">
        <v>846</v>
      </c>
      <c r="H4628" s="36" t="s">
        <v>11912</v>
      </c>
      <c r="I4628" s="36" t="s">
        <v>196</v>
      </c>
      <c r="J4628" s="36"/>
      <c r="K4628" s="49"/>
      <c r="L4628" s="36"/>
      <c r="M4628" s="36"/>
      <c r="N4628" s="36"/>
      <c r="O4628" s="36" t="s">
        <v>17517</v>
      </c>
      <c r="Q4628" s="3" t="s">
        <v>480</v>
      </c>
      <c r="T4628" s="116"/>
      <c r="AT4628" s="105" t="e">
        <f>#REF!*1.075</f>
        <v>#REF!</v>
      </c>
      <c r="AV4628" s="102" t="e">
        <f t="shared" si="1055"/>
        <v>#REF!</v>
      </c>
      <c r="AZ4628" s="108" t="b">
        <f t="shared" si="1044"/>
        <v>0</v>
      </c>
      <c r="BA4628" s="1">
        <f t="shared" si="1045"/>
        <v>0</v>
      </c>
      <c r="BB4628" s="106">
        <f t="shared" si="1046"/>
        <v>0</v>
      </c>
      <c r="BE4628" s="110"/>
      <c r="BF4628" s="110"/>
      <c r="BG4628" s="110"/>
    </row>
    <row r="4629" spans="1:59" ht="24.75" customHeight="1">
      <c r="A4629" s="9">
        <v>4640</v>
      </c>
      <c r="B4629" s="36">
        <v>19895</v>
      </c>
      <c r="C4629" s="36"/>
      <c r="D4629" s="127" t="s">
        <v>17520</v>
      </c>
      <c r="E4629" s="37" t="s">
        <v>17521</v>
      </c>
      <c r="F4629" s="36" t="s">
        <v>2548</v>
      </c>
      <c r="G4629" s="36" t="s">
        <v>2549</v>
      </c>
      <c r="H4629" s="36" t="s">
        <v>991</v>
      </c>
      <c r="I4629" s="36" t="s">
        <v>626</v>
      </c>
      <c r="J4629" s="37" t="s">
        <v>17522</v>
      </c>
      <c r="K4629" s="49"/>
      <c r="L4629" s="36"/>
      <c r="M4629" s="36">
        <v>5</v>
      </c>
      <c r="N4629" s="36" t="s">
        <v>46</v>
      </c>
      <c r="O4629" s="36" t="s">
        <v>17523</v>
      </c>
      <c r="P4629" s="35" t="s">
        <v>17524</v>
      </c>
      <c r="Q4629" s="34" t="s">
        <v>17525</v>
      </c>
      <c r="R4629" s="101">
        <v>3.55</v>
      </c>
      <c r="S4629" s="102">
        <v>3.3</v>
      </c>
      <c r="T4629" s="116"/>
      <c r="U4629" s="84">
        <v>3.3</v>
      </c>
      <c r="AT4629" s="105" t="e">
        <f>#REF!*1.075</f>
        <v>#REF!</v>
      </c>
      <c r="AV4629" s="102" t="e">
        <f t="shared" ref="AV4629:AV4660" si="1060">MIN(AN4629,AT4629,AU4629)</f>
        <v>#REF!</v>
      </c>
      <c r="AW4629" s="125" t="s">
        <v>52</v>
      </c>
      <c r="AX4629" s="105" t="s">
        <v>51</v>
      </c>
      <c r="AY4629" s="106">
        <v>3.55</v>
      </c>
      <c r="AZ4629" s="108">
        <f t="shared" si="1044"/>
        <v>0.88749999999999996</v>
      </c>
      <c r="BA4629" s="1">
        <f t="shared" si="1045"/>
        <v>4.4375</v>
      </c>
      <c r="BB4629" s="106">
        <f t="shared" si="1046"/>
        <v>4.7925000000000004</v>
      </c>
      <c r="BD4629" s="110" t="s">
        <v>200</v>
      </c>
      <c r="BE4629" s="110"/>
      <c r="BF4629" s="110"/>
      <c r="BG4629" s="110"/>
    </row>
    <row r="4630" spans="1:59" ht="24.75" customHeight="1">
      <c r="A4630" s="9">
        <v>4641</v>
      </c>
      <c r="B4630" s="36">
        <v>19896</v>
      </c>
      <c r="C4630" s="36"/>
      <c r="D4630" s="127" t="s">
        <v>17520</v>
      </c>
      <c r="E4630" s="37" t="s">
        <v>17521</v>
      </c>
      <c r="F4630" s="36" t="s">
        <v>2548</v>
      </c>
      <c r="G4630" s="36" t="s">
        <v>2549</v>
      </c>
      <c r="H4630" s="36" t="s">
        <v>991</v>
      </c>
      <c r="I4630" s="36" t="s">
        <v>626</v>
      </c>
      <c r="J4630" s="37" t="s">
        <v>17526</v>
      </c>
      <c r="K4630" s="49"/>
      <c r="L4630" s="36"/>
      <c r="M4630" s="36">
        <v>5</v>
      </c>
      <c r="N4630" s="36" t="s">
        <v>46</v>
      </c>
      <c r="O4630" s="36" t="s">
        <v>17523</v>
      </c>
      <c r="P4630" s="34" t="s">
        <v>17524</v>
      </c>
      <c r="Q4630" s="34" t="s">
        <v>17527</v>
      </c>
      <c r="R4630" s="101">
        <v>9.35</v>
      </c>
      <c r="S4630" s="102">
        <v>8.6999999999999993</v>
      </c>
      <c r="T4630" s="116"/>
      <c r="U4630" s="84">
        <v>8.6999999999999993</v>
      </c>
      <c r="AT4630" s="105" t="e">
        <f>#REF!*1.075</f>
        <v>#REF!</v>
      </c>
      <c r="AV4630" s="102" t="e">
        <f t="shared" si="1060"/>
        <v>#REF!</v>
      </c>
      <c r="AW4630" s="125" t="s">
        <v>52</v>
      </c>
      <c r="AX4630" s="105" t="s">
        <v>51</v>
      </c>
      <c r="AY4630" s="106">
        <v>9.35</v>
      </c>
      <c r="AZ4630" s="108">
        <f t="shared" si="1044"/>
        <v>2.3374999999999999</v>
      </c>
      <c r="BA4630" s="1">
        <f t="shared" si="1045"/>
        <v>11.6875</v>
      </c>
      <c r="BB4630" s="106">
        <f t="shared" si="1046"/>
        <v>12.6225</v>
      </c>
      <c r="BD4630" s="110" t="s">
        <v>200</v>
      </c>
      <c r="BE4630" s="110"/>
      <c r="BF4630" s="110"/>
      <c r="BG4630" s="110"/>
    </row>
    <row r="4631" spans="1:59" ht="24.75" customHeight="1">
      <c r="A4631" s="9">
        <v>4642</v>
      </c>
      <c r="B4631" s="36">
        <v>19866</v>
      </c>
      <c r="C4631" s="36"/>
      <c r="D4631" s="127" t="s">
        <v>17520</v>
      </c>
      <c r="E4631" s="37" t="s">
        <v>17528</v>
      </c>
      <c r="F4631" s="36" t="s">
        <v>17529</v>
      </c>
      <c r="G4631" s="36" t="s">
        <v>2026</v>
      </c>
      <c r="H4631" s="36" t="s">
        <v>588</v>
      </c>
      <c r="I4631" s="36" t="s">
        <v>626</v>
      </c>
      <c r="J4631" s="37" t="s">
        <v>17530</v>
      </c>
      <c r="K4631" s="49"/>
      <c r="L4631" s="36"/>
      <c r="M4631" s="36">
        <v>5</v>
      </c>
      <c r="N4631" s="36" t="s">
        <v>46</v>
      </c>
      <c r="O4631" s="36" t="s">
        <v>17523</v>
      </c>
      <c r="P4631" s="34" t="s">
        <v>17524</v>
      </c>
      <c r="Q4631" s="34" t="s">
        <v>17531</v>
      </c>
      <c r="R4631" s="101">
        <v>1.5</v>
      </c>
      <c r="S4631" s="102">
        <v>1.65</v>
      </c>
      <c r="T4631" s="116"/>
      <c r="U4631" s="84">
        <v>1.65</v>
      </c>
      <c r="AT4631" s="105" t="e">
        <f>#REF!*1.075</f>
        <v>#REF!</v>
      </c>
      <c r="AV4631" s="102" t="e">
        <f t="shared" si="1060"/>
        <v>#REF!</v>
      </c>
      <c r="AW4631" s="125" t="s">
        <v>52</v>
      </c>
      <c r="AX4631" s="105" t="s">
        <v>51</v>
      </c>
      <c r="AY4631" s="106">
        <v>1.5</v>
      </c>
      <c r="AZ4631" s="108">
        <f t="shared" si="1044"/>
        <v>0.375</v>
      </c>
      <c r="BA4631" s="1">
        <f t="shared" si="1045"/>
        <v>1.875</v>
      </c>
      <c r="BB4631" s="106">
        <f t="shared" si="1046"/>
        <v>2.0249999999999999</v>
      </c>
      <c r="BD4631" s="110" t="s">
        <v>200</v>
      </c>
      <c r="BE4631" s="110"/>
      <c r="BF4631" s="110"/>
      <c r="BG4631" s="110"/>
    </row>
    <row r="4632" spans="1:59" ht="24.75" customHeight="1">
      <c r="A4632" s="9">
        <v>4643</v>
      </c>
      <c r="B4632" s="36">
        <v>19867</v>
      </c>
      <c r="C4632" s="36"/>
      <c r="D4632" s="127" t="s">
        <v>17520</v>
      </c>
      <c r="E4632" s="37" t="s">
        <v>17528</v>
      </c>
      <c r="F4632" s="36" t="s">
        <v>17529</v>
      </c>
      <c r="G4632" s="36" t="s">
        <v>2026</v>
      </c>
      <c r="H4632" s="36" t="s">
        <v>588</v>
      </c>
      <c r="I4632" s="36" t="s">
        <v>626</v>
      </c>
      <c r="J4632" s="37" t="s">
        <v>17532</v>
      </c>
      <c r="K4632" s="49"/>
      <c r="L4632" s="36"/>
      <c r="M4632" s="36">
        <v>5</v>
      </c>
      <c r="N4632" s="36" t="s">
        <v>46</v>
      </c>
      <c r="O4632" s="36" t="s">
        <v>17523</v>
      </c>
      <c r="P4632" s="34" t="s">
        <v>17524</v>
      </c>
      <c r="Q4632" s="34" t="s">
        <v>17533</v>
      </c>
      <c r="R4632" s="101">
        <v>2.41</v>
      </c>
      <c r="S4632" s="102">
        <v>2.25</v>
      </c>
      <c r="T4632" s="116"/>
      <c r="U4632" s="84">
        <v>2.25</v>
      </c>
      <c r="AT4632" s="105" t="e">
        <f>#REF!*1.075</f>
        <v>#REF!</v>
      </c>
      <c r="AV4632" s="102" t="e">
        <f t="shared" si="1060"/>
        <v>#REF!</v>
      </c>
      <c r="AW4632" s="125" t="s">
        <v>52</v>
      </c>
      <c r="AX4632" s="105" t="s">
        <v>51</v>
      </c>
      <c r="AY4632" s="106">
        <v>2.41</v>
      </c>
      <c r="AZ4632" s="108">
        <f t="shared" si="1044"/>
        <v>0.60250000000000004</v>
      </c>
      <c r="BA4632" s="1">
        <f t="shared" si="1045"/>
        <v>3.0125000000000002</v>
      </c>
      <c r="BB4632" s="106">
        <f t="shared" si="1046"/>
        <v>3.2535000000000003</v>
      </c>
      <c r="BD4632" s="110" t="s">
        <v>200</v>
      </c>
      <c r="BE4632" s="110"/>
      <c r="BF4632" s="110"/>
      <c r="BG4632" s="110"/>
    </row>
    <row r="4633" spans="1:59" ht="24.75" customHeight="1">
      <c r="A4633" s="9">
        <v>4644</v>
      </c>
      <c r="B4633" s="36">
        <v>19802</v>
      </c>
      <c r="C4633" s="36"/>
      <c r="D4633" s="127" t="s">
        <v>17520</v>
      </c>
      <c r="E4633" s="37" t="s">
        <v>17534</v>
      </c>
      <c r="F4633" s="36" t="s">
        <v>17535</v>
      </c>
      <c r="G4633" s="36" t="s">
        <v>3078</v>
      </c>
      <c r="H4633" s="36" t="s">
        <v>967</v>
      </c>
      <c r="I4633" s="36" t="s">
        <v>3079</v>
      </c>
      <c r="J4633" s="37" t="s">
        <v>17536</v>
      </c>
      <c r="K4633" s="49"/>
      <c r="L4633" s="36"/>
      <c r="M4633" s="36">
        <v>1</v>
      </c>
      <c r="N4633" s="36" t="s">
        <v>46</v>
      </c>
      <c r="O4633" s="36" t="s">
        <v>17523</v>
      </c>
      <c r="P4633" s="34" t="s">
        <v>17524</v>
      </c>
      <c r="Q4633" s="34" t="s">
        <v>12460</v>
      </c>
      <c r="R4633" s="101">
        <v>1.77</v>
      </c>
      <c r="S4633" s="102">
        <v>1.65</v>
      </c>
      <c r="T4633" s="116"/>
      <c r="U4633" s="84">
        <v>1.65</v>
      </c>
      <c r="AT4633" s="105" t="e">
        <f>#REF!*1.075</f>
        <v>#REF!</v>
      </c>
      <c r="AV4633" s="102" t="e">
        <f t="shared" si="1060"/>
        <v>#REF!</v>
      </c>
      <c r="AW4633" s="125" t="s">
        <v>52</v>
      </c>
      <c r="AX4633" s="105" t="s">
        <v>51</v>
      </c>
      <c r="AY4633" s="106">
        <v>1.77</v>
      </c>
      <c r="AZ4633" s="108">
        <f t="shared" si="1044"/>
        <v>0.4425</v>
      </c>
      <c r="BA4633" s="1">
        <f t="shared" si="1045"/>
        <v>2.2124999999999999</v>
      </c>
      <c r="BB4633" s="106">
        <f t="shared" si="1046"/>
        <v>2.3895</v>
      </c>
      <c r="BD4633" s="110" t="s">
        <v>200</v>
      </c>
      <c r="BE4633" s="110"/>
      <c r="BF4633" s="110"/>
      <c r="BG4633" s="110"/>
    </row>
    <row r="4634" spans="1:59" ht="24.75" customHeight="1">
      <c r="A4634" s="9">
        <v>4645</v>
      </c>
      <c r="B4634" s="36">
        <v>19841</v>
      </c>
      <c r="C4634" s="36"/>
      <c r="D4634" s="127" t="s">
        <v>17520</v>
      </c>
      <c r="E4634" s="37" t="s">
        <v>17534</v>
      </c>
      <c r="F4634" s="36" t="s">
        <v>17535</v>
      </c>
      <c r="G4634" s="36" t="s">
        <v>3078</v>
      </c>
      <c r="H4634" s="36" t="s">
        <v>967</v>
      </c>
      <c r="I4634" s="36" t="s">
        <v>3079</v>
      </c>
      <c r="J4634" s="37" t="s">
        <v>17537</v>
      </c>
      <c r="K4634" s="49"/>
      <c r="L4634" s="36"/>
      <c r="M4634" s="36">
        <v>1</v>
      </c>
      <c r="N4634" s="36" t="s">
        <v>17538</v>
      </c>
      <c r="O4634" s="36" t="s">
        <v>17523</v>
      </c>
      <c r="P4634" s="34" t="s">
        <v>17524</v>
      </c>
      <c r="Q4634" s="34" t="s">
        <v>17539</v>
      </c>
      <c r="R4634" s="101">
        <v>3.23</v>
      </c>
      <c r="S4634" s="102">
        <v>3</v>
      </c>
      <c r="T4634" s="116"/>
      <c r="U4634" s="84">
        <v>3</v>
      </c>
      <c r="AT4634" s="105" t="e">
        <f>#REF!*1.075</f>
        <v>#REF!</v>
      </c>
      <c r="AV4634" s="102" t="e">
        <f t="shared" si="1060"/>
        <v>#REF!</v>
      </c>
      <c r="AW4634" s="125" t="s">
        <v>52</v>
      </c>
      <c r="AX4634" s="105" t="s">
        <v>51</v>
      </c>
      <c r="AY4634" s="106">
        <v>3.23</v>
      </c>
      <c r="AZ4634" s="108">
        <f t="shared" si="1044"/>
        <v>0.8075</v>
      </c>
      <c r="BA4634" s="1">
        <f t="shared" si="1045"/>
        <v>4.0374999999999996</v>
      </c>
      <c r="BB4634" s="106">
        <f t="shared" si="1046"/>
        <v>4.3605</v>
      </c>
      <c r="BD4634" s="110" t="s">
        <v>200</v>
      </c>
      <c r="BE4634" s="110"/>
      <c r="BF4634" s="110"/>
      <c r="BG4634" s="110"/>
    </row>
    <row r="4635" spans="1:59" ht="24.75" hidden="1" customHeight="1">
      <c r="A4635" s="9">
        <v>4646</v>
      </c>
      <c r="B4635" s="36">
        <v>16121</v>
      </c>
      <c r="C4635" s="36"/>
      <c r="D4635" s="5" t="s">
        <v>489</v>
      </c>
      <c r="E4635" s="37" t="s">
        <v>17540</v>
      </c>
      <c r="F4635" s="36" t="s">
        <v>17541</v>
      </c>
      <c r="G4635" s="36" t="s">
        <v>5387</v>
      </c>
      <c r="H4635" s="36" t="s">
        <v>97</v>
      </c>
      <c r="I4635" s="36" t="s">
        <v>686</v>
      </c>
      <c r="J4635" s="37" t="s">
        <v>17542</v>
      </c>
      <c r="K4635" s="49"/>
      <c r="L4635" s="36"/>
      <c r="M4635" s="36"/>
      <c r="N4635" s="36"/>
      <c r="O4635" s="36" t="s">
        <v>17543</v>
      </c>
      <c r="P4635" s="34" t="s">
        <v>17544</v>
      </c>
      <c r="Q4635" s="34" t="s">
        <v>17545</v>
      </c>
      <c r="R4635" s="101">
        <v>5.5</v>
      </c>
      <c r="S4635" s="102">
        <v>5.9</v>
      </c>
      <c r="T4635" s="116">
        <v>5.5</v>
      </c>
      <c r="V4635" s="102">
        <v>5.4981999999999998</v>
      </c>
      <c r="AV4635" s="102"/>
      <c r="AZ4635" s="108" t="b">
        <f t="shared" ref="AZ4635:AZ4698" si="1061">IF(AND(AY4635&gt;0,AY4635&lt;=10),AY4635*0.25,IF(AND(AY4635&gt;10,AY4635&lt;=50),AY4635*0.17,IF(AND(AY4635&gt;10,AY4635&lt;=100),AY4635*0.12,IF(AY4635&gt;100,AY4635*0.1))))</f>
        <v>0</v>
      </c>
      <c r="BA4635" s="1">
        <f t="shared" ref="BA4635:BA4698" si="1062">AZ4635+AY4635</f>
        <v>0</v>
      </c>
      <c r="BB4635" s="106">
        <f t="shared" ref="BB4635:BB4698" si="1063">BA4635+BA4635*0.08</f>
        <v>0</v>
      </c>
      <c r="BD4635" s="110" t="s">
        <v>497</v>
      </c>
      <c r="BE4635" s="110"/>
      <c r="BF4635" s="110"/>
      <c r="BG4635" s="110"/>
    </row>
    <row r="4636" spans="1:59" ht="24.75" hidden="1" customHeight="1">
      <c r="A4636" s="9">
        <v>4647</v>
      </c>
      <c r="B4636" s="36">
        <v>16122</v>
      </c>
      <c r="C4636" s="36"/>
      <c r="E4636" s="37" t="s">
        <v>17546</v>
      </c>
      <c r="F4636" s="36" t="s">
        <v>17547</v>
      </c>
      <c r="G4636" s="36" t="s">
        <v>1631</v>
      </c>
      <c r="H4636" s="36" t="s">
        <v>1300</v>
      </c>
      <c r="I4636" s="36" t="s">
        <v>626</v>
      </c>
      <c r="J4636" s="37" t="s">
        <v>17548</v>
      </c>
      <c r="K4636" s="49"/>
      <c r="L4636" s="36"/>
      <c r="M4636" s="36"/>
      <c r="N4636" s="36"/>
      <c r="O4636" s="36" t="s">
        <v>17543</v>
      </c>
      <c r="P4636" s="34" t="s">
        <v>17544</v>
      </c>
      <c r="Q4636" s="34" t="s">
        <v>17549</v>
      </c>
      <c r="T4636" s="116"/>
      <c r="AT4636" s="105" t="e">
        <f>#REF!*1.075</f>
        <v>#REF!</v>
      </c>
      <c r="AV4636" s="102" t="e">
        <f>MIN(AN4636,AT4636,AU4636)</f>
        <v>#REF!</v>
      </c>
      <c r="AZ4636" s="108" t="b">
        <f t="shared" si="1061"/>
        <v>0</v>
      </c>
      <c r="BA4636" s="1">
        <f t="shared" si="1062"/>
        <v>0</v>
      </c>
      <c r="BB4636" s="106">
        <f t="shared" si="1063"/>
        <v>0</v>
      </c>
      <c r="BE4636" s="110"/>
      <c r="BF4636" s="110"/>
      <c r="BG4636" s="110"/>
    </row>
    <row r="4637" spans="1:59" ht="24.75" hidden="1" customHeight="1">
      <c r="A4637" s="9">
        <v>4648</v>
      </c>
      <c r="B4637" s="36">
        <v>16070</v>
      </c>
      <c r="C4637" s="36"/>
      <c r="E4637" s="37" t="s">
        <v>17550</v>
      </c>
      <c r="F4637" s="36" t="s">
        <v>6631</v>
      </c>
      <c r="G4637" s="36" t="s">
        <v>114</v>
      </c>
      <c r="H4637" s="36" t="s">
        <v>97</v>
      </c>
      <c r="I4637" s="36" t="s">
        <v>686</v>
      </c>
      <c r="J4637" s="37" t="s">
        <v>17551</v>
      </c>
      <c r="K4637" s="49"/>
      <c r="L4637" s="36"/>
      <c r="M4637" s="36"/>
      <c r="N4637" s="36"/>
      <c r="O4637" s="36" t="s">
        <v>17543</v>
      </c>
      <c r="P4637" s="34" t="s">
        <v>17552</v>
      </c>
      <c r="Q4637" s="34" t="s">
        <v>17553</v>
      </c>
      <c r="T4637" s="116"/>
      <c r="AT4637" s="105" t="e">
        <f>#REF!*1.075</f>
        <v>#REF!</v>
      </c>
      <c r="AV4637" s="102" t="e">
        <f>MIN(AN4637,AT4637,AU4637)</f>
        <v>#REF!</v>
      </c>
      <c r="AZ4637" s="108" t="b">
        <f t="shared" si="1061"/>
        <v>0</v>
      </c>
      <c r="BA4637" s="1">
        <f t="shared" si="1062"/>
        <v>0</v>
      </c>
      <c r="BB4637" s="106">
        <f t="shared" si="1063"/>
        <v>0</v>
      </c>
      <c r="BE4637" s="110"/>
      <c r="BF4637" s="110"/>
      <c r="BG4637" s="110"/>
    </row>
    <row r="4638" spans="1:59" ht="24.75" hidden="1" customHeight="1">
      <c r="A4638" s="9">
        <v>4649</v>
      </c>
      <c r="B4638" s="36">
        <v>16085</v>
      </c>
      <c r="C4638" s="36"/>
      <c r="D4638" s="5" t="s">
        <v>489</v>
      </c>
      <c r="E4638" s="37" t="s">
        <v>17554</v>
      </c>
      <c r="F4638" s="36" t="s">
        <v>17555</v>
      </c>
      <c r="G4638" s="36" t="s">
        <v>17556</v>
      </c>
      <c r="H4638" s="36" t="s">
        <v>97</v>
      </c>
      <c r="I4638" s="36" t="s">
        <v>686</v>
      </c>
      <c r="J4638" s="37" t="s">
        <v>17557</v>
      </c>
      <c r="K4638" s="49"/>
      <c r="L4638" s="36"/>
      <c r="M4638" s="36"/>
      <c r="N4638" s="36"/>
      <c r="O4638" s="36" t="s">
        <v>17543</v>
      </c>
      <c r="P4638" s="34" t="s">
        <v>17558</v>
      </c>
      <c r="Q4638" s="34" t="s">
        <v>17559</v>
      </c>
      <c r="R4638" s="101">
        <v>3.92</v>
      </c>
      <c r="S4638" s="102">
        <v>4.2</v>
      </c>
      <c r="T4638" s="116">
        <v>1.68</v>
      </c>
      <c r="U4638" s="84">
        <v>3.9195000000000002</v>
      </c>
      <c r="AE4638" s="104">
        <v>3.9195000000000002</v>
      </c>
      <c r="AV4638" s="102"/>
      <c r="AZ4638" s="108" t="b">
        <f t="shared" si="1061"/>
        <v>0</v>
      </c>
      <c r="BA4638" s="1">
        <f t="shared" si="1062"/>
        <v>0</v>
      </c>
      <c r="BB4638" s="106">
        <f t="shared" si="1063"/>
        <v>0</v>
      </c>
      <c r="BD4638" s="110" t="s">
        <v>497</v>
      </c>
      <c r="BE4638" s="110"/>
      <c r="BF4638" s="110"/>
      <c r="BG4638" s="110"/>
    </row>
    <row r="4639" spans="1:59" ht="24.75" hidden="1" customHeight="1">
      <c r="A4639" s="9">
        <v>4653</v>
      </c>
      <c r="B4639" s="36">
        <v>16086</v>
      </c>
      <c r="C4639" s="36"/>
      <c r="D4639" s="5" t="s">
        <v>489</v>
      </c>
      <c r="E4639" s="37" t="s">
        <v>17560</v>
      </c>
      <c r="F4639" s="36" t="s">
        <v>17561</v>
      </c>
      <c r="G4639" s="36" t="s">
        <v>2101</v>
      </c>
      <c r="H4639" s="36" t="s">
        <v>1037</v>
      </c>
      <c r="I4639" s="36" t="s">
        <v>2004</v>
      </c>
      <c r="J4639" s="37" t="s">
        <v>6079</v>
      </c>
      <c r="K4639" s="49"/>
      <c r="L4639" s="36"/>
      <c r="M4639" s="36"/>
      <c r="N4639" s="36"/>
      <c r="O4639" s="36" t="s">
        <v>17543</v>
      </c>
      <c r="P4639" s="34" t="s">
        <v>17558</v>
      </c>
      <c r="Q4639" s="34" t="s">
        <v>17562</v>
      </c>
      <c r="R4639" s="101">
        <v>46</v>
      </c>
      <c r="S4639" s="102">
        <v>50</v>
      </c>
      <c r="T4639" s="116">
        <v>25</v>
      </c>
      <c r="U4639" s="84">
        <v>46.036999999999999</v>
      </c>
      <c r="AE4639" s="104">
        <v>46.04</v>
      </c>
      <c r="AV4639" s="102"/>
      <c r="AZ4639" s="108" t="b">
        <f t="shared" si="1061"/>
        <v>0</v>
      </c>
      <c r="BA4639" s="1">
        <f t="shared" si="1062"/>
        <v>0</v>
      </c>
      <c r="BB4639" s="106">
        <f t="shared" si="1063"/>
        <v>0</v>
      </c>
      <c r="BD4639" s="110" t="s">
        <v>497</v>
      </c>
      <c r="BE4639" s="110"/>
      <c r="BF4639" s="110"/>
      <c r="BG4639" s="110"/>
    </row>
    <row r="4640" spans="1:59" ht="24.75" hidden="1" customHeight="1">
      <c r="A4640" s="9">
        <v>4655</v>
      </c>
      <c r="B4640" s="36">
        <v>19743</v>
      </c>
      <c r="C4640" s="36"/>
      <c r="E4640" s="36" t="s">
        <v>17563</v>
      </c>
      <c r="F4640" s="36"/>
      <c r="G4640" s="36" t="s">
        <v>2021</v>
      </c>
      <c r="H4640" s="36" t="s">
        <v>17564</v>
      </c>
      <c r="I4640" s="36" t="s">
        <v>2004</v>
      </c>
      <c r="J4640" s="36"/>
      <c r="K4640" s="49"/>
      <c r="L4640" s="36"/>
      <c r="M4640" s="36"/>
      <c r="N4640" s="36"/>
      <c r="O4640" s="36" t="s">
        <v>17543</v>
      </c>
      <c r="Q4640" s="3" t="s">
        <v>480</v>
      </c>
      <c r="T4640" s="116"/>
      <c r="AT4640" s="105" t="e">
        <f>#REF!*1.075</f>
        <v>#REF!</v>
      </c>
      <c r="AV4640" s="102" t="e">
        <f t="shared" ref="AV4640:AV4646" si="1064">MIN(AN4640,AT4640,AU4640)</f>
        <v>#REF!</v>
      </c>
      <c r="AZ4640" s="108" t="b">
        <f t="shared" si="1061"/>
        <v>0</v>
      </c>
      <c r="BA4640" s="1">
        <f t="shared" si="1062"/>
        <v>0</v>
      </c>
      <c r="BB4640" s="106">
        <f t="shared" si="1063"/>
        <v>0</v>
      </c>
      <c r="BE4640" s="110"/>
      <c r="BF4640" s="110"/>
      <c r="BG4640" s="110"/>
    </row>
    <row r="4641" spans="1:59" ht="24.75" hidden="1" customHeight="1">
      <c r="A4641" s="9">
        <v>4650</v>
      </c>
      <c r="B4641" s="17">
        <v>18127</v>
      </c>
      <c r="C4641" s="17"/>
      <c r="D4641" s="8"/>
      <c r="E4641" s="2" t="s">
        <v>17565</v>
      </c>
      <c r="F4641" s="2" t="s">
        <v>13660</v>
      </c>
      <c r="G4641" s="2" t="s">
        <v>9117</v>
      </c>
      <c r="H4641" s="18" t="s">
        <v>5616</v>
      </c>
      <c r="I4641" s="2" t="s">
        <v>626</v>
      </c>
      <c r="J4641" s="2" t="s">
        <v>1107</v>
      </c>
      <c r="K4641" s="19">
        <v>100</v>
      </c>
      <c r="L4641" s="2" t="s">
        <v>91</v>
      </c>
      <c r="M4641" s="17">
        <v>1</v>
      </c>
      <c r="N4641" s="2" t="s">
        <v>46</v>
      </c>
      <c r="O4641" s="2" t="s">
        <v>17566</v>
      </c>
      <c r="P4641" s="1" t="s">
        <v>17567</v>
      </c>
      <c r="Q4641" s="1" t="s">
        <v>17568</v>
      </c>
      <c r="S4641" s="102">
        <v>0.8</v>
      </c>
      <c r="T4641" s="116">
        <v>0.33</v>
      </c>
      <c r="U4641" s="84">
        <v>0.9</v>
      </c>
      <c r="AE4641" s="104">
        <v>0.9</v>
      </c>
      <c r="AN4641" s="106">
        <v>0.8</v>
      </c>
      <c r="AO4641" s="105" t="s">
        <v>50</v>
      </c>
      <c r="AP4641" s="104" t="s">
        <v>51</v>
      </c>
      <c r="AQ4641" s="105" t="e">
        <f>AVERAGE(SMALL(AE4641:AI4641,1),SMALL(AE4641:AI4641,2))</f>
        <v>#NUM!</v>
      </c>
      <c r="AR4641" s="105" t="e">
        <f>IF(R4641 &lt;=( AVERAGE(SMALL(AE4641:AI4641,1),SMALL(AE4641:AI4641,2))), R4641, "")</f>
        <v>#NUM!</v>
      </c>
      <c r="AS4641" s="105" t="e">
        <f>AVERAGE(SMALL(AJ4641:AM4641,1),SMALL(AJ4641:AM4641,2))</f>
        <v>#NUM!</v>
      </c>
      <c r="AT4641" s="105" t="e">
        <f>#REF!*1.075</f>
        <v>#REF!</v>
      </c>
      <c r="AU4641" s="105">
        <f>T4641*1.075</f>
        <v>0.35475000000000001</v>
      </c>
      <c r="AV4641" s="102" t="e">
        <f t="shared" si="1064"/>
        <v>#REF!</v>
      </c>
      <c r="AW4641" s="105" t="s">
        <v>172</v>
      </c>
      <c r="AX4641" s="105" t="s">
        <v>173</v>
      </c>
      <c r="AY4641" s="106">
        <v>0.35399999999999998</v>
      </c>
      <c r="AZ4641" s="108">
        <f t="shared" si="1061"/>
        <v>8.8499999999999995E-2</v>
      </c>
      <c r="BA4641" s="1">
        <f t="shared" si="1062"/>
        <v>0.4425</v>
      </c>
      <c r="BB4641" s="106">
        <f t="shared" si="1063"/>
        <v>0.47789999999999999</v>
      </c>
      <c r="BC4641" s="105" t="s">
        <v>53</v>
      </c>
      <c r="BE4641" s="110"/>
      <c r="BF4641" s="110"/>
      <c r="BG4641" s="110"/>
    </row>
    <row r="4642" spans="1:59" ht="24.75" hidden="1" customHeight="1">
      <c r="A4642" s="9">
        <v>4651</v>
      </c>
      <c r="B4642" s="17">
        <v>19265</v>
      </c>
      <c r="C4642" s="17"/>
      <c r="D4642" s="8"/>
      <c r="E4642" s="2" t="s">
        <v>17565</v>
      </c>
      <c r="F4642" s="2" t="s">
        <v>13660</v>
      </c>
      <c r="G4642" s="2" t="s">
        <v>9117</v>
      </c>
      <c r="H4642" s="18" t="s">
        <v>5616</v>
      </c>
      <c r="I4642" s="2" t="s">
        <v>626</v>
      </c>
      <c r="J4642" s="2" t="s">
        <v>14600</v>
      </c>
      <c r="K4642" s="19">
        <v>250</v>
      </c>
      <c r="L4642" s="2" t="s">
        <v>91</v>
      </c>
      <c r="M4642" s="17">
        <v>1</v>
      </c>
      <c r="N4642" s="2" t="s">
        <v>46</v>
      </c>
      <c r="O4642" s="2" t="s">
        <v>17566</v>
      </c>
      <c r="P4642" s="1" t="s">
        <v>17567</v>
      </c>
      <c r="Q4642" s="1" t="s">
        <v>17569</v>
      </c>
      <c r="S4642" s="102">
        <v>0.8</v>
      </c>
      <c r="T4642" s="116">
        <v>0.37</v>
      </c>
      <c r="U4642" s="84">
        <v>0.9</v>
      </c>
      <c r="AE4642" s="104">
        <v>0.9</v>
      </c>
      <c r="AN4642" s="106">
        <v>0.8</v>
      </c>
      <c r="AO4642" s="105" t="s">
        <v>50</v>
      </c>
      <c r="AP4642" s="104" t="s">
        <v>51</v>
      </c>
      <c r="AQ4642" s="105" t="e">
        <f>AVERAGE(SMALL(AE4642:AI4642,1),SMALL(AE4642:AI4642,2))</f>
        <v>#NUM!</v>
      </c>
      <c r="AR4642" s="105" t="e">
        <f>IF(R4642 &lt;=( AVERAGE(SMALL(AE4642:AI4642,1),SMALL(AE4642:AI4642,2))), R4642, "")</f>
        <v>#NUM!</v>
      </c>
      <c r="AS4642" s="105" t="e">
        <f>AVERAGE(SMALL(AJ4642:AM4642,1),SMALL(AJ4642:AM4642,2))</f>
        <v>#NUM!</v>
      </c>
      <c r="AT4642" s="105" t="e">
        <f>#REF!*1.075</f>
        <v>#REF!</v>
      </c>
      <c r="AU4642" s="105">
        <f>T4642*1.075</f>
        <v>0.39774999999999999</v>
      </c>
      <c r="AV4642" s="102" t="e">
        <f t="shared" si="1064"/>
        <v>#REF!</v>
      </c>
      <c r="AW4642" s="105" t="s">
        <v>172</v>
      </c>
      <c r="AX4642" s="105" t="s">
        <v>173</v>
      </c>
      <c r="AY4642" s="106">
        <v>0.39700000000000002</v>
      </c>
      <c r="AZ4642" s="108">
        <f t="shared" si="1061"/>
        <v>9.9250000000000005E-2</v>
      </c>
      <c r="BA4642" s="1">
        <f t="shared" si="1062"/>
        <v>0.49625000000000002</v>
      </c>
      <c r="BB4642" s="106">
        <f t="shared" si="1063"/>
        <v>0.53595000000000004</v>
      </c>
      <c r="BC4642" s="105" t="s">
        <v>53</v>
      </c>
      <c r="BE4642" s="110"/>
      <c r="BF4642" s="110"/>
      <c r="BG4642" s="110"/>
    </row>
    <row r="4643" spans="1:59" ht="24.75" hidden="1" customHeight="1">
      <c r="A4643" s="9">
        <v>4652</v>
      </c>
      <c r="B4643" s="17">
        <v>19275</v>
      </c>
      <c r="C4643" s="17"/>
      <c r="D4643" s="8"/>
      <c r="E4643" s="2" t="s">
        <v>17565</v>
      </c>
      <c r="F4643" s="2" t="s">
        <v>13660</v>
      </c>
      <c r="G4643" s="2" t="s">
        <v>9117</v>
      </c>
      <c r="H4643" s="18" t="s">
        <v>5616</v>
      </c>
      <c r="I4643" s="2" t="s">
        <v>626</v>
      </c>
      <c r="J4643" s="2" t="s">
        <v>8994</v>
      </c>
      <c r="K4643" s="19">
        <v>500</v>
      </c>
      <c r="L4643" s="2" t="s">
        <v>91</v>
      </c>
      <c r="M4643" s="17">
        <v>1</v>
      </c>
      <c r="N4643" s="2" t="s">
        <v>46</v>
      </c>
      <c r="O4643" s="2" t="s">
        <v>17566</v>
      </c>
      <c r="P4643" s="1" t="s">
        <v>17567</v>
      </c>
      <c r="Q4643" s="1" t="s">
        <v>17570</v>
      </c>
      <c r="S4643" s="102">
        <v>0.7</v>
      </c>
      <c r="T4643" s="116">
        <v>0.42</v>
      </c>
      <c r="U4643" s="84">
        <v>0.9</v>
      </c>
      <c r="AE4643" s="104">
        <v>0.9</v>
      </c>
      <c r="AN4643" s="106">
        <v>0.7</v>
      </c>
      <c r="AO4643" s="105" t="s">
        <v>50</v>
      </c>
      <c r="AP4643" s="104" t="s">
        <v>51</v>
      </c>
      <c r="AQ4643" s="105" t="e">
        <f>AVERAGE(SMALL(AE4643:AI4643,1),SMALL(AE4643:AI4643,2))</f>
        <v>#NUM!</v>
      </c>
      <c r="AR4643" s="105" t="e">
        <f>IF(R4643 &lt;=( AVERAGE(SMALL(AE4643:AI4643,1),SMALL(AE4643:AI4643,2))), R4643, "")</f>
        <v>#NUM!</v>
      </c>
      <c r="AS4643" s="105" t="e">
        <f>AVERAGE(SMALL(AJ4643:AM4643,1),SMALL(AJ4643:AM4643,2))</f>
        <v>#NUM!</v>
      </c>
      <c r="AT4643" s="105" t="e">
        <f>#REF!*1.075</f>
        <v>#REF!</v>
      </c>
      <c r="AU4643" s="105">
        <f>T4643*1.075</f>
        <v>0.45149999999999996</v>
      </c>
      <c r="AV4643" s="102" t="e">
        <f t="shared" si="1064"/>
        <v>#REF!</v>
      </c>
      <c r="AW4643" s="105" t="s">
        <v>172</v>
      </c>
      <c r="AX4643" s="105" t="s">
        <v>173</v>
      </c>
      <c r="AY4643" s="106">
        <v>0.45100000000000001</v>
      </c>
      <c r="AZ4643" s="108">
        <f t="shared" si="1061"/>
        <v>0.11275</v>
      </c>
      <c r="BA4643" s="1">
        <f t="shared" si="1062"/>
        <v>0.56374999999999997</v>
      </c>
      <c r="BB4643" s="106">
        <f t="shared" si="1063"/>
        <v>0.60885</v>
      </c>
      <c r="BC4643" s="105" t="s">
        <v>53</v>
      </c>
      <c r="BE4643" s="110"/>
      <c r="BF4643" s="110"/>
      <c r="BG4643" s="110"/>
    </row>
    <row r="4644" spans="1:59" ht="24.75" hidden="1" customHeight="1">
      <c r="A4644" s="9">
        <v>4654</v>
      </c>
      <c r="B4644" s="17">
        <v>18223</v>
      </c>
      <c r="C4644" s="17"/>
      <c r="D4644" s="8"/>
      <c r="E4644" s="2" t="s">
        <v>17571</v>
      </c>
      <c r="F4644" s="2" t="s">
        <v>17572</v>
      </c>
      <c r="G4644" s="2" t="s">
        <v>1631</v>
      </c>
      <c r="H4644" s="18" t="s">
        <v>17573</v>
      </c>
      <c r="I4644" s="2" t="s">
        <v>551</v>
      </c>
      <c r="J4644" s="2" t="s">
        <v>17574</v>
      </c>
      <c r="K4644" s="19">
        <v>2</v>
      </c>
      <c r="L4644" s="2" t="s">
        <v>91</v>
      </c>
      <c r="M4644" s="17">
        <v>6</v>
      </c>
      <c r="N4644" s="2" t="s">
        <v>46</v>
      </c>
      <c r="O4644" s="2" t="s">
        <v>17566</v>
      </c>
      <c r="P4644" s="1" t="s">
        <v>17575</v>
      </c>
      <c r="Q4644" s="1" t="s">
        <v>17576</v>
      </c>
      <c r="S4644" s="102">
        <v>0.2</v>
      </c>
      <c r="T4644" s="116">
        <v>0.44</v>
      </c>
      <c r="U4644" s="84">
        <v>0.2</v>
      </c>
      <c r="AE4644" s="104">
        <v>0.2</v>
      </c>
      <c r="AN4644" s="106">
        <v>0.2</v>
      </c>
      <c r="AO4644" s="105" t="s">
        <v>50</v>
      </c>
      <c r="AP4644" s="104" t="s">
        <v>51</v>
      </c>
      <c r="AQ4644" s="105" t="e">
        <f>AVERAGE(SMALL(AE4644:AI4644,1),SMALL(AE4644:AI4644,2))</f>
        <v>#NUM!</v>
      </c>
      <c r="AR4644" s="105" t="e">
        <f>IF(R4644 &lt;=( AVERAGE(SMALL(AE4644:AI4644,1),SMALL(AE4644:AI4644,2))), R4644, "")</f>
        <v>#NUM!</v>
      </c>
      <c r="AS4644" s="105" t="e">
        <f>AVERAGE(SMALL(AJ4644:AM4644,1),SMALL(AJ4644:AM4644,2))</f>
        <v>#NUM!</v>
      </c>
      <c r="AT4644" s="105" t="e">
        <f>#REF!*1.075</f>
        <v>#REF!</v>
      </c>
      <c r="AU4644" s="105">
        <f>T4644*1.075</f>
        <v>0.47299999999999998</v>
      </c>
      <c r="AV4644" s="102" t="e">
        <f t="shared" si="1064"/>
        <v>#REF!</v>
      </c>
      <c r="AW4644" s="105" t="s">
        <v>172</v>
      </c>
      <c r="AX4644" s="105" t="s">
        <v>173</v>
      </c>
      <c r="AY4644" s="106">
        <v>0.215</v>
      </c>
      <c r="AZ4644" s="108">
        <f t="shared" si="1061"/>
        <v>5.3749999999999999E-2</v>
      </c>
      <c r="BA4644" s="1">
        <f t="shared" si="1062"/>
        <v>0.26874999999999999</v>
      </c>
      <c r="BB4644" s="106">
        <f t="shared" si="1063"/>
        <v>0.29025000000000001</v>
      </c>
      <c r="BC4644" s="105" t="s">
        <v>53</v>
      </c>
      <c r="BE4644" s="110"/>
      <c r="BF4644" s="110"/>
      <c r="BG4644" s="110"/>
    </row>
    <row r="4645" spans="1:59" ht="24.75" hidden="1" customHeight="1">
      <c r="A4645" s="9">
        <v>4659</v>
      </c>
      <c r="B4645" s="36">
        <v>19889</v>
      </c>
      <c r="C4645" s="36"/>
      <c r="E4645" s="37" t="s">
        <v>17577</v>
      </c>
      <c r="F4645" s="36" t="s">
        <v>5466</v>
      </c>
      <c r="G4645" s="36" t="s">
        <v>1397</v>
      </c>
      <c r="H4645" s="36" t="s">
        <v>17578</v>
      </c>
      <c r="I4645" s="36" t="s">
        <v>551</v>
      </c>
      <c r="J4645" s="37" t="s">
        <v>17579</v>
      </c>
      <c r="K4645" s="49"/>
      <c r="L4645" s="36"/>
      <c r="M4645" s="36"/>
      <c r="N4645" s="36"/>
      <c r="O4645" s="36" t="s">
        <v>17566</v>
      </c>
      <c r="P4645" s="34" t="s">
        <v>17580</v>
      </c>
      <c r="Q4645" s="34" t="s">
        <v>17581</v>
      </c>
      <c r="T4645" s="116"/>
      <c r="AT4645" s="105" t="e">
        <f>#REF!*1.075</f>
        <v>#REF!</v>
      </c>
      <c r="AV4645" s="102" t="e">
        <f t="shared" si="1064"/>
        <v>#REF!</v>
      </c>
      <c r="AZ4645" s="108" t="b">
        <f t="shared" si="1061"/>
        <v>0</v>
      </c>
      <c r="BA4645" s="1">
        <f t="shared" si="1062"/>
        <v>0</v>
      </c>
      <c r="BB4645" s="106">
        <f t="shared" si="1063"/>
        <v>0</v>
      </c>
      <c r="BE4645" s="110"/>
      <c r="BF4645" s="110"/>
      <c r="BG4645" s="110"/>
    </row>
    <row r="4646" spans="1:59" ht="24.75" hidden="1" customHeight="1">
      <c r="A4646" s="9">
        <v>4660</v>
      </c>
      <c r="B4646" s="36">
        <v>19887</v>
      </c>
      <c r="C4646" s="36"/>
      <c r="E4646" s="36" t="s">
        <v>17582</v>
      </c>
      <c r="F4646" s="36"/>
      <c r="G4646" s="36" t="s">
        <v>2977</v>
      </c>
      <c r="H4646" s="36" t="s">
        <v>16876</v>
      </c>
      <c r="I4646" s="36" t="s">
        <v>551</v>
      </c>
      <c r="J4646" s="36"/>
      <c r="K4646" s="49"/>
      <c r="L4646" s="36"/>
      <c r="M4646" s="36"/>
      <c r="N4646" s="36"/>
      <c r="O4646" s="36" t="s">
        <v>17566</v>
      </c>
      <c r="Q4646" s="3" t="s">
        <v>480</v>
      </c>
      <c r="T4646" s="116"/>
      <c r="AT4646" s="105" t="e">
        <f>#REF!*1.075</f>
        <v>#REF!</v>
      </c>
      <c r="AV4646" s="102" t="e">
        <f t="shared" si="1064"/>
        <v>#REF!</v>
      </c>
      <c r="AZ4646" s="108" t="b">
        <f t="shared" si="1061"/>
        <v>0</v>
      </c>
      <c r="BA4646" s="1">
        <f t="shared" si="1062"/>
        <v>0</v>
      </c>
      <c r="BB4646" s="106">
        <f t="shared" si="1063"/>
        <v>0</v>
      </c>
      <c r="BE4646" s="110"/>
      <c r="BF4646" s="110"/>
      <c r="BG4646" s="110"/>
    </row>
    <row r="4647" spans="1:59" ht="24.75" hidden="1" customHeight="1">
      <c r="A4647" s="9">
        <v>3074</v>
      </c>
      <c r="B4647" s="36"/>
      <c r="C4647" s="36"/>
      <c r="D4647" s="90" t="s">
        <v>17583</v>
      </c>
      <c r="E4647" s="98" t="s">
        <v>17584</v>
      </c>
      <c r="F4647" s="97" t="s">
        <v>17585</v>
      </c>
      <c r="G4647" s="98" t="s">
        <v>17586</v>
      </c>
      <c r="H4647" s="98" t="s">
        <v>1421</v>
      </c>
      <c r="I4647" s="98" t="s">
        <v>4977</v>
      </c>
      <c r="J4647" s="98" t="s">
        <v>17587</v>
      </c>
      <c r="K4647" s="99"/>
      <c r="L4647" s="98"/>
      <c r="M4647" s="98">
        <v>25</v>
      </c>
      <c r="N4647" s="98" t="s">
        <v>46</v>
      </c>
      <c r="O4647" s="98" t="s">
        <v>17588</v>
      </c>
      <c r="P4647" s="204"/>
      <c r="Q4647" s="204"/>
      <c r="R4647" s="101">
        <v>1.86</v>
      </c>
      <c r="S4647" s="102">
        <v>1.5</v>
      </c>
      <c r="T4647" s="116"/>
      <c r="AA4647" s="102">
        <v>1.5</v>
      </c>
      <c r="AC4647" s="102">
        <v>2.2000000000000002</v>
      </c>
      <c r="AM4647" s="105">
        <v>2.2200000000000002</v>
      </c>
      <c r="AV4647" s="102"/>
      <c r="AW4647" s="105" t="s">
        <v>172</v>
      </c>
      <c r="AX4647" s="105" t="s">
        <v>173</v>
      </c>
      <c r="AY4647" s="106">
        <v>1.6125</v>
      </c>
      <c r="AZ4647" s="108">
        <f t="shared" si="1061"/>
        <v>0.40312500000000001</v>
      </c>
      <c r="BA4647" s="1">
        <f t="shared" si="1062"/>
        <v>2.015625</v>
      </c>
      <c r="BB4647" s="106">
        <f t="shared" si="1063"/>
        <v>2.1768749999999999</v>
      </c>
      <c r="BD4647" s="110" t="s">
        <v>200</v>
      </c>
      <c r="BE4647" s="110"/>
      <c r="BF4647" s="110"/>
      <c r="BG4647" s="110"/>
    </row>
    <row r="4648" spans="1:59" ht="24.75" hidden="1" customHeight="1">
      <c r="A4648" s="9">
        <v>4656</v>
      </c>
      <c r="B4648" s="17">
        <v>5847</v>
      </c>
      <c r="C4648" s="17"/>
      <c r="D4648" s="8"/>
      <c r="E4648" s="2" t="s">
        <v>17589</v>
      </c>
      <c r="F4648" s="2" t="s">
        <v>17590</v>
      </c>
      <c r="G4648" s="2" t="s">
        <v>1397</v>
      </c>
      <c r="H4648" s="18" t="s">
        <v>4875</v>
      </c>
      <c r="I4648" s="2" t="s">
        <v>626</v>
      </c>
      <c r="J4648" s="2" t="s">
        <v>552</v>
      </c>
      <c r="K4648" s="19">
        <v>2</v>
      </c>
      <c r="L4648" s="2" t="s">
        <v>91</v>
      </c>
      <c r="M4648" s="17">
        <v>10</v>
      </c>
      <c r="N4648" s="2" t="s">
        <v>46</v>
      </c>
      <c r="O4648" s="2" t="s">
        <v>17591</v>
      </c>
      <c r="P4648" s="1" t="s">
        <v>17592</v>
      </c>
      <c r="Q4648" s="1" t="s">
        <v>17593</v>
      </c>
      <c r="S4648" s="102">
        <v>2.5</v>
      </c>
      <c r="T4648" s="116">
        <v>0.56999999999999995</v>
      </c>
      <c r="U4648" s="84">
        <v>1.5</v>
      </c>
      <c r="AE4648" s="104">
        <v>1.5</v>
      </c>
      <c r="AN4648" s="106">
        <v>2.5</v>
      </c>
      <c r="AO4648" s="105" t="s">
        <v>50</v>
      </c>
      <c r="AP4648" s="104" t="s">
        <v>51</v>
      </c>
      <c r="AQ4648" s="105" t="e">
        <f t="shared" ref="AQ4648:AQ4688" si="1065">AVERAGE(SMALL(AE4648:AI4648,1),SMALL(AE4648:AI4648,2))</f>
        <v>#NUM!</v>
      </c>
      <c r="AR4648" s="105" t="e">
        <f t="shared" ref="AR4648:AR4688" si="1066">IF(R4648 &lt;=( AVERAGE(SMALL(AE4648:AI4648,1),SMALL(AE4648:AI4648,2))), R4648, "")</f>
        <v>#NUM!</v>
      </c>
      <c r="AS4648" s="105" t="e">
        <f t="shared" ref="AS4648:AS4688" si="1067">AVERAGE(SMALL(AJ4648:AM4648,1),SMALL(AJ4648:AM4648,2))</f>
        <v>#NUM!</v>
      </c>
      <c r="AT4648" s="105" t="e">
        <f>#REF!*1.075</f>
        <v>#REF!</v>
      </c>
      <c r="AU4648" s="105">
        <f t="shared" ref="AU4648:AU4688" si="1068">T4648*1.075</f>
        <v>0.61274999999999991</v>
      </c>
      <c r="AV4648" s="102" t="e">
        <f t="shared" ref="AV4648:AV4711" si="1069">MIN(AN4648,AT4648,AU4648)</f>
        <v>#REF!</v>
      </c>
      <c r="AW4648" s="105" t="s">
        <v>172</v>
      </c>
      <c r="AX4648" s="105" t="s">
        <v>173</v>
      </c>
      <c r="AY4648" s="106">
        <v>0.61</v>
      </c>
      <c r="AZ4648" s="108">
        <f t="shared" si="1061"/>
        <v>0.1525</v>
      </c>
      <c r="BA4648" s="1">
        <f t="shared" si="1062"/>
        <v>0.76249999999999996</v>
      </c>
      <c r="BB4648" s="106">
        <f t="shared" si="1063"/>
        <v>0.8234999999999999</v>
      </c>
      <c r="BC4648" s="105" t="s">
        <v>53</v>
      </c>
      <c r="BE4648" s="110"/>
      <c r="BF4648" s="110"/>
      <c r="BG4648" s="110"/>
    </row>
    <row r="4649" spans="1:59" ht="24.75" hidden="1" customHeight="1">
      <c r="A4649" s="9">
        <v>4657</v>
      </c>
      <c r="B4649" s="17">
        <v>6987</v>
      </c>
      <c r="C4649" s="17"/>
      <c r="D4649" s="8"/>
      <c r="E4649" s="2" t="s">
        <v>17594</v>
      </c>
      <c r="F4649" s="2" t="s">
        <v>4447</v>
      </c>
      <c r="G4649" s="2" t="s">
        <v>344</v>
      </c>
      <c r="H4649" s="18" t="s">
        <v>189</v>
      </c>
      <c r="I4649" s="2" t="s">
        <v>686</v>
      </c>
      <c r="J4649" s="2" t="s">
        <v>639</v>
      </c>
      <c r="K4649" s="19">
        <v>40</v>
      </c>
      <c r="L4649" s="2" t="s">
        <v>80</v>
      </c>
      <c r="M4649" s="17">
        <v>1</v>
      </c>
      <c r="N4649" s="2" t="s">
        <v>46</v>
      </c>
      <c r="O4649" s="2" t="s">
        <v>17591</v>
      </c>
      <c r="P4649" s="1" t="s">
        <v>17592</v>
      </c>
      <c r="Q4649" s="1" t="s">
        <v>17595</v>
      </c>
      <c r="S4649" s="102">
        <v>0.7</v>
      </c>
      <c r="T4649" s="116">
        <v>0.18</v>
      </c>
      <c r="U4649" s="84">
        <v>0.8</v>
      </c>
      <c r="AE4649" s="104">
        <v>0.8</v>
      </c>
      <c r="AN4649" s="106">
        <v>0.7</v>
      </c>
      <c r="AO4649" s="105" t="s">
        <v>50</v>
      </c>
      <c r="AP4649" s="104" t="s">
        <v>51</v>
      </c>
      <c r="AQ4649" s="105" t="e">
        <f t="shared" si="1065"/>
        <v>#NUM!</v>
      </c>
      <c r="AR4649" s="105" t="e">
        <f t="shared" si="1066"/>
        <v>#NUM!</v>
      </c>
      <c r="AS4649" s="105" t="e">
        <f t="shared" si="1067"/>
        <v>#NUM!</v>
      </c>
      <c r="AT4649" s="105" t="e">
        <f>#REF!*1.075</f>
        <v>#REF!</v>
      </c>
      <c r="AU4649" s="105">
        <f t="shared" si="1068"/>
        <v>0.19349999999999998</v>
      </c>
      <c r="AV4649" s="102" t="e">
        <f t="shared" si="1069"/>
        <v>#REF!</v>
      </c>
      <c r="AW4649" s="105" t="s">
        <v>172</v>
      </c>
      <c r="AX4649" s="105" t="s">
        <v>173</v>
      </c>
      <c r="AY4649" s="106">
        <v>0.193</v>
      </c>
      <c r="AZ4649" s="108">
        <f t="shared" si="1061"/>
        <v>4.8250000000000001E-2</v>
      </c>
      <c r="BA4649" s="1">
        <f t="shared" si="1062"/>
        <v>0.24125000000000002</v>
      </c>
      <c r="BB4649" s="106">
        <f t="shared" si="1063"/>
        <v>0.26055</v>
      </c>
      <c r="BC4649" s="105" t="s">
        <v>53</v>
      </c>
      <c r="BE4649" s="110"/>
      <c r="BF4649" s="110"/>
      <c r="BG4649" s="110"/>
    </row>
    <row r="4650" spans="1:59" ht="24.75" hidden="1" customHeight="1">
      <c r="A4650" s="9">
        <v>4658</v>
      </c>
      <c r="B4650" s="17">
        <v>6988</v>
      </c>
      <c r="C4650" s="17"/>
      <c r="D4650" s="8"/>
      <c r="E4650" s="2" t="s">
        <v>17596</v>
      </c>
      <c r="F4650" s="2" t="s">
        <v>6019</v>
      </c>
      <c r="G4650" s="2" t="s">
        <v>114</v>
      </c>
      <c r="H4650" s="18" t="s">
        <v>3961</v>
      </c>
      <c r="I4650" s="2" t="s">
        <v>686</v>
      </c>
      <c r="J4650" s="2" t="s">
        <v>17597</v>
      </c>
      <c r="K4650" s="19">
        <v>1</v>
      </c>
      <c r="L4650" s="2" t="s">
        <v>80</v>
      </c>
      <c r="M4650" s="17">
        <v>10</v>
      </c>
      <c r="N4650" s="2" t="s">
        <v>46</v>
      </c>
      <c r="O4650" s="2" t="s">
        <v>17591</v>
      </c>
      <c r="P4650" s="1" t="s">
        <v>17598</v>
      </c>
      <c r="Q4650" s="1" t="s">
        <v>17599</v>
      </c>
      <c r="S4650" s="102">
        <v>0.5</v>
      </c>
      <c r="T4650" s="116" t="s">
        <v>58</v>
      </c>
      <c r="U4650" s="84">
        <v>0.8</v>
      </c>
      <c r="AE4650" s="104">
        <v>0.8</v>
      </c>
      <c r="AN4650" s="106">
        <v>0.5</v>
      </c>
      <c r="AO4650" s="105" t="s">
        <v>50</v>
      </c>
      <c r="AP4650" s="104" t="s">
        <v>51</v>
      </c>
      <c r="AQ4650" s="105" t="e">
        <f t="shared" si="1065"/>
        <v>#NUM!</v>
      </c>
      <c r="AR4650" s="105" t="e">
        <f t="shared" si="1066"/>
        <v>#NUM!</v>
      </c>
      <c r="AS4650" s="105" t="e">
        <f t="shared" si="1067"/>
        <v>#NUM!</v>
      </c>
      <c r="AT4650" s="105" t="e">
        <f>#REF!*1.075</f>
        <v>#REF!</v>
      </c>
      <c r="AU4650" s="105" t="e">
        <f t="shared" si="1068"/>
        <v>#VALUE!</v>
      </c>
      <c r="AV4650" s="102" t="e">
        <f t="shared" si="1069"/>
        <v>#REF!</v>
      </c>
      <c r="AW4650" s="125" t="s">
        <v>52</v>
      </c>
      <c r="AX4650" s="125" t="s">
        <v>51</v>
      </c>
      <c r="AY4650" s="106">
        <v>0.5</v>
      </c>
      <c r="AZ4650" s="108">
        <f t="shared" si="1061"/>
        <v>0.125</v>
      </c>
      <c r="BA4650" s="1">
        <f t="shared" si="1062"/>
        <v>0.625</v>
      </c>
      <c r="BB4650" s="106">
        <f t="shared" si="1063"/>
        <v>0.67500000000000004</v>
      </c>
      <c r="BC4650" s="105" t="s">
        <v>53</v>
      </c>
      <c r="BE4650" s="110"/>
      <c r="BF4650" s="110"/>
      <c r="BG4650" s="110"/>
    </row>
    <row r="4651" spans="1:59" ht="24.75" hidden="1" customHeight="1">
      <c r="A4651" s="9">
        <v>4661</v>
      </c>
      <c r="B4651" s="36">
        <v>17651</v>
      </c>
      <c r="C4651" s="36"/>
      <c r="E4651" s="37" t="s">
        <v>17600</v>
      </c>
      <c r="F4651" s="36" t="s">
        <v>17601</v>
      </c>
      <c r="G4651" s="36" t="s">
        <v>6074</v>
      </c>
      <c r="H4651" s="36" t="s">
        <v>581</v>
      </c>
      <c r="I4651" s="36" t="s">
        <v>983</v>
      </c>
      <c r="J4651" s="37" t="s">
        <v>17602</v>
      </c>
      <c r="K4651" s="49">
        <v>5</v>
      </c>
      <c r="L4651" s="36" t="s">
        <v>91</v>
      </c>
      <c r="M4651" s="36">
        <v>1</v>
      </c>
      <c r="N4651" s="36" t="s">
        <v>46</v>
      </c>
      <c r="O4651" s="36" t="s">
        <v>17603</v>
      </c>
      <c r="P4651" s="34" t="s">
        <v>17604</v>
      </c>
      <c r="Q4651" s="34" t="s">
        <v>17605</v>
      </c>
      <c r="T4651" s="116"/>
      <c r="AQ4651" s="105" t="e">
        <f t="shared" si="1065"/>
        <v>#NUM!</v>
      </c>
      <c r="AR4651" s="105" t="e">
        <f t="shared" si="1066"/>
        <v>#NUM!</v>
      </c>
      <c r="AS4651" s="105" t="e">
        <f t="shared" si="1067"/>
        <v>#NUM!</v>
      </c>
      <c r="AT4651" s="105" t="e">
        <f>#REF!*1.075</f>
        <v>#REF!</v>
      </c>
      <c r="AU4651" s="105">
        <f t="shared" si="1068"/>
        <v>0</v>
      </c>
      <c r="AV4651" s="102" t="e">
        <f t="shared" si="1069"/>
        <v>#REF!</v>
      </c>
      <c r="AZ4651" s="108" t="b">
        <f t="shared" si="1061"/>
        <v>0</v>
      </c>
      <c r="BA4651" s="1">
        <f t="shared" si="1062"/>
        <v>0</v>
      </c>
      <c r="BB4651" s="106">
        <f t="shared" si="1063"/>
        <v>0</v>
      </c>
      <c r="BE4651" s="110"/>
      <c r="BF4651" s="110"/>
      <c r="BG4651" s="110"/>
    </row>
    <row r="4652" spans="1:59" ht="24.75" hidden="1" customHeight="1">
      <c r="A4652" s="9">
        <v>4662</v>
      </c>
      <c r="B4652" s="36">
        <v>18107</v>
      </c>
      <c r="C4652" s="36"/>
      <c r="D4652" s="126" t="s">
        <v>17606</v>
      </c>
      <c r="E4652" s="37" t="s">
        <v>17607</v>
      </c>
      <c r="F4652" s="36" t="s">
        <v>8107</v>
      </c>
      <c r="G4652" s="36" t="s">
        <v>6233</v>
      </c>
      <c r="H4652" s="36" t="s">
        <v>581</v>
      </c>
      <c r="I4652" s="36" t="s">
        <v>983</v>
      </c>
      <c r="J4652" s="37" t="s">
        <v>17608</v>
      </c>
      <c r="K4652" s="49">
        <v>10</v>
      </c>
      <c r="L4652" s="36" t="s">
        <v>91</v>
      </c>
      <c r="M4652" s="36">
        <v>1</v>
      </c>
      <c r="N4652" s="36" t="s">
        <v>46</v>
      </c>
      <c r="O4652" s="36" t="s">
        <v>17603</v>
      </c>
      <c r="P4652" s="34" t="s">
        <v>17604</v>
      </c>
      <c r="Q4652" s="34" t="s">
        <v>17609</v>
      </c>
      <c r="R4652" s="101">
        <v>5.9</v>
      </c>
      <c r="S4652" s="102">
        <v>4.82</v>
      </c>
      <c r="T4652" s="116">
        <v>2.9</v>
      </c>
      <c r="U4652" s="84">
        <v>6.2</v>
      </c>
      <c r="W4652" s="102">
        <v>5.7</v>
      </c>
      <c r="X4652" s="102">
        <v>5.6</v>
      </c>
      <c r="Y4652" s="102">
        <v>6</v>
      </c>
      <c r="Z4652" s="102">
        <v>6.1</v>
      </c>
      <c r="AA4652" s="102">
        <v>5.5</v>
      </c>
      <c r="AG4652" s="105">
        <v>2.4910000000000001</v>
      </c>
      <c r="AQ4652" s="105" t="e">
        <f t="shared" si="1065"/>
        <v>#NUM!</v>
      </c>
      <c r="AR4652" s="105" t="e">
        <f t="shared" si="1066"/>
        <v>#NUM!</v>
      </c>
      <c r="AS4652" s="105" t="e">
        <f t="shared" si="1067"/>
        <v>#NUM!</v>
      </c>
      <c r="AT4652" s="105" t="e">
        <f>#REF!*1.075</f>
        <v>#REF!</v>
      </c>
      <c r="AU4652" s="105">
        <f t="shared" si="1068"/>
        <v>3.1174999999999997</v>
      </c>
      <c r="AV4652" s="102" t="e">
        <f t="shared" si="1069"/>
        <v>#REF!</v>
      </c>
      <c r="AW4652" s="105" t="s">
        <v>172</v>
      </c>
      <c r="AX4652" s="105" t="s">
        <v>173</v>
      </c>
      <c r="AY4652" s="106">
        <v>3.11</v>
      </c>
      <c r="AZ4652" s="108">
        <f t="shared" si="1061"/>
        <v>0.77749999999999997</v>
      </c>
      <c r="BA4652" s="1">
        <f t="shared" si="1062"/>
        <v>3.8874999999999997</v>
      </c>
      <c r="BB4652" s="106">
        <f t="shared" si="1063"/>
        <v>4.1985000000000001</v>
      </c>
      <c r="BD4652" s="105" t="s">
        <v>200</v>
      </c>
      <c r="BE4652" s="110"/>
      <c r="BF4652" s="110"/>
      <c r="BG4652" s="110"/>
    </row>
    <row r="4653" spans="1:59" ht="24.75" hidden="1" customHeight="1">
      <c r="A4653" s="9">
        <v>4672</v>
      </c>
      <c r="B4653" s="36">
        <v>17646</v>
      </c>
      <c r="C4653" s="36"/>
      <c r="D4653" s="126" t="s">
        <v>17606</v>
      </c>
      <c r="E4653" s="37" t="s">
        <v>17610</v>
      </c>
      <c r="F4653" s="36" t="s">
        <v>17611</v>
      </c>
      <c r="G4653" s="36" t="s">
        <v>7293</v>
      </c>
      <c r="H4653" s="36" t="s">
        <v>1267</v>
      </c>
      <c r="I4653" s="36" t="s">
        <v>1268</v>
      </c>
      <c r="J4653" s="37" t="s">
        <v>17612</v>
      </c>
      <c r="K4653" s="49">
        <v>10</v>
      </c>
      <c r="L4653" s="36" t="s">
        <v>91</v>
      </c>
      <c r="M4653" s="36">
        <v>1</v>
      </c>
      <c r="N4653" s="36" t="s">
        <v>46</v>
      </c>
      <c r="O4653" s="36" t="s">
        <v>17603</v>
      </c>
      <c r="P4653" s="34" t="s">
        <v>17604</v>
      </c>
      <c r="Q4653" s="34" t="s">
        <v>17613</v>
      </c>
      <c r="R4653" s="101">
        <v>5.25</v>
      </c>
      <c r="S4653" s="102">
        <v>4.68</v>
      </c>
      <c r="T4653" s="116">
        <v>2.75</v>
      </c>
      <c r="U4653" s="84">
        <v>5</v>
      </c>
      <c r="W4653" s="102">
        <v>5.2</v>
      </c>
      <c r="X4653" s="102">
        <v>5.05</v>
      </c>
      <c r="Y4653" s="102">
        <v>5.8</v>
      </c>
      <c r="Z4653" s="102">
        <v>5.4</v>
      </c>
      <c r="AA4653" s="102">
        <v>5.3</v>
      </c>
      <c r="AG4653" s="105">
        <v>2.347</v>
      </c>
      <c r="AI4653" s="105">
        <v>6.97</v>
      </c>
      <c r="AQ4653" s="105">
        <f t="shared" si="1065"/>
        <v>4.6585000000000001</v>
      </c>
      <c r="AR4653" s="105" t="str">
        <f t="shared" si="1066"/>
        <v/>
      </c>
      <c r="AS4653" s="105" t="e">
        <f t="shared" si="1067"/>
        <v>#NUM!</v>
      </c>
      <c r="AT4653" s="105" t="e">
        <f>#REF!*1.075</f>
        <v>#REF!</v>
      </c>
      <c r="AU4653" s="105">
        <f t="shared" si="1068"/>
        <v>2.9562499999999998</v>
      </c>
      <c r="AV4653" s="102" t="e">
        <f t="shared" si="1069"/>
        <v>#REF!</v>
      </c>
      <c r="AW4653" s="105" t="s">
        <v>172</v>
      </c>
      <c r="AX4653" s="105" t="s">
        <v>173</v>
      </c>
      <c r="AY4653" s="106">
        <v>2.9562499999999998</v>
      </c>
      <c r="AZ4653" s="108">
        <f t="shared" si="1061"/>
        <v>0.73906249999999996</v>
      </c>
      <c r="BA4653" s="1">
        <f t="shared" si="1062"/>
        <v>3.6953125</v>
      </c>
      <c r="BB4653" s="106">
        <f t="shared" si="1063"/>
        <v>3.9909375000000002</v>
      </c>
      <c r="BD4653" s="105" t="s">
        <v>200</v>
      </c>
      <c r="BE4653" s="110"/>
      <c r="BF4653" s="110"/>
      <c r="BG4653" s="110"/>
    </row>
    <row r="4654" spans="1:59" ht="24.75" hidden="1" customHeight="1">
      <c r="A4654" s="9">
        <v>4678</v>
      </c>
      <c r="B4654" s="36">
        <v>17645</v>
      </c>
      <c r="C4654" s="36"/>
      <c r="D4654" s="126" t="s">
        <v>17606</v>
      </c>
      <c r="E4654" s="37" t="s">
        <v>17614</v>
      </c>
      <c r="F4654" s="36" t="s">
        <v>5428</v>
      </c>
      <c r="G4654" s="36" t="s">
        <v>5429</v>
      </c>
      <c r="H4654" s="36" t="s">
        <v>9724</v>
      </c>
      <c r="I4654" s="36" t="s">
        <v>983</v>
      </c>
      <c r="J4654" s="37" t="s">
        <v>17615</v>
      </c>
      <c r="K4654" s="49">
        <v>2.5</v>
      </c>
      <c r="L4654" s="36" t="s">
        <v>91</v>
      </c>
      <c r="M4654" s="36">
        <v>1</v>
      </c>
      <c r="N4654" s="36" t="s">
        <v>46</v>
      </c>
      <c r="O4654" s="36" t="s">
        <v>17603</v>
      </c>
      <c r="P4654" s="34" t="s">
        <v>17604</v>
      </c>
      <c r="Q4654" s="34" t="s">
        <v>17616</v>
      </c>
      <c r="R4654" s="101">
        <v>10.050000000000001</v>
      </c>
      <c r="S4654" s="102">
        <v>8.1999999999999993</v>
      </c>
      <c r="T4654" s="116">
        <v>4.5</v>
      </c>
      <c r="U4654" s="84">
        <v>10.1</v>
      </c>
      <c r="W4654" s="102">
        <v>9.84</v>
      </c>
      <c r="X4654" s="102">
        <v>9.7200000000000006</v>
      </c>
      <c r="Y4654" s="102">
        <v>10.199999999999999</v>
      </c>
      <c r="Z4654" s="102">
        <v>10.5</v>
      </c>
      <c r="AA4654" s="102">
        <v>9.91</v>
      </c>
      <c r="AG4654" s="105">
        <v>5.6470000000000002</v>
      </c>
      <c r="AI4654" s="105">
        <v>6.58</v>
      </c>
      <c r="AQ4654" s="105">
        <f t="shared" si="1065"/>
        <v>6.1135000000000002</v>
      </c>
      <c r="AR4654" s="105" t="str">
        <f t="shared" si="1066"/>
        <v/>
      </c>
      <c r="AS4654" s="105" t="e">
        <f t="shared" si="1067"/>
        <v>#NUM!</v>
      </c>
      <c r="AT4654" s="105" t="e">
        <f>#REF!*1.075</f>
        <v>#REF!</v>
      </c>
      <c r="AU4654" s="105">
        <f t="shared" si="1068"/>
        <v>4.8374999999999995</v>
      </c>
      <c r="AV4654" s="102" t="e">
        <f t="shared" si="1069"/>
        <v>#REF!</v>
      </c>
      <c r="AW4654" s="105" t="s">
        <v>172</v>
      </c>
      <c r="AX4654" s="105" t="s">
        <v>173</v>
      </c>
      <c r="AY4654" s="106">
        <v>4.8369999999999997</v>
      </c>
      <c r="AZ4654" s="108">
        <f t="shared" si="1061"/>
        <v>1.2092499999999999</v>
      </c>
      <c r="BA4654" s="1">
        <f t="shared" si="1062"/>
        <v>6.0462499999999997</v>
      </c>
      <c r="BB4654" s="106">
        <f t="shared" si="1063"/>
        <v>6.5299499999999995</v>
      </c>
      <c r="BD4654" s="105" t="s">
        <v>200</v>
      </c>
      <c r="BE4654" s="110"/>
      <c r="BF4654" s="110"/>
      <c r="BG4654" s="110"/>
    </row>
    <row r="4655" spans="1:59" ht="24.75" customHeight="1">
      <c r="A4655" s="9">
        <v>4663</v>
      </c>
      <c r="B4655" s="20">
        <v>17625</v>
      </c>
      <c r="C4655" s="20"/>
      <c r="D4655" s="127" t="s">
        <v>9635</v>
      </c>
      <c r="E4655" s="21" t="s">
        <v>17617</v>
      </c>
      <c r="F4655" s="21" t="s">
        <v>1578</v>
      </c>
      <c r="G4655" s="21" t="s">
        <v>492</v>
      </c>
      <c r="H4655" s="22" t="s">
        <v>1582</v>
      </c>
      <c r="I4655" s="21" t="s">
        <v>109</v>
      </c>
      <c r="J4655" s="21" t="s">
        <v>17618</v>
      </c>
      <c r="K4655" s="23">
        <v>120</v>
      </c>
      <c r="L4655" s="21" t="s">
        <v>91</v>
      </c>
      <c r="M4655" s="20">
        <v>1</v>
      </c>
      <c r="N4655" s="21" t="s">
        <v>46</v>
      </c>
      <c r="O4655" s="21" t="s">
        <v>17619</v>
      </c>
      <c r="P4655" s="3" t="s">
        <v>17620</v>
      </c>
      <c r="Q4655" s="3" t="s">
        <v>17621</v>
      </c>
      <c r="R4655" s="101">
        <v>2.5</v>
      </c>
      <c r="S4655" s="102">
        <v>2.6</v>
      </c>
      <c r="T4655" s="116" t="s">
        <v>58</v>
      </c>
      <c r="U4655" s="84">
        <v>1.8</v>
      </c>
      <c r="AE4655" s="104">
        <v>1.417</v>
      </c>
      <c r="AF4655" s="105">
        <v>3.89</v>
      </c>
      <c r="AQ4655" s="105">
        <f t="shared" si="1065"/>
        <v>2.6535000000000002</v>
      </c>
      <c r="AR4655" s="105">
        <f t="shared" si="1066"/>
        <v>2.5</v>
      </c>
      <c r="AS4655" s="105" t="e">
        <f t="shared" si="1067"/>
        <v>#NUM!</v>
      </c>
      <c r="AT4655" s="105" t="e">
        <f>#REF!*1.075</f>
        <v>#REF!</v>
      </c>
      <c r="AU4655" s="105" t="e">
        <f t="shared" si="1068"/>
        <v>#VALUE!</v>
      </c>
      <c r="AV4655" s="102" t="e">
        <f t="shared" si="1069"/>
        <v>#REF!</v>
      </c>
      <c r="AW4655" s="105" t="s">
        <v>52</v>
      </c>
      <c r="AX4655" s="105" t="s">
        <v>51</v>
      </c>
      <c r="AY4655" s="106">
        <v>2.5</v>
      </c>
      <c r="AZ4655" s="108">
        <f t="shared" si="1061"/>
        <v>0.625</v>
      </c>
      <c r="BA4655" s="1">
        <f t="shared" si="1062"/>
        <v>3.125</v>
      </c>
      <c r="BB4655" s="106">
        <f t="shared" si="1063"/>
        <v>3.375</v>
      </c>
      <c r="BD4655" s="105" t="s">
        <v>885</v>
      </c>
      <c r="BE4655" s="110"/>
      <c r="BF4655" s="110"/>
      <c r="BG4655" s="110"/>
    </row>
    <row r="4656" spans="1:59" ht="24.75" customHeight="1">
      <c r="A4656" s="9">
        <v>4664</v>
      </c>
      <c r="B4656" s="20">
        <v>8645</v>
      </c>
      <c r="C4656" s="20"/>
      <c r="D4656" s="127" t="s">
        <v>9635</v>
      </c>
      <c r="E4656" s="21" t="s">
        <v>17622</v>
      </c>
      <c r="F4656" s="21" t="s">
        <v>17623</v>
      </c>
      <c r="G4656" s="21" t="s">
        <v>492</v>
      </c>
      <c r="H4656" s="22" t="s">
        <v>251</v>
      </c>
      <c r="I4656" s="21" t="s">
        <v>484</v>
      </c>
      <c r="J4656" s="21" t="s">
        <v>17624</v>
      </c>
      <c r="K4656" s="23"/>
      <c r="L4656" s="21"/>
      <c r="M4656" s="20">
        <v>12</v>
      </c>
      <c r="N4656" s="21" t="s">
        <v>46</v>
      </c>
      <c r="O4656" s="21" t="s">
        <v>17619</v>
      </c>
      <c r="P4656" s="3" t="s">
        <v>17625</v>
      </c>
      <c r="Q4656" s="3" t="s">
        <v>17626</v>
      </c>
      <c r="R4656" s="101">
        <v>2.54</v>
      </c>
      <c r="S4656" s="102">
        <v>2.4</v>
      </c>
      <c r="T4656" s="116">
        <v>1</v>
      </c>
      <c r="U4656" s="84">
        <v>2.54</v>
      </c>
      <c r="AE4656" s="104">
        <v>1.08</v>
      </c>
      <c r="AF4656" s="105">
        <v>3.24</v>
      </c>
      <c r="AQ4656" s="105">
        <f t="shared" si="1065"/>
        <v>2.16</v>
      </c>
      <c r="AR4656" s="105" t="str">
        <f t="shared" si="1066"/>
        <v/>
      </c>
      <c r="AS4656" s="105" t="e">
        <f t="shared" si="1067"/>
        <v>#NUM!</v>
      </c>
      <c r="AT4656" s="105" t="e">
        <f>#REF!*1.075</f>
        <v>#REF!</v>
      </c>
      <c r="AU4656" s="105">
        <f t="shared" si="1068"/>
        <v>1.075</v>
      </c>
      <c r="AV4656" s="102" t="e">
        <f t="shared" si="1069"/>
        <v>#REF!</v>
      </c>
      <c r="AW4656" s="105" t="s">
        <v>172</v>
      </c>
      <c r="AX4656" s="105" t="s">
        <v>173</v>
      </c>
      <c r="AY4656" s="106">
        <v>1.075</v>
      </c>
      <c r="AZ4656" s="108">
        <f t="shared" si="1061"/>
        <v>0.26874999999999999</v>
      </c>
      <c r="BA4656" s="1">
        <f t="shared" si="1062"/>
        <v>1.34375</v>
      </c>
      <c r="BB4656" s="106">
        <f t="shared" si="1063"/>
        <v>1.4512499999999999</v>
      </c>
      <c r="BD4656" s="105" t="s">
        <v>885</v>
      </c>
      <c r="BE4656" s="110"/>
      <c r="BF4656" s="110"/>
      <c r="BG4656" s="110"/>
    </row>
    <row r="4657" spans="1:59" ht="24.75" customHeight="1">
      <c r="A4657" s="9">
        <v>4665</v>
      </c>
      <c r="B4657" s="20">
        <v>8644</v>
      </c>
      <c r="C4657" s="20"/>
      <c r="D4657" s="127" t="s">
        <v>9635</v>
      </c>
      <c r="E4657" s="21" t="s">
        <v>17627</v>
      </c>
      <c r="F4657" s="21" t="s">
        <v>17628</v>
      </c>
      <c r="G4657" s="21" t="s">
        <v>904</v>
      </c>
      <c r="H4657" s="22" t="s">
        <v>17629</v>
      </c>
      <c r="I4657" s="21" t="s">
        <v>484</v>
      </c>
      <c r="J4657" s="21" t="s">
        <v>17630</v>
      </c>
      <c r="K4657" s="23"/>
      <c r="L4657" s="21"/>
      <c r="M4657" s="20">
        <v>12</v>
      </c>
      <c r="N4657" s="21" t="s">
        <v>46</v>
      </c>
      <c r="O4657" s="21" t="s">
        <v>17619</v>
      </c>
      <c r="P4657" s="3" t="s">
        <v>17631</v>
      </c>
      <c r="Q4657" s="3" t="s">
        <v>17632</v>
      </c>
      <c r="R4657" s="101">
        <v>3.34</v>
      </c>
      <c r="S4657" s="102">
        <v>2.6</v>
      </c>
      <c r="T4657" s="116">
        <v>2.2000000000000002</v>
      </c>
      <c r="U4657" s="84">
        <v>3.54</v>
      </c>
      <c r="AQ4657" s="105" t="e">
        <f t="shared" si="1065"/>
        <v>#NUM!</v>
      </c>
      <c r="AR4657" s="105" t="e">
        <f t="shared" si="1066"/>
        <v>#NUM!</v>
      </c>
      <c r="AS4657" s="105" t="e">
        <f t="shared" si="1067"/>
        <v>#NUM!</v>
      </c>
      <c r="AT4657" s="105" t="e">
        <f>#REF!*1.075</f>
        <v>#REF!</v>
      </c>
      <c r="AU4657" s="105">
        <f t="shared" si="1068"/>
        <v>2.3650000000000002</v>
      </c>
      <c r="AV4657" s="102" t="e">
        <f t="shared" si="1069"/>
        <v>#REF!</v>
      </c>
      <c r="AW4657" s="105" t="s">
        <v>172</v>
      </c>
      <c r="AX4657" s="105" t="s">
        <v>173</v>
      </c>
      <c r="AY4657" s="106">
        <v>2.3650000000000002</v>
      </c>
      <c r="AZ4657" s="108">
        <f t="shared" si="1061"/>
        <v>0.59125000000000005</v>
      </c>
      <c r="BA4657" s="1">
        <f t="shared" si="1062"/>
        <v>2.9562500000000003</v>
      </c>
      <c r="BB4657" s="106">
        <f t="shared" si="1063"/>
        <v>3.1927500000000002</v>
      </c>
      <c r="BD4657" s="105" t="s">
        <v>885</v>
      </c>
      <c r="BE4657" s="110"/>
      <c r="BF4657" s="110"/>
      <c r="BG4657" s="110"/>
    </row>
    <row r="4658" spans="1:59" ht="24.75" customHeight="1">
      <c r="A4658" s="9">
        <v>4666</v>
      </c>
      <c r="B4658" s="20">
        <v>17626</v>
      </c>
      <c r="C4658" s="20"/>
      <c r="D4658" s="127" t="s">
        <v>9635</v>
      </c>
      <c r="E4658" s="21" t="s">
        <v>17633</v>
      </c>
      <c r="F4658" s="21" t="s">
        <v>1578</v>
      </c>
      <c r="G4658" s="21" t="s">
        <v>492</v>
      </c>
      <c r="H4658" s="22" t="s">
        <v>17634</v>
      </c>
      <c r="I4658" s="21" t="s">
        <v>906</v>
      </c>
      <c r="J4658" s="21" t="s">
        <v>17635</v>
      </c>
      <c r="K4658" s="23">
        <v>100</v>
      </c>
      <c r="L4658" s="21" t="s">
        <v>91</v>
      </c>
      <c r="M4658" s="20">
        <v>12</v>
      </c>
      <c r="N4658" s="21" t="s">
        <v>46</v>
      </c>
      <c r="O4658" s="21" t="s">
        <v>17619</v>
      </c>
      <c r="P4658" s="3" t="s">
        <v>17636</v>
      </c>
      <c r="Q4658" s="3" t="s">
        <v>17637</v>
      </c>
      <c r="R4658" s="101">
        <v>1.59</v>
      </c>
      <c r="S4658" s="102">
        <v>1.75</v>
      </c>
      <c r="T4658" s="116">
        <v>1.58</v>
      </c>
      <c r="U4658" s="84">
        <v>1.59</v>
      </c>
      <c r="AE4658" s="104">
        <v>13.85</v>
      </c>
      <c r="AQ4658" s="105" t="e">
        <f t="shared" si="1065"/>
        <v>#NUM!</v>
      </c>
      <c r="AR4658" s="105" t="e">
        <f t="shared" si="1066"/>
        <v>#NUM!</v>
      </c>
      <c r="AS4658" s="105" t="e">
        <f t="shared" si="1067"/>
        <v>#NUM!</v>
      </c>
      <c r="AT4658" s="105" t="e">
        <f>#REF!*1.075</f>
        <v>#REF!</v>
      </c>
      <c r="AU4658" s="105">
        <f t="shared" si="1068"/>
        <v>1.6984999999999999</v>
      </c>
      <c r="AV4658" s="102" t="e">
        <f t="shared" si="1069"/>
        <v>#REF!</v>
      </c>
      <c r="AW4658" s="105" t="s">
        <v>172</v>
      </c>
      <c r="AX4658" s="105" t="s">
        <v>173</v>
      </c>
      <c r="AY4658" s="106">
        <v>1.6984999999999999</v>
      </c>
      <c r="AZ4658" s="108">
        <f t="shared" si="1061"/>
        <v>0.42462499999999997</v>
      </c>
      <c r="BA4658" s="1">
        <f t="shared" si="1062"/>
        <v>2.1231249999999999</v>
      </c>
      <c r="BB4658" s="106">
        <f t="shared" si="1063"/>
        <v>2.2929749999999998</v>
      </c>
      <c r="BD4658" s="105" t="s">
        <v>885</v>
      </c>
      <c r="BE4658" s="110"/>
      <c r="BF4658" s="110"/>
      <c r="BG4658" s="110"/>
    </row>
    <row r="4659" spans="1:59" ht="24.75" customHeight="1">
      <c r="A4659" s="9">
        <v>4667</v>
      </c>
      <c r="B4659" s="20">
        <v>8643</v>
      </c>
      <c r="C4659" s="20"/>
      <c r="D4659" s="127" t="s">
        <v>9635</v>
      </c>
      <c r="E4659" s="21" t="s">
        <v>17638</v>
      </c>
      <c r="F4659" s="21" t="s">
        <v>17639</v>
      </c>
      <c r="G4659" s="21" t="s">
        <v>8728</v>
      </c>
      <c r="H4659" s="22" t="s">
        <v>2986</v>
      </c>
      <c r="I4659" s="21" t="s">
        <v>89</v>
      </c>
      <c r="J4659" s="21" t="s">
        <v>17640</v>
      </c>
      <c r="K4659" s="23">
        <v>30</v>
      </c>
      <c r="L4659" s="21" t="s">
        <v>91</v>
      </c>
      <c r="M4659" s="20">
        <v>1</v>
      </c>
      <c r="N4659" s="21" t="s">
        <v>46</v>
      </c>
      <c r="O4659" s="21" t="s">
        <v>17619</v>
      </c>
      <c r="P4659" s="3" t="s">
        <v>17625</v>
      </c>
      <c r="Q4659" s="3" t="s">
        <v>17641</v>
      </c>
      <c r="R4659" s="101">
        <v>3.42</v>
      </c>
      <c r="S4659" s="102">
        <v>5.5</v>
      </c>
      <c r="T4659" s="116">
        <v>1.65</v>
      </c>
      <c r="U4659" s="84">
        <v>3.42</v>
      </c>
      <c r="AE4659" s="104">
        <v>2.48</v>
      </c>
      <c r="AF4659" s="105">
        <v>1.58</v>
      </c>
      <c r="AQ4659" s="105">
        <f t="shared" si="1065"/>
        <v>2.0300000000000002</v>
      </c>
      <c r="AR4659" s="105" t="str">
        <f t="shared" si="1066"/>
        <v/>
      </c>
      <c r="AS4659" s="105" t="e">
        <f t="shared" si="1067"/>
        <v>#NUM!</v>
      </c>
      <c r="AT4659" s="105" t="e">
        <f>#REF!*1.075</f>
        <v>#REF!</v>
      </c>
      <c r="AU4659" s="105">
        <f t="shared" si="1068"/>
        <v>1.7737499999999999</v>
      </c>
      <c r="AV4659" s="102" t="e">
        <f t="shared" si="1069"/>
        <v>#REF!</v>
      </c>
      <c r="AW4659" s="105" t="s">
        <v>172</v>
      </c>
      <c r="AX4659" s="105" t="s">
        <v>173</v>
      </c>
      <c r="AY4659" s="106">
        <v>1.7737499999999999</v>
      </c>
      <c r="AZ4659" s="108">
        <f t="shared" si="1061"/>
        <v>0.44343749999999998</v>
      </c>
      <c r="BA4659" s="1">
        <f t="shared" si="1062"/>
        <v>2.2171875000000001</v>
      </c>
      <c r="BB4659" s="106">
        <f t="shared" si="1063"/>
        <v>2.3945625000000001</v>
      </c>
      <c r="BD4659" s="105" t="s">
        <v>885</v>
      </c>
      <c r="BE4659" s="110"/>
      <c r="BF4659" s="110"/>
      <c r="BG4659" s="110"/>
    </row>
    <row r="4660" spans="1:59" ht="24.75" customHeight="1">
      <c r="A4660" s="9">
        <v>4668</v>
      </c>
      <c r="B4660" s="20">
        <v>17717</v>
      </c>
      <c r="C4660" s="20"/>
      <c r="D4660" s="127" t="s">
        <v>9635</v>
      </c>
      <c r="E4660" s="21" t="s">
        <v>17642</v>
      </c>
      <c r="F4660" s="21" t="s">
        <v>17643</v>
      </c>
      <c r="G4660" s="21" t="s">
        <v>8728</v>
      </c>
      <c r="H4660" s="22" t="s">
        <v>43</v>
      </c>
      <c r="I4660" s="21" t="s">
        <v>321</v>
      </c>
      <c r="J4660" s="21" t="s">
        <v>17644</v>
      </c>
      <c r="K4660" s="23"/>
      <c r="L4660" s="21"/>
      <c r="M4660" s="20">
        <v>30</v>
      </c>
      <c r="N4660" s="21" t="s">
        <v>46</v>
      </c>
      <c r="O4660" s="21" t="s">
        <v>17619</v>
      </c>
      <c r="P4660" s="3" t="s">
        <v>17645</v>
      </c>
      <c r="Q4660" s="3" t="s">
        <v>17646</v>
      </c>
      <c r="R4660" s="101">
        <v>3.42</v>
      </c>
      <c r="S4660" s="102">
        <v>5.5</v>
      </c>
      <c r="T4660" s="116">
        <v>2.4</v>
      </c>
      <c r="U4660" s="84">
        <v>3.42</v>
      </c>
      <c r="AE4660" s="104">
        <v>3.54</v>
      </c>
      <c r="AQ4660" s="105" t="e">
        <f t="shared" si="1065"/>
        <v>#NUM!</v>
      </c>
      <c r="AR4660" s="105" t="e">
        <f t="shared" si="1066"/>
        <v>#NUM!</v>
      </c>
      <c r="AS4660" s="105" t="e">
        <f t="shared" si="1067"/>
        <v>#NUM!</v>
      </c>
      <c r="AT4660" s="105" t="e">
        <f>#REF!*1.075</f>
        <v>#REF!</v>
      </c>
      <c r="AU4660" s="105">
        <f t="shared" si="1068"/>
        <v>2.5799999999999996</v>
      </c>
      <c r="AV4660" s="102" t="e">
        <f t="shared" si="1069"/>
        <v>#REF!</v>
      </c>
      <c r="AW4660" s="137" t="s">
        <v>172</v>
      </c>
      <c r="AX4660" s="105" t="s">
        <v>173</v>
      </c>
      <c r="AY4660" s="106">
        <v>2.5799999999999996</v>
      </c>
      <c r="AZ4660" s="108">
        <f t="shared" si="1061"/>
        <v>0.64499999999999991</v>
      </c>
      <c r="BA4660" s="1">
        <f t="shared" si="1062"/>
        <v>3.2249999999999996</v>
      </c>
      <c r="BB4660" s="106">
        <f t="shared" si="1063"/>
        <v>3.4829999999999997</v>
      </c>
      <c r="BD4660" s="105" t="s">
        <v>885</v>
      </c>
      <c r="BE4660" s="110"/>
      <c r="BF4660" s="110"/>
      <c r="BG4660" s="110"/>
    </row>
    <row r="4661" spans="1:59" ht="24.75" customHeight="1">
      <c r="A4661" s="9">
        <v>4669</v>
      </c>
      <c r="B4661" s="20">
        <v>17721</v>
      </c>
      <c r="C4661" s="20"/>
      <c r="D4661" s="127" t="s">
        <v>9635</v>
      </c>
      <c r="E4661" s="21" t="s">
        <v>17647</v>
      </c>
      <c r="F4661" s="21" t="s">
        <v>17648</v>
      </c>
      <c r="G4661" s="21" t="s">
        <v>4112</v>
      </c>
      <c r="H4661" s="22" t="s">
        <v>6973</v>
      </c>
      <c r="I4661" s="21" t="s">
        <v>44</v>
      </c>
      <c r="J4661" s="21" t="s">
        <v>17649</v>
      </c>
      <c r="K4661" s="23"/>
      <c r="L4661" s="21"/>
      <c r="M4661" s="20">
        <v>30</v>
      </c>
      <c r="N4661" s="21" t="s">
        <v>46</v>
      </c>
      <c r="O4661" s="21" t="s">
        <v>17619</v>
      </c>
      <c r="P4661" s="3" t="s">
        <v>17636</v>
      </c>
      <c r="Q4661" s="3" t="s">
        <v>17650</v>
      </c>
      <c r="R4661" s="101">
        <v>3</v>
      </c>
      <c r="S4661" s="102">
        <v>5.5</v>
      </c>
      <c r="T4661" s="116">
        <v>4.95</v>
      </c>
      <c r="U4661" s="84">
        <v>3</v>
      </c>
      <c r="AE4661" s="104">
        <v>2.1800000000000002</v>
      </c>
      <c r="AQ4661" s="105" t="e">
        <f t="shared" si="1065"/>
        <v>#NUM!</v>
      </c>
      <c r="AR4661" s="105" t="e">
        <f t="shared" si="1066"/>
        <v>#NUM!</v>
      </c>
      <c r="AS4661" s="105" t="e">
        <f t="shared" si="1067"/>
        <v>#NUM!</v>
      </c>
      <c r="AT4661" s="105" t="e">
        <f>#REF!*1.075</f>
        <v>#REF!</v>
      </c>
      <c r="AU4661" s="105">
        <f t="shared" si="1068"/>
        <v>5.32125</v>
      </c>
      <c r="AV4661" s="102" t="e">
        <f t="shared" si="1069"/>
        <v>#REF!</v>
      </c>
      <c r="AW4661" s="105" t="s">
        <v>172</v>
      </c>
      <c r="AX4661" s="105" t="s">
        <v>173</v>
      </c>
      <c r="AY4661" s="106">
        <v>5.32125</v>
      </c>
      <c r="AZ4661" s="108">
        <f t="shared" si="1061"/>
        <v>1.3303125</v>
      </c>
      <c r="BA4661" s="1">
        <f t="shared" si="1062"/>
        <v>6.6515624999999998</v>
      </c>
      <c r="BB4661" s="106">
        <f t="shared" si="1063"/>
        <v>7.1836874999999996</v>
      </c>
      <c r="BD4661" s="105" t="s">
        <v>885</v>
      </c>
      <c r="BE4661" s="110"/>
      <c r="BF4661" s="110"/>
      <c r="BG4661" s="110"/>
    </row>
    <row r="4662" spans="1:59" ht="24.75" hidden="1" customHeight="1">
      <c r="A4662" s="9">
        <v>4670</v>
      </c>
      <c r="B4662" s="20"/>
      <c r="C4662" s="20"/>
      <c r="E4662" s="21" t="s">
        <v>17647</v>
      </c>
      <c r="F4662" s="21" t="s">
        <v>17651</v>
      </c>
      <c r="G4662" s="21" t="s">
        <v>4112</v>
      </c>
      <c r="H4662" s="22" t="s">
        <v>17652</v>
      </c>
      <c r="I4662" s="21" t="s">
        <v>551</v>
      </c>
      <c r="J4662" s="21" t="s">
        <v>17653</v>
      </c>
      <c r="K4662" s="23">
        <v>5</v>
      </c>
      <c r="L4662" s="21" t="s">
        <v>91</v>
      </c>
      <c r="M4662" s="20">
        <v>12</v>
      </c>
      <c r="N4662" s="21" t="s">
        <v>46</v>
      </c>
      <c r="O4662" s="21" t="s">
        <v>17619</v>
      </c>
      <c r="P4662" s="3" t="s">
        <v>17625</v>
      </c>
      <c r="Q4662" s="3" t="s">
        <v>17654</v>
      </c>
      <c r="R4662" s="101">
        <v>9.1999999999999993</v>
      </c>
      <c r="T4662" s="116">
        <v>5.5</v>
      </c>
      <c r="U4662" s="84">
        <v>2.04</v>
      </c>
      <c r="AM4662" s="105">
        <v>1.92</v>
      </c>
      <c r="AQ4662" s="105" t="e">
        <f t="shared" si="1065"/>
        <v>#NUM!</v>
      </c>
      <c r="AR4662" s="105" t="e">
        <f t="shared" si="1066"/>
        <v>#NUM!</v>
      </c>
      <c r="AS4662" s="105" t="e">
        <f t="shared" si="1067"/>
        <v>#NUM!</v>
      </c>
      <c r="AT4662" s="105" t="e">
        <f>#REF!*1.075</f>
        <v>#REF!</v>
      </c>
      <c r="AU4662" s="105">
        <f t="shared" si="1068"/>
        <v>5.9124999999999996</v>
      </c>
      <c r="AV4662" s="102" t="e">
        <f t="shared" si="1069"/>
        <v>#REF!</v>
      </c>
      <c r="AW4662" s="105" t="s">
        <v>172</v>
      </c>
      <c r="AX4662" s="105" t="s">
        <v>173</v>
      </c>
      <c r="AY4662" s="106">
        <v>1.92</v>
      </c>
      <c r="AZ4662" s="108">
        <f t="shared" si="1061"/>
        <v>0.48</v>
      </c>
      <c r="BA4662" s="1">
        <f t="shared" si="1062"/>
        <v>2.4</v>
      </c>
      <c r="BB4662" s="106">
        <f t="shared" si="1063"/>
        <v>2.5920000000000001</v>
      </c>
      <c r="BC4662" s="105" t="s">
        <v>53</v>
      </c>
      <c r="BE4662" s="110"/>
      <c r="BF4662" s="110"/>
      <c r="BG4662" s="110"/>
    </row>
    <row r="4663" spans="1:59" ht="24.75" customHeight="1">
      <c r="A4663" s="9">
        <v>4671</v>
      </c>
      <c r="B4663" s="20">
        <v>17709</v>
      </c>
      <c r="C4663" s="20"/>
      <c r="D4663" s="127" t="s">
        <v>9635</v>
      </c>
      <c r="E4663" s="21" t="s">
        <v>17655</v>
      </c>
      <c r="F4663" s="21" t="s">
        <v>2258</v>
      </c>
      <c r="G4663" s="21" t="s">
        <v>964</v>
      </c>
      <c r="H4663" s="22" t="s">
        <v>474</v>
      </c>
      <c r="I4663" s="21" t="s">
        <v>68</v>
      </c>
      <c r="J4663" s="21" t="s">
        <v>17656</v>
      </c>
      <c r="K4663" s="23"/>
      <c r="L4663" s="21"/>
      <c r="M4663" s="20">
        <v>14</v>
      </c>
      <c r="N4663" s="21" t="s">
        <v>46</v>
      </c>
      <c r="O4663" s="21" t="s">
        <v>17619</v>
      </c>
      <c r="P4663" s="3" t="s">
        <v>17631</v>
      </c>
      <c r="Q4663" s="3" t="s">
        <v>17657</v>
      </c>
      <c r="R4663" s="101">
        <v>3.96</v>
      </c>
      <c r="S4663" s="102">
        <v>3.96</v>
      </c>
      <c r="T4663" s="116">
        <v>4.1500000000000004</v>
      </c>
      <c r="U4663" s="84">
        <v>4.5</v>
      </c>
      <c r="AE4663" s="104">
        <v>2.88</v>
      </c>
      <c r="AQ4663" s="105" t="e">
        <f t="shared" si="1065"/>
        <v>#NUM!</v>
      </c>
      <c r="AR4663" s="105" t="e">
        <f t="shared" si="1066"/>
        <v>#NUM!</v>
      </c>
      <c r="AS4663" s="105" t="e">
        <f t="shared" si="1067"/>
        <v>#NUM!</v>
      </c>
      <c r="AT4663" s="105" t="e">
        <f>#REF!*1.075</f>
        <v>#REF!</v>
      </c>
      <c r="AU4663" s="105">
        <f t="shared" si="1068"/>
        <v>4.4612500000000006</v>
      </c>
      <c r="AV4663" s="102" t="e">
        <f t="shared" si="1069"/>
        <v>#REF!</v>
      </c>
      <c r="AW4663" s="105" t="s">
        <v>172</v>
      </c>
      <c r="AX4663" s="105" t="s">
        <v>173</v>
      </c>
      <c r="AY4663" s="106">
        <v>4.4611999999999998</v>
      </c>
      <c r="AZ4663" s="108">
        <f t="shared" si="1061"/>
        <v>1.1153</v>
      </c>
      <c r="BA4663" s="1">
        <f t="shared" si="1062"/>
        <v>5.5764999999999993</v>
      </c>
      <c r="BB4663" s="106">
        <f t="shared" si="1063"/>
        <v>6.022619999999999</v>
      </c>
      <c r="BD4663" s="105" t="s">
        <v>885</v>
      </c>
      <c r="BE4663" s="110"/>
      <c r="BF4663" s="110"/>
      <c r="BG4663" s="110"/>
    </row>
    <row r="4664" spans="1:59" ht="24.75" customHeight="1">
      <c r="A4664" s="9">
        <v>4673</v>
      </c>
      <c r="B4664" s="20">
        <v>17715</v>
      </c>
      <c r="C4664" s="20"/>
      <c r="D4664" s="127" t="s">
        <v>9635</v>
      </c>
      <c r="E4664" s="21" t="s">
        <v>17658</v>
      </c>
      <c r="F4664" s="21" t="s">
        <v>17659</v>
      </c>
      <c r="G4664" s="21" t="s">
        <v>4045</v>
      </c>
      <c r="H4664" s="22" t="s">
        <v>17660</v>
      </c>
      <c r="I4664" s="21" t="s">
        <v>345</v>
      </c>
      <c r="J4664" s="21" t="s">
        <v>17661</v>
      </c>
      <c r="K4664" s="23"/>
      <c r="L4664" s="21"/>
      <c r="M4664" s="20">
        <v>20</v>
      </c>
      <c r="N4664" s="21" t="s">
        <v>46</v>
      </c>
      <c r="O4664" s="21" t="s">
        <v>17619</v>
      </c>
      <c r="P4664" s="3" t="s">
        <v>17662</v>
      </c>
      <c r="Q4664" s="3" t="s">
        <v>17663</v>
      </c>
      <c r="R4664" s="101">
        <v>7.43</v>
      </c>
      <c r="S4664" s="102">
        <v>4</v>
      </c>
      <c r="T4664" s="116">
        <v>3.3</v>
      </c>
      <c r="U4664" s="84">
        <v>7.43</v>
      </c>
      <c r="AQ4664" s="105" t="e">
        <f t="shared" si="1065"/>
        <v>#NUM!</v>
      </c>
      <c r="AR4664" s="105" t="e">
        <f t="shared" si="1066"/>
        <v>#NUM!</v>
      </c>
      <c r="AS4664" s="105" t="e">
        <f t="shared" si="1067"/>
        <v>#NUM!</v>
      </c>
      <c r="AT4664" s="105" t="e">
        <f>#REF!*1.075</f>
        <v>#REF!</v>
      </c>
      <c r="AU4664" s="105">
        <f t="shared" si="1068"/>
        <v>3.5474999999999999</v>
      </c>
      <c r="AV4664" s="102" t="e">
        <f t="shared" si="1069"/>
        <v>#REF!</v>
      </c>
      <c r="AW4664" s="105" t="s">
        <v>172</v>
      </c>
      <c r="AX4664" s="105" t="s">
        <v>173</v>
      </c>
      <c r="AY4664" s="106">
        <v>3.5474999999999999</v>
      </c>
      <c r="AZ4664" s="108">
        <f t="shared" si="1061"/>
        <v>0.88687499999999997</v>
      </c>
      <c r="BA4664" s="1">
        <f t="shared" si="1062"/>
        <v>4.4343750000000002</v>
      </c>
      <c r="BB4664" s="106">
        <f t="shared" si="1063"/>
        <v>4.7891250000000003</v>
      </c>
      <c r="BD4664" s="105" t="s">
        <v>885</v>
      </c>
      <c r="BE4664" s="110"/>
      <c r="BF4664" s="110"/>
      <c r="BG4664" s="110"/>
    </row>
    <row r="4665" spans="1:59" ht="24.75" customHeight="1">
      <c r="A4665" s="9">
        <v>4674</v>
      </c>
      <c r="B4665" s="20">
        <v>7296</v>
      </c>
      <c r="C4665" s="20"/>
      <c r="D4665" s="127" t="s">
        <v>9635</v>
      </c>
      <c r="E4665" s="21" t="s">
        <v>17664</v>
      </c>
      <c r="F4665" s="21" t="s">
        <v>2472</v>
      </c>
      <c r="G4665" s="21" t="s">
        <v>2431</v>
      </c>
      <c r="H4665" s="22" t="s">
        <v>2432</v>
      </c>
      <c r="I4665" s="21" t="s">
        <v>68</v>
      </c>
      <c r="J4665" s="21" t="s">
        <v>17665</v>
      </c>
      <c r="K4665" s="23"/>
      <c r="L4665" s="21"/>
      <c r="M4665" s="20">
        <v>30</v>
      </c>
      <c r="N4665" s="21" t="s">
        <v>46</v>
      </c>
      <c r="O4665" s="21" t="s">
        <v>17619</v>
      </c>
      <c r="P4665" s="3" t="s">
        <v>17666</v>
      </c>
      <c r="Q4665" s="3" t="s">
        <v>17667</v>
      </c>
      <c r="R4665" s="101">
        <v>1.98</v>
      </c>
      <c r="S4665" s="102">
        <v>1.3</v>
      </c>
      <c r="T4665" s="116">
        <v>0.36</v>
      </c>
      <c r="U4665" s="84">
        <v>1.98</v>
      </c>
      <c r="AE4665" s="104">
        <v>1.41</v>
      </c>
      <c r="AF4665" s="105">
        <v>0.78</v>
      </c>
      <c r="AQ4665" s="105">
        <f t="shared" si="1065"/>
        <v>1.095</v>
      </c>
      <c r="AR4665" s="105" t="str">
        <f t="shared" si="1066"/>
        <v/>
      </c>
      <c r="AS4665" s="105" t="e">
        <f t="shared" si="1067"/>
        <v>#NUM!</v>
      </c>
      <c r="AT4665" s="105" t="e">
        <f>#REF!*1.075</f>
        <v>#REF!</v>
      </c>
      <c r="AU4665" s="105">
        <f t="shared" si="1068"/>
        <v>0.38699999999999996</v>
      </c>
      <c r="AV4665" s="102" t="e">
        <f t="shared" si="1069"/>
        <v>#REF!</v>
      </c>
      <c r="AW4665" s="105" t="s">
        <v>172</v>
      </c>
      <c r="AX4665" s="105" t="s">
        <v>173</v>
      </c>
      <c r="AY4665" s="106">
        <v>0.38700000000000001</v>
      </c>
      <c r="AZ4665" s="108">
        <f t="shared" si="1061"/>
        <v>9.6750000000000003E-2</v>
      </c>
      <c r="BA4665" s="1">
        <f t="shared" si="1062"/>
        <v>0.48375000000000001</v>
      </c>
      <c r="BB4665" s="106">
        <f t="shared" si="1063"/>
        <v>0.52244999999999997</v>
      </c>
      <c r="BD4665" s="105" t="s">
        <v>885</v>
      </c>
      <c r="BE4665" s="110"/>
      <c r="BF4665" s="110"/>
      <c r="BG4665" s="110"/>
    </row>
    <row r="4666" spans="1:59" ht="24.75" customHeight="1">
      <c r="A4666" s="9">
        <v>4675</v>
      </c>
      <c r="B4666" s="20">
        <v>7297</v>
      </c>
      <c r="C4666" s="20"/>
      <c r="D4666" s="127" t="s">
        <v>9635</v>
      </c>
      <c r="E4666" s="21" t="s">
        <v>17664</v>
      </c>
      <c r="F4666" s="21" t="s">
        <v>17668</v>
      </c>
      <c r="G4666" s="21" t="s">
        <v>2431</v>
      </c>
      <c r="H4666" s="22" t="s">
        <v>2435</v>
      </c>
      <c r="I4666" s="21" t="s">
        <v>68</v>
      </c>
      <c r="J4666" s="21" t="s">
        <v>17665</v>
      </c>
      <c r="K4666" s="23"/>
      <c r="L4666" s="21"/>
      <c r="M4666" s="20">
        <v>30</v>
      </c>
      <c r="N4666" s="21" t="s">
        <v>46</v>
      </c>
      <c r="O4666" s="21" t="s">
        <v>17619</v>
      </c>
      <c r="P4666" s="3" t="s">
        <v>17666</v>
      </c>
      <c r="Q4666" s="3" t="s">
        <v>17669</v>
      </c>
      <c r="R4666" s="101">
        <v>1.99</v>
      </c>
      <c r="S4666" s="102">
        <v>1.35</v>
      </c>
      <c r="T4666" s="116">
        <v>1.1599999999999999</v>
      </c>
      <c r="U4666" s="84">
        <v>1.99</v>
      </c>
      <c r="AE4666" s="104">
        <v>1.42</v>
      </c>
      <c r="AF4666" s="105">
        <v>0.95</v>
      </c>
      <c r="AQ4666" s="105">
        <f t="shared" si="1065"/>
        <v>1.1850000000000001</v>
      </c>
      <c r="AR4666" s="105" t="str">
        <f t="shared" si="1066"/>
        <v/>
      </c>
      <c r="AS4666" s="105" t="e">
        <f t="shared" si="1067"/>
        <v>#NUM!</v>
      </c>
      <c r="AT4666" s="105" t="e">
        <f>#REF!*1.075</f>
        <v>#REF!</v>
      </c>
      <c r="AU4666" s="105">
        <f t="shared" si="1068"/>
        <v>1.2469999999999999</v>
      </c>
      <c r="AV4666" s="102" t="e">
        <f t="shared" si="1069"/>
        <v>#REF!</v>
      </c>
      <c r="AW4666" s="105" t="s">
        <v>172</v>
      </c>
      <c r="AX4666" s="105" t="s">
        <v>173</v>
      </c>
      <c r="AY4666" s="106">
        <v>1.2470000000000001</v>
      </c>
      <c r="AZ4666" s="108">
        <f t="shared" si="1061"/>
        <v>0.31175000000000003</v>
      </c>
      <c r="BA4666" s="1">
        <f t="shared" si="1062"/>
        <v>1.5587500000000001</v>
      </c>
      <c r="BB4666" s="106">
        <f t="shared" si="1063"/>
        <v>1.6834500000000001</v>
      </c>
      <c r="BD4666" s="105" t="s">
        <v>885</v>
      </c>
      <c r="BE4666" s="110"/>
      <c r="BF4666" s="110"/>
      <c r="BG4666" s="110"/>
    </row>
    <row r="4667" spans="1:59" ht="24.75" customHeight="1">
      <c r="A4667" s="9">
        <v>4676</v>
      </c>
      <c r="B4667" s="20">
        <v>7298</v>
      </c>
      <c r="C4667" s="20"/>
      <c r="D4667" s="127" t="s">
        <v>9635</v>
      </c>
      <c r="E4667" s="21" t="s">
        <v>17664</v>
      </c>
      <c r="F4667" s="21" t="s">
        <v>17668</v>
      </c>
      <c r="G4667" s="21" t="s">
        <v>2431</v>
      </c>
      <c r="H4667" s="22" t="s">
        <v>12626</v>
      </c>
      <c r="I4667" s="21" t="s">
        <v>68</v>
      </c>
      <c r="J4667" s="21" t="s">
        <v>17665</v>
      </c>
      <c r="K4667" s="23"/>
      <c r="L4667" s="21"/>
      <c r="M4667" s="20">
        <v>30</v>
      </c>
      <c r="N4667" s="21" t="s">
        <v>46</v>
      </c>
      <c r="O4667" s="21" t="s">
        <v>17619</v>
      </c>
      <c r="P4667" s="3" t="s">
        <v>17666</v>
      </c>
      <c r="Q4667" s="3" t="s">
        <v>17670</v>
      </c>
      <c r="R4667" s="101">
        <v>2</v>
      </c>
      <c r="S4667" s="102">
        <v>1.45</v>
      </c>
      <c r="T4667" s="116">
        <v>1.85</v>
      </c>
      <c r="U4667" s="84">
        <v>2</v>
      </c>
      <c r="AE4667" s="104">
        <v>1.43</v>
      </c>
      <c r="AF4667" s="105">
        <v>2.27</v>
      </c>
      <c r="AQ4667" s="105">
        <f t="shared" si="1065"/>
        <v>1.85</v>
      </c>
      <c r="AR4667" s="105" t="str">
        <f t="shared" si="1066"/>
        <v/>
      </c>
      <c r="AS4667" s="105" t="e">
        <f t="shared" si="1067"/>
        <v>#NUM!</v>
      </c>
      <c r="AT4667" s="105" t="e">
        <f>#REF!*1.075</f>
        <v>#REF!</v>
      </c>
      <c r="AU4667" s="105">
        <f t="shared" si="1068"/>
        <v>1.98875</v>
      </c>
      <c r="AV4667" s="102" t="e">
        <f t="shared" si="1069"/>
        <v>#REF!</v>
      </c>
      <c r="AW4667" s="105" t="s">
        <v>172</v>
      </c>
      <c r="AX4667" s="105" t="s">
        <v>173</v>
      </c>
      <c r="AY4667" s="106">
        <v>1.988</v>
      </c>
      <c r="AZ4667" s="108">
        <f t="shared" si="1061"/>
        <v>0.497</v>
      </c>
      <c r="BA4667" s="1">
        <f t="shared" si="1062"/>
        <v>2.4849999999999999</v>
      </c>
      <c r="BB4667" s="106">
        <f t="shared" si="1063"/>
        <v>2.6837999999999997</v>
      </c>
      <c r="BD4667" s="105" t="s">
        <v>885</v>
      </c>
      <c r="BE4667" s="110"/>
      <c r="BF4667" s="110"/>
      <c r="BG4667" s="110"/>
    </row>
    <row r="4668" spans="1:59" ht="24.75" customHeight="1">
      <c r="A4668" s="9">
        <v>4677</v>
      </c>
      <c r="B4668" s="20">
        <v>7299</v>
      </c>
      <c r="C4668" s="20"/>
      <c r="D4668" s="127" t="s">
        <v>9635</v>
      </c>
      <c r="E4668" s="21" t="s">
        <v>17664</v>
      </c>
      <c r="F4668" s="21" t="s">
        <v>17668</v>
      </c>
      <c r="G4668" s="21" t="s">
        <v>2431</v>
      </c>
      <c r="H4668" s="22" t="s">
        <v>2437</v>
      </c>
      <c r="I4668" s="21" t="s">
        <v>68</v>
      </c>
      <c r="J4668" s="21" t="s">
        <v>17665</v>
      </c>
      <c r="K4668" s="23"/>
      <c r="L4668" s="21"/>
      <c r="M4668" s="20">
        <v>30</v>
      </c>
      <c r="N4668" s="21" t="s">
        <v>46</v>
      </c>
      <c r="O4668" s="21" t="s">
        <v>17619</v>
      </c>
      <c r="P4668" s="3" t="s">
        <v>17666</v>
      </c>
      <c r="Q4668" s="3" t="s">
        <v>17671</v>
      </c>
      <c r="R4668" s="101">
        <v>2</v>
      </c>
      <c r="S4668" s="102">
        <v>1.5</v>
      </c>
      <c r="T4668" s="116">
        <v>1.2</v>
      </c>
      <c r="U4668" s="84">
        <v>2.0099999999999998</v>
      </c>
      <c r="AE4668" s="104">
        <v>1.44</v>
      </c>
      <c r="AF4668" s="105">
        <v>1.38</v>
      </c>
      <c r="AQ4668" s="105">
        <f t="shared" si="1065"/>
        <v>1.41</v>
      </c>
      <c r="AR4668" s="105" t="str">
        <f t="shared" si="1066"/>
        <v/>
      </c>
      <c r="AS4668" s="105" t="e">
        <f t="shared" si="1067"/>
        <v>#NUM!</v>
      </c>
      <c r="AT4668" s="105" t="e">
        <f>#REF!*1.075</f>
        <v>#REF!</v>
      </c>
      <c r="AU4668" s="105">
        <f t="shared" si="1068"/>
        <v>1.2899999999999998</v>
      </c>
      <c r="AV4668" s="102" t="e">
        <f t="shared" si="1069"/>
        <v>#REF!</v>
      </c>
      <c r="AW4668" s="105" t="s">
        <v>172</v>
      </c>
      <c r="AX4668" s="105" t="s">
        <v>173</v>
      </c>
      <c r="AY4668" s="106">
        <v>1.29</v>
      </c>
      <c r="AZ4668" s="108">
        <f t="shared" si="1061"/>
        <v>0.32250000000000001</v>
      </c>
      <c r="BA4668" s="1">
        <f t="shared" si="1062"/>
        <v>1.6125</v>
      </c>
      <c r="BB4668" s="106">
        <f t="shared" si="1063"/>
        <v>1.7415</v>
      </c>
      <c r="BD4668" s="105" t="s">
        <v>885</v>
      </c>
      <c r="BE4668" s="110"/>
      <c r="BF4668" s="110"/>
      <c r="BG4668" s="110"/>
    </row>
    <row r="4669" spans="1:59" ht="24.75" customHeight="1">
      <c r="A4669" s="9">
        <v>4679</v>
      </c>
      <c r="B4669" s="36">
        <v>20268</v>
      </c>
      <c r="C4669" s="36"/>
      <c r="D4669" s="127" t="s">
        <v>9619</v>
      </c>
      <c r="E4669" s="37" t="s">
        <v>17672</v>
      </c>
      <c r="F4669" s="36" t="s">
        <v>752</v>
      </c>
      <c r="G4669" s="36" t="s">
        <v>486</v>
      </c>
      <c r="H4669" s="36" t="s">
        <v>43</v>
      </c>
      <c r="I4669" s="36" t="s">
        <v>488</v>
      </c>
      <c r="J4669" s="37" t="s">
        <v>17673</v>
      </c>
      <c r="K4669" s="49"/>
      <c r="L4669" s="36"/>
      <c r="M4669" s="36">
        <v>20</v>
      </c>
      <c r="N4669" s="36" t="s">
        <v>46</v>
      </c>
      <c r="O4669" s="36" t="s">
        <v>17619</v>
      </c>
      <c r="P4669" s="34" t="s">
        <v>9623</v>
      </c>
      <c r="Q4669" s="34" t="s">
        <v>17674</v>
      </c>
      <c r="R4669" s="101">
        <v>1.51</v>
      </c>
      <c r="S4669" s="102">
        <v>1.5</v>
      </c>
      <c r="T4669" s="116">
        <v>0.9</v>
      </c>
      <c r="U4669" s="84">
        <v>1.51</v>
      </c>
      <c r="AE4669" s="104">
        <v>0.27</v>
      </c>
      <c r="AF4669" s="105">
        <v>0.75</v>
      </c>
      <c r="AQ4669" s="105">
        <f t="shared" si="1065"/>
        <v>0.51</v>
      </c>
      <c r="AR4669" s="105" t="str">
        <f t="shared" si="1066"/>
        <v/>
      </c>
      <c r="AS4669" s="105" t="e">
        <f t="shared" si="1067"/>
        <v>#NUM!</v>
      </c>
      <c r="AT4669" s="105" t="e">
        <f>#REF!*1.075</f>
        <v>#REF!</v>
      </c>
      <c r="AU4669" s="105">
        <f t="shared" si="1068"/>
        <v>0.96750000000000003</v>
      </c>
      <c r="AV4669" s="102" t="e">
        <f t="shared" si="1069"/>
        <v>#REF!</v>
      </c>
      <c r="AW4669" s="105" t="s">
        <v>1504</v>
      </c>
      <c r="AX4669" s="105" t="s">
        <v>278</v>
      </c>
      <c r="AY4669" s="106">
        <v>0.51</v>
      </c>
      <c r="AZ4669" s="108">
        <f t="shared" si="1061"/>
        <v>0.1275</v>
      </c>
      <c r="BA4669" s="1">
        <f t="shared" si="1062"/>
        <v>0.63749999999999996</v>
      </c>
      <c r="BB4669" s="106">
        <f t="shared" si="1063"/>
        <v>0.6885</v>
      </c>
      <c r="BD4669" s="105" t="s">
        <v>200</v>
      </c>
      <c r="BE4669" s="110"/>
      <c r="BF4669" s="110"/>
      <c r="BG4669" s="110"/>
    </row>
    <row r="4670" spans="1:59" ht="24.75" customHeight="1">
      <c r="A4670" s="9">
        <v>4697</v>
      </c>
      <c r="B4670" s="36">
        <v>20340</v>
      </c>
      <c r="C4670" s="36"/>
      <c r="D4670" s="127" t="s">
        <v>9619</v>
      </c>
      <c r="E4670" s="37" t="s">
        <v>17664</v>
      </c>
      <c r="F4670" s="36" t="s">
        <v>2472</v>
      </c>
      <c r="G4670" s="36" t="s">
        <v>2431</v>
      </c>
      <c r="H4670" s="36" t="s">
        <v>6090</v>
      </c>
      <c r="I4670" s="36" t="s">
        <v>68</v>
      </c>
      <c r="J4670" s="37" t="s">
        <v>17665</v>
      </c>
      <c r="K4670" s="49"/>
      <c r="L4670" s="36"/>
      <c r="M4670" s="83" t="s">
        <v>8135</v>
      </c>
      <c r="N4670" s="36" t="s">
        <v>46</v>
      </c>
      <c r="O4670" s="36" t="s">
        <v>17619</v>
      </c>
      <c r="P4670" s="34" t="s">
        <v>17666</v>
      </c>
      <c r="Q4670" s="34" t="s">
        <v>17675</v>
      </c>
      <c r="R4670" s="101">
        <v>2.0499999999999998</v>
      </c>
      <c r="S4670" s="102">
        <v>1.5</v>
      </c>
      <c r="T4670" s="116" t="s">
        <v>58</v>
      </c>
      <c r="AE4670" s="104">
        <v>1.46</v>
      </c>
      <c r="AQ4670" s="105" t="e">
        <f t="shared" si="1065"/>
        <v>#NUM!</v>
      </c>
      <c r="AR4670" s="105" t="e">
        <f t="shared" si="1066"/>
        <v>#NUM!</v>
      </c>
      <c r="AS4670" s="105" t="e">
        <f t="shared" si="1067"/>
        <v>#NUM!</v>
      </c>
      <c r="AT4670" s="105" t="e">
        <f>#REF!*1.075</f>
        <v>#REF!</v>
      </c>
      <c r="AU4670" s="105" t="e">
        <f t="shared" si="1068"/>
        <v>#VALUE!</v>
      </c>
      <c r="AV4670" s="102" t="e">
        <f t="shared" si="1069"/>
        <v>#REF!</v>
      </c>
      <c r="AW4670" s="105" t="s">
        <v>1543</v>
      </c>
      <c r="AX4670" s="105" t="s">
        <v>532</v>
      </c>
      <c r="AY4670" s="106">
        <v>1.46</v>
      </c>
      <c r="AZ4670" s="108">
        <f t="shared" si="1061"/>
        <v>0.36499999999999999</v>
      </c>
      <c r="BA4670" s="1">
        <f t="shared" si="1062"/>
        <v>1.825</v>
      </c>
      <c r="BB4670" s="106">
        <f t="shared" si="1063"/>
        <v>1.9709999999999999</v>
      </c>
      <c r="BD4670" s="105" t="s">
        <v>200</v>
      </c>
      <c r="BE4670" s="110"/>
      <c r="BF4670" s="110"/>
      <c r="BG4670" s="110"/>
    </row>
    <row r="4671" spans="1:59" ht="24.75" customHeight="1">
      <c r="A4671" s="9">
        <v>4698</v>
      </c>
      <c r="B4671" s="36">
        <v>20341</v>
      </c>
      <c r="C4671" s="36"/>
      <c r="D4671" s="127" t="s">
        <v>9619</v>
      </c>
      <c r="E4671" s="37" t="s">
        <v>17664</v>
      </c>
      <c r="F4671" s="36" t="s">
        <v>2472</v>
      </c>
      <c r="G4671" s="36" t="s">
        <v>2431</v>
      </c>
      <c r="H4671" s="36" t="s">
        <v>3746</v>
      </c>
      <c r="I4671" s="36" t="s">
        <v>68</v>
      </c>
      <c r="J4671" s="37" t="s">
        <v>17665</v>
      </c>
      <c r="K4671" s="49"/>
      <c r="L4671" s="36"/>
      <c r="M4671" s="83" t="s">
        <v>8135</v>
      </c>
      <c r="N4671" s="36" t="s">
        <v>46</v>
      </c>
      <c r="O4671" s="36" t="s">
        <v>17619</v>
      </c>
      <c r="P4671" s="34" t="s">
        <v>17666</v>
      </c>
      <c r="Q4671" s="34" t="s">
        <v>17676</v>
      </c>
      <c r="R4671" s="101">
        <v>2.23</v>
      </c>
      <c r="S4671" s="102">
        <v>1.6</v>
      </c>
      <c r="T4671" s="116">
        <v>1.3</v>
      </c>
      <c r="AE4671" s="104">
        <v>1.47</v>
      </c>
      <c r="AQ4671" s="105" t="e">
        <f t="shared" si="1065"/>
        <v>#NUM!</v>
      </c>
      <c r="AR4671" s="105" t="e">
        <f t="shared" si="1066"/>
        <v>#NUM!</v>
      </c>
      <c r="AS4671" s="105" t="e">
        <f t="shared" si="1067"/>
        <v>#NUM!</v>
      </c>
      <c r="AT4671" s="105" t="e">
        <f>#REF!*1.075</f>
        <v>#REF!</v>
      </c>
      <c r="AU4671" s="105">
        <f t="shared" si="1068"/>
        <v>1.3975</v>
      </c>
      <c r="AV4671" s="102" t="e">
        <f t="shared" si="1069"/>
        <v>#REF!</v>
      </c>
      <c r="AW4671" s="105" t="s">
        <v>172</v>
      </c>
      <c r="AX4671" s="105" t="s">
        <v>173</v>
      </c>
      <c r="AY4671" s="106">
        <v>1.3975</v>
      </c>
      <c r="AZ4671" s="108">
        <f t="shared" si="1061"/>
        <v>0.34937499999999999</v>
      </c>
      <c r="BA4671" s="1">
        <f t="shared" si="1062"/>
        <v>1.746875</v>
      </c>
      <c r="BB4671" s="106">
        <f t="shared" si="1063"/>
        <v>1.886625</v>
      </c>
      <c r="BD4671" s="105" t="s">
        <v>200</v>
      </c>
      <c r="BE4671" s="110"/>
      <c r="BF4671" s="110"/>
      <c r="BG4671" s="110"/>
    </row>
    <row r="4672" spans="1:59" ht="24.75" hidden="1" customHeight="1">
      <c r="A4672" s="9">
        <v>4680</v>
      </c>
      <c r="B4672" s="24">
        <v>3511</v>
      </c>
      <c r="C4672" s="24"/>
      <c r="D4672" s="15"/>
      <c r="E4672" s="25" t="s">
        <v>17677</v>
      </c>
      <c r="F4672" s="25" t="s">
        <v>3856</v>
      </c>
      <c r="G4672" s="25" t="s">
        <v>3857</v>
      </c>
      <c r="H4672" s="26" t="s">
        <v>1311</v>
      </c>
      <c r="I4672" s="25" t="s">
        <v>150</v>
      </c>
      <c r="J4672" s="39" t="s">
        <v>17678</v>
      </c>
      <c r="K4672" s="27"/>
      <c r="L4672" s="25"/>
      <c r="M4672" s="24">
        <v>56</v>
      </c>
      <c r="N4672" s="25" t="s">
        <v>46</v>
      </c>
      <c r="O4672" s="25" t="s">
        <v>17679</v>
      </c>
      <c r="P4672" s="14" t="s">
        <v>13826</v>
      </c>
      <c r="Q4672" s="14" t="s">
        <v>17680</v>
      </c>
      <c r="R4672" s="101">
        <v>10.98</v>
      </c>
      <c r="T4672" s="116">
        <v>9.52</v>
      </c>
      <c r="U4672" s="84">
        <v>21.83</v>
      </c>
      <c r="V4672" s="102">
        <v>8.67</v>
      </c>
      <c r="W4672" s="102">
        <v>13.29</v>
      </c>
      <c r="Y4672" s="102">
        <v>18.11</v>
      </c>
      <c r="AE4672" s="104">
        <v>21.83</v>
      </c>
      <c r="AF4672" s="105">
        <v>10.192</v>
      </c>
      <c r="AG4672" s="105">
        <v>11.804</v>
      </c>
      <c r="AH4672" s="105">
        <v>8.59</v>
      </c>
      <c r="AI4672" s="105">
        <v>18.11</v>
      </c>
      <c r="AN4672" s="106">
        <v>9.391</v>
      </c>
      <c r="AO4672" s="105" t="s">
        <v>277</v>
      </c>
      <c r="AP4672" s="104" t="s">
        <v>278</v>
      </c>
      <c r="AQ4672" s="105">
        <f t="shared" si="1065"/>
        <v>9.391</v>
      </c>
      <c r="AR4672" s="105" t="str">
        <f t="shared" si="1066"/>
        <v/>
      </c>
      <c r="AS4672" s="105" t="e">
        <f t="shared" si="1067"/>
        <v>#NUM!</v>
      </c>
      <c r="AT4672" s="105" t="e">
        <f>#REF!*1.075</f>
        <v>#REF!</v>
      </c>
      <c r="AU4672" s="105">
        <f t="shared" si="1068"/>
        <v>10.234</v>
      </c>
      <c r="AV4672" s="102" t="e">
        <f t="shared" si="1069"/>
        <v>#REF!</v>
      </c>
      <c r="AW4672" s="105" t="s">
        <v>279</v>
      </c>
      <c r="AX4672" s="105" t="s">
        <v>278</v>
      </c>
      <c r="AY4672" s="106">
        <v>9.39</v>
      </c>
      <c r="AZ4672" s="108">
        <f t="shared" si="1061"/>
        <v>2.3475000000000001</v>
      </c>
      <c r="BA4672" s="1">
        <f t="shared" si="1062"/>
        <v>11.737500000000001</v>
      </c>
      <c r="BB4672" s="106">
        <f t="shared" si="1063"/>
        <v>12.676500000000001</v>
      </c>
      <c r="BC4672" s="105" t="s">
        <v>53</v>
      </c>
      <c r="BE4672" s="110"/>
      <c r="BF4672" s="110"/>
      <c r="BG4672" s="110"/>
    </row>
    <row r="4673" spans="1:59" ht="24.75" hidden="1" customHeight="1">
      <c r="A4673" s="9">
        <v>4681</v>
      </c>
      <c r="B4673" s="24">
        <v>3510</v>
      </c>
      <c r="C4673" s="24"/>
      <c r="D4673" s="15"/>
      <c r="E4673" s="25" t="s">
        <v>17677</v>
      </c>
      <c r="F4673" s="25" t="s">
        <v>3856</v>
      </c>
      <c r="G4673" s="25" t="s">
        <v>3857</v>
      </c>
      <c r="H4673" s="26" t="s">
        <v>935</v>
      </c>
      <c r="I4673" s="25" t="s">
        <v>150</v>
      </c>
      <c r="J4673" s="39" t="s">
        <v>17678</v>
      </c>
      <c r="K4673" s="27"/>
      <c r="L4673" s="25"/>
      <c r="M4673" s="24">
        <v>56</v>
      </c>
      <c r="N4673" s="25" t="s">
        <v>46</v>
      </c>
      <c r="O4673" s="25" t="s">
        <v>17679</v>
      </c>
      <c r="P4673" s="14" t="s">
        <v>13971</v>
      </c>
      <c r="Q4673" s="14" t="s">
        <v>17681</v>
      </c>
      <c r="R4673" s="101">
        <v>15.12</v>
      </c>
      <c r="T4673" s="116">
        <v>13.44</v>
      </c>
      <c r="U4673" s="84">
        <v>26.92</v>
      </c>
      <c r="V4673" s="102">
        <v>11.85</v>
      </c>
      <c r="W4673" s="102">
        <v>18.39</v>
      </c>
      <c r="Y4673" s="102">
        <v>26.13</v>
      </c>
      <c r="AE4673" s="104">
        <v>26.92</v>
      </c>
      <c r="AF4673" s="105">
        <v>13.888</v>
      </c>
      <c r="AG4673" s="105">
        <v>18.821000000000002</v>
      </c>
      <c r="AH4673" s="105">
        <v>12.32</v>
      </c>
      <c r="AI4673" s="105">
        <v>26.13</v>
      </c>
      <c r="AN4673" s="106">
        <v>13.103999999999999</v>
      </c>
      <c r="AO4673" s="105" t="s">
        <v>277</v>
      </c>
      <c r="AP4673" s="104" t="s">
        <v>278</v>
      </c>
      <c r="AQ4673" s="105">
        <f t="shared" si="1065"/>
        <v>13.103999999999999</v>
      </c>
      <c r="AR4673" s="105" t="str">
        <f t="shared" si="1066"/>
        <v/>
      </c>
      <c r="AS4673" s="105" t="e">
        <f t="shared" si="1067"/>
        <v>#NUM!</v>
      </c>
      <c r="AT4673" s="105" t="e">
        <f>#REF!*1.075</f>
        <v>#REF!</v>
      </c>
      <c r="AU4673" s="105">
        <f t="shared" si="1068"/>
        <v>14.447999999999999</v>
      </c>
      <c r="AV4673" s="102" t="e">
        <f t="shared" si="1069"/>
        <v>#REF!</v>
      </c>
      <c r="AW4673" s="105" t="s">
        <v>279</v>
      </c>
      <c r="AX4673" s="105" t="s">
        <v>278</v>
      </c>
      <c r="AY4673" s="106">
        <v>13.1</v>
      </c>
      <c r="AZ4673" s="108">
        <f t="shared" si="1061"/>
        <v>2.2270000000000003</v>
      </c>
      <c r="BA4673" s="1">
        <f t="shared" si="1062"/>
        <v>15.327</v>
      </c>
      <c r="BB4673" s="106">
        <f t="shared" si="1063"/>
        <v>16.553159999999998</v>
      </c>
      <c r="BC4673" s="105" t="s">
        <v>53</v>
      </c>
      <c r="BE4673" s="110"/>
      <c r="BF4673" s="110"/>
      <c r="BG4673" s="110"/>
    </row>
    <row r="4674" spans="1:59" ht="24.75" hidden="1" customHeight="1">
      <c r="A4674" s="9">
        <v>4682</v>
      </c>
      <c r="B4674" s="24">
        <v>3509</v>
      </c>
      <c r="C4674" s="24"/>
      <c r="D4674" s="15"/>
      <c r="E4674" s="25" t="s">
        <v>17677</v>
      </c>
      <c r="F4674" s="25" t="s">
        <v>3856</v>
      </c>
      <c r="G4674" s="25" t="s">
        <v>3857</v>
      </c>
      <c r="H4674" s="26" t="s">
        <v>3388</v>
      </c>
      <c r="I4674" s="25" t="s">
        <v>150</v>
      </c>
      <c r="J4674" s="39" t="s">
        <v>17678</v>
      </c>
      <c r="K4674" s="27"/>
      <c r="L4674" s="25"/>
      <c r="M4674" s="24">
        <v>56</v>
      </c>
      <c r="N4674" s="25" t="s">
        <v>46</v>
      </c>
      <c r="O4674" s="25" t="s">
        <v>17679</v>
      </c>
      <c r="P4674" s="14" t="s">
        <v>17682</v>
      </c>
      <c r="Q4674" s="14" t="s">
        <v>17683</v>
      </c>
      <c r="R4674" s="101">
        <v>27.17</v>
      </c>
      <c r="T4674" s="116">
        <v>23.4</v>
      </c>
      <c r="U4674" s="84">
        <v>37.07</v>
      </c>
      <c r="V4674" s="102">
        <v>20.309999999999999</v>
      </c>
      <c r="W4674" s="102">
        <v>34.020000000000003</v>
      </c>
      <c r="Y4674" s="102">
        <v>39.01</v>
      </c>
      <c r="AE4674" s="104">
        <v>37.07</v>
      </c>
      <c r="AG4674" s="105">
        <v>33.892000000000003</v>
      </c>
      <c r="AI4674" s="105">
        <v>39.01</v>
      </c>
      <c r="AN4674" s="106">
        <v>28.17</v>
      </c>
      <c r="AO4674" s="105" t="s">
        <v>50</v>
      </c>
      <c r="AP4674" s="104" t="s">
        <v>51</v>
      </c>
      <c r="AQ4674" s="105">
        <f t="shared" si="1065"/>
        <v>35.481000000000002</v>
      </c>
      <c r="AR4674" s="105">
        <f t="shared" si="1066"/>
        <v>27.17</v>
      </c>
      <c r="AS4674" s="105" t="e">
        <f t="shared" si="1067"/>
        <v>#NUM!</v>
      </c>
      <c r="AT4674" s="105" t="e">
        <f>#REF!*1.075</f>
        <v>#REF!</v>
      </c>
      <c r="AU4674" s="105">
        <f t="shared" si="1068"/>
        <v>25.154999999999998</v>
      </c>
      <c r="AV4674" s="102" t="e">
        <f t="shared" si="1069"/>
        <v>#REF!</v>
      </c>
      <c r="AW4674" s="105" t="s">
        <v>172</v>
      </c>
      <c r="AX4674" s="105" t="s">
        <v>173</v>
      </c>
      <c r="AY4674" s="106">
        <v>25.16</v>
      </c>
      <c r="AZ4674" s="108">
        <f t="shared" si="1061"/>
        <v>4.2772000000000006</v>
      </c>
      <c r="BA4674" s="1">
        <f t="shared" si="1062"/>
        <v>29.437200000000001</v>
      </c>
      <c r="BB4674" s="106">
        <f t="shared" si="1063"/>
        <v>31.792176000000001</v>
      </c>
      <c r="BC4674" s="105" t="s">
        <v>53</v>
      </c>
      <c r="BE4674" s="110"/>
      <c r="BF4674" s="110"/>
      <c r="BG4674" s="110"/>
    </row>
    <row r="4675" spans="1:59" ht="24.75" hidden="1" customHeight="1">
      <c r="A4675" s="9">
        <v>4683</v>
      </c>
      <c r="B4675" s="24">
        <v>3627</v>
      </c>
      <c r="C4675" s="24"/>
      <c r="D4675" s="15"/>
      <c r="E4675" s="25" t="s">
        <v>17684</v>
      </c>
      <c r="F4675" s="25" t="s">
        <v>17685</v>
      </c>
      <c r="G4675" s="25" t="s">
        <v>521</v>
      </c>
      <c r="H4675" s="26" t="s">
        <v>123</v>
      </c>
      <c r="I4675" s="25" t="s">
        <v>68</v>
      </c>
      <c r="J4675" s="25" t="s">
        <v>17686</v>
      </c>
      <c r="K4675" s="27"/>
      <c r="L4675" s="25"/>
      <c r="M4675" s="24">
        <v>30</v>
      </c>
      <c r="N4675" s="25" t="s">
        <v>46</v>
      </c>
      <c r="O4675" s="25" t="s">
        <v>17679</v>
      </c>
      <c r="P4675" s="14" t="s">
        <v>17687</v>
      </c>
      <c r="Q4675" s="14" t="s">
        <v>17688</v>
      </c>
      <c r="R4675" s="101">
        <v>3.28</v>
      </c>
      <c r="T4675" s="116">
        <v>2.9</v>
      </c>
      <c r="U4675" s="84">
        <v>4.71</v>
      </c>
      <c r="V4675" s="102">
        <v>3.56</v>
      </c>
      <c r="Y4675" s="102">
        <v>3</v>
      </c>
      <c r="AE4675" s="104">
        <v>4.71</v>
      </c>
      <c r="AI4675" s="105">
        <v>3</v>
      </c>
      <c r="AK4675" s="105">
        <v>4.58</v>
      </c>
      <c r="AN4675" s="106">
        <v>3.28</v>
      </c>
      <c r="AO4675" s="105" t="s">
        <v>50</v>
      </c>
      <c r="AP4675" s="104" t="s">
        <v>51</v>
      </c>
      <c r="AQ4675" s="105">
        <f t="shared" si="1065"/>
        <v>3.855</v>
      </c>
      <c r="AR4675" s="105">
        <f t="shared" si="1066"/>
        <v>3.28</v>
      </c>
      <c r="AS4675" s="105" t="e">
        <f t="shared" si="1067"/>
        <v>#NUM!</v>
      </c>
      <c r="AT4675" s="105" t="e">
        <f>#REF!*1.075</f>
        <v>#REF!</v>
      </c>
      <c r="AU4675" s="105">
        <f t="shared" si="1068"/>
        <v>3.1174999999999997</v>
      </c>
      <c r="AV4675" s="102" t="e">
        <f t="shared" si="1069"/>
        <v>#REF!</v>
      </c>
      <c r="AW4675" s="105" t="s">
        <v>172</v>
      </c>
      <c r="AX4675" s="105" t="s">
        <v>173</v>
      </c>
      <c r="AY4675" s="106">
        <v>3.12</v>
      </c>
      <c r="AZ4675" s="108">
        <f t="shared" si="1061"/>
        <v>0.78</v>
      </c>
      <c r="BA4675" s="1">
        <f t="shared" si="1062"/>
        <v>3.9000000000000004</v>
      </c>
      <c r="BB4675" s="106">
        <f t="shared" si="1063"/>
        <v>4.2120000000000006</v>
      </c>
      <c r="BC4675" s="105" t="s">
        <v>53</v>
      </c>
      <c r="BE4675" s="110"/>
      <c r="BF4675" s="110"/>
      <c r="BG4675" s="110"/>
    </row>
    <row r="4676" spans="1:59" ht="24.75" hidden="1" customHeight="1">
      <c r="A4676" s="9">
        <v>4684</v>
      </c>
      <c r="B4676" s="24">
        <v>3628</v>
      </c>
      <c r="C4676" s="24"/>
      <c r="D4676" s="15"/>
      <c r="E4676" s="25" t="s">
        <v>17684</v>
      </c>
      <c r="F4676" s="25" t="s">
        <v>17689</v>
      </c>
      <c r="G4676" s="25" t="s">
        <v>521</v>
      </c>
      <c r="H4676" s="26" t="s">
        <v>310</v>
      </c>
      <c r="I4676" s="25" t="s">
        <v>68</v>
      </c>
      <c r="J4676" s="25" t="s">
        <v>17690</v>
      </c>
      <c r="K4676" s="27"/>
      <c r="L4676" s="25"/>
      <c r="M4676" s="24">
        <v>30</v>
      </c>
      <c r="N4676" s="25" t="s">
        <v>46</v>
      </c>
      <c r="O4676" s="25" t="s">
        <v>17679</v>
      </c>
      <c r="P4676" s="14" t="s">
        <v>17687</v>
      </c>
      <c r="Q4676" s="14" t="s">
        <v>17691</v>
      </c>
      <c r="R4676" s="101">
        <v>2.4700000000000002</v>
      </c>
      <c r="T4676" s="116">
        <v>2.1</v>
      </c>
      <c r="U4676" s="84">
        <v>2.76</v>
      </c>
      <c r="V4676" s="102">
        <v>2.67</v>
      </c>
      <c r="Y4676" s="102">
        <v>2.27</v>
      </c>
      <c r="AE4676" s="104">
        <v>2.76</v>
      </c>
      <c r="AI4676" s="105">
        <v>2.27</v>
      </c>
      <c r="AK4676" s="105">
        <v>4.0599999999999996</v>
      </c>
      <c r="AN4676" s="106">
        <v>2.4700000000000002</v>
      </c>
      <c r="AO4676" s="105" t="s">
        <v>50</v>
      </c>
      <c r="AP4676" s="104" t="s">
        <v>51</v>
      </c>
      <c r="AQ4676" s="105">
        <f t="shared" si="1065"/>
        <v>2.5149999999999997</v>
      </c>
      <c r="AR4676" s="105">
        <f t="shared" si="1066"/>
        <v>2.4700000000000002</v>
      </c>
      <c r="AS4676" s="105" t="e">
        <f t="shared" si="1067"/>
        <v>#NUM!</v>
      </c>
      <c r="AT4676" s="105" t="e">
        <f>#REF!*1.075</f>
        <v>#REF!</v>
      </c>
      <c r="AU4676" s="105">
        <f t="shared" si="1068"/>
        <v>2.2574999999999998</v>
      </c>
      <c r="AV4676" s="102" t="e">
        <f t="shared" si="1069"/>
        <v>#REF!</v>
      </c>
      <c r="AW4676" s="105" t="s">
        <v>172</v>
      </c>
      <c r="AX4676" s="105" t="s">
        <v>173</v>
      </c>
      <c r="AY4676" s="106">
        <v>2.2599999999999998</v>
      </c>
      <c r="AZ4676" s="108">
        <f t="shared" si="1061"/>
        <v>0.56499999999999995</v>
      </c>
      <c r="BA4676" s="1">
        <f t="shared" si="1062"/>
        <v>2.8249999999999997</v>
      </c>
      <c r="BB4676" s="106">
        <f t="shared" si="1063"/>
        <v>3.0509999999999997</v>
      </c>
      <c r="BC4676" s="105" t="s">
        <v>53</v>
      </c>
      <c r="BE4676" s="110"/>
      <c r="BF4676" s="110"/>
      <c r="BG4676" s="110"/>
    </row>
    <row r="4677" spans="1:59" ht="24.75" hidden="1" customHeight="1">
      <c r="A4677" s="9">
        <v>4685</v>
      </c>
      <c r="B4677" s="24">
        <v>3634</v>
      </c>
      <c r="C4677" s="24"/>
      <c r="D4677" s="15"/>
      <c r="E4677" s="25" t="s">
        <v>17692</v>
      </c>
      <c r="F4677" s="25" t="s">
        <v>17693</v>
      </c>
      <c r="G4677" s="25" t="s">
        <v>411</v>
      </c>
      <c r="H4677" s="26" t="s">
        <v>189</v>
      </c>
      <c r="I4677" s="25" t="s">
        <v>44</v>
      </c>
      <c r="J4677" s="80" t="s">
        <v>1078</v>
      </c>
      <c r="K4677" s="27"/>
      <c r="L4677" s="25"/>
      <c r="M4677" s="24">
        <v>30</v>
      </c>
      <c r="N4677" s="25" t="s">
        <v>46</v>
      </c>
      <c r="O4677" s="25" t="s">
        <v>17679</v>
      </c>
      <c r="P4677" s="14" t="s">
        <v>17687</v>
      </c>
      <c r="Q4677" s="14" t="s">
        <v>17694</v>
      </c>
      <c r="R4677" s="101">
        <v>7.51</v>
      </c>
      <c r="T4677" s="116">
        <v>7.1</v>
      </c>
      <c r="U4677" s="84">
        <v>7.94</v>
      </c>
      <c r="V4677" s="102">
        <v>7.88</v>
      </c>
      <c r="W4677" s="102">
        <v>7.14</v>
      </c>
      <c r="AE4677" s="104">
        <v>7.94</v>
      </c>
      <c r="AG4677" s="105">
        <v>4.1147999999999998</v>
      </c>
      <c r="AI4677" s="105">
        <v>5.35</v>
      </c>
      <c r="AN4677" s="106">
        <v>4.7324000000000002</v>
      </c>
      <c r="AO4677" s="105" t="s">
        <v>277</v>
      </c>
      <c r="AP4677" s="104" t="s">
        <v>278</v>
      </c>
      <c r="AQ4677" s="105">
        <f t="shared" si="1065"/>
        <v>4.7324000000000002</v>
      </c>
      <c r="AR4677" s="105" t="str">
        <f t="shared" si="1066"/>
        <v/>
      </c>
      <c r="AS4677" s="105" t="e">
        <f t="shared" si="1067"/>
        <v>#NUM!</v>
      </c>
      <c r="AT4677" s="105" t="e">
        <f>#REF!*1.075</f>
        <v>#REF!</v>
      </c>
      <c r="AU4677" s="105">
        <f t="shared" si="1068"/>
        <v>7.6324999999999994</v>
      </c>
      <c r="AV4677" s="102" t="e">
        <f t="shared" si="1069"/>
        <v>#REF!</v>
      </c>
      <c r="AW4677" s="105" t="s">
        <v>172</v>
      </c>
      <c r="AX4677" s="105" t="s">
        <v>173</v>
      </c>
      <c r="AY4677" s="106">
        <v>4.7300000000000004</v>
      </c>
      <c r="AZ4677" s="108">
        <f t="shared" si="1061"/>
        <v>1.1825000000000001</v>
      </c>
      <c r="BA4677" s="1">
        <f t="shared" si="1062"/>
        <v>5.9125000000000005</v>
      </c>
      <c r="BB4677" s="106">
        <f t="shared" si="1063"/>
        <v>6.3855000000000004</v>
      </c>
      <c r="BC4677" s="105" t="s">
        <v>53</v>
      </c>
      <c r="BE4677" s="110"/>
      <c r="BF4677" s="110"/>
      <c r="BG4677" s="110"/>
    </row>
    <row r="4678" spans="1:59" ht="24.75" hidden="1" customHeight="1">
      <c r="A4678" s="9">
        <v>4686</v>
      </c>
      <c r="B4678" s="24">
        <v>3635</v>
      </c>
      <c r="C4678" s="24"/>
      <c r="D4678" s="15"/>
      <c r="E4678" s="25" t="s">
        <v>17692</v>
      </c>
      <c r="F4678" s="25" t="s">
        <v>17695</v>
      </c>
      <c r="G4678" s="25" t="s">
        <v>411</v>
      </c>
      <c r="H4678" s="26" t="s">
        <v>60</v>
      </c>
      <c r="I4678" s="25" t="s">
        <v>44</v>
      </c>
      <c r="J4678" s="80" t="s">
        <v>1078</v>
      </c>
      <c r="K4678" s="27"/>
      <c r="L4678" s="25"/>
      <c r="M4678" s="24">
        <v>30</v>
      </c>
      <c r="N4678" s="25" t="s">
        <v>46</v>
      </c>
      <c r="O4678" s="25" t="s">
        <v>17679</v>
      </c>
      <c r="P4678" s="14" t="s">
        <v>17687</v>
      </c>
      <c r="Q4678" s="14" t="s">
        <v>17696</v>
      </c>
      <c r="R4678" s="101">
        <v>5.86</v>
      </c>
      <c r="T4678" s="116">
        <v>4.6500000000000004</v>
      </c>
      <c r="U4678" s="84">
        <v>7.31</v>
      </c>
      <c r="V4678" s="102">
        <v>6.7</v>
      </c>
      <c r="W4678" s="102">
        <v>5.03</v>
      </c>
      <c r="AE4678" s="104">
        <v>7.31</v>
      </c>
      <c r="AG4678" s="105">
        <v>5.0126999999999997</v>
      </c>
      <c r="AI4678" s="105">
        <v>4.21</v>
      </c>
      <c r="AN4678" s="106">
        <v>4.6113499999999998</v>
      </c>
      <c r="AO4678" s="105" t="s">
        <v>277</v>
      </c>
      <c r="AP4678" s="104" t="s">
        <v>278</v>
      </c>
      <c r="AQ4678" s="105">
        <f t="shared" si="1065"/>
        <v>4.6113499999999998</v>
      </c>
      <c r="AR4678" s="105" t="str">
        <f t="shared" si="1066"/>
        <v/>
      </c>
      <c r="AS4678" s="105" t="e">
        <f t="shared" si="1067"/>
        <v>#NUM!</v>
      </c>
      <c r="AT4678" s="105" t="e">
        <f>#REF!*1.075</f>
        <v>#REF!</v>
      </c>
      <c r="AU4678" s="105">
        <f t="shared" si="1068"/>
        <v>4.9987500000000002</v>
      </c>
      <c r="AV4678" s="102" t="e">
        <f t="shared" si="1069"/>
        <v>#REF!</v>
      </c>
      <c r="AW4678" s="105" t="s">
        <v>279</v>
      </c>
      <c r="AX4678" s="105" t="s">
        <v>278</v>
      </c>
      <c r="AY4678" s="106">
        <v>4.6100000000000003</v>
      </c>
      <c r="AZ4678" s="108">
        <f t="shared" si="1061"/>
        <v>1.1525000000000001</v>
      </c>
      <c r="BA4678" s="1">
        <f t="shared" si="1062"/>
        <v>5.7625000000000002</v>
      </c>
      <c r="BB4678" s="106">
        <f t="shared" si="1063"/>
        <v>6.2235000000000005</v>
      </c>
      <c r="BC4678" s="105" t="s">
        <v>53</v>
      </c>
      <c r="BE4678" s="110"/>
      <c r="BF4678" s="110"/>
      <c r="BG4678" s="110"/>
    </row>
    <row r="4679" spans="1:59" ht="24.75" hidden="1" customHeight="1">
      <c r="A4679" s="9">
        <v>4687</v>
      </c>
      <c r="B4679" s="24">
        <v>3633</v>
      </c>
      <c r="C4679" s="24"/>
      <c r="D4679" s="15"/>
      <c r="E4679" s="25" t="s">
        <v>17692</v>
      </c>
      <c r="F4679" s="25" t="s">
        <v>17697</v>
      </c>
      <c r="G4679" s="25" t="s">
        <v>411</v>
      </c>
      <c r="H4679" s="26" t="s">
        <v>123</v>
      </c>
      <c r="I4679" s="25" t="s">
        <v>44</v>
      </c>
      <c r="J4679" s="80" t="s">
        <v>1078</v>
      </c>
      <c r="K4679" s="27"/>
      <c r="L4679" s="25"/>
      <c r="M4679" s="24">
        <v>30</v>
      </c>
      <c r="N4679" s="25" t="s">
        <v>46</v>
      </c>
      <c r="O4679" s="25" t="s">
        <v>17679</v>
      </c>
      <c r="P4679" s="14" t="s">
        <v>17687</v>
      </c>
      <c r="Q4679" s="14" t="s">
        <v>17698</v>
      </c>
      <c r="R4679" s="101">
        <v>3.9</v>
      </c>
      <c r="T4679" s="116">
        <v>3</v>
      </c>
      <c r="U4679" s="84">
        <v>4.7</v>
      </c>
      <c r="V4679" s="102">
        <v>3.89</v>
      </c>
      <c r="W4679" s="102">
        <v>3.9</v>
      </c>
      <c r="AE4679" s="104">
        <v>4.7</v>
      </c>
      <c r="AG4679" s="105">
        <v>3.88</v>
      </c>
      <c r="AI4679" s="105">
        <v>2.7</v>
      </c>
      <c r="AN4679" s="106">
        <v>3.29</v>
      </c>
      <c r="AO4679" s="105" t="s">
        <v>277</v>
      </c>
      <c r="AP4679" s="104" t="s">
        <v>278</v>
      </c>
      <c r="AQ4679" s="105">
        <f t="shared" si="1065"/>
        <v>3.29</v>
      </c>
      <c r="AR4679" s="105" t="str">
        <f t="shared" si="1066"/>
        <v/>
      </c>
      <c r="AS4679" s="105" t="e">
        <f t="shared" si="1067"/>
        <v>#NUM!</v>
      </c>
      <c r="AT4679" s="105" t="e">
        <f>#REF!*1.075</f>
        <v>#REF!</v>
      </c>
      <c r="AU4679" s="105">
        <f t="shared" si="1068"/>
        <v>3.2249999999999996</v>
      </c>
      <c r="AV4679" s="102" t="e">
        <f t="shared" si="1069"/>
        <v>#REF!</v>
      </c>
      <c r="AW4679" s="105" t="s">
        <v>172</v>
      </c>
      <c r="AX4679" s="105" t="s">
        <v>173</v>
      </c>
      <c r="AY4679" s="106">
        <v>3.23</v>
      </c>
      <c r="AZ4679" s="108">
        <f t="shared" si="1061"/>
        <v>0.8075</v>
      </c>
      <c r="BA4679" s="1">
        <f t="shared" si="1062"/>
        <v>4.0374999999999996</v>
      </c>
      <c r="BB4679" s="106">
        <f t="shared" si="1063"/>
        <v>4.3605</v>
      </c>
      <c r="BC4679" s="105" t="s">
        <v>53</v>
      </c>
      <c r="BE4679" s="110"/>
      <c r="BF4679" s="110"/>
      <c r="BG4679" s="110"/>
    </row>
    <row r="4680" spans="1:59" ht="24.75" hidden="1" customHeight="1">
      <c r="A4680" s="9">
        <v>4688</v>
      </c>
      <c r="B4680" s="24">
        <v>19770</v>
      </c>
      <c r="C4680" s="24"/>
      <c r="D4680" s="126" t="s">
        <v>12851</v>
      </c>
      <c r="E4680" s="25" t="s">
        <v>17699</v>
      </c>
      <c r="F4680" s="25" t="s">
        <v>5970</v>
      </c>
      <c r="G4680" s="25" t="s">
        <v>944</v>
      </c>
      <c r="H4680" s="26" t="s">
        <v>7</v>
      </c>
      <c r="I4680" s="25" t="s">
        <v>44</v>
      </c>
      <c r="J4680" s="25" t="s">
        <v>17700</v>
      </c>
      <c r="K4680" s="27"/>
      <c r="L4680" s="25"/>
      <c r="M4680" s="24">
        <v>2</v>
      </c>
      <c r="N4680" s="25" t="s">
        <v>46</v>
      </c>
      <c r="O4680" s="25" t="s">
        <v>17679</v>
      </c>
      <c r="P4680" s="14" t="s">
        <v>17701</v>
      </c>
      <c r="Q4680" s="14" t="s">
        <v>17702</v>
      </c>
      <c r="R4680" s="101">
        <v>9.64</v>
      </c>
      <c r="S4680" s="102">
        <v>8.9600000000000009</v>
      </c>
      <c r="T4680" s="116">
        <v>8.9600000000000009</v>
      </c>
      <c r="U4680" s="84">
        <v>14.78</v>
      </c>
      <c r="V4680" s="102">
        <v>9.18</v>
      </c>
      <c r="W4680" s="102">
        <v>11.14</v>
      </c>
      <c r="Y4680" s="102">
        <v>9.83</v>
      </c>
      <c r="AE4680" s="104">
        <v>14.78</v>
      </c>
      <c r="AF4680" s="105">
        <v>9.18</v>
      </c>
      <c r="AG4680" s="105">
        <v>9.74</v>
      </c>
      <c r="AM4680" s="105">
        <v>11.68</v>
      </c>
      <c r="AN4680" s="106">
        <v>9.51</v>
      </c>
      <c r="AO4680" s="105" t="s">
        <v>50</v>
      </c>
      <c r="AP4680" s="104" t="s">
        <v>51</v>
      </c>
      <c r="AQ4680" s="105">
        <f t="shared" si="1065"/>
        <v>9.4600000000000009</v>
      </c>
      <c r="AR4680" s="105" t="str">
        <f t="shared" si="1066"/>
        <v/>
      </c>
      <c r="AS4680" s="105" t="e">
        <f t="shared" si="1067"/>
        <v>#NUM!</v>
      </c>
      <c r="AT4680" s="105" t="e">
        <f>#REF!*1.075</f>
        <v>#REF!</v>
      </c>
      <c r="AU4680" s="105">
        <f t="shared" si="1068"/>
        <v>9.6319999999999997</v>
      </c>
      <c r="AV4680" s="102" t="e">
        <f t="shared" si="1069"/>
        <v>#REF!</v>
      </c>
      <c r="AW4680" s="105" t="s">
        <v>279</v>
      </c>
      <c r="AX4680" s="105" t="s">
        <v>278</v>
      </c>
      <c r="AY4680" s="106">
        <v>9.4600000000000009</v>
      </c>
      <c r="AZ4680" s="108">
        <f t="shared" si="1061"/>
        <v>2.3650000000000002</v>
      </c>
      <c r="BA4680" s="1">
        <f t="shared" si="1062"/>
        <v>11.825000000000001</v>
      </c>
      <c r="BB4680" s="106">
        <f t="shared" si="1063"/>
        <v>12.771000000000001</v>
      </c>
      <c r="BC4680" s="105" t="s">
        <v>53</v>
      </c>
      <c r="BD4680" s="110" t="s">
        <v>885</v>
      </c>
      <c r="BE4680" s="110"/>
      <c r="BF4680" s="110"/>
      <c r="BG4680" s="110"/>
    </row>
    <row r="4681" spans="1:59" ht="24.75" hidden="1" customHeight="1">
      <c r="A4681" s="9">
        <v>4689</v>
      </c>
      <c r="B4681" s="24">
        <v>19771</v>
      </c>
      <c r="C4681" s="24"/>
      <c r="D4681" s="126" t="s">
        <v>12851</v>
      </c>
      <c r="E4681" s="25" t="s">
        <v>17699</v>
      </c>
      <c r="F4681" s="25" t="s">
        <v>5970</v>
      </c>
      <c r="G4681" s="25" t="s">
        <v>944</v>
      </c>
      <c r="H4681" s="26" t="s">
        <v>43</v>
      </c>
      <c r="I4681" s="25" t="s">
        <v>44</v>
      </c>
      <c r="J4681" s="25" t="s">
        <v>17700</v>
      </c>
      <c r="K4681" s="27"/>
      <c r="L4681" s="25"/>
      <c r="M4681" s="24">
        <v>2</v>
      </c>
      <c r="N4681" s="25" t="s">
        <v>46</v>
      </c>
      <c r="O4681" s="25" t="s">
        <v>17679</v>
      </c>
      <c r="P4681" s="14" t="s">
        <v>17701</v>
      </c>
      <c r="Q4681" s="14" t="s">
        <v>17703</v>
      </c>
      <c r="R4681" s="101">
        <v>12.01</v>
      </c>
      <c r="S4681" s="102">
        <v>11.18</v>
      </c>
      <c r="T4681" s="116">
        <v>11.18</v>
      </c>
      <c r="U4681" s="84">
        <v>17.940000000000001</v>
      </c>
      <c r="V4681" s="102">
        <v>10.45</v>
      </c>
      <c r="W4681" s="102">
        <v>13.3</v>
      </c>
      <c r="Y4681" s="102">
        <v>16.84</v>
      </c>
      <c r="AE4681" s="104">
        <v>17.940000000000001</v>
      </c>
      <c r="AF4681" s="105">
        <v>10.45</v>
      </c>
      <c r="AG4681" s="105">
        <v>15.19</v>
      </c>
      <c r="AI4681" s="105">
        <v>17.82</v>
      </c>
      <c r="AM4681" s="105">
        <v>13.7</v>
      </c>
      <c r="AN4681" s="106">
        <v>11.88</v>
      </c>
      <c r="AO4681" s="105" t="s">
        <v>50</v>
      </c>
      <c r="AP4681" s="104" t="s">
        <v>51</v>
      </c>
      <c r="AQ4681" s="105">
        <f t="shared" si="1065"/>
        <v>12.82</v>
      </c>
      <c r="AR4681" s="105">
        <f t="shared" si="1066"/>
        <v>12.01</v>
      </c>
      <c r="AS4681" s="105" t="e">
        <f t="shared" si="1067"/>
        <v>#NUM!</v>
      </c>
      <c r="AT4681" s="105" t="e">
        <f>#REF!*1.075</f>
        <v>#REF!</v>
      </c>
      <c r="AU4681" s="105">
        <f t="shared" si="1068"/>
        <v>12.0185</v>
      </c>
      <c r="AV4681" s="102" t="e">
        <f t="shared" si="1069"/>
        <v>#REF!</v>
      </c>
      <c r="AW4681" s="125" t="s">
        <v>52</v>
      </c>
      <c r="AX4681" s="105" t="s">
        <v>51</v>
      </c>
      <c r="AY4681" s="106">
        <v>12.01</v>
      </c>
      <c r="AZ4681" s="108">
        <f t="shared" si="1061"/>
        <v>2.0417000000000001</v>
      </c>
      <c r="BA4681" s="1">
        <f t="shared" si="1062"/>
        <v>14.0517</v>
      </c>
      <c r="BB4681" s="106">
        <f t="shared" si="1063"/>
        <v>15.175836</v>
      </c>
      <c r="BC4681" s="105" t="s">
        <v>53</v>
      </c>
      <c r="BD4681" s="110" t="s">
        <v>885</v>
      </c>
      <c r="BE4681" s="110"/>
      <c r="BF4681" s="110"/>
      <c r="BG4681" s="110"/>
    </row>
    <row r="4682" spans="1:59" ht="24.75" hidden="1" customHeight="1">
      <c r="A4682" s="9">
        <v>4690</v>
      </c>
      <c r="B4682" s="24">
        <v>5106</v>
      </c>
      <c r="C4682" s="24"/>
      <c r="D4682" s="15"/>
      <c r="E4682" s="25" t="s">
        <v>17704</v>
      </c>
      <c r="F4682" s="25" t="s">
        <v>17705</v>
      </c>
      <c r="G4682" s="25" t="s">
        <v>5429</v>
      </c>
      <c r="H4682" s="26" t="s">
        <v>5430</v>
      </c>
      <c r="I4682" s="25" t="s">
        <v>983</v>
      </c>
      <c r="J4682" s="25" t="s">
        <v>17706</v>
      </c>
      <c r="K4682" s="27">
        <v>2.5</v>
      </c>
      <c r="L4682" s="25" t="s">
        <v>91</v>
      </c>
      <c r="M4682" s="24">
        <v>1</v>
      </c>
      <c r="N4682" s="25" t="s">
        <v>46</v>
      </c>
      <c r="O4682" s="25" t="s">
        <v>17679</v>
      </c>
      <c r="P4682" s="14" t="s">
        <v>13884</v>
      </c>
      <c r="Q4682" s="14" t="s">
        <v>17707</v>
      </c>
      <c r="R4682" s="101">
        <v>4.95</v>
      </c>
      <c r="T4682" s="116">
        <v>5.99</v>
      </c>
      <c r="U4682" s="84">
        <v>4.97</v>
      </c>
      <c r="V4682" s="102">
        <v>4.92</v>
      </c>
      <c r="W4682" s="102">
        <v>8.3800000000000008</v>
      </c>
      <c r="Y4682" s="102">
        <v>6.09</v>
      </c>
      <c r="AE4682" s="104">
        <v>4.97</v>
      </c>
      <c r="AF4682" s="105">
        <v>6.2</v>
      </c>
      <c r="AG4682" s="105">
        <v>7.43</v>
      </c>
      <c r="AH4682" s="105">
        <v>4.37</v>
      </c>
      <c r="AI4682" s="105">
        <v>6.09</v>
      </c>
      <c r="AN4682" s="106">
        <v>4.67</v>
      </c>
      <c r="AO4682" s="105" t="s">
        <v>277</v>
      </c>
      <c r="AP4682" s="104" t="s">
        <v>278</v>
      </c>
      <c r="AQ4682" s="105">
        <f t="shared" si="1065"/>
        <v>4.67</v>
      </c>
      <c r="AR4682" s="105" t="str">
        <f t="shared" si="1066"/>
        <v/>
      </c>
      <c r="AS4682" s="105" t="e">
        <f t="shared" si="1067"/>
        <v>#NUM!</v>
      </c>
      <c r="AT4682" s="105" t="e">
        <f>#REF!*1.075</f>
        <v>#REF!</v>
      </c>
      <c r="AU4682" s="105">
        <f t="shared" si="1068"/>
        <v>6.4392500000000004</v>
      </c>
      <c r="AV4682" s="102" t="e">
        <f t="shared" si="1069"/>
        <v>#REF!</v>
      </c>
      <c r="AW4682" s="105" t="s">
        <v>279</v>
      </c>
      <c r="AX4682" s="105" t="s">
        <v>278</v>
      </c>
      <c r="AY4682" s="106">
        <v>4.67</v>
      </c>
      <c r="AZ4682" s="108">
        <f t="shared" si="1061"/>
        <v>1.1675</v>
      </c>
      <c r="BA4682" s="1">
        <f t="shared" si="1062"/>
        <v>5.8375000000000004</v>
      </c>
      <c r="BB4682" s="106">
        <f t="shared" si="1063"/>
        <v>6.3045</v>
      </c>
      <c r="BC4682" s="105" t="s">
        <v>53</v>
      </c>
      <c r="BE4682" s="110"/>
      <c r="BF4682" s="110"/>
      <c r="BG4682" s="110"/>
    </row>
    <row r="4683" spans="1:59" ht="24.75" hidden="1" customHeight="1">
      <c r="A4683" s="9">
        <v>4691</v>
      </c>
      <c r="B4683" s="24">
        <v>3629</v>
      </c>
      <c r="C4683" s="24"/>
      <c r="D4683" s="15"/>
      <c r="E4683" s="25" t="s">
        <v>17708</v>
      </c>
      <c r="F4683" s="25" t="s">
        <v>86</v>
      </c>
      <c r="G4683" s="25" t="s">
        <v>87</v>
      </c>
      <c r="H4683" s="26" t="s">
        <v>1507</v>
      </c>
      <c r="I4683" s="25" t="s">
        <v>68</v>
      </c>
      <c r="J4683" s="80" t="s">
        <v>1078</v>
      </c>
      <c r="K4683" s="27"/>
      <c r="L4683" s="25"/>
      <c r="M4683" s="24">
        <v>30</v>
      </c>
      <c r="N4683" s="25" t="s">
        <v>46</v>
      </c>
      <c r="O4683" s="25" t="s">
        <v>17679</v>
      </c>
      <c r="P4683" s="14" t="s">
        <v>17709</v>
      </c>
      <c r="Q4683" s="14" t="s">
        <v>17710</v>
      </c>
      <c r="R4683" s="101">
        <v>1.51</v>
      </c>
      <c r="T4683" s="116">
        <v>1.06</v>
      </c>
      <c r="V4683" s="102">
        <v>2.0699999999999998</v>
      </c>
      <c r="W4683" s="102">
        <v>1.1399999999999999</v>
      </c>
      <c r="Y4683" s="102">
        <v>1.88</v>
      </c>
      <c r="AG4683" s="105">
        <v>1.01</v>
      </c>
      <c r="AH4683" s="105">
        <v>1.02</v>
      </c>
      <c r="AI4683" s="105">
        <v>1.88</v>
      </c>
      <c r="AN4683" s="106">
        <v>1.0149999999999999</v>
      </c>
      <c r="AO4683" s="105" t="s">
        <v>277</v>
      </c>
      <c r="AP4683" s="104" t="s">
        <v>278</v>
      </c>
      <c r="AQ4683" s="105">
        <f t="shared" si="1065"/>
        <v>1.0150000000000001</v>
      </c>
      <c r="AR4683" s="105" t="str">
        <f t="shared" si="1066"/>
        <v/>
      </c>
      <c r="AS4683" s="105" t="e">
        <f t="shared" si="1067"/>
        <v>#NUM!</v>
      </c>
      <c r="AT4683" s="105" t="e">
        <f>#REF!*1.075</f>
        <v>#REF!</v>
      </c>
      <c r="AU4683" s="105">
        <f t="shared" si="1068"/>
        <v>1.1395</v>
      </c>
      <c r="AV4683" s="102" t="e">
        <f t="shared" si="1069"/>
        <v>#REF!</v>
      </c>
      <c r="AW4683" s="105" t="s">
        <v>172</v>
      </c>
      <c r="AX4683" s="105" t="s">
        <v>173</v>
      </c>
      <c r="AY4683" s="106">
        <v>1.0149999999999999</v>
      </c>
      <c r="AZ4683" s="108">
        <f t="shared" si="1061"/>
        <v>0.25374999999999998</v>
      </c>
      <c r="BA4683" s="1">
        <f t="shared" si="1062"/>
        <v>1.2687499999999998</v>
      </c>
      <c r="BB4683" s="106">
        <f t="shared" si="1063"/>
        <v>1.3702499999999997</v>
      </c>
      <c r="BC4683" s="105" t="s">
        <v>53</v>
      </c>
      <c r="BE4683" s="110"/>
      <c r="BF4683" s="110"/>
      <c r="BG4683" s="110"/>
    </row>
    <row r="4684" spans="1:59" ht="24.75" hidden="1" customHeight="1">
      <c r="A4684" s="9">
        <v>4692</v>
      </c>
      <c r="B4684" s="24">
        <v>3630</v>
      </c>
      <c r="C4684" s="24"/>
      <c r="D4684" s="15"/>
      <c r="E4684" s="25" t="s">
        <v>17708</v>
      </c>
      <c r="F4684" s="25" t="s">
        <v>86</v>
      </c>
      <c r="G4684" s="25" t="s">
        <v>87</v>
      </c>
      <c r="H4684" s="26" t="s">
        <v>1460</v>
      </c>
      <c r="I4684" s="25" t="s">
        <v>68</v>
      </c>
      <c r="J4684" s="80" t="s">
        <v>1078</v>
      </c>
      <c r="K4684" s="27"/>
      <c r="L4684" s="25"/>
      <c r="M4684" s="24">
        <v>30</v>
      </c>
      <c r="N4684" s="25" t="s">
        <v>46</v>
      </c>
      <c r="O4684" s="25" t="s">
        <v>17679</v>
      </c>
      <c r="P4684" s="14" t="s">
        <v>17709</v>
      </c>
      <c r="Q4684" s="14" t="s">
        <v>17711</v>
      </c>
      <c r="R4684" s="101">
        <v>2.2000000000000002</v>
      </c>
      <c r="T4684" s="116">
        <v>1.65</v>
      </c>
      <c r="U4684" s="84">
        <v>3.63</v>
      </c>
      <c r="V4684" s="102">
        <v>2.82</v>
      </c>
      <c r="W4684" s="102">
        <v>1.68</v>
      </c>
      <c r="Y4684" s="102">
        <v>2.72</v>
      </c>
      <c r="AE4684" s="104">
        <v>3.63</v>
      </c>
      <c r="AG4684" s="105">
        <v>1.4870000000000001</v>
      </c>
      <c r="AH4684" s="105">
        <v>1.6</v>
      </c>
      <c r="AI4684" s="105">
        <v>2.72</v>
      </c>
      <c r="AN4684" s="106">
        <v>1.5435000000000001</v>
      </c>
      <c r="AO4684" s="105" t="s">
        <v>277</v>
      </c>
      <c r="AP4684" s="104" t="s">
        <v>278</v>
      </c>
      <c r="AQ4684" s="105">
        <f t="shared" si="1065"/>
        <v>1.5435000000000001</v>
      </c>
      <c r="AR4684" s="105" t="str">
        <f t="shared" si="1066"/>
        <v/>
      </c>
      <c r="AS4684" s="105" t="e">
        <f t="shared" si="1067"/>
        <v>#NUM!</v>
      </c>
      <c r="AT4684" s="105" t="e">
        <f>#REF!*1.075</f>
        <v>#REF!</v>
      </c>
      <c r="AU4684" s="105">
        <f t="shared" si="1068"/>
        <v>1.7737499999999999</v>
      </c>
      <c r="AV4684" s="102" t="e">
        <f t="shared" si="1069"/>
        <v>#REF!</v>
      </c>
      <c r="AW4684" s="105" t="s">
        <v>279</v>
      </c>
      <c r="AX4684" s="105" t="s">
        <v>278</v>
      </c>
      <c r="AY4684" s="106">
        <v>1.54</v>
      </c>
      <c r="AZ4684" s="108">
        <f t="shared" si="1061"/>
        <v>0.38500000000000001</v>
      </c>
      <c r="BA4684" s="1">
        <f t="shared" si="1062"/>
        <v>1.925</v>
      </c>
      <c r="BB4684" s="106">
        <f t="shared" si="1063"/>
        <v>2.0790000000000002</v>
      </c>
      <c r="BC4684" s="105" t="s">
        <v>53</v>
      </c>
      <c r="BE4684" s="110"/>
      <c r="BF4684" s="110"/>
      <c r="BG4684" s="110"/>
    </row>
    <row r="4685" spans="1:59" ht="24.75" hidden="1" customHeight="1">
      <c r="A4685" s="9">
        <v>4693</v>
      </c>
      <c r="B4685" s="24">
        <v>3637</v>
      </c>
      <c r="C4685" s="24"/>
      <c r="D4685" s="15"/>
      <c r="E4685" s="25" t="s">
        <v>17712</v>
      </c>
      <c r="F4685" s="25" t="s">
        <v>10067</v>
      </c>
      <c r="G4685" s="25" t="s">
        <v>9221</v>
      </c>
      <c r="H4685" s="26" t="s">
        <v>945</v>
      </c>
      <c r="I4685" s="25" t="s">
        <v>44</v>
      </c>
      <c r="J4685" s="80" t="s">
        <v>3352</v>
      </c>
      <c r="K4685" s="27"/>
      <c r="L4685" s="25"/>
      <c r="M4685" s="24">
        <v>28</v>
      </c>
      <c r="N4685" s="25" t="s">
        <v>46</v>
      </c>
      <c r="O4685" s="25" t="s">
        <v>17679</v>
      </c>
      <c r="P4685" s="14" t="s">
        <v>17713</v>
      </c>
      <c r="Q4685" s="14"/>
      <c r="R4685" s="101">
        <v>4.16</v>
      </c>
      <c r="T4685" s="116">
        <v>2.8</v>
      </c>
      <c r="U4685" s="84">
        <v>7.84</v>
      </c>
      <c r="V4685" s="102">
        <v>4.8600000000000003</v>
      </c>
      <c r="W4685" s="102">
        <v>3.46</v>
      </c>
      <c r="Y4685" s="102">
        <v>7.14</v>
      </c>
      <c r="AE4685" s="104">
        <v>7.84</v>
      </c>
      <c r="AG4685" s="105">
        <v>3.0720000000000001</v>
      </c>
      <c r="AH4685" s="105">
        <v>2.73</v>
      </c>
      <c r="AI4685" s="105">
        <v>7.14</v>
      </c>
      <c r="AN4685" s="106">
        <v>2.9009999999999998</v>
      </c>
      <c r="AO4685" s="105" t="s">
        <v>277</v>
      </c>
      <c r="AP4685" s="104" t="s">
        <v>278</v>
      </c>
      <c r="AQ4685" s="105">
        <f t="shared" si="1065"/>
        <v>2.9009999999999998</v>
      </c>
      <c r="AR4685" s="105" t="str">
        <f t="shared" si="1066"/>
        <v/>
      </c>
      <c r="AS4685" s="105" t="e">
        <f t="shared" si="1067"/>
        <v>#NUM!</v>
      </c>
      <c r="AT4685" s="105" t="e">
        <f>#REF!*1.075</f>
        <v>#REF!</v>
      </c>
      <c r="AU4685" s="105">
        <f t="shared" si="1068"/>
        <v>3.01</v>
      </c>
      <c r="AV4685" s="102" t="e">
        <f t="shared" si="1069"/>
        <v>#REF!</v>
      </c>
      <c r="AW4685" s="105" t="s">
        <v>279</v>
      </c>
      <c r="AX4685" s="105" t="s">
        <v>278</v>
      </c>
      <c r="AY4685" s="106">
        <v>2.9</v>
      </c>
      <c r="AZ4685" s="108">
        <f t="shared" si="1061"/>
        <v>0.72499999999999998</v>
      </c>
      <c r="BA4685" s="1">
        <f t="shared" si="1062"/>
        <v>3.625</v>
      </c>
      <c r="BB4685" s="106">
        <f t="shared" si="1063"/>
        <v>3.915</v>
      </c>
      <c r="BC4685" s="105" t="s">
        <v>53</v>
      </c>
      <c r="BE4685" s="110"/>
      <c r="BF4685" s="110"/>
      <c r="BG4685" s="110"/>
    </row>
    <row r="4686" spans="1:59" ht="24.75" hidden="1" customHeight="1">
      <c r="A4686" s="9">
        <v>4694</v>
      </c>
      <c r="B4686" s="26"/>
      <c r="C4686" s="26"/>
      <c r="D4686" s="126" t="s">
        <v>14420</v>
      </c>
      <c r="E4686" s="26" t="s">
        <v>17714</v>
      </c>
      <c r="F4686" s="26" t="s">
        <v>1578</v>
      </c>
      <c r="G4686" s="26" t="s">
        <v>492</v>
      </c>
      <c r="H4686" s="26" t="s">
        <v>191</v>
      </c>
      <c r="I4686" s="26" t="s">
        <v>2108</v>
      </c>
      <c r="J4686" s="26" t="s">
        <v>2896</v>
      </c>
      <c r="K4686" s="28"/>
      <c r="L4686" s="26"/>
      <c r="M4686" s="53">
        <v>10</v>
      </c>
      <c r="N4686" s="26" t="s">
        <v>46</v>
      </c>
      <c r="O4686" s="26" t="s">
        <v>17715</v>
      </c>
      <c r="P4686" s="15" t="s">
        <v>17716</v>
      </c>
      <c r="Q4686" s="15" t="s">
        <v>17717</v>
      </c>
      <c r="S4686" s="102">
        <v>1.48</v>
      </c>
      <c r="T4686" s="116">
        <v>2.02</v>
      </c>
      <c r="AK4686" s="105">
        <v>5.0599999999999996</v>
      </c>
      <c r="AQ4686" s="105" t="e">
        <f t="shared" si="1065"/>
        <v>#NUM!</v>
      </c>
      <c r="AR4686" s="105" t="e">
        <f t="shared" si="1066"/>
        <v>#NUM!</v>
      </c>
      <c r="AS4686" s="105" t="e">
        <f t="shared" si="1067"/>
        <v>#NUM!</v>
      </c>
      <c r="AT4686" s="105" t="e">
        <f>#REF!*1.075</f>
        <v>#REF!</v>
      </c>
      <c r="AU4686" s="105">
        <f t="shared" si="1068"/>
        <v>2.1715</v>
      </c>
      <c r="AV4686" s="102" t="e">
        <f t="shared" si="1069"/>
        <v>#REF!</v>
      </c>
      <c r="AW4686" s="105" t="s">
        <v>172</v>
      </c>
      <c r="AX4686" s="105" t="s">
        <v>173</v>
      </c>
      <c r="AY4686" s="106">
        <v>2.1715</v>
      </c>
      <c r="AZ4686" s="108">
        <f t="shared" si="1061"/>
        <v>0.542875</v>
      </c>
      <c r="BA4686" s="1">
        <f t="shared" si="1062"/>
        <v>2.714375</v>
      </c>
      <c r="BB4686" s="106">
        <f t="shared" si="1063"/>
        <v>2.9315250000000002</v>
      </c>
      <c r="BC4686" s="105" t="s">
        <v>53</v>
      </c>
      <c r="BD4686" s="110" t="s">
        <v>885</v>
      </c>
      <c r="BE4686" s="110"/>
      <c r="BF4686" s="110"/>
      <c r="BG4686" s="110"/>
    </row>
    <row r="4687" spans="1:59" ht="24.75" hidden="1" customHeight="1">
      <c r="A4687" s="9">
        <v>4695</v>
      </c>
      <c r="B4687" s="26"/>
      <c r="C4687" s="26"/>
      <c r="D4687" s="126" t="s">
        <v>14420</v>
      </c>
      <c r="E4687" s="26" t="s">
        <v>17714</v>
      </c>
      <c r="F4687" s="26" t="s">
        <v>1197</v>
      </c>
      <c r="G4687" s="26" t="s">
        <v>492</v>
      </c>
      <c r="H4687" s="26" t="s">
        <v>935</v>
      </c>
      <c r="I4687" s="26" t="s">
        <v>2108</v>
      </c>
      <c r="J4687" s="26" t="s">
        <v>2896</v>
      </c>
      <c r="K4687" s="28"/>
      <c r="L4687" s="26"/>
      <c r="M4687" s="53">
        <v>10</v>
      </c>
      <c r="N4687" s="26" t="s">
        <v>46</v>
      </c>
      <c r="O4687" s="26" t="s">
        <v>17715</v>
      </c>
      <c r="P4687" s="15" t="s">
        <v>17716</v>
      </c>
      <c r="Q4687" s="15" t="s">
        <v>17718</v>
      </c>
      <c r="S4687" s="102">
        <v>1.5</v>
      </c>
      <c r="T4687" s="116">
        <v>1.4</v>
      </c>
      <c r="AK4687" s="105">
        <v>3.38</v>
      </c>
      <c r="AQ4687" s="105" t="e">
        <f t="shared" si="1065"/>
        <v>#NUM!</v>
      </c>
      <c r="AR4687" s="105" t="e">
        <f t="shared" si="1066"/>
        <v>#NUM!</v>
      </c>
      <c r="AS4687" s="105" t="e">
        <f t="shared" si="1067"/>
        <v>#NUM!</v>
      </c>
      <c r="AT4687" s="105" t="e">
        <f>#REF!*1.075</f>
        <v>#REF!</v>
      </c>
      <c r="AU4687" s="105">
        <f t="shared" si="1068"/>
        <v>1.5049999999999999</v>
      </c>
      <c r="AV4687" s="102" t="e">
        <f t="shared" si="1069"/>
        <v>#REF!</v>
      </c>
      <c r="AW4687" s="105" t="s">
        <v>172</v>
      </c>
      <c r="AX4687" s="105" t="s">
        <v>173</v>
      </c>
      <c r="AY4687" s="106">
        <v>1.5049999999999999</v>
      </c>
      <c r="AZ4687" s="108">
        <f t="shared" si="1061"/>
        <v>0.37624999999999997</v>
      </c>
      <c r="BA4687" s="1">
        <f t="shared" si="1062"/>
        <v>1.8812499999999999</v>
      </c>
      <c r="BB4687" s="106">
        <f t="shared" si="1063"/>
        <v>2.0317499999999997</v>
      </c>
      <c r="BC4687" s="105" t="s">
        <v>53</v>
      </c>
      <c r="BD4687" s="110" t="s">
        <v>885</v>
      </c>
      <c r="BE4687" s="110"/>
      <c r="BF4687" s="110"/>
      <c r="BG4687" s="110"/>
    </row>
    <row r="4688" spans="1:59" ht="24.75" hidden="1" customHeight="1">
      <c r="A4688" s="9">
        <v>4696</v>
      </c>
      <c r="B4688" s="26"/>
      <c r="C4688" s="26"/>
      <c r="D4688" s="126" t="s">
        <v>14420</v>
      </c>
      <c r="E4688" s="26" t="s">
        <v>17714</v>
      </c>
      <c r="F4688" s="26" t="s">
        <v>1197</v>
      </c>
      <c r="G4688" s="26" t="s">
        <v>492</v>
      </c>
      <c r="H4688" s="26" t="s">
        <v>17719</v>
      </c>
      <c r="I4688" s="26" t="s">
        <v>196</v>
      </c>
      <c r="J4688" s="26" t="s">
        <v>17720</v>
      </c>
      <c r="K4688" s="53">
        <v>90</v>
      </c>
      <c r="L4688" s="26" t="s">
        <v>91</v>
      </c>
      <c r="M4688" s="53">
        <v>1</v>
      </c>
      <c r="N4688" s="26" t="s">
        <v>46</v>
      </c>
      <c r="O4688" s="26" t="s">
        <v>17715</v>
      </c>
      <c r="P4688" s="15" t="s">
        <v>17716</v>
      </c>
      <c r="Q4688" s="15" t="s">
        <v>17721</v>
      </c>
      <c r="S4688" s="102">
        <v>2.34</v>
      </c>
      <c r="T4688" s="116">
        <v>1.54</v>
      </c>
      <c r="AQ4688" s="105" t="e">
        <f t="shared" si="1065"/>
        <v>#NUM!</v>
      </c>
      <c r="AR4688" s="105" t="e">
        <f t="shared" si="1066"/>
        <v>#NUM!</v>
      </c>
      <c r="AS4688" s="105" t="e">
        <f t="shared" si="1067"/>
        <v>#NUM!</v>
      </c>
      <c r="AT4688" s="105" t="e">
        <f>#REF!*1.075</f>
        <v>#REF!</v>
      </c>
      <c r="AU4688" s="105">
        <f t="shared" si="1068"/>
        <v>1.6555</v>
      </c>
      <c r="AV4688" s="102" t="e">
        <f t="shared" si="1069"/>
        <v>#REF!</v>
      </c>
      <c r="AW4688" s="105" t="s">
        <v>172</v>
      </c>
      <c r="AX4688" s="105" t="s">
        <v>173</v>
      </c>
      <c r="AY4688" s="106">
        <v>1.6555</v>
      </c>
      <c r="AZ4688" s="108">
        <f t="shared" si="1061"/>
        <v>0.41387499999999999</v>
      </c>
      <c r="BA4688" s="1">
        <f t="shared" si="1062"/>
        <v>2.069375</v>
      </c>
      <c r="BB4688" s="106">
        <f t="shared" si="1063"/>
        <v>2.2349250000000001</v>
      </c>
      <c r="BC4688" s="105" t="s">
        <v>53</v>
      </c>
      <c r="BD4688" s="110" t="s">
        <v>885</v>
      </c>
      <c r="BE4688" s="110"/>
      <c r="BF4688" s="110"/>
      <c r="BG4688" s="110"/>
    </row>
    <row r="4689" spans="1:59" ht="24.75" hidden="1" customHeight="1">
      <c r="A4689" s="9">
        <v>4699</v>
      </c>
      <c r="B4689" s="36">
        <v>5158</v>
      </c>
      <c r="C4689" s="36"/>
      <c r="E4689" s="37" t="s">
        <v>17714</v>
      </c>
      <c r="F4689" s="36" t="s">
        <v>2758</v>
      </c>
      <c r="G4689" s="36" t="s">
        <v>492</v>
      </c>
      <c r="H4689" s="36" t="s">
        <v>17719</v>
      </c>
      <c r="I4689" s="36" t="s">
        <v>196</v>
      </c>
      <c r="J4689" s="37" t="s">
        <v>17720</v>
      </c>
      <c r="K4689" s="49"/>
      <c r="L4689" s="36"/>
      <c r="M4689" s="36"/>
      <c r="N4689" s="36"/>
      <c r="O4689" s="36" t="s">
        <v>17715</v>
      </c>
      <c r="P4689" s="34" t="s">
        <v>17722</v>
      </c>
      <c r="Q4689" s="34" t="s">
        <v>17721</v>
      </c>
      <c r="T4689" s="116"/>
      <c r="AT4689" s="105" t="e">
        <f>#REF!*1.075</f>
        <v>#REF!</v>
      </c>
      <c r="AV4689" s="102" t="e">
        <f t="shared" si="1069"/>
        <v>#REF!</v>
      </c>
      <c r="AZ4689" s="108" t="b">
        <f t="shared" si="1061"/>
        <v>0</v>
      </c>
      <c r="BA4689" s="1">
        <f t="shared" si="1062"/>
        <v>0</v>
      </c>
      <c r="BB4689" s="106">
        <f t="shared" si="1063"/>
        <v>0</v>
      </c>
      <c r="BE4689" s="110"/>
      <c r="BF4689" s="110"/>
      <c r="BG4689" s="110"/>
    </row>
    <row r="4690" spans="1:59" ht="24.75" hidden="1" customHeight="1">
      <c r="A4690" s="9">
        <v>4700</v>
      </c>
      <c r="B4690" s="26"/>
      <c r="C4690" s="26"/>
      <c r="D4690" s="126" t="s">
        <v>14420</v>
      </c>
      <c r="E4690" s="26" t="s">
        <v>17723</v>
      </c>
      <c r="F4690" s="26" t="s">
        <v>17724</v>
      </c>
      <c r="G4690" s="26" t="s">
        <v>904</v>
      </c>
      <c r="H4690" s="26" t="s">
        <v>17725</v>
      </c>
      <c r="I4690" s="26" t="s">
        <v>484</v>
      </c>
      <c r="J4690" s="26" t="s">
        <v>17726</v>
      </c>
      <c r="K4690" s="28"/>
      <c r="L4690" s="26"/>
      <c r="M4690" s="53">
        <v>10</v>
      </c>
      <c r="N4690" s="26" t="s">
        <v>46</v>
      </c>
      <c r="O4690" s="26" t="s">
        <v>17715</v>
      </c>
      <c r="P4690" s="15" t="s">
        <v>17716</v>
      </c>
      <c r="Q4690" s="15" t="s">
        <v>17727</v>
      </c>
      <c r="S4690" s="102">
        <v>2.02</v>
      </c>
      <c r="T4690" s="116">
        <v>2.02</v>
      </c>
      <c r="AQ4690" s="105" t="e">
        <f>AVERAGE(SMALL(AE4690:AI4690,1),SMALL(AE4690:AI4690,2))</f>
        <v>#NUM!</v>
      </c>
      <c r="AR4690" s="105" t="e">
        <f>IF(R4690 &lt;=( AVERAGE(SMALL(AE4690:AI4690,1),SMALL(AE4690:AI4690,2))), R4690, "")</f>
        <v>#NUM!</v>
      </c>
      <c r="AS4690" s="105" t="e">
        <f>AVERAGE(SMALL(AJ4690:AM4690,1),SMALL(AJ4690:AM4690,2))</f>
        <v>#NUM!</v>
      </c>
      <c r="AT4690" s="105" t="e">
        <f>#REF!*1.075</f>
        <v>#REF!</v>
      </c>
      <c r="AU4690" s="105">
        <f>T4690*1.075</f>
        <v>2.1715</v>
      </c>
      <c r="AV4690" s="102" t="e">
        <f t="shared" si="1069"/>
        <v>#REF!</v>
      </c>
      <c r="AW4690" s="105" t="s">
        <v>172</v>
      </c>
      <c r="AX4690" s="105" t="s">
        <v>173</v>
      </c>
      <c r="AY4690" s="106">
        <v>2.1715</v>
      </c>
      <c r="AZ4690" s="108">
        <f t="shared" si="1061"/>
        <v>0.542875</v>
      </c>
      <c r="BA4690" s="1">
        <f t="shared" si="1062"/>
        <v>2.714375</v>
      </c>
      <c r="BB4690" s="106">
        <f t="shared" si="1063"/>
        <v>2.9315250000000002</v>
      </c>
      <c r="BC4690" s="105" t="s">
        <v>53</v>
      </c>
      <c r="BD4690" s="110" t="s">
        <v>885</v>
      </c>
      <c r="BE4690" s="110"/>
      <c r="BF4690" s="110"/>
      <c r="BG4690" s="110"/>
    </row>
    <row r="4691" spans="1:59" ht="24.75" hidden="1" customHeight="1">
      <c r="A4691" s="9">
        <v>4701</v>
      </c>
      <c r="B4691" s="36">
        <v>5153</v>
      </c>
      <c r="C4691" s="36"/>
      <c r="E4691" s="37" t="s">
        <v>17714</v>
      </c>
      <c r="F4691" s="36" t="s">
        <v>491</v>
      </c>
      <c r="G4691" s="36" t="s">
        <v>492</v>
      </c>
      <c r="H4691" s="36" t="s">
        <v>191</v>
      </c>
      <c r="I4691" s="36" t="s">
        <v>2108</v>
      </c>
      <c r="J4691" s="37" t="s">
        <v>2896</v>
      </c>
      <c r="K4691" s="49"/>
      <c r="L4691" s="36"/>
      <c r="M4691" s="36"/>
      <c r="N4691" s="36"/>
      <c r="O4691" s="36" t="s">
        <v>17715</v>
      </c>
      <c r="P4691" s="34" t="s">
        <v>17722</v>
      </c>
      <c r="Q4691" s="34" t="s">
        <v>17717</v>
      </c>
      <c r="S4691" s="102">
        <v>2.02</v>
      </c>
      <c r="T4691" s="116"/>
      <c r="AT4691" s="105" t="e">
        <f>#REF!*1.075</f>
        <v>#REF!</v>
      </c>
      <c r="AV4691" s="102" t="e">
        <f t="shared" si="1069"/>
        <v>#REF!</v>
      </c>
      <c r="AZ4691" s="108" t="b">
        <f t="shared" si="1061"/>
        <v>0</v>
      </c>
      <c r="BA4691" s="1">
        <f t="shared" si="1062"/>
        <v>0</v>
      </c>
      <c r="BB4691" s="106">
        <f t="shared" si="1063"/>
        <v>0</v>
      </c>
      <c r="BD4691" s="110" t="s">
        <v>885</v>
      </c>
      <c r="BE4691" s="110"/>
      <c r="BF4691" s="110"/>
      <c r="BG4691" s="110"/>
    </row>
    <row r="4692" spans="1:59" ht="24.75" hidden="1" customHeight="1">
      <c r="A4692" s="9">
        <v>4702</v>
      </c>
      <c r="B4692" s="24"/>
      <c r="C4692" s="24"/>
      <c r="D4692" s="126" t="s">
        <v>14420</v>
      </c>
      <c r="E4692" s="25" t="s">
        <v>17728</v>
      </c>
      <c r="F4692" s="25" t="s">
        <v>17729</v>
      </c>
      <c r="G4692" s="25" t="s">
        <v>17730</v>
      </c>
      <c r="H4692" s="26" t="s">
        <v>17731</v>
      </c>
      <c r="I4692" s="25" t="s">
        <v>4765</v>
      </c>
      <c r="J4692" s="25" t="s">
        <v>17732</v>
      </c>
      <c r="K4692" s="27"/>
      <c r="L4692" s="25"/>
      <c r="M4692" s="24">
        <v>8</v>
      </c>
      <c r="N4692" s="25" t="s">
        <v>46</v>
      </c>
      <c r="O4692" s="26" t="s">
        <v>17715</v>
      </c>
      <c r="P4692" s="14" t="s">
        <v>17733</v>
      </c>
      <c r="Q4692" s="14" t="s">
        <v>17734</v>
      </c>
      <c r="S4692" s="160">
        <v>3.44</v>
      </c>
      <c r="T4692" s="116">
        <v>3.44</v>
      </c>
      <c r="AQ4692" s="105" t="e">
        <f>AVERAGE(SMALL(AE4692:AI4692,1),SMALL(AE4692:AI4692,2))</f>
        <v>#NUM!</v>
      </c>
      <c r="AR4692" s="105" t="e">
        <f>IF(R4692 &lt;=( AVERAGE(SMALL(AE4692:AI4692,1),SMALL(AE4692:AI4692,2))), R4692, "")</f>
        <v>#NUM!</v>
      </c>
      <c r="AS4692" s="105" t="e">
        <f>AVERAGE(SMALL(AJ4692:AM4692,1),SMALL(AJ4692:AM4692,2))</f>
        <v>#NUM!</v>
      </c>
      <c r="AT4692" s="105" t="e">
        <f>#REF!*1.075</f>
        <v>#REF!</v>
      </c>
      <c r="AU4692" s="105">
        <f>T4692*1.075</f>
        <v>3.698</v>
      </c>
      <c r="AV4692" s="102" t="e">
        <f t="shared" si="1069"/>
        <v>#REF!</v>
      </c>
      <c r="AW4692" s="105" t="s">
        <v>172</v>
      </c>
      <c r="AX4692" s="105" t="s">
        <v>173</v>
      </c>
      <c r="AY4692" s="106">
        <v>3.698</v>
      </c>
      <c r="AZ4692" s="108">
        <f t="shared" si="1061"/>
        <v>0.92449999999999999</v>
      </c>
      <c r="BA4692" s="1">
        <f t="shared" si="1062"/>
        <v>4.6224999999999996</v>
      </c>
      <c r="BB4692" s="106">
        <f t="shared" si="1063"/>
        <v>4.9922999999999993</v>
      </c>
      <c r="BC4692" s="105" t="s">
        <v>53</v>
      </c>
      <c r="BD4692" s="110" t="s">
        <v>885</v>
      </c>
      <c r="BE4692" s="110"/>
      <c r="BF4692" s="110"/>
      <c r="BG4692" s="110"/>
    </row>
    <row r="4693" spans="1:59" ht="24.75" hidden="1" customHeight="1">
      <c r="A4693" s="9">
        <v>4703</v>
      </c>
      <c r="B4693" s="36">
        <v>5208</v>
      </c>
      <c r="C4693" s="36"/>
      <c r="E4693" s="37" t="s">
        <v>17714</v>
      </c>
      <c r="F4693" s="36" t="s">
        <v>2758</v>
      </c>
      <c r="G4693" s="36" t="s">
        <v>492</v>
      </c>
      <c r="H4693" s="36" t="s">
        <v>935</v>
      </c>
      <c r="I4693" s="36" t="s">
        <v>2108</v>
      </c>
      <c r="J4693" s="37" t="s">
        <v>2896</v>
      </c>
      <c r="K4693" s="49"/>
      <c r="L4693" s="36"/>
      <c r="M4693" s="36"/>
      <c r="N4693" s="36"/>
      <c r="O4693" s="36" t="s">
        <v>17715</v>
      </c>
      <c r="P4693" s="34" t="s">
        <v>17722</v>
      </c>
      <c r="Q4693" s="34" t="s">
        <v>17718</v>
      </c>
      <c r="S4693" s="102">
        <v>2.12</v>
      </c>
      <c r="T4693" s="116"/>
      <c r="AT4693" s="105" t="e">
        <f>#REF!*1.075</f>
        <v>#REF!</v>
      </c>
      <c r="AV4693" s="102" t="e">
        <f t="shared" si="1069"/>
        <v>#REF!</v>
      </c>
      <c r="AZ4693" s="108" t="b">
        <f t="shared" si="1061"/>
        <v>0</v>
      </c>
      <c r="BA4693" s="1">
        <f t="shared" si="1062"/>
        <v>0</v>
      </c>
      <c r="BB4693" s="106">
        <f t="shared" si="1063"/>
        <v>0</v>
      </c>
      <c r="BD4693" s="110" t="s">
        <v>885</v>
      </c>
      <c r="BE4693" s="110"/>
      <c r="BF4693" s="110"/>
      <c r="BG4693" s="110"/>
    </row>
    <row r="4694" spans="1:59" ht="24.75" hidden="1" customHeight="1">
      <c r="A4694" s="9">
        <v>4704</v>
      </c>
      <c r="B4694" s="24"/>
      <c r="C4694" s="24"/>
      <c r="D4694" s="126" t="s">
        <v>14420</v>
      </c>
      <c r="E4694" s="25" t="s">
        <v>17735</v>
      </c>
      <c r="F4694" s="25" t="s">
        <v>17736</v>
      </c>
      <c r="G4694" s="25" t="s">
        <v>17730</v>
      </c>
      <c r="H4694" s="26" t="s">
        <v>17731</v>
      </c>
      <c r="I4694" s="25" t="s">
        <v>4765</v>
      </c>
      <c r="J4694" s="25" t="s">
        <v>17732</v>
      </c>
      <c r="K4694" s="27"/>
      <c r="L4694" s="25"/>
      <c r="M4694" s="24">
        <v>8</v>
      </c>
      <c r="N4694" s="25" t="s">
        <v>46</v>
      </c>
      <c r="O4694" s="26" t="s">
        <v>17715</v>
      </c>
      <c r="P4694" s="14" t="s">
        <v>17716</v>
      </c>
      <c r="Q4694" s="14" t="s">
        <v>17737</v>
      </c>
      <c r="S4694" s="160">
        <v>3.65</v>
      </c>
      <c r="T4694" s="116">
        <v>3.65</v>
      </c>
      <c r="AQ4694" s="105" t="e">
        <f>AVERAGE(SMALL(AE4694:AI4694,1),SMALL(AE4694:AI4694,2))</f>
        <v>#NUM!</v>
      </c>
      <c r="AR4694" s="105" t="e">
        <f>IF(R4694 &lt;=( AVERAGE(SMALL(AE4694:AI4694,1),SMALL(AE4694:AI4694,2))), R4694, "")</f>
        <v>#NUM!</v>
      </c>
      <c r="AS4694" s="105" t="e">
        <f>AVERAGE(SMALL(AJ4694:AM4694,1),SMALL(AJ4694:AM4694,2))</f>
        <v>#NUM!</v>
      </c>
      <c r="AT4694" s="105" t="e">
        <f>#REF!*1.075</f>
        <v>#REF!</v>
      </c>
      <c r="AU4694" s="105">
        <f>T4694*1.075</f>
        <v>3.9237499999999996</v>
      </c>
      <c r="AV4694" s="102" t="e">
        <f t="shared" si="1069"/>
        <v>#REF!</v>
      </c>
      <c r="AW4694" s="105" t="s">
        <v>172</v>
      </c>
      <c r="AX4694" s="105" t="s">
        <v>173</v>
      </c>
      <c r="AY4694" s="106">
        <v>3.9237500000000001</v>
      </c>
      <c r="AZ4694" s="108">
        <f t="shared" si="1061"/>
        <v>0.98093750000000002</v>
      </c>
      <c r="BA4694" s="1">
        <f t="shared" si="1062"/>
        <v>4.9046874999999996</v>
      </c>
      <c r="BB4694" s="106">
        <f t="shared" si="1063"/>
        <v>5.2970625</v>
      </c>
      <c r="BC4694" s="105" t="s">
        <v>53</v>
      </c>
      <c r="BD4694" s="110" t="s">
        <v>885</v>
      </c>
      <c r="BE4694" s="110"/>
      <c r="BF4694" s="110"/>
      <c r="BG4694" s="110"/>
    </row>
    <row r="4695" spans="1:59" ht="24.75" hidden="1" customHeight="1">
      <c r="A4695" s="9">
        <v>4705</v>
      </c>
      <c r="B4695" s="36">
        <v>5154</v>
      </c>
      <c r="C4695" s="36"/>
      <c r="E4695" s="37" t="s">
        <v>17723</v>
      </c>
      <c r="F4695" s="36" t="s">
        <v>17738</v>
      </c>
      <c r="G4695" s="36" t="s">
        <v>904</v>
      </c>
      <c r="H4695" s="36" t="s">
        <v>17725</v>
      </c>
      <c r="I4695" s="36" t="s">
        <v>484</v>
      </c>
      <c r="J4695" s="37" t="s">
        <v>17726</v>
      </c>
      <c r="K4695" s="49"/>
      <c r="L4695" s="36"/>
      <c r="M4695" s="36"/>
      <c r="N4695" s="36"/>
      <c r="O4695" s="36" t="s">
        <v>17715</v>
      </c>
      <c r="P4695" s="34" t="s">
        <v>17722</v>
      </c>
      <c r="Q4695" s="34" t="s">
        <v>17727</v>
      </c>
      <c r="T4695" s="116"/>
      <c r="AT4695" s="105" t="e">
        <f>#REF!*1.075</f>
        <v>#REF!</v>
      </c>
      <c r="AV4695" s="102" t="e">
        <f t="shared" si="1069"/>
        <v>#REF!</v>
      </c>
      <c r="AZ4695" s="108" t="b">
        <f t="shared" si="1061"/>
        <v>0</v>
      </c>
      <c r="BA4695" s="1">
        <f t="shared" si="1062"/>
        <v>0</v>
      </c>
      <c r="BB4695" s="106">
        <f t="shared" si="1063"/>
        <v>0</v>
      </c>
      <c r="BE4695" s="110"/>
      <c r="BF4695" s="110"/>
      <c r="BG4695" s="110"/>
    </row>
    <row r="4696" spans="1:59" ht="24.75" hidden="1" customHeight="1">
      <c r="A4696" s="9">
        <v>4706</v>
      </c>
      <c r="B4696" s="24"/>
      <c r="C4696" s="24"/>
      <c r="D4696" s="126" t="s">
        <v>14420</v>
      </c>
      <c r="E4696" s="25" t="s">
        <v>17739</v>
      </c>
      <c r="F4696" s="25" t="s">
        <v>17740</v>
      </c>
      <c r="G4696" s="25" t="s">
        <v>17730</v>
      </c>
      <c r="H4696" s="26" t="s">
        <v>17741</v>
      </c>
      <c r="I4696" s="25" t="s">
        <v>4765</v>
      </c>
      <c r="J4696" s="25" t="s">
        <v>17732</v>
      </c>
      <c r="K4696" s="27"/>
      <c r="L4696" s="25"/>
      <c r="M4696" s="24">
        <v>8</v>
      </c>
      <c r="N4696" s="25" t="s">
        <v>46</v>
      </c>
      <c r="O4696" s="26" t="s">
        <v>17715</v>
      </c>
      <c r="P4696" s="14" t="s">
        <v>17716</v>
      </c>
      <c r="Q4696" s="14" t="s">
        <v>17742</v>
      </c>
      <c r="S4696" s="160">
        <v>4.58</v>
      </c>
      <c r="T4696" s="116">
        <v>4.58</v>
      </c>
      <c r="AQ4696" s="105" t="e">
        <f>AVERAGE(SMALL(AE4696:AI4696,1),SMALL(AE4696:AI4696,2))</f>
        <v>#NUM!</v>
      </c>
      <c r="AR4696" s="105" t="e">
        <f>IF(R4696 &lt;=( AVERAGE(SMALL(AE4696:AI4696,1),SMALL(AE4696:AI4696,2))), R4696, "")</f>
        <v>#NUM!</v>
      </c>
      <c r="AS4696" s="105" t="e">
        <f>AVERAGE(SMALL(AJ4696:AM4696,1),SMALL(AJ4696:AM4696,2))</f>
        <v>#NUM!</v>
      </c>
      <c r="AT4696" s="105" t="e">
        <f>#REF!*1.075</f>
        <v>#REF!</v>
      </c>
      <c r="AU4696" s="105">
        <f>T4696*1.075</f>
        <v>4.9234999999999998</v>
      </c>
      <c r="AV4696" s="102" t="e">
        <f t="shared" si="1069"/>
        <v>#REF!</v>
      </c>
      <c r="AW4696" s="105" t="s">
        <v>172</v>
      </c>
      <c r="AX4696" s="105" t="s">
        <v>173</v>
      </c>
      <c r="AY4696" s="106">
        <v>4.9234999999999998</v>
      </c>
      <c r="AZ4696" s="108">
        <f t="shared" si="1061"/>
        <v>1.2308749999999999</v>
      </c>
      <c r="BA4696" s="1">
        <f t="shared" si="1062"/>
        <v>6.1543749999999999</v>
      </c>
      <c r="BB4696" s="106">
        <f t="shared" si="1063"/>
        <v>6.646725</v>
      </c>
      <c r="BC4696" s="105" t="s">
        <v>53</v>
      </c>
      <c r="BD4696" s="110" t="s">
        <v>885</v>
      </c>
      <c r="BE4696" s="110"/>
      <c r="BF4696" s="110"/>
      <c r="BG4696" s="110"/>
    </row>
    <row r="4697" spans="1:59" ht="24.75" hidden="1" customHeight="1">
      <c r="A4697" s="9">
        <v>4707</v>
      </c>
      <c r="B4697" s="36">
        <v>5159</v>
      </c>
      <c r="C4697" s="36"/>
      <c r="E4697" s="37" t="s">
        <v>17728</v>
      </c>
      <c r="F4697" s="36" t="s">
        <v>17743</v>
      </c>
      <c r="G4697" s="36" t="s">
        <v>17730</v>
      </c>
      <c r="H4697" s="36" t="s">
        <v>17731</v>
      </c>
      <c r="I4697" s="36" t="s">
        <v>4765</v>
      </c>
      <c r="J4697" s="37" t="s">
        <v>17732</v>
      </c>
      <c r="K4697" s="49"/>
      <c r="L4697" s="36"/>
      <c r="M4697" s="36"/>
      <c r="N4697" s="36"/>
      <c r="O4697" s="36" t="s">
        <v>17715</v>
      </c>
      <c r="P4697" s="34" t="s">
        <v>17744</v>
      </c>
      <c r="Q4697" s="34" t="s">
        <v>17745</v>
      </c>
      <c r="T4697" s="116"/>
      <c r="AT4697" s="105" t="e">
        <f>#REF!*1.075</f>
        <v>#REF!</v>
      </c>
      <c r="AV4697" s="102" t="e">
        <f t="shared" si="1069"/>
        <v>#REF!</v>
      </c>
      <c r="AZ4697" s="108" t="b">
        <f t="shared" si="1061"/>
        <v>0</v>
      </c>
      <c r="BA4697" s="1">
        <f t="shared" si="1062"/>
        <v>0</v>
      </c>
      <c r="BB4697" s="106">
        <f t="shared" si="1063"/>
        <v>0</v>
      </c>
      <c r="BE4697" s="110"/>
      <c r="BF4697" s="110"/>
      <c r="BG4697" s="110"/>
    </row>
    <row r="4698" spans="1:59" ht="24.75" hidden="1" customHeight="1">
      <c r="A4698" s="9">
        <v>4711</v>
      </c>
      <c r="B4698" s="36">
        <v>5211</v>
      </c>
      <c r="C4698" s="36"/>
      <c r="E4698" s="37" t="s">
        <v>17735</v>
      </c>
      <c r="F4698" s="36" t="s">
        <v>17746</v>
      </c>
      <c r="G4698" s="36" t="s">
        <v>17730</v>
      </c>
      <c r="H4698" s="36" t="s">
        <v>17741</v>
      </c>
      <c r="I4698" s="36" t="s">
        <v>4765</v>
      </c>
      <c r="J4698" s="37" t="s">
        <v>17732</v>
      </c>
      <c r="K4698" s="49"/>
      <c r="L4698" s="36"/>
      <c r="M4698" s="36"/>
      <c r="N4698" s="36"/>
      <c r="O4698" s="36" t="s">
        <v>17715</v>
      </c>
      <c r="P4698" s="34" t="s">
        <v>17722</v>
      </c>
      <c r="Q4698" s="34" t="s">
        <v>17737</v>
      </c>
      <c r="T4698" s="116"/>
      <c r="AT4698" s="105" t="e">
        <f>#REF!*1.075</f>
        <v>#REF!</v>
      </c>
      <c r="AV4698" s="102" t="e">
        <f t="shared" si="1069"/>
        <v>#REF!</v>
      </c>
      <c r="AZ4698" s="108" t="b">
        <f t="shared" si="1061"/>
        <v>0</v>
      </c>
      <c r="BA4698" s="1">
        <f t="shared" si="1062"/>
        <v>0</v>
      </c>
      <c r="BB4698" s="106">
        <f t="shared" si="1063"/>
        <v>0</v>
      </c>
      <c r="BE4698" s="110"/>
      <c r="BF4698" s="110"/>
      <c r="BG4698" s="110"/>
    </row>
    <row r="4699" spans="1:59" ht="24.75" hidden="1" customHeight="1">
      <c r="A4699" s="9">
        <v>4712</v>
      </c>
      <c r="B4699" s="36">
        <v>5212</v>
      </c>
      <c r="C4699" s="36"/>
      <c r="E4699" s="37" t="s">
        <v>17739</v>
      </c>
      <c r="F4699" s="36" t="s">
        <v>17747</v>
      </c>
      <c r="G4699" s="36" t="s">
        <v>17730</v>
      </c>
      <c r="H4699" s="36" t="s">
        <v>17741</v>
      </c>
      <c r="I4699" s="36" t="s">
        <v>4765</v>
      </c>
      <c r="J4699" s="37" t="s">
        <v>17732</v>
      </c>
      <c r="K4699" s="49"/>
      <c r="L4699" s="36"/>
      <c r="M4699" s="36"/>
      <c r="N4699" s="36"/>
      <c r="O4699" s="36" t="s">
        <v>17715</v>
      </c>
      <c r="P4699" s="34" t="s">
        <v>17722</v>
      </c>
      <c r="Q4699" s="34" t="s">
        <v>17742</v>
      </c>
      <c r="T4699" s="116"/>
      <c r="AT4699" s="105" t="e">
        <f>#REF!*1.075</f>
        <v>#REF!</v>
      </c>
      <c r="AV4699" s="102" t="e">
        <f t="shared" si="1069"/>
        <v>#REF!</v>
      </c>
      <c r="AZ4699" s="108" t="b">
        <f t="shared" ref="AZ4699:AZ4762" si="1070">IF(AND(AY4699&gt;0,AY4699&lt;=10),AY4699*0.25,IF(AND(AY4699&gt;10,AY4699&lt;=50),AY4699*0.17,IF(AND(AY4699&gt;10,AY4699&lt;=100),AY4699*0.12,IF(AY4699&gt;100,AY4699*0.1))))</f>
        <v>0</v>
      </c>
      <c r="BA4699" s="1">
        <f t="shared" ref="BA4699:BA4762" si="1071">AZ4699+AY4699</f>
        <v>0</v>
      </c>
      <c r="BB4699" s="106">
        <f t="shared" ref="BB4699:BB4762" si="1072">BA4699+BA4699*0.08</f>
        <v>0</v>
      </c>
      <c r="BE4699" s="110"/>
      <c r="BF4699" s="110"/>
      <c r="BG4699" s="110"/>
    </row>
    <row r="4700" spans="1:59" ht="24.75" hidden="1" customHeight="1">
      <c r="A4700" s="9">
        <v>4708</v>
      </c>
      <c r="B4700" s="17">
        <v>882</v>
      </c>
      <c r="C4700" s="17"/>
      <c r="D4700" s="8"/>
      <c r="E4700" s="2" t="s">
        <v>17748</v>
      </c>
      <c r="F4700" s="2" t="s">
        <v>17749</v>
      </c>
      <c r="G4700" s="2" t="s">
        <v>5315</v>
      </c>
      <c r="H4700" s="18" t="s">
        <v>16324</v>
      </c>
      <c r="I4700" s="2" t="s">
        <v>983</v>
      </c>
      <c r="J4700" s="2" t="s">
        <v>1554</v>
      </c>
      <c r="K4700" s="19">
        <v>10</v>
      </c>
      <c r="L4700" s="2" t="s">
        <v>91</v>
      </c>
      <c r="M4700" s="17">
        <v>1</v>
      </c>
      <c r="N4700" s="2" t="s">
        <v>46</v>
      </c>
      <c r="O4700" s="2" t="s">
        <v>17750</v>
      </c>
      <c r="P4700" s="1" t="s">
        <v>17751</v>
      </c>
      <c r="Q4700" s="1" t="s">
        <v>17752</v>
      </c>
      <c r="R4700" s="101">
        <v>5.45</v>
      </c>
      <c r="T4700" s="116">
        <v>2.5</v>
      </c>
      <c r="AN4700" s="106">
        <v>5.45</v>
      </c>
      <c r="AO4700" s="105" t="s">
        <v>50</v>
      </c>
      <c r="AP4700" s="104" t="s">
        <v>51</v>
      </c>
      <c r="AQ4700" s="105" t="e">
        <f>AVERAGE(SMALL(AE4700:AI4700,1),SMALL(AE4700:AI4700,2))</f>
        <v>#NUM!</v>
      </c>
      <c r="AR4700" s="105" t="e">
        <f>IF(R4700 &lt;=( AVERAGE(SMALL(AE4700:AI4700,1),SMALL(AE4700:AI4700,2))), R4700, "")</f>
        <v>#NUM!</v>
      </c>
      <c r="AS4700" s="105" t="e">
        <f>AVERAGE(SMALL(AJ4700:AM4700,1),SMALL(AJ4700:AM4700,2))</f>
        <v>#NUM!</v>
      </c>
      <c r="AT4700" s="105" t="e">
        <f>#REF!*1.075</f>
        <v>#REF!</v>
      </c>
      <c r="AU4700" s="105">
        <f>T4700*1.075</f>
        <v>2.6875</v>
      </c>
      <c r="AV4700" s="102" t="e">
        <f t="shared" si="1069"/>
        <v>#REF!</v>
      </c>
      <c r="AW4700" s="105" t="s">
        <v>172</v>
      </c>
      <c r="AX4700" s="105" t="s">
        <v>173</v>
      </c>
      <c r="AY4700" s="106">
        <v>2.6869999999999998</v>
      </c>
      <c r="AZ4700" s="108">
        <f t="shared" si="1070"/>
        <v>0.67174999999999996</v>
      </c>
      <c r="BA4700" s="1">
        <f t="shared" si="1071"/>
        <v>3.3587499999999997</v>
      </c>
      <c r="BB4700" s="106">
        <f t="shared" si="1072"/>
        <v>3.6274499999999996</v>
      </c>
      <c r="BC4700" s="105" t="s">
        <v>53</v>
      </c>
      <c r="BE4700" s="110"/>
      <c r="BF4700" s="110"/>
      <c r="BG4700" s="110"/>
    </row>
    <row r="4701" spans="1:59" ht="24.75" hidden="1" customHeight="1">
      <c r="A4701" s="9">
        <v>4709</v>
      </c>
      <c r="B4701" s="17">
        <v>1138</v>
      </c>
      <c r="C4701" s="17"/>
      <c r="D4701" s="8"/>
      <c r="E4701" s="2" t="s">
        <v>17753</v>
      </c>
      <c r="F4701" s="2" t="s">
        <v>17754</v>
      </c>
      <c r="G4701" s="2" t="s">
        <v>2242</v>
      </c>
      <c r="H4701" s="18" t="s">
        <v>17755</v>
      </c>
      <c r="I4701" s="2" t="s">
        <v>1025</v>
      </c>
      <c r="J4701" s="2" t="s">
        <v>17756</v>
      </c>
      <c r="K4701" s="19">
        <v>2.5</v>
      </c>
      <c r="L4701" s="2" t="s">
        <v>80</v>
      </c>
      <c r="M4701" s="17">
        <v>1</v>
      </c>
      <c r="N4701" s="2" t="s">
        <v>46</v>
      </c>
      <c r="O4701" s="2" t="s">
        <v>17750</v>
      </c>
      <c r="P4701" s="1" t="s">
        <v>17757</v>
      </c>
      <c r="Q4701" s="1" t="s">
        <v>17758</v>
      </c>
      <c r="R4701" s="101">
        <v>4.6500000000000004</v>
      </c>
      <c r="T4701" s="116">
        <v>1.33</v>
      </c>
      <c r="AN4701" s="106">
        <v>4.6500000000000004</v>
      </c>
      <c r="AO4701" s="105" t="s">
        <v>50</v>
      </c>
      <c r="AP4701" s="104" t="s">
        <v>51</v>
      </c>
      <c r="AQ4701" s="105" t="e">
        <f>AVERAGE(SMALL(AE4701:AI4701,1),SMALL(AE4701:AI4701,2))</f>
        <v>#NUM!</v>
      </c>
      <c r="AR4701" s="105" t="e">
        <f>IF(R4701 &lt;=( AVERAGE(SMALL(AE4701:AI4701,1),SMALL(AE4701:AI4701,2))), R4701, "")</f>
        <v>#NUM!</v>
      </c>
      <c r="AS4701" s="105" t="e">
        <f>AVERAGE(SMALL(AJ4701:AM4701,1),SMALL(AJ4701:AM4701,2))</f>
        <v>#NUM!</v>
      </c>
      <c r="AT4701" s="105" t="e">
        <f>#REF!*1.075</f>
        <v>#REF!</v>
      </c>
      <c r="AU4701" s="105">
        <f>T4701*1.075</f>
        <v>1.4297500000000001</v>
      </c>
      <c r="AV4701" s="102" t="e">
        <f t="shared" si="1069"/>
        <v>#REF!</v>
      </c>
      <c r="AW4701" s="105" t="s">
        <v>172</v>
      </c>
      <c r="AX4701" s="105" t="s">
        <v>173</v>
      </c>
      <c r="AY4701" s="106">
        <v>1.4297500000000001</v>
      </c>
      <c r="AZ4701" s="108">
        <f t="shared" si="1070"/>
        <v>0.35743750000000002</v>
      </c>
      <c r="BA4701" s="1">
        <f t="shared" si="1071"/>
        <v>1.7871875000000002</v>
      </c>
      <c r="BB4701" s="106">
        <f t="shared" si="1072"/>
        <v>1.9301625000000002</v>
      </c>
      <c r="BC4701" s="105" t="s">
        <v>53</v>
      </c>
      <c r="BE4701" s="110"/>
      <c r="BF4701" s="110"/>
      <c r="BG4701" s="110"/>
    </row>
    <row r="4702" spans="1:59" ht="24.75" hidden="1" customHeight="1">
      <c r="A4702" s="9">
        <v>4710</v>
      </c>
      <c r="B4702" s="17">
        <v>881</v>
      </c>
      <c r="C4702" s="17"/>
      <c r="D4702" s="8"/>
      <c r="E4702" s="2" t="s">
        <v>17753</v>
      </c>
      <c r="F4702" s="2" t="s">
        <v>17759</v>
      </c>
      <c r="G4702" s="2" t="s">
        <v>2242</v>
      </c>
      <c r="H4702" s="18" t="s">
        <v>17760</v>
      </c>
      <c r="I4702" s="2" t="s">
        <v>983</v>
      </c>
      <c r="J4702" s="2" t="s">
        <v>17761</v>
      </c>
      <c r="K4702" s="19">
        <v>5</v>
      </c>
      <c r="L4702" s="2" t="s">
        <v>91</v>
      </c>
      <c r="M4702" s="17">
        <v>1</v>
      </c>
      <c r="N4702" s="2" t="s">
        <v>46</v>
      </c>
      <c r="O4702" s="2" t="s">
        <v>17750</v>
      </c>
      <c r="P4702" s="1" t="s">
        <v>17762</v>
      </c>
      <c r="Q4702" s="1" t="s">
        <v>17763</v>
      </c>
      <c r="R4702" s="101">
        <v>4.6500000000000004</v>
      </c>
      <c r="T4702" s="116">
        <v>1.31</v>
      </c>
      <c r="AN4702" s="106">
        <v>4.6500000000000004</v>
      </c>
      <c r="AO4702" s="105" t="s">
        <v>50</v>
      </c>
      <c r="AP4702" s="104" t="s">
        <v>51</v>
      </c>
      <c r="AQ4702" s="105" t="e">
        <f>AVERAGE(SMALL(AE4702:AI4702,1),SMALL(AE4702:AI4702,2))</f>
        <v>#NUM!</v>
      </c>
      <c r="AR4702" s="105" t="e">
        <f>IF(R4702 &lt;=( AVERAGE(SMALL(AE4702:AI4702,1),SMALL(AE4702:AI4702,2))), R4702, "")</f>
        <v>#NUM!</v>
      </c>
      <c r="AS4702" s="105" t="e">
        <f>AVERAGE(SMALL(AJ4702:AM4702,1),SMALL(AJ4702:AM4702,2))</f>
        <v>#NUM!</v>
      </c>
      <c r="AT4702" s="105" t="e">
        <f>#REF!*1.075</f>
        <v>#REF!</v>
      </c>
      <c r="AU4702" s="105">
        <f>T4702*1.075</f>
        <v>1.40825</v>
      </c>
      <c r="AV4702" s="102" t="e">
        <f t="shared" si="1069"/>
        <v>#REF!</v>
      </c>
      <c r="AW4702" s="105" t="s">
        <v>172</v>
      </c>
      <c r="AX4702" s="105" t="s">
        <v>173</v>
      </c>
      <c r="AY4702" s="106">
        <v>1.4079999999999999</v>
      </c>
      <c r="AZ4702" s="108">
        <f t="shared" si="1070"/>
        <v>0.35199999999999998</v>
      </c>
      <c r="BA4702" s="1">
        <f t="shared" si="1071"/>
        <v>1.7599999999999998</v>
      </c>
      <c r="BB4702" s="106">
        <f t="shared" si="1072"/>
        <v>1.9007999999999998</v>
      </c>
      <c r="BC4702" s="105" t="s">
        <v>53</v>
      </c>
      <c r="BE4702" s="110"/>
      <c r="BF4702" s="110"/>
      <c r="BG4702" s="110"/>
    </row>
    <row r="4703" spans="1:59" ht="24.75" hidden="1" customHeight="1">
      <c r="A4703" s="9">
        <v>4713</v>
      </c>
      <c r="B4703" s="17">
        <v>5121</v>
      </c>
      <c r="C4703" s="17"/>
      <c r="D4703" s="8"/>
      <c r="E4703" s="2" t="s">
        <v>17764</v>
      </c>
      <c r="F4703" s="2" t="s">
        <v>17765</v>
      </c>
      <c r="G4703" s="2" t="s">
        <v>2452</v>
      </c>
      <c r="H4703" s="18" t="s">
        <v>581</v>
      </c>
      <c r="I4703" s="2" t="s">
        <v>2457</v>
      </c>
      <c r="J4703" s="2" t="s">
        <v>17766</v>
      </c>
      <c r="K4703" s="19">
        <v>10</v>
      </c>
      <c r="L4703" s="2" t="s">
        <v>91</v>
      </c>
      <c r="M4703" s="17">
        <v>1</v>
      </c>
      <c r="N4703" s="2" t="s">
        <v>46</v>
      </c>
      <c r="O4703" s="2" t="s">
        <v>17750</v>
      </c>
      <c r="P4703" s="1" t="s">
        <v>17767</v>
      </c>
      <c r="Q4703" s="1" t="s">
        <v>17768</v>
      </c>
      <c r="R4703" s="101">
        <v>3.94</v>
      </c>
      <c r="T4703" s="116" t="s">
        <v>58</v>
      </c>
      <c r="AN4703" s="106">
        <v>3.94</v>
      </c>
      <c r="AO4703" s="105" t="s">
        <v>50</v>
      </c>
      <c r="AP4703" s="104" t="s">
        <v>51</v>
      </c>
      <c r="AQ4703" s="105" t="e">
        <f>AVERAGE(SMALL(AE4703:AI4703,1),SMALL(AE4703:AI4703,2))</f>
        <v>#NUM!</v>
      </c>
      <c r="AR4703" s="105" t="e">
        <f>IF(R4703 &lt;=( AVERAGE(SMALL(AE4703:AI4703,1),SMALL(AE4703:AI4703,2))), R4703, "")</f>
        <v>#NUM!</v>
      </c>
      <c r="AS4703" s="105" t="e">
        <f>AVERAGE(SMALL(AJ4703:AM4703,1),SMALL(AJ4703:AM4703,2))</f>
        <v>#NUM!</v>
      </c>
      <c r="AT4703" s="105" t="e">
        <f>#REF!*1.075</f>
        <v>#REF!</v>
      </c>
      <c r="AU4703" s="105" t="e">
        <f>T4703*1.075</f>
        <v>#VALUE!</v>
      </c>
      <c r="AV4703" s="102" t="e">
        <f t="shared" si="1069"/>
        <v>#REF!</v>
      </c>
      <c r="AW4703" s="125" t="s">
        <v>52</v>
      </c>
      <c r="AX4703" s="105" t="s">
        <v>51</v>
      </c>
      <c r="AY4703" s="106">
        <v>3.94</v>
      </c>
      <c r="AZ4703" s="108">
        <f t="shared" si="1070"/>
        <v>0.98499999999999999</v>
      </c>
      <c r="BA4703" s="1">
        <f t="shared" si="1071"/>
        <v>4.9249999999999998</v>
      </c>
      <c r="BB4703" s="106">
        <f t="shared" si="1072"/>
        <v>5.319</v>
      </c>
      <c r="BC4703" s="105" t="s">
        <v>53</v>
      </c>
      <c r="BE4703" s="110"/>
      <c r="BF4703" s="110"/>
      <c r="BG4703" s="110"/>
    </row>
    <row r="4704" spans="1:59" ht="24.75" hidden="1" customHeight="1">
      <c r="A4704" s="9">
        <v>4714</v>
      </c>
      <c r="B4704" s="36">
        <v>1138</v>
      </c>
      <c r="C4704" s="36"/>
      <c r="E4704" s="37" t="s">
        <v>17753</v>
      </c>
      <c r="F4704" s="36" t="s">
        <v>17769</v>
      </c>
      <c r="G4704" s="36" t="s">
        <v>2242</v>
      </c>
      <c r="H4704" s="36" t="s">
        <v>17755</v>
      </c>
      <c r="I4704" s="36" t="s">
        <v>1025</v>
      </c>
      <c r="J4704" s="37" t="s">
        <v>17770</v>
      </c>
      <c r="K4704" s="49"/>
      <c r="L4704" s="36"/>
      <c r="M4704" s="36"/>
      <c r="N4704" s="36"/>
      <c r="O4704" s="36" t="s">
        <v>17750</v>
      </c>
      <c r="P4704" s="34" t="s">
        <v>17771</v>
      </c>
      <c r="Q4704" s="34" t="s">
        <v>17758</v>
      </c>
      <c r="T4704" s="116"/>
      <c r="AT4704" s="105" t="e">
        <f>#REF!*1.075</f>
        <v>#REF!</v>
      </c>
      <c r="AV4704" s="102" t="e">
        <f t="shared" si="1069"/>
        <v>#REF!</v>
      </c>
      <c r="AZ4704" s="108" t="b">
        <f t="shared" si="1070"/>
        <v>0</v>
      </c>
      <c r="BA4704" s="1">
        <f t="shared" si="1071"/>
        <v>0</v>
      </c>
      <c r="BB4704" s="106">
        <f t="shared" si="1072"/>
        <v>0</v>
      </c>
      <c r="BE4704" s="110"/>
      <c r="BF4704" s="110"/>
      <c r="BG4704" s="110"/>
    </row>
    <row r="4705" spans="1:59" ht="24.75" hidden="1" customHeight="1">
      <c r="A4705" s="9">
        <v>4715</v>
      </c>
      <c r="B4705" s="17">
        <v>13188</v>
      </c>
      <c r="C4705" s="17"/>
      <c r="D4705" s="8"/>
      <c r="E4705" s="2" t="s">
        <v>17772</v>
      </c>
      <c r="F4705" s="2" t="s">
        <v>2456</v>
      </c>
      <c r="G4705" s="2" t="s">
        <v>2452</v>
      </c>
      <c r="H4705" s="18" t="s">
        <v>17773</v>
      </c>
      <c r="I4705" s="2" t="s">
        <v>2457</v>
      </c>
      <c r="J4705" s="2" t="s">
        <v>1554</v>
      </c>
      <c r="K4705" s="19">
        <v>10</v>
      </c>
      <c r="L4705" s="2" t="s">
        <v>91</v>
      </c>
      <c r="M4705" s="17">
        <v>1</v>
      </c>
      <c r="N4705" s="2" t="s">
        <v>46</v>
      </c>
      <c r="O4705" s="2" t="s">
        <v>17750</v>
      </c>
      <c r="P4705" s="1" t="s">
        <v>17774</v>
      </c>
      <c r="Q4705" s="1" t="s">
        <v>17775</v>
      </c>
      <c r="R4705" s="101">
        <v>3.35</v>
      </c>
      <c r="T4705" s="116">
        <v>1.1499999999999999</v>
      </c>
      <c r="AN4705" s="106">
        <v>3.35</v>
      </c>
      <c r="AO4705" s="105" t="s">
        <v>50</v>
      </c>
      <c r="AP4705" s="104" t="s">
        <v>51</v>
      </c>
      <c r="AQ4705" s="105" t="e">
        <f>AVERAGE(SMALL(AE4705:AI4705,1),SMALL(AE4705:AI4705,2))</f>
        <v>#NUM!</v>
      </c>
      <c r="AR4705" s="105" t="e">
        <f>IF(R4705 &lt;=( AVERAGE(SMALL(AE4705:AI4705,1),SMALL(AE4705:AI4705,2))), R4705, "")</f>
        <v>#NUM!</v>
      </c>
      <c r="AS4705" s="105" t="e">
        <f>AVERAGE(SMALL(AJ4705:AM4705,1),SMALL(AJ4705:AM4705,2))</f>
        <v>#NUM!</v>
      </c>
      <c r="AT4705" s="105" t="e">
        <f>#REF!*1.075</f>
        <v>#REF!</v>
      </c>
      <c r="AU4705" s="105">
        <f>T4705*1.075</f>
        <v>1.2362499999999998</v>
      </c>
      <c r="AV4705" s="102" t="e">
        <f t="shared" si="1069"/>
        <v>#REF!</v>
      </c>
      <c r="AW4705" s="105" t="s">
        <v>172</v>
      </c>
      <c r="AX4705" s="105" t="s">
        <v>173</v>
      </c>
      <c r="AY4705" s="106">
        <v>1.236</v>
      </c>
      <c r="AZ4705" s="108">
        <f t="shared" si="1070"/>
        <v>0.309</v>
      </c>
      <c r="BA4705" s="1">
        <f t="shared" si="1071"/>
        <v>1.5449999999999999</v>
      </c>
      <c r="BB4705" s="106">
        <f t="shared" si="1072"/>
        <v>1.6685999999999999</v>
      </c>
      <c r="BC4705" s="105" t="s">
        <v>53</v>
      </c>
      <c r="BE4705" s="110"/>
      <c r="BF4705" s="110"/>
      <c r="BG4705" s="110"/>
    </row>
    <row r="4706" spans="1:59" ht="24.75" hidden="1" customHeight="1">
      <c r="A4706" s="9">
        <v>4716</v>
      </c>
      <c r="B4706" s="36">
        <v>881</v>
      </c>
      <c r="C4706" s="36"/>
      <c r="E4706" s="37" t="s">
        <v>17753</v>
      </c>
      <c r="F4706" s="36" t="s">
        <v>17776</v>
      </c>
      <c r="G4706" s="36" t="s">
        <v>2242</v>
      </c>
      <c r="H4706" s="36" t="s">
        <v>17760</v>
      </c>
      <c r="I4706" s="36" t="s">
        <v>983</v>
      </c>
      <c r="J4706" s="37" t="s">
        <v>17761</v>
      </c>
      <c r="K4706" s="49"/>
      <c r="L4706" s="36"/>
      <c r="M4706" s="36"/>
      <c r="N4706" s="36"/>
      <c r="O4706" s="36" t="s">
        <v>17750</v>
      </c>
      <c r="P4706" s="34" t="s">
        <v>17777</v>
      </c>
      <c r="Q4706" s="34" t="s">
        <v>17763</v>
      </c>
      <c r="T4706" s="116"/>
      <c r="AT4706" s="105" t="e">
        <f>#REF!*1.075</f>
        <v>#REF!</v>
      </c>
      <c r="AV4706" s="102" t="e">
        <f t="shared" si="1069"/>
        <v>#REF!</v>
      </c>
      <c r="AZ4706" s="108" t="b">
        <f t="shared" si="1070"/>
        <v>0</v>
      </c>
      <c r="BA4706" s="1">
        <f t="shared" si="1071"/>
        <v>0</v>
      </c>
      <c r="BB4706" s="106">
        <f t="shared" si="1072"/>
        <v>0</v>
      </c>
      <c r="BE4706" s="110"/>
      <c r="BF4706" s="110"/>
      <c r="BG4706" s="110"/>
    </row>
    <row r="4707" spans="1:59" ht="24.75" hidden="1" customHeight="1">
      <c r="A4707" s="9">
        <v>4717</v>
      </c>
      <c r="B4707" s="17">
        <v>14209</v>
      </c>
      <c r="C4707" s="17"/>
      <c r="D4707" s="8"/>
      <c r="E4707" s="2" t="s">
        <v>17778</v>
      </c>
      <c r="F4707" s="2" t="s">
        <v>7292</v>
      </c>
      <c r="G4707" s="2" t="s">
        <v>7293</v>
      </c>
      <c r="H4707" s="18" t="s">
        <v>1267</v>
      </c>
      <c r="I4707" s="2" t="s">
        <v>983</v>
      </c>
      <c r="J4707" s="2" t="s">
        <v>6196</v>
      </c>
      <c r="K4707" s="19">
        <v>5</v>
      </c>
      <c r="L4707" s="2" t="s">
        <v>91</v>
      </c>
      <c r="M4707" s="17">
        <v>1</v>
      </c>
      <c r="N4707" s="2" t="s">
        <v>46</v>
      </c>
      <c r="O4707" s="2" t="s">
        <v>17750</v>
      </c>
      <c r="P4707" s="1" t="s">
        <v>17774</v>
      </c>
      <c r="Q4707" s="1" t="s">
        <v>17779</v>
      </c>
      <c r="R4707" s="101">
        <v>5.36</v>
      </c>
      <c r="T4707" s="116">
        <v>1.85</v>
      </c>
      <c r="V4707" s="102">
        <v>5.4640000000000004</v>
      </c>
      <c r="AN4707" s="106">
        <v>5.36</v>
      </c>
      <c r="AO4707" s="105" t="s">
        <v>50</v>
      </c>
      <c r="AP4707" s="104" t="s">
        <v>51</v>
      </c>
      <c r="AQ4707" s="105" t="e">
        <f>AVERAGE(SMALL(AE4707:AI4707,1),SMALL(AE4707:AI4707,2))</f>
        <v>#NUM!</v>
      </c>
      <c r="AR4707" s="105" t="e">
        <f>IF(R4707 &lt;=( AVERAGE(SMALL(AE4707:AI4707,1),SMALL(AE4707:AI4707,2))), R4707, "")</f>
        <v>#NUM!</v>
      </c>
      <c r="AS4707" s="105" t="e">
        <f>AVERAGE(SMALL(AJ4707:AM4707,1),SMALL(AJ4707:AM4707,2))</f>
        <v>#NUM!</v>
      </c>
      <c r="AT4707" s="105" t="e">
        <f>#REF!*1.075</f>
        <v>#REF!</v>
      </c>
      <c r="AU4707" s="105">
        <f>T4707*1.075</f>
        <v>1.98875</v>
      </c>
      <c r="AV4707" s="102" t="e">
        <f t="shared" si="1069"/>
        <v>#REF!</v>
      </c>
      <c r="AW4707" s="105" t="s">
        <v>172</v>
      </c>
      <c r="AX4707" s="105" t="s">
        <v>173</v>
      </c>
      <c r="AY4707" s="106">
        <v>1.988</v>
      </c>
      <c r="AZ4707" s="108">
        <f t="shared" si="1070"/>
        <v>0.497</v>
      </c>
      <c r="BA4707" s="1">
        <f t="shared" si="1071"/>
        <v>2.4849999999999999</v>
      </c>
      <c r="BB4707" s="106">
        <f t="shared" si="1072"/>
        <v>2.6837999999999997</v>
      </c>
      <c r="BC4707" s="105" t="s">
        <v>53</v>
      </c>
      <c r="BE4707" s="110"/>
      <c r="BF4707" s="110"/>
      <c r="BG4707" s="110"/>
    </row>
    <row r="4708" spans="1:59" ht="24.75" hidden="1" customHeight="1">
      <c r="A4708" s="9">
        <v>4718</v>
      </c>
      <c r="B4708" s="36">
        <v>5121</v>
      </c>
      <c r="C4708" s="36"/>
      <c r="E4708" s="37" t="s">
        <v>17764</v>
      </c>
      <c r="F4708" s="36" t="s">
        <v>9736</v>
      </c>
      <c r="G4708" s="36" t="s">
        <v>2452</v>
      </c>
      <c r="H4708" s="36" t="s">
        <v>581</v>
      </c>
      <c r="I4708" s="36" t="s">
        <v>2457</v>
      </c>
      <c r="J4708" s="37" t="s">
        <v>17766</v>
      </c>
      <c r="K4708" s="49"/>
      <c r="L4708" s="36"/>
      <c r="M4708" s="36"/>
      <c r="N4708" s="36"/>
      <c r="O4708" s="36" t="s">
        <v>17750</v>
      </c>
      <c r="P4708" s="34" t="s">
        <v>17780</v>
      </c>
      <c r="Q4708" s="34" t="s">
        <v>17768</v>
      </c>
      <c r="T4708" s="116"/>
      <c r="AT4708" s="105" t="e">
        <f>#REF!*1.075</f>
        <v>#REF!</v>
      </c>
      <c r="AV4708" s="102" t="e">
        <f t="shared" si="1069"/>
        <v>#REF!</v>
      </c>
      <c r="AZ4708" s="108" t="b">
        <f t="shared" si="1070"/>
        <v>0</v>
      </c>
      <c r="BA4708" s="1">
        <f t="shared" si="1071"/>
        <v>0</v>
      </c>
      <c r="BB4708" s="106">
        <f t="shared" si="1072"/>
        <v>0</v>
      </c>
      <c r="BE4708" s="110"/>
      <c r="BF4708" s="110"/>
      <c r="BG4708" s="110"/>
    </row>
    <row r="4709" spans="1:59" ht="24.75" hidden="1" customHeight="1">
      <c r="A4709" s="9">
        <v>4719</v>
      </c>
      <c r="B4709" s="17">
        <v>14228</v>
      </c>
      <c r="C4709" s="17"/>
      <c r="D4709" s="8"/>
      <c r="E4709" s="2" t="s">
        <v>17781</v>
      </c>
      <c r="F4709" s="2" t="s">
        <v>1241</v>
      </c>
      <c r="G4709" s="2" t="s">
        <v>1242</v>
      </c>
      <c r="H4709" s="18" t="s">
        <v>1105</v>
      </c>
      <c r="I4709" s="2" t="s">
        <v>1025</v>
      </c>
      <c r="J4709" s="2" t="s">
        <v>17782</v>
      </c>
      <c r="K4709" s="19"/>
      <c r="L4709" s="2"/>
      <c r="M4709" s="17">
        <v>8</v>
      </c>
      <c r="N4709" s="2" t="s">
        <v>46</v>
      </c>
      <c r="O4709" s="2" t="s">
        <v>17750</v>
      </c>
      <c r="P4709" s="1" t="s">
        <v>17774</v>
      </c>
      <c r="Q4709" s="1" t="s">
        <v>17783</v>
      </c>
      <c r="R4709" s="101">
        <v>2.83</v>
      </c>
      <c r="T4709" s="116" t="s">
        <v>58</v>
      </c>
      <c r="AN4709" s="106">
        <v>2.83</v>
      </c>
      <c r="AO4709" s="105" t="s">
        <v>50</v>
      </c>
      <c r="AP4709" s="104" t="s">
        <v>51</v>
      </c>
      <c r="AQ4709" s="105" t="e">
        <f>AVERAGE(SMALL(AE4709:AI4709,1),SMALL(AE4709:AI4709,2))</f>
        <v>#NUM!</v>
      </c>
      <c r="AR4709" s="105" t="e">
        <f>IF(R4709 &lt;=( AVERAGE(SMALL(AE4709:AI4709,1),SMALL(AE4709:AI4709,2))), R4709, "")</f>
        <v>#NUM!</v>
      </c>
      <c r="AS4709" s="105" t="e">
        <f>AVERAGE(SMALL(AJ4709:AM4709,1),SMALL(AJ4709:AM4709,2))</f>
        <v>#NUM!</v>
      </c>
      <c r="AT4709" s="105" t="e">
        <f>#REF!*1.075</f>
        <v>#REF!</v>
      </c>
      <c r="AU4709" s="105" t="e">
        <f>T4709*1.075</f>
        <v>#VALUE!</v>
      </c>
      <c r="AV4709" s="102" t="e">
        <f t="shared" si="1069"/>
        <v>#REF!</v>
      </c>
      <c r="AW4709" s="125" t="s">
        <v>52</v>
      </c>
      <c r="AX4709" s="125" t="s">
        <v>51</v>
      </c>
      <c r="AY4709" s="106">
        <v>2.83</v>
      </c>
      <c r="AZ4709" s="108">
        <f t="shared" si="1070"/>
        <v>0.70750000000000002</v>
      </c>
      <c r="BA4709" s="1">
        <f t="shared" si="1071"/>
        <v>3.5375000000000001</v>
      </c>
      <c r="BB4709" s="106">
        <f t="shared" si="1072"/>
        <v>3.8205</v>
      </c>
      <c r="BC4709" s="105" t="s">
        <v>53</v>
      </c>
      <c r="BE4709" s="110"/>
      <c r="BF4709" s="110"/>
      <c r="BG4709" s="110"/>
    </row>
    <row r="4710" spans="1:59" ht="24.75" hidden="1" customHeight="1">
      <c r="A4710" s="9">
        <v>4720</v>
      </c>
      <c r="B4710" s="36">
        <v>20471</v>
      </c>
      <c r="C4710" s="36"/>
      <c r="E4710" s="37" t="s">
        <v>17784</v>
      </c>
      <c r="F4710" s="36" t="s">
        <v>2451</v>
      </c>
      <c r="G4710" s="36" t="s">
        <v>2452</v>
      </c>
      <c r="H4710" s="36" t="s">
        <v>8590</v>
      </c>
      <c r="I4710" s="36" t="s">
        <v>2457</v>
      </c>
      <c r="J4710" s="37" t="s">
        <v>1554</v>
      </c>
      <c r="K4710" s="49"/>
      <c r="L4710" s="36"/>
      <c r="M4710" s="36"/>
      <c r="N4710" s="36"/>
      <c r="O4710" s="36" t="s">
        <v>17750</v>
      </c>
      <c r="P4710" s="34" t="s">
        <v>17785</v>
      </c>
      <c r="Q4710" s="34" t="s">
        <v>17786</v>
      </c>
      <c r="T4710" s="116"/>
      <c r="AT4710" s="105" t="e">
        <f>#REF!*1.075</f>
        <v>#REF!</v>
      </c>
      <c r="AV4710" s="102" t="e">
        <f t="shared" si="1069"/>
        <v>#REF!</v>
      </c>
      <c r="AZ4710" s="108" t="b">
        <f t="shared" si="1070"/>
        <v>0</v>
      </c>
      <c r="BA4710" s="1">
        <f t="shared" si="1071"/>
        <v>0</v>
      </c>
      <c r="BB4710" s="106">
        <f t="shared" si="1072"/>
        <v>0</v>
      </c>
      <c r="BE4710" s="110"/>
      <c r="BF4710" s="110"/>
      <c r="BG4710" s="110"/>
    </row>
    <row r="4711" spans="1:59" ht="24.75" hidden="1" customHeight="1">
      <c r="A4711" s="9">
        <v>4721</v>
      </c>
      <c r="B4711" s="17">
        <v>885</v>
      </c>
      <c r="C4711" s="17"/>
      <c r="D4711" s="8"/>
      <c r="E4711" s="2" t="s">
        <v>17787</v>
      </c>
      <c r="F4711" s="2" t="s">
        <v>14808</v>
      </c>
      <c r="G4711" s="2" t="s">
        <v>17788</v>
      </c>
      <c r="H4711" s="18" t="s">
        <v>126</v>
      </c>
      <c r="I4711" s="2" t="s">
        <v>1605</v>
      </c>
      <c r="J4711" s="2" t="s">
        <v>1554</v>
      </c>
      <c r="K4711" s="19">
        <v>10</v>
      </c>
      <c r="L4711" s="2" t="s">
        <v>91</v>
      </c>
      <c r="M4711" s="17">
        <v>1</v>
      </c>
      <c r="N4711" s="2" t="s">
        <v>46</v>
      </c>
      <c r="O4711" s="2" t="s">
        <v>17750</v>
      </c>
      <c r="P4711" s="1" t="s">
        <v>17789</v>
      </c>
      <c r="Q4711" s="1" t="s">
        <v>17790</v>
      </c>
      <c r="R4711" s="101">
        <v>4.74</v>
      </c>
      <c r="T4711" s="116" t="s">
        <v>58</v>
      </c>
      <c r="U4711" s="84">
        <v>4.41</v>
      </c>
      <c r="AE4711" s="104">
        <v>4.41</v>
      </c>
      <c r="AN4711" s="106">
        <v>4.74</v>
      </c>
      <c r="AO4711" s="105" t="s">
        <v>50</v>
      </c>
      <c r="AP4711" s="104" t="s">
        <v>51</v>
      </c>
      <c r="AQ4711" s="105" t="e">
        <f>AVERAGE(SMALL(AE4711:AI4711,1),SMALL(AE4711:AI4711,2))</f>
        <v>#NUM!</v>
      </c>
      <c r="AR4711" s="105" t="e">
        <f>IF(R4711 &lt;=( AVERAGE(SMALL(AE4711:AI4711,1),SMALL(AE4711:AI4711,2))), R4711, "")</f>
        <v>#NUM!</v>
      </c>
      <c r="AS4711" s="105" t="e">
        <f>AVERAGE(SMALL(AJ4711:AM4711,1),SMALL(AJ4711:AM4711,2))</f>
        <v>#NUM!</v>
      </c>
      <c r="AT4711" s="105" t="e">
        <f>#REF!*1.075</f>
        <v>#REF!</v>
      </c>
      <c r="AU4711" s="105" t="e">
        <f>T4711*1.075</f>
        <v>#VALUE!</v>
      </c>
      <c r="AV4711" s="102" t="e">
        <f t="shared" si="1069"/>
        <v>#REF!</v>
      </c>
      <c r="AW4711" s="137" t="s">
        <v>1543</v>
      </c>
      <c r="AX4711" s="105" t="s">
        <v>532</v>
      </c>
      <c r="AY4711" s="106">
        <v>4.41</v>
      </c>
      <c r="AZ4711" s="108">
        <f t="shared" si="1070"/>
        <v>1.1025</v>
      </c>
      <c r="BA4711" s="1">
        <f t="shared" si="1071"/>
        <v>5.5125000000000002</v>
      </c>
      <c r="BB4711" s="106">
        <f t="shared" si="1072"/>
        <v>5.9535</v>
      </c>
      <c r="BC4711" s="105" t="s">
        <v>53</v>
      </c>
      <c r="BE4711" s="110"/>
      <c r="BF4711" s="110"/>
      <c r="BG4711" s="110"/>
    </row>
    <row r="4712" spans="1:59" ht="24.75" hidden="1" customHeight="1">
      <c r="A4712" s="9">
        <v>4722</v>
      </c>
      <c r="B4712" s="36">
        <v>8416</v>
      </c>
      <c r="C4712" s="36"/>
      <c r="E4712" s="37" t="s">
        <v>17778</v>
      </c>
      <c r="F4712" s="36" t="s">
        <v>17611</v>
      </c>
      <c r="G4712" s="36" t="s">
        <v>7293</v>
      </c>
      <c r="H4712" s="36" t="s">
        <v>1267</v>
      </c>
      <c r="I4712" s="36" t="s">
        <v>983</v>
      </c>
      <c r="J4712" s="37" t="s">
        <v>6196</v>
      </c>
      <c r="K4712" s="49"/>
      <c r="L4712" s="36"/>
      <c r="M4712" s="36"/>
      <c r="N4712" s="36"/>
      <c r="O4712" s="36" t="s">
        <v>17750</v>
      </c>
      <c r="P4712" s="34" t="s">
        <v>17785</v>
      </c>
      <c r="Q4712" s="34" t="s">
        <v>17791</v>
      </c>
      <c r="T4712" s="116"/>
      <c r="AT4712" s="105" t="e">
        <f>#REF!*1.075</f>
        <v>#REF!</v>
      </c>
      <c r="AV4712" s="102" t="e">
        <f t="shared" ref="AV4712:AV4775" si="1073">MIN(AN4712,AT4712,AU4712)</f>
        <v>#REF!</v>
      </c>
      <c r="AZ4712" s="108" t="b">
        <f t="shared" si="1070"/>
        <v>0</v>
      </c>
      <c r="BA4712" s="1">
        <f t="shared" si="1071"/>
        <v>0</v>
      </c>
      <c r="BB4712" s="106">
        <f t="shared" si="1072"/>
        <v>0</v>
      </c>
      <c r="BE4712" s="110"/>
      <c r="BF4712" s="110"/>
      <c r="BG4712" s="110"/>
    </row>
    <row r="4713" spans="1:59" ht="24.75" hidden="1" customHeight="1">
      <c r="A4713" s="9">
        <v>4723</v>
      </c>
      <c r="B4713" s="36">
        <v>20515</v>
      </c>
      <c r="C4713" s="36"/>
      <c r="E4713" s="37" t="s">
        <v>17792</v>
      </c>
      <c r="F4713" s="36" t="s">
        <v>8421</v>
      </c>
      <c r="G4713" s="36" t="s">
        <v>1242</v>
      </c>
      <c r="H4713" s="36" t="s">
        <v>731</v>
      </c>
      <c r="I4713" s="36" t="s">
        <v>1025</v>
      </c>
      <c r="J4713" s="37" t="s">
        <v>17793</v>
      </c>
      <c r="K4713" s="49"/>
      <c r="L4713" s="36"/>
      <c r="M4713" s="36"/>
      <c r="N4713" s="36"/>
      <c r="O4713" s="36" t="s">
        <v>17750</v>
      </c>
      <c r="P4713" s="34" t="s">
        <v>17785</v>
      </c>
      <c r="Q4713" s="34" t="s">
        <v>17794</v>
      </c>
      <c r="T4713" s="116"/>
      <c r="AT4713" s="105" t="e">
        <f>#REF!*1.075</f>
        <v>#REF!</v>
      </c>
      <c r="AV4713" s="102" t="e">
        <f t="shared" si="1073"/>
        <v>#REF!</v>
      </c>
      <c r="AZ4713" s="108" t="b">
        <f t="shared" si="1070"/>
        <v>0</v>
      </c>
      <c r="BA4713" s="1">
        <f t="shared" si="1071"/>
        <v>0</v>
      </c>
      <c r="BB4713" s="106">
        <f t="shared" si="1072"/>
        <v>0</v>
      </c>
      <c r="BE4713" s="110"/>
      <c r="BF4713" s="110"/>
      <c r="BG4713" s="110"/>
    </row>
    <row r="4714" spans="1:59" ht="24.75" hidden="1" customHeight="1">
      <c r="A4714" s="9">
        <v>4724</v>
      </c>
      <c r="B4714" s="36">
        <v>885</v>
      </c>
      <c r="C4714" s="36"/>
      <c r="E4714" s="37" t="s">
        <v>17787</v>
      </c>
      <c r="F4714" s="36" t="s">
        <v>17795</v>
      </c>
      <c r="G4714" s="36" t="s">
        <v>17788</v>
      </c>
      <c r="H4714" s="36" t="s">
        <v>126</v>
      </c>
      <c r="I4714" s="36" t="s">
        <v>1605</v>
      </c>
      <c r="J4714" s="37" t="s">
        <v>1554</v>
      </c>
      <c r="K4714" s="49"/>
      <c r="L4714" s="36"/>
      <c r="M4714" s="36"/>
      <c r="N4714" s="36"/>
      <c r="O4714" s="36" t="s">
        <v>17750</v>
      </c>
      <c r="P4714" s="34" t="s">
        <v>17796</v>
      </c>
      <c r="Q4714" s="34" t="s">
        <v>17790</v>
      </c>
      <c r="T4714" s="116"/>
      <c r="AT4714" s="105" t="e">
        <f>#REF!*1.075</f>
        <v>#REF!</v>
      </c>
      <c r="AV4714" s="102" t="e">
        <f t="shared" si="1073"/>
        <v>#REF!</v>
      </c>
      <c r="AZ4714" s="108" t="b">
        <f t="shared" si="1070"/>
        <v>0</v>
      </c>
      <c r="BA4714" s="1">
        <f t="shared" si="1071"/>
        <v>0</v>
      </c>
      <c r="BB4714" s="106">
        <f t="shared" si="1072"/>
        <v>0</v>
      </c>
      <c r="BE4714" s="110"/>
      <c r="BF4714" s="110"/>
      <c r="BG4714" s="110"/>
    </row>
    <row r="4715" spans="1:59" ht="24.75" hidden="1" customHeight="1">
      <c r="A4715" s="9">
        <v>4725</v>
      </c>
      <c r="B4715" s="36">
        <v>20663</v>
      </c>
      <c r="C4715" s="36"/>
      <c r="E4715" s="36" t="s">
        <v>17797</v>
      </c>
      <c r="F4715" s="36"/>
      <c r="G4715" s="36" t="s">
        <v>6227</v>
      </c>
      <c r="H4715" s="36" t="s">
        <v>17798</v>
      </c>
      <c r="I4715" s="36" t="s">
        <v>6229</v>
      </c>
      <c r="J4715" s="36"/>
      <c r="K4715" s="49"/>
      <c r="L4715" s="36"/>
      <c r="M4715" s="36"/>
      <c r="N4715" s="36"/>
      <c r="O4715" s="36" t="s">
        <v>17799</v>
      </c>
      <c r="Q4715" s="3" t="s">
        <v>480</v>
      </c>
      <c r="T4715" s="116"/>
      <c r="AT4715" s="105" t="e">
        <f>#REF!*1.075</f>
        <v>#REF!</v>
      </c>
      <c r="AV4715" s="102" t="e">
        <f t="shared" si="1073"/>
        <v>#REF!</v>
      </c>
      <c r="AZ4715" s="108" t="b">
        <f t="shared" si="1070"/>
        <v>0</v>
      </c>
      <c r="BA4715" s="1">
        <f t="shared" si="1071"/>
        <v>0</v>
      </c>
      <c r="BB4715" s="106">
        <f t="shared" si="1072"/>
        <v>0</v>
      </c>
      <c r="BE4715" s="110"/>
      <c r="BF4715" s="110"/>
      <c r="BG4715" s="110"/>
    </row>
    <row r="4716" spans="1:59" ht="24.75" hidden="1" customHeight="1">
      <c r="A4716" s="9">
        <v>4726</v>
      </c>
      <c r="B4716" s="36">
        <v>20666</v>
      </c>
      <c r="C4716" s="36"/>
      <c r="E4716" s="36" t="s">
        <v>17800</v>
      </c>
      <c r="F4716" s="36"/>
      <c r="G4716" s="36" t="s">
        <v>4729</v>
      </c>
      <c r="H4716" s="36" t="s">
        <v>11458</v>
      </c>
      <c r="I4716" s="36" t="s">
        <v>6229</v>
      </c>
      <c r="J4716" s="36"/>
      <c r="K4716" s="49"/>
      <c r="L4716" s="36"/>
      <c r="M4716" s="36"/>
      <c r="N4716" s="36"/>
      <c r="O4716" s="36" t="s">
        <v>17799</v>
      </c>
      <c r="Q4716" s="3" t="s">
        <v>480</v>
      </c>
      <c r="T4716" s="116"/>
      <c r="AT4716" s="105" t="e">
        <f>#REF!*1.075</f>
        <v>#REF!</v>
      </c>
      <c r="AV4716" s="102" t="e">
        <f t="shared" si="1073"/>
        <v>#REF!</v>
      </c>
      <c r="AZ4716" s="108" t="b">
        <f t="shared" si="1070"/>
        <v>0</v>
      </c>
      <c r="BA4716" s="1">
        <f t="shared" si="1071"/>
        <v>0</v>
      </c>
      <c r="BB4716" s="106">
        <f t="shared" si="1072"/>
        <v>0</v>
      </c>
      <c r="BE4716" s="110"/>
      <c r="BF4716" s="110"/>
      <c r="BG4716" s="110"/>
    </row>
    <row r="4717" spans="1:59" ht="24.75" hidden="1" customHeight="1">
      <c r="A4717" s="9">
        <v>4727</v>
      </c>
      <c r="B4717" s="36">
        <v>20665</v>
      </c>
      <c r="C4717" s="36"/>
      <c r="E4717" s="36" t="s">
        <v>17800</v>
      </c>
      <c r="F4717" s="36"/>
      <c r="G4717" s="36" t="s">
        <v>4729</v>
      </c>
      <c r="H4717" s="36" t="s">
        <v>715</v>
      </c>
      <c r="I4717" s="36" t="s">
        <v>109</v>
      </c>
      <c r="J4717" s="36"/>
      <c r="K4717" s="49"/>
      <c r="L4717" s="36"/>
      <c r="M4717" s="36"/>
      <c r="N4717" s="36"/>
      <c r="O4717" s="36" t="s">
        <v>17799</v>
      </c>
      <c r="Q4717" s="3" t="s">
        <v>480</v>
      </c>
      <c r="T4717" s="116"/>
      <c r="AT4717" s="105" t="e">
        <f>#REF!*1.075</f>
        <v>#REF!</v>
      </c>
      <c r="AV4717" s="102" t="e">
        <f t="shared" si="1073"/>
        <v>#REF!</v>
      </c>
      <c r="AZ4717" s="108" t="b">
        <f t="shared" si="1070"/>
        <v>0</v>
      </c>
      <c r="BA4717" s="1">
        <f t="shared" si="1071"/>
        <v>0</v>
      </c>
      <c r="BB4717" s="106">
        <f t="shared" si="1072"/>
        <v>0</v>
      </c>
      <c r="BE4717" s="110"/>
      <c r="BF4717" s="110"/>
      <c r="BG4717" s="110"/>
    </row>
    <row r="4718" spans="1:59" ht="24.75" hidden="1" customHeight="1">
      <c r="A4718" s="9">
        <v>4728</v>
      </c>
      <c r="B4718" s="36">
        <v>19368</v>
      </c>
      <c r="C4718" s="36"/>
      <c r="E4718" s="37" t="s">
        <v>17801</v>
      </c>
      <c r="F4718" s="36" t="s">
        <v>17802</v>
      </c>
      <c r="G4718" s="36" t="s">
        <v>4055</v>
      </c>
      <c r="H4718" s="36" t="s">
        <v>17803</v>
      </c>
      <c r="I4718" s="36" t="s">
        <v>78</v>
      </c>
      <c r="J4718" s="37" t="s">
        <v>17804</v>
      </c>
      <c r="K4718" s="49"/>
      <c r="L4718" s="36"/>
      <c r="M4718" s="36"/>
      <c r="N4718" s="36"/>
      <c r="O4718" s="36" t="s">
        <v>17805</v>
      </c>
      <c r="P4718" s="34" t="s">
        <v>17806</v>
      </c>
      <c r="Q4718" s="34" t="s">
        <v>17807</v>
      </c>
      <c r="T4718" s="116"/>
      <c r="AT4718" s="105" t="e">
        <f>#REF!*1.075</f>
        <v>#REF!</v>
      </c>
      <c r="AV4718" s="102" t="e">
        <f t="shared" si="1073"/>
        <v>#REF!</v>
      </c>
      <c r="AZ4718" s="108" t="b">
        <f t="shared" si="1070"/>
        <v>0</v>
      </c>
      <c r="BA4718" s="1">
        <f t="shared" si="1071"/>
        <v>0</v>
      </c>
      <c r="BB4718" s="106">
        <f t="shared" si="1072"/>
        <v>0</v>
      </c>
      <c r="BE4718" s="110"/>
      <c r="BF4718" s="110"/>
      <c r="BG4718" s="110"/>
    </row>
    <row r="4719" spans="1:59" ht="24.75" hidden="1" customHeight="1">
      <c r="A4719" s="9">
        <v>4729</v>
      </c>
      <c r="B4719" s="36">
        <v>19377</v>
      </c>
      <c r="C4719" s="36"/>
      <c r="E4719" s="37" t="s">
        <v>17808</v>
      </c>
      <c r="F4719" s="36" t="s">
        <v>17809</v>
      </c>
      <c r="G4719" s="36" t="s">
        <v>8539</v>
      </c>
      <c r="H4719" s="36" t="s">
        <v>8540</v>
      </c>
      <c r="I4719" s="36" t="s">
        <v>109</v>
      </c>
      <c r="J4719" s="37" t="s">
        <v>17810</v>
      </c>
      <c r="K4719" s="49"/>
      <c r="L4719" s="36"/>
      <c r="M4719" s="36"/>
      <c r="N4719" s="36"/>
      <c r="O4719" s="36" t="s">
        <v>17805</v>
      </c>
      <c r="P4719" s="34" t="s">
        <v>17811</v>
      </c>
      <c r="Q4719" s="34" t="s">
        <v>17812</v>
      </c>
      <c r="T4719" s="116"/>
      <c r="AT4719" s="105" t="e">
        <f>#REF!*1.075</f>
        <v>#REF!</v>
      </c>
      <c r="AV4719" s="102" t="e">
        <f t="shared" si="1073"/>
        <v>#REF!</v>
      </c>
      <c r="AZ4719" s="108" t="b">
        <f t="shared" si="1070"/>
        <v>0</v>
      </c>
      <c r="BA4719" s="1">
        <f t="shared" si="1071"/>
        <v>0</v>
      </c>
      <c r="BB4719" s="106">
        <f t="shared" si="1072"/>
        <v>0</v>
      </c>
      <c r="BE4719" s="110"/>
      <c r="BF4719" s="110"/>
      <c r="BG4719" s="110"/>
    </row>
    <row r="4720" spans="1:59" ht="24.75" hidden="1" customHeight="1">
      <c r="A4720" s="9">
        <v>4730</v>
      </c>
      <c r="B4720" s="36">
        <v>19817</v>
      </c>
      <c r="C4720" s="36"/>
      <c r="E4720" s="36" t="s">
        <v>17813</v>
      </c>
      <c r="F4720" s="36"/>
      <c r="G4720" s="36" t="s">
        <v>507</v>
      </c>
      <c r="H4720" s="36" t="s">
        <v>17814</v>
      </c>
      <c r="I4720" s="36" t="s">
        <v>1461</v>
      </c>
      <c r="J4720" s="36"/>
      <c r="K4720" s="49"/>
      <c r="L4720" s="36"/>
      <c r="M4720" s="36"/>
      <c r="N4720" s="36"/>
      <c r="O4720" s="36" t="s">
        <v>17805</v>
      </c>
      <c r="Q4720" s="3" t="s">
        <v>480</v>
      </c>
      <c r="T4720" s="116"/>
      <c r="AT4720" s="105" t="e">
        <f>#REF!*1.075</f>
        <v>#REF!</v>
      </c>
      <c r="AV4720" s="102" t="e">
        <f t="shared" si="1073"/>
        <v>#REF!</v>
      </c>
      <c r="AW4720" s="137"/>
      <c r="AZ4720" s="108" t="b">
        <f t="shared" si="1070"/>
        <v>0</v>
      </c>
      <c r="BA4720" s="1">
        <f t="shared" si="1071"/>
        <v>0</v>
      </c>
      <c r="BB4720" s="106">
        <f t="shared" si="1072"/>
        <v>0</v>
      </c>
      <c r="BE4720" s="110"/>
      <c r="BF4720" s="110"/>
      <c r="BG4720" s="110"/>
    </row>
    <row r="4721" spans="1:59" ht="24.75" hidden="1" customHeight="1">
      <c r="A4721" s="9">
        <v>4731</v>
      </c>
      <c r="B4721" s="36">
        <v>19824</v>
      </c>
      <c r="C4721" s="36"/>
      <c r="E4721" s="36" t="s">
        <v>17815</v>
      </c>
      <c r="F4721" s="36"/>
      <c r="G4721" s="36" t="s">
        <v>4521</v>
      </c>
      <c r="H4721" s="36" t="s">
        <v>10855</v>
      </c>
      <c r="I4721" s="36" t="s">
        <v>177</v>
      </c>
      <c r="J4721" s="36"/>
      <c r="K4721" s="49"/>
      <c r="L4721" s="36"/>
      <c r="M4721" s="36"/>
      <c r="N4721" s="36"/>
      <c r="O4721" s="36" t="s">
        <v>17805</v>
      </c>
      <c r="Q4721" s="3" t="s">
        <v>480</v>
      </c>
      <c r="T4721" s="116"/>
      <c r="AT4721" s="105" t="e">
        <f>#REF!*1.075</f>
        <v>#REF!</v>
      </c>
      <c r="AV4721" s="102" t="e">
        <f t="shared" si="1073"/>
        <v>#REF!</v>
      </c>
      <c r="AZ4721" s="108" t="b">
        <f t="shared" si="1070"/>
        <v>0</v>
      </c>
      <c r="BA4721" s="1">
        <f t="shared" si="1071"/>
        <v>0</v>
      </c>
      <c r="BB4721" s="106">
        <f t="shared" si="1072"/>
        <v>0</v>
      </c>
      <c r="BE4721" s="110"/>
      <c r="BF4721" s="110"/>
      <c r="BG4721" s="110"/>
    </row>
    <row r="4722" spans="1:59" ht="24.75" hidden="1" customHeight="1">
      <c r="A4722" s="9">
        <v>4732</v>
      </c>
      <c r="B4722" s="36">
        <v>19404</v>
      </c>
      <c r="C4722" s="36"/>
      <c r="E4722" s="36" t="s">
        <v>17816</v>
      </c>
      <c r="F4722" s="36"/>
      <c r="G4722" s="36" t="s">
        <v>1943</v>
      </c>
      <c r="H4722" s="36" t="s">
        <v>1944</v>
      </c>
      <c r="I4722" s="36" t="s">
        <v>109</v>
      </c>
      <c r="J4722" s="36"/>
      <c r="K4722" s="49"/>
      <c r="L4722" s="36"/>
      <c r="M4722" s="36"/>
      <c r="N4722" s="36"/>
      <c r="O4722" s="36" t="s">
        <v>17805</v>
      </c>
      <c r="Q4722" s="3" t="s">
        <v>480</v>
      </c>
      <c r="T4722" s="116"/>
      <c r="AT4722" s="105" t="e">
        <f>#REF!*1.075</f>
        <v>#REF!</v>
      </c>
      <c r="AV4722" s="102" t="e">
        <f t="shared" si="1073"/>
        <v>#REF!</v>
      </c>
      <c r="AZ4722" s="108" t="b">
        <f t="shared" si="1070"/>
        <v>0</v>
      </c>
      <c r="BA4722" s="1">
        <f t="shared" si="1071"/>
        <v>0</v>
      </c>
      <c r="BB4722" s="106">
        <f t="shared" si="1072"/>
        <v>0</v>
      </c>
      <c r="BE4722" s="110"/>
      <c r="BF4722" s="110"/>
      <c r="BG4722" s="110"/>
    </row>
    <row r="4723" spans="1:59" ht="24.75" hidden="1" customHeight="1">
      <c r="A4723" s="9">
        <v>4733</v>
      </c>
      <c r="B4723" s="36">
        <v>19439</v>
      </c>
      <c r="C4723" s="36"/>
      <c r="E4723" s="36" t="s">
        <v>17817</v>
      </c>
      <c r="F4723" s="36"/>
      <c r="G4723" s="36" t="s">
        <v>3411</v>
      </c>
      <c r="H4723" s="36" t="s">
        <v>4009</v>
      </c>
      <c r="I4723" s="36" t="s">
        <v>78</v>
      </c>
      <c r="J4723" s="36"/>
      <c r="K4723" s="49"/>
      <c r="L4723" s="36"/>
      <c r="M4723" s="36"/>
      <c r="N4723" s="36"/>
      <c r="O4723" s="36" t="s">
        <v>17805</v>
      </c>
      <c r="Q4723" s="3" t="s">
        <v>480</v>
      </c>
      <c r="T4723" s="116"/>
      <c r="AT4723" s="105" t="e">
        <f>#REF!*1.075</f>
        <v>#REF!</v>
      </c>
      <c r="AV4723" s="102" t="e">
        <f t="shared" si="1073"/>
        <v>#REF!</v>
      </c>
      <c r="AZ4723" s="108" t="b">
        <f t="shared" si="1070"/>
        <v>0</v>
      </c>
      <c r="BA4723" s="1">
        <f t="shared" si="1071"/>
        <v>0</v>
      </c>
      <c r="BB4723" s="106">
        <f t="shared" si="1072"/>
        <v>0</v>
      </c>
      <c r="BE4723" s="110"/>
      <c r="BF4723" s="110"/>
      <c r="BG4723" s="110"/>
    </row>
    <row r="4724" spans="1:59" ht="24.75" hidden="1" customHeight="1">
      <c r="A4724" s="9">
        <v>4734</v>
      </c>
      <c r="B4724" s="36">
        <v>19471</v>
      </c>
      <c r="C4724" s="36"/>
      <c r="E4724" s="36" t="s">
        <v>17818</v>
      </c>
      <c r="F4724" s="36"/>
      <c r="G4724" s="36" t="s">
        <v>11757</v>
      </c>
      <c r="H4724" s="36" t="s">
        <v>1105</v>
      </c>
      <c r="I4724" s="36" t="s">
        <v>4483</v>
      </c>
      <c r="J4724" s="36"/>
      <c r="K4724" s="49"/>
      <c r="L4724" s="36"/>
      <c r="M4724" s="36"/>
      <c r="N4724" s="36"/>
      <c r="O4724" s="36" t="s">
        <v>17805</v>
      </c>
      <c r="Q4724" s="3" t="s">
        <v>480</v>
      </c>
      <c r="T4724" s="116"/>
      <c r="AT4724" s="105" t="e">
        <f>#REF!*1.075</f>
        <v>#REF!</v>
      </c>
      <c r="AV4724" s="102" t="e">
        <f t="shared" si="1073"/>
        <v>#REF!</v>
      </c>
      <c r="AZ4724" s="108" t="b">
        <f t="shared" si="1070"/>
        <v>0</v>
      </c>
      <c r="BA4724" s="1">
        <f t="shared" si="1071"/>
        <v>0</v>
      </c>
      <c r="BB4724" s="106">
        <f t="shared" si="1072"/>
        <v>0</v>
      </c>
      <c r="BE4724" s="110"/>
      <c r="BF4724" s="110"/>
      <c r="BG4724" s="110"/>
    </row>
    <row r="4725" spans="1:59" ht="24.75" hidden="1" customHeight="1">
      <c r="A4725" s="9">
        <v>4735</v>
      </c>
      <c r="B4725" s="36">
        <v>19470</v>
      </c>
      <c r="C4725" s="36"/>
      <c r="E4725" s="36" t="s">
        <v>17818</v>
      </c>
      <c r="F4725" s="36"/>
      <c r="G4725" s="36" t="s">
        <v>11757</v>
      </c>
      <c r="H4725" s="36" t="s">
        <v>1105</v>
      </c>
      <c r="I4725" s="36" t="s">
        <v>78</v>
      </c>
      <c r="J4725" s="36"/>
      <c r="K4725" s="49"/>
      <c r="L4725" s="36"/>
      <c r="M4725" s="36"/>
      <c r="N4725" s="36"/>
      <c r="O4725" s="36" t="s">
        <v>17805</v>
      </c>
      <c r="Q4725" s="3" t="s">
        <v>480</v>
      </c>
      <c r="T4725" s="116"/>
      <c r="AT4725" s="105" t="e">
        <f>#REF!*1.075</f>
        <v>#REF!</v>
      </c>
      <c r="AV4725" s="102" t="e">
        <f t="shared" si="1073"/>
        <v>#REF!</v>
      </c>
      <c r="AZ4725" s="108" t="b">
        <f t="shared" si="1070"/>
        <v>0</v>
      </c>
      <c r="BA4725" s="1">
        <f t="shared" si="1071"/>
        <v>0</v>
      </c>
      <c r="BB4725" s="106">
        <f t="shared" si="1072"/>
        <v>0</v>
      </c>
      <c r="BE4725" s="110"/>
      <c r="BF4725" s="110"/>
      <c r="BG4725" s="110"/>
    </row>
    <row r="4726" spans="1:59" ht="24.75" hidden="1" customHeight="1">
      <c r="A4726" s="9">
        <v>4738</v>
      </c>
      <c r="B4726" s="36">
        <v>19422</v>
      </c>
      <c r="C4726" s="36"/>
      <c r="E4726" s="36" t="s">
        <v>17819</v>
      </c>
      <c r="F4726" s="36"/>
      <c r="G4726" s="36" t="s">
        <v>17820</v>
      </c>
      <c r="H4726" s="36" t="s">
        <v>60</v>
      </c>
      <c r="I4726" s="36" t="s">
        <v>44</v>
      </c>
      <c r="J4726" s="36"/>
      <c r="K4726" s="49"/>
      <c r="L4726" s="36"/>
      <c r="M4726" s="36"/>
      <c r="N4726" s="36"/>
      <c r="O4726" s="36" t="s">
        <v>17805</v>
      </c>
      <c r="Q4726" s="3" t="s">
        <v>480</v>
      </c>
      <c r="T4726" s="116"/>
      <c r="AT4726" s="105" t="e">
        <f>#REF!*1.075</f>
        <v>#REF!</v>
      </c>
      <c r="AV4726" s="102" t="e">
        <f t="shared" si="1073"/>
        <v>#REF!</v>
      </c>
      <c r="AZ4726" s="108" t="b">
        <f t="shared" si="1070"/>
        <v>0</v>
      </c>
      <c r="BA4726" s="1">
        <f t="shared" si="1071"/>
        <v>0</v>
      </c>
      <c r="BB4726" s="106">
        <f t="shared" si="1072"/>
        <v>0</v>
      </c>
      <c r="BE4726" s="110"/>
      <c r="BF4726" s="110"/>
      <c r="BG4726" s="110"/>
    </row>
    <row r="4727" spans="1:59" ht="24.75" hidden="1" customHeight="1">
      <c r="A4727" s="9">
        <v>4739</v>
      </c>
      <c r="B4727" s="36">
        <v>19421</v>
      </c>
      <c r="C4727" s="36"/>
      <c r="E4727" s="36" t="s">
        <v>17819</v>
      </c>
      <c r="F4727" s="36"/>
      <c r="G4727" s="36" t="s">
        <v>17820</v>
      </c>
      <c r="H4727" s="36" t="s">
        <v>123</v>
      </c>
      <c r="I4727" s="36" t="s">
        <v>44</v>
      </c>
      <c r="J4727" s="36"/>
      <c r="K4727" s="49"/>
      <c r="L4727" s="36"/>
      <c r="M4727" s="36"/>
      <c r="N4727" s="36"/>
      <c r="O4727" s="36" t="s">
        <v>17805</v>
      </c>
      <c r="Q4727" s="3" t="s">
        <v>480</v>
      </c>
      <c r="T4727" s="116"/>
      <c r="AT4727" s="105" t="e">
        <f>#REF!*1.075</f>
        <v>#REF!</v>
      </c>
      <c r="AV4727" s="102" t="e">
        <f t="shared" si="1073"/>
        <v>#REF!</v>
      </c>
      <c r="AZ4727" s="108" t="b">
        <f t="shared" si="1070"/>
        <v>0</v>
      </c>
      <c r="BA4727" s="1">
        <f t="shared" si="1071"/>
        <v>0</v>
      </c>
      <c r="BB4727" s="106">
        <f t="shared" si="1072"/>
        <v>0</v>
      </c>
      <c r="BE4727" s="110"/>
      <c r="BF4727" s="110"/>
      <c r="BG4727" s="110"/>
    </row>
    <row r="4728" spans="1:59" ht="24.75" hidden="1" customHeight="1">
      <c r="A4728" s="9">
        <v>4736</v>
      </c>
      <c r="B4728" s="17">
        <v>15031</v>
      </c>
      <c r="C4728" s="17"/>
      <c r="D4728" s="8"/>
      <c r="E4728" s="2" t="s">
        <v>17821</v>
      </c>
      <c r="F4728" s="2" t="s">
        <v>17822</v>
      </c>
      <c r="G4728" s="2" t="s">
        <v>17823</v>
      </c>
      <c r="H4728" s="18" t="s">
        <v>1267</v>
      </c>
      <c r="I4728" s="2" t="s">
        <v>551</v>
      </c>
      <c r="J4728" s="2" t="s">
        <v>17824</v>
      </c>
      <c r="K4728" s="19">
        <v>2</v>
      </c>
      <c r="L4728" s="2" t="s">
        <v>91</v>
      </c>
      <c r="M4728" s="17">
        <v>1</v>
      </c>
      <c r="N4728" s="2" t="s">
        <v>46</v>
      </c>
      <c r="O4728" s="2" t="s">
        <v>17825</v>
      </c>
      <c r="P4728" s="1" t="s">
        <v>17826</v>
      </c>
      <c r="Q4728" s="1" t="s">
        <v>17827</v>
      </c>
      <c r="R4728" s="101">
        <v>2.9</v>
      </c>
      <c r="T4728" s="116">
        <v>4.3</v>
      </c>
      <c r="U4728" s="84">
        <v>2.5146000000000002</v>
      </c>
      <c r="W4728" s="102">
        <v>2.9148000000000001</v>
      </c>
      <c r="AE4728" s="104">
        <v>2.5146000000000002</v>
      </c>
      <c r="AG4728" s="105">
        <v>2.8980000000000001</v>
      </c>
      <c r="AN4728" s="106">
        <v>2.7063000000000001</v>
      </c>
      <c r="AO4728" s="105" t="s">
        <v>277</v>
      </c>
      <c r="AP4728" s="104" t="s">
        <v>278</v>
      </c>
      <c r="AQ4728" s="105">
        <f>AVERAGE(SMALL(AE4728:AI4728,1),SMALL(AE4728:AI4728,2))</f>
        <v>2.7063000000000001</v>
      </c>
      <c r="AR4728" s="105" t="str">
        <f>IF(R4728 &lt;=( AVERAGE(SMALL(AE4728:AI4728,1),SMALL(AE4728:AI4728,2))), R4728, "")</f>
        <v/>
      </c>
      <c r="AS4728" s="105" t="e">
        <f>AVERAGE(SMALL(AJ4728:AM4728,1),SMALL(AJ4728:AM4728,2))</f>
        <v>#NUM!</v>
      </c>
      <c r="AT4728" s="105" t="e">
        <f>#REF!*1.075</f>
        <v>#REF!</v>
      </c>
      <c r="AU4728" s="105">
        <f>T4728*1.075</f>
        <v>4.6224999999999996</v>
      </c>
      <c r="AV4728" s="102" t="e">
        <f t="shared" si="1073"/>
        <v>#REF!</v>
      </c>
      <c r="AW4728" s="137" t="s">
        <v>172</v>
      </c>
      <c r="AX4728" s="105" t="s">
        <v>173</v>
      </c>
      <c r="AY4728" s="106">
        <v>2.71</v>
      </c>
      <c r="AZ4728" s="108">
        <f t="shared" si="1070"/>
        <v>0.67749999999999999</v>
      </c>
      <c r="BA4728" s="1">
        <f t="shared" si="1071"/>
        <v>3.3875000000000002</v>
      </c>
      <c r="BB4728" s="106">
        <f t="shared" si="1072"/>
        <v>3.6585000000000001</v>
      </c>
      <c r="BC4728" s="105" t="s">
        <v>53</v>
      </c>
      <c r="BE4728" s="110"/>
      <c r="BF4728" s="110"/>
      <c r="BG4728" s="110"/>
    </row>
    <row r="4729" spans="1:59" ht="24.75" hidden="1" customHeight="1">
      <c r="A4729" s="9">
        <v>4737</v>
      </c>
      <c r="B4729" s="17">
        <v>12006</v>
      </c>
      <c r="C4729" s="17"/>
      <c r="D4729" s="8"/>
      <c r="E4729" s="2" t="s">
        <v>17828</v>
      </c>
      <c r="F4729" s="2" t="s">
        <v>8359</v>
      </c>
      <c r="G4729" s="2" t="s">
        <v>2009</v>
      </c>
      <c r="H4729" s="18" t="s">
        <v>60</v>
      </c>
      <c r="I4729" s="2" t="s">
        <v>116</v>
      </c>
      <c r="J4729" s="2" t="s">
        <v>17829</v>
      </c>
      <c r="K4729" s="19">
        <v>20</v>
      </c>
      <c r="L4729" s="2" t="s">
        <v>2122</v>
      </c>
      <c r="M4729" s="17">
        <v>1</v>
      </c>
      <c r="N4729" s="2" t="s">
        <v>46</v>
      </c>
      <c r="O4729" s="2" t="s">
        <v>17825</v>
      </c>
      <c r="P4729" s="1" t="s">
        <v>17826</v>
      </c>
      <c r="Q4729" s="1" t="s">
        <v>17830</v>
      </c>
      <c r="R4729" s="101">
        <v>1.02</v>
      </c>
      <c r="T4729" s="116" t="s">
        <v>58</v>
      </c>
      <c r="U4729" s="84">
        <v>33.130000000000003</v>
      </c>
      <c r="AE4729" s="104">
        <v>33.130000000000003</v>
      </c>
      <c r="AN4729" s="106">
        <v>1.02</v>
      </c>
      <c r="AO4729" s="105" t="s">
        <v>50</v>
      </c>
      <c r="AP4729" s="104" t="s">
        <v>51</v>
      </c>
      <c r="AQ4729" s="105" t="e">
        <f>AVERAGE(SMALL(AE4729:AI4729,1),SMALL(AE4729:AI4729,2))</f>
        <v>#NUM!</v>
      </c>
      <c r="AR4729" s="105" t="e">
        <f>IF(R4729 &lt;=( AVERAGE(SMALL(AE4729:AI4729,1),SMALL(AE4729:AI4729,2))), R4729, "")</f>
        <v>#NUM!</v>
      </c>
      <c r="AS4729" s="105" t="e">
        <f>AVERAGE(SMALL(AJ4729:AM4729,1),SMALL(AJ4729:AM4729,2))</f>
        <v>#NUM!</v>
      </c>
      <c r="AT4729" s="105" t="e">
        <f>#REF!*1.075</f>
        <v>#REF!</v>
      </c>
      <c r="AU4729" s="105" t="e">
        <f>T4729*1.075</f>
        <v>#VALUE!</v>
      </c>
      <c r="AV4729" s="102" t="e">
        <f t="shared" si="1073"/>
        <v>#REF!</v>
      </c>
      <c r="AW4729" s="125" t="s">
        <v>52</v>
      </c>
      <c r="AX4729" s="105" t="s">
        <v>51</v>
      </c>
      <c r="AY4729" s="106">
        <v>1.0212000000000001</v>
      </c>
      <c r="AZ4729" s="108">
        <f t="shared" si="1070"/>
        <v>0.25530000000000003</v>
      </c>
      <c r="BA4729" s="1">
        <f t="shared" si="1071"/>
        <v>1.2765000000000002</v>
      </c>
      <c r="BB4729" s="106">
        <f t="shared" si="1072"/>
        <v>1.3786200000000002</v>
      </c>
      <c r="BC4729" s="105" t="s">
        <v>53</v>
      </c>
      <c r="BE4729" s="110"/>
      <c r="BF4729" s="110"/>
      <c r="BG4729" s="110"/>
    </row>
    <row r="4730" spans="1:59" ht="24.75" hidden="1" customHeight="1">
      <c r="A4730" s="9">
        <v>4740</v>
      </c>
      <c r="B4730" s="17">
        <v>18151</v>
      </c>
      <c r="C4730" s="17"/>
      <c r="D4730" s="8"/>
      <c r="E4730" s="2" t="s">
        <v>17831</v>
      </c>
      <c r="F4730" s="2" t="s">
        <v>17832</v>
      </c>
      <c r="G4730" s="2" t="s">
        <v>3411</v>
      </c>
      <c r="H4730" s="18" t="s">
        <v>4009</v>
      </c>
      <c r="I4730" s="2" t="s">
        <v>702</v>
      </c>
      <c r="J4730" s="2" t="s">
        <v>17833</v>
      </c>
      <c r="K4730" s="19">
        <v>15</v>
      </c>
      <c r="L4730" s="2" t="s">
        <v>80</v>
      </c>
      <c r="M4730" s="17">
        <v>1</v>
      </c>
      <c r="N4730" s="2" t="s">
        <v>46</v>
      </c>
      <c r="O4730" s="2" t="s">
        <v>17825</v>
      </c>
      <c r="P4730" s="1" t="s">
        <v>17834</v>
      </c>
      <c r="Q4730" s="1" t="s">
        <v>17835</v>
      </c>
      <c r="R4730" s="101">
        <v>2.25</v>
      </c>
      <c r="T4730" s="116">
        <v>3.9</v>
      </c>
      <c r="U4730" s="84">
        <v>1.8753</v>
      </c>
      <c r="V4730" s="102">
        <v>2.3166000000000002</v>
      </c>
      <c r="AE4730" s="104">
        <v>1.8753</v>
      </c>
      <c r="AN4730" s="106">
        <v>2.1</v>
      </c>
      <c r="AO4730" s="105" t="s">
        <v>277</v>
      </c>
      <c r="AP4730" s="104" t="s">
        <v>278</v>
      </c>
      <c r="AQ4730" s="105" t="e">
        <f>AVERAGE(SMALL(AE4730:AI4730,1),SMALL(AE4730:AI4730,2))</f>
        <v>#NUM!</v>
      </c>
      <c r="AR4730" s="105" t="e">
        <f>IF(R4730 &lt;=( AVERAGE(SMALL(AE4730:AI4730,1),SMALL(AE4730:AI4730,2))), R4730, "")</f>
        <v>#NUM!</v>
      </c>
      <c r="AS4730" s="105" t="e">
        <f>AVERAGE(SMALL(AJ4730:AM4730,1),SMALL(AJ4730:AM4730,2))</f>
        <v>#NUM!</v>
      </c>
      <c r="AT4730" s="105" t="e">
        <f>#REF!*1.075</f>
        <v>#REF!</v>
      </c>
      <c r="AU4730" s="105">
        <f>T4730*1.075</f>
        <v>4.1924999999999999</v>
      </c>
      <c r="AV4730" s="102" t="e">
        <f t="shared" si="1073"/>
        <v>#REF!</v>
      </c>
      <c r="AW4730" s="132" t="s">
        <v>52</v>
      </c>
      <c r="AX4730" s="105" t="s">
        <v>51</v>
      </c>
      <c r="AY4730" s="106">
        <v>2.25</v>
      </c>
      <c r="AZ4730" s="108">
        <f t="shared" si="1070"/>
        <v>0.5625</v>
      </c>
      <c r="BA4730" s="1">
        <f t="shared" si="1071"/>
        <v>2.8125</v>
      </c>
      <c r="BB4730" s="106">
        <f t="shared" si="1072"/>
        <v>3.0375000000000001</v>
      </c>
      <c r="BC4730" s="105" t="s">
        <v>53</v>
      </c>
      <c r="BE4730" s="110"/>
      <c r="BF4730" s="110"/>
      <c r="BG4730" s="110"/>
    </row>
    <row r="4731" spans="1:59" ht="24.75" hidden="1" customHeight="1">
      <c r="A4731" s="9">
        <v>4741</v>
      </c>
      <c r="B4731" s="36">
        <v>8688</v>
      </c>
      <c r="C4731" s="36"/>
      <c r="E4731" s="37" t="s">
        <v>17828</v>
      </c>
      <c r="F4731" s="36" t="s">
        <v>17836</v>
      </c>
      <c r="G4731" s="36" t="s">
        <v>2009</v>
      </c>
      <c r="H4731" s="36" t="s">
        <v>60</v>
      </c>
      <c r="I4731" s="36" t="s">
        <v>4460</v>
      </c>
      <c r="J4731" s="37" t="s">
        <v>17829</v>
      </c>
      <c r="K4731" s="49"/>
      <c r="L4731" s="36"/>
      <c r="M4731" s="36"/>
      <c r="N4731" s="36"/>
      <c r="O4731" s="36" t="s">
        <v>17825</v>
      </c>
      <c r="P4731" s="34" t="s">
        <v>17837</v>
      </c>
      <c r="Q4731" s="34" t="s">
        <v>17838</v>
      </c>
      <c r="T4731" s="116"/>
      <c r="AT4731" s="105" t="e">
        <f>#REF!*1.075</f>
        <v>#REF!</v>
      </c>
      <c r="AV4731" s="102" t="e">
        <f t="shared" si="1073"/>
        <v>#REF!</v>
      </c>
      <c r="AZ4731" s="108" t="b">
        <f t="shared" si="1070"/>
        <v>0</v>
      </c>
      <c r="BA4731" s="1">
        <f t="shared" si="1071"/>
        <v>0</v>
      </c>
      <c r="BB4731" s="106">
        <f t="shared" si="1072"/>
        <v>0</v>
      </c>
      <c r="BE4731" s="110"/>
      <c r="BF4731" s="110"/>
      <c r="BG4731" s="110"/>
    </row>
    <row r="4732" spans="1:59" ht="24.75" hidden="1" customHeight="1">
      <c r="A4732" s="9">
        <v>4742</v>
      </c>
      <c r="B4732" s="17">
        <v>16058</v>
      </c>
      <c r="C4732" s="17"/>
      <c r="D4732" s="8"/>
      <c r="E4732" s="2" t="s">
        <v>17839</v>
      </c>
      <c r="F4732" s="2" t="s">
        <v>17840</v>
      </c>
      <c r="G4732" s="2" t="s">
        <v>2862</v>
      </c>
      <c r="H4732" s="18" t="s">
        <v>2863</v>
      </c>
      <c r="I4732" s="2" t="s">
        <v>574</v>
      </c>
      <c r="J4732" s="2" t="s">
        <v>17841</v>
      </c>
      <c r="K4732" s="19">
        <v>5</v>
      </c>
      <c r="L4732" s="2" t="s">
        <v>91</v>
      </c>
      <c r="M4732" s="17">
        <v>1</v>
      </c>
      <c r="N4732" s="2" t="s">
        <v>46</v>
      </c>
      <c r="O4732" s="2" t="s">
        <v>17825</v>
      </c>
      <c r="P4732" s="1" t="s">
        <v>17826</v>
      </c>
      <c r="Q4732" s="1" t="s">
        <v>17842</v>
      </c>
      <c r="R4732" s="101">
        <v>10</v>
      </c>
      <c r="T4732" s="116">
        <v>8</v>
      </c>
      <c r="U4732" s="84">
        <v>32.167000000000002</v>
      </c>
      <c r="AE4732" s="104">
        <v>32.167000000000002</v>
      </c>
      <c r="AN4732" s="106">
        <v>10</v>
      </c>
      <c r="AO4732" s="105" t="s">
        <v>50</v>
      </c>
      <c r="AP4732" s="104" t="s">
        <v>51</v>
      </c>
      <c r="AQ4732" s="105" t="e">
        <f>AVERAGE(SMALL(AE4732:AI4732,1),SMALL(AE4732:AI4732,2))</f>
        <v>#NUM!</v>
      </c>
      <c r="AR4732" s="105" t="e">
        <f>IF(R4732 &lt;=( AVERAGE(SMALL(AE4732:AI4732,1),SMALL(AE4732:AI4732,2))), R4732, "")</f>
        <v>#NUM!</v>
      </c>
      <c r="AS4732" s="105" t="e">
        <f>AVERAGE(SMALL(AJ4732:AM4732,1),SMALL(AJ4732:AM4732,2))</f>
        <v>#NUM!</v>
      </c>
      <c r="AT4732" s="105" t="e">
        <f>#REF!*1.075</f>
        <v>#REF!</v>
      </c>
      <c r="AU4732" s="105">
        <f>T4732*1.075</f>
        <v>8.6</v>
      </c>
      <c r="AV4732" s="102" t="e">
        <f t="shared" si="1073"/>
        <v>#REF!</v>
      </c>
      <c r="AW4732" s="105" t="s">
        <v>172</v>
      </c>
      <c r="AX4732" s="105" t="s">
        <v>173</v>
      </c>
      <c r="AY4732" s="106">
        <v>8.6</v>
      </c>
      <c r="AZ4732" s="108">
        <f t="shared" si="1070"/>
        <v>2.15</v>
      </c>
      <c r="BA4732" s="1">
        <f t="shared" si="1071"/>
        <v>10.75</v>
      </c>
      <c r="BB4732" s="106">
        <f t="shared" si="1072"/>
        <v>11.61</v>
      </c>
      <c r="BC4732" s="105" t="s">
        <v>53</v>
      </c>
      <c r="BE4732" s="110"/>
      <c r="BF4732" s="110"/>
      <c r="BG4732" s="110"/>
    </row>
    <row r="4733" spans="1:59" ht="24.75" hidden="1" customHeight="1">
      <c r="A4733" s="9">
        <v>4743</v>
      </c>
      <c r="B4733" s="36">
        <v>8366</v>
      </c>
      <c r="C4733" s="36"/>
      <c r="E4733" s="37" t="s">
        <v>17843</v>
      </c>
      <c r="F4733" s="36" t="s">
        <v>11298</v>
      </c>
      <c r="G4733" s="36" t="s">
        <v>5635</v>
      </c>
      <c r="H4733" s="36" t="s">
        <v>149</v>
      </c>
      <c r="I4733" s="36" t="s">
        <v>17844</v>
      </c>
      <c r="J4733" s="37" t="s">
        <v>17845</v>
      </c>
      <c r="K4733" s="49"/>
      <c r="L4733" s="36"/>
      <c r="M4733" s="36"/>
      <c r="N4733" s="36"/>
      <c r="O4733" s="36" t="s">
        <v>17825</v>
      </c>
      <c r="P4733" s="34" t="s">
        <v>17846</v>
      </c>
      <c r="Q4733" s="34" t="s">
        <v>17847</v>
      </c>
      <c r="T4733" s="116"/>
      <c r="AT4733" s="105" t="e">
        <f>#REF!*1.075</f>
        <v>#REF!</v>
      </c>
      <c r="AV4733" s="102" t="e">
        <f t="shared" si="1073"/>
        <v>#REF!</v>
      </c>
      <c r="AZ4733" s="108" t="b">
        <f t="shared" si="1070"/>
        <v>0</v>
      </c>
      <c r="BA4733" s="1">
        <f t="shared" si="1071"/>
        <v>0</v>
      </c>
      <c r="BB4733" s="106">
        <f t="shared" si="1072"/>
        <v>0</v>
      </c>
      <c r="BE4733" s="110"/>
      <c r="BF4733" s="110"/>
      <c r="BG4733" s="110"/>
    </row>
    <row r="4734" spans="1:59" ht="24.75" hidden="1" customHeight="1">
      <c r="A4734" s="9">
        <v>4744</v>
      </c>
      <c r="B4734" s="36">
        <v>18151</v>
      </c>
      <c r="C4734" s="36"/>
      <c r="E4734" s="37" t="s">
        <v>17831</v>
      </c>
      <c r="F4734" s="36" t="s">
        <v>17848</v>
      </c>
      <c r="G4734" s="36" t="s">
        <v>3411</v>
      </c>
      <c r="H4734" s="36" t="s">
        <v>4009</v>
      </c>
      <c r="I4734" s="36" t="s">
        <v>702</v>
      </c>
      <c r="J4734" s="37" t="s">
        <v>17833</v>
      </c>
      <c r="K4734" s="49"/>
      <c r="L4734" s="36"/>
      <c r="M4734" s="36"/>
      <c r="N4734" s="36"/>
      <c r="O4734" s="36" t="s">
        <v>17825</v>
      </c>
      <c r="P4734" s="34" t="s">
        <v>17849</v>
      </c>
      <c r="Q4734" s="34" t="s">
        <v>17835</v>
      </c>
      <c r="T4734" s="116"/>
      <c r="AT4734" s="105" t="e">
        <f>#REF!*1.075</f>
        <v>#REF!</v>
      </c>
      <c r="AV4734" s="102" t="e">
        <f t="shared" si="1073"/>
        <v>#REF!</v>
      </c>
      <c r="AZ4734" s="108" t="b">
        <f t="shared" si="1070"/>
        <v>0</v>
      </c>
      <c r="BA4734" s="1">
        <f t="shared" si="1071"/>
        <v>0</v>
      </c>
      <c r="BB4734" s="106">
        <f t="shared" si="1072"/>
        <v>0</v>
      </c>
      <c r="BE4734" s="110"/>
      <c r="BF4734" s="110"/>
      <c r="BG4734" s="110"/>
    </row>
    <row r="4735" spans="1:59" ht="24.75" hidden="1" customHeight="1">
      <c r="A4735" s="9">
        <v>4745</v>
      </c>
      <c r="B4735" s="36">
        <v>16058</v>
      </c>
      <c r="C4735" s="36"/>
      <c r="E4735" s="37" t="s">
        <v>17839</v>
      </c>
      <c r="F4735" s="36" t="s">
        <v>17850</v>
      </c>
      <c r="G4735" s="36" t="s">
        <v>2862</v>
      </c>
      <c r="H4735" s="36" t="s">
        <v>2863</v>
      </c>
      <c r="I4735" s="36" t="s">
        <v>574</v>
      </c>
      <c r="J4735" s="37" t="s">
        <v>17841</v>
      </c>
      <c r="K4735" s="49"/>
      <c r="L4735" s="36"/>
      <c r="M4735" s="36"/>
      <c r="N4735" s="36"/>
      <c r="O4735" s="36" t="s">
        <v>17825</v>
      </c>
      <c r="P4735" s="34" t="s">
        <v>17837</v>
      </c>
      <c r="Q4735" s="34" t="s">
        <v>17842</v>
      </c>
      <c r="T4735" s="116"/>
      <c r="AT4735" s="105" t="e">
        <f>#REF!*1.075</f>
        <v>#REF!</v>
      </c>
      <c r="AV4735" s="102" t="e">
        <f t="shared" si="1073"/>
        <v>#REF!</v>
      </c>
      <c r="AZ4735" s="108" t="b">
        <f t="shared" si="1070"/>
        <v>0</v>
      </c>
      <c r="BA4735" s="1">
        <f t="shared" si="1071"/>
        <v>0</v>
      </c>
      <c r="BB4735" s="106">
        <f t="shared" si="1072"/>
        <v>0</v>
      </c>
      <c r="BE4735" s="110"/>
      <c r="BF4735" s="110"/>
      <c r="BG4735" s="110"/>
    </row>
    <row r="4736" spans="1:59" ht="24.75" hidden="1" customHeight="1">
      <c r="A4736" s="9">
        <v>4746</v>
      </c>
      <c r="B4736" s="36">
        <v>3895</v>
      </c>
      <c r="C4736" s="36"/>
      <c r="E4736" s="37" t="s">
        <v>17851</v>
      </c>
      <c r="F4736" s="36" t="s">
        <v>17852</v>
      </c>
      <c r="G4736" s="36" t="s">
        <v>2936</v>
      </c>
      <c r="H4736" s="36" t="s">
        <v>991</v>
      </c>
      <c r="I4736" s="36" t="s">
        <v>551</v>
      </c>
      <c r="J4736" s="37" t="s">
        <v>639</v>
      </c>
      <c r="K4736" s="49"/>
      <c r="L4736" s="36"/>
      <c r="M4736" s="36"/>
      <c r="N4736" s="36"/>
      <c r="O4736" s="36" t="s">
        <v>17825</v>
      </c>
      <c r="P4736" s="34" t="s">
        <v>17853</v>
      </c>
      <c r="Q4736" s="34" t="s">
        <v>17854</v>
      </c>
      <c r="T4736" s="116"/>
      <c r="AT4736" s="105" t="e">
        <f>#REF!*1.075</f>
        <v>#REF!</v>
      </c>
      <c r="AV4736" s="102" t="e">
        <f t="shared" si="1073"/>
        <v>#REF!</v>
      </c>
      <c r="AW4736" s="137"/>
      <c r="AZ4736" s="108" t="b">
        <f t="shared" si="1070"/>
        <v>0</v>
      </c>
      <c r="BA4736" s="1">
        <f t="shared" si="1071"/>
        <v>0</v>
      </c>
      <c r="BB4736" s="106">
        <f t="shared" si="1072"/>
        <v>0</v>
      </c>
      <c r="BE4736" s="110"/>
      <c r="BF4736" s="110"/>
      <c r="BG4736" s="110"/>
    </row>
    <row r="4737" spans="1:59" ht="24.75" hidden="1" customHeight="1">
      <c r="A4737" s="9">
        <v>4747</v>
      </c>
      <c r="B4737" s="17">
        <v>17992</v>
      </c>
      <c r="C4737" s="17"/>
      <c r="D4737" s="8"/>
      <c r="E4737" s="2" t="s">
        <v>17855</v>
      </c>
      <c r="F4737" s="2" t="s">
        <v>17856</v>
      </c>
      <c r="G4737" s="2" t="s">
        <v>1955</v>
      </c>
      <c r="H4737" s="18" t="s">
        <v>1956</v>
      </c>
      <c r="I4737" s="2" t="s">
        <v>109</v>
      </c>
      <c r="J4737" s="2" t="s">
        <v>17857</v>
      </c>
      <c r="K4737" s="19">
        <v>100</v>
      </c>
      <c r="L4737" s="2" t="s">
        <v>91</v>
      </c>
      <c r="M4737" s="17">
        <v>1</v>
      </c>
      <c r="N4737" s="2" t="s">
        <v>46</v>
      </c>
      <c r="O4737" s="2" t="s">
        <v>17825</v>
      </c>
      <c r="P4737" s="1" t="s">
        <v>17858</v>
      </c>
      <c r="Q4737" s="1" t="s">
        <v>17859</v>
      </c>
      <c r="R4737" s="101">
        <v>1.73</v>
      </c>
      <c r="T4737" s="116" t="s">
        <v>58</v>
      </c>
      <c r="U4737" s="84">
        <v>1.6135999999999999</v>
      </c>
      <c r="AE4737" s="104">
        <v>1.6135999999999999</v>
      </c>
      <c r="AN4737" s="106">
        <v>1.73</v>
      </c>
      <c r="AO4737" s="105" t="s">
        <v>50</v>
      </c>
      <c r="AP4737" s="104" t="s">
        <v>51</v>
      </c>
      <c r="AQ4737" s="105" t="e">
        <f>AVERAGE(SMALL(AE4737:AI4737,1),SMALL(AE4737:AI4737,2))</f>
        <v>#NUM!</v>
      </c>
      <c r="AR4737" s="105" t="e">
        <f>IF(R4737 &lt;=( AVERAGE(SMALL(AE4737:AI4737,1),SMALL(AE4737:AI4737,2))), R4737, "")</f>
        <v>#NUM!</v>
      </c>
      <c r="AS4737" s="105" t="e">
        <f>AVERAGE(SMALL(AJ4737:AM4737,1),SMALL(AJ4737:AM4737,2))</f>
        <v>#NUM!</v>
      </c>
      <c r="AT4737" s="105" t="e">
        <f>#REF!*1.075</f>
        <v>#REF!</v>
      </c>
      <c r="AU4737" s="105" t="e">
        <f>T4737*1.075</f>
        <v>#VALUE!</v>
      </c>
      <c r="AV4737" s="102" t="e">
        <f t="shared" si="1073"/>
        <v>#REF!</v>
      </c>
      <c r="AW4737" s="125" t="s">
        <v>52</v>
      </c>
      <c r="AX4737" s="125" t="s">
        <v>51</v>
      </c>
      <c r="AY4737" s="106">
        <v>1.732</v>
      </c>
      <c r="AZ4737" s="108">
        <f t="shared" si="1070"/>
        <v>0.433</v>
      </c>
      <c r="BA4737" s="1">
        <f t="shared" si="1071"/>
        <v>2.165</v>
      </c>
      <c r="BB4737" s="106">
        <f t="shared" si="1072"/>
        <v>2.3382000000000001</v>
      </c>
      <c r="BC4737" s="105" t="s">
        <v>53</v>
      </c>
      <c r="BE4737" s="110"/>
      <c r="BF4737" s="110"/>
      <c r="BG4737" s="110"/>
    </row>
    <row r="4738" spans="1:59" ht="24.75" hidden="1" customHeight="1">
      <c r="A4738" s="9">
        <v>4748</v>
      </c>
      <c r="B4738" s="36">
        <v>3896</v>
      </c>
      <c r="C4738" s="36"/>
      <c r="E4738" s="37" t="s">
        <v>17860</v>
      </c>
      <c r="F4738" s="36" t="s">
        <v>17852</v>
      </c>
      <c r="G4738" s="36" t="s">
        <v>2936</v>
      </c>
      <c r="H4738" s="36" t="s">
        <v>991</v>
      </c>
      <c r="I4738" s="36" t="s">
        <v>551</v>
      </c>
      <c r="J4738" s="37" t="s">
        <v>17861</v>
      </c>
      <c r="K4738" s="49"/>
      <c r="L4738" s="36"/>
      <c r="M4738" s="36"/>
      <c r="N4738" s="36"/>
      <c r="O4738" s="36" t="s">
        <v>17825</v>
      </c>
      <c r="P4738" s="34" t="s">
        <v>17862</v>
      </c>
      <c r="Q4738" s="34" t="s">
        <v>17863</v>
      </c>
      <c r="T4738" s="116"/>
      <c r="AT4738" s="105" t="e">
        <f>#REF!*1.075</f>
        <v>#REF!</v>
      </c>
      <c r="AV4738" s="102" t="e">
        <f t="shared" si="1073"/>
        <v>#REF!</v>
      </c>
      <c r="AZ4738" s="108" t="b">
        <f t="shared" si="1070"/>
        <v>0</v>
      </c>
      <c r="BA4738" s="1">
        <f t="shared" si="1071"/>
        <v>0</v>
      </c>
      <c r="BB4738" s="106">
        <f t="shared" si="1072"/>
        <v>0</v>
      </c>
      <c r="BE4738" s="110"/>
      <c r="BF4738" s="110"/>
      <c r="BG4738" s="110"/>
    </row>
    <row r="4739" spans="1:59" ht="24.75" hidden="1" customHeight="1">
      <c r="A4739" s="9">
        <v>4749</v>
      </c>
      <c r="B4739" s="17">
        <v>17851</v>
      </c>
      <c r="C4739" s="17"/>
      <c r="D4739" s="8"/>
      <c r="E4739" s="2" t="s">
        <v>17864</v>
      </c>
      <c r="F4739" s="2" t="s">
        <v>6041</v>
      </c>
      <c r="G4739" s="2" t="s">
        <v>1297</v>
      </c>
      <c r="H4739" s="18" t="s">
        <v>14434</v>
      </c>
      <c r="I4739" s="2" t="s">
        <v>2928</v>
      </c>
      <c r="J4739" s="2" t="s">
        <v>17865</v>
      </c>
      <c r="K4739" s="19">
        <v>2.5</v>
      </c>
      <c r="L4739" s="2" t="s">
        <v>91</v>
      </c>
      <c r="M4739" s="17">
        <v>5</v>
      </c>
      <c r="N4739" s="2" t="s">
        <v>46</v>
      </c>
      <c r="O4739" s="2" t="s">
        <v>17825</v>
      </c>
      <c r="P4739" s="1" t="s">
        <v>17826</v>
      </c>
      <c r="Q4739" s="1" t="s">
        <v>17866</v>
      </c>
      <c r="R4739" s="101">
        <v>11.2</v>
      </c>
      <c r="T4739" s="116" t="s">
        <v>58</v>
      </c>
      <c r="U4739" s="84">
        <v>20.212</v>
      </c>
      <c r="V4739" s="102">
        <v>9.9010999999999996</v>
      </c>
      <c r="W4739" s="102">
        <v>10.9369</v>
      </c>
      <c r="AE4739" s="104">
        <v>20.212</v>
      </c>
      <c r="AN4739" s="106">
        <v>10.42</v>
      </c>
      <c r="AO4739" s="105" t="s">
        <v>277</v>
      </c>
      <c r="AP4739" s="104" t="s">
        <v>278</v>
      </c>
      <c r="AQ4739" s="105" t="e">
        <f>AVERAGE(SMALL(AE4739:AI4739,1),SMALL(AE4739:AI4739,2))</f>
        <v>#NUM!</v>
      </c>
      <c r="AR4739" s="105" t="e">
        <f>IF(R4739 &lt;=( AVERAGE(SMALL(AE4739:AI4739,1),SMALL(AE4739:AI4739,2))), R4739, "")</f>
        <v>#NUM!</v>
      </c>
      <c r="AS4739" s="105" t="e">
        <f>AVERAGE(SMALL(AJ4739:AM4739,1),SMALL(AJ4739:AM4739,2))</f>
        <v>#NUM!</v>
      </c>
      <c r="AT4739" s="105" t="e">
        <f>#REF!*1.075</f>
        <v>#REF!</v>
      </c>
      <c r="AU4739" s="105" t="e">
        <f>T4739*1.075</f>
        <v>#VALUE!</v>
      </c>
      <c r="AV4739" s="102" t="e">
        <f t="shared" si="1073"/>
        <v>#REF!</v>
      </c>
      <c r="AW4739" s="125" t="s">
        <v>52</v>
      </c>
      <c r="AX4739" s="105" t="s">
        <v>51</v>
      </c>
      <c r="AY4739" s="106">
        <v>11.2</v>
      </c>
      <c r="AZ4739" s="108">
        <f t="shared" si="1070"/>
        <v>1.9039999999999999</v>
      </c>
      <c r="BA4739" s="1">
        <f t="shared" si="1071"/>
        <v>13.103999999999999</v>
      </c>
      <c r="BB4739" s="106">
        <f t="shared" si="1072"/>
        <v>14.15232</v>
      </c>
      <c r="BC4739" s="105" t="s">
        <v>53</v>
      </c>
      <c r="BE4739" s="110"/>
      <c r="BF4739" s="110"/>
      <c r="BG4739" s="110"/>
    </row>
    <row r="4740" spans="1:59" ht="24.75" hidden="1" customHeight="1">
      <c r="A4740" s="9">
        <v>4750</v>
      </c>
      <c r="B4740" s="36">
        <v>6977</v>
      </c>
      <c r="C4740" s="36"/>
      <c r="E4740" s="37" t="s">
        <v>17867</v>
      </c>
      <c r="F4740" s="36" t="s">
        <v>8407</v>
      </c>
      <c r="G4740" s="36" t="s">
        <v>2618</v>
      </c>
      <c r="H4740" s="36" t="s">
        <v>1558</v>
      </c>
      <c r="I4740" s="36" t="s">
        <v>2619</v>
      </c>
      <c r="J4740" s="37" t="s">
        <v>17868</v>
      </c>
      <c r="K4740" s="49"/>
      <c r="L4740" s="36"/>
      <c r="M4740" s="36"/>
      <c r="N4740" s="36"/>
      <c r="O4740" s="36" t="s">
        <v>17825</v>
      </c>
      <c r="P4740" s="34" t="s">
        <v>17869</v>
      </c>
      <c r="Q4740" s="34" t="s">
        <v>17870</v>
      </c>
      <c r="T4740" s="116"/>
      <c r="AT4740" s="105" t="e">
        <f>#REF!*1.075</f>
        <v>#REF!</v>
      </c>
      <c r="AV4740" s="102" t="e">
        <f t="shared" si="1073"/>
        <v>#REF!</v>
      </c>
      <c r="AW4740" s="137"/>
      <c r="AZ4740" s="108" t="b">
        <f t="shared" si="1070"/>
        <v>0</v>
      </c>
      <c r="BA4740" s="1">
        <f t="shared" si="1071"/>
        <v>0</v>
      </c>
      <c r="BB4740" s="106">
        <f t="shared" si="1072"/>
        <v>0</v>
      </c>
      <c r="BE4740" s="110"/>
      <c r="BF4740" s="110"/>
      <c r="BG4740" s="110"/>
    </row>
    <row r="4741" spans="1:59" ht="24.75" hidden="1" customHeight="1">
      <c r="A4741" s="9">
        <v>4751</v>
      </c>
      <c r="B4741" s="17">
        <v>14245</v>
      </c>
      <c r="C4741" s="17"/>
      <c r="D4741" s="8"/>
      <c r="E4741" s="2" t="s">
        <v>17871</v>
      </c>
      <c r="F4741" s="2" t="s">
        <v>17872</v>
      </c>
      <c r="G4741" s="2" t="s">
        <v>4294</v>
      </c>
      <c r="H4741" s="18" t="s">
        <v>4295</v>
      </c>
      <c r="I4741" s="2" t="s">
        <v>574</v>
      </c>
      <c r="J4741" s="2" t="s">
        <v>17873</v>
      </c>
      <c r="K4741" s="19">
        <v>20</v>
      </c>
      <c r="L4741" s="2" t="s">
        <v>91</v>
      </c>
      <c r="M4741" s="17">
        <v>10</v>
      </c>
      <c r="N4741" s="2" t="s">
        <v>46</v>
      </c>
      <c r="O4741" s="2" t="s">
        <v>17825</v>
      </c>
      <c r="P4741" s="1" t="s">
        <v>17826</v>
      </c>
      <c r="Q4741" s="1" t="s">
        <v>17874</v>
      </c>
      <c r="R4741" s="101">
        <v>35.03</v>
      </c>
      <c r="T4741" s="116">
        <v>25.42</v>
      </c>
      <c r="U4741" s="84">
        <v>29.069600000000001</v>
      </c>
      <c r="W4741" s="102">
        <v>36.102200000000003</v>
      </c>
      <c r="AE4741" s="104">
        <v>29.069600000000001</v>
      </c>
      <c r="AG4741" s="105">
        <v>35.573999999999998</v>
      </c>
      <c r="AN4741" s="106">
        <v>32.321800000000003</v>
      </c>
      <c r="AO4741" s="105" t="s">
        <v>277</v>
      </c>
      <c r="AP4741" s="104" t="s">
        <v>278</v>
      </c>
      <c r="AQ4741" s="105">
        <f>AVERAGE(SMALL(AE4741:AI4741,1),SMALL(AE4741:AI4741,2))</f>
        <v>32.321799999999996</v>
      </c>
      <c r="AR4741" s="105" t="str">
        <f>IF(R4741 &lt;=( AVERAGE(SMALL(AE4741:AI4741,1),SMALL(AE4741:AI4741,2))), R4741, "")</f>
        <v/>
      </c>
      <c r="AS4741" s="105" t="e">
        <f>AVERAGE(SMALL(AJ4741:AM4741,1),SMALL(AJ4741:AM4741,2))</f>
        <v>#NUM!</v>
      </c>
      <c r="AT4741" s="105" t="e">
        <f>#REF!*1.075</f>
        <v>#REF!</v>
      </c>
      <c r="AU4741" s="105">
        <f>T4741*1.075</f>
        <v>27.326499999999999</v>
      </c>
      <c r="AV4741" s="102" t="e">
        <f t="shared" si="1073"/>
        <v>#REF!</v>
      </c>
      <c r="AW4741" s="105" t="s">
        <v>172</v>
      </c>
      <c r="AX4741" s="105" t="s">
        <v>173</v>
      </c>
      <c r="AY4741" s="106">
        <v>27.33</v>
      </c>
      <c r="AZ4741" s="108">
        <f t="shared" si="1070"/>
        <v>4.6460999999999997</v>
      </c>
      <c r="BA4741" s="1">
        <f t="shared" si="1071"/>
        <v>31.976099999999999</v>
      </c>
      <c r="BB4741" s="106">
        <f t="shared" si="1072"/>
        <v>34.534188</v>
      </c>
      <c r="BC4741" s="105" t="s">
        <v>53</v>
      </c>
      <c r="BE4741" s="110"/>
      <c r="BF4741" s="110"/>
      <c r="BG4741" s="110"/>
    </row>
    <row r="4742" spans="1:59" ht="24.75" hidden="1" customHeight="1">
      <c r="A4742" s="9">
        <v>4752</v>
      </c>
      <c r="B4742" s="17">
        <v>11736</v>
      </c>
      <c r="C4742" s="17"/>
      <c r="D4742" s="8"/>
      <c r="E4742" s="2" t="s">
        <v>17875</v>
      </c>
      <c r="F4742" s="2" t="s">
        <v>17876</v>
      </c>
      <c r="G4742" s="2" t="s">
        <v>1978</v>
      </c>
      <c r="H4742" s="18" t="s">
        <v>1163</v>
      </c>
      <c r="I4742" s="2" t="s">
        <v>574</v>
      </c>
      <c r="J4742" s="2" t="s">
        <v>17877</v>
      </c>
      <c r="K4742" s="19">
        <v>5</v>
      </c>
      <c r="L4742" s="2" t="s">
        <v>91</v>
      </c>
      <c r="M4742" s="17">
        <v>5</v>
      </c>
      <c r="N4742" s="2" t="s">
        <v>46</v>
      </c>
      <c r="O4742" s="2" t="s">
        <v>17825</v>
      </c>
      <c r="P4742" s="1" t="s">
        <v>17826</v>
      </c>
      <c r="Q4742" s="1" t="s">
        <v>17878</v>
      </c>
      <c r="R4742" s="101">
        <v>4.83</v>
      </c>
      <c r="T4742" s="116">
        <v>3.4</v>
      </c>
      <c r="U4742" s="84">
        <v>4.8289999999999997</v>
      </c>
      <c r="V4742" s="102">
        <v>4.5326000000000004</v>
      </c>
      <c r="W4742" s="102">
        <v>4.4688999999999997</v>
      </c>
      <c r="AE4742" s="104">
        <v>4.8289999999999997</v>
      </c>
      <c r="AF4742" s="105">
        <v>4.53</v>
      </c>
      <c r="AG4742" s="105">
        <v>4.4429999999999996</v>
      </c>
      <c r="AN4742" s="106">
        <v>4.4865000000000004</v>
      </c>
      <c r="AO4742" s="105" t="s">
        <v>277</v>
      </c>
      <c r="AP4742" s="104" t="s">
        <v>278</v>
      </c>
      <c r="AQ4742" s="105">
        <f>AVERAGE(SMALL(AE4742:AI4742,1),SMALL(AE4742:AI4742,2))</f>
        <v>4.4864999999999995</v>
      </c>
      <c r="AR4742" s="105" t="str">
        <f>IF(R4742 &lt;=( AVERAGE(SMALL(AE4742:AI4742,1),SMALL(AE4742:AI4742,2))), R4742, "")</f>
        <v/>
      </c>
      <c r="AS4742" s="105" t="e">
        <f>AVERAGE(SMALL(AJ4742:AM4742,1),SMALL(AJ4742:AM4742,2))</f>
        <v>#NUM!</v>
      </c>
      <c r="AT4742" s="105" t="e">
        <f>#REF!*1.075</f>
        <v>#REF!</v>
      </c>
      <c r="AU4742" s="105">
        <f>T4742*1.075</f>
        <v>3.6549999999999998</v>
      </c>
      <c r="AV4742" s="102" t="e">
        <f t="shared" si="1073"/>
        <v>#REF!</v>
      </c>
      <c r="AW4742" s="105" t="s">
        <v>172</v>
      </c>
      <c r="AX4742" s="105" t="s">
        <v>173</v>
      </c>
      <c r="AY4742" s="106">
        <v>3.66</v>
      </c>
      <c r="AZ4742" s="108">
        <f t="shared" si="1070"/>
        <v>0.91500000000000004</v>
      </c>
      <c r="BA4742" s="1">
        <f t="shared" si="1071"/>
        <v>4.5750000000000002</v>
      </c>
      <c r="BB4742" s="106">
        <f t="shared" si="1072"/>
        <v>4.9409999999999998</v>
      </c>
      <c r="BC4742" s="105" t="s">
        <v>53</v>
      </c>
      <c r="BE4742" s="110"/>
      <c r="BF4742" s="110"/>
      <c r="BG4742" s="110"/>
    </row>
    <row r="4743" spans="1:59" ht="24.75" hidden="1" customHeight="1">
      <c r="A4743" s="9">
        <v>4753</v>
      </c>
      <c r="B4743" s="36">
        <v>17992</v>
      </c>
      <c r="C4743" s="36"/>
      <c r="E4743" s="37" t="s">
        <v>17855</v>
      </c>
      <c r="F4743" s="36" t="s">
        <v>1954</v>
      </c>
      <c r="G4743" s="36" t="s">
        <v>1955</v>
      </c>
      <c r="H4743" s="36" t="s">
        <v>1956</v>
      </c>
      <c r="I4743" s="36" t="s">
        <v>109</v>
      </c>
      <c r="J4743" s="37" t="s">
        <v>17857</v>
      </c>
      <c r="K4743" s="49"/>
      <c r="L4743" s="36"/>
      <c r="M4743" s="36"/>
      <c r="N4743" s="36"/>
      <c r="O4743" s="36" t="s">
        <v>17825</v>
      </c>
      <c r="P4743" s="34" t="s">
        <v>17879</v>
      </c>
      <c r="Q4743" s="34" t="s">
        <v>17859</v>
      </c>
      <c r="T4743" s="116"/>
      <c r="AT4743" s="105" t="e">
        <f>#REF!*1.075</f>
        <v>#REF!</v>
      </c>
      <c r="AV4743" s="102" t="e">
        <f t="shared" si="1073"/>
        <v>#REF!</v>
      </c>
      <c r="AZ4743" s="108" t="b">
        <f t="shared" si="1070"/>
        <v>0</v>
      </c>
      <c r="BA4743" s="1">
        <f t="shared" si="1071"/>
        <v>0</v>
      </c>
      <c r="BB4743" s="106">
        <f t="shared" si="1072"/>
        <v>0</v>
      </c>
      <c r="BE4743" s="110"/>
      <c r="BF4743" s="110"/>
      <c r="BG4743" s="110"/>
    </row>
    <row r="4744" spans="1:59" ht="24.75" hidden="1" customHeight="1">
      <c r="A4744" s="9">
        <v>4754</v>
      </c>
      <c r="B4744" s="17">
        <v>15048</v>
      </c>
      <c r="C4744" s="17"/>
      <c r="D4744" s="8"/>
      <c r="E4744" s="2" t="s">
        <v>17880</v>
      </c>
      <c r="F4744" s="2" t="s">
        <v>17881</v>
      </c>
      <c r="G4744" s="2" t="s">
        <v>17882</v>
      </c>
      <c r="H4744" s="18" t="s">
        <v>17883</v>
      </c>
      <c r="I4744" s="2" t="s">
        <v>177</v>
      </c>
      <c r="J4744" s="2" t="s">
        <v>17884</v>
      </c>
      <c r="K4744" s="19">
        <v>30</v>
      </c>
      <c r="L4744" s="2" t="s">
        <v>80</v>
      </c>
      <c r="M4744" s="17">
        <v>1</v>
      </c>
      <c r="N4744" s="2" t="s">
        <v>46</v>
      </c>
      <c r="O4744" s="2" t="s">
        <v>17825</v>
      </c>
      <c r="P4744" s="1" t="s">
        <v>17826</v>
      </c>
      <c r="Q4744" s="1" t="s">
        <v>17885</v>
      </c>
      <c r="R4744" s="101">
        <v>3.71</v>
      </c>
      <c r="T4744" s="116">
        <v>4.2</v>
      </c>
      <c r="U4744" s="84">
        <v>3.4546999999999999</v>
      </c>
      <c r="AE4744" s="104">
        <v>3.4546999999999999</v>
      </c>
      <c r="AN4744" s="106">
        <v>3.71</v>
      </c>
      <c r="AO4744" s="105" t="s">
        <v>50</v>
      </c>
      <c r="AP4744" s="104" t="s">
        <v>51</v>
      </c>
      <c r="AQ4744" s="105" t="e">
        <f>AVERAGE(SMALL(AE4744:AI4744,1),SMALL(AE4744:AI4744,2))</f>
        <v>#NUM!</v>
      </c>
      <c r="AR4744" s="105" t="e">
        <f>IF(R4744 &lt;=( AVERAGE(SMALL(AE4744:AI4744,1),SMALL(AE4744:AI4744,2))), R4744, "")</f>
        <v>#NUM!</v>
      </c>
      <c r="AS4744" s="105" t="e">
        <f>AVERAGE(SMALL(AJ4744:AM4744,1),SMALL(AJ4744:AM4744,2))</f>
        <v>#NUM!</v>
      </c>
      <c r="AT4744" s="105" t="e">
        <f>#REF!*1.075</f>
        <v>#REF!</v>
      </c>
      <c r="AU4744" s="105">
        <f>T4744*1.075</f>
        <v>4.5149999999999997</v>
      </c>
      <c r="AV4744" s="102" t="e">
        <f t="shared" si="1073"/>
        <v>#REF!</v>
      </c>
      <c r="AW4744" s="125" t="s">
        <v>52</v>
      </c>
      <c r="AX4744" s="105" t="s">
        <v>51</v>
      </c>
      <c r="AY4744" s="106">
        <v>3.71</v>
      </c>
      <c r="AZ4744" s="108">
        <f t="shared" si="1070"/>
        <v>0.92749999999999999</v>
      </c>
      <c r="BA4744" s="1">
        <f t="shared" si="1071"/>
        <v>4.6375000000000002</v>
      </c>
      <c r="BB4744" s="106">
        <f t="shared" si="1072"/>
        <v>5.0084999999999997</v>
      </c>
      <c r="BC4744" s="105" t="s">
        <v>53</v>
      </c>
      <c r="BE4744" s="110"/>
      <c r="BF4744" s="110"/>
      <c r="BG4744" s="110"/>
    </row>
    <row r="4745" spans="1:59" ht="24.75" hidden="1" customHeight="1">
      <c r="A4745" s="9">
        <v>4755</v>
      </c>
      <c r="B4745" s="36">
        <v>17851</v>
      </c>
      <c r="C4745" s="36"/>
      <c r="E4745" s="37" t="s">
        <v>17864</v>
      </c>
      <c r="F4745" s="36" t="s">
        <v>8970</v>
      </c>
      <c r="G4745" s="36" t="s">
        <v>1297</v>
      </c>
      <c r="H4745" s="36" t="s">
        <v>14434</v>
      </c>
      <c r="I4745" s="36" t="s">
        <v>2928</v>
      </c>
      <c r="J4745" s="37" t="s">
        <v>17865</v>
      </c>
      <c r="K4745" s="49"/>
      <c r="L4745" s="36"/>
      <c r="M4745" s="36"/>
      <c r="N4745" s="36"/>
      <c r="O4745" s="36" t="s">
        <v>17825</v>
      </c>
      <c r="P4745" s="34" t="s">
        <v>17837</v>
      </c>
      <c r="Q4745" s="34" t="s">
        <v>17866</v>
      </c>
      <c r="T4745" s="116"/>
      <c r="AT4745" s="105" t="e">
        <f>#REF!*1.075</f>
        <v>#REF!</v>
      </c>
      <c r="AV4745" s="102" t="e">
        <f t="shared" si="1073"/>
        <v>#REF!</v>
      </c>
      <c r="AZ4745" s="108" t="b">
        <f t="shared" si="1070"/>
        <v>0</v>
      </c>
      <c r="BA4745" s="1">
        <f t="shared" si="1071"/>
        <v>0</v>
      </c>
      <c r="BB4745" s="106">
        <f t="shared" si="1072"/>
        <v>0</v>
      </c>
      <c r="BE4745" s="110"/>
      <c r="BF4745" s="110"/>
      <c r="BG4745" s="110"/>
    </row>
    <row r="4746" spans="1:59" ht="24.75" hidden="1" customHeight="1">
      <c r="A4746" s="9">
        <v>4756</v>
      </c>
      <c r="B4746" s="17">
        <v>12005</v>
      </c>
      <c r="C4746" s="17"/>
      <c r="D4746" s="8"/>
      <c r="E4746" s="2" t="s">
        <v>17886</v>
      </c>
      <c r="F4746" s="2" t="s">
        <v>17887</v>
      </c>
      <c r="G4746" s="2" t="s">
        <v>5001</v>
      </c>
      <c r="H4746" s="18" t="s">
        <v>1150</v>
      </c>
      <c r="I4746" s="2" t="s">
        <v>551</v>
      </c>
      <c r="J4746" s="2" t="s">
        <v>15102</v>
      </c>
      <c r="K4746" s="19">
        <v>5</v>
      </c>
      <c r="L4746" s="2" t="s">
        <v>91</v>
      </c>
      <c r="M4746" s="17">
        <v>5</v>
      </c>
      <c r="N4746" s="2" t="s">
        <v>46</v>
      </c>
      <c r="O4746" s="2" t="s">
        <v>17825</v>
      </c>
      <c r="P4746" s="1" t="s">
        <v>17826</v>
      </c>
      <c r="Q4746" s="1" t="s">
        <v>17888</v>
      </c>
      <c r="R4746" s="101">
        <v>10.28</v>
      </c>
      <c r="T4746" s="116" t="s">
        <v>58</v>
      </c>
      <c r="U4746" s="84">
        <v>9.1516999999999999</v>
      </c>
      <c r="V4746" s="102">
        <v>9.9160000000000004</v>
      </c>
      <c r="W4746" s="102">
        <v>30.820900000000002</v>
      </c>
      <c r="AE4746" s="104">
        <v>9.1516999999999999</v>
      </c>
      <c r="AF4746" s="105">
        <v>9.92</v>
      </c>
      <c r="AG4746" s="105">
        <v>30.646000000000001</v>
      </c>
      <c r="AN4746" s="106">
        <v>9.5350000000000001</v>
      </c>
      <c r="AO4746" s="105" t="s">
        <v>277</v>
      </c>
      <c r="AP4746" s="104" t="s">
        <v>278</v>
      </c>
      <c r="AQ4746" s="105">
        <f>AVERAGE(SMALL(AE4746:AI4746,1),SMALL(AE4746:AI4746,2))</f>
        <v>9.5358499999999999</v>
      </c>
      <c r="AR4746" s="105" t="str">
        <f>IF(R4746 &lt;=( AVERAGE(SMALL(AE4746:AI4746,1),SMALL(AE4746:AI4746,2))), R4746, "")</f>
        <v/>
      </c>
      <c r="AS4746" s="105" t="e">
        <f>AVERAGE(SMALL(AJ4746:AM4746,1),SMALL(AJ4746:AM4746,2))</f>
        <v>#NUM!</v>
      </c>
      <c r="AT4746" s="105" t="e">
        <f>#REF!*1.075</f>
        <v>#REF!</v>
      </c>
      <c r="AU4746" s="105" t="e">
        <f>T4746*1.075</f>
        <v>#VALUE!</v>
      </c>
      <c r="AV4746" s="102" t="e">
        <f t="shared" si="1073"/>
        <v>#REF!</v>
      </c>
      <c r="AW4746" s="105" t="s">
        <v>279</v>
      </c>
      <c r="AX4746" s="105" t="s">
        <v>278</v>
      </c>
      <c r="AY4746" s="106">
        <v>9.5350000000000001</v>
      </c>
      <c r="AZ4746" s="108">
        <f t="shared" si="1070"/>
        <v>2.38375</v>
      </c>
      <c r="BA4746" s="1">
        <f t="shared" si="1071"/>
        <v>11.918749999999999</v>
      </c>
      <c r="BB4746" s="106">
        <f t="shared" si="1072"/>
        <v>12.872249999999999</v>
      </c>
      <c r="BC4746" s="105" t="s">
        <v>53</v>
      </c>
      <c r="BE4746" s="110"/>
      <c r="BF4746" s="110"/>
      <c r="BG4746" s="110"/>
    </row>
    <row r="4747" spans="1:59" ht="24.75" hidden="1" customHeight="1">
      <c r="A4747" s="9">
        <v>4757</v>
      </c>
      <c r="B4747" s="17">
        <v>14383</v>
      </c>
      <c r="C4747" s="17"/>
      <c r="D4747" s="8"/>
      <c r="E4747" s="2" t="s">
        <v>17889</v>
      </c>
      <c r="F4747" s="2" t="s">
        <v>17890</v>
      </c>
      <c r="G4747" s="2" t="s">
        <v>1258</v>
      </c>
      <c r="H4747" s="18" t="s">
        <v>1950</v>
      </c>
      <c r="I4747" s="2" t="s">
        <v>906</v>
      </c>
      <c r="J4747" s="2" t="s">
        <v>17891</v>
      </c>
      <c r="K4747" s="19">
        <v>100</v>
      </c>
      <c r="L4747" s="2" t="s">
        <v>91</v>
      </c>
      <c r="M4747" s="17">
        <v>1</v>
      </c>
      <c r="N4747" s="2" t="s">
        <v>46</v>
      </c>
      <c r="O4747" s="2" t="s">
        <v>17825</v>
      </c>
      <c r="P4747" s="1" t="s">
        <v>17826</v>
      </c>
      <c r="Q4747" s="1" t="s">
        <v>17892</v>
      </c>
      <c r="R4747" s="101">
        <v>4.57</v>
      </c>
      <c r="T4747" s="116" t="s">
        <v>58</v>
      </c>
      <c r="U4747" s="84">
        <v>3.4735999999999998</v>
      </c>
      <c r="V4747" s="102">
        <v>5.0362</v>
      </c>
      <c r="AE4747" s="104">
        <v>3.4735999999999998</v>
      </c>
      <c r="AN4747" s="106">
        <v>4.25</v>
      </c>
      <c r="AO4747" s="105" t="s">
        <v>277</v>
      </c>
      <c r="AP4747" s="104" t="s">
        <v>278</v>
      </c>
      <c r="AQ4747" s="105" t="e">
        <f>AVERAGE(SMALL(AE4747:AI4747,1),SMALL(AE4747:AI4747,2))</f>
        <v>#NUM!</v>
      </c>
      <c r="AR4747" s="105" t="e">
        <f>IF(R4747 &lt;=( AVERAGE(SMALL(AE4747:AI4747,1),SMALL(AE4747:AI4747,2))), R4747, "")</f>
        <v>#NUM!</v>
      </c>
      <c r="AS4747" s="105" t="e">
        <f>AVERAGE(SMALL(AJ4747:AM4747,1),SMALL(AJ4747:AM4747,2))</f>
        <v>#NUM!</v>
      </c>
      <c r="AT4747" s="105" t="e">
        <f>#REF!*1.075</f>
        <v>#REF!</v>
      </c>
      <c r="AU4747" s="105" t="e">
        <f>T4747*1.075</f>
        <v>#VALUE!</v>
      </c>
      <c r="AV4747" s="102" t="e">
        <f t="shared" si="1073"/>
        <v>#REF!</v>
      </c>
      <c r="AW4747" s="125" t="s">
        <v>52</v>
      </c>
      <c r="AX4747" s="105" t="s">
        <v>51</v>
      </c>
      <c r="AY4747" s="106">
        <v>4.57</v>
      </c>
      <c r="AZ4747" s="108">
        <f t="shared" si="1070"/>
        <v>1.1425000000000001</v>
      </c>
      <c r="BA4747" s="1">
        <f t="shared" si="1071"/>
        <v>5.7125000000000004</v>
      </c>
      <c r="BB4747" s="106">
        <f t="shared" si="1072"/>
        <v>6.1695000000000002</v>
      </c>
      <c r="BC4747" s="105" t="s">
        <v>53</v>
      </c>
      <c r="BE4747" s="110"/>
      <c r="BF4747" s="110"/>
      <c r="BG4747" s="110"/>
    </row>
    <row r="4748" spans="1:59" ht="24.75" hidden="1" customHeight="1">
      <c r="A4748" s="9">
        <v>4758</v>
      </c>
      <c r="B4748" s="36">
        <v>7029</v>
      </c>
      <c r="C4748" s="36"/>
      <c r="E4748" s="37" t="s">
        <v>17875</v>
      </c>
      <c r="F4748" s="36" t="s">
        <v>17893</v>
      </c>
      <c r="G4748" s="36" t="s">
        <v>1978</v>
      </c>
      <c r="H4748" s="36" t="s">
        <v>1163</v>
      </c>
      <c r="I4748" s="36" t="s">
        <v>574</v>
      </c>
      <c r="J4748" s="37" t="s">
        <v>17877</v>
      </c>
      <c r="K4748" s="49"/>
      <c r="L4748" s="36"/>
      <c r="M4748" s="36"/>
      <c r="N4748" s="36"/>
      <c r="O4748" s="36" t="s">
        <v>17825</v>
      </c>
      <c r="P4748" s="34" t="s">
        <v>17837</v>
      </c>
      <c r="Q4748" s="34" t="s">
        <v>17894</v>
      </c>
      <c r="T4748" s="116"/>
      <c r="AT4748" s="105" t="e">
        <f>#REF!*1.075</f>
        <v>#REF!</v>
      </c>
      <c r="AV4748" s="102" t="e">
        <f t="shared" si="1073"/>
        <v>#REF!</v>
      </c>
      <c r="AZ4748" s="108" t="b">
        <f t="shared" si="1070"/>
        <v>0</v>
      </c>
      <c r="BA4748" s="1">
        <f t="shared" si="1071"/>
        <v>0</v>
      </c>
      <c r="BB4748" s="106">
        <f t="shared" si="1072"/>
        <v>0</v>
      </c>
      <c r="BE4748" s="110"/>
      <c r="BF4748" s="110"/>
      <c r="BG4748" s="110"/>
    </row>
    <row r="4749" spans="1:59" ht="24.75" hidden="1" customHeight="1">
      <c r="A4749" s="9">
        <v>4759</v>
      </c>
      <c r="B4749" s="17">
        <v>19465</v>
      </c>
      <c r="C4749" s="17"/>
      <c r="D4749" s="8"/>
      <c r="E4749" s="2" t="s">
        <v>17895</v>
      </c>
      <c r="F4749" s="2" t="s">
        <v>17896</v>
      </c>
      <c r="G4749" s="2" t="s">
        <v>6663</v>
      </c>
      <c r="H4749" s="18" t="s">
        <v>43</v>
      </c>
      <c r="I4749" s="2" t="s">
        <v>4460</v>
      </c>
      <c r="J4749" s="2" t="s">
        <v>17897</v>
      </c>
      <c r="K4749" s="19">
        <v>100</v>
      </c>
      <c r="L4749" s="2" t="s">
        <v>2122</v>
      </c>
      <c r="M4749" s="17">
        <v>1</v>
      </c>
      <c r="N4749" s="2" t="s">
        <v>46</v>
      </c>
      <c r="O4749" s="2" t="s">
        <v>17825</v>
      </c>
      <c r="P4749" s="1" t="s">
        <v>17834</v>
      </c>
      <c r="Q4749" s="1" t="s">
        <v>17898</v>
      </c>
      <c r="R4749" s="101">
        <v>2.52</v>
      </c>
      <c r="T4749" s="116" t="s">
        <v>58</v>
      </c>
      <c r="U4749" s="84">
        <v>1.8753</v>
      </c>
      <c r="V4749" s="102">
        <v>2.8203</v>
      </c>
      <c r="AE4749" s="104">
        <v>1.8753</v>
      </c>
      <c r="AN4749" s="106">
        <v>2.35</v>
      </c>
      <c r="AO4749" s="105" t="s">
        <v>277</v>
      </c>
      <c r="AP4749" s="104" t="s">
        <v>278</v>
      </c>
      <c r="AQ4749" s="105" t="e">
        <f>AVERAGE(SMALL(AE4749:AI4749,1),SMALL(AE4749:AI4749,2))</f>
        <v>#NUM!</v>
      </c>
      <c r="AR4749" s="105" t="e">
        <f>IF(R4749 &lt;=( AVERAGE(SMALL(AE4749:AI4749,1),SMALL(AE4749:AI4749,2))), R4749, "")</f>
        <v>#NUM!</v>
      </c>
      <c r="AS4749" s="105" t="e">
        <f>AVERAGE(SMALL(AJ4749:AM4749,1),SMALL(AJ4749:AM4749,2))</f>
        <v>#NUM!</v>
      </c>
      <c r="AT4749" s="105" t="e">
        <f>#REF!*1.075</f>
        <v>#REF!</v>
      </c>
      <c r="AU4749" s="105" t="e">
        <f>T4749*1.075</f>
        <v>#VALUE!</v>
      </c>
      <c r="AV4749" s="102" t="e">
        <f t="shared" si="1073"/>
        <v>#REF!</v>
      </c>
      <c r="AW4749" s="125" t="s">
        <v>52</v>
      </c>
      <c r="AX4749" s="105" t="s">
        <v>51</v>
      </c>
      <c r="AY4749" s="106">
        <v>2.52</v>
      </c>
      <c r="AZ4749" s="108">
        <f t="shared" si="1070"/>
        <v>0.63</v>
      </c>
      <c r="BA4749" s="1">
        <f t="shared" si="1071"/>
        <v>3.15</v>
      </c>
      <c r="BB4749" s="106">
        <f t="shared" si="1072"/>
        <v>3.4020000000000001</v>
      </c>
      <c r="BC4749" s="105" t="s">
        <v>53</v>
      </c>
      <c r="BE4749" s="110"/>
      <c r="BF4749" s="110"/>
      <c r="BG4749" s="110"/>
    </row>
    <row r="4750" spans="1:59" ht="24.75" hidden="1" customHeight="1">
      <c r="A4750" s="9">
        <v>4760</v>
      </c>
      <c r="B4750" s="36">
        <v>15048</v>
      </c>
      <c r="C4750" s="36"/>
      <c r="E4750" s="37" t="s">
        <v>17880</v>
      </c>
      <c r="F4750" s="36" t="s">
        <v>17899</v>
      </c>
      <c r="G4750" s="36" t="s">
        <v>17882</v>
      </c>
      <c r="H4750" s="36" t="s">
        <v>17883</v>
      </c>
      <c r="I4750" s="36" t="s">
        <v>177</v>
      </c>
      <c r="J4750" s="37" t="s">
        <v>17884</v>
      </c>
      <c r="K4750" s="49"/>
      <c r="L4750" s="36"/>
      <c r="M4750" s="36"/>
      <c r="N4750" s="36"/>
      <c r="O4750" s="36" t="s">
        <v>17825</v>
      </c>
      <c r="P4750" s="34" t="s">
        <v>17837</v>
      </c>
      <c r="Q4750" s="34" t="s">
        <v>17885</v>
      </c>
      <c r="T4750" s="116"/>
      <c r="AT4750" s="105" t="e">
        <f>#REF!*1.075</f>
        <v>#REF!</v>
      </c>
      <c r="AV4750" s="102" t="e">
        <f t="shared" si="1073"/>
        <v>#REF!</v>
      </c>
      <c r="AZ4750" s="108" t="b">
        <f t="shared" si="1070"/>
        <v>0</v>
      </c>
      <c r="BA4750" s="1">
        <f t="shared" si="1071"/>
        <v>0</v>
      </c>
      <c r="BB4750" s="106">
        <f t="shared" si="1072"/>
        <v>0</v>
      </c>
      <c r="BE4750" s="110"/>
      <c r="BF4750" s="110"/>
      <c r="BG4750" s="110"/>
    </row>
    <row r="4751" spans="1:59" ht="24.75" hidden="1" customHeight="1">
      <c r="A4751" s="9">
        <v>4761</v>
      </c>
      <c r="B4751" s="17">
        <v>11708</v>
      </c>
      <c r="C4751" s="17"/>
      <c r="D4751" s="8"/>
      <c r="E4751" s="2" t="s">
        <v>17900</v>
      </c>
      <c r="F4751" s="2" t="s">
        <v>4054</v>
      </c>
      <c r="G4751" s="2" t="s">
        <v>4055</v>
      </c>
      <c r="H4751" s="18" t="s">
        <v>4271</v>
      </c>
      <c r="I4751" s="2" t="s">
        <v>78</v>
      </c>
      <c r="J4751" s="2" t="s">
        <v>17901</v>
      </c>
      <c r="K4751" s="19"/>
      <c r="L4751" s="2"/>
      <c r="M4751" s="17">
        <v>1</v>
      </c>
      <c r="N4751" s="2" t="s">
        <v>46</v>
      </c>
      <c r="O4751" s="2" t="s">
        <v>17825</v>
      </c>
      <c r="P4751" s="1" t="s">
        <v>17902</v>
      </c>
      <c r="Q4751" s="1" t="s">
        <v>17903</v>
      </c>
      <c r="R4751" s="101">
        <v>2.4500000000000002</v>
      </c>
      <c r="T4751" s="116">
        <v>2.35</v>
      </c>
      <c r="U4751" s="84">
        <v>2.7</v>
      </c>
      <c r="W4751" s="102">
        <v>2.2000000000000002</v>
      </c>
      <c r="AE4751" s="104">
        <v>2.7</v>
      </c>
      <c r="AN4751" s="106">
        <v>2.4500000000000002</v>
      </c>
      <c r="AO4751" s="105" t="s">
        <v>277</v>
      </c>
      <c r="AP4751" s="104" t="s">
        <v>278</v>
      </c>
      <c r="AQ4751" s="105" t="e">
        <f>AVERAGE(SMALL(AE4751:AI4751,1),SMALL(AE4751:AI4751,2))</f>
        <v>#NUM!</v>
      </c>
      <c r="AR4751" s="105" t="e">
        <f>IF(R4751 &lt;=( AVERAGE(SMALL(AE4751:AI4751,1),SMALL(AE4751:AI4751,2))), R4751, "")</f>
        <v>#NUM!</v>
      </c>
      <c r="AS4751" s="105" t="e">
        <f>AVERAGE(SMALL(AJ4751:AM4751,1),SMALL(AJ4751:AM4751,2))</f>
        <v>#NUM!</v>
      </c>
      <c r="AT4751" s="105" t="e">
        <f>#REF!*1.075</f>
        <v>#REF!</v>
      </c>
      <c r="AU4751" s="105">
        <f>T4751*1.075</f>
        <v>2.5262500000000001</v>
      </c>
      <c r="AV4751" s="102" t="e">
        <f t="shared" si="1073"/>
        <v>#REF!</v>
      </c>
      <c r="AW4751" s="105" t="s">
        <v>172</v>
      </c>
      <c r="AX4751" s="105" t="s">
        <v>173</v>
      </c>
      <c r="AY4751" s="106">
        <v>2.4500000000000002</v>
      </c>
      <c r="AZ4751" s="108">
        <f t="shared" si="1070"/>
        <v>0.61250000000000004</v>
      </c>
      <c r="BA4751" s="1">
        <f t="shared" si="1071"/>
        <v>3.0625</v>
      </c>
      <c r="BB4751" s="106">
        <f t="shared" si="1072"/>
        <v>3.3075000000000001</v>
      </c>
      <c r="BC4751" s="105" t="s">
        <v>53</v>
      </c>
      <c r="BE4751" s="110"/>
      <c r="BF4751" s="110"/>
      <c r="BG4751" s="110"/>
    </row>
    <row r="4752" spans="1:59" ht="24.75" hidden="1" customHeight="1">
      <c r="A4752" s="9">
        <v>4762</v>
      </c>
      <c r="B4752" s="36">
        <v>14383</v>
      </c>
      <c r="C4752" s="36"/>
      <c r="E4752" s="37" t="s">
        <v>17889</v>
      </c>
      <c r="F4752" s="36" t="s">
        <v>17904</v>
      </c>
      <c r="G4752" s="36" t="s">
        <v>1258</v>
      </c>
      <c r="H4752" s="36" t="s">
        <v>1950</v>
      </c>
      <c r="I4752" s="36" t="s">
        <v>906</v>
      </c>
      <c r="J4752" s="37" t="s">
        <v>17891</v>
      </c>
      <c r="K4752" s="49"/>
      <c r="L4752" s="36"/>
      <c r="M4752" s="36"/>
      <c r="N4752" s="36"/>
      <c r="O4752" s="36" t="s">
        <v>17825</v>
      </c>
      <c r="P4752" s="34" t="s">
        <v>17837</v>
      </c>
      <c r="Q4752" s="34" t="s">
        <v>17892</v>
      </c>
      <c r="T4752" s="116"/>
      <c r="AT4752" s="105" t="e">
        <f>#REF!*1.075</f>
        <v>#REF!</v>
      </c>
      <c r="AV4752" s="102" t="e">
        <f t="shared" si="1073"/>
        <v>#REF!</v>
      </c>
      <c r="AZ4752" s="108" t="b">
        <f t="shared" si="1070"/>
        <v>0</v>
      </c>
      <c r="BA4752" s="1">
        <f t="shared" si="1071"/>
        <v>0</v>
      </c>
      <c r="BB4752" s="106">
        <f t="shared" si="1072"/>
        <v>0</v>
      </c>
      <c r="BE4752" s="110"/>
      <c r="BF4752" s="110"/>
      <c r="BG4752" s="110"/>
    </row>
    <row r="4753" spans="1:59" ht="24.75" hidden="1" customHeight="1">
      <c r="A4753" s="9">
        <v>4763</v>
      </c>
      <c r="B4753" s="36">
        <v>19465</v>
      </c>
      <c r="C4753" s="36"/>
      <c r="E4753" s="37" t="s">
        <v>17895</v>
      </c>
      <c r="F4753" s="36" t="s">
        <v>17905</v>
      </c>
      <c r="G4753" s="36" t="s">
        <v>6663</v>
      </c>
      <c r="H4753" s="36" t="s">
        <v>43</v>
      </c>
      <c r="I4753" s="36" t="s">
        <v>4460</v>
      </c>
      <c r="J4753" s="37" t="s">
        <v>17897</v>
      </c>
      <c r="K4753" s="49"/>
      <c r="L4753" s="36"/>
      <c r="M4753" s="36"/>
      <c r="N4753" s="36"/>
      <c r="O4753" s="36" t="s">
        <v>17825</v>
      </c>
      <c r="P4753" s="34" t="s">
        <v>17849</v>
      </c>
      <c r="Q4753" s="34" t="s">
        <v>17898</v>
      </c>
      <c r="T4753" s="116"/>
      <c r="AT4753" s="105" t="e">
        <f>#REF!*1.075</f>
        <v>#REF!</v>
      </c>
      <c r="AV4753" s="102" t="e">
        <f t="shared" si="1073"/>
        <v>#REF!</v>
      </c>
      <c r="AZ4753" s="108" t="b">
        <f t="shared" si="1070"/>
        <v>0</v>
      </c>
      <c r="BA4753" s="1">
        <f t="shared" si="1071"/>
        <v>0</v>
      </c>
      <c r="BB4753" s="106">
        <f t="shared" si="1072"/>
        <v>0</v>
      </c>
      <c r="BE4753" s="110"/>
      <c r="BF4753" s="110"/>
      <c r="BG4753" s="110"/>
    </row>
    <row r="4754" spans="1:59" ht="24.75" hidden="1" customHeight="1">
      <c r="A4754" s="9">
        <v>4764</v>
      </c>
      <c r="B4754" s="36">
        <v>7108</v>
      </c>
      <c r="C4754" s="36"/>
      <c r="E4754" s="37" t="s">
        <v>17900</v>
      </c>
      <c r="F4754" s="36" t="s">
        <v>17802</v>
      </c>
      <c r="G4754" s="36" t="s">
        <v>4055</v>
      </c>
      <c r="H4754" s="36" t="s">
        <v>4271</v>
      </c>
      <c r="I4754" s="36" t="s">
        <v>78</v>
      </c>
      <c r="J4754" s="37" t="s">
        <v>17901</v>
      </c>
      <c r="K4754" s="49"/>
      <c r="L4754" s="36"/>
      <c r="M4754" s="36"/>
      <c r="N4754" s="36"/>
      <c r="O4754" s="36" t="s">
        <v>17825</v>
      </c>
      <c r="P4754" s="34" t="s">
        <v>17906</v>
      </c>
      <c r="Q4754" s="34" t="s">
        <v>17907</v>
      </c>
      <c r="T4754" s="116"/>
      <c r="AT4754" s="105" t="e">
        <f>#REF!*1.075</f>
        <v>#REF!</v>
      </c>
      <c r="AV4754" s="102" t="e">
        <f t="shared" si="1073"/>
        <v>#REF!</v>
      </c>
      <c r="AZ4754" s="108" t="b">
        <f t="shared" si="1070"/>
        <v>0</v>
      </c>
      <c r="BA4754" s="1">
        <f t="shared" si="1071"/>
        <v>0</v>
      </c>
      <c r="BB4754" s="106">
        <f t="shared" si="1072"/>
        <v>0</v>
      </c>
      <c r="BE4754" s="110"/>
      <c r="BF4754" s="110"/>
      <c r="BG4754" s="110"/>
    </row>
    <row r="4755" spans="1:59" ht="24.75" hidden="1" customHeight="1">
      <c r="A4755" s="9">
        <v>4765</v>
      </c>
      <c r="B4755" s="17">
        <v>11737</v>
      </c>
      <c r="C4755" s="17"/>
      <c r="D4755" s="8"/>
      <c r="E4755" s="2" t="s">
        <v>17908</v>
      </c>
      <c r="F4755" s="2" t="s">
        <v>3089</v>
      </c>
      <c r="G4755" s="2" t="s">
        <v>2557</v>
      </c>
      <c r="H4755" s="18" t="s">
        <v>2558</v>
      </c>
      <c r="I4755" s="2" t="s">
        <v>551</v>
      </c>
      <c r="J4755" s="2" t="s">
        <v>17845</v>
      </c>
      <c r="K4755" s="19">
        <v>5</v>
      </c>
      <c r="L4755" s="2" t="s">
        <v>91</v>
      </c>
      <c r="M4755" s="17">
        <v>1</v>
      </c>
      <c r="N4755" s="2" t="s">
        <v>46</v>
      </c>
      <c r="O4755" s="2" t="s">
        <v>17825</v>
      </c>
      <c r="P4755" s="1" t="s">
        <v>17826</v>
      </c>
      <c r="Q4755" s="1" t="s">
        <v>17909</v>
      </c>
      <c r="R4755" s="101">
        <v>3.28</v>
      </c>
      <c r="T4755" s="116">
        <v>4</v>
      </c>
      <c r="U4755" s="84">
        <v>1.5777000000000001</v>
      </c>
      <c r="V4755" s="102">
        <v>4.5326000000000004</v>
      </c>
      <c r="AE4755" s="104">
        <v>1.5777000000000001</v>
      </c>
      <c r="AN4755" s="106">
        <v>3.06</v>
      </c>
      <c r="AO4755" s="105" t="s">
        <v>277</v>
      </c>
      <c r="AP4755" s="104" t="s">
        <v>278</v>
      </c>
      <c r="AQ4755" s="105" t="e">
        <f>AVERAGE(SMALL(AE4755:AI4755,1),SMALL(AE4755:AI4755,2))</f>
        <v>#NUM!</v>
      </c>
      <c r="AR4755" s="105" t="e">
        <f>IF(R4755 &lt;=( AVERAGE(SMALL(AE4755:AI4755,1),SMALL(AE4755:AI4755,2))), R4755, "")</f>
        <v>#NUM!</v>
      </c>
      <c r="AS4755" s="105" t="e">
        <f>AVERAGE(SMALL(AJ4755:AM4755,1),SMALL(AJ4755:AM4755,2))</f>
        <v>#NUM!</v>
      </c>
      <c r="AT4755" s="105" t="e">
        <f>#REF!*1.075</f>
        <v>#REF!</v>
      </c>
      <c r="AU4755" s="105">
        <f>T4755*1.075</f>
        <v>4.3</v>
      </c>
      <c r="AV4755" s="102" t="e">
        <f t="shared" si="1073"/>
        <v>#REF!</v>
      </c>
      <c r="AW4755" s="125" t="s">
        <v>52</v>
      </c>
      <c r="AX4755" s="105" t="s">
        <v>51</v>
      </c>
      <c r="AY4755" s="106">
        <v>3.28</v>
      </c>
      <c r="AZ4755" s="108">
        <f t="shared" si="1070"/>
        <v>0.82</v>
      </c>
      <c r="BA4755" s="1">
        <f t="shared" si="1071"/>
        <v>4.0999999999999996</v>
      </c>
      <c r="BB4755" s="106">
        <f t="shared" si="1072"/>
        <v>4.4279999999999999</v>
      </c>
      <c r="BC4755" s="105" t="s">
        <v>53</v>
      </c>
      <c r="BE4755" s="110"/>
      <c r="BF4755" s="110"/>
      <c r="BG4755" s="110"/>
    </row>
    <row r="4756" spans="1:59" ht="24.75" hidden="1" customHeight="1">
      <c r="A4756" s="9">
        <v>4766</v>
      </c>
      <c r="B4756" s="36">
        <v>14744</v>
      </c>
      <c r="C4756" s="36"/>
      <c r="E4756" s="37" t="s">
        <v>17910</v>
      </c>
      <c r="F4756" s="36" t="s">
        <v>17911</v>
      </c>
      <c r="G4756" s="36" t="s">
        <v>17912</v>
      </c>
      <c r="H4756" s="36" t="s">
        <v>17913</v>
      </c>
      <c r="I4756" s="36" t="s">
        <v>551</v>
      </c>
      <c r="J4756" s="37" t="s">
        <v>17914</v>
      </c>
      <c r="K4756" s="49"/>
      <c r="L4756" s="36"/>
      <c r="M4756" s="36"/>
      <c r="N4756" s="36"/>
      <c r="O4756" s="36" t="s">
        <v>17825</v>
      </c>
      <c r="P4756" s="34" t="s">
        <v>17915</v>
      </c>
      <c r="Q4756" s="34" t="s">
        <v>17916</v>
      </c>
      <c r="T4756" s="116"/>
      <c r="AT4756" s="105" t="e">
        <f>#REF!*1.075</f>
        <v>#REF!</v>
      </c>
      <c r="AV4756" s="102" t="e">
        <f t="shared" si="1073"/>
        <v>#REF!</v>
      </c>
      <c r="AZ4756" s="108" t="b">
        <f t="shared" si="1070"/>
        <v>0</v>
      </c>
      <c r="BA4756" s="1">
        <f t="shared" si="1071"/>
        <v>0</v>
      </c>
      <c r="BB4756" s="106">
        <f t="shared" si="1072"/>
        <v>0</v>
      </c>
      <c r="BE4756" s="110"/>
      <c r="BF4756" s="110"/>
      <c r="BG4756" s="110"/>
    </row>
    <row r="4757" spans="1:59" ht="24.75" hidden="1" customHeight="1">
      <c r="A4757" s="9">
        <v>4767</v>
      </c>
      <c r="B4757" s="17">
        <v>19440</v>
      </c>
      <c r="C4757" s="17"/>
      <c r="D4757" s="8"/>
      <c r="E4757" s="2" t="s">
        <v>17917</v>
      </c>
      <c r="F4757" s="2" t="s">
        <v>17918</v>
      </c>
      <c r="G4757" s="2" t="s">
        <v>2543</v>
      </c>
      <c r="H4757" s="18" t="s">
        <v>2558</v>
      </c>
      <c r="I4757" s="2" t="s">
        <v>626</v>
      </c>
      <c r="J4757" s="2" t="s">
        <v>17919</v>
      </c>
      <c r="K4757" s="19">
        <v>5</v>
      </c>
      <c r="L4757" s="2" t="s">
        <v>91</v>
      </c>
      <c r="M4757" s="17">
        <v>1</v>
      </c>
      <c r="N4757" s="2" t="s">
        <v>46</v>
      </c>
      <c r="O4757" s="2" t="s">
        <v>17825</v>
      </c>
      <c r="P4757" s="1" t="s">
        <v>17834</v>
      </c>
      <c r="Q4757" s="1" t="s">
        <v>17920</v>
      </c>
      <c r="R4757" s="101">
        <v>7.29</v>
      </c>
      <c r="T4757" s="116" t="s">
        <v>58</v>
      </c>
      <c r="U4757" s="84">
        <v>6.7903000000000002</v>
      </c>
      <c r="AE4757" s="104">
        <v>6.7903000000000002</v>
      </c>
      <c r="AN4757" s="106">
        <v>7.29</v>
      </c>
      <c r="AO4757" s="105" t="s">
        <v>50</v>
      </c>
      <c r="AP4757" s="104" t="s">
        <v>51</v>
      </c>
      <c r="AQ4757" s="105" t="e">
        <f>AVERAGE(SMALL(AE4757:AI4757,1),SMALL(AE4757:AI4757,2))</f>
        <v>#NUM!</v>
      </c>
      <c r="AR4757" s="105" t="e">
        <f>IF(R4757 &lt;=( AVERAGE(SMALL(AE4757:AI4757,1),SMALL(AE4757:AI4757,2))), R4757, "")</f>
        <v>#NUM!</v>
      </c>
      <c r="AS4757" s="105" t="e">
        <f>AVERAGE(SMALL(AJ4757:AM4757,1),SMALL(AJ4757:AM4757,2))</f>
        <v>#NUM!</v>
      </c>
      <c r="AT4757" s="105" t="e">
        <f>#REF!*1.075</f>
        <v>#REF!</v>
      </c>
      <c r="AU4757" s="105" t="e">
        <f>T4757*1.075</f>
        <v>#VALUE!</v>
      </c>
      <c r="AV4757" s="102" t="e">
        <f t="shared" si="1073"/>
        <v>#REF!</v>
      </c>
      <c r="AW4757" s="125" t="s">
        <v>52</v>
      </c>
      <c r="AX4757" s="125" t="s">
        <v>51</v>
      </c>
      <c r="AY4757" s="106">
        <v>7.2885</v>
      </c>
      <c r="AZ4757" s="108">
        <f t="shared" si="1070"/>
        <v>1.822125</v>
      </c>
      <c r="BA4757" s="1">
        <f t="shared" si="1071"/>
        <v>9.1106250000000006</v>
      </c>
      <c r="BB4757" s="106">
        <f t="shared" si="1072"/>
        <v>9.8394750000000002</v>
      </c>
      <c r="BC4757" s="105" t="s">
        <v>53</v>
      </c>
      <c r="BE4757" s="110"/>
      <c r="BF4757" s="110"/>
      <c r="BG4757" s="110"/>
    </row>
    <row r="4758" spans="1:59" ht="24.75" hidden="1" customHeight="1">
      <c r="A4758" s="9">
        <v>4768</v>
      </c>
      <c r="B4758" s="36">
        <v>5644</v>
      </c>
      <c r="C4758" s="36"/>
      <c r="E4758" s="37" t="s">
        <v>17921</v>
      </c>
      <c r="F4758" s="36" t="s">
        <v>17922</v>
      </c>
      <c r="G4758" s="36" t="s">
        <v>7984</v>
      </c>
      <c r="H4758" s="36" t="s">
        <v>17923</v>
      </c>
      <c r="I4758" s="36" t="s">
        <v>551</v>
      </c>
      <c r="J4758" s="37" t="s">
        <v>17924</v>
      </c>
      <c r="K4758" s="49"/>
      <c r="L4758" s="36"/>
      <c r="M4758" s="36"/>
      <c r="N4758" s="36"/>
      <c r="O4758" s="36" t="s">
        <v>17825</v>
      </c>
      <c r="P4758" s="34" t="s">
        <v>17925</v>
      </c>
      <c r="Q4758" s="34" t="s">
        <v>17926</v>
      </c>
      <c r="T4758" s="116"/>
      <c r="AT4758" s="105" t="e">
        <f>#REF!*1.075</f>
        <v>#REF!</v>
      </c>
      <c r="AV4758" s="102" t="e">
        <f t="shared" si="1073"/>
        <v>#REF!</v>
      </c>
      <c r="AZ4758" s="108" t="b">
        <f t="shared" si="1070"/>
        <v>0</v>
      </c>
      <c r="BA4758" s="1">
        <f t="shared" si="1071"/>
        <v>0</v>
      </c>
      <c r="BB4758" s="106">
        <f t="shared" si="1072"/>
        <v>0</v>
      </c>
      <c r="BE4758" s="110"/>
      <c r="BF4758" s="110"/>
      <c r="BG4758" s="110"/>
    </row>
    <row r="4759" spans="1:59" ht="24.75" hidden="1" customHeight="1">
      <c r="A4759" s="9">
        <v>4769</v>
      </c>
      <c r="B4759" s="17">
        <v>15052</v>
      </c>
      <c r="C4759" s="17"/>
      <c r="D4759" s="8"/>
      <c r="E4759" s="2" t="s">
        <v>17927</v>
      </c>
      <c r="F4759" s="2" t="s">
        <v>17928</v>
      </c>
      <c r="G4759" s="2" t="s">
        <v>952</v>
      </c>
      <c r="H4759" s="18" t="s">
        <v>189</v>
      </c>
      <c r="I4759" s="2" t="s">
        <v>116</v>
      </c>
      <c r="J4759" s="2" t="s">
        <v>17929</v>
      </c>
      <c r="K4759" s="19">
        <v>40</v>
      </c>
      <c r="L4759" s="2" t="s">
        <v>2122</v>
      </c>
      <c r="M4759" s="17">
        <v>1</v>
      </c>
      <c r="N4759" s="2" t="s">
        <v>46</v>
      </c>
      <c r="O4759" s="2" t="s">
        <v>17825</v>
      </c>
      <c r="P4759" s="1" t="s">
        <v>17826</v>
      </c>
      <c r="Q4759" s="1" t="s">
        <v>17930</v>
      </c>
      <c r="R4759" s="101">
        <v>3.43</v>
      </c>
      <c r="T4759" s="116" t="s">
        <v>58</v>
      </c>
      <c r="U4759" s="84">
        <v>2.7098</v>
      </c>
      <c r="V4759" s="102">
        <v>3.6764000000000001</v>
      </c>
      <c r="AE4759" s="104">
        <v>2.7098</v>
      </c>
      <c r="AN4759" s="106">
        <v>3.19</v>
      </c>
      <c r="AO4759" s="105" t="s">
        <v>277</v>
      </c>
      <c r="AP4759" s="104" t="s">
        <v>278</v>
      </c>
      <c r="AQ4759" s="105" t="e">
        <f>AVERAGE(SMALL(AE4759:AI4759,1),SMALL(AE4759:AI4759,2))</f>
        <v>#NUM!</v>
      </c>
      <c r="AR4759" s="105" t="e">
        <f>IF(R4759 &lt;=( AVERAGE(SMALL(AE4759:AI4759,1),SMALL(AE4759:AI4759,2))), R4759, "")</f>
        <v>#NUM!</v>
      </c>
      <c r="AS4759" s="105" t="e">
        <f>AVERAGE(SMALL(AJ4759:AM4759,1),SMALL(AJ4759:AM4759,2))</f>
        <v>#NUM!</v>
      </c>
      <c r="AT4759" s="105" t="e">
        <f>#REF!*1.075</f>
        <v>#REF!</v>
      </c>
      <c r="AU4759" s="105" t="e">
        <f>T4759*1.075</f>
        <v>#VALUE!</v>
      </c>
      <c r="AV4759" s="102" t="e">
        <f t="shared" si="1073"/>
        <v>#REF!</v>
      </c>
      <c r="AW4759" s="125" t="s">
        <v>52</v>
      </c>
      <c r="AX4759" s="105" t="s">
        <v>51</v>
      </c>
      <c r="AY4759" s="106">
        <v>3.43</v>
      </c>
      <c r="AZ4759" s="108">
        <f t="shared" si="1070"/>
        <v>0.85750000000000004</v>
      </c>
      <c r="BA4759" s="1">
        <f t="shared" si="1071"/>
        <v>4.2875000000000005</v>
      </c>
      <c r="BB4759" s="106">
        <f t="shared" si="1072"/>
        <v>4.6305000000000005</v>
      </c>
      <c r="BC4759" s="105" t="s">
        <v>53</v>
      </c>
      <c r="BE4759" s="110"/>
      <c r="BF4759" s="110"/>
      <c r="BG4759" s="110"/>
    </row>
    <row r="4760" spans="1:59" ht="24.75" hidden="1" customHeight="1">
      <c r="A4760" s="9">
        <v>4770</v>
      </c>
      <c r="B4760" s="36">
        <v>7032</v>
      </c>
      <c r="C4760" s="36"/>
      <c r="E4760" s="37" t="s">
        <v>17908</v>
      </c>
      <c r="F4760" s="36" t="s">
        <v>2556</v>
      </c>
      <c r="G4760" s="36" t="s">
        <v>2557</v>
      </c>
      <c r="H4760" s="36" t="s">
        <v>2558</v>
      </c>
      <c r="I4760" s="36" t="s">
        <v>551</v>
      </c>
      <c r="J4760" s="37" t="s">
        <v>17845</v>
      </c>
      <c r="K4760" s="49"/>
      <c r="L4760" s="36"/>
      <c r="M4760" s="36"/>
      <c r="N4760" s="36"/>
      <c r="O4760" s="36" t="s">
        <v>17825</v>
      </c>
      <c r="P4760" s="34" t="s">
        <v>17837</v>
      </c>
      <c r="Q4760" s="34" t="s">
        <v>17931</v>
      </c>
      <c r="T4760" s="116"/>
      <c r="AT4760" s="105" t="e">
        <f>#REF!*1.075</f>
        <v>#REF!</v>
      </c>
      <c r="AV4760" s="102" t="e">
        <f t="shared" si="1073"/>
        <v>#REF!</v>
      </c>
      <c r="AZ4760" s="108" t="b">
        <f t="shared" si="1070"/>
        <v>0</v>
      </c>
      <c r="BA4760" s="1">
        <f t="shared" si="1071"/>
        <v>0</v>
      </c>
      <c r="BB4760" s="106">
        <f t="shared" si="1072"/>
        <v>0</v>
      </c>
      <c r="BE4760" s="110"/>
      <c r="BF4760" s="110"/>
      <c r="BG4760" s="110"/>
    </row>
    <row r="4761" spans="1:59" ht="24.75" hidden="1" customHeight="1">
      <c r="A4761" s="9">
        <v>4771</v>
      </c>
      <c r="B4761" s="36">
        <v>19440</v>
      </c>
      <c r="C4761" s="36"/>
      <c r="E4761" s="37" t="s">
        <v>17917</v>
      </c>
      <c r="F4761" s="36" t="s">
        <v>17932</v>
      </c>
      <c r="G4761" s="36" t="s">
        <v>2543</v>
      </c>
      <c r="H4761" s="36" t="s">
        <v>2558</v>
      </c>
      <c r="I4761" s="36" t="s">
        <v>626</v>
      </c>
      <c r="J4761" s="37" t="s">
        <v>17933</v>
      </c>
      <c r="K4761" s="49"/>
      <c r="L4761" s="36"/>
      <c r="M4761" s="36"/>
      <c r="N4761" s="36"/>
      <c r="O4761" s="36" t="s">
        <v>17825</v>
      </c>
      <c r="P4761" s="34" t="s">
        <v>17849</v>
      </c>
      <c r="Q4761" s="34" t="s">
        <v>17920</v>
      </c>
      <c r="T4761" s="116"/>
      <c r="AT4761" s="105" t="e">
        <f>#REF!*1.075</f>
        <v>#REF!</v>
      </c>
      <c r="AV4761" s="102" t="e">
        <f t="shared" si="1073"/>
        <v>#REF!</v>
      </c>
      <c r="AZ4761" s="108" t="b">
        <f t="shared" si="1070"/>
        <v>0</v>
      </c>
      <c r="BA4761" s="1">
        <f t="shared" si="1071"/>
        <v>0</v>
      </c>
      <c r="BB4761" s="106">
        <f t="shared" si="1072"/>
        <v>0</v>
      </c>
      <c r="BE4761" s="110"/>
      <c r="BF4761" s="110"/>
      <c r="BG4761" s="110"/>
    </row>
    <row r="4762" spans="1:59" ht="24.75" hidden="1" customHeight="1">
      <c r="A4762" s="9">
        <v>4772</v>
      </c>
      <c r="B4762" s="17">
        <v>16208</v>
      </c>
      <c r="C4762" s="17"/>
      <c r="D4762" s="8"/>
      <c r="E4762" s="2" t="s">
        <v>17934</v>
      </c>
      <c r="F4762" s="2" t="s">
        <v>17935</v>
      </c>
      <c r="G4762" s="2" t="s">
        <v>17936</v>
      </c>
      <c r="H4762" s="18" t="s">
        <v>17937</v>
      </c>
      <c r="I4762" s="2" t="s">
        <v>551</v>
      </c>
      <c r="J4762" s="2" t="s">
        <v>17938</v>
      </c>
      <c r="K4762" s="19">
        <v>1</v>
      </c>
      <c r="L4762" s="2" t="s">
        <v>91</v>
      </c>
      <c r="M4762" s="17">
        <v>25</v>
      </c>
      <c r="N4762" s="2" t="s">
        <v>46</v>
      </c>
      <c r="O4762" s="2" t="s">
        <v>17825</v>
      </c>
      <c r="P4762" s="1" t="s">
        <v>17826</v>
      </c>
      <c r="Q4762" s="1" t="s">
        <v>17939</v>
      </c>
      <c r="R4762" s="101">
        <v>39.06</v>
      </c>
      <c r="T4762" s="116" t="s">
        <v>58</v>
      </c>
      <c r="U4762" s="84">
        <v>37.420699999999997</v>
      </c>
      <c r="V4762" s="102">
        <v>35.253300000000003</v>
      </c>
      <c r="W4762" s="102">
        <v>60.202800000000003</v>
      </c>
      <c r="AE4762" s="104">
        <v>37.420699999999997</v>
      </c>
      <c r="AG4762" s="105">
        <v>59.860999999999997</v>
      </c>
      <c r="AN4762" s="106">
        <v>39.06</v>
      </c>
      <c r="AO4762" s="105" t="s">
        <v>50</v>
      </c>
      <c r="AP4762" s="104" t="s">
        <v>51</v>
      </c>
      <c r="AQ4762" s="105">
        <f>AVERAGE(SMALL(AE4762:AI4762,1),SMALL(AE4762:AI4762,2))</f>
        <v>48.64085</v>
      </c>
      <c r="AR4762" s="105">
        <f>IF(R4762 &lt;=( AVERAGE(SMALL(AE4762:AI4762,1),SMALL(AE4762:AI4762,2))), R4762, "")</f>
        <v>39.06</v>
      </c>
      <c r="AS4762" s="105" t="e">
        <f>AVERAGE(SMALL(AJ4762:AM4762,1),SMALL(AJ4762:AM4762,2))</f>
        <v>#NUM!</v>
      </c>
      <c r="AT4762" s="105" t="e">
        <f>#REF!*1.075</f>
        <v>#REF!</v>
      </c>
      <c r="AU4762" s="105" t="e">
        <f>T4762*1.075</f>
        <v>#VALUE!</v>
      </c>
      <c r="AV4762" s="102" t="e">
        <f t="shared" si="1073"/>
        <v>#REF!</v>
      </c>
      <c r="AW4762" s="125" t="s">
        <v>52</v>
      </c>
      <c r="AX4762" s="125" t="s">
        <v>51</v>
      </c>
      <c r="AY4762" s="106">
        <v>39.054000000000002</v>
      </c>
      <c r="AZ4762" s="108">
        <f t="shared" si="1070"/>
        <v>6.6391800000000005</v>
      </c>
      <c r="BA4762" s="1">
        <f t="shared" si="1071"/>
        <v>45.693180000000005</v>
      </c>
      <c r="BB4762" s="106">
        <f t="shared" si="1072"/>
        <v>49.348634400000009</v>
      </c>
      <c r="BC4762" s="105" t="s">
        <v>53</v>
      </c>
      <c r="BE4762" s="110"/>
      <c r="BF4762" s="110"/>
      <c r="BG4762" s="110"/>
    </row>
    <row r="4763" spans="1:59" ht="24.75" hidden="1" customHeight="1">
      <c r="A4763" s="9">
        <v>4773</v>
      </c>
      <c r="B4763" s="17">
        <v>16211</v>
      </c>
      <c r="C4763" s="17"/>
      <c r="D4763" s="8"/>
      <c r="E4763" s="2" t="s">
        <v>17934</v>
      </c>
      <c r="F4763" s="2" t="s">
        <v>17935</v>
      </c>
      <c r="G4763" s="2" t="s">
        <v>17936</v>
      </c>
      <c r="H4763" s="18" t="s">
        <v>17940</v>
      </c>
      <c r="I4763" s="2" t="s">
        <v>551</v>
      </c>
      <c r="J4763" s="2" t="s">
        <v>17938</v>
      </c>
      <c r="K4763" s="19">
        <v>1</v>
      </c>
      <c r="L4763" s="2" t="s">
        <v>91</v>
      </c>
      <c r="M4763" s="17">
        <v>25</v>
      </c>
      <c r="N4763" s="2" t="s">
        <v>46</v>
      </c>
      <c r="O4763" s="2" t="s">
        <v>17825</v>
      </c>
      <c r="P4763" s="1" t="s">
        <v>17826</v>
      </c>
      <c r="Q4763" s="1" t="s">
        <v>17941</v>
      </c>
      <c r="R4763" s="101">
        <v>59.38</v>
      </c>
      <c r="T4763" s="116" t="s">
        <v>58</v>
      </c>
      <c r="U4763" s="84">
        <v>68.180800000000005</v>
      </c>
      <c r="V4763" s="102">
        <v>42.303899999999999</v>
      </c>
      <c r="W4763" s="102">
        <v>90.304299999999998</v>
      </c>
      <c r="AE4763" s="104">
        <v>68.180800000000005</v>
      </c>
      <c r="AG4763" s="105">
        <v>89.792000000000002</v>
      </c>
      <c r="AN4763" s="106">
        <v>59.38</v>
      </c>
      <c r="AO4763" s="105" t="s">
        <v>50</v>
      </c>
      <c r="AP4763" s="104" t="s">
        <v>51</v>
      </c>
      <c r="AQ4763" s="105">
        <f>AVERAGE(SMALL(AE4763:AI4763,1),SMALL(AE4763:AI4763,2))</f>
        <v>78.986400000000003</v>
      </c>
      <c r="AR4763" s="105">
        <f>IF(R4763 &lt;=( AVERAGE(SMALL(AE4763:AI4763,1),SMALL(AE4763:AI4763,2))), R4763, "")</f>
        <v>59.38</v>
      </c>
      <c r="AS4763" s="105" t="e">
        <f>AVERAGE(SMALL(AJ4763:AM4763,1),SMALL(AJ4763:AM4763,2))</f>
        <v>#NUM!</v>
      </c>
      <c r="AT4763" s="105" t="e">
        <f>#REF!*1.075</f>
        <v>#REF!</v>
      </c>
      <c r="AU4763" s="105" t="e">
        <f>T4763*1.075</f>
        <v>#VALUE!</v>
      </c>
      <c r="AV4763" s="102" t="e">
        <f t="shared" si="1073"/>
        <v>#REF!</v>
      </c>
      <c r="AW4763" s="132" t="s">
        <v>52</v>
      </c>
      <c r="AX4763" s="125" t="s">
        <v>51</v>
      </c>
      <c r="AY4763" s="106">
        <v>59.383000000000003</v>
      </c>
      <c r="AZ4763" s="108">
        <f t="shared" ref="AZ4763:AZ4826" si="1074">IF(AND(AY4763&gt;0,AY4763&lt;=10),AY4763*0.25,IF(AND(AY4763&gt;10,AY4763&lt;=50),AY4763*0.17,IF(AND(AY4763&gt;10,AY4763&lt;=100),AY4763*0.12,IF(AY4763&gt;100,AY4763*0.1))))</f>
        <v>7.1259600000000001</v>
      </c>
      <c r="BA4763" s="1">
        <f t="shared" ref="BA4763:BA4826" si="1075">AZ4763+AY4763</f>
        <v>66.508960000000002</v>
      </c>
      <c r="BB4763" s="106">
        <f t="shared" ref="BB4763:BB4826" si="1076">BA4763+BA4763*0.08</f>
        <v>71.829676800000001</v>
      </c>
      <c r="BC4763" s="105" t="s">
        <v>53</v>
      </c>
      <c r="BE4763" s="110"/>
      <c r="BF4763" s="110"/>
      <c r="BG4763" s="110"/>
    </row>
    <row r="4764" spans="1:59" ht="24.75" hidden="1" customHeight="1">
      <c r="A4764" s="9">
        <v>4774</v>
      </c>
      <c r="B4764" s="36">
        <v>15052</v>
      </c>
      <c r="C4764" s="36"/>
      <c r="E4764" s="37" t="s">
        <v>17927</v>
      </c>
      <c r="F4764" s="36" t="s">
        <v>17942</v>
      </c>
      <c r="G4764" s="36" t="s">
        <v>952</v>
      </c>
      <c r="H4764" s="36" t="s">
        <v>189</v>
      </c>
      <c r="I4764" s="36" t="s">
        <v>116</v>
      </c>
      <c r="J4764" s="37" t="s">
        <v>17929</v>
      </c>
      <c r="K4764" s="49"/>
      <c r="L4764" s="36"/>
      <c r="M4764" s="36"/>
      <c r="N4764" s="36"/>
      <c r="O4764" s="36" t="s">
        <v>17825</v>
      </c>
      <c r="P4764" s="34" t="s">
        <v>17837</v>
      </c>
      <c r="Q4764" s="34" t="s">
        <v>17930</v>
      </c>
      <c r="T4764" s="116"/>
      <c r="AT4764" s="105" t="e">
        <f>#REF!*1.075</f>
        <v>#REF!</v>
      </c>
      <c r="AV4764" s="102" t="e">
        <f t="shared" si="1073"/>
        <v>#REF!</v>
      </c>
      <c r="AZ4764" s="108" t="b">
        <f t="shared" si="1074"/>
        <v>0</v>
      </c>
      <c r="BA4764" s="1">
        <f t="shared" si="1075"/>
        <v>0</v>
      </c>
      <c r="BB4764" s="106">
        <f t="shared" si="1076"/>
        <v>0</v>
      </c>
      <c r="BE4764" s="110"/>
      <c r="BF4764" s="110"/>
      <c r="BG4764" s="110"/>
    </row>
    <row r="4765" spans="1:59" ht="24.75" hidden="1" customHeight="1">
      <c r="A4765" s="9">
        <v>4775</v>
      </c>
      <c r="B4765" s="36">
        <v>6947</v>
      </c>
      <c r="C4765" s="36"/>
      <c r="E4765" s="37" t="s">
        <v>17943</v>
      </c>
      <c r="F4765" s="36" t="s">
        <v>17944</v>
      </c>
      <c r="G4765" s="36" t="s">
        <v>2026</v>
      </c>
      <c r="H4765" s="36" t="s">
        <v>2027</v>
      </c>
      <c r="I4765" s="36" t="s">
        <v>551</v>
      </c>
      <c r="J4765" s="37" t="s">
        <v>17945</v>
      </c>
      <c r="K4765" s="49"/>
      <c r="L4765" s="36"/>
      <c r="M4765" s="36"/>
      <c r="N4765" s="36"/>
      <c r="O4765" s="36" t="s">
        <v>17825</v>
      </c>
      <c r="P4765" s="34" t="s">
        <v>17869</v>
      </c>
      <c r="Q4765" s="34" t="s">
        <v>17946</v>
      </c>
      <c r="T4765" s="116"/>
      <c r="AT4765" s="105" t="e">
        <f>#REF!*1.075</f>
        <v>#REF!</v>
      </c>
      <c r="AV4765" s="102" t="e">
        <f t="shared" si="1073"/>
        <v>#REF!</v>
      </c>
      <c r="AZ4765" s="108" t="b">
        <f t="shared" si="1074"/>
        <v>0</v>
      </c>
      <c r="BA4765" s="1">
        <f t="shared" si="1075"/>
        <v>0</v>
      </c>
      <c r="BB4765" s="106">
        <f t="shared" si="1076"/>
        <v>0</v>
      </c>
      <c r="BE4765" s="110"/>
      <c r="BF4765" s="110"/>
      <c r="BG4765" s="110"/>
    </row>
    <row r="4766" spans="1:59" ht="24.75" hidden="1" customHeight="1">
      <c r="A4766" s="9">
        <v>4776</v>
      </c>
      <c r="B4766" s="17">
        <v>19347</v>
      </c>
      <c r="C4766" s="17"/>
      <c r="D4766" s="8"/>
      <c r="E4766" s="2" t="s">
        <v>17947</v>
      </c>
      <c r="F4766" s="2" t="s">
        <v>17948</v>
      </c>
      <c r="G4766" s="2" t="s">
        <v>7277</v>
      </c>
      <c r="H4766" s="18" t="s">
        <v>7278</v>
      </c>
      <c r="I4766" s="2" t="s">
        <v>551</v>
      </c>
      <c r="J4766" s="2" t="s">
        <v>17949</v>
      </c>
      <c r="K4766" s="19">
        <v>1</v>
      </c>
      <c r="L4766" s="2" t="s">
        <v>91</v>
      </c>
      <c r="M4766" s="17">
        <v>5</v>
      </c>
      <c r="N4766" s="2" t="s">
        <v>46</v>
      </c>
      <c r="O4766" s="2" t="s">
        <v>17825</v>
      </c>
      <c r="P4766" s="1" t="s">
        <v>17950</v>
      </c>
      <c r="Q4766" s="1" t="s">
        <v>17951</v>
      </c>
      <c r="R4766" s="101">
        <v>26.9</v>
      </c>
      <c r="T4766" s="116">
        <v>18.7</v>
      </c>
      <c r="U4766" s="84">
        <v>20.4605</v>
      </c>
      <c r="V4766" s="102">
        <v>40.289499999999997</v>
      </c>
      <c r="W4766" s="102">
        <v>29.590499999999999</v>
      </c>
      <c r="AE4766" s="104">
        <v>20.4605</v>
      </c>
      <c r="AN4766" s="106">
        <v>25.03</v>
      </c>
      <c r="AO4766" s="105" t="s">
        <v>277</v>
      </c>
      <c r="AP4766" s="104" t="s">
        <v>278</v>
      </c>
      <c r="AQ4766" s="105" t="e">
        <f>AVERAGE(SMALL(AE4766:AI4766,1),SMALL(AE4766:AI4766,2))</f>
        <v>#NUM!</v>
      </c>
      <c r="AR4766" s="105" t="e">
        <f>IF(R4766 &lt;=( AVERAGE(SMALL(AE4766:AI4766,1),SMALL(AE4766:AI4766,2))), R4766, "")</f>
        <v>#NUM!</v>
      </c>
      <c r="AS4766" s="105" t="e">
        <f>AVERAGE(SMALL(AJ4766:AM4766,1),SMALL(AJ4766:AM4766,2))</f>
        <v>#NUM!</v>
      </c>
      <c r="AT4766" s="105" t="e">
        <f>#REF!*1.075</f>
        <v>#REF!</v>
      </c>
      <c r="AU4766" s="105">
        <f>T4766*1.075</f>
        <v>20.102499999999999</v>
      </c>
      <c r="AV4766" s="102" t="e">
        <f t="shared" si="1073"/>
        <v>#REF!</v>
      </c>
      <c r="AW4766" s="105" t="s">
        <v>172</v>
      </c>
      <c r="AX4766" s="105" t="s">
        <v>173</v>
      </c>
      <c r="AY4766" s="106">
        <v>20.100000000000001</v>
      </c>
      <c r="AZ4766" s="108">
        <f t="shared" si="1074"/>
        <v>3.4170000000000007</v>
      </c>
      <c r="BA4766" s="1">
        <f t="shared" si="1075"/>
        <v>23.517000000000003</v>
      </c>
      <c r="BB4766" s="106">
        <f t="shared" si="1076"/>
        <v>25.398360000000004</v>
      </c>
      <c r="BC4766" s="105" t="s">
        <v>53</v>
      </c>
      <c r="BE4766" s="110"/>
      <c r="BF4766" s="110"/>
      <c r="BG4766" s="110"/>
    </row>
    <row r="4767" spans="1:59" ht="24.75" hidden="1" customHeight="1">
      <c r="A4767" s="9">
        <v>4777</v>
      </c>
      <c r="B4767" s="36">
        <v>16211</v>
      </c>
      <c r="C4767" s="36"/>
      <c r="E4767" s="37" t="s">
        <v>17934</v>
      </c>
      <c r="F4767" s="36" t="s">
        <v>17952</v>
      </c>
      <c r="G4767" s="36" t="s">
        <v>17936</v>
      </c>
      <c r="H4767" s="36" t="s">
        <v>17940</v>
      </c>
      <c r="I4767" s="36" t="s">
        <v>551</v>
      </c>
      <c r="J4767" s="37" t="s">
        <v>17938</v>
      </c>
      <c r="K4767" s="49"/>
      <c r="L4767" s="36"/>
      <c r="M4767" s="36"/>
      <c r="N4767" s="36"/>
      <c r="O4767" s="36" t="s">
        <v>17825</v>
      </c>
      <c r="P4767" s="34" t="s">
        <v>17837</v>
      </c>
      <c r="Q4767" s="34" t="s">
        <v>17941</v>
      </c>
      <c r="T4767" s="116"/>
      <c r="AT4767" s="105" t="e">
        <f>#REF!*1.075</f>
        <v>#REF!</v>
      </c>
      <c r="AV4767" s="102" t="e">
        <f t="shared" si="1073"/>
        <v>#REF!</v>
      </c>
      <c r="AZ4767" s="108" t="b">
        <f t="shared" si="1074"/>
        <v>0</v>
      </c>
      <c r="BA4767" s="1">
        <f t="shared" si="1075"/>
        <v>0</v>
      </c>
      <c r="BB4767" s="106">
        <f t="shared" si="1076"/>
        <v>0</v>
      </c>
      <c r="BE4767" s="110"/>
      <c r="BF4767" s="110"/>
      <c r="BG4767" s="110"/>
    </row>
    <row r="4768" spans="1:59" ht="24.75" hidden="1" customHeight="1">
      <c r="A4768" s="9">
        <v>4778</v>
      </c>
      <c r="B4768" s="17">
        <v>11729</v>
      </c>
      <c r="C4768" s="17"/>
      <c r="D4768" s="8"/>
      <c r="E4768" s="2" t="s">
        <v>17953</v>
      </c>
      <c r="F4768" s="2" t="s">
        <v>1578</v>
      </c>
      <c r="G4768" s="2" t="s">
        <v>492</v>
      </c>
      <c r="H4768" s="18" t="s">
        <v>17634</v>
      </c>
      <c r="I4768" s="2" t="s">
        <v>906</v>
      </c>
      <c r="J4768" s="2" t="s">
        <v>17954</v>
      </c>
      <c r="K4768" s="19">
        <v>100</v>
      </c>
      <c r="L4768" s="2" t="s">
        <v>91</v>
      </c>
      <c r="M4768" s="17">
        <v>1</v>
      </c>
      <c r="N4768" s="2" t="s">
        <v>46</v>
      </c>
      <c r="O4768" s="2" t="s">
        <v>17825</v>
      </c>
      <c r="P4768" s="1" t="s">
        <v>17955</v>
      </c>
      <c r="Q4768" s="1" t="s">
        <v>17956</v>
      </c>
      <c r="R4768" s="101">
        <v>1.44</v>
      </c>
      <c r="T4768" s="116">
        <v>1.5</v>
      </c>
      <c r="U4768" s="84">
        <v>1.8833</v>
      </c>
      <c r="V4768" s="102">
        <v>2.0145</v>
      </c>
      <c r="W4768" s="102">
        <v>1.5772999999999999</v>
      </c>
      <c r="AE4768" s="104">
        <v>1.8833</v>
      </c>
      <c r="AN4768" s="106">
        <v>1.44</v>
      </c>
      <c r="AO4768" s="105" t="s">
        <v>50</v>
      </c>
      <c r="AP4768" s="104" t="s">
        <v>51</v>
      </c>
      <c r="AQ4768" s="105" t="e">
        <f>AVERAGE(SMALL(AE4768:AI4768,1),SMALL(AE4768:AI4768,2))</f>
        <v>#NUM!</v>
      </c>
      <c r="AR4768" s="105" t="e">
        <f>IF(R4768 &lt;=( AVERAGE(SMALL(AE4768:AI4768,1),SMALL(AE4768:AI4768,2))), R4768, "")</f>
        <v>#NUM!</v>
      </c>
      <c r="AS4768" s="105" t="e">
        <f>AVERAGE(SMALL(AJ4768:AM4768,1),SMALL(AJ4768:AM4768,2))</f>
        <v>#NUM!</v>
      </c>
      <c r="AT4768" s="105" t="e">
        <f>#REF!*1.075</f>
        <v>#REF!</v>
      </c>
      <c r="AU4768" s="105">
        <f>T4768*1.075</f>
        <v>1.6124999999999998</v>
      </c>
      <c r="AV4768" s="102" t="e">
        <f t="shared" si="1073"/>
        <v>#REF!</v>
      </c>
      <c r="AW4768" s="105" t="s">
        <v>172</v>
      </c>
      <c r="AX4768" s="105" t="s">
        <v>173</v>
      </c>
      <c r="AY4768" s="106">
        <v>1.4404999999999999</v>
      </c>
      <c r="AZ4768" s="108">
        <f t="shared" si="1074"/>
        <v>0.36012499999999997</v>
      </c>
      <c r="BA4768" s="1">
        <f t="shared" si="1075"/>
        <v>1.8006249999999999</v>
      </c>
      <c r="BB4768" s="106">
        <f t="shared" si="1076"/>
        <v>1.9446749999999999</v>
      </c>
      <c r="BC4768" s="105" t="s">
        <v>53</v>
      </c>
      <c r="BE4768" s="110"/>
      <c r="BF4768" s="110"/>
      <c r="BG4768" s="110"/>
    </row>
    <row r="4769" spans="1:59" ht="24.75" hidden="1" customHeight="1">
      <c r="A4769" s="9">
        <v>4779</v>
      </c>
      <c r="B4769" s="36">
        <v>16208</v>
      </c>
      <c r="C4769" s="36"/>
      <c r="E4769" s="37" t="s">
        <v>17934</v>
      </c>
      <c r="F4769" s="36" t="s">
        <v>17952</v>
      </c>
      <c r="G4769" s="36" t="s">
        <v>17936</v>
      </c>
      <c r="H4769" s="36" t="s">
        <v>17937</v>
      </c>
      <c r="I4769" s="36" t="s">
        <v>551</v>
      </c>
      <c r="J4769" s="37" t="s">
        <v>17938</v>
      </c>
      <c r="K4769" s="49"/>
      <c r="L4769" s="36"/>
      <c r="M4769" s="36"/>
      <c r="N4769" s="36"/>
      <c r="O4769" s="36" t="s">
        <v>17825</v>
      </c>
      <c r="P4769" s="34" t="s">
        <v>17837</v>
      </c>
      <c r="Q4769" s="34" t="s">
        <v>17939</v>
      </c>
      <c r="T4769" s="116"/>
      <c r="AT4769" s="105" t="e">
        <f>#REF!*1.075</f>
        <v>#REF!</v>
      </c>
      <c r="AV4769" s="102" t="e">
        <f t="shared" si="1073"/>
        <v>#REF!</v>
      </c>
      <c r="AZ4769" s="108" t="b">
        <f t="shared" si="1074"/>
        <v>0</v>
      </c>
      <c r="BA4769" s="1">
        <f t="shared" si="1075"/>
        <v>0</v>
      </c>
      <c r="BB4769" s="106">
        <f t="shared" si="1076"/>
        <v>0</v>
      </c>
      <c r="BE4769" s="110"/>
      <c r="BF4769" s="110"/>
      <c r="BG4769" s="110"/>
    </row>
    <row r="4770" spans="1:59" ht="24.75" hidden="1" customHeight="1">
      <c r="A4770" s="9">
        <v>4780</v>
      </c>
      <c r="B4770" s="17">
        <v>12004</v>
      </c>
      <c r="C4770" s="17"/>
      <c r="D4770" s="8"/>
      <c r="E4770" s="2" t="s">
        <v>17957</v>
      </c>
      <c r="F4770" s="2" t="s">
        <v>17958</v>
      </c>
      <c r="G4770" s="2" t="s">
        <v>7284</v>
      </c>
      <c r="H4770" s="18" t="s">
        <v>6359</v>
      </c>
      <c r="I4770" s="2" t="s">
        <v>44</v>
      </c>
      <c r="J4770" s="2" t="s">
        <v>17959</v>
      </c>
      <c r="K4770" s="19"/>
      <c r="L4770" s="2"/>
      <c r="M4770" s="17">
        <v>180</v>
      </c>
      <c r="N4770" s="2" t="s">
        <v>46</v>
      </c>
      <c r="O4770" s="2" t="s">
        <v>17825</v>
      </c>
      <c r="P4770" s="1" t="s">
        <v>17826</v>
      </c>
      <c r="Q4770" s="1" t="s">
        <v>17960</v>
      </c>
      <c r="R4770" s="101">
        <v>42</v>
      </c>
      <c r="T4770" s="116" t="s">
        <v>58</v>
      </c>
      <c r="U4770" s="84">
        <v>43.895099999999999</v>
      </c>
      <c r="V4770" s="102">
        <v>34.246000000000002</v>
      </c>
      <c r="AE4770" s="104">
        <v>43.895099999999999</v>
      </c>
      <c r="AN4770" s="106">
        <v>39.07</v>
      </c>
      <c r="AO4770" s="105" t="s">
        <v>277</v>
      </c>
      <c r="AP4770" s="104" t="s">
        <v>278</v>
      </c>
      <c r="AQ4770" s="105" t="e">
        <f>AVERAGE(SMALL(AE4770:AI4770,1),SMALL(AE4770:AI4770,2))</f>
        <v>#NUM!</v>
      </c>
      <c r="AR4770" s="105" t="e">
        <f>IF(R4770 &lt;=( AVERAGE(SMALL(AE4770:AI4770,1),SMALL(AE4770:AI4770,2))), R4770, "")</f>
        <v>#NUM!</v>
      </c>
      <c r="AS4770" s="105" t="e">
        <f>AVERAGE(SMALL(AJ4770:AM4770,1),SMALL(AJ4770:AM4770,2))</f>
        <v>#NUM!</v>
      </c>
      <c r="AT4770" s="105" t="e">
        <f>#REF!*1.075</f>
        <v>#REF!</v>
      </c>
      <c r="AU4770" s="105" t="e">
        <f>T4770*1.075</f>
        <v>#VALUE!</v>
      </c>
      <c r="AV4770" s="102" t="e">
        <f t="shared" si="1073"/>
        <v>#REF!</v>
      </c>
      <c r="AW4770" s="125" t="s">
        <v>52</v>
      </c>
      <c r="AX4770" s="105" t="s">
        <v>51</v>
      </c>
      <c r="AY4770" s="106">
        <v>39.07</v>
      </c>
      <c r="AZ4770" s="108">
        <f t="shared" si="1074"/>
        <v>6.6419000000000006</v>
      </c>
      <c r="BA4770" s="1">
        <f t="shared" si="1075"/>
        <v>45.7119</v>
      </c>
      <c r="BB4770" s="106">
        <f t="shared" si="1076"/>
        <v>49.368851999999997</v>
      </c>
      <c r="BC4770" s="105" t="s">
        <v>53</v>
      </c>
      <c r="BE4770" s="110"/>
      <c r="BF4770" s="110"/>
      <c r="BG4770" s="110"/>
    </row>
    <row r="4771" spans="1:59" ht="24.75" hidden="1" customHeight="1">
      <c r="A4771" s="9">
        <v>4781</v>
      </c>
      <c r="B4771" s="17">
        <v>11731</v>
      </c>
      <c r="C4771" s="17"/>
      <c r="D4771" s="8"/>
      <c r="E4771" s="2" t="s">
        <v>17961</v>
      </c>
      <c r="F4771" s="2" t="s">
        <v>17962</v>
      </c>
      <c r="G4771" s="2" t="s">
        <v>344</v>
      </c>
      <c r="H4771" s="18" t="s">
        <v>189</v>
      </c>
      <c r="I4771" s="2" t="s">
        <v>965</v>
      </c>
      <c r="J4771" s="2" t="s">
        <v>639</v>
      </c>
      <c r="K4771" s="19">
        <v>40</v>
      </c>
      <c r="L4771" s="2" t="s">
        <v>2122</v>
      </c>
      <c r="M4771" s="17">
        <v>1</v>
      </c>
      <c r="N4771" s="2" t="s">
        <v>46</v>
      </c>
      <c r="O4771" s="2" t="s">
        <v>17825</v>
      </c>
      <c r="P4771" s="1" t="s">
        <v>17826</v>
      </c>
      <c r="Q4771" s="1" t="s">
        <v>17963</v>
      </c>
      <c r="R4771" s="101">
        <v>1.33</v>
      </c>
      <c r="T4771" s="116">
        <v>1.3</v>
      </c>
      <c r="U4771" s="84">
        <v>1.2382</v>
      </c>
      <c r="V4771" s="102">
        <v>4.3311000000000002</v>
      </c>
      <c r="W4771" s="102">
        <v>2.7928999999999999</v>
      </c>
      <c r="AE4771" s="104">
        <v>1.2382</v>
      </c>
      <c r="AG4771" s="105">
        <v>2.7770000000000001</v>
      </c>
      <c r="AN4771" s="106">
        <v>1.33</v>
      </c>
      <c r="AO4771" s="105" t="s">
        <v>50</v>
      </c>
      <c r="AP4771" s="104" t="s">
        <v>51</v>
      </c>
      <c r="AQ4771" s="105">
        <f>AVERAGE(SMALL(AE4771:AI4771,1),SMALL(AE4771:AI4771,2))</f>
        <v>2.0076000000000001</v>
      </c>
      <c r="AR4771" s="105">
        <f>IF(R4771 &lt;=( AVERAGE(SMALL(AE4771:AI4771,1),SMALL(AE4771:AI4771,2))), R4771, "")</f>
        <v>1.33</v>
      </c>
      <c r="AS4771" s="105" t="e">
        <f>AVERAGE(SMALL(AJ4771:AM4771,1),SMALL(AJ4771:AM4771,2))</f>
        <v>#NUM!</v>
      </c>
      <c r="AT4771" s="105" t="e">
        <f>#REF!*1.075</f>
        <v>#REF!</v>
      </c>
      <c r="AU4771" s="105">
        <f>T4771*1.075</f>
        <v>1.3975</v>
      </c>
      <c r="AV4771" s="102" t="e">
        <f t="shared" si="1073"/>
        <v>#REF!</v>
      </c>
      <c r="AW4771" s="125" t="s">
        <v>52</v>
      </c>
      <c r="AX4771" s="105" t="s">
        <v>51</v>
      </c>
      <c r="AY4771" s="106">
        <v>1.33</v>
      </c>
      <c r="AZ4771" s="108">
        <f t="shared" si="1074"/>
        <v>0.33250000000000002</v>
      </c>
      <c r="BA4771" s="1">
        <f t="shared" si="1075"/>
        <v>1.6625000000000001</v>
      </c>
      <c r="BB4771" s="106">
        <f t="shared" si="1076"/>
        <v>1.7955000000000001</v>
      </c>
      <c r="BC4771" s="105" t="s">
        <v>53</v>
      </c>
      <c r="BE4771" s="110"/>
      <c r="BF4771" s="110"/>
      <c r="BG4771" s="110"/>
    </row>
    <row r="4772" spans="1:59" ht="24.75" hidden="1" customHeight="1">
      <c r="A4772" s="9">
        <v>4782</v>
      </c>
      <c r="B4772" s="36">
        <v>19347</v>
      </c>
      <c r="C4772" s="36"/>
      <c r="E4772" s="37" t="s">
        <v>17947</v>
      </c>
      <c r="F4772" s="36" t="s">
        <v>7276</v>
      </c>
      <c r="G4772" s="36" t="s">
        <v>7277</v>
      </c>
      <c r="H4772" s="36" t="s">
        <v>7278</v>
      </c>
      <c r="I4772" s="36" t="s">
        <v>551</v>
      </c>
      <c r="J4772" s="37" t="s">
        <v>17949</v>
      </c>
      <c r="K4772" s="49"/>
      <c r="L4772" s="36"/>
      <c r="M4772" s="36"/>
      <c r="N4772" s="36"/>
      <c r="O4772" s="36" t="s">
        <v>17825</v>
      </c>
      <c r="P4772" s="34" t="s">
        <v>17964</v>
      </c>
      <c r="Q4772" s="34" t="s">
        <v>17951</v>
      </c>
      <c r="T4772" s="116"/>
      <c r="AT4772" s="105" t="e">
        <f>#REF!*1.075</f>
        <v>#REF!</v>
      </c>
      <c r="AV4772" s="102" t="e">
        <f t="shared" si="1073"/>
        <v>#REF!</v>
      </c>
      <c r="AZ4772" s="108" t="b">
        <f t="shared" si="1074"/>
        <v>0</v>
      </c>
      <c r="BA4772" s="1">
        <f t="shared" si="1075"/>
        <v>0</v>
      </c>
      <c r="BB4772" s="106">
        <f t="shared" si="1076"/>
        <v>0</v>
      </c>
      <c r="BE4772" s="110"/>
      <c r="BF4772" s="110"/>
      <c r="BG4772" s="110"/>
    </row>
    <row r="4773" spans="1:59" ht="24.75" hidden="1" customHeight="1">
      <c r="A4773" s="9">
        <v>4783</v>
      </c>
      <c r="B4773" s="36">
        <v>7033</v>
      </c>
      <c r="C4773" s="36"/>
      <c r="E4773" s="37" t="s">
        <v>17953</v>
      </c>
      <c r="F4773" s="36" t="s">
        <v>491</v>
      </c>
      <c r="G4773" s="36" t="s">
        <v>492</v>
      </c>
      <c r="H4773" s="36" t="s">
        <v>17634</v>
      </c>
      <c r="I4773" s="36" t="s">
        <v>906</v>
      </c>
      <c r="J4773" s="37" t="s">
        <v>17954</v>
      </c>
      <c r="K4773" s="49"/>
      <c r="L4773" s="36"/>
      <c r="M4773" s="36"/>
      <c r="N4773" s="36"/>
      <c r="O4773" s="36" t="s">
        <v>17825</v>
      </c>
      <c r="P4773" s="34" t="s">
        <v>17965</v>
      </c>
      <c r="Q4773" s="34" t="s">
        <v>17966</v>
      </c>
      <c r="T4773" s="116"/>
      <c r="AT4773" s="105" t="e">
        <f>#REF!*1.075</f>
        <v>#REF!</v>
      </c>
      <c r="AV4773" s="102" t="e">
        <f t="shared" si="1073"/>
        <v>#REF!</v>
      </c>
      <c r="AZ4773" s="108" t="b">
        <f t="shared" si="1074"/>
        <v>0</v>
      </c>
      <c r="BA4773" s="1">
        <f t="shared" si="1075"/>
        <v>0</v>
      </c>
      <c r="BB4773" s="106">
        <f t="shared" si="1076"/>
        <v>0</v>
      </c>
      <c r="BE4773" s="110"/>
      <c r="BF4773" s="110"/>
      <c r="BG4773" s="110"/>
    </row>
    <row r="4774" spans="1:59" ht="24.75" hidden="1" customHeight="1">
      <c r="A4774" s="9">
        <v>4784</v>
      </c>
      <c r="B4774" s="17">
        <v>19537</v>
      </c>
      <c r="C4774" s="17"/>
      <c r="D4774" s="8"/>
      <c r="E4774" s="2" t="s">
        <v>17967</v>
      </c>
      <c r="F4774" s="2" t="s">
        <v>17968</v>
      </c>
      <c r="G4774" s="2" t="s">
        <v>4729</v>
      </c>
      <c r="H4774" s="18" t="s">
        <v>7150</v>
      </c>
      <c r="I4774" s="2" t="s">
        <v>6229</v>
      </c>
      <c r="J4774" s="2" t="s">
        <v>17969</v>
      </c>
      <c r="K4774" s="19">
        <v>2.5</v>
      </c>
      <c r="L4774" s="2" t="s">
        <v>91</v>
      </c>
      <c r="M4774" s="17">
        <v>20</v>
      </c>
      <c r="N4774" s="2" t="s">
        <v>46</v>
      </c>
      <c r="O4774" s="2" t="s">
        <v>17825</v>
      </c>
      <c r="P4774" s="1" t="s">
        <v>17858</v>
      </c>
      <c r="Q4774" s="1" t="s">
        <v>17970</v>
      </c>
      <c r="R4774" s="101">
        <v>3.28</v>
      </c>
      <c r="T4774" s="116" t="s">
        <v>58</v>
      </c>
      <c r="U4774" s="84">
        <v>2.6682999999999999</v>
      </c>
      <c r="V4774" s="102">
        <v>3.4266999999999999</v>
      </c>
      <c r="AE4774" s="104">
        <v>2.6682999999999999</v>
      </c>
      <c r="AN4774" s="106">
        <v>3.28</v>
      </c>
      <c r="AO4774" s="105" t="s">
        <v>50</v>
      </c>
      <c r="AP4774" s="104" t="s">
        <v>51</v>
      </c>
      <c r="AQ4774" s="105" t="e">
        <f>AVERAGE(SMALL(AE4774:AI4774,1),SMALL(AE4774:AI4774,2))</f>
        <v>#NUM!</v>
      </c>
      <c r="AR4774" s="105" t="e">
        <f>IF(R4774 &lt;=( AVERAGE(SMALL(AE4774:AI4774,1),SMALL(AE4774:AI4774,2))), R4774, "")</f>
        <v>#NUM!</v>
      </c>
      <c r="AS4774" s="105" t="e">
        <f>AVERAGE(SMALL(AJ4774:AM4774,1),SMALL(AJ4774:AM4774,2))</f>
        <v>#NUM!</v>
      </c>
      <c r="AT4774" s="105" t="e">
        <f>#REF!*1.075</f>
        <v>#REF!</v>
      </c>
      <c r="AU4774" s="105" t="e">
        <f>T4774*1.075</f>
        <v>#VALUE!</v>
      </c>
      <c r="AV4774" s="102" t="e">
        <f t="shared" si="1073"/>
        <v>#REF!</v>
      </c>
      <c r="AW4774" s="125" t="s">
        <v>52</v>
      </c>
      <c r="AX4774" s="105" t="s">
        <v>51</v>
      </c>
      <c r="AY4774" s="106">
        <v>3.28</v>
      </c>
      <c r="AZ4774" s="108">
        <f t="shared" si="1074"/>
        <v>0.82</v>
      </c>
      <c r="BA4774" s="1">
        <f t="shared" si="1075"/>
        <v>4.0999999999999996</v>
      </c>
      <c r="BB4774" s="106">
        <f t="shared" si="1076"/>
        <v>4.4279999999999999</v>
      </c>
      <c r="BC4774" s="105" t="s">
        <v>53</v>
      </c>
      <c r="BE4774" s="110"/>
      <c r="BF4774" s="110"/>
      <c r="BG4774" s="110"/>
    </row>
    <row r="4775" spans="1:59" ht="24.75" hidden="1" customHeight="1">
      <c r="A4775" s="9">
        <v>4785</v>
      </c>
      <c r="B4775" s="17">
        <v>19538</v>
      </c>
      <c r="C4775" s="17"/>
      <c r="D4775" s="8"/>
      <c r="E4775" s="2" t="s">
        <v>17967</v>
      </c>
      <c r="F4775" s="2" t="s">
        <v>17968</v>
      </c>
      <c r="G4775" s="2" t="s">
        <v>4729</v>
      </c>
      <c r="H4775" s="18" t="s">
        <v>14434</v>
      </c>
      <c r="I4775" s="2" t="s">
        <v>6229</v>
      </c>
      <c r="J4775" s="2" t="s">
        <v>17969</v>
      </c>
      <c r="K4775" s="19">
        <v>2.5</v>
      </c>
      <c r="L4775" s="2" t="s">
        <v>91</v>
      </c>
      <c r="M4775" s="17">
        <v>20</v>
      </c>
      <c r="N4775" s="2" t="s">
        <v>46</v>
      </c>
      <c r="O4775" s="2" t="s">
        <v>17825</v>
      </c>
      <c r="P4775" s="1" t="s">
        <v>17971</v>
      </c>
      <c r="Q4775" s="1" t="s">
        <v>17972</v>
      </c>
      <c r="R4775" s="101">
        <v>3.43</v>
      </c>
      <c r="T4775" s="116" t="s">
        <v>58</v>
      </c>
      <c r="U4775" s="84">
        <v>3.1945999999999999</v>
      </c>
      <c r="AE4775" s="104">
        <v>3.1945999999999999</v>
      </c>
      <c r="AN4775" s="106">
        <v>3.43</v>
      </c>
      <c r="AO4775" s="105" t="s">
        <v>50</v>
      </c>
      <c r="AP4775" s="104" t="s">
        <v>51</v>
      </c>
      <c r="AQ4775" s="105" t="e">
        <f>AVERAGE(SMALL(AE4775:AI4775,1),SMALL(AE4775:AI4775,2))</f>
        <v>#NUM!</v>
      </c>
      <c r="AR4775" s="105" t="e">
        <f>IF(R4775 &lt;=( AVERAGE(SMALL(AE4775:AI4775,1),SMALL(AE4775:AI4775,2))), R4775, "")</f>
        <v>#NUM!</v>
      </c>
      <c r="AS4775" s="105" t="e">
        <f>AVERAGE(SMALL(AJ4775:AM4775,1),SMALL(AJ4775:AM4775,2))</f>
        <v>#NUM!</v>
      </c>
      <c r="AT4775" s="105" t="e">
        <f>#REF!*1.075</f>
        <v>#REF!</v>
      </c>
      <c r="AU4775" s="105" t="e">
        <f>T4775*1.075</f>
        <v>#VALUE!</v>
      </c>
      <c r="AV4775" s="102" t="e">
        <f t="shared" si="1073"/>
        <v>#REF!</v>
      </c>
      <c r="AW4775" s="125" t="s">
        <v>52</v>
      </c>
      <c r="AX4775" s="105" t="s">
        <v>51</v>
      </c>
      <c r="AY4775" s="106">
        <v>3.4289999999999998</v>
      </c>
      <c r="AZ4775" s="108">
        <f t="shared" si="1074"/>
        <v>0.85724999999999996</v>
      </c>
      <c r="BA4775" s="1">
        <f t="shared" si="1075"/>
        <v>4.2862499999999999</v>
      </c>
      <c r="BB4775" s="106">
        <f t="shared" si="1076"/>
        <v>4.6291500000000001</v>
      </c>
      <c r="BC4775" s="105" t="s">
        <v>53</v>
      </c>
      <c r="BE4775" s="110"/>
      <c r="BF4775" s="110"/>
      <c r="BG4775" s="110"/>
    </row>
    <row r="4776" spans="1:59" ht="24.75" hidden="1" customHeight="1">
      <c r="A4776" s="9">
        <v>4786</v>
      </c>
      <c r="B4776" s="36">
        <v>7034</v>
      </c>
      <c r="C4776" s="36"/>
      <c r="E4776" s="37" t="s">
        <v>17961</v>
      </c>
      <c r="F4776" s="36" t="s">
        <v>17973</v>
      </c>
      <c r="G4776" s="36" t="s">
        <v>344</v>
      </c>
      <c r="H4776" s="36" t="s">
        <v>189</v>
      </c>
      <c r="I4776" s="36" t="s">
        <v>965</v>
      </c>
      <c r="J4776" s="37" t="s">
        <v>639</v>
      </c>
      <c r="K4776" s="49"/>
      <c r="L4776" s="36"/>
      <c r="M4776" s="36"/>
      <c r="N4776" s="36"/>
      <c r="O4776" s="36" t="s">
        <v>17825</v>
      </c>
      <c r="P4776" s="34" t="s">
        <v>17837</v>
      </c>
      <c r="Q4776" s="34" t="s">
        <v>17974</v>
      </c>
      <c r="T4776" s="116"/>
      <c r="AT4776" s="105" t="e">
        <f>#REF!*1.075</f>
        <v>#REF!</v>
      </c>
      <c r="AV4776" s="102" t="e">
        <f t="shared" ref="AV4776:AV4839" si="1077">MIN(AN4776,AT4776,AU4776)</f>
        <v>#REF!</v>
      </c>
      <c r="AZ4776" s="108" t="b">
        <f t="shared" si="1074"/>
        <v>0</v>
      </c>
      <c r="BA4776" s="1">
        <f t="shared" si="1075"/>
        <v>0</v>
      </c>
      <c r="BB4776" s="106">
        <f t="shared" si="1076"/>
        <v>0</v>
      </c>
      <c r="BE4776" s="110"/>
      <c r="BF4776" s="110"/>
      <c r="BG4776" s="110"/>
    </row>
    <row r="4777" spans="1:59" ht="24.75" hidden="1" customHeight="1">
      <c r="A4777" s="9">
        <v>4787</v>
      </c>
      <c r="B4777" s="36">
        <v>7073</v>
      </c>
      <c r="C4777" s="36"/>
      <c r="E4777" s="37" t="s">
        <v>17975</v>
      </c>
      <c r="F4777" s="36" t="s">
        <v>17976</v>
      </c>
      <c r="G4777" s="36" t="s">
        <v>9990</v>
      </c>
      <c r="H4777" s="36" t="s">
        <v>17977</v>
      </c>
      <c r="I4777" s="36" t="s">
        <v>551</v>
      </c>
      <c r="J4777" s="37" t="s">
        <v>17978</v>
      </c>
      <c r="K4777" s="49"/>
      <c r="L4777" s="36"/>
      <c r="M4777" s="36"/>
      <c r="N4777" s="36"/>
      <c r="O4777" s="36" t="s">
        <v>17825</v>
      </c>
      <c r="P4777" s="34" t="s">
        <v>17964</v>
      </c>
      <c r="Q4777" s="34" t="s">
        <v>17979</v>
      </c>
      <c r="T4777" s="116"/>
      <c r="AT4777" s="105" t="e">
        <f>#REF!*1.075</f>
        <v>#REF!</v>
      </c>
      <c r="AV4777" s="102" t="e">
        <f t="shared" si="1077"/>
        <v>#REF!</v>
      </c>
      <c r="AZ4777" s="108" t="b">
        <f t="shared" si="1074"/>
        <v>0</v>
      </c>
      <c r="BA4777" s="1">
        <f t="shared" si="1075"/>
        <v>0</v>
      </c>
      <c r="BB4777" s="106">
        <f t="shared" si="1076"/>
        <v>0</v>
      </c>
      <c r="BE4777" s="110"/>
      <c r="BF4777" s="110"/>
      <c r="BG4777" s="110"/>
    </row>
    <row r="4778" spans="1:59" ht="24.75" hidden="1" customHeight="1">
      <c r="A4778" s="9">
        <v>4788</v>
      </c>
      <c r="B4778" s="17">
        <v>15035</v>
      </c>
      <c r="C4778" s="17"/>
      <c r="D4778" s="8"/>
      <c r="E4778" s="2" t="s">
        <v>17980</v>
      </c>
      <c r="F4778" s="2" t="s">
        <v>17981</v>
      </c>
      <c r="G4778" s="2" t="s">
        <v>3668</v>
      </c>
      <c r="H4778" s="18" t="s">
        <v>108</v>
      </c>
      <c r="I4778" s="2" t="s">
        <v>5211</v>
      </c>
      <c r="J4778" s="2" t="s">
        <v>17982</v>
      </c>
      <c r="K4778" s="19">
        <v>1</v>
      </c>
      <c r="L4778" s="2" t="s">
        <v>91</v>
      </c>
      <c r="M4778" s="17">
        <v>10</v>
      </c>
      <c r="N4778" s="2" t="s">
        <v>46</v>
      </c>
      <c r="O4778" s="2" t="s">
        <v>17825</v>
      </c>
      <c r="P4778" s="1" t="s">
        <v>17826</v>
      </c>
      <c r="Q4778" s="1" t="s">
        <v>17983</v>
      </c>
      <c r="R4778" s="101">
        <v>56.44</v>
      </c>
      <c r="T4778" s="116">
        <v>120</v>
      </c>
      <c r="U4778" s="84">
        <v>52.503599999999999</v>
      </c>
      <c r="AE4778" s="104">
        <v>52.503599999999999</v>
      </c>
      <c r="AN4778" s="106">
        <v>56.44</v>
      </c>
      <c r="AO4778" s="105" t="s">
        <v>50</v>
      </c>
      <c r="AP4778" s="104" t="s">
        <v>51</v>
      </c>
      <c r="AQ4778" s="105" t="e">
        <f>AVERAGE(SMALL(AE4778:AI4778,1),SMALL(AE4778:AI4778,2))</f>
        <v>#NUM!</v>
      </c>
      <c r="AR4778" s="105" t="e">
        <f>IF(R4778 &lt;=( AVERAGE(SMALL(AE4778:AI4778,1),SMALL(AE4778:AI4778,2))), R4778, "")</f>
        <v>#NUM!</v>
      </c>
      <c r="AS4778" s="105" t="e">
        <f>AVERAGE(SMALL(AJ4778:AM4778,1),SMALL(AJ4778:AM4778,2))</f>
        <v>#NUM!</v>
      </c>
      <c r="AT4778" s="105" t="e">
        <f>#REF!*1.075</f>
        <v>#REF!</v>
      </c>
      <c r="AU4778" s="105">
        <f>T4778*1.075</f>
        <v>129</v>
      </c>
      <c r="AV4778" s="102" t="e">
        <f t="shared" si="1077"/>
        <v>#REF!</v>
      </c>
      <c r="AW4778" s="125" t="s">
        <v>52</v>
      </c>
      <c r="AX4778" s="125" t="s">
        <v>51</v>
      </c>
      <c r="AY4778" s="106">
        <v>56.44</v>
      </c>
      <c r="AZ4778" s="108">
        <f t="shared" si="1074"/>
        <v>6.7727999999999993</v>
      </c>
      <c r="BA4778" s="1">
        <f t="shared" si="1075"/>
        <v>63.212799999999994</v>
      </c>
      <c r="BB4778" s="106">
        <f t="shared" si="1076"/>
        <v>68.269824</v>
      </c>
      <c r="BC4778" s="105" t="s">
        <v>53</v>
      </c>
      <c r="BE4778" s="110"/>
      <c r="BF4778" s="110"/>
      <c r="BG4778" s="110"/>
    </row>
    <row r="4779" spans="1:59" ht="24.75" hidden="1" customHeight="1">
      <c r="A4779" s="9">
        <v>4789</v>
      </c>
      <c r="B4779" s="36">
        <v>19537</v>
      </c>
      <c r="C4779" s="36"/>
      <c r="E4779" s="37" t="s">
        <v>17967</v>
      </c>
      <c r="F4779" s="36" t="s">
        <v>8661</v>
      </c>
      <c r="G4779" s="36" t="s">
        <v>4729</v>
      </c>
      <c r="H4779" s="36" t="s">
        <v>7150</v>
      </c>
      <c r="I4779" s="36" t="s">
        <v>6229</v>
      </c>
      <c r="J4779" s="37" t="s">
        <v>17969</v>
      </c>
      <c r="K4779" s="49"/>
      <c r="L4779" s="36"/>
      <c r="M4779" s="36"/>
      <c r="N4779" s="36"/>
      <c r="O4779" s="36" t="s">
        <v>17825</v>
      </c>
      <c r="P4779" s="34" t="s">
        <v>17879</v>
      </c>
      <c r="Q4779" s="34" t="s">
        <v>17970</v>
      </c>
      <c r="T4779" s="116"/>
      <c r="AT4779" s="105" t="e">
        <f>#REF!*1.075</f>
        <v>#REF!</v>
      </c>
      <c r="AV4779" s="102" t="e">
        <f t="shared" si="1077"/>
        <v>#REF!</v>
      </c>
      <c r="AZ4779" s="108" t="b">
        <f t="shared" si="1074"/>
        <v>0</v>
      </c>
      <c r="BA4779" s="1">
        <f t="shared" si="1075"/>
        <v>0</v>
      </c>
      <c r="BB4779" s="106">
        <f t="shared" si="1076"/>
        <v>0</v>
      </c>
      <c r="BE4779" s="110"/>
      <c r="BF4779" s="110"/>
      <c r="BG4779" s="110"/>
    </row>
    <row r="4780" spans="1:59" ht="24.75" hidden="1" customHeight="1">
      <c r="A4780" s="9">
        <v>4790</v>
      </c>
      <c r="B4780" s="17">
        <v>19254</v>
      </c>
      <c r="C4780" s="17"/>
      <c r="D4780" s="8"/>
      <c r="E4780" s="2" t="s">
        <v>17984</v>
      </c>
      <c r="F4780" s="2" t="s">
        <v>17985</v>
      </c>
      <c r="G4780" s="2" t="s">
        <v>4095</v>
      </c>
      <c r="H4780" s="18" t="s">
        <v>17986</v>
      </c>
      <c r="I4780" s="2" t="s">
        <v>177</v>
      </c>
      <c r="J4780" s="2" t="s">
        <v>17987</v>
      </c>
      <c r="K4780" s="19">
        <v>30</v>
      </c>
      <c r="L4780" s="2" t="s">
        <v>80</v>
      </c>
      <c r="M4780" s="17">
        <v>1</v>
      </c>
      <c r="N4780" s="2" t="s">
        <v>46</v>
      </c>
      <c r="O4780" s="2" t="s">
        <v>17825</v>
      </c>
      <c r="P4780" s="1" t="s">
        <v>17834</v>
      </c>
      <c r="Q4780" s="1" t="s">
        <v>17988</v>
      </c>
      <c r="R4780" s="101">
        <v>2.84</v>
      </c>
      <c r="T4780" s="116">
        <v>3.3</v>
      </c>
      <c r="U4780" s="84">
        <v>2.6402999999999999</v>
      </c>
      <c r="AE4780" s="104">
        <v>2.6402999999999999</v>
      </c>
      <c r="AN4780" s="106">
        <v>2.84</v>
      </c>
      <c r="AO4780" s="105" t="s">
        <v>50</v>
      </c>
      <c r="AP4780" s="104" t="s">
        <v>51</v>
      </c>
      <c r="AQ4780" s="105" t="e">
        <f>AVERAGE(SMALL(AE4780:AI4780,1),SMALL(AE4780:AI4780,2))</f>
        <v>#NUM!</v>
      </c>
      <c r="AR4780" s="105" t="e">
        <f>IF(R4780 &lt;=( AVERAGE(SMALL(AE4780:AI4780,1),SMALL(AE4780:AI4780,2))), R4780, "")</f>
        <v>#NUM!</v>
      </c>
      <c r="AS4780" s="105" t="e">
        <f>AVERAGE(SMALL(AJ4780:AM4780,1),SMALL(AJ4780:AM4780,2))</f>
        <v>#NUM!</v>
      </c>
      <c r="AT4780" s="105" t="e">
        <f>#REF!*1.075</f>
        <v>#REF!</v>
      </c>
      <c r="AU4780" s="105">
        <f>T4780*1.075</f>
        <v>3.5474999999999999</v>
      </c>
      <c r="AV4780" s="102" t="e">
        <f t="shared" si="1077"/>
        <v>#REF!</v>
      </c>
      <c r="AW4780" s="125" t="s">
        <v>52</v>
      </c>
      <c r="AX4780" s="105" t="s">
        <v>51</v>
      </c>
      <c r="AY4780" s="106">
        <v>2.84</v>
      </c>
      <c r="AZ4780" s="108">
        <f t="shared" si="1074"/>
        <v>0.71</v>
      </c>
      <c r="BA4780" s="1">
        <f t="shared" si="1075"/>
        <v>3.55</v>
      </c>
      <c r="BB4780" s="106">
        <f t="shared" si="1076"/>
        <v>3.8339999999999996</v>
      </c>
      <c r="BC4780" s="105" t="s">
        <v>53</v>
      </c>
      <c r="BE4780" s="110"/>
      <c r="BF4780" s="110"/>
      <c r="BG4780" s="110"/>
    </row>
    <row r="4781" spans="1:59" ht="24.75" hidden="1" customHeight="1">
      <c r="A4781" s="9">
        <v>4791</v>
      </c>
      <c r="B4781" s="36">
        <v>19538</v>
      </c>
      <c r="C4781" s="36"/>
      <c r="E4781" s="37" t="s">
        <v>17967</v>
      </c>
      <c r="F4781" s="36" t="s">
        <v>8661</v>
      </c>
      <c r="G4781" s="36" t="s">
        <v>4729</v>
      </c>
      <c r="H4781" s="36" t="s">
        <v>14434</v>
      </c>
      <c r="I4781" s="36" t="s">
        <v>6229</v>
      </c>
      <c r="J4781" s="37" t="s">
        <v>17969</v>
      </c>
      <c r="K4781" s="49"/>
      <c r="L4781" s="36"/>
      <c r="M4781" s="36"/>
      <c r="N4781" s="36"/>
      <c r="O4781" s="36" t="s">
        <v>17825</v>
      </c>
      <c r="P4781" s="34" t="s">
        <v>17989</v>
      </c>
      <c r="Q4781" s="34" t="s">
        <v>17972</v>
      </c>
      <c r="T4781" s="116"/>
      <c r="AT4781" s="105" t="e">
        <f>#REF!*1.075</f>
        <v>#REF!</v>
      </c>
      <c r="AV4781" s="102" t="e">
        <f t="shared" si="1077"/>
        <v>#REF!</v>
      </c>
      <c r="AZ4781" s="108" t="b">
        <f t="shared" si="1074"/>
        <v>0</v>
      </c>
      <c r="BA4781" s="1">
        <f t="shared" si="1075"/>
        <v>0</v>
      </c>
      <c r="BB4781" s="106">
        <f t="shared" si="1076"/>
        <v>0</v>
      </c>
      <c r="BE4781" s="110"/>
      <c r="BF4781" s="110"/>
      <c r="BG4781" s="110"/>
    </row>
    <row r="4782" spans="1:59" ht="24.75" hidden="1" customHeight="1">
      <c r="A4782" s="9">
        <v>4792</v>
      </c>
      <c r="B4782" s="17">
        <v>19569</v>
      </c>
      <c r="C4782" s="17"/>
      <c r="D4782" s="8"/>
      <c r="E4782" s="2" t="s">
        <v>17990</v>
      </c>
      <c r="F4782" s="2" t="s">
        <v>17991</v>
      </c>
      <c r="G4782" s="2" t="s">
        <v>3017</v>
      </c>
      <c r="H4782" s="18" t="s">
        <v>3018</v>
      </c>
      <c r="I4782" s="2" t="s">
        <v>551</v>
      </c>
      <c r="J4782" s="2" t="s">
        <v>17992</v>
      </c>
      <c r="K4782" s="19">
        <v>2</v>
      </c>
      <c r="L4782" s="2" t="s">
        <v>91</v>
      </c>
      <c r="M4782" s="17">
        <v>10</v>
      </c>
      <c r="N4782" s="2" t="s">
        <v>46</v>
      </c>
      <c r="O4782" s="2" t="s">
        <v>17825</v>
      </c>
      <c r="P4782" s="1" t="s">
        <v>17834</v>
      </c>
      <c r="Q4782" s="1" t="s">
        <v>17993</v>
      </c>
      <c r="R4782" s="101">
        <v>2.77</v>
      </c>
      <c r="T4782" s="116" t="s">
        <v>58</v>
      </c>
      <c r="U4782" s="84">
        <v>2.8256999999999999</v>
      </c>
      <c r="V4782" s="102">
        <v>2.3368000000000002</v>
      </c>
      <c r="AE4782" s="104">
        <v>2.8256999999999999</v>
      </c>
      <c r="AN4782" s="106">
        <v>2.58</v>
      </c>
      <c r="AO4782" s="105" t="s">
        <v>277</v>
      </c>
      <c r="AP4782" s="104" t="s">
        <v>278</v>
      </c>
      <c r="AQ4782" s="105" t="e">
        <f>AVERAGE(SMALL(AE4782:AI4782,1),SMALL(AE4782:AI4782,2))</f>
        <v>#NUM!</v>
      </c>
      <c r="AR4782" s="105" t="e">
        <f>IF(R4782 &lt;=( AVERAGE(SMALL(AE4782:AI4782,1),SMALL(AE4782:AI4782,2))), R4782, "")</f>
        <v>#NUM!</v>
      </c>
      <c r="AS4782" s="105" t="e">
        <f>AVERAGE(SMALL(AJ4782:AM4782,1),SMALL(AJ4782:AM4782,2))</f>
        <v>#NUM!</v>
      </c>
      <c r="AT4782" s="105" t="e">
        <f>#REF!*1.075</f>
        <v>#REF!</v>
      </c>
      <c r="AU4782" s="105" t="e">
        <f>T4782*1.075</f>
        <v>#VALUE!</v>
      </c>
      <c r="AV4782" s="102" t="e">
        <f t="shared" si="1077"/>
        <v>#REF!</v>
      </c>
      <c r="AW4782" s="125" t="s">
        <v>52</v>
      </c>
      <c r="AX4782" s="105" t="s">
        <v>51</v>
      </c>
      <c r="AY4782" s="106">
        <v>2.7730000000000001</v>
      </c>
      <c r="AZ4782" s="108">
        <f t="shared" si="1074"/>
        <v>0.69325000000000003</v>
      </c>
      <c r="BA4782" s="1">
        <f t="shared" si="1075"/>
        <v>3.4662500000000001</v>
      </c>
      <c r="BB4782" s="106">
        <f t="shared" si="1076"/>
        <v>3.7435499999999999</v>
      </c>
      <c r="BC4782" s="105" t="s">
        <v>53</v>
      </c>
      <c r="BE4782" s="110"/>
      <c r="BF4782" s="110"/>
      <c r="BG4782" s="110"/>
    </row>
    <row r="4783" spans="1:59" ht="24.75" hidden="1" customHeight="1">
      <c r="A4783" s="9">
        <v>4793</v>
      </c>
      <c r="B4783" s="36">
        <v>15035</v>
      </c>
      <c r="C4783" s="36"/>
      <c r="E4783" s="37" t="s">
        <v>17980</v>
      </c>
      <c r="F4783" s="36" t="s">
        <v>17994</v>
      </c>
      <c r="G4783" s="36" t="s">
        <v>3668</v>
      </c>
      <c r="H4783" s="36" t="s">
        <v>108</v>
      </c>
      <c r="I4783" s="36" t="s">
        <v>5211</v>
      </c>
      <c r="J4783" s="37" t="s">
        <v>17982</v>
      </c>
      <c r="K4783" s="49"/>
      <c r="L4783" s="36"/>
      <c r="M4783" s="36"/>
      <c r="N4783" s="36"/>
      <c r="O4783" s="36" t="s">
        <v>17825</v>
      </c>
      <c r="P4783" s="34" t="s">
        <v>17837</v>
      </c>
      <c r="Q4783" s="34" t="s">
        <v>17983</v>
      </c>
      <c r="T4783" s="116"/>
      <c r="AT4783" s="105" t="e">
        <f>#REF!*1.075</f>
        <v>#REF!</v>
      </c>
      <c r="AV4783" s="102" t="e">
        <f t="shared" si="1077"/>
        <v>#REF!</v>
      </c>
      <c r="AZ4783" s="108" t="b">
        <f t="shared" si="1074"/>
        <v>0</v>
      </c>
      <c r="BA4783" s="1">
        <f t="shared" si="1075"/>
        <v>0</v>
      </c>
      <c r="BB4783" s="106">
        <f t="shared" si="1076"/>
        <v>0</v>
      </c>
      <c r="BE4783" s="110"/>
      <c r="BF4783" s="110"/>
      <c r="BG4783" s="110"/>
    </row>
    <row r="4784" spans="1:59" ht="24.75" hidden="1" customHeight="1">
      <c r="A4784" s="9">
        <v>4794</v>
      </c>
      <c r="B4784" s="17">
        <v>7122</v>
      </c>
      <c r="C4784" s="17"/>
      <c r="D4784" s="8"/>
      <c r="E4784" s="2" t="s">
        <v>17995</v>
      </c>
      <c r="F4784" s="2" t="s">
        <v>17996</v>
      </c>
      <c r="G4784" s="2" t="s">
        <v>2073</v>
      </c>
      <c r="H4784" s="18" t="s">
        <v>251</v>
      </c>
      <c r="I4784" s="2" t="s">
        <v>2004</v>
      </c>
      <c r="J4784" s="2" t="s">
        <v>17997</v>
      </c>
      <c r="K4784" s="19">
        <v>500</v>
      </c>
      <c r="L4784" s="2" t="s">
        <v>2122</v>
      </c>
      <c r="M4784" s="17">
        <v>1</v>
      </c>
      <c r="N4784" s="2" t="s">
        <v>46</v>
      </c>
      <c r="O4784" s="2" t="s">
        <v>17825</v>
      </c>
      <c r="P4784" s="1" t="s">
        <v>17998</v>
      </c>
      <c r="Q4784" s="1" t="s">
        <v>17999</v>
      </c>
      <c r="R4784" s="101">
        <v>3.74</v>
      </c>
      <c r="T4784" s="116" t="s">
        <v>58</v>
      </c>
      <c r="U4784" s="84">
        <v>2.8250999999999999</v>
      </c>
      <c r="V4784" s="102">
        <v>4.1497999999999999</v>
      </c>
      <c r="AE4784" s="104">
        <v>2.8250999999999999</v>
      </c>
      <c r="AN4784" s="106">
        <v>3.49</v>
      </c>
      <c r="AO4784" s="105" t="s">
        <v>277</v>
      </c>
      <c r="AP4784" s="104" t="s">
        <v>278</v>
      </c>
      <c r="AQ4784" s="105" t="e">
        <f>AVERAGE(SMALL(AE4784:AI4784,1),SMALL(AE4784:AI4784,2))</f>
        <v>#NUM!</v>
      </c>
      <c r="AR4784" s="105" t="e">
        <f>IF(R4784 &lt;=( AVERAGE(SMALL(AE4784:AI4784,1),SMALL(AE4784:AI4784,2))), R4784, "")</f>
        <v>#NUM!</v>
      </c>
      <c r="AS4784" s="105" t="e">
        <f>AVERAGE(SMALL(AJ4784:AM4784,1),SMALL(AJ4784:AM4784,2))</f>
        <v>#NUM!</v>
      </c>
      <c r="AT4784" s="105" t="e">
        <f>#REF!*1.075</f>
        <v>#REF!</v>
      </c>
      <c r="AU4784" s="105" t="e">
        <f>T4784*1.075</f>
        <v>#VALUE!</v>
      </c>
      <c r="AV4784" s="102" t="e">
        <f t="shared" si="1077"/>
        <v>#REF!</v>
      </c>
      <c r="AW4784" s="105" t="s">
        <v>279</v>
      </c>
      <c r="AX4784" s="105" t="s">
        <v>278</v>
      </c>
      <c r="AY4784" s="106">
        <v>3.7410000000000001</v>
      </c>
      <c r="AZ4784" s="108">
        <f t="shared" si="1074"/>
        <v>0.93525000000000003</v>
      </c>
      <c r="BA4784" s="1">
        <f t="shared" si="1075"/>
        <v>4.6762500000000005</v>
      </c>
      <c r="BB4784" s="106">
        <f t="shared" si="1076"/>
        <v>5.0503500000000008</v>
      </c>
      <c r="BC4784" s="105" t="s">
        <v>53</v>
      </c>
      <c r="BE4784" s="110"/>
      <c r="BF4784" s="110"/>
      <c r="BG4784" s="110"/>
    </row>
    <row r="4785" spans="1:59" ht="24.75" hidden="1" customHeight="1">
      <c r="A4785" s="9">
        <v>4795</v>
      </c>
      <c r="B4785" s="17">
        <v>7124</v>
      </c>
      <c r="C4785" s="17"/>
      <c r="D4785" s="8"/>
      <c r="E4785" s="2" t="s">
        <v>17995</v>
      </c>
      <c r="F4785" s="2" t="s">
        <v>18000</v>
      </c>
      <c r="G4785" s="2" t="s">
        <v>2073</v>
      </c>
      <c r="H4785" s="18" t="s">
        <v>97</v>
      </c>
      <c r="I4785" s="2" t="s">
        <v>2004</v>
      </c>
      <c r="J4785" s="2" t="s">
        <v>17997</v>
      </c>
      <c r="K4785" s="19">
        <v>1</v>
      </c>
      <c r="L4785" s="2" t="s">
        <v>80</v>
      </c>
      <c r="M4785" s="17">
        <v>1</v>
      </c>
      <c r="N4785" s="2" t="s">
        <v>46</v>
      </c>
      <c r="O4785" s="2" t="s">
        <v>17825</v>
      </c>
      <c r="P4785" s="1" t="s">
        <v>17998</v>
      </c>
      <c r="Q4785" s="1" t="s">
        <v>18001</v>
      </c>
      <c r="R4785" s="101">
        <v>5.9</v>
      </c>
      <c r="T4785" s="116" t="s">
        <v>58</v>
      </c>
      <c r="U4785" s="84">
        <v>6.3022</v>
      </c>
      <c r="V4785" s="102">
        <v>4.734</v>
      </c>
      <c r="AE4785" s="104">
        <v>6.3022</v>
      </c>
      <c r="AN4785" s="106">
        <v>5.52</v>
      </c>
      <c r="AO4785" s="105" t="s">
        <v>277</v>
      </c>
      <c r="AP4785" s="104" t="s">
        <v>278</v>
      </c>
      <c r="AQ4785" s="105" t="e">
        <f>AVERAGE(SMALL(AE4785:AI4785,1),SMALL(AE4785:AI4785,2))</f>
        <v>#NUM!</v>
      </c>
      <c r="AR4785" s="105" t="e">
        <f>IF(R4785 &lt;=( AVERAGE(SMALL(AE4785:AI4785,1),SMALL(AE4785:AI4785,2))), R4785, "")</f>
        <v>#NUM!</v>
      </c>
      <c r="AS4785" s="105" t="e">
        <f>AVERAGE(SMALL(AJ4785:AM4785,1),SMALL(AJ4785:AM4785,2))</f>
        <v>#NUM!</v>
      </c>
      <c r="AT4785" s="105" t="e">
        <f>#REF!*1.075</f>
        <v>#REF!</v>
      </c>
      <c r="AU4785" s="105" t="e">
        <f>T4785*1.075</f>
        <v>#VALUE!</v>
      </c>
      <c r="AV4785" s="102" t="e">
        <f t="shared" si="1077"/>
        <v>#REF!</v>
      </c>
      <c r="AW4785" s="105" t="s">
        <v>279</v>
      </c>
      <c r="AX4785" s="105" t="s">
        <v>278</v>
      </c>
      <c r="AY4785" s="106">
        <v>5.9009999999999998</v>
      </c>
      <c r="AZ4785" s="108">
        <f t="shared" si="1074"/>
        <v>1.47525</v>
      </c>
      <c r="BA4785" s="1">
        <f t="shared" si="1075"/>
        <v>7.3762499999999998</v>
      </c>
      <c r="BB4785" s="106">
        <f t="shared" si="1076"/>
        <v>7.9663499999999994</v>
      </c>
      <c r="BC4785" s="105" t="s">
        <v>53</v>
      </c>
      <c r="BE4785" s="110"/>
      <c r="BF4785" s="110"/>
      <c r="BG4785" s="110"/>
    </row>
    <row r="4786" spans="1:59" ht="24.75" hidden="1" customHeight="1">
      <c r="A4786" s="9">
        <v>4796</v>
      </c>
      <c r="B4786" s="36">
        <v>19254</v>
      </c>
      <c r="C4786" s="36"/>
      <c r="E4786" s="37" t="s">
        <v>17984</v>
      </c>
      <c r="F4786" s="36" t="s">
        <v>18002</v>
      </c>
      <c r="G4786" s="36" t="s">
        <v>4095</v>
      </c>
      <c r="H4786" s="36" t="s">
        <v>17986</v>
      </c>
      <c r="I4786" s="36" t="s">
        <v>177</v>
      </c>
      <c r="J4786" s="37" t="s">
        <v>17987</v>
      </c>
      <c r="K4786" s="49"/>
      <c r="L4786" s="36"/>
      <c r="M4786" s="36"/>
      <c r="N4786" s="36"/>
      <c r="O4786" s="36" t="s">
        <v>17825</v>
      </c>
      <c r="P4786" s="34" t="s">
        <v>17849</v>
      </c>
      <c r="Q4786" s="34" t="s">
        <v>17988</v>
      </c>
      <c r="T4786" s="116"/>
      <c r="AT4786" s="105" t="e">
        <f>#REF!*1.075</f>
        <v>#REF!</v>
      </c>
      <c r="AV4786" s="102" t="e">
        <f t="shared" si="1077"/>
        <v>#REF!</v>
      </c>
      <c r="AZ4786" s="108" t="b">
        <f t="shared" si="1074"/>
        <v>0</v>
      </c>
      <c r="BA4786" s="1">
        <f t="shared" si="1075"/>
        <v>0</v>
      </c>
      <c r="BB4786" s="106">
        <f t="shared" si="1076"/>
        <v>0</v>
      </c>
      <c r="BE4786" s="110"/>
      <c r="BF4786" s="110"/>
      <c r="BG4786" s="110"/>
    </row>
    <row r="4787" spans="1:59" ht="24.75" hidden="1" customHeight="1">
      <c r="A4787" s="9">
        <v>4797</v>
      </c>
      <c r="B4787" s="36">
        <v>19569</v>
      </c>
      <c r="C4787" s="36"/>
      <c r="E4787" s="37" t="s">
        <v>17990</v>
      </c>
      <c r="F4787" s="36" t="s">
        <v>18003</v>
      </c>
      <c r="G4787" s="36" t="s">
        <v>3017</v>
      </c>
      <c r="H4787" s="36" t="s">
        <v>3018</v>
      </c>
      <c r="I4787" s="36" t="s">
        <v>551</v>
      </c>
      <c r="J4787" s="37" t="s">
        <v>17992</v>
      </c>
      <c r="K4787" s="49"/>
      <c r="L4787" s="36"/>
      <c r="M4787" s="36"/>
      <c r="N4787" s="36"/>
      <c r="O4787" s="36" t="s">
        <v>17825</v>
      </c>
      <c r="P4787" s="36" t="s">
        <v>17849</v>
      </c>
      <c r="Q4787" s="36" t="s">
        <v>17993</v>
      </c>
      <c r="T4787" s="116"/>
      <c r="AT4787" s="105" t="e">
        <f>#REF!*1.075</f>
        <v>#REF!</v>
      </c>
      <c r="AV4787" s="102" t="e">
        <f t="shared" si="1077"/>
        <v>#REF!</v>
      </c>
      <c r="AZ4787" s="108" t="b">
        <f t="shared" si="1074"/>
        <v>0</v>
      </c>
      <c r="BA4787" s="1">
        <f t="shared" si="1075"/>
        <v>0</v>
      </c>
      <c r="BB4787" s="106">
        <f t="shared" si="1076"/>
        <v>0</v>
      </c>
      <c r="BE4787" s="110"/>
      <c r="BF4787" s="110"/>
      <c r="BG4787" s="110"/>
    </row>
    <row r="4788" spans="1:59" ht="24.75" hidden="1" customHeight="1">
      <c r="A4788" s="9">
        <v>4798</v>
      </c>
      <c r="B4788" s="36">
        <v>7124</v>
      </c>
      <c r="C4788" s="36"/>
      <c r="E4788" s="37" t="s">
        <v>17995</v>
      </c>
      <c r="F4788" s="36" t="s">
        <v>18004</v>
      </c>
      <c r="G4788" s="36" t="s">
        <v>2073</v>
      </c>
      <c r="H4788" s="36" t="s">
        <v>97</v>
      </c>
      <c r="I4788" s="36" t="s">
        <v>2004</v>
      </c>
      <c r="J4788" s="37" t="s">
        <v>17997</v>
      </c>
      <c r="K4788" s="49"/>
      <c r="L4788" s="36"/>
      <c r="M4788" s="36"/>
      <c r="N4788" s="36"/>
      <c r="O4788" s="36" t="s">
        <v>17825</v>
      </c>
      <c r="P4788" s="34" t="s">
        <v>18005</v>
      </c>
      <c r="Q4788" s="34" t="s">
        <v>18001</v>
      </c>
      <c r="T4788" s="116"/>
      <c r="AT4788" s="105" t="e">
        <f>#REF!*1.075</f>
        <v>#REF!</v>
      </c>
      <c r="AV4788" s="102" t="e">
        <f t="shared" si="1077"/>
        <v>#REF!</v>
      </c>
      <c r="AZ4788" s="108" t="b">
        <f t="shared" si="1074"/>
        <v>0</v>
      </c>
      <c r="BA4788" s="1">
        <f t="shared" si="1075"/>
        <v>0</v>
      </c>
      <c r="BB4788" s="106">
        <f t="shared" si="1076"/>
        <v>0</v>
      </c>
      <c r="BE4788" s="110"/>
      <c r="BF4788" s="110"/>
      <c r="BG4788" s="110"/>
    </row>
    <row r="4789" spans="1:59" ht="24.75" hidden="1" customHeight="1">
      <c r="A4789" s="9">
        <v>4799</v>
      </c>
      <c r="B4789" s="17">
        <v>11730</v>
      </c>
      <c r="C4789" s="17"/>
      <c r="D4789" s="8"/>
      <c r="E4789" s="2" t="s">
        <v>18006</v>
      </c>
      <c r="F4789" s="2" t="s">
        <v>18007</v>
      </c>
      <c r="G4789" s="2" t="s">
        <v>1631</v>
      </c>
      <c r="H4789" s="18" t="s">
        <v>1300</v>
      </c>
      <c r="I4789" s="2" t="s">
        <v>626</v>
      </c>
      <c r="J4789" s="2" t="s">
        <v>5571</v>
      </c>
      <c r="K4789" s="19">
        <v>2</v>
      </c>
      <c r="L4789" s="2" t="s">
        <v>91</v>
      </c>
      <c r="M4789" s="17">
        <v>5</v>
      </c>
      <c r="N4789" s="2" t="s">
        <v>46</v>
      </c>
      <c r="O4789" s="2" t="s">
        <v>17825</v>
      </c>
      <c r="P4789" s="1" t="s">
        <v>18008</v>
      </c>
      <c r="Q4789" s="1" t="s">
        <v>18009</v>
      </c>
      <c r="R4789" s="101">
        <v>0.94</v>
      </c>
      <c r="T4789" s="116">
        <v>0.84</v>
      </c>
      <c r="U4789" s="84">
        <v>3.0217000000000001</v>
      </c>
      <c r="V4789" s="102">
        <v>1.1269</v>
      </c>
      <c r="AE4789" s="104">
        <v>3.0217000000000001</v>
      </c>
      <c r="AN4789" s="106">
        <v>0.94</v>
      </c>
      <c r="AO4789" s="105" t="s">
        <v>50</v>
      </c>
      <c r="AP4789" s="104" t="s">
        <v>51</v>
      </c>
      <c r="AQ4789" s="105" t="e">
        <f>AVERAGE(SMALL(AE4789:AI4789,1),SMALL(AE4789:AI4789,2))</f>
        <v>#NUM!</v>
      </c>
      <c r="AR4789" s="105" t="e">
        <f>IF(R4789 &lt;=( AVERAGE(SMALL(AE4789:AI4789,1),SMALL(AE4789:AI4789,2))), R4789, "")</f>
        <v>#NUM!</v>
      </c>
      <c r="AS4789" s="105" t="e">
        <f>AVERAGE(SMALL(AJ4789:AM4789,1),SMALL(AJ4789:AM4789,2))</f>
        <v>#NUM!</v>
      </c>
      <c r="AT4789" s="105" t="e">
        <f>#REF!*1.075</f>
        <v>#REF!</v>
      </c>
      <c r="AU4789" s="105">
        <f>T4789*1.075</f>
        <v>0.90299999999999991</v>
      </c>
      <c r="AV4789" s="102" t="e">
        <f t="shared" si="1077"/>
        <v>#REF!</v>
      </c>
      <c r="AW4789" s="105" t="s">
        <v>172</v>
      </c>
      <c r="AX4789" s="105" t="s">
        <v>173</v>
      </c>
      <c r="AY4789" s="106">
        <v>0.9</v>
      </c>
      <c r="AZ4789" s="108">
        <f t="shared" si="1074"/>
        <v>0.22500000000000001</v>
      </c>
      <c r="BA4789" s="1">
        <f t="shared" si="1075"/>
        <v>1.125</v>
      </c>
      <c r="BB4789" s="106">
        <f t="shared" si="1076"/>
        <v>1.2150000000000001</v>
      </c>
      <c r="BC4789" s="105" t="s">
        <v>53</v>
      </c>
      <c r="BE4789" s="110"/>
      <c r="BF4789" s="110"/>
      <c r="BG4789" s="110"/>
    </row>
    <row r="4790" spans="1:59" ht="24.75" hidden="1" customHeight="1">
      <c r="A4790" s="9">
        <v>4800</v>
      </c>
      <c r="B4790" s="36">
        <v>7122</v>
      </c>
      <c r="C4790" s="36"/>
      <c r="E4790" s="37" t="s">
        <v>17995</v>
      </c>
      <c r="F4790" s="36" t="s">
        <v>18010</v>
      </c>
      <c r="G4790" s="36" t="s">
        <v>2073</v>
      </c>
      <c r="H4790" s="36" t="s">
        <v>251</v>
      </c>
      <c r="I4790" s="36" t="s">
        <v>2004</v>
      </c>
      <c r="J4790" s="37" t="s">
        <v>17997</v>
      </c>
      <c r="K4790" s="49"/>
      <c r="L4790" s="36"/>
      <c r="M4790" s="36"/>
      <c r="N4790" s="36"/>
      <c r="O4790" s="36" t="s">
        <v>17825</v>
      </c>
      <c r="P4790" s="34" t="s">
        <v>18005</v>
      </c>
      <c r="Q4790" s="34" t="s">
        <v>17999</v>
      </c>
      <c r="T4790" s="116"/>
      <c r="AT4790" s="105" t="e">
        <f>#REF!*1.075</f>
        <v>#REF!</v>
      </c>
      <c r="AV4790" s="102" t="e">
        <f t="shared" si="1077"/>
        <v>#REF!</v>
      </c>
      <c r="AZ4790" s="108" t="b">
        <f t="shared" si="1074"/>
        <v>0</v>
      </c>
      <c r="BA4790" s="1">
        <f t="shared" si="1075"/>
        <v>0</v>
      </c>
      <c r="BB4790" s="106">
        <f t="shared" si="1076"/>
        <v>0</v>
      </c>
      <c r="BE4790" s="110"/>
      <c r="BF4790" s="110"/>
      <c r="BG4790" s="110"/>
    </row>
    <row r="4791" spans="1:59" ht="24.75" hidden="1" customHeight="1">
      <c r="A4791" s="9">
        <v>4801</v>
      </c>
      <c r="B4791" s="17">
        <v>12169</v>
      </c>
      <c r="C4791" s="17"/>
      <c r="D4791" s="8"/>
      <c r="E4791" s="2" t="s">
        <v>18011</v>
      </c>
      <c r="F4791" s="2" t="s">
        <v>3048</v>
      </c>
      <c r="G4791" s="2" t="s">
        <v>2549</v>
      </c>
      <c r="H4791" s="18" t="s">
        <v>581</v>
      </c>
      <c r="I4791" s="2" t="s">
        <v>551</v>
      </c>
      <c r="J4791" s="2" t="s">
        <v>12814</v>
      </c>
      <c r="K4791" s="19">
        <v>1</v>
      </c>
      <c r="L4791" s="2" t="s">
        <v>91</v>
      </c>
      <c r="M4791" s="17">
        <v>5</v>
      </c>
      <c r="N4791" s="2" t="s">
        <v>46</v>
      </c>
      <c r="O4791" s="2" t="s">
        <v>17825</v>
      </c>
      <c r="P4791" s="1" t="s">
        <v>17826</v>
      </c>
      <c r="Q4791" s="1" t="s">
        <v>18012</v>
      </c>
      <c r="R4791" s="101">
        <v>2.84</v>
      </c>
      <c r="T4791" s="116">
        <v>2.5</v>
      </c>
      <c r="U4791" s="84">
        <v>2.6402999999999999</v>
      </c>
      <c r="AE4791" s="104">
        <v>2.6402999999999999</v>
      </c>
      <c r="AN4791" s="106">
        <v>2.84</v>
      </c>
      <c r="AO4791" s="105" t="s">
        <v>50</v>
      </c>
      <c r="AP4791" s="104" t="s">
        <v>51</v>
      </c>
      <c r="AQ4791" s="105" t="e">
        <f>AVERAGE(SMALL(AE4791:AI4791,1),SMALL(AE4791:AI4791,2))</f>
        <v>#NUM!</v>
      </c>
      <c r="AR4791" s="105" t="e">
        <f>IF(R4791 &lt;=( AVERAGE(SMALL(AE4791:AI4791,1),SMALL(AE4791:AI4791,2))), R4791, "")</f>
        <v>#NUM!</v>
      </c>
      <c r="AS4791" s="105" t="e">
        <f>AVERAGE(SMALL(AJ4791:AM4791,1),SMALL(AJ4791:AM4791,2))</f>
        <v>#NUM!</v>
      </c>
      <c r="AT4791" s="105" t="e">
        <f>#REF!*1.075</f>
        <v>#REF!</v>
      </c>
      <c r="AU4791" s="105">
        <f>T4791*1.075</f>
        <v>2.6875</v>
      </c>
      <c r="AV4791" s="102" t="e">
        <f t="shared" si="1077"/>
        <v>#REF!</v>
      </c>
      <c r="AW4791" s="105" t="s">
        <v>172</v>
      </c>
      <c r="AX4791" s="105" t="s">
        <v>173</v>
      </c>
      <c r="AY4791" s="106">
        <v>2.69</v>
      </c>
      <c r="AZ4791" s="108">
        <f t="shared" si="1074"/>
        <v>0.67249999999999999</v>
      </c>
      <c r="BA4791" s="1">
        <f t="shared" si="1075"/>
        <v>3.3624999999999998</v>
      </c>
      <c r="BB4791" s="106">
        <f t="shared" si="1076"/>
        <v>3.6315</v>
      </c>
      <c r="BC4791" s="105" t="s">
        <v>53</v>
      </c>
      <c r="BE4791" s="110"/>
      <c r="BF4791" s="110"/>
      <c r="BG4791" s="110"/>
    </row>
    <row r="4792" spans="1:59" ht="24.75" hidden="1" customHeight="1">
      <c r="A4792" s="9">
        <v>4802</v>
      </c>
      <c r="B4792" s="36">
        <v>5575</v>
      </c>
      <c r="C4792" s="36"/>
      <c r="E4792" s="37" t="s">
        <v>18013</v>
      </c>
      <c r="F4792" s="36" t="s">
        <v>18014</v>
      </c>
      <c r="G4792" s="36" t="s">
        <v>2951</v>
      </c>
      <c r="H4792" s="36" t="s">
        <v>1112</v>
      </c>
      <c r="I4792" s="36" t="s">
        <v>4483</v>
      </c>
      <c r="J4792" s="37" t="s">
        <v>18015</v>
      </c>
      <c r="K4792" s="49"/>
      <c r="L4792" s="36"/>
      <c r="M4792" s="36"/>
      <c r="N4792" s="36"/>
      <c r="O4792" s="36" t="s">
        <v>17825</v>
      </c>
      <c r="P4792" s="34" t="s">
        <v>18016</v>
      </c>
      <c r="Q4792" s="34" t="s">
        <v>18017</v>
      </c>
      <c r="T4792" s="116"/>
      <c r="AT4792" s="105" t="e">
        <f>#REF!*1.075</f>
        <v>#REF!</v>
      </c>
      <c r="AV4792" s="102" t="e">
        <f t="shared" si="1077"/>
        <v>#REF!</v>
      </c>
      <c r="AZ4792" s="108" t="b">
        <f t="shared" si="1074"/>
        <v>0</v>
      </c>
      <c r="BA4792" s="1">
        <f t="shared" si="1075"/>
        <v>0</v>
      </c>
      <c r="BB4792" s="106">
        <f t="shared" si="1076"/>
        <v>0</v>
      </c>
      <c r="BE4792" s="110"/>
      <c r="BF4792" s="110"/>
      <c r="BG4792" s="110"/>
    </row>
    <row r="4793" spans="1:59" ht="24.75" hidden="1" customHeight="1">
      <c r="A4793" s="9">
        <v>4803</v>
      </c>
      <c r="B4793" s="36">
        <v>7036</v>
      </c>
      <c r="C4793" s="36"/>
      <c r="E4793" s="37" t="s">
        <v>18006</v>
      </c>
      <c r="F4793" s="36" t="s">
        <v>18018</v>
      </c>
      <c r="G4793" s="36" t="s">
        <v>1631</v>
      </c>
      <c r="H4793" s="36" t="s">
        <v>1300</v>
      </c>
      <c r="I4793" s="36" t="s">
        <v>626</v>
      </c>
      <c r="J4793" s="37" t="s">
        <v>5571</v>
      </c>
      <c r="K4793" s="49"/>
      <c r="L4793" s="36"/>
      <c r="M4793" s="36"/>
      <c r="N4793" s="36"/>
      <c r="O4793" s="36" t="s">
        <v>17825</v>
      </c>
      <c r="P4793" s="34" t="s">
        <v>18019</v>
      </c>
      <c r="Q4793" s="34" t="s">
        <v>18020</v>
      </c>
      <c r="T4793" s="116"/>
      <c r="AT4793" s="105" t="e">
        <f>#REF!*1.075</f>
        <v>#REF!</v>
      </c>
      <c r="AV4793" s="102" t="e">
        <f t="shared" si="1077"/>
        <v>#REF!</v>
      </c>
      <c r="AZ4793" s="108" t="b">
        <f t="shared" si="1074"/>
        <v>0</v>
      </c>
      <c r="BA4793" s="1">
        <f t="shared" si="1075"/>
        <v>0</v>
      </c>
      <c r="BB4793" s="106">
        <f t="shared" si="1076"/>
        <v>0</v>
      </c>
      <c r="BE4793" s="110"/>
      <c r="BF4793" s="110"/>
      <c r="BG4793" s="110"/>
    </row>
    <row r="4794" spans="1:59" ht="24.75" hidden="1" customHeight="1">
      <c r="A4794" s="9">
        <v>4804</v>
      </c>
      <c r="B4794" s="36">
        <v>18183</v>
      </c>
      <c r="C4794" s="36"/>
      <c r="E4794" s="36" t="s">
        <v>17990</v>
      </c>
      <c r="F4794" s="36"/>
      <c r="G4794" s="36" t="s">
        <v>3017</v>
      </c>
      <c r="H4794" s="36" t="s">
        <v>18021</v>
      </c>
      <c r="I4794" s="36" t="s">
        <v>551</v>
      </c>
      <c r="J4794" s="36"/>
      <c r="K4794" s="49"/>
      <c r="L4794" s="36"/>
      <c r="M4794" s="36"/>
      <c r="N4794" s="36"/>
      <c r="O4794" s="36" t="s">
        <v>17825</v>
      </c>
      <c r="Q4794" s="3" t="s">
        <v>480</v>
      </c>
      <c r="T4794" s="116"/>
      <c r="AT4794" s="105" t="e">
        <f>#REF!*1.075</f>
        <v>#REF!</v>
      </c>
      <c r="AV4794" s="102" t="e">
        <f t="shared" si="1077"/>
        <v>#REF!</v>
      </c>
      <c r="AZ4794" s="108" t="b">
        <f t="shared" si="1074"/>
        <v>0</v>
      </c>
      <c r="BA4794" s="1">
        <f t="shared" si="1075"/>
        <v>0</v>
      </c>
      <c r="BB4794" s="106">
        <f t="shared" si="1076"/>
        <v>0</v>
      </c>
      <c r="BE4794" s="110"/>
      <c r="BF4794" s="110"/>
      <c r="BG4794" s="110"/>
    </row>
    <row r="4795" spans="1:59" ht="24.75" hidden="1" customHeight="1">
      <c r="A4795" s="9">
        <v>4805</v>
      </c>
      <c r="B4795" s="36">
        <v>19715</v>
      </c>
      <c r="C4795" s="36"/>
      <c r="D4795" s="8"/>
      <c r="E4795" s="36" t="s">
        <v>18022</v>
      </c>
      <c r="F4795" s="36"/>
      <c r="G4795" s="36" t="s">
        <v>18023</v>
      </c>
      <c r="H4795" s="36" t="s">
        <v>123</v>
      </c>
      <c r="I4795" s="36" t="s">
        <v>116</v>
      </c>
      <c r="J4795" s="36"/>
      <c r="K4795" s="49"/>
      <c r="L4795" s="36"/>
      <c r="M4795" s="36"/>
      <c r="N4795" s="36"/>
      <c r="O4795" s="36" t="s">
        <v>17825</v>
      </c>
      <c r="Q4795" s="3" t="s">
        <v>480</v>
      </c>
      <c r="T4795" s="116"/>
      <c r="AT4795" s="105" t="e">
        <f>#REF!*1.075</f>
        <v>#REF!</v>
      </c>
      <c r="AV4795" s="102" t="e">
        <f t="shared" si="1077"/>
        <v>#REF!</v>
      </c>
      <c r="AZ4795" s="108" t="b">
        <f t="shared" si="1074"/>
        <v>0</v>
      </c>
      <c r="BA4795" s="1">
        <f t="shared" si="1075"/>
        <v>0</v>
      </c>
      <c r="BB4795" s="106">
        <f t="shared" si="1076"/>
        <v>0</v>
      </c>
      <c r="BE4795" s="110"/>
      <c r="BF4795" s="110"/>
      <c r="BG4795" s="110"/>
    </row>
    <row r="4796" spans="1:59" ht="24.75" hidden="1" customHeight="1">
      <c r="A4796" s="9">
        <v>4806</v>
      </c>
      <c r="B4796" s="36">
        <v>16226</v>
      </c>
      <c r="C4796" s="36"/>
      <c r="D4796" s="131" t="s">
        <v>18024</v>
      </c>
      <c r="E4796" s="37" t="s">
        <v>18025</v>
      </c>
      <c r="F4796" s="36" t="s">
        <v>16077</v>
      </c>
      <c r="G4796" s="36" t="s">
        <v>11361</v>
      </c>
      <c r="H4796" s="36" t="s">
        <v>11362</v>
      </c>
      <c r="I4796" s="36" t="s">
        <v>551</v>
      </c>
      <c r="J4796" s="37" t="s">
        <v>18026</v>
      </c>
      <c r="K4796" s="49"/>
      <c r="L4796" s="36"/>
      <c r="M4796" s="36">
        <v>10</v>
      </c>
      <c r="N4796" s="36" t="s">
        <v>46</v>
      </c>
      <c r="O4796" s="36" t="s">
        <v>18027</v>
      </c>
      <c r="P4796" s="34" t="s">
        <v>18028</v>
      </c>
      <c r="Q4796" s="34" t="s">
        <v>18029</v>
      </c>
      <c r="R4796" s="101">
        <v>36.75</v>
      </c>
      <c r="S4796" s="102">
        <v>28.62</v>
      </c>
      <c r="T4796" s="116">
        <v>24</v>
      </c>
      <c r="U4796" s="84">
        <v>36.75</v>
      </c>
      <c r="AQ4796" s="105" t="e">
        <f>AVERAGE(SMALL(AE4796:AI4796,1),SMALL(AE4796:AI4796,2))</f>
        <v>#NUM!</v>
      </c>
      <c r="AR4796" s="105" t="e">
        <f>IF(R4796 &lt;=( AVERAGE(SMALL(AE4796:AI4796,1),SMALL(AE4796:AI4796,2))), R4796, "")</f>
        <v>#NUM!</v>
      </c>
      <c r="AS4796" s="105" t="e">
        <f>AVERAGE(SMALL(AJ4796:AM4796,1),SMALL(AJ4796:AM4796,2))</f>
        <v>#NUM!</v>
      </c>
      <c r="AT4796" s="105" t="e">
        <f>#REF!*1.075</f>
        <v>#REF!</v>
      </c>
      <c r="AU4796" s="105">
        <f>T4796*1.075</f>
        <v>25.799999999999997</v>
      </c>
      <c r="AV4796" s="102" t="e">
        <f t="shared" si="1077"/>
        <v>#REF!</v>
      </c>
      <c r="AW4796" s="105" t="s">
        <v>172</v>
      </c>
      <c r="AX4796" s="105" t="s">
        <v>173</v>
      </c>
      <c r="AY4796" s="106">
        <v>25.8</v>
      </c>
      <c r="AZ4796" s="108">
        <f t="shared" si="1074"/>
        <v>4.3860000000000001</v>
      </c>
      <c r="BA4796" s="1">
        <f t="shared" si="1075"/>
        <v>30.186</v>
      </c>
      <c r="BB4796" s="106">
        <f t="shared" si="1076"/>
        <v>32.600880000000004</v>
      </c>
      <c r="BD4796" s="105" t="s">
        <v>200</v>
      </c>
      <c r="BE4796" s="110"/>
      <c r="BF4796" s="110"/>
      <c r="BG4796" s="110"/>
    </row>
    <row r="4797" spans="1:59" ht="24.75" hidden="1" customHeight="1">
      <c r="A4797" s="9">
        <v>4807</v>
      </c>
      <c r="B4797" s="36">
        <v>16229</v>
      </c>
      <c r="C4797" s="36"/>
      <c r="D4797" s="131" t="s">
        <v>18024</v>
      </c>
      <c r="E4797" s="37" t="s">
        <v>18030</v>
      </c>
      <c r="F4797" s="36" t="s">
        <v>16077</v>
      </c>
      <c r="G4797" s="36" t="s">
        <v>11361</v>
      </c>
      <c r="H4797" s="36" t="s">
        <v>11370</v>
      </c>
      <c r="I4797" s="36" t="s">
        <v>551</v>
      </c>
      <c r="J4797" s="37" t="s">
        <v>18031</v>
      </c>
      <c r="K4797" s="49"/>
      <c r="L4797" s="36"/>
      <c r="M4797" s="36">
        <v>10</v>
      </c>
      <c r="N4797" s="36" t="s">
        <v>46</v>
      </c>
      <c r="O4797" s="36" t="s">
        <v>18027</v>
      </c>
      <c r="P4797" s="34" t="s">
        <v>18028</v>
      </c>
      <c r="Q4797" s="34" t="s">
        <v>18032</v>
      </c>
      <c r="R4797" s="101">
        <v>42.38</v>
      </c>
      <c r="S4797" s="102">
        <v>38.96</v>
      </c>
      <c r="T4797" s="116">
        <v>29</v>
      </c>
      <c r="U4797" s="84">
        <v>42.38</v>
      </c>
      <c r="AQ4797" s="105" t="e">
        <f>AVERAGE(SMALL(AE4797:AI4797,1),SMALL(AE4797:AI4797,2))</f>
        <v>#NUM!</v>
      </c>
      <c r="AR4797" s="105" t="e">
        <f>IF(R4797 &lt;=( AVERAGE(SMALL(AE4797:AI4797,1),SMALL(AE4797:AI4797,2))), R4797, "")</f>
        <v>#NUM!</v>
      </c>
      <c r="AS4797" s="105" t="e">
        <f>AVERAGE(SMALL(AJ4797:AM4797,1),SMALL(AJ4797:AM4797,2))</f>
        <v>#NUM!</v>
      </c>
      <c r="AT4797" s="105" t="e">
        <f>#REF!*1.075</f>
        <v>#REF!</v>
      </c>
      <c r="AU4797" s="105">
        <f>T4797*1.075</f>
        <v>31.174999999999997</v>
      </c>
      <c r="AV4797" s="102" t="e">
        <f t="shared" si="1077"/>
        <v>#REF!</v>
      </c>
      <c r="AW4797" s="105" t="s">
        <v>172</v>
      </c>
      <c r="AX4797" s="105" t="s">
        <v>173</v>
      </c>
      <c r="AY4797" s="106">
        <v>31.175000000000001</v>
      </c>
      <c r="AZ4797" s="108">
        <f t="shared" si="1074"/>
        <v>5.2997500000000004</v>
      </c>
      <c r="BA4797" s="1">
        <f t="shared" si="1075"/>
        <v>36.47475</v>
      </c>
      <c r="BB4797" s="106">
        <f t="shared" si="1076"/>
        <v>39.39273</v>
      </c>
      <c r="BD4797" s="105" t="s">
        <v>200</v>
      </c>
      <c r="BE4797" s="110"/>
      <c r="BF4797" s="110"/>
      <c r="BG4797" s="110"/>
    </row>
    <row r="4798" spans="1:59" ht="24.75" hidden="1" customHeight="1">
      <c r="A4798" s="9">
        <v>4808</v>
      </c>
      <c r="B4798" s="36">
        <v>16230</v>
      </c>
      <c r="C4798" s="36"/>
      <c r="D4798" s="131" t="s">
        <v>18024</v>
      </c>
      <c r="E4798" s="37" t="s">
        <v>18033</v>
      </c>
      <c r="F4798" s="36" t="s">
        <v>16077</v>
      </c>
      <c r="G4798" s="36" t="s">
        <v>11361</v>
      </c>
      <c r="H4798" s="36" t="s">
        <v>11373</v>
      </c>
      <c r="I4798" s="36" t="s">
        <v>551</v>
      </c>
      <c r="J4798" s="37" t="s">
        <v>18034</v>
      </c>
      <c r="K4798" s="49"/>
      <c r="L4798" s="36"/>
      <c r="M4798" s="36">
        <v>10</v>
      </c>
      <c r="N4798" s="36" t="s">
        <v>46</v>
      </c>
      <c r="O4798" s="36" t="s">
        <v>18027</v>
      </c>
      <c r="P4798" s="34" t="s">
        <v>18028</v>
      </c>
      <c r="Q4798" s="34" t="s">
        <v>18035</v>
      </c>
      <c r="R4798" s="101">
        <v>47.44</v>
      </c>
      <c r="S4798" s="102">
        <v>50.88</v>
      </c>
      <c r="T4798" s="116">
        <v>50.88</v>
      </c>
      <c r="U4798" s="84">
        <v>47.44</v>
      </c>
      <c r="AQ4798" s="105" t="e">
        <f>AVERAGE(SMALL(AE4798:AI4798,1),SMALL(AE4798:AI4798,2))</f>
        <v>#NUM!</v>
      </c>
      <c r="AR4798" s="105" t="e">
        <f>IF(R4798 &lt;=( AVERAGE(SMALL(AE4798:AI4798,1),SMALL(AE4798:AI4798,2))), R4798, "")</f>
        <v>#NUM!</v>
      </c>
      <c r="AS4798" s="105" t="e">
        <f>AVERAGE(SMALL(AJ4798:AM4798,1),SMALL(AJ4798:AM4798,2))</f>
        <v>#NUM!</v>
      </c>
      <c r="AT4798" s="105" t="e">
        <f>#REF!*1.075</f>
        <v>#REF!</v>
      </c>
      <c r="AU4798" s="105">
        <f>T4798*1.075</f>
        <v>54.695999999999998</v>
      </c>
      <c r="AV4798" s="102" t="e">
        <f t="shared" si="1077"/>
        <v>#REF!</v>
      </c>
      <c r="AW4798" s="105" t="s">
        <v>172</v>
      </c>
      <c r="AX4798" s="105" t="s">
        <v>173</v>
      </c>
      <c r="AY4798" s="106">
        <v>54.695999999999998</v>
      </c>
      <c r="AZ4798" s="108">
        <f t="shared" si="1074"/>
        <v>6.5635199999999996</v>
      </c>
      <c r="BA4798" s="1">
        <f t="shared" si="1075"/>
        <v>61.259519999999995</v>
      </c>
      <c r="BB4798" s="106">
        <f t="shared" si="1076"/>
        <v>66.16028159999999</v>
      </c>
      <c r="BD4798" s="105" t="s">
        <v>200</v>
      </c>
      <c r="BE4798" s="110"/>
      <c r="BF4798" s="110"/>
      <c r="BG4798" s="110"/>
    </row>
    <row r="4799" spans="1:59" ht="24.75" hidden="1" customHeight="1">
      <c r="A4799" s="9">
        <v>4810</v>
      </c>
      <c r="B4799" s="36">
        <v>20682</v>
      </c>
      <c r="C4799" s="36"/>
      <c r="E4799" s="36" t="s">
        <v>18036</v>
      </c>
      <c r="F4799" s="36"/>
      <c r="G4799" s="36" t="s">
        <v>603</v>
      </c>
      <c r="H4799" s="36" t="s">
        <v>1056</v>
      </c>
      <c r="I4799" s="36" t="s">
        <v>2004</v>
      </c>
      <c r="J4799" s="36"/>
      <c r="K4799" s="49"/>
      <c r="L4799" s="36"/>
      <c r="M4799" s="36"/>
      <c r="N4799" s="36"/>
      <c r="O4799" s="36" t="s">
        <v>18037</v>
      </c>
      <c r="Q4799" s="3" t="s">
        <v>480</v>
      </c>
      <c r="T4799" s="116"/>
      <c r="AT4799" s="105" t="e">
        <f>#REF!*1.075</f>
        <v>#REF!</v>
      </c>
      <c r="AV4799" s="102" t="e">
        <f t="shared" si="1077"/>
        <v>#REF!</v>
      </c>
      <c r="AZ4799" s="108" t="b">
        <f t="shared" si="1074"/>
        <v>0</v>
      </c>
      <c r="BA4799" s="1">
        <f t="shared" si="1075"/>
        <v>0</v>
      </c>
      <c r="BB4799" s="106">
        <f t="shared" si="1076"/>
        <v>0</v>
      </c>
      <c r="BE4799" s="110"/>
      <c r="BF4799" s="110"/>
      <c r="BG4799" s="110"/>
    </row>
    <row r="4800" spans="1:59" ht="24.75" hidden="1" customHeight="1">
      <c r="A4800" s="9">
        <v>4812</v>
      </c>
      <c r="B4800" s="36">
        <v>20681</v>
      </c>
      <c r="C4800" s="36"/>
      <c r="E4800" s="36" t="s">
        <v>18038</v>
      </c>
      <c r="F4800" s="36"/>
      <c r="G4800" s="36" t="s">
        <v>603</v>
      </c>
      <c r="H4800" s="36" t="s">
        <v>6887</v>
      </c>
      <c r="I4800" s="36" t="s">
        <v>2004</v>
      </c>
      <c r="J4800" s="36"/>
      <c r="K4800" s="49"/>
      <c r="L4800" s="36"/>
      <c r="M4800" s="36"/>
      <c r="N4800" s="36"/>
      <c r="O4800" s="36" t="s">
        <v>18037</v>
      </c>
      <c r="Q4800" s="3" t="s">
        <v>480</v>
      </c>
      <c r="T4800" s="116"/>
      <c r="AT4800" s="105" t="e">
        <f>#REF!*1.075</f>
        <v>#REF!</v>
      </c>
      <c r="AV4800" s="102" t="e">
        <f t="shared" si="1077"/>
        <v>#REF!</v>
      </c>
      <c r="AZ4800" s="108" t="b">
        <f t="shared" si="1074"/>
        <v>0</v>
      </c>
      <c r="BA4800" s="1">
        <f t="shared" si="1075"/>
        <v>0</v>
      </c>
      <c r="BB4800" s="106">
        <f t="shared" si="1076"/>
        <v>0</v>
      </c>
      <c r="BE4800" s="110"/>
      <c r="BF4800" s="110"/>
      <c r="BG4800" s="110"/>
    </row>
    <row r="4801" spans="1:59" ht="24.75" hidden="1" customHeight="1">
      <c r="A4801" s="9">
        <v>4809</v>
      </c>
      <c r="B4801" s="17">
        <v>3861</v>
      </c>
      <c r="C4801" s="17"/>
      <c r="D4801" s="8"/>
      <c r="E4801" s="2" t="s">
        <v>18039</v>
      </c>
      <c r="F4801" s="2" t="s">
        <v>2167</v>
      </c>
      <c r="G4801" s="2" t="s">
        <v>2168</v>
      </c>
      <c r="H4801" s="18" t="s">
        <v>12643</v>
      </c>
      <c r="I4801" s="2" t="s">
        <v>12644</v>
      </c>
      <c r="J4801" s="2" t="s">
        <v>18040</v>
      </c>
      <c r="K4801" s="19">
        <v>22.5</v>
      </c>
      <c r="L4801" s="2" t="s">
        <v>80</v>
      </c>
      <c r="M4801" s="17" t="s">
        <v>18041</v>
      </c>
      <c r="N4801" s="2" t="s">
        <v>46</v>
      </c>
      <c r="O4801" s="2" t="s">
        <v>18042</v>
      </c>
      <c r="P4801" s="1" t="s">
        <v>8906</v>
      </c>
      <c r="Q4801" s="1" t="s">
        <v>18043</v>
      </c>
      <c r="R4801" s="101">
        <v>19.2</v>
      </c>
      <c r="T4801" s="116">
        <v>7.4</v>
      </c>
      <c r="U4801" s="84">
        <v>16.97</v>
      </c>
      <c r="V4801" s="102">
        <v>15.6</v>
      </c>
      <c r="AE4801" s="104">
        <v>16.97</v>
      </c>
      <c r="AN4801" s="106">
        <v>16.29</v>
      </c>
      <c r="AO4801" s="105" t="s">
        <v>277</v>
      </c>
      <c r="AP4801" s="104" t="s">
        <v>278</v>
      </c>
      <c r="AQ4801" s="105" t="e">
        <f t="shared" ref="AQ4801:AQ4807" si="1078">AVERAGE(SMALL(AE4801:AI4801,1),SMALL(AE4801:AI4801,2))</f>
        <v>#NUM!</v>
      </c>
      <c r="AR4801" s="105" t="e">
        <f t="shared" ref="AR4801:AR4807" si="1079">IF(R4801 &lt;=( AVERAGE(SMALL(AE4801:AI4801,1),SMALL(AE4801:AI4801,2))), R4801, "")</f>
        <v>#NUM!</v>
      </c>
      <c r="AS4801" s="105" t="e">
        <f t="shared" ref="AS4801:AS4807" si="1080">AVERAGE(SMALL(AJ4801:AM4801,1),SMALL(AJ4801:AM4801,2))</f>
        <v>#NUM!</v>
      </c>
      <c r="AT4801" s="105" t="e">
        <f>#REF!*1.075</f>
        <v>#REF!</v>
      </c>
      <c r="AU4801" s="105">
        <f t="shared" ref="AU4801:AU4807" si="1081">T4801*1.075</f>
        <v>7.9550000000000001</v>
      </c>
      <c r="AV4801" s="102" t="e">
        <f t="shared" si="1077"/>
        <v>#REF!</v>
      </c>
      <c r="AW4801" s="105" t="s">
        <v>172</v>
      </c>
      <c r="AX4801" s="105" t="s">
        <v>173</v>
      </c>
      <c r="AY4801" s="106">
        <v>7.9550000000000001</v>
      </c>
      <c r="AZ4801" s="108">
        <f t="shared" si="1074"/>
        <v>1.98875</v>
      </c>
      <c r="BA4801" s="1">
        <f t="shared" si="1075"/>
        <v>9.9437499999999996</v>
      </c>
      <c r="BB4801" s="106">
        <f t="shared" si="1076"/>
        <v>10.73925</v>
      </c>
      <c r="BC4801" s="105" t="s">
        <v>53</v>
      </c>
      <c r="BE4801" s="110"/>
      <c r="BF4801" s="110"/>
      <c r="BG4801" s="110"/>
    </row>
    <row r="4802" spans="1:59" ht="24.75" customHeight="1">
      <c r="A4802" s="9">
        <v>4811</v>
      </c>
      <c r="B4802" s="17">
        <v>19506</v>
      </c>
      <c r="C4802" s="17"/>
      <c r="D4802" s="127" t="s">
        <v>18044</v>
      </c>
      <c r="E4802" s="2" t="s">
        <v>18045</v>
      </c>
      <c r="F4802" s="2" t="s">
        <v>18046</v>
      </c>
      <c r="G4802" s="2" t="s">
        <v>18047</v>
      </c>
      <c r="H4802" s="18" t="s">
        <v>18048</v>
      </c>
      <c r="I4802" s="2" t="s">
        <v>78</v>
      </c>
      <c r="J4802" s="2" t="s">
        <v>18049</v>
      </c>
      <c r="K4802" s="19">
        <v>30</v>
      </c>
      <c r="L4802" s="2" t="s">
        <v>80</v>
      </c>
      <c r="M4802" s="17">
        <v>1</v>
      </c>
      <c r="N4802" s="2" t="s">
        <v>46</v>
      </c>
      <c r="O4802" s="2" t="s">
        <v>18042</v>
      </c>
      <c r="P4802" s="1" t="s">
        <v>18050</v>
      </c>
      <c r="Q4802" s="1" t="s">
        <v>18051</v>
      </c>
      <c r="S4802" s="102">
        <v>5.9</v>
      </c>
      <c r="T4802" s="116">
        <v>5.9</v>
      </c>
      <c r="U4802" s="84">
        <v>5.24</v>
      </c>
      <c r="AE4802" s="104">
        <v>5.24</v>
      </c>
      <c r="AN4802" s="106">
        <v>6.83</v>
      </c>
      <c r="AO4802" s="105" t="s">
        <v>50</v>
      </c>
      <c r="AP4802" s="104" t="s">
        <v>51</v>
      </c>
      <c r="AQ4802" s="105" t="e">
        <f t="shared" si="1078"/>
        <v>#NUM!</v>
      </c>
      <c r="AR4802" s="105" t="e">
        <f t="shared" si="1079"/>
        <v>#NUM!</v>
      </c>
      <c r="AS4802" s="105" t="e">
        <f t="shared" si="1080"/>
        <v>#NUM!</v>
      </c>
      <c r="AT4802" s="105" t="e">
        <f>#REF!*1.075</f>
        <v>#REF!</v>
      </c>
      <c r="AU4802" s="105">
        <f t="shared" si="1081"/>
        <v>6.3425000000000002</v>
      </c>
      <c r="AV4802" s="102" t="e">
        <f t="shared" si="1077"/>
        <v>#REF!</v>
      </c>
      <c r="AW4802" s="105" t="s">
        <v>1543</v>
      </c>
      <c r="AX4802" s="105" t="s">
        <v>532</v>
      </c>
      <c r="AY4802" s="106">
        <v>5.24</v>
      </c>
      <c r="AZ4802" s="108">
        <f t="shared" si="1074"/>
        <v>1.31</v>
      </c>
      <c r="BA4802" s="1">
        <f t="shared" si="1075"/>
        <v>6.5500000000000007</v>
      </c>
      <c r="BB4802" s="106">
        <f t="shared" si="1076"/>
        <v>7.0740000000000007</v>
      </c>
      <c r="BC4802" s="105" t="s">
        <v>53</v>
      </c>
      <c r="BD4802" s="105" t="s">
        <v>885</v>
      </c>
      <c r="BE4802" s="110"/>
      <c r="BF4802" s="110"/>
      <c r="BG4802" s="110"/>
    </row>
    <row r="4803" spans="1:59" ht="24.75" hidden="1" customHeight="1">
      <c r="A4803" s="9">
        <v>4813</v>
      </c>
      <c r="B4803" s="17">
        <v>5269</v>
      </c>
      <c r="C4803" s="17"/>
      <c r="D4803" s="8"/>
      <c r="E4803" s="2" t="s">
        <v>18052</v>
      </c>
      <c r="F4803" s="2" t="s">
        <v>18053</v>
      </c>
      <c r="G4803" s="2" t="s">
        <v>18054</v>
      </c>
      <c r="H4803" s="18" t="s">
        <v>43</v>
      </c>
      <c r="I4803" s="2" t="s">
        <v>298</v>
      </c>
      <c r="J4803" s="2" t="s">
        <v>18055</v>
      </c>
      <c r="K4803" s="19"/>
      <c r="L4803" s="2"/>
      <c r="M4803" s="17">
        <v>7</v>
      </c>
      <c r="N4803" s="2" t="s">
        <v>46</v>
      </c>
      <c r="O4803" s="2" t="s">
        <v>18042</v>
      </c>
      <c r="P4803" s="1" t="s">
        <v>11650</v>
      </c>
      <c r="Q4803" s="1" t="s">
        <v>18056</v>
      </c>
      <c r="R4803" s="101">
        <v>10.5</v>
      </c>
      <c r="T4803" s="116">
        <v>3.1</v>
      </c>
      <c r="U4803" s="84">
        <v>11.77</v>
      </c>
      <c r="V4803" s="102">
        <v>9.26</v>
      </c>
      <c r="AE4803" s="104">
        <v>11.77</v>
      </c>
      <c r="AN4803" s="106">
        <v>10.5</v>
      </c>
      <c r="AO4803" s="105" t="s">
        <v>50</v>
      </c>
      <c r="AP4803" s="104" t="s">
        <v>51</v>
      </c>
      <c r="AQ4803" s="105" t="e">
        <f t="shared" si="1078"/>
        <v>#NUM!</v>
      </c>
      <c r="AR4803" s="105" t="e">
        <f t="shared" si="1079"/>
        <v>#NUM!</v>
      </c>
      <c r="AS4803" s="105" t="e">
        <f t="shared" si="1080"/>
        <v>#NUM!</v>
      </c>
      <c r="AT4803" s="105" t="e">
        <f>#REF!*1.075</f>
        <v>#REF!</v>
      </c>
      <c r="AU4803" s="105">
        <f t="shared" si="1081"/>
        <v>3.3325</v>
      </c>
      <c r="AV4803" s="102" t="e">
        <f t="shared" si="1077"/>
        <v>#REF!</v>
      </c>
      <c r="AW4803" s="105" t="s">
        <v>172</v>
      </c>
      <c r="AX4803" s="105" t="s">
        <v>173</v>
      </c>
      <c r="AY4803" s="106">
        <v>3.3319999999999999</v>
      </c>
      <c r="AZ4803" s="108">
        <f t="shared" si="1074"/>
        <v>0.83299999999999996</v>
      </c>
      <c r="BA4803" s="1">
        <f t="shared" si="1075"/>
        <v>4.165</v>
      </c>
      <c r="BB4803" s="106">
        <f t="shared" si="1076"/>
        <v>4.4981999999999998</v>
      </c>
      <c r="BC4803" s="105" t="s">
        <v>53</v>
      </c>
      <c r="BE4803" s="110"/>
      <c r="BF4803" s="110"/>
      <c r="BG4803" s="110"/>
    </row>
    <row r="4804" spans="1:59" ht="24.75" customHeight="1">
      <c r="A4804" s="9">
        <v>4814</v>
      </c>
      <c r="B4804" s="36">
        <v>3861</v>
      </c>
      <c r="C4804" s="36"/>
      <c r="D4804" s="127" t="s">
        <v>18044</v>
      </c>
      <c r="E4804" s="37" t="s">
        <v>18039</v>
      </c>
      <c r="F4804" s="36" t="s">
        <v>18057</v>
      </c>
      <c r="G4804" s="36" t="s">
        <v>2168</v>
      </c>
      <c r="H4804" s="36" t="s">
        <v>12643</v>
      </c>
      <c r="I4804" s="36" t="s">
        <v>12644</v>
      </c>
      <c r="J4804" s="37" t="s">
        <v>18040</v>
      </c>
      <c r="K4804" s="49">
        <v>22.5</v>
      </c>
      <c r="L4804" s="36" t="s">
        <v>80</v>
      </c>
      <c r="M4804" s="36">
        <v>15</v>
      </c>
      <c r="N4804" s="36" t="s">
        <v>46</v>
      </c>
      <c r="O4804" s="36" t="s">
        <v>18042</v>
      </c>
      <c r="P4804" s="34" t="s">
        <v>18058</v>
      </c>
      <c r="Q4804" s="34" t="s">
        <v>18043</v>
      </c>
      <c r="R4804" s="101">
        <v>16.97</v>
      </c>
      <c r="S4804" s="102">
        <v>13.9</v>
      </c>
      <c r="T4804" s="116">
        <v>13.9</v>
      </c>
      <c r="U4804" s="84">
        <v>16.97</v>
      </c>
      <c r="AE4804" s="104">
        <v>16.97</v>
      </c>
      <c r="AQ4804" s="105" t="e">
        <f t="shared" si="1078"/>
        <v>#NUM!</v>
      </c>
      <c r="AR4804" s="105" t="e">
        <f t="shared" si="1079"/>
        <v>#NUM!</v>
      </c>
      <c r="AS4804" s="105" t="e">
        <f t="shared" si="1080"/>
        <v>#NUM!</v>
      </c>
      <c r="AT4804" s="105" t="e">
        <f>#REF!*1.075</f>
        <v>#REF!</v>
      </c>
      <c r="AU4804" s="105">
        <f t="shared" si="1081"/>
        <v>14.942499999999999</v>
      </c>
      <c r="AV4804" s="102" t="e">
        <f t="shared" si="1077"/>
        <v>#REF!</v>
      </c>
      <c r="AW4804" s="105" t="s">
        <v>172</v>
      </c>
      <c r="AX4804" s="105" t="s">
        <v>173</v>
      </c>
      <c r="AY4804" s="106">
        <v>14.942500000000001</v>
      </c>
      <c r="AZ4804" s="108">
        <f t="shared" si="1074"/>
        <v>2.5402250000000004</v>
      </c>
      <c r="BA4804" s="1">
        <f t="shared" si="1075"/>
        <v>17.482725000000002</v>
      </c>
      <c r="BB4804" s="106">
        <f t="shared" si="1076"/>
        <v>18.881343000000001</v>
      </c>
      <c r="BD4804" s="105" t="s">
        <v>452</v>
      </c>
      <c r="BE4804" s="110"/>
      <c r="BF4804" s="110"/>
      <c r="BG4804" s="110"/>
    </row>
    <row r="4805" spans="1:59" ht="24.75" hidden="1" customHeight="1">
      <c r="A4805" s="9">
        <v>4817</v>
      </c>
      <c r="B4805" s="36">
        <v>19506</v>
      </c>
      <c r="C4805" s="36"/>
      <c r="E4805" s="37" t="s">
        <v>18045</v>
      </c>
      <c r="F4805" s="36" t="s">
        <v>18059</v>
      </c>
      <c r="G4805" s="36" t="s">
        <v>18047</v>
      </c>
      <c r="H4805" s="36" t="s">
        <v>18048</v>
      </c>
      <c r="I4805" s="36" t="s">
        <v>78</v>
      </c>
      <c r="J4805" s="37" t="s">
        <v>18049</v>
      </c>
      <c r="K4805" s="49"/>
      <c r="L4805" s="36"/>
      <c r="M4805" s="36"/>
      <c r="N4805" s="36"/>
      <c r="O4805" s="36" t="s">
        <v>18042</v>
      </c>
      <c r="P4805" s="34" t="s">
        <v>18060</v>
      </c>
      <c r="Q4805" s="34" t="s">
        <v>18051</v>
      </c>
      <c r="T4805" s="116"/>
      <c r="AQ4805" s="105" t="e">
        <f t="shared" si="1078"/>
        <v>#NUM!</v>
      </c>
      <c r="AR4805" s="105" t="e">
        <f t="shared" si="1079"/>
        <v>#NUM!</v>
      </c>
      <c r="AS4805" s="105" t="e">
        <f t="shared" si="1080"/>
        <v>#NUM!</v>
      </c>
      <c r="AT4805" s="105" t="e">
        <f>#REF!*1.075</f>
        <v>#REF!</v>
      </c>
      <c r="AU4805" s="105">
        <f t="shared" si="1081"/>
        <v>0</v>
      </c>
      <c r="AV4805" s="102" t="e">
        <f t="shared" si="1077"/>
        <v>#REF!</v>
      </c>
      <c r="AZ4805" s="108" t="b">
        <f t="shared" si="1074"/>
        <v>0</v>
      </c>
      <c r="BA4805" s="1">
        <f t="shared" si="1075"/>
        <v>0</v>
      </c>
      <c r="BB4805" s="106">
        <f t="shared" si="1076"/>
        <v>0</v>
      </c>
      <c r="BE4805" s="110"/>
      <c r="BF4805" s="110"/>
      <c r="BG4805" s="110"/>
    </row>
    <row r="4806" spans="1:59" ht="24.75" hidden="1" customHeight="1">
      <c r="A4806" s="9">
        <v>4818</v>
      </c>
      <c r="B4806" s="36">
        <v>5269</v>
      </c>
      <c r="C4806" s="36"/>
      <c r="E4806" s="37" t="s">
        <v>18052</v>
      </c>
      <c r="F4806" s="36" t="s">
        <v>18061</v>
      </c>
      <c r="G4806" s="36" t="s">
        <v>18054</v>
      </c>
      <c r="H4806" s="36" t="s">
        <v>43</v>
      </c>
      <c r="I4806" s="36" t="s">
        <v>298</v>
      </c>
      <c r="J4806" s="37" t="s">
        <v>18055</v>
      </c>
      <c r="K4806" s="49"/>
      <c r="L4806" s="36"/>
      <c r="M4806" s="36"/>
      <c r="N4806" s="36"/>
      <c r="O4806" s="36" t="s">
        <v>18042</v>
      </c>
      <c r="P4806" s="34" t="s">
        <v>18062</v>
      </c>
      <c r="Q4806" s="34" t="s">
        <v>18056</v>
      </c>
      <c r="T4806" s="116"/>
      <c r="AQ4806" s="105" t="e">
        <f t="shared" si="1078"/>
        <v>#NUM!</v>
      </c>
      <c r="AR4806" s="105" t="e">
        <f t="shared" si="1079"/>
        <v>#NUM!</v>
      </c>
      <c r="AS4806" s="105" t="e">
        <f t="shared" si="1080"/>
        <v>#NUM!</v>
      </c>
      <c r="AT4806" s="105" t="e">
        <f>#REF!*1.075</f>
        <v>#REF!</v>
      </c>
      <c r="AU4806" s="105">
        <f t="shared" si="1081"/>
        <v>0</v>
      </c>
      <c r="AV4806" s="102" t="e">
        <f t="shared" si="1077"/>
        <v>#REF!</v>
      </c>
      <c r="AZ4806" s="108" t="b">
        <f t="shared" si="1074"/>
        <v>0</v>
      </c>
      <c r="BA4806" s="1">
        <f t="shared" si="1075"/>
        <v>0</v>
      </c>
      <c r="BB4806" s="106">
        <f t="shared" si="1076"/>
        <v>0</v>
      </c>
      <c r="BE4806" s="110"/>
      <c r="BF4806" s="110"/>
      <c r="BG4806" s="110"/>
    </row>
    <row r="4807" spans="1:59" ht="24.75" customHeight="1">
      <c r="A4807" s="9">
        <v>4815</v>
      </c>
      <c r="B4807" s="17">
        <v>5649</v>
      </c>
      <c r="C4807" s="17"/>
      <c r="D4807" s="127" t="s">
        <v>18063</v>
      </c>
      <c r="E4807" s="2" t="s">
        <v>18064</v>
      </c>
      <c r="F4807" s="2" t="s">
        <v>18065</v>
      </c>
      <c r="G4807" s="2" t="s">
        <v>4904</v>
      </c>
      <c r="H4807" s="18" t="s">
        <v>4730</v>
      </c>
      <c r="I4807" s="2" t="s">
        <v>196</v>
      </c>
      <c r="J4807" s="2" t="s">
        <v>18066</v>
      </c>
      <c r="K4807" s="19">
        <v>150</v>
      </c>
      <c r="L4807" s="2" t="s">
        <v>91</v>
      </c>
      <c r="M4807" s="17">
        <v>1</v>
      </c>
      <c r="N4807" s="2" t="s">
        <v>46</v>
      </c>
      <c r="O4807" s="2" t="s">
        <v>18067</v>
      </c>
      <c r="P4807" s="1" t="s">
        <v>18068</v>
      </c>
      <c r="Q4807" s="1" t="s">
        <v>18069</v>
      </c>
      <c r="R4807" s="101">
        <v>11.87</v>
      </c>
      <c r="S4807" s="102">
        <v>11.04</v>
      </c>
      <c r="T4807" s="116">
        <v>11.04</v>
      </c>
      <c r="U4807" s="84">
        <v>30.77</v>
      </c>
      <c r="AE4807" s="104">
        <v>30.77</v>
      </c>
      <c r="AF4807" s="105">
        <v>22.68</v>
      </c>
      <c r="AQ4807" s="105">
        <f t="shared" si="1078"/>
        <v>26.725000000000001</v>
      </c>
      <c r="AR4807" s="105">
        <f t="shared" si="1079"/>
        <v>11.87</v>
      </c>
      <c r="AS4807" s="105" t="e">
        <f t="shared" si="1080"/>
        <v>#NUM!</v>
      </c>
      <c r="AT4807" s="105" t="e">
        <f>#REF!*1.075</f>
        <v>#REF!</v>
      </c>
      <c r="AU4807" s="105">
        <f t="shared" si="1081"/>
        <v>11.867999999999999</v>
      </c>
      <c r="AV4807" s="102" t="e">
        <f t="shared" si="1077"/>
        <v>#REF!</v>
      </c>
      <c r="AW4807" s="105" t="s">
        <v>172</v>
      </c>
      <c r="AX4807" s="105" t="s">
        <v>173</v>
      </c>
      <c r="AY4807" s="106">
        <v>11.868</v>
      </c>
      <c r="AZ4807" s="108">
        <f t="shared" si="1074"/>
        <v>2.01756</v>
      </c>
      <c r="BA4807" s="1">
        <f t="shared" si="1075"/>
        <v>13.88556</v>
      </c>
      <c r="BB4807" s="106">
        <f t="shared" si="1076"/>
        <v>14.996404800000001</v>
      </c>
      <c r="BE4807" s="110"/>
      <c r="BF4807" s="110"/>
      <c r="BG4807" s="110"/>
    </row>
    <row r="4808" spans="1:59" ht="24.75" hidden="1" customHeight="1">
      <c r="A4808" s="9">
        <v>4819</v>
      </c>
      <c r="B4808" s="36">
        <v>20437</v>
      </c>
      <c r="C4808" s="36"/>
      <c r="E4808" s="36" t="s">
        <v>17708</v>
      </c>
      <c r="F4808" s="36"/>
      <c r="G4808" s="36" t="s">
        <v>87</v>
      </c>
      <c r="H4808" s="36" t="s">
        <v>1460</v>
      </c>
      <c r="I4808" s="36" t="s">
        <v>68</v>
      </c>
      <c r="J4808" s="36"/>
      <c r="K4808" s="49"/>
      <c r="L4808" s="36"/>
      <c r="M4808" s="36"/>
      <c r="N4808" s="36"/>
      <c r="O4808" s="36" t="s">
        <v>18070</v>
      </c>
      <c r="Q4808" s="3" t="s">
        <v>480</v>
      </c>
      <c r="T4808" s="116"/>
      <c r="AT4808" s="105" t="e">
        <f>#REF!*1.075</f>
        <v>#REF!</v>
      </c>
      <c r="AV4808" s="102" t="e">
        <f t="shared" si="1077"/>
        <v>#REF!</v>
      </c>
      <c r="AZ4808" s="108" t="b">
        <f t="shared" si="1074"/>
        <v>0</v>
      </c>
      <c r="BA4808" s="1">
        <f t="shared" si="1075"/>
        <v>0</v>
      </c>
      <c r="BB4808" s="106">
        <f t="shared" si="1076"/>
        <v>0</v>
      </c>
      <c r="BE4808" s="110"/>
      <c r="BF4808" s="110"/>
      <c r="BG4808" s="110"/>
    </row>
    <row r="4809" spans="1:59" ht="24.75" hidden="1" customHeight="1">
      <c r="A4809" s="9">
        <v>4823</v>
      </c>
      <c r="B4809" s="36">
        <v>20425</v>
      </c>
      <c r="C4809" s="36"/>
      <c r="E4809" s="36" t="s">
        <v>17708</v>
      </c>
      <c r="F4809" s="36"/>
      <c r="G4809" s="36" t="s">
        <v>87</v>
      </c>
      <c r="H4809" s="36" t="s">
        <v>1507</v>
      </c>
      <c r="I4809" s="36" t="s">
        <v>68</v>
      </c>
      <c r="J4809" s="36"/>
      <c r="K4809" s="49"/>
      <c r="L4809" s="36"/>
      <c r="M4809" s="36"/>
      <c r="N4809" s="36"/>
      <c r="O4809" s="36" t="s">
        <v>18070</v>
      </c>
      <c r="Q4809" s="3" t="s">
        <v>480</v>
      </c>
      <c r="T4809" s="116"/>
      <c r="AT4809" s="105" t="e">
        <f>#REF!*1.075</f>
        <v>#REF!</v>
      </c>
      <c r="AV4809" s="102" t="e">
        <f t="shared" si="1077"/>
        <v>#REF!</v>
      </c>
      <c r="AZ4809" s="108" t="b">
        <f t="shared" si="1074"/>
        <v>0</v>
      </c>
      <c r="BA4809" s="1">
        <f t="shared" si="1075"/>
        <v>0</v>
      </c>
      <c r="BB4809" s="106">
        <f t="shared" si="1076"/>
        <v>0</v>
      </c>
      <c r="BE4809" s="110"/>
      <c r="BF4809" s="110"/>
      <c r="BG4809" s="110"/>
    </row>
    <row r="4810" spans="1:59" ht="24.75" hidden="1" customHeight="1">
      <c r="A4810" s="9">
        <v>4824</v>
      </c>
      <c r="B4810" s="36">
        <v>20462</v>
      </c>
      <c r="C4810" s="36"/>
      <c r="E4810" s="36" t="s">
        <v>17712</v>
      </c>
      <c r="F4810" s="36"/>
      <c r="G4810" s="36" t="s">
        <v>9221</v>
      </c>
      <c r="H4810" s="36" t="s">
        <v>945</v>
      </c>
      <c r="I4810" s="36" t="s">
        <v>44</v>
      </c>
      <c r="J4810" s="36"/>
      <c r="K4810" s="49"/>
      <c r="L4810" s="36"/>
      <c r="M4810" s="36"/>
      <c r="N4810" s="36"/>
      <c r="O4810" s="36" t="s">
        <v>18070</v>
      </c>
      <c r="Q4810" s="3" t="s">
        <v>480</v>
      </c>
      <c r="T4810" s="116"/>
      <c r="AT4810" s="105" t="e">
        <f>#REF!*1.075</f>
        <v>#REF!</v>
      </c>
      <c r="AV4810" s="102" t="e">
        <f t="shared" si="1077"/>
        <v>#REF!</v>
      </c>
      <c r="AZ4810" s="108" t="b">
        <f t="shared" si="1074"/>
        <v>0</v>
      </c>
      <c r="BA4810" s="1">
        <f t="shared" si="1075"/>
        <v>0</v>
      </c>
      <c r="BB4810" s="106">
        <f t="shared" si="1076"/>
        <v>0</v>
      </c>
      <c r="BE4810" s="110"/>
      <c r="BF4810" s="110"/>
      <c r="BG4810" s="110"/>
    </row>
    <row r="4811" spans="1:59" ht="24.75" hidden="1" customHeight="1">
      <c r="A4811" s="9">
        <v>4820</v>
      </c>
      <c r="B4811" s="24">
        <v>19917</v>
      </c>
      <c r="C4811" s="24"/>
      <c r="D4811" s="126" t="s">
        <v>12851</v>
      </c>
      <c r="E4811" s="25" t="s">
        <v>18071</v>
      </c>
      <c r="F4811" s="25" t="s">
        <v>18072</v>
      </c>
      <c r="G4811" s="25" t="s">
        <v>18073</v>
      </c>
      <c r="H4811" s="26" t="s">
        <v>18074</v>
      </c>
      <c r="I4811" s="25" t="s">
        <v>4430</v>
      </c>
      <c r="J4811" s="25" t="s">
        <v>18075</v>
      </c>
      <c r="K4811" s="27">
        <v>0.3</v>
      </c>
      <c r="L4811" s="25" t="s">
        <v>91</v>
      </c>
      <c r="M4811" s="24">
        <v>10</v>
      </c>
      <c r="N4811" s="25" t="s">
        <v>46</v>
      </c>
      <c r="O4811" s="25" t="s">
        <v>18076</v>
      </c>
      <c r="P4811" s="14" t="s">
        <v>18077</v>
      </c>
      <c r="Q4811" s="14" t="s">
        <v>18078</v>
      </c>
      <c r="R4811" s="101">
        <v>21.5</v>
      </c>
      <c r="S4811" s="102">
        <v>20</v>
      </c>
      <c r="T4811" s="116">
        <v>20</v>
      </c>
      <c r="U4811" s="84">
        <v>29.43</v>
      </c>
      <c r="W4811" s="102">
        <v>23.71</v>
      </c>
      <c r="AF4811" s="105">
        <v>20.67</v>
      </c>
      <c r="AG4811" s="105">
        <v>21.059899999999999</v>
      </c>
      <c r="AH4811" s="105">
        <v>25.32</v>
      </c>
      <c r="AI4811" s="105">
        <v>23.3</v>
      </c>
      <c r="AQ4811" s="105">
        <f>AVERAGE(SMALL(AE4811:AI4811,1),SMALL(AE4811:AI4811,2))</f>
        <v>20.86495</v>
      </c>
      <c r="AR4811" s="105" t="str">
        <f>IF(R4811 &lt;=( AVERAGE(SMALL(AE4811:AI4811,1),SMALL(AE4811:AI4811,2))), R4811, "")</f>
        <v/>
      </c>
      <c r="AS4811" s="105" t="e">
        <f>AVERAGE(SMALL(AJ4811:AM4811,1),SMALL(AJ4811:AM4811,2))</f>
        <v>#NUM!</v>
      </c>
      <c r="AT4811" s="105" t="e">
        <f>#REF!*1.075</f>
        <v>#REF!</v>
      </c>
      <c r="AU4811" s="105">
        <f>T4811*1.075</f>
        <v>21.5</v>
      </c>
      <c r="AV4811" s="102" t="e">
        <f t="shared" si="1077"/>
        <v>#REF!</v>
      </c>
      <c r="AW4811" s="105" t="s">
        <v>279</v>
      </c>
      <c r="AX4811" s="105" t="s">
        <v>278</v>
      </c>
      <c r="AY4811" s="106">
        <v>20.86495</v>
      </c>
      <c r="AZ4811" s="108">
        <f t="shared" si="1074"/>
        <v>3.5470415000000002</v>
      </c>
      <c r="BA4811" s="1">
        <f t="shared" si="1075"/>
        <v>24.411991499999999</v>
      </c>
      <c r="BB4811" s="106">
        <f t="shared" si="1076"/>
        <v>26.364950820000001</v>
      </c>
      <c r="BC4811" s="105" t="s">
        <v>53</v>
      </c>
      <c r="BD4811" s="110" t="s">
        <v>885</v>
      </c>
      <c r="BE4811" s="110"/>
      <c r="BF4811" s="110"/>
      <c r="BG4811" s="110"/>
    </row>
    <row r="4812" spans="1:59" ht="24.75" hidden="1" customHeight="1">
      <c r="A4812" s="9">
        <v>4821</v>
      </c>
      <c r="B4812" s="24">
        <v>19918</v>
      </c>
      <c r="C4812" s="24"/>
      <c r="D4812" s="126" t="s">
        <v>12851</v>
      </c>
      <c r="E4812" s="25" t="s">
        <v>18071</v>
      </c>
      <c r="F4812" s="25" t="s">
        <v>18072</v>
      </c>
      <c r="G4812" s="25" t="s">
        <v>18073</v>
      </c>
      <c r="H4812" s="26" t="s">
        <v>18079</v>
      </c>
      <c r="I4812" s="25" t="s">
        <v>4430</v>
      </c>
      <c r="J4812" s="25" t="s">
        <v>18075</v>
      </c>
      <c r="K4812" s="27">
        <v>0.4</v>
      </c>
      <c r="L4812" s="25" t="s">
        <v>91</v>
      </c>
      <c r="M4812" s="24">
        <v>10</v>
      </c>
      <c r="N4812" s="25" t="s">
        <v>46</v>
      </c>
      <c r="O4812" s="25" t="s">
        <v>18076</v>
      </c>
      <c r="P4812" s="14" t="s">
        <v>18077</v>
      </c>
      <c r="Q4812" s="14" t="s">
        <v>18080</v>
      </c>
      <c r="R4812" s="101">
        <v>24.73</v>
      </c>
      <c r="S4812" s="102">
        <v>23</v>
      </c>
      <c r="T4812" s="116">
        <v>23</v>
      </c>
      <c r="U4812" s="84">
        <v>41.24</v>
      </c>
      <c r="W4812" s="102">
        <v>31.6</v>
      </c>
      <c r="AF4812" s="105">
        <v>24.84</v>
      </c>
      <c r="AG4812" s="105">
        <v>26.974699999999999</v>
      </c>
      <c r="AH4812" s="105">
        <v>29.89</v>
      </c>
      <c r="AI4812" s="105">
        <v>31.67</v>
      </c>
      <c r="AQ4812" s="105">
        <f>AVERAGE(SMALL(AE4812:AI4812,1),SMALL(AE4812:AI4812,2))</f>
        <v>25.907350000000001</v>
      </c>
      <c r="AR4812" s="105">
        <f>IF(R4812 &lt;=( AVERAGE(SMALL(AE4812:AI4812,1),SMALL(AE4812:AI4812,2))), R4812, "")</f>
        <v>24.73</v>
      </c>
      <c r="AS4812" s="105" t="e">
        <f>AVERAGE(SMALL(AJ4812:AM4812,1),SMALL(AJ4812:AM4812,2))</f>
        <v>#NUM!</v>
      </c>
      <c r="AT4812" s="105" t="e">
        <f>#REF!*1.075</f>
        <v>#REF!</v>
      </c>
      <c r="AU4812" s="105">
        <f>T4812*1.075</f>
        <v>24.724999999999998</v>
      </c>
      <c r="AV4812" s="102" t="e">
        <f t="shared" si="1077"/>
        <v>#REF!</v>
      </c>
      <c r="AW4812" s="105" t="s">
        <v>172</v>
      </c>
      <c r="AX4812" s="105" t="s">
        <v>173</v>
      </c>
      <c r="AY4812" s="106">
        <v>24.725000000000001</v>
      </c>
      <c r="AZ4812" s="108">
        <f t="shared" si="1074"/>
        <v>4.2032500000000006</v>
      </c>
      <c r="BA4812" s="1">
        <f t="shared" si="1075"/>
        <v>28.928250000000002</v>
      </c>
      <c r="BB4812" s="106">
        <f t="shared" si="1076"/>
        <v>31.242510000000003</v>
      </c>
      <c r="BC4812" s="105" t="s">
        <v>53</v>
      </c>
      <c r="BD4812" s="110" t="s">
        <v>885</v>
      </c>
      <c r="BE4812" s="110"/>
      <c r="BF4812" s="110"/>
      <c r="BG4812" s="110"/>
    </row>
    <row r="4813" spans="1:59" ht="24.75" hidden="1" customHeight="1">
      <c r="A4813" s="9">
        <v>4822</v>
      </c>
      <c r="B4813" s="24">
        <v>19919</v>
      </c>
      <c r="C4813" s="24"/>
      <c r="D4813" s="126" t="s">
        <v>12851</v>
      </c>
      <c r="E4813" s="25" t="s">
        <v>18071</v>
      </c>
      <c r="F4813" s="25" t="s">
        <v>18072</v>
      </c>
      <c r="G4813" s="25" t="s">
        <v>18073</v>
      </c>
      <c r="H4813" s="26" t="s">
        <v>18081</v>
      </c>
      <c r="I4813" s="25" t="s">
        <v>4430</v>
      </c>
      <c r="J4813" s="25" t="s">
        <v>18075</v>
      </c>
      <c r="K4813" s="27">
        <v>0.6</v>
      </c>
      <c r="L4813" s="25" t="s">
        <v>91</v>
      </c>
      <c r="M4813" s="24">
        <v>10</v>
      </c>
      <c r="N4813" s="25" t="s">
        <v>46</v>
      </c>
      <c r="O4813" s="25" t="s">
        <v>18076</v>
      </c>
      <c r="P4813" s="14" t="s">
        <v>18077</v>
      </c>
      <c r="Q4813" s="14" t="s">
        <v>18082</v>
      </c>
      <c r="R4813" s="101">
        <v>37.630000000000003</v>
      </c>
      <c r="S4813" s="102">
        <v>35</v>
      </c>
      <c r="T4813" s="116">
        <v>25</v>
      </c>
      <c r="U4813" s="84">
        <v>60.68</v>
      </c>
      <c r="W4813" s="102">
        <v>47.42</v>
      </c>
      <c r="AF4813" s="105">
        <v>37.799999999999997</v>
      </c>
      <c r="AG4813" s="105">
        <v>34.244100000000003</v>
      </c>
      <c r="AH4813" s="105">
        <v>36.74</v>
      </c>
      <c r="AI4813" s="105">
        <v>43.5</v>
      </c>
      <c r="AQ4813" s="105">
        <f>AVERAGE(SMALL(AE4813:AI4813,1),SMALL(AE4813:AI4813,2))</f>
        <v>35.492050000000006</v>
      </c>
      <c r="AR4813" s="105" t="str">
        <f>IF(R4813 &lt;=( AVERAGE(SMALL(AE4813:AI4813,1),SMALL(AE4813:AI4813,2))), R4813, "")</f>
        <v/>
      </c>
      <c r="AS4813" s="105" t="e">
        <f>AVERAGE(SMALL(AJ4813:AM4813,1),SMALL(AJ4813:AM4813,2))</f>
        <v>#NUM!</v>
      </c>
      <c r="AT4813" s="105" t="e">
        <f>#REF!*1.075</f>
        <v>#REF!</v>
      </c>
      <c r="AU4813" s="105">
        <f>T4813*1.075</f>
        <v>26.875</v>
      </c>
      <c r="AV4813" s="102" t="e">
        <f t="shared" si="1077"/>
        <v>#REF!</v>
      </c>
      <c r="AW4813" s="105" t="s">
        <v>172</v>
      </c>
      <c r="AX4813" s="105" t="s">
        <v>173</v>
      </c>
      <c r="AY4813" s="106">
        <v>26.875</v>
      </c>
      <c r="AZ4813" s="108">
        <f t="shared" si="1074"/>
        <v>4.5687500000000005</v>
      </c>
      <c r="BA4813" s="1">
        <f t="shared" si="1075"/>
        <v>31.443750000000001</v>
      </c>
      <c r="BB4813" s="106">
        <f t="shared" si="1076"/>
        <v>33.959250000000004</v>
      </c>
      <c r="BC4813" s="105" t="s">
        <v>53</v>
      </c>
      <c r="BD4813" s="110" t="s">
        <v>885</v>
      </c>
      <c r="BE4813" s="110"/>
      <c r="BF4813" s="110"/>
      <c r="BG4813" s="110"/>
    </row>
    <row r="4814" spans="1:59" ht="24.75" hidden="1" customHeight="1">
      <c r="A4814" s="9">
        <v>4825</v>
      </c>
      <c r="B4814" s="36">
        <v>19917</v>
      </c>
      <c r="C4814" s="36"/>
      <c r="E4814" s="37" t="s">
        <v>18071</v>
      </c>
      <c r="F4814" s="36" t="s">
        <v>18083</v>
      </c>
      <c r="G4814" s="36" t="s">
        <v>18073</v>
      </c>
      <c r="H4814" s="36" t="s">
        <v>18074</v>
      </c>
      <c r="I4814" s="36" t="s">
        <v>4430</v>
      </c>
      <c r="J4814" s="37" t="s">
        <v>18075</v>
      </c>
      <c r="K4814" s="49"/>
      <c r="L4814" s="36"/>
      <c r="M4814" s="36"/>
      <c r="N4814" s="36"/>
      <c r="O4814" s="36" t="s">
        <v>18076</v>
      </c>
      <c r="P4814" s="34" t="s">
        <v>18084</v>
      </c>
      <c r="Q4814" s="34" t="s">
        <v>18078</v>
      </c>
      <c r="T4814" s="116"/>
      <c r="AT4814" s="105" t="e">
        <f>#REF!*1.075</f>
        <v>#REF!</v>
      </c>
      <c r="AV4814" s="102" t="e">
        <f t="shared" si="1077"/>
        <v>#REF!</v>
      </c>
      <c r="AZ4814" s="108" t="b">
        <f t="shared" si="1074"/>
        <v>0</v>
      </c>
      <c r="BA4814" s="1">
        <f t="shared" si="1075"/>
        <v>0</v>
      </c>
      <c r="BB4814" s="106">
        <f t="shared" si="1076"/>
        <v>0</v>
      </c>
      <c r="BE4814" s="110"/>
      <c r="BF4814" s="110"/>
      <c r="BG4814" s="110"/>
    </row>
    <row r="4815" spans="1:59" ht="24.75" hidden="1" customHeight="1">
      <c r="A4815" s="9">
        <v>4826</v>
      </c>
      <c r="B4815" s="24">
        <v>19744</v>
      </c>
      <c r="C4815" s="24"/>
      <c r="D4815" s="126" t="s">
        <v>12851</v>
      </c>
      <c r="E4815" s="25" t="s">
        <v>18085</v>
      </c>
      <c r="F4815" s="25" t="s">
        <v>18086</v>
      </c>
      <c r="G4815" s="25" t="s">
        <v>466</v>
      </c>
      <c r="H4815" s="26" t="s">
        <v>471</v>
      </c>
      <c r="I4815" s="25" t="s">
        <v>68</v>
      </c>
      <c r="J4815" s="25" t="s">
        <v>3481</v>
      </c>
      <c r="K4815" s="27"/>
      <c r="L4815" s="25"/>
      <c r="M4815" s="24">
        <v>50</v>
      </c>
      <c r="N4815" s="25" t="s">
        <v>46</v>
      </c>
      <c r="O4815" s="25" t="s">
        <v>18076</v>
      </c>
      <c r="P4815" s="14" t="s">
        <v>18087</v>
      </c>
      <c r="Q4815" s="14" t="s">
        <v>18088</v>
      </c>
      <c r="R4815" s="101">
        <v>5.92</v>
      </c>
      <c r="S4815" s="102">
        <v>5.5</v>
      </c>
      <c r="T4815" s="116">
        <v>5.5</v>
      </c>
      <c r="U4815" s="84">
        <v>10.23</v>
      </c>
      <c r="W4815" s="102">
        <v>12.9511</v>
      </c>
      <c r="Y4815" s="102">
        <v>10.23</v>
      </c>
      <c r="AF4815" s="105">
        <v>4.57</v>
      </c>
      <c r="AG4815" s="105">
        <v>7.2328000000000001</v>
      </c>
      <c r="AI4815" s="105">
        <v>7</v>
      </c>
      <c r="AM4815" s="105">
        <v>6.875</v>
      </c>
      <c r="AQ4815" s="105">
        <f>AVERAGE(SMALL(AE4815:AI4815,1),SMALL(AE4815:AI4815,2))</f>
        <v>5.7850000000000001</v>
      </c>
      <c r="AR4815" s="105" t="str">
        <f>IF(R4815 &lt;=( AVERAGE(SMALL(AE4815:AI4815,1),SMALL(AE4815:AI4815,2))), R4815, "")</f>
        <v/>
      </c>
      <c r="AS4815" s="105" t="e">
        <f>AVERAGE(SMALL(AJ4815:AM4815,1),SMALL(AJ4815:AM4815,2))</f>
        <v>#NUM!</v>
      </c>
      <c r="AT4815" s="105" t="e">
        <f>#REF!*1.075</f>
        <v>#REF!</v>
      </c>
      <c r="AU4815" s="105">
        <f>T4815*1.075</f>
        <v>5.9124999999999996</v>
      </c>
      <c r="AV4815" s="102" t="e">
        <f t="shared" si="1077"/>
        <v>#REF!</v>
      </c>
      <c r="AW4815" s="105" t="s">
        <v>279</v>
      </c>
      <c r="AX4815" s="105" t="s">
        <v>278</v>
      </c>
      <c r="AY4815" s="106">
        <v>5.7850000000000001</v>
      </c>
      <c r="AZ4815" s="108">
        <f t="shared" si="1074"/>
        <v>1.44625</v>
      </c>
      <c r="BA4815" s="1">
        <f t="shared" si="1075"/>
        <v>7.2312500000000002</v>
      </c>
      <c r="BB4815" s="106">
        <f t="shared" si="1076"/>
        <v>7.8097500000000002</v>
      </c>
      <c r="BC4815" s="105" t="s">
        <v>53</v>
      </c>
      <c r="BD4815" s="110" t="s">
        <v>885</v>
      </c>
      <c r="BE4815" s="110"/>
      <c r="BF4815" s="110"/>
      <c r="BG4815" s="110"/>
    </row>
    <row r="4816" spans="1:59" ht="24.75" hidden="1" customHeight="1">
      <c r="A4816" s="9">
        <v>4827</v>
      </c>
      <c r="B4816" s="36">
        <v>19918</v>
      </c>
      <c r="C4816" s="36"/>
      <c r="E4816" s="37" t="s">
        <v>18071</v>
      </c>
      <c r="F4816" s="36" t="s">
        <v>18083</v>
      </c>
      <c r="G4816" s="36" t="s">
        <v>18073</v>
      </c>
      <c r="H4816" s="36" t="s">
        <v>18079</v>
      </c>
      <c r="I4816" s="36" t="s">
        <v>4430</v>
      </c>
      <c r="J4816" s="37" t="s">
        <v>18075</v>
      </c>
      <c r="K4816" s="49"/>
      <c r="L4816" s="36"/>
      <c r="M4816" s="36"/>
      <c r="N4816" s="36"/>
      <c r="O4816" s="36" t="s">
        <v>18076</v>
      </c>
      <c r="P4816" s="34" t="s">
        <v>18084</v>
      </c>
      <c r="Q4816" s="34" t="s">
        <v>18080</v>
      </c>
      <c r="T4816" s="116"/>
      <c r="AT4816" s="105" t="e">
        <f>#REF!*1.075</f>
        <v>#REF!</v>
      </c>
      <c r="AV4816" s="102" t="e">
        <f t="shared" si="1077"/>
        <v>#REF!</v>
      </c>
      <c r="AZ4816" s="108" t="b">
        <f t="shared" si="1074"/>
        <v>0</v>
      </c>
      <c r="BA4816" s="1">
        <f t="shared" si="1075"/>
        <v>0</v>
      </c>
      <c r="BB4816" s="106">
        <f t="shared" si="1076"/>
        <v>0</v>
      </c>
      <c r="BE4816" s="110"/>
      <c r="BF4816" s="110"/>
      <c r="BG4816" s="110"/>
    </row>
    <row r="4817" spans="1:59" ht="24.75" hidden="1" customHeight="1">
      <c r="A4817" s="9">
        <v>4829</v>
      </c>
      <c r="B4817" s="36">
        <v>19919</v>
      </c>
      <c r="C4817" s="36"/>
      <c r="E4817" s="37" t="s">
        <v>18071</v>
      </c>
      <c r="F4817" s="36" t="s">
        <v>18083</v>
      </c>
      <c r="G4817" s="36" t="s">
        <v>18073</v>
      </c>
      <c r="H4817" s="36" t="s">
        <v>18081</v>
      </c>
      <c r="I4817" s="36" t="s">
        <v>4430</v>
      </c>
      <c r="J4817" s="37" t="s">
        <v>18075</v>
      </c>
      <c r="K4817" s="49"/>
      <c r="L4817" s="36"/>
      <c r="M4817" s="36"/>
      <c r="N4817" s="36"/>
      <c r="O4817" s="36" t="s">
        <v>18076</v>
      </c>
      <c r="P4817" s="34" t="s">
        <v>18084</v>
      </c>
      <c r="Q4817" s="34" t="s">
        <v>18082</v>
      </c>
      <c r="T4817" s="116"/>
      <c r="AT4817" s="105" t="e">
        <f>#REF!*1.075</f>
        <v>#REF!</v>
      </c>
      <c r="AV4817" s="102" t="e">
        <f t="shared" si="1077"/>
        <v>#REF!</v>
      </c>
      <c r="AZ4817" s="108" t="b">
        <f t="shared" si="1074"/>
        <v>0</v>
      </c>
      <c r="BA4817" s="1">
        <f t="shared" si="1075"/>
        <v>0</v>
      </c>
      <c r="BB4817" s="106">
        <f t="shared" si="1076"/>
        <v>0</v>
      </c>
      <c r="BE4817" s="110"/>
      <c r="BF4817" s="110"/>
      <c r="BG4817" s="110"/>
    </row>
    <row r="4818" spans="1:59" ht="24.75" hidden="1" customHeight="1">
      <c r="A4818" s="9">
        <v>4828</v>
      </c>
      <c r="B4818" s="24">
        <v>955</v>
      </c>
      <c r="C4818" s="24"/>
      <c r="D4818" s="15"/>
      <c r="E4818" s="25" t="s">
        <v>18089</v>
      </c>
      <c r="F4818" s="25" t="s">
        <v>18086</v>
      </c>
      <c r="G4818" s="25" t="s">
        <v>466</v>
      </c>
      <c r="H4818" s="26" t="s">
        <v>471</v>
      </c>
      <c r="I4818" s="25" t="s">
        <v>68</v>
      </c>
      <c r="J4818" s="25" t="s">
        <v>124</v>
      </c>
      <c r="K4818" s="27"/>
      <c r="L4818" s="25"/>
      <c r="M4818" s="24">
        <v>20</v>
      </c>
      <c r="N4818" s="25" t="s">
        <v>46</v>
      </c>
      <c r="O4818" s="25" t="s">
        <v>18090</v>
      </c>
      <c r="P4818" s="14" t="s">
        <v>18091</v>
      </c>
      <c r="Q4818" s="14" t="s">
        <v>18092</v>
      </c>
      <c r="R4818" s="101">
        <v>3.9</v>
      </c>
      <c r="T4818" s="116">
        <v>3</v>
      </c>
      <c r="U4818" s="84">
        <v>4.09</v>
      </c>
      <c r="W4818" s="102">
        <v>5.1643999999999997</v>
      </c>
      <c r="AE4818" s="104">
        <v>4.09</v>
      </c>
      <c r="AG4818" s="105">
        <v>5.1760000000000002</v>
      </c>
      <c r="AN4818" s="106">
        <v>3.9</v>
      </c>
      <c r="AO4818" s="105" t="s">
        <v>50</v>
      </c>
      <c r="AP4818" s="104" t="s">
        <v>51</v>
      </c>
      <c r="AQ4818" s="105">
        <f>AVERAGE(SMALL(AE4818:AI4818,1),SMALL(AE4818:AI4818,2))</f>
        <v>4.633</v>
      </c>
      <c r="AR4818" s="105">
        <f>IF(R4818 &lt;=( AVERAGE(SMALL(AE4818:AI4818,1),SMALL(AE4818:AI4818,2))), R4818, "")</f>
        <v>3.9</v>
      </c>
      <c r="AS4818" s="105" t="e">
        <f>AVERAGE(SMALL(AJ4818:AM4818,1),SMALL(AJ4818:AM4818,2))</f>
        <v>#NUM!</v>
      </c>
      <c r="AT4818" s="105" t="e">
        <f>#REF!*1.075</f>
        <v>#REF!</v>
      </c>
      <c r="AU4818" s="105">
        <f>T4818*1.075</f>
        <v>3.2249999999999996</v>
      </c>
      <c r="AV4818" s="102" t="e">
        <f t="shared" si="1077"/>
        <v>#REF!</v>
      </c>
      <c r="AW4818" s="105" t="s">
        <v>172</v>
      </c>
      <c r="AX4818" s="105" t="s">
        <v>173</v>
      </c>
      <c r="AY4818" s="106">
        <v>3.2549999999999999</v>
      </c>
      <c r="AZ4818" s="108">
        <f t="shared" si="1074"/>
        <v>0.81374999999999997</v>
      </c>
      <c r="BA4818" s="1">
        <f t="shared" si="1075"/>
        <v>4.0687499999999996</v>
      </c>
      <c r="BB4818" s="106">
        <f t="shared" si="1076"/>
        <v>4.3942499999999995</v>
      </c>
      <c r="BC4818" s="105" t="s">
        <v>53</v>
      </c>
      <c r="BE4818" s="110"/>
      <c r="BF4818" s="110"/>
      <c r="BG4818" s="110"/>
    </row>
    <row r="4819" spans="1:59" ht="24.75" hidden="1" customHeight="1">
      <c r="A4819" s="9">
        <v>4830</v>
      </c>
      <c r="B4819" s="24">
        <v>5793</v>
      </c>
      <c r="C4819" s="24"/>
      <c r="D4819" s="15"/>
      <c r="E4819" s="25" t="s">
        <v>12839</v>
      </c>
      <c r="F4819" s="25" t="s">
        <v>1138</v>
      </c>
      <c r="G4819" s="25" t="s">
        <v>1144</v>
      </c>
      <c r="H4819" s="26" t="s">
        <v>105</v>
      </c>
      <c r="I4819" s="25" t="s">
        <v>345</v>
      </c>
      <c r="J4819" s="25" t="s">
        <v>18093</v>
      </c>
      <c r="K4819" s="27"/>
      <c r="L4819" s="25"/>
      <c r="M4819" s="24">
        <v>30</v>
      </c>
      <c r="N4819" s="25" t="s">
        <v>46</v>
      </c>
      <c r="O4819" s="25" t="s">
        <v>18090</v>
      </c>
      <c r="P4819" s="14" t="s">
        <v>18094</v>
      </c>
      <c r="Q4819" s="14" t="s">
        <v>18095</v>
      </c>
      <c r="R4819" s="101">
        <v>2.5</v>
      </c>
      <c r="T4819" s="116">
        <v>1.57</v>
      </c>
      <c r="U4819" s="84">
        <v>2.56</v>
      </c>
      <c r="V4819" s="102">
        <v>2.14</v>
      </c>
      <c r="W4819" s="102">
        <v>2.78</v>
      </c>
      <c r="AE4819" s="104">
        <v>2.56</v>
      </c>
      <c r="AF4819" s="105">
        <v>2.04</v>
      </c>
      <c r="AH4819" s="105">
        <v>2.09</v>
      </c>
      <c r="AI4819" s="105">
        <v>2.56</v>
      </c>
      <c r="AN4819" s="106">
        <v>2.0649999999999999</v>
      </c>
      <c r="AO4819" s="105" t="s">
        <v>277</v>
      </c>
      <c r="AP4819" s="104" t="s">
        <v>278</v>
      </c>
      <c r="AQ4819" s="105">
        <f>AVERAGE(SMALL(AE4819:AI4819,1),SMALL(AE4819:AI4819,2))</f>
        <v>2.0649999999999999</v>
      </c>
      <c r="AR4819" s="105" t="str">
        <f>IF(R4819 &lt;=( AVERAGE(SMALL(AE4819:AI4819,1),SMALL(AE4819:AI4819,2))), R4819, "")</f>
        <v/>
      </c>
      <c r="AS4819" s="105" t="e">
        <f>AVERAGE(SMALL(AJ4819:AM4819,1),SMALL(AJ4819:AM4819,2))</f>
        <v>#NUM!</v>
      </c>
      <c r="AT4819" s="105" t="e">
        <f>#REF!*1.075</f>
        <v>#REF!</v>
      </c>
      <c r="AU4819" s="105">
        <f>T4819*1.075</f>
        <v>1.6877500000000001</v>
      </c>
      <c r="AV4819" s="102" t="e">
        <f t="shared" si="1077"/>
        <v>#REF!</v>
      </c>
      <c r="AW4819" s="105" t="s">
        <v>172</v>
      </c>
      <c r="AX4819" s="105" t="s">
        <v>173</v>
      </c>
      <c r="AY4819" s="106">
        <v>1.6877500000000001</v>
      </c>
      <c r="AZ4819" s="108">
        <f t="shared" si="1074"/>
        <v>0.42193750000000002</v>
      </c>
      <c r="BA4819" s="1">
        <f t="shared" si="1075"/>
        <v>2.1096875000000002</v>
      </c>
      <c r="BB4819" s="106">
        <f t="shared" si="1076"/>
        <v>2.2784625000000003</v>
      </c>
      <c r="BC4819" s="105" t="s">
        <v>53</v>
      </c>
      <c r="BE4819" s="110"/>
      <c r="BF4819" s="110"/>
      <c r="BG4819" s="110"/>
    </row>
    <row r="4820" spans="1:59" ht="24.75" hidden="1" customHeight="1">
      <c r="A4820" s="9">
        <v>4831</v>
      </c>
      <c r="B4820" s="24">
        <v>5794</v>
      </c>
      <c r="C4820" s="24"/>
      <c r="D4820" s="15"/>
      <c r="E4820" s="25" t="s">
        <v>12839</v>
      </c>
      <c r="F4820" s="25" t="s">
        <v>1138</v>
      </c>
      <c r="G4820" s="25" t="s">
        <v>1144</v>
      </c>
      <c r="H4820" s="26" t="s">
        <v>204</v>
      </c>
      <c r="I4820" s="25" t="s">
        <v>345</v>
      </c>
      <c r="J4820" s="25" t="s">
        <v>18093</v>
      </c>
      <c r="K4820" s="27"/>
      <c r="L4820" s="25"/>
      <c r="M4820" s="24">
        <v>30</v>
      </c>
      <c r="N4820" s="25" t="s">
        <v>46</v>
      </c>
      <c r="O4820" s="25" t="s">
        <v>18090</v>
      </c>
      <c r="P4820" s="14" t="s">
        <v>18094</v>
      </c>
      <c r="Q4820" s="14" t="s">
        <v>18096</v>
      </c>
      <c r="R4820" s="101">
        <v>2.84</v>
      </c>
      <c r="T4820" s="116">
        <v>2</v>
      </c>
      <c r="U4820" s="84">
        <v>2.76</v>
      </c>
      <c r="V4820" s="102">
        <v>2.54</v>
      </c>
      <c r="AE4820" s="104">
        <v>2.76</v>
      </c>
      <c r="AH4820" s="105">
        <v>2.1</v>
      </c>
      <c r="AI4820" s="105">
        <v>2.76</v>
      </c>
      <c r="AN4820" s="106">
        <v>2.4300000000000002</v>
      </c>
      <c r="AO4820" s="105" t="s">
        <v>277</v>
      </c>
      <c r="AP4820" s="104" t="s">
        <v>278</v>
      </c>
      <c r="AQ4820" s="105">
        <f>AVERAGE(SMALL(AE4820:AI4820,1),SMALL(AE4820:AI4820,2))</f>
        <v>2.4299999999999997</v>
      </c>
      <c r="AR4820" s="105" t="str">
        <f>IF(R4820 &lt;=( AVERAGE(SMALL(AE4820:AI4820,1),SMALL(AE4820:AI4820,2))), R4820, "")</f>
        <v/>
      </c>
      <c r="AS4820" s="105" t="e">
        <f>AVERAGE(SMALL(AJ4820:AM4820,1),SMALL(AJ4820:AM4820,2))</f>
        <v>#NUM!</v>
      </c>
      <c r="AT4820" s="105" t="e">
        <f>#REF!*1.075</f>
        <v>#REF!</v>
      </c>
      <c r="AU4820" s="105">
        <f>T4820*1.075</f>
        <v>2.15</v>
      </c>
      <c r="AV4820" s="102" t="e">
        <f t="shared" si="1077"/>
        <v>#REF!</v>
      </c>
      <c r="AW4820" s="105" t="s">
        <v>172</v>
      </c>
      <c r="AX4820" s="105" t="s">
        <v>173</v>
      </c>
      <c r="AY4820" s="106">
        <v>2.15</v>
      </c>
      <c r="AZ4820" s="108">
        <f t="shared" si="1074"/>
        <v>0.53749999999999998</v>
      </c>
      <c r="BA4820" s="1">
        <f t="shared" si="1075"/>
        <v>2.6875</v>
      </c>
      <c r="BB4820" s="106">
        <f t="shared" si="1076"/>
        <v>2.9024999999999999</v>
      </c>
      <c r="BC4820" s="105" t="s">
        <v>53</v>
      </c>
      <c r="BE4820" s="110"/>
      <c r="BF4820" s="110"/>
      <c r="BG4820" s="110"/>
    </row>
    <row r="4821" spans="1:59" ht="24.75" hidden="1" customHeight="1">
      <c r="A4821" s="9">
        <v>4832</v>
      </c>
      <c r="B4821" s="36">
        <v>19744</v>
      </c>
      <c r="C4821" s="36"/>
      <c r="E4821" s="37" t="s">
        <v>18085</v>
      </c>
      <c r="F4821" s="36" t="s">
        <v>18097</v>
      </c>
      <c r="G4821" s="36" t="s">
        <v>466</v>
      </c>
      <c r="H4821" s="36" t="s">
        <v>471</v>
      </c>
      <c r="I4821" s="36" t="s">
        <v>68</v>
      </c>
      <c r="J4821" s="37" t="s">
        <v>3481</v>
      </c>
      <c r="K4821" s="49"/>
      <c r="L4821" s="36"/>
      <c r="M4821" s="36"/>
      <c r="N4821" s="36"/>
      <c r="O4821" s="36" t="s">
        <v>18090</v>
      </c>
      <c r="P4821" s="34" t="s">
        <v>18098</v>
      </c>
      <c r="Q4821" s="34" t="s">
        <v>18088</v>
      </c>
      <c r="T4821" s="116"/>
      <c r="AT4821" s="105" t="e">
        <f>#REF!*1.075</f>
        <v>#REF!</v>
      </c>
      <c r="AV4821" s="102" t="e">
        <f t="shared" si="1077"/>
        <v>#REF!</v>
      </c>
      <c r="AZ4821" s="108" t="b">
        <f t="shared" si="1074"/>
        <v>0</v>
      </c>
      <c r="BA4821" s="1">
        <f t="shared" si="1075"/>
        <v>0</v>
      </c>
      <c r="BB4821" s="106">
        <f t="shared" si="1076"/>
        <v>0</v>
      </c>
      <c r="BE4821" s="110"/>
      <c r="BF4821" s="110"/>
      <c r="BG4821" s="110"/>
    </row>
    <row r="4822" spans="1:59" ht="24.75" hidden="1" customHeight="1">
      <c r="A4822" s="9">
        <v>4833</v>
      </c>
      <c r="B4822" s="36">
        <v>955</v>
      </c>
      <c r="C4822" s="36"/>
      <c r="E4822" s="37" t="s">
        <v>18089</v>
      </c>
      <c r="F4822" s="36" t="s">
        <v>18097</v>
      </c>
      <c r="G4822" s="36" t="s">
        <v>466</v>
      </c>
      <c r="H4822" s="36" t="s">
        <v>471</v>
      </c>
      <c r="I4822" s="36" t="s">
        <v>68</v>
      </c>
      <c r="J4822" s="37" t="s">
        <v>124</v>
      </c>
      <c r="K4822" s="49"/>
      <c r="L4822" s="36"/>
      <c r="M4822" s="36"/>
      <c r="N4822" s="36"/>
      <c r="O4822" s="36" t="s">
        <v>18090</v>
      </c>
      <c r="P4822" s="34" t="s">
        <v>18099</v>
      </c>
      <c r="Q4822" s="34" t="s">
        <v>18092</v>
      </c>
      <c r="T4822" s="116"/>
      <c r="AT4822" s="105" t="e">
        <f>#REF!*1.075</f>
        <v>#REF!</v>
      </c>
      <c r="AV4822" s="102" t="e">
        <f t="shared" si="1077"/>
        <v>#REF!</v>
      </c>
      <c r="AZ4822" s="108" t="b">
        <f t="shared" si="1074"/>
        <v>0</v>
      </c>
      <c r="BA4822" s="1">
        <f t="shared" si="1075"/>
        <v>0</v>
      </c>
      <c r="BB4822" s="106">
        <f t="shared" si="1076"/>
        <v>0</v>
      </c>
      <c r="BE4822" s="110"/>
      <c r="BF4822" s="110"/>
      <c r="BG4822" s="110"/>
    </row>
    <row r="4823" spans="1:59" ht="24.75" hidden="1" customHeight="1">
      <c r="A4823" s="9">
        <v>4834</v>
      </c>
      <c r="B4823" s="24">
        <v>998</v>
      </c>
      <c r="C4823" s="24"/>
      <c r="D4823" s="15"/>
      <c r="E4823" s="25" t="s">
        <v>18100</v>
      </c>
      <c r="F4823" s="25" t="s">
        <v>18101</v>
      </c>
      <c r="G4823" s="25" t="s">
        <v>4206</v>
      </c>
      <c r="H4823" s="26" t="s">
        <v>18102</v>
      </c>
      <c r="I4823" s="25" t="s">
        <v>196</v>
      </c>
      <c r="J4823" s="25" t="s">
        <v>18103</v>
      </c>
      <c r="K4823" s="27">
        <v>200</v>
      </c>
      <c r="L4823" s="25" t="s">
        <v>91</v>
      </c>
      <c r="M4823" s="24">
        <v>1</v>
      </c>
      <c r="N4823" s="25" t="s">
        <v>46</v>
      </c>
      <c r="O4823" s="25" t="s">
        <v>18090</v>
      </c>
      <c r="P4823" s="14" t="s">
        <v>18104</v>
      </c>
      <c r="Q4823" s="14" t="s">
        <v>18105</v>
      </c>
      <c r="R4823" s="101">
        <v>5.2</v>
      </c>
      <c r="T4823" s="116">
        <v>3.53</v>
      </c>
      <c r="U4823" s="84">
        <v>4.0199999999999996</v>
      </c>
      <c r="AE4823" s="104">
        <v>4.0199999999999996</v>
      </c>
      <c r="AN4823" s="106">
        <v>5.2</v>
      </c>
      <c r="AO4823" s="105" t="s">
        <v>50</v>
      </c>
      <c r="AP4823" s="104" t="s">
        <v>51</v>
      </c>
      <c r="AQ4823" s="105" t="e">
        <f>AVERAGE(SMALL(AE4823:AI4823,1),SMALL(AE4823:AI4823,2))</f>
        <v>#NUM!</v>
      </c>
      <c r="AR4823" s="105" t="e">
        <f>IF(R4823 &lt;=( AVERAGE(SMALL(AE4823:AI4823,1),SMALL(AE4823:AI4823,2))), R4823, "")</f>
        <v>#NUM!</v>
      </c>
      <c r="AS4823" s="105" t="e">
        <f>AVERAGE(SMALL(AJ4823:AM4823,1),SMALL(AJ4823:AM4823,2))</f>
        <v>#NUM!</v>
      </c>
      <c r="AT4823" s="105" t="e">
        <f>#REF!*1.075</f>
        <v>#REF!</v>
      </c>
      <c r="AU4823" s="105">
        <f>T4823*1.075</f>
        <v>3.7947499999999996</v>
      </c>
      <c r="AV4823" s="102" t="e">
        <f t="shared" si="1077"/>
        <v>#REF!</v>
      </c>
      <c r="AW4823" s="105" t="s">
        <v>172</v>
      </c>
      <c r="AX4823" s="105" t="s">
        <v>173</v>
      </c>
      <c r="AY4823" s="106">
        <v>3.79</v>
      </c>
      <c r="AZ4823" s="108">
        <f t="shared" si="1074"/>
        <v>0.94750000000000001</v>
      </c>
      <c r="BA4823" s="1">
        <f t="shared" si="1075"/>
        <v>4.7374999999999998</v>
      </c>
      <c r="BB4823" s="106">
        <f t="shared" si="1076"/>
        <v>5.1165000000000003</v>
      </c>
      <c r="BC4823" s="105" t="s">
        <v>53</v>
      </c>
      <c r="BE4823" s="110"/>
      <c r="BF4823" s="110"/>
      <c r="BG4823" s="110"/>
    </row>
    <row r="4824" spans="1:59" ht="24.75" hidden="1" customHeight="1">
      <c r="A4824" s="9">
        <v>4835</v>
      </c>
      <c r="B4824" s="36">
        <v>5794</v>
      </c>
      <c r="C4824" s="36"/>
      <c r="E4824" s="37" t="s">
        <v>12839</v>
      </c>
      <c r="F4824" s="36" t="s">
        <v>2674</v>
      </c>
      <c r="G4824" s="36" t="s">
        <v>1144</v>
      </c>
      <c r="H4824" s="36" t="s">
        <v>204</v>
      </c>
      <c r="I4824" s="36" t="s">
        <v>345</v>
      </c>
      <c r="J4824" s="37" t="s">
        <v>18093</v>
      </c>
      <c r="K4824" s="49"/>
      <c r="L4824" s="36"/>
      <c r="M4824" s="36"/>
      <c r="N4824" s="36"/>
      <c r="O4824" s="36" t="s">
        <v>18090</v>
      </c>
      <c r="P4824" s="34" t="s">
        <v>18106</v>
      </c>
      <c r="Q4824" s="34" t="s">
        <v>18096</v>
      </c>
      <c r="T4824" s="116"/>
      <c r="AT4824" s="105" t="e">
        <f>#REF!*1.075</f>
        <v>#REF!</v>
      </c>
      <c r="AV4824" s="102" t="e">
        <f t="shared" si="1077"/>
        <v>#REF!</v>
      </c>
      <c r="AZ4824" s="108" t="b">
        <f t="shared" si="1074"/>
        <v>0</v>
      </c>
      <c r="BA4824" s="1">
        <f t="shared" si="1075"/>
        <v>0</v>
      </c>
      <c r="BB4824" s="106">
        <f t="shared" si="1076"/>
        <v>0</v>
      </c>
      <c r="BE4824" s="110"/>
      <c r="BF4824" s="110"/>
      <c r="BG4824" s="110"/>
    </row>
    <row r="4825" spans="1:59" ht="24.75" hidden="1" customHeight="1">
      <c r="A4825" s="9">
        <v>4836</v>
      </c>
      <c r="B4825" s="24">
        <v>957</v>
      </c>
      <c r="C4825" s="24"/>
      <c r="D4825" s="15"/>
      <c r="E4825" s="25" t="s">
        <v>18107</v>
      </c>
      <c r="F4825" s="25" t="s">
        <v>18108</v>
      </c>
      <c r="G4825" s="25" t="s">
        <v>18109</v>
      </c>
      <c r="H4825" s="26" t="s">
        <v>123</v>
      </c>
      <c r="I4825" s="25" t="s">
        <v>44</v>
      </c>
      <c r="J4825" s="25" t="s">
        <v>18110</v>
      </c>
      <c r="K4825" s="27"/>
      <c r="L4825" s="25"/>
      <c r="M4825" s="24">
        <v>20</v>
      </c>
      <c r="N4825" s="25" t="s">
        <v>46</v>
      </c>
      <c r="O4825" s="25" t="s">
        <v>18090</v>
      </c>
      <c r="P4825" s="14" t="s">
        <v>18111</v>
      </c>
      <c r="Q4825" s="14" t="s">
        <v>18112</v>
      </c>
      <c r="R4825" s="101">
        <v>6.95</v>
      </c>
      <c r="T4825" s="116">
        <v>4.4000000000000004</v>
      </c>
      <c r="W4825" s="102">
        <v>5.67</v>
      </c>
      <c r="AG4825" s="105">
        <v>8.5549999999999997</v>
      </c>
      <c r="AI4825" s="105">
        <v>5.85</v>
      </c>
      <c r="AN4825" s="106">
        <v>6.95</v>
      </c>
      <c r="AO4825" s="105" t="s">
        <v>50</v>
      </c>
      <c r="AP4825" s="104" t="s">
        <v>51</v>
      </c>
      <c r="AQ4825" s="105">
        <f>AVERAGE(SMALL(AE4825:AI4825,1),SMALL(AE4825:AI4825,2))</f>
        <v>7.2024999999999997</v>
      </c>
      <c r="AR4825" s="105">
        <f>IF(R4825 &lt;=( AVERAGE(SMALL(AE4825:AI4825,1),SMALL(AE4825:AI4825,2))), R4825, "")</f>
        <v>6.95</v>
      </c>
      <c r="AS4825" s="105" t="e">
        <f>AVERAGE(SMALL(AJ4825:AM4825,1),SMALL(AJ4825:AM4825,2))</f>
        <v>#NUM!</v>
      </c>
      <c r="AT4825" s="105" t="e">
        <f>#REF!*1.075</f>
        <v>#REF!</v>
      </c>
      <c r="AU4825" s="105">
        <f>T4825*1.075</f>
        <v>4.7300000000000004</v>
      </c>
      <c r="AV4825" s="102" t="e">
        <f t="shared" si="1077"/>
        <v>#REF!</v>
      </c>
      <c r="AW4825" s="105" t="s">
        <v>172</v>
      </c>
      <c r="AX4825" s="105" t="s">
        <v>173</v>
      </c>
      <c r="AY4825" s="106">
        <v>4.7300000000000004</v>
      </c>
      <c r="AZ4825" s="108">
        <f t="shared" si="1074"/>
        <v>1.1825000000000001</v>
      </c>
      <c r="BA4825" s="1">
        <f t="shared" si="1075"/>
        <v>5.9125000000000005</v>
      </c>
      <c r="BB4825" s="106">
        <f t="shared" si="1076"/>
        <v>6.3855000000000004</v>
      </c>
      <c r="BC4825" s="105" t="s">
        <v>53</v>
      </c>
      <c r="BE4825" s="110"/>
      <c r="BF4825" s="110"/>
      <c r="BG4825" s="110"/>
    </row>
    <row r="4826" spans="1:59" ht="24.75" hidden="1" customHeight="1">
      <c r="A4826" s="9">
        <v>4837</v>
      </c>
      <c r="B4826" s="36">
        <v>5793</v>
      </c>
      <c r="C4826" s="36"/>
      <c r="E4826" s="37" t="s">
        <v>12839</v>
      </c>
      <c r="F4826" s="36" t="s">
        <v>2674</v>
      </c>
      <c r="G4826" s="36" t="s">
        <v>1144</v>
      </c>
      <c r="H4826" s="36" t="s">
        <v>105</v>
      </c>
      <c r="I4826" s="36" t="s">
        <v>345</v>
      </c>
      <c r="J4826" s="37" t="s">
        <v>18093</v>
      </c>
      <c r="K4826" s="49"/>
      <c r="L4826" s="36"/>
      <c r="M4826" s="36"/>
      <c r="N4826" s="36"/>
      <c r="O4826" s="36" t="s">
        <v>18090</v>
      </c>
      <c r="P4826" s="34" t="s">
        <v>18106</v>
      </c>
      <c r="Q4826" s="34" t="s">
        <v>18095</v>
      </c>
      <c r="T4826" s="116"/>
      <c r="AT4826" s="105" t="e">
        <f>#REF!*1.075</f>
        <v>#REF!</v>
      </c>
      <c r="AV4826" s="102" t="e">
        <f t="shared" si="1077"/>
        <v>#REF!</v>
      </c>
      <c r="AZ4826" s="108" t="b">
        <f t="shared" si="1074"/>
        <v>0</v>
      </c>
      <c r="BA4826" s="1">
        <f t="shared" si="1075"/>
        <v>0</v>
      </c>
      <c r="BB4826" s="106">
        <f t="shared" si="1076"/>
        <v>0</v>
      </c>
      <c r="BE4826" s="110"/>
      <c r="BF4826" s="110"/>
      <c r="BG4826" s="110"/>
    </row>
    <row r="4827" spans="1:59" ht="24.75" hidden="1" customHeight="1">
      <c r="A4827" s="9">
        <v>4838</v>
      </c>
      <c r="B4827" s="24">
        <v>14210</v>
      </c>
      <c r="C4827" s="24"/>
      <c r="D4827" s="15"/>
      <c r="E4827" s="25" t="s">
        <v>18113</v>
      </c>
      <c r="F4827" s="25" t="s">
        <v>18114</v>
      </c>
      <c r="G4827" s="25" t="s">
        <v>18115</v>
      </c>
      <c r="H4827" s="26" t="s">
        <v>18116</v>
      </c>
      <c r="I4827" s="25" t="s">
        <v>364</v>
      </c>
      <c r="J4827" s="25" t="s">
        <v>18117</v>
      </c>
      <c r="K4827" s="27">
        <v>25</v>
      </c>
      <c r="L4827" s="25" t="s">
        <v>91</v>
      </c>
      <c r="M4827" s="24">
        <v>1</v>
      </c>
      <c r="N4827" s="25" t="s">
        <v>46</v>
      </c>
      <c r="O4827" s="25" t="s">
        <v>18090</v>
      </c>
      <c r="P4827" s="14" t="s">
        <v>18118</v>
      </c>
      <c r="Q4827" s="14" t="s">
        <v>5235</v>
      </c>
      <c r="R4827" s="101">
        <v>15.99</v>
      </c>
      <c r="T4827" s="116">
        <v>11.93</v>
      </c>
      <c r="U4827" s="84">
        <v>13.31</v>
      </c>
      <c r="V4827" s="102">
        <v>13.01</v>
      </c>
      <c r="AE4827" s="104">
        <v>13.31</v>
      </c>
      <c r="AF4827" s="105">
        <v>15.015376999999999</v>
      </c>
      <c r="AG4827" s="105">
        <v>12.563000000000001</v>
      </c>
      <c r="AI4827" s="105">
        <v>18.399999999999999</v>
      </c>
      <c r="AN4827" s="106">
        <v>12.936500000000001</v>
      </c>
      <c r="AO4827" s="105" t="s">
        <v>277</v>
      </c>
      <c r="AP4827" s="104" t="s">
        <v>278</v>
      </c>
      <c r="AQ4827" s="105">
        <f>AVERAGE(SMALL(AE4827:AI4827,1),SMALL(AE4827:AI4827,2))</f>
        <v>12.936500000000001</v>
      </c>
      <c r="AR4827" s="105" t="str">
        <f>IF(R4827 &lt;=( AVERAGE(SMALL(AE4827:AI4827,1),SMALL(AE4827:AI4827,2))), R4827, "")</f>
        <v/>
      </c>
      <c r="AS4827" s="105" t="e">
        <f>AVERAGE(SMALL(AJ4827:AM4827,1),SMALL(AJ4827:AM4827,2))</f>
        <v>#NUM!</v>
      </c>
      <c r="AT4827" s="105" t="e">
        <f>#REF!*1.075</f>
        <v>#REF!</v>
      </c>
      <c r="AU4827" s="105">
        <f>T4827*1.075</f>
        <v>12.82475</v>
      </c>
      <c r="AV4827" s="102" t="e">
        <f t="shared" si="1077"/>
        <v>#REF!</v>
      </c>
      <c r="AW4827" s="105" t="s">
        <v>172</v>
      </c>
      <c r="AX4827" s="105" t="s">
        <v>173</v>
      </c>
      <c r="AY4827" s="106">
        <v>12.82475</v>
      </c>
      <c r="AZ4827" s="108">
        <f t="shared" ref="AZ4827:AZ4890" si="1082">IF(AND(AY4827&gt;0,AY4827&lt;=10),AY4827*0.25,IF(AND(AY4827&gt;10,AY4827&lt;=50),AY4827*0.17,IF(AND(AY4827&gt;10,AY4827&lt;=100),AY4827*0.12,IF(AY4827&gt;100,AY4827*0.1))))</f>
        <v>2.1802075000000003</v>
      </c>
      <c r="BA4827" s="1">
        <f t="shared" ref="BA4827:BA4890" si="1083">AZ4827+AY4827</f>
        <v>15.0049575</v>
      </c>
      <c r="BB4827" s="106">
        <f t="shared" ref="BB4827:BB4890" si="1084">BA4827+BA4827*0.08</f>
        <v>16.205354100000001</v>
      </c>
      <c r="BC4827" s="105" t="s">
        <v>53</v>
      </c>
      <c r="BE4827" s="110"/>
      <c r="BF4827" s="110"/>
      <c r="BG4827" s="110"/>
    </row>
    <row r="4828" spans="1:59" ht="24.75" hidden="1" customHeight="1">
      <c r="A4828" s="9">
        <v>4839</v>
      </c>
      <c r="B4828" s="36">
        <v>998</v>
      </c>
      <c r="C4828" s="36"/>
      <c r="E4828" s="37" t="s">
        <v>18100</v>
      </c>
      <c r="F4828" s="36" t="s">
        <v>18119</v>
      </c>
      <c r="G4828" s="36" t="s">
        <v>4206</v>
      </c>
      <c r="H4828" s="36" t="s">
        <v>18102</v>
      </c>
      <c r="I4828" s="36" t="s">
        <v>196</v>
      </c>
      <c r="J4828" s="37" t="s">
        <v>18120</v>
      </c>
      <c r="K4828" s="49"/>
      <c r="L4828" s="36"/>
      <c r="M4828" s="36"/>
      <c r="N4828" s="36"/>
      <c r="O4828" s="36" t="s">
        <v>18090</v>
      </c>
      <c r="P4828" s="34" t="s">
        <v>18121</v>
      </c>
      <c r="Q4828" s="34" t="s">
        <v>18105</v>
      </c>
      <c r="T4828" s="116"/>
      <c r="AT4828" s="105" t="e">
        <f>#REF!*1.075</f>
        <v>#REF!</v>
      </c>
      <c r="AV4828" s="102" t="e">
        <f t="shared" si="1077"/>
        <v>#REF!</v>
      </c>
      <c r="AZ4828" s="108" t="b">
        <f t="shared" si="1082"/>
        <v>0</v>
      </c>
      <c r="BA4828" s="1">
        <f t="shared" si="1083"/>
        <v>0</v>
      </c>
      <c r="BB4828" s="106">
        <f t="shared" si="1084"/>
        <v>0</v>
      </c>
      <c r="BE4828" s="110"/>
      <c r="BF4828" s="110"/>
      <c r="BG4828" s="110"/>
    </row>
    <row r="4829" spans="1:59" ht="24.75" hidden="1" customHeight="1">
      <c r="A4829" s="9">
        <v>4840</v>
      </c>
      <c r="B4829" s="24">
        <v>1062</v>
      </c>
      <c r="C4829" s="24"/>
      <c r="D4829" s="15"/>
      <c r="E4829" s="25" t="s">
        <v>18122</v>
      </c>
      <c r="F4829" s="25" t="s">
        <v>18123</v>
      </c>
      <c r="G4829" s="25" t="s">
        <v>18124</v>
      </c>
      <c r="H4829" s="26" t="s">
        <v>43</v>
      </c>
      <c r="I4829" s="25" t="s">
        <v>44</v>
      </c>
      <c r="J4829" s="25" t="s">
        <v>18125</v>
      </c>
      <c r="K4829" s="27"/>
      <c r="L4829" s="25"/>
      <c r="M4829" s="24">
        <v>15</v>
      </c>
      <c r="N4829" s="25" t="s">
        <v>46</v>
      </c>
      <c r="O4829" s="25" t="s">
        <v>18090</v>
      </c>
      <c r="P4829" s="14" t="s">
        <v>18126</v>
      </c>
      <c r="Q4829" s="14" t="s">
        <v>18127</v>
      </c>
      <c r="R4829" s="101">
        <v>6.8</v>
      </c>
      <c r="T4829" s="116">
        <v>5</v>
      </c>
      <c r="AF4829" s="105">
        <v>3.44</v>
      </c>
      <c r="AK4829" s="105">
        <v>7.12</v>
      </c>
      <c r="AN4829" s="106">
        <v>6.8</v>
      </c>
      <c r="AO4829" s="105" t="s">
        <v>50</v>
      </c>
      <c r="AP4829" s="104" t="s">
        <v>51</v>
      </c>
      <c r="AQ4829" s="105" t="e">
        <f>AVERAGE(SMALL(AE4829:AI4829,1),SMALL(AE4829:AI4829,2))</f>
        <v>#NUM!</v>
      </c>
      <c r="AR4829" s="105" t="e">
        <f>IF(R4829 &lt;=( AVERAGE(SMALL(AE4829:AI4829,1),SMALL(AE4829:AI4829,2))), R4829, "")</f>
        <v>#NUM!</v>
      </c>
      <c r="AS4829" s="105" t="e">
        <f>AVERAGE(SMALL(AJ4829:AM4829,1),SMALL(AJ4829:AM4829,2))</f>
        <v>#NUM!</v>
      </c>
      <c r="AT4829" s="105" t="e">
        <f>#REF!*1.075</f>
        <v>#REF!</v>
      </c>
      <c r="AU4829" s="105">
        <f>T4829*1.075</f>
        <v>5.375</v>
      </c>
      <c r="AV4829" s="102" t="e">
        <f t="shared" si="1077"/>
        <v>#REF!</v>
      </c>
      <c r="AW4829" s="105" t="s">
        <v>172</v>
      </c>
      <c r="AX4829" s="105" t="s">
        <v>173</v>
      </c>
      <c r="AY4829" s="106">
        <v>5.375</v>
      </c>
      <c r="AZ4829" s="108">
        <f t="shared" si="1082"/>
        <v>1.34375</v>
      </c>
      <c r="BA4829" s="1">
        <f t="shared" si="1083"/>
        <v>6.71875</v>
      </c>
      <c r="BB4829" s="106">
        <f t="shared" si="1084"/>
        <v>7.2562499999999996</v>
      </c>
      <c r="BC4829" s="105" t="s">
        <v>53</v>
      </c>
      <c r="BE4829" s="110"/>
      <c r="BF4829" s="110"/>
      <c r="BG4829" s="110"/>
    </row>
    <row r="4830" spans="1:59" ht="24.75" hidden="1" customHeight="1">
      <c r="A4830" s="9">
        <v>4841</v>
      </c>
      <c r="B4830" s="36">
        <v>957</v>
      </c>
      <c r="C4830" s="36"/>
      <c r="E4830" s="37" t="s">
        <v>18107</v>
      </c>
      <c r="F4830" s="36" t="s">
        <v>18128</v>
      </c>
      <c r="G4830" s="36" t="s">
        <v>18109</v>
      </c>
      <c r="H4830" s="36" t="s">
        <v>123</v>
      </c>
      <c r="I4830" s="36" t="s">
        <v>44</v>
      </c>
      <c r="J4830" s="37" t="s">
        <v>18110</v>
      </c>
      <c r="K4830" s="49"/>
      <c r="L4830" s="36"/>
      <c r="M4830" s="36"/>
      <c r="N4830" s="36"/>
      <c r="O4830" s="36" t="s">
        <v>18090</v>
      </c>
      <c r="P4830" s="34" t="s">
        <v>18129</v>
      </c>
      <c r="Q4830" s="34" t="s">
        <v>18112</v>
      </c>
      <c r="T4830" s="116"/>
      <c r="AT4830" s="105" t="e">
        <f>#REF!*1.075</f>
        <v>#REF!</v>
      </c>
      <c r="AV4830" s="102" t="e">
        <f t="shared" si="1077"/>
        <v>#REF!</v>
      </c>
      <c r="AZ4830" s="108" t="b">
        <f t="shared" si="1082"/>
        <v>0</v>
      </c>
      <c r="BA4830" s="1">
        <f t="shared" si="1083"/>
        <v>0</v>
      </c>
      <c r="BB4830" s="106">
        <f t="shared" si="1084"/>
        <v>0</v>
      </c>
      <c r="BE4830" s="110"/>
      <c r="BF4830" s="110"/>
      <c r="BG4830" s="110"/>
    </row>
    <row r="4831" spans="1:59" ht="24.75" hidden="1" customHeight="1">
      <c r="A4831" s="9">
        <v>4842</v>
      </c>
      <c r="B4831" s="24">
        <v>1105</v>
      </c>
      <c r="C4831" s="24"/>
      <c r="D4831" s="15"/>
      <c r="E4831" s="25" t="s">
        <v>18130</v>
      </c>
      <c r="F4831" s="25" t="s">
        <v>18131</v>
      </c>
      <c r="G4831" s="25" t="s">
        <v>15268</v>
      </c>
      <c r="H4831" s="26" t="s">
        <v>1421</v>
      </c>
      <c r="I4831" s="25" t="s">
        <v>68</v>
      </c>
      <c r="J4831" s="25" t="s">
        <v>3747</v>
      </c>
      <c r="K4831" s="27"/>
      <c r="L4831" s="25"/>
      <c r="M4831" s="24">
        <v>50</v>
      </c>
      <c r="N4831" s="25" t="s">
        <v>46</v>
      </c>
      <c r="O4831" s="25" t="s">
        <v>18090</v>
      </c>
      <c r="P4831" s="14" t="s">
        <v>18132</v>
      </c>
      <c r="Q4831" s="14" t="s">
        <v>18133</v>
      </c>
      <c r="R4831" s="101">
        <v>3.7</v>
      </c>
      <c r="T4831" s="116">
        <v>2.52</v>
      </c>
      <c r="U4831" s="84">
        <v>6.33</v>
      </c>
      <c r="W4831" s="102">
        <v>6.65</v>
      </c>
      <c r="AE4831" s="104">
        <v>6.33</v>
      </c>
      <c r="AG4831" s="105">
        <v>4.9180000000000001</v>
      </c>
      <c r="AH4831" s="105">
        <v>3.17</v>
      </c>
      <c r="AI4831" s="105">
        <v>6.33</v>
      </c>
      <c r="AN4831" s="106">
        <v>3.7</v>
      </c>
      <c r="AO4831" s="105" t="s">
        <v>50</v>
      </c>
      <c r="AP4831" s="104" t="s">
        <v>51</v>
      </c>
      <c r="AQ4831" s="105">
        <f>AVERAGE(SMALL(AE4831:AI4831,1),SMALL(AE4831:AI4831,2))</f>
        <v>4.0440000000000005</v>
      </c>
      <c r="AR4831" s="105">
        <f>IF(R4831 &lt;=( AVERAGE(SMALL(AE4831:AI4831,1),SMALL(AE4831:AI4831,2))), R4831, "")</f>
        <v>3.7</v>
      </c>
      <c r="AS4831" s="105" t="e">
        <f>AVERAGE(SMALL(AJ4831:AM4831,1),SMALL(AJ4831:AM4831,2))</f>
        <v>#NUM!</v>
      </c>
      <c r="AT4831" s="105" t="e">
        <f>#REF!*1.075</f>
        <v>#REF!</v>
      </c>
      <c r="AU4831" s="105">
        <f>T4831*1.075</f>
        <v>2.7090000000000001</v>
      </c>
      <c r="AV4831" s="102" t="e">
        <f t="shared" si="1077"/>
        <v>#REF!</v>
      </c>
      <c r="AW4831" s="105" t="s">
        <v>172</v>
      </c>
      <c r="AX4831" s="105" t="s">
        <v>173</v>
      </c>
      <c r="AY4831" s="106">
        <v>2.7090000000000001</v>
      </c>
      <c r="AZ4831" s="108">
        <f t="shared" si="1082"/>
        <v>0.67725000000000002</v>
      </c>
      <c r="BA4831" s="1">
        <f t="shared" si="1083"/>
        <v>3.38625</v>
      </c>
      <c r="BB4831" s="106">
        <f t="shared" si="1084"/>
        <v>3.6571500000000001</v>
      </c>
      <c r="BC4831" s="105" t="s">
        <v>53</v>
      </c>
      <c r="BE4831" s="110"/>
      <c r="BF4831" s="110"/>
      <c r="BG4831" s="110"/>
    </row>
    <row r="4832" spans="1:59" ht="24.75" hidden="1" customHeight="1">
      <c r="A4832" s="9">
        <v>4843</v>
      </c>
      <c r="B4832" s="24">
        <v>1106</v>
      </c>
      <c r="C4832" s="24"/>
      <c r="D4832" s="15"/>
      <c r="E4832" s="25" t="s">
        <v>18130</v>
      </c>
      <c r="F4832" s="25" t="s">
        <v>18131</v>
      </c>
      <c r="G4832" s="25" t="s">
        <v>15268</v>
      </c>
      <c r="H4832" s="26" t="s">
        <v>43</v>
      </c>
      <c r="I4832" s="25" t="s">
        <v>68</v>
      </c>
      <c r="J4832" s="25" t="s">
        <v>3747</v>
      </c>
      <c r="K4832" s="27"/>
      <c r="L4832" s="25"/>
      <c r="M4832" s="24">
        <v>50</v>
      </c>
      <c r="N4832" s="25" t="s">
        <v>46</v>
      </c>
      <c r="O4832" s="25" t="s">
        <v>18090</v>
      </c>
      <c r="P4832" s="14" t="s">
        <v>18132</v>
      </c>
      <c r="Q4832" s="14" t="s">
        <v>18134</v>
      </c>
      <c r="R4832" s="101">
        <v>9.9</v>
      </c>
      <c r="T4832" s="116">
        <v>8.4</v>
      </c>
      <c r="W4832" s="102">
        <v>20.93</v>
      </c>
      <c r="Y4832" s="102">
        <v>20.13</v>
      </c>
      <c r="AF4832" s="105">
        <v>10.65</v>
      </c>
      <c r="AG4832" s="105">
        <v>15.488</v>
      </c>
      <c r="AH4832" s="105">
        <v>10.42</v>
      </c>
      <c r="AI4832" s="105">
        <v>20.13</v>
      </c>
      <c r="AN4832" s="106">
        <v>9.9</v>
      </c>
      <c r="AO4832" s="105" t="s">
        <v>50</v>
      </c>
      <c r="AP4832" s="104" t="s">
        <v>51</v>
      </c>
      <c r="AQ4832" s="105">
        <f>AVERAGE(SMALL(AE4832:AI4832,1),SMALL(AE4832:AI4832,2))</f>
        <v>10.535</v>
      </c>
      <c r="AR4832" s="105">
        <f>IF(R4832 &lt;=( AVERAGE(SMALL(AE4832:AI4832,1),SMALL(AE4832:AI4832,2))), R4832, "")</f>
        <v>9.9</v>
      </c>
      <c r="AS4832" s="105" t="e">
        <f>AVERAGE(SMALL(AJ4832:AM4832,1),SMALL(AJ4832:AM4832,2))</f>
        <v>#NUM!</v>
      </c>
      <c r="AT4832" s="105" t="e">
        <f>#REF!*1.075</f>
        <v>#REF!</v>
      </c>
      <c r="AU4832" s="105">
        <f>T4832*1.075</f>
        <v>9.0299999999999994</v>
      </c>
      <c r="AV4832" s="102" t="e">
        <f t="shared" si="1077"/>
        <v>#REF!</v>
      </c>
      <c r="AW4832" s="105" t="s">
        <v>172</v>
      </c>
      <c r="AX4832" s="105" t="s">
        <v>173</v>
      </c>
      <c r="AY4832" s="106">
        <v>9.0299999999999994</v>
      </c>
      <c r="AZ4832" s="108">
        <f t="shared" si="1082"/>
        <v>2.2574999999999998</v>
      </c>
      <c r="BA4832" s="1">
        <f t="shared" si="1083"/>
        <v>11.2875</v>
      </c>
      <c r="BB4832" s="106">
        <f t="shared" si="1084"/>
        <v>12.1905</v>
      </c>
      <c r="BC4832" s="105" t="s">
        <v>53</v>
      </c>
      <c r="BE4832" s="110"/>
      <c r="BF4832" s="110"/>
      <c r="BG4832" s="110"/>
    </row>
    <row r="4833" spans="1:59" ht="24.75" hidden="1" customHeight="1">
      <c r="A4833" s="9">
        <v>4844</v>
      </c>
      <c r="B4833" s="36">
        <v>14210</v>
      </c>
      <c r="C4833" s="36"/>
      <c r="E4833" s="37" t="s">
        <v>18113</v>
      </c>
      <c r="F4833" s="36" t="s">
        <v>18135</v>
      </c>
      <c r="G4833" s="36" t="s">
        <v>18115</v>
      </c>
      <c r="H4833" s="36" t="s">
        <v>18116</v>
      </c>
      <c r="I4833" s="36" t="s">
        <v>364</v>
      </c>
      <c r="J4833" s="37" t="s">
        <v>18117</v>
      </c>
      <c r="K4833" s="49"/>
      <c r="L4833" s="36"/>
      <c r="M4833" s="36"/>
      <c r="N4833" s="36"/>
      <c r="O4833" s="36" t="s">
        <v>18090</v>
      </c>
      <c r="P4833" s="34" t="s">
        <v>18136</v>
      </c>
      <c r="Q4833" s="34" t="s">
        <v>5235</v>
      </c>
      <c r="T4833" s="116"/>
      <c r="AT4833" s="105" t="e">
        <f>#REF!*1.075</f>
        <v>#REF!</v>
      </c>
      <c r="AV4833" s="102" t="e">
        <f t="shared" si="1077"/>
        <v>#REF!</v>
      </c>
      <c r="AZ4833" s="108" t="b">
        <f t="shared" si="1082"/>
        <v>0</v>
      </c>
      <c r="BA4833" s="1">
        <f t="shared" si="1083"/>
        <v>0</v>
      </c>
      <c r="BB4833" s="106">
        <f t="shared" si="1084"/>
        <v>0</v>
      </c>
      <c r="BE4833" s="110"/>
      <c r="BF4833" s="110"/>
      <c r="BG4833" s="110"/>
    </row>
    <row r="4834" spans="1:59" ht="24.75" hidden="1" customHeight="1">
      <c r="A4834" s="9">
        <v>4845</v>
      </c>
      <c r="B4834" s="36">
        <v>1062</v>
      </c>
      <c r="C4834" s="36"/>
      <c r="E4834" s="37" t="s">
        <v>18122</v>
      </c>
      <c r="F4834" s="36" t="s">
        <v>18137</v>
      </c>
      <c r="G4834" s="36" t="s">
        <v>18124</v>
      </c>
      <c r="H4834" s="36" t="s">
        <v>43</v>
      </c>
      <c r="I4834" s="36" t="s">
        <v>44</v>
      </c>
      <c r="J4834" s="37" t="s">
        <v>18138</v>
      </c>
      <c r="K4834" s="49"/>
      <c r="L4834" s="36"/>
      <c r="M4834" s="36"/>
      <c r="N4834" s="36"/>
      <c r="O4834" s="36" t="s">
        <v>18090</v>
      </c>
      <c r="P4834" s="34" t="s">
        <v>18139</v>
      </c>
      <c r="Q4834" s="34" t="s">
        <v>18127</v>
      </c>
      <c r="T4834" s="116"/>
      <c r="AT4834" s="105" t="e">
        <f>#REF!*1.075</f>
        <v>#REF!</v>
      </c>
      <c r="AV4834" s="102" t="e">
        <f t="shared" si="1077"/>
        <v>#REF!</v>
      </c>
      <c r="AZ4834" s="108" t="b">
        <f t="shared" si="1082"/>
        <v>0</v>
      </c>
      <c r="BA4834" s="1">
        <f t="shared" si="1083"/>
        <v>0</v>
      </c>
      <c r="BB4834" s="106">
        <f t="shared" si="1084"/>
        <v>0</v>
      </c>
      <c r="BE4834" s="110"/>
      <c r="BF4834" s="110"/>
      <c r="BG4834" s="110"/>
    </row>
    <row r="4835" spans="1:59" ht="24.75" hidden="1" customHeight="1">
      <c r="A4835" s="9">
        <v>4846</v>
      </c>
      <c r="B4835" s="24">
        <v>1094</v>
      </c>
      <c r="C4835" s="24"/>
      <c r="D4835" s="15"/>
      <c r="E4835" s="25" t="s">
        <v>18140</v>
      </c>
      <c r="F4835" s="25" t="s">
        <v>18141</v>
      </c>
      <c r="G4835" s="25" t="s">
        <v>3416</v>
      </c>
      <c r="H4835" s="26" t="s">
        <v>1732</v>
      </c>
      <c r="I4835" s="25" t="s">
        <v>44</v>
      </c>
      <c r="J4835" s="25" t="s">
        <v>18142</v>
      </c>
      <c r="K4835" s="27"/>
      <c r="L4835" s="25"/>
      <c r="M4835" s="24">
        <v>28</v>
      </c>
      <c r="N4835" s="25" t="s">
        <v>46</v>
      </c>
      <c r="O4835" s="25" t="s">
        <v>18090</v>
      </c>
      <c r="P4835" s="14" t="s">
        <v>18143</v>
      </c>
      <c r="Q4835" s="14" t="s">
        <v>18144</v>
      </c>
      <c r="R4835" s="101">
        <v>14</v>
      </c>
      <c r="T4835" s="116">
        <v>13</v>
      </c>
      <c r="W4835" s="102">
        <v>9.35</v>
      </c>
      <c r="AF4835" s="105">
        <v>6.1740000000000004</v>
      </c>
      <c r="AG4835" s="105">
        <v>9.3000000000000007</v>
      </c>
      <c r="AN4835" s="106">
        <v>7.7370000000000001</v>
      </c>
      <c r="AO4835" s="105" t="s">
        <v>277</v>
      </c>
      <c r="AP4835" s="104" t="s">
        <v>278</v>
      </c>
      <c r="AQ4835" s="105">
        <f>AVERAGE(SMALL(AE4835:AI4835,1),SMALL(AE4835:AI4835,2))</f>
        <v>7.7370000000000001</v>
      </c>
      <c r="AR4835" s="105" t="str">
        <f>IF(R4835 &lt;=( AVERAGE(SMALL(AE4835:AI4835,1),SMALL(AE4835:AI4835,2))), R4835, "")</f>
        <v/>
      </c>
      <c r="AS4835" s="105" t="e">
        <f>AVERAGE(SMALL(AJ4835:AM4835,1),SMALL(AJ4835:AM4835,2))</f>
        <v>#NUM!</v>
      </c>
      <c r="AT4835" s="105" t="e">
        <f>#REF!*1.075</f>
        <v>#REF!</v>
      </c>
      <c r="AU4835" s="105">
        <f>T4835*1.075</f>
        <v>13.975</v>
      </c>
      <c r="AV4835" s="102" t="e">
        <f t="shared" si="1077"/>
        <v>#REF!</v>
      </c>
      <c r="AW4835" s="105" t="s">
        <v>279</v>
      </c>
      <c r="AX4835" s="105" t="s">
        <v>278</v>
      </c>
      <c r="AY4835" s="106">
        <v>7.74</v>
      </c>
      <c r="AZ4835" s="108">
        <f t="shared" si="1082"/>
        <v>1.9350000000000001</v>
      </c>
      <c r="BA4835" s="1">
        <f t="shared" si="1083"/>
        <v>9.6750000000000007</v>
      </c>
      <c r="BB4835" s="106">
        <f t="shared" si="1084"/>
        <v>10.449000000000002</v>
      </c>
      <c r="BC4835" s="105" t="s">
        <v>53</v>
      </c>
      <c r="BE4835" s="110"/>
      <c r="BF4835" s="110"/>
      <c r="BG4835" s="110"/>
    </row>
    <row r="4836" spans="1:59" ht="24.75" hidden="1" customHeight="1">
      <c r="A4836" s="9">
        <v>4847</v>
      </c>
      <c r="B4836" s="36">
        <v>1106</v>
      </c>
      <c r="C4836" s="36"/>
      <c r="E4836" s="37" t="s">
        <v>18130</v>
      </c>
      <c r="F4836" s="36" t="s">
        <v>18145</v>
      </c>
      <c r="G4836" s="36" t="s">
        <v>15268</v>
      </c>
      <c r="H4836" s="36" t="s">
        <v>43</v>
      </c>
      <c r="I4836" s="36" t="s">
        <v>68</v>
      </c>
      <c r="J4836" s="37" t="s">
        <v>3747</v>
      </c>
      <c r="K4836" s="49"/>
      <c r="L4836" s="36"/>
      <c r="M4836" s="36"/>
      <c r="N4836" s="36"/>
      <c r="O4836" s="36" t="s">
        <v>18090</v>
      </c>
      <c r="P4836" s="34" t="s">
        <v>18146</v>
      </c>
      <c r="Q4836" s="34" t="s">
        <v>18134</v>
      </c>
      <c r="T4836" s="116"/>
      <c r="AT4836" s="105" t="e">
        <f>#REF!*1.075</f>
        <v>#REF!</v>
      </c>
      <c r="AV4836" s="102" t="e">
        <f t="shared" si="1077"/>
        <v>#REF!</v>
      </c>
      <c r="AZ4836" s="108" t="b">
        <f t="shared" si="1082"/>
        <v>0</v>
      </c>
      <c r="BA4836" s="1">
        <f t="shared" si="1083"/>
        <v>0</v>
      </c>
      <c r="BB4836" s="106">
        <f t="shared" si="1084"/>
        <v>0</v>
      </c>
      <c r="BE4836" s="110"/>
      <c r="BF4836" s="110"/>
      <c r="BG4836" s="110"/>
    </row>
    <row r="4837" spans="1:59" ht="24.75" hidden="1" customHeight="1">
      <c r="A4837" s="9">
        <v>4848</v>
      </c>
      <c r="B4837" s="24">
        <v>19747</v>
      </c>
      <c r="C4837" s="24"/>
      <c r="D4837" s="15"/>
      <c r="E4837" s="25" t="s">
        <v>18147</v>
      </c>
      <c r="F4837" s="25" t="s">
        <v>18148</v>
      </c>
      <c r="G4837" s="25" t="s">
        <v>18149</v>
      </c>
      <c r="H4837" s="26" t="s">
        <v>935</v>
      </c>
      <c r="I4837" s="25" t="s">
        <v>44</v>
      </c>
      <c r="J4837" s="25" t="s">
        <v>18150</v>
      </c>
      <c r="K4837" s="27"/>
      <c r="L4837" s="25"/>
      <c r="M4837" s="24">
        <v>50</v>
      </c>
      <c r="N4837" s="25" t="s">
        <v>46</v>
      </c>
      <c r="O4837" s="25" t="s">
        <v>18090</v>
      </c>
      <c r="P4837" s="14" t="s">
        <v>18151</v>
      </c>
      <c r="Q4837" s="14" t="s">
        <v>18152</v>
      </c>
      <c r="R4837" s="101">
        <v>6</v>
      </c>
      <c r="T4837" s="116">
        <v>4.1399999999999997</v>
      </c>
      <c r="V4837" s="102">
        <v>5.15</v>
      </c>
      <c r="Y4837" s="102">
        <v>4.79</v>
      </c>
      <c r="AF4837" s="105">
        <v>5.63</v>
      </c>
      <c r="AI4837" s="105">
        <v>5.09</v>
      </c>
      <c r="AN4837" s="106">
        <v>5.36</v>
      </c>
      <c r="AO4837" s="105" t="s">
        <v>277</v>
      </c>
      <c r="AP4837" s="104" t="s">
        <v>278</v>
      </c>
      <c r="AQ4837" s="105">
        <f t="shared" ref="AQ4837:AQ4868" si="1085">AVERAGE(SMALL(AE4837:AI4837,1),SMALL(AE4837:AI4837,2))</f>
        <v>5.3599999999999994</v>
      </c>
      <c r="AR4837" s="105" t="str">
        <f t="shared" ref="AR4837:AR4868" si="1086">IF(R4837 &lt;=( AVERAGE(SMALL(AE4837:AI4837,1),SMALL(AE4837:AI4837,2))), R4837, "")</f>
        <v/>
      </c>
      <c r="AS4837" s="105" t="e">
        <f t="shared" ref="AS4837:AS4868" si="1087">AVERAGE(SMALL(AJ4837:AM4837,1),SMALL(AJ4837:AM4837,2))</f>
        <v>#NUM!</v>
      </c>
      <c r="AT4837" s="105" t="e">
        <f>#REF!*1.075</f>
        <v>#REF!</v>
      </c>
      <c r="AU4837" s="105">
        <f t="shared" ref="AU4837:AU4868" si="1088">T4837*1.075</f>
        <v>4.4504999999999999</v>
      </c>
      <c r="AV4837" s="102" t="e">
        <f t="shared" si="1077"/>
        <v>#REF!</v>
      </c>
      <c r="AW4837" s="105" t="s">
        <v>172</v>
      </c>
      <c r="AX4837" s="105" t="s">
        <v>173</v>
      </c>
      <c r="AY4837" s="106">
        <v>4.45</v>
      </c>
      <c r="AZ4837" s="108">
        <f t="shared" si="1082"/>
        <v>1.1125</v>
      </c>
      <c r="BA4837" s="1">
        <f t="shared" si="1083"/>
        <v>5.5625</v>
      </c>
      <c r="BB4837" s="106">
        <f t="shared" si="1084"/>
        <v>6.0075000000000003</v>
      </c>
      <c r="BC4837" s="105" t="s">
        <v>53</v>
      </c>
      <c r="BE4837" s="110"/>
      <c r="BF4837" s="110"/>
      <c r="BG4837" s="110"/>
    </row>
    <row r="4838" spans="1:59" ht="24.75" hidden="1" customHeight="1">
      <c r="A4838" s="9">
        <v>4849</v>
      </c>
      <c r="B4838" s="24">
        <v>19748</v>
      </c>
      <c r="C4838" s="24"/>
      <c r="D4838" s="15"/>
      <c r="E4838" s="25" t="s">
        <v>18147</v>
      </c>
      <c r="F4838" s="25" t="s">
        <v>18148</v>
      </c>
      <c r="G4838" s="25" t="s">
        <v>18149</v>
      </c>
      <c r="H4838" s="26" t="s">
        <v>3388</v>
      </c>
      <c r="I4838" s="25" t="s">
        <v>44</v>
      </c>
      <c r="J4838" s="25" t="s">
        <v>18150</v>
      </c>
      <c r="K4838" s="27"/>
      <c r="L4838" s="25"/>
      <c r="M4838" s="24">
        <v>50</v>
      </c>
      <c r="N4838" s="25" t="s">
        <v>46</v>
      </c>
      <c r="O4838" s="25" t="s">
        <v>18090</v>
      </c>
      <c r="P4838" s="14" t="s">
        <v>18151</v>
      </c>
      <c r="Q4838" s="14" t="s">
        <v>18153</v>
      </c>
      <c r="R4838" s="101">
        <v>9.9</v>
      </c>
      <c r="T4838" s="116">
        <v>8.16</v>
      </c>
      <c r="U4838" s="84">
        <v>9.2200000000000006</v>
      </c>
      <c r="V4838" s="102">
        <v>8.9</v>
      </c>
      <c r="AE4838" s="104">
        <v>9.2200000000000006</v>
      </c>
      <c r="AF4838" s="105">
        <v>11.1</v>
      </c>
      <c r="AI4838" s="105">
        <v>9.8000000000000007</v>
      </c>
      <c r="AN4838" s="106">
        <v>9.51</v>
      </c>
      <c r="AO4838" s="105" t="s">
        <v>277</v>
      </c>
      <c r="AP4838" s="104" t="s">
        <v>278</v>
      </c>
      <c r="AQ4838" s="105">
        <f t="shared" si="1085"/>
        <v>9.5100000000000016</v>
      </c>
      <c r="AR4838" s="105" t="str">
        <f t="shared" si="1086"/>
        <v/>
      </c>
      <c r="AS4838" s="105" t="e">
        <f t="shared" si="1087"/>
        <v>#NUM!</v>
      </c>
      <c r="AT4838" s="105" t="e">
        <f>#REF!*1.075</f>
        <v>#REF!</v>
      </c>
      <c r="AU4838" s="105">
        <f t="shared" si="1088"/>
        <v>8.7720000000000002</v>
      </c>
      <c r="AV4838" s="102" t="e">
        <f t="shared" si="1077"/>
        <v>#REF!</v>
      </c>
      <c r="AW4838" s="105" t="s">
        <v>172</v>
      </c>
      <c r="AX4838" s="105" t="s">
        <v>173</v>
      </c>
      <c r="AY4838" s="106">
        <v>8.77</v>
      </c>
      <c r="AZ4838" s="108">
        <f t="shared" si="1082"/>
        <v>2.1924999999999999</v>
      </c>
      <c r="BA4838" s="1">
        <f t="shared" si="1083"/>
        <v>10.962499999999999</v>
      </c>
      <c r="BB4838" s="106">
        <f t="shared" si="1084"/>
        <v>11.839499999999999</v>
      </c>
      <c r="BC4838" s="105" t="s">
        <v>53</v>
      </c>
      <c r="BE4838" s="110"/>
      <c r="BF4838" s="110"/>
      <c r="BG4838" s="110"/>
    </row>
    <row r="4839" spans="1:59" ht="24.75" hidden="1" customHeight="1">
      <c r="A4839" s="9">
        <v>4850</v>
      </c>
      <c r="B4839" s="36">
        <v>1105</v>
      </c>
      <c r="C4839" s="36"/>
      <c r="E4839" s="37" t="s">
        <v>18130</v>
      </c>
      <c r="F4839" s="36" t="s">
        <v>18145</v>
      </c>
      <c r="G4839" s="36" t="s">
        <v>15268</v>
      </c>
      <c r="H4839" s="36" t="s">
        <v>1421</v>
      </c>
      <c r="I4839" s="36" t="s">
        <v>68</v>
      </c>
      <c r="J4839" s="37" t="s">
        <v>3747</v>
      </c>
      <c r="K4839" s="49"/>
      <c r="L4839" s="36"/>
      <c r="M4839" s="36"/>
      <c r="N4839" s="36"/>
      <c r="O4839" s="36" t="s">
        <v>18090</v>
      </c>
      <c r="P4839" s="34" t="s">
        <v>18146</v>
      </c>
      <c r="Q4839" s="34" t="s">
        <v>18133</v>
      </c>
      <c r="T4839" s="116"/>
      <c r="AQ4839" s="105" t="e">
        <f t="shared" si="1085"/>
        <v>#NUM!</v>
      </c>
      <c r="AR4839" s="105" t="e">
        <f t="shared" si="1086"/>
        <v>#NUM!</v>
      </c>
      <c r="AS4839" s="105" t="e">
        <f t="shared" si="1087"/>
        <v>#NUM!</v>
      </c>
      <c r="AT4839" s="105" t="e">
        <f>#REF!*1.075</f>
        <v>#REF!</v>
      </c>
      <c r="AU4839" s="105">
        <f t="shared" si="1088"/>
        <v>0</v>
      </c>
      <c r="AV4839" s="102" t="e">
        <f t="shared" si="1077"/>
        <v>#REF!</v>
      </c>
      <c r="AZ4839" s="108" t="b">
        <f t="shared" si="1082"/>
        <v>0</v>
      </c>
      <c r="BA4839" s="1">
        <f t="shared" si="1083"/>
        <v>0</v>
      </c>
      <c r="BB4839" s="106">
        <f t="shared" si="1084"/>
        <v>0</v>
      </c>
      <c r="BE4839" s="110"/>
      <c r="BF4839" s="110"/>
      <c r="BG4839" s="110"/>
    </row>
    <row r="4840" spans="1:59" ht="24.75" hidden="1" customHeight="1">
      <c r="A4840" s="9">
        <v>4851</v>
      </c>
      <c r="B4840" s="36">
        <v>1094</v>
      </c>
      <c r="C4840" s="36"/>
      <c r="E4840" s="37" t="s">
        <v>18140</v>
      </c>
      <c r="F4840" s="36" t="s">
        <v>18154</v>
      </c>
      <c r="G4840" s="36" t="s">
        <v>3416</v>
      </c>
      <c r="H4840" s="36" t="s">
        <v>1732</v>
      </c>
      <c r="I4840" s="36" t="s">
        <v>44</v>
      </c>
      <c r="J4840" s="37" t="s">
        <v>418</v>
      </c>
      <c r="K4840" s="49"/>
      <c r="L4840" s="36"/>
      <c r="M4840" s="36"/>
      <c r="N4840" s="36"/>
      <c r="O4840" s="36" t="s">
        <v>18090</v>
      </c>
      <c r="P4840" s="34" t="s">
        <v>18155</v>
      </c>
      <c r="Q4840" s="34" t="s">
        <v>18144</v>
      </c>
      <c r="T4840" s="116"/>
      <c r="AQ4840" s="105" t="e">
        <f t="shared" si="1085"/>
        <v>#NUM!</v>
      </c>
      <c r="AR4840" s="105" t="e">
        <f t="shared" si="1086"/>
        <v>#NUM!</v>
      </c>
      <c r="AS4840" s="105" t="e">
        <f t="shared" si="1087"/>
        <v>#NUM!</v>
      </c>
      <c r="AT4840" s="105" t="e">
        <f>#REF!*1.075</f>
        <v>#REF!</v>
      </c>
      <c r="AU4840" s="105">
        <f t="shared" si="1088"/>
        <v>0</v>
      </c>
      <c r="AV4840" s="102" t="e">
        <f t="shared" ref="AV4840:AV4903" si="1089">MIN(AN4840,AT4840,AU4840)</f>
        <v>#REF!</v>
      </c>
      <c r="AZ4840" s="108" t="b">
        <f t="shared" si="1082"/>
        <v>0</v>
      </c>
      <c r="BA4840" s="1">
        <f t="shared" si="1083"/>
        <v>0</v>
      </c>
      <c r="BB4840" s="106">
        <f t="shared" si="1084"/>
        <v>0</v>
      </c>
      <c r="BE4840" s="110"/>
      <c r="BF4840" s="110"/>
      <c r="BG4840" s="110"/>
    </row>
    <row r="4841" spans="1:59" ht="24.75" hidden="1" customHeight="1">
      <c r="A4841" s="9">
        <v>4852</v>
      </c>
      <c r="B4841" s="36">
        <v>19747</v>
      </c>
      <c r="C4841" s="36"/>
      <c r="E4841" s="37" t="s">
        <v>18147</v>
      </c>
      <c r="F4841" s="36" t="s">
        <v>18156</v>
      </c>
      <c r="G4841" s="36" t="s">
        <v>18149</v>
      </c>
      <c r="H4841" s="36" t="s">
        <v>935</v>
      </c>
      <c r="I4841" s="36" t="s">
        <v>44</v>
      </c>
      <c r="J4841" s="37" t="s">
        <v>18150</v>
      </c>
      <c r="K4841" s="49"/>
      <c r="L4841" s="36"/>
      <c r="M4841" s="36"/>
      <c r="N4841" s="36"/>
      <c r="O4841" s="36" t="s">
        <v>18090</v>
      </c>
      <c r="P4841" s="34" t="s">
        <v>18157</v>
      </c>
      <c r="Q4841" s="34" t="s">
        <v>18152</v>
      </c>
      <c r="T4841" s="116"/>
      <c r="AQ4841" s="105" t="e">
        <f t="shared" si="1085"/>
        <v>#NUM!</v>
      </c>
      <c r="AR4841" s="105" t="e">
        <f t="shared" si="1086"/>
        <v>#NUM!</v>
      </c>
      <c r="AS4841" s="105" t="e">
        <f t="shared" si="1087"/>
        <v>#NUM!</v>
      </c>
      <c r="AT4841" s="105" t="e">
        <f>#REF!*1.075</f>
        <v>#REF!</v>
      </c>
      <c r="AU4841" s="105">
        <f t="shared" si="1088"/>
        <v>0</v>
      </c>
      <c r="AV4841" s="102" t="e">
        <f t="shared" si="1089"/>
        <v>#REF!</v>
      </c>
      <c r="AZ4841" s="108" t="b">
        <f t="shared" si="1082"/>
        <v>0</v>
      </c>
      <c r="BA4841" s="1">
        <f t="shared" si="1083"/>
        <v>0</v>
      </c>
      <c r="BB4841" s="106">
        <f t="shared" si="1084"/>
        <v>0</v>
      </c>
      <c r="BE4841" s="110"/>
      <c r="BF4841" s="110"/>
      <c r="BG4841" s="110"/>
    </row>
    <row r="4842" spans="1:59" ht="24.75" hidden="1" customHeight="1">
      <c r="A4842" s="9">
        <v>4853</v>
      </c>
      <c r="B4842" s="36">
        <v>19748</v>
      </c>
      <c r="C4842" s="36"/>
      <c r="E4842" s="37" t="s">
        <v>18147</v>
      </c>
      <c r="F4842" s="36" t="s">
        <v>18156</v>
      </c>
      <c r="G4842" s="36" t="s">
        <v>18149</v>
      </c>
      <c r="H4842" s="36" t="s">
        <v>3388</v>
      </c>
      <c r="I4842" s="36" t="s">
        <v>44</v>
      </c>
      <c r="J4842" s="37" t="s">
        <v>18150</v>
      </c>
      <c r="K4842" s="49"/>
      <c r="L4842" s="36"/>
      <c r="M4842" s="36"/>
      <c r="N4842" s="36"/>
      <c r="O4842" s="36" t="s">
        <v>18090</v>
      </c>
      <c r="P4842" s="34" t="s">
        <v>18157</v>
      </c>
      <c r="Q4842" s="34" t="s">
        <v>18153</v>
      </c>
      <c r="T4842" s="116"/>
      <c r="AQ4842" s="105" t="e">
        <f t="shared" si="1085"/>
        <v>#NUM!</v>
      </c>
      <c r="AR4842" s="105" t="e">
        <f t="shared" si="1086"/>
        <v>#NUM!</v>
      </c>
      <c r="AS4842" s="105" t="e">
        <f t="shared" si="1087"/>
        <v>#NUM!</v>
      </c>
      <c r="AT4842" s="105" t="e">
        <f>#REF!*1.075</f>
        <v>#REF!</v>
      </c>
      <c r="AU4842" s="105">
        <f t="shared" si="1088"/>
        <v>0</v>
      </c>
      <c r="AV4842" s="102" t="e">
        <f t="shared" si="1089"/>
        <v>#REF!</v>
      </c>
      <c r="AZ4842" s="108" t="b">
        <f t="shared" si="1082"/>
        <v>0</v>
      </c>
      <c r="BA4842" s="1">
        <f t="shared" si="1083"/>
        <v>0</v>
      </c>
      <c r="BB4842" s="106">
        <f t="shared" si="1084"/>
        <v>0</v>
      </c>
      <c r="BE4842" s="110"/>
      <c r="BF4842" s="110"/>
      <c r="BG4842" s="110"/>
    </row>
    <row r="4843" spans="1:59" ht="24.75" hidden="1" customHeight="1">
      <c r="A4843" s="9">
        <v>4854</v>
      </c>
      <c r="B4843" s="36">
        <v>20469</v>
      </c>
      <c r="C4843" s="36"/>
      <c r="E4843" s="37" t="s">
        <v>18158</v>
      </c>
      <c r="F4843" s="36" t="s">
        <v>18159</v>
      </c>
      <c r="G4843" s="36" t="s">
        <v>411</v>
      </c>
      <c r="H4843" s="36" t="s">
        <v>123</v>
      </c>
      <c r="I4843" s="36" t="s">
        <v>44</v>
      </c>
      <c r="J4843" s="37" t="s">
        <v>18160</v>
      </c>
      <c r="K4843" s="49"/>
      <c r="L4843" s="36"/>
      <c r="M4843" s="36"/>
      <c r="N4843" s="36"/>
      <c r="O4843" s="36" t="s">
        <v>18161</v>
      </c>
      <c r="P4843" s="34" t="s">
        <v>18162</v>
      </c>
      <c r="Q4843" s="34" t="s">
        <v>18163</v>
      </c>
      <c r="T4843" s="116"/>
      <c r="AQ4843" s="105" t="e">
        <f t="shared" si="1085"/>
        <v>#NUM!</v>
      </c>
      <c r="AR4843" s="105" t="e">
        <f t="shared" si="1086"/>
        <v>#NUM!</v>
      </c>
      <c r="AS4843" s="105" t="e">
        <f t="shared" si="1087"/>
        <v>#NUM!</v>
      </c>
      <c r="AT4843" s="105" t="e">
        <f>#REF!*1.075</f>
        <v>#REF!</v>
      </c>
      <c r="AU4843" s="105">
        <f t="shared" si="1088"/>
        <v>0</v>
      </c>
      <c r="AV4843" s="102" t="e">
        <f t="shared" si="1089"/>
        <v>#REF!</v>
      </c>
      <c r="AZ4843" s="108" t="b">
        <f t="shared" si="1082"/>
        <v>0</v>
      </c>
      <c r="BA4843" s="1">
        <f t="shared" si="1083"/>
        <v>0</v>
      </c>
      <c r="BB4843" s="106">
        <f t="shared" si="1084"/>
        <v>0</v>
      </c>
      <c r="BE4843" s="110"/>
      <c r="BF4843" s="110"/>
      <c r="BG4843" s="110"/>
    </row>
    <row r="4844" spans="1:59" ht="24.75" hidden="1" customHeight="1">
      <c r="A4844" s="9">
        <v>4855</v>
      </c>
      <c r="B4844" s="36">
        <v>20506</v>
      </c>
      <c r="C4844" s="36"/>
      <c r="E4844" s="37" t="s">
        <v>18158</v>
      </c>
      <c r="F4844" s="36" t="s">
        <v>18159</v>
      </c>
      <c r="G4844" s="36" t="s">
        <v>411</v>
      </c>
      <c r="H4844" s="36" t="s">
        <v>60</v>
      </c>
      <c r="I4844" s="36" t="s">
        <v>44</v>
      </c>
      <c r="J4844" s="37" t="s">
        <v>18164</v>
      </c>
      <c r="K4844" s="49"/>
      <c r="L4844" s="36"/>
      <c r="M4844" s="36"/>
      <c r="N4844" s="36"/>
      <c r="O4844" s="36" t="s">
        <v>18161</v>
      </c>
      <c r="P4844" s="34" t="s">
        <v>18162</v>
      </c>
      <c r="Q4844" s="34" t="s">
        <v>18165</v>
      </c>
      <c r="T4844" s="116"/>
      <c r="AQ4844" s="105" t="e">
        <f t="shared" si="1085"/>
        <v>#NUM!</v>
      </c>
      <c r="AR4844" s="105" t="e">
        <f t="shared" si="1086"/>
        <v>#NUM!</v>
      </c>
      <c r="AS4844" s="105" t="e">
        <f t="shared" si="1087"/>
        <v>#NUM!</v>
      </c>
      <c r="AT4844" s="105" t="e">
        <f>#REF!*1.075</f>
        <v>#REF!</v>
      </c>
      <c r="AU4844" s="105">
        <f t="shared" si="1088"/>
        <v>0</v>
      </c>
      <c r="AV4844" s="102" t="e">
        <f t="shared" si="1089"/>
        <v>#REF!</v>
      </c>
      <c r="AZ4844" s="108" t="b">
        <f t="shared" si="1082"/>
        <v>0</v>
      </c>
      <c r="BA4844" s="1">
        <f t="shared" si="1083"/>
        <v>0</v>
      </c>
      <c r="BB4844" s="106">
        <f t="shared" si="1084"/>
        <v>0</v>
      </c>
      <c r="BE4844" s="110"/>
      <c r="BF4844" s="110"/>
      <c r="BG4844" s="110"/>
    </row>
    <row r="4845" spans="1:59" ht="24.75" hidden="1" customHeight="1">
      <c r="A4845" s="9">
        <v>4856</v>
      </c>
      <c r="B4845" s="36">
        <v>20507</v>
      </c>
      <c r="C4845" s="36"/>
      <c r="E4845" s="37" t="s">
        <v>18158</v>
      </c>
      <c r="F4845" s="36" t="s">
        <v>18159</v>
      </c>
      <c r="G4845" s="36" t="s">
        <v>411</v>
      </c>
      <c r="H4845" s="36" t="s">
        <v>189</v>
      </c>
      <c r="I4845" s="36" t="s">
        <v>44</v>
      </c>
      <c r="J4845" s="37" t="s">
        <v>18166</v>
      </c>
      <c r="K4845" s="49"/>
      <c r="L4845" s="36"/>
      <c r="M4845" s="36"/>
      <c r="N4845" s="36"/>
      <c r="O4845" s="36" t="s">
        <v>18161</v>
      </c>
      <c r="P4845" s="34" t="s">
        <v>18162</v>
      </c>
      <c r="Q4845" s="34" t="s">
        <v>18167</v>
      </c>
      <c r="T4845" s="116"/>
      <c r="AQ4845" s="105" t="e">
        <f t="shared" si="1085"/>
        <v>#NUM!</v>
      </c>
      <c r="AR4845" s="105" t="e">
        <f t="shared" si="1086"/>
        <v>#NUM!</v>
      </c>
      <c r="AS4845" s="105" t="e">
        <f t="shared" si="1087"/>
        <v>#NUM!</v>
      </c>
      <c r="AT4845" s="105" t="e">
        <f>#REF!*1.075</f>
        <v>#REF!</v>
      </c>
      <c r="AU4845" s="105">
        <f t="shared" si="1088"/>
        <v>0</v>
      </c>
      <c r="AV4845" s="102" t="e">
        <f t="shared" si="1089"/>
        <v>#REF!</v>
      </c>
      <c r="AZ4845" s="108" t="b">
        <f t="shared" si="1082"/>
        <v>0</v>
      </c>
      <c r="BA4845" s="1">
        <f t="shared" si="1083"/>
        <v>0</v>
      </c>
      <c r="BB4845" s="106">
        <f t="shared" si="1084"/>
        <v>0</v>
      </c>
      <c r="BE4845" s="110"/>
      <c r="BF4845" s="110"/>
      <c r="BG4845" s="110"/>
    </row>
    <row r="4846" spans="1:59" ht="24.75" customHeight="1">
      <c r="A4846" s="9">
        <v>4857</v>
      </c>
      <c r="B4846" s="36">
        <v>20406</v>
      </c>
      <c r="C4846" s="36"/>
      <c r="D4846" s="127" t="s">
        <v>18168</v>
      </c>
      <c r="E4846" s="36" t="s">
        <v>17692</v>
      </c>
      <c r="F4846" s="36" t="s">
        <v>18169</v>
      </c>
      <c r="G4846" s="36" t="s">
        <v>411</v>
      </c>
      <c r="H4846" s="36" t="s">
        <v>189</v>
      </c>
      <c r="I4846" s="36" t="s">
        <v>44</v>
      </c>
      <c r="J4846" s="37" t="s">
        <v>18170</v>
      </c>
      <c r="K4846" s="49"/>
      <c r="L4846" s="36"/>
      <c r="M4846" s="36">
        <v>30</v>
      </c>
      <c r="N4846" s="36" t="s">
        <v>46</v>
      </c>
      <c r="O4846" s="36" t="s">
        <v>18161</v>
      </c>
      <c r="Q4846" s="3" t="s">
        <v>18171</v>
      </c>
      <c r="R4846" s="101">
        <v>7.63</v>
      </c>
      <c r="S4846" s="102">
        <v>7.1</v>
      </c>
      <c r="T4846" s="116">
        <v>7.1</v>
      </c>
      <c r="U4846" s="84">
        <v>7.94</v>
      </c>
      <c r="V4846" s="102">
        <v>7.88</v>
      </c>
      <c r="W4846" s="102">
        <v>7.14</v>
      </c>
      <c r="AF4846" s="105">
        <v>7.88</v>
      </c>
      <c r="AG4846" s="105">
        <v>7.0990000000000002</v>
      </c>
      <c r="AH4846" s="105">
        <v>7.64</v>
      </c>
      <c r="AQ4846" s="105">
        <f t="shared" si="1085"/>
        <v>7.3695000000000004</v>
      </c>
      <c r="AR4846" s="105" t="str">
        <f t="shared" si="1086"/>
        <v/>
      </c>
      <c r="AS4846" s="105" t="e">
        <f t="shared" si="1087"/>
        <v>#NUM!</v>
      </c>
      <c r="AT4846" s="105" t="e">
        <f>#REF!*1.075</f>
        <v>#REF!</v>
      </c>
      <c r="AU4846" s="105">
        <f t="shared" si="1088"/>
        <v>7.6324999999999994</v>
      </c>
      <c r="AV4846" s="102" t="e">
        <f t="shared" si="1089"/>
        <v>#REF!</v>
      </c>
      <c r="AW4846" s="105" t="s">
        <v>279</v>
      </c>
      <c r="AX4846" s="105" t="s">
        <v>278</v>
      </c>
      <c r="AY4846" s="106">
        <v>7.3695000000000004</v>
      </c>
      <c r="AZ4846" s="108">
        <f t="shared" si="1082"/>
        <v>1.8423750000000001</v>
      </c>
      <c r="BA4846" s="1">
        <f t="shared" si="1083"/>
        <v>9.2118750000000009</v>
      </c>
      <c r="BB4846" s="106">
        <f t="shared" si="1084"/>
        <v>9.9488250000000011</v>
      </c>
      <c r="BD4846" s="110" t="s">
        <v>497</v>
      </c>
      <c r="BE4846" s="110"/>
      <c r="BF4846" s="110"/>
      <c r="BG4846" s="110"/>
    </row>
    <row r="4847" spans="1:59" ht="24.75" customHeight="1">
      <c r="A4847" s="9">
        <v>4859</v>
      </c>
      <c r="B4847" s="36">
        <v>20405</v>
      </c>
      <c r="C4847" s="36"/>
      <c r="D4847" s="127" t="s">
        <v>18168</v>
      </c>
      <c r="E4847" s="36" t="s">
        <v>17692</v>
      </c>
      <c r="F4847" s="36" t="s">
        <v>18169</v>
      </c>
      <c r="G4847" s="36" t="s">
        <v>411</v>
      </c>
      <c r="H4847" s="36" t="s">
        <v>60</v>
      </c>
      <c r="I4847" s="36" t="s">
        <v>44</v>
      </c>
      <c r="J4847" s="37" t="s">
        <v>18170</v>
      </c>
      <c r="K4847" s="49"/>
      <c r="L4847" s="36"/>
      <c r="M4847" s="36">
        <v>30</v>
      </c>
      <c r="N4847" s="36" t="s">
        <v>46</v>
      </c>
      <c r="O4847" s="36" t="s">
        <v>18161</v>
      </c>
      <c r="Q4847" s="3" t="s">
        <v>18165</v>
      </c>
      <c r="R4847" s="101">
        <v>5</v>
      </c>
      <c r="S4847" s="102">
        <v>4.6500000000000004</v>
      </c>
      <c r="T4847" s="116">
        <v>4.6500000000000004</v>
      </c>
      <c r="U4847" s="84">
        <v>7.31</v>
      </c>
      <c r="V4847" s="102">
        <v>6.7</v>
      </c>
      <c r="W4847" s="102">
        <v>5.03</v>
      </c>
      <c r="AF4847" s="105">
        <v>6.7</v>
      </c>
      <c r="AG4847" s="105">
        <v>5</v>
      </c>
      <c r="AH4847" s="105">
        <v>5.84</v>
      </c>
      <c r="AQ4847" s="105">
        <f t="shared" si="1085"/>
        <v>5.42</v>
      </c>
      <c r="AR4847" s="105">
        <f t="shared" si="1086"/>
        <v>5</v>
      </c>
      <c r="AS4847" s="105" t="e">
        <f t="shared" si="1087"/>
        <v>#NUM!</v>
      </c>
      <c r="AT4847" s="105" t="e">
        <f>#REF!*1.075</f>
        <v>#REF!</v>
      </c>
      <c r="AU4847" s="105">
        <f t="shared" si="1088"/>
        <v>4.9987500000000002</v>
      </c>
      <c r="AV4847" s="102" t="e">
        <f t="shared" si="1089"/>
        <v>#REF!</v>
      </c>
      <c r="AW4847" s="105" t="s">
        <v>52</v>
      </c>
      <c r="AX4847" s="105" t="s">
        <v>51</v>
      </c>
      <c r="AY4847" s="106">
        <v>5</v>
      </c>
      <c r="AZ4847" s="108">
        <f t="shared" si="1082"/>
        <v>1.25</v>
      </c>
      <c r="BA4847" s="1">
        <f t="shared" si="1083"/>
        <v>6.25</v>
      </c>
      <c r="BB4847" s="106">
        <f t="shared" si="1084"/>
        <v>6.75</v>
      </c>
      <c r="BD4847" s="110" t="s">
        <v>497</v>
      </c>
      <c r="BE4847" s="110"/>
      <c r="BF4847" s="110"/>
      <c r="BG4847" s="110"/>
    </row>
    <row r="4848" spans="1:59" ht="24.75" customHeight="1">
      <c r="A4848" s="9">
        <v>4860</v>
      </c>
      <c r="B4848" s="36">
        <v>20395</v>
      </c>
      <c r="C4848" s="36"/>
      <c r="D4848" s="127" t="s">
        <v>18168</v>
      </c>
      <c r="E4848" s="36" t="s">
        <v>17692</v>
      </c>
      <c r="F4848" s="36" t="s">
        <v>18169</v>
      </c>
      <c r="G4848" s="36" t="s">
        <v>411</v>
      </c>
      <c r="H4848" s="36" t="s">
        <v>123</v>
      </c>
      <c r="I4848" s="36" t="s">
        <v>44</v>
      </c>
      <c r="J4848" s="37" t="s">
        <v>18170</v>
      </c>
      <c r="K4848" s="49"/>
      <c r="L4848" s="36"/>
      <c r="M4848" s="36">
        <v>30</v>
      </c>
      <c r="N4848" s="36" t="s">
        <v>46</v>
      </c>
      <c r="O4848" s="36" t="s">
        <v>18161</v>
      </c>
      <c r="Q4848" s="3" t="s">
        <v>18172</v>
      </c>
      <c r="R4848" s="101">
        <v>3.23</v>
      </c>
      <c r="S4848" s="102">
        <v>3</v>
      </c>
      <c r="T4848" s="116">
        <v>3</v>
      </c>
      <c r="U4848" s="84">
        <v>4.7</v>
      </c>
      <c r="V4848" s="102">
        <v>3.89</v>
      </c>
      <c r="W4848" s="102">
        <v>3.9</v>
      </c>
      <c r="AF4848" s="105">
        <v>3.89</v>
      </c>
      <c r="AG4848" s="105">
        <v>3.8719999999999999</v>
      </c>
      <c r="AH4848" s="105">
        <v>3.7</v>
      </c>
      <c r="AQ4848" s="105">
        <f t="shared" si="1085"/>
        <v>3.786</v>
      </c>
      <c r="AR4848" s="105">
        <f t="shared" si="1086"/>
        <v>3.23</v>
      </c>
      <c r="AS4848" s="105" t="e">
        <f t="shared" si="1087"/>
        <v>#NUM!</v>
      </c>
      <c r="AT4848" s="105" t="e">
        <f>#REF!*1.075</f>
        <v>#REF!</v>
      </c>
      <c r="AU4848" s="105">
        <f t="shared" si="1088"/>
        <v>3.2249999999999996</v>
      </c>
      <c r="AV4848" s="102" t="e">
        <f t="shared" si="1089"/>
        <v>#REF!</v>
      </c>
      <c r="AW4848" s="105" t="s">
        <v>52</v>
      </c>
      <c r="AX4848" s="105" t="s">
        <v>51</v>
      </c>
      <c r="AY4848" s="106">
        <v>3.23</v>
      </c>
      <c r="AZ4848" s="108">
        <f t="shared" si="1082"/>
        <v>0.8075</v>
      </c>
      <c r="BA4848" s="1">
        <f t="shared" si="1083"/>
        <v>4.0374999999999996</v>
      </c>
      <c r="BB4848" s="106">
        <f t="shared" si="1084"/>
        <v>4.3605</v>
      </c>
      <c r="BD4848" s="110" t="s">
        <v>200</v>
      </c>
      <c r="BE4848" s="110"/>
      <c r="BF4848" s="110"/>
      <c r="BG4848" s="110"/>
    </row>
    <row r="4849" spans="1:59" ht="24.75" hidden="1" customHeight="1">
      <c r="A4849" s="9">
        <v>4858</v>
      </c>
      <c r="B4849" s="17">
        <v>19813</v>
      </c>
      <c r="C4849" s="17"/>
      <c r="D4849" s="8"/>
      <c r="E4849" s="2" t="s">
        <v>18173</v>
      </c>
      <c r="F4849" s="2" t="s">
        <v>18174</v>
      </c>
      <c r="G4849" s="2" t="s">
        <v>6619</v>
      </c>
      <c r="H4849" s="18" t="s">
        <v>18175</v>
      </c>
      <c r="I4849" s="2" t="s">
        <v>4765</v>
      </c>
      <c r="J4849" s="2" t="s">
        <v>18176</v>
      </c>
      <c r="K4849" s="19"/>
      <c r="L4849" s="2"/>
      <c r="M4849" s="17">
        <v>2</v>
      </c>
      <c r="N4849" s="2" t="s">
        <v>46</v>
      </c>
      <c r="O4849" s="2" t="s">
        <v>18177</v>
      </c>
      <c r="P4849" s="1" t="s">
        <v>18178</v>
      </c>
      <c r="Q4849" s="1" t="s">
        <v>18179</v>
      </c>
      <c r="R4849" s="101">
        <v>10.445</v>
      </c>
      <c r="T4849" s="116" t="s">
        <v>58</v>
      </c>
      <c r="U4849" s="84">
        <v>14.34</v>
      </c>
      <c r="V4849" s="102">
        <v>6.55</v>
      </c>
      <c r="AE4849" s="104">
        <v>14.34</v>
      </c>
      <c r="AN4849" s="106">
        <v>10.45</v>
      </c>
      <c r="AO4849" s="105" t="s">
        <v>50</v>
      </c>
      <c r="AP4849" s="104" t="s">
        <v>51</v>
      </c>
      <c r="AQ4849" s="105" t="e">
        <f t="shared" si="1085"/>
        <v>#NUM!</v>
      </c>
      <c r="AR4849" s="105" t="e">
        <f t="shared" si="1086"/>
        <v>#NUM!</v>
      </c>
      <c r="AS4849" s="105" t="e">
        <f t="shared" si="1087"/>
        <v>#NUM!</v>
      </c>
      <c r="AT4849" s="105" t="e">
        <f>#REF!*1.075</f>
        <v>#REF!</v>
      </c>
      <c r="AU4849" s="105" t="e">
        <f t="shared" si="1088"/>
        <v>#VALUE!</v>
      </c>
      <c r="AV4849" s="102" t="e">
        <f t="shared" si="1089"/>
        <v>#REF!</v>
      </c>
      <c r="AW4849" s="105" t="s">
        <v>172</v>
      </c>
      <c r="AX4849" s="105" t="s">
        <v>173</v>
      </c>
      <c r="AY4849" s="106">
        <v>10.45</v>
      </c>
      <c r="AZ4849" s="108">
        <f t="shared" si="1082"/>
        <v>1.7765</v>
      </c>
      <c r="BA4849" s="1">
        <f t="shared" si="1083"/>
        <v>12.2265</v>
      </c>
      <c r="BB4849" s="106">
        <f t="shared" si="1084"/>
        <v>13.20462</v>
      </c>
      <c r="BC4849" s="105" t="s">
        <v>53</v>
      </c>
      <c r="BE4849" s="110"/>
      <c r="BF4849" s="110"/>
      <c r="BG4849" s="110"/>
    </row>
    <row r="4850" spans="1:59" ht="24.75" customHeight="1">
      <c r="A4850" s="9">
        <v>4861</v>
      </c>
      <c r="B4850" s="36">
        <v>19561</v>
      </c>
      <c r="C4850" s="36"/>
      <c r="D4850" s="127" t="s">
        <v>18180</v>
      </c>
      <c r="E4850" s="37" t="s">
        <v>18181</v>
      </c>
      <c r="F4850" s="36" t="s">
        <v>18182</v>
      </c>
      <c r="G4850" s="36" t="s">
        <v>8505</v>
      </c>
      <c r="H4850" s="47">
        <v>0.02</v>
      </c>
      <c r="I4850" s="36" t="s">
        <v>78</v>
      </c>
      <c r="J4850" s="37" t="s">
        <v>18183</v>
      </c>
      <c r="K4850" s="49">
        <v>15</v>
      </c>
      <c r="L4850" s="36" t="s">
        <v>80</v>
      </c>
      <c r="M4850" s="36">
        <v>1</v>
      </c>
      <c r="N4850" s="36" t="s">
        <v>46</v>
      </c>
      <c r="O4850" s="36" t="s">
        <v>18184</v>
      </c>
      <c r="P4850" s="34" t="s">
        <v>18185</v>
      </c>
      <c r="Q4850" s="34" t="s">
        <v>18186</v>
      </c>
      <c r="R4850" s="101">
        <v>2.17</v>
      </c>
      <c r="S4850" s="102">
        <v>2.33</v>
      </c>
      <c r="T4850" s="116">
        <v>1</v>
      </c>
      <c r="U4850" s="84">
        <v>2.17</v>
      </c>
      <c r="AE4850" s="104">
        <v>1.58</v>
      </c>
      <c r="AF4850" s="105">
        <v>1.7</v>
      </c>
      <c r="AQ4850" s="105">
        <f t="shared" si="1085"/>
        <v>1.6400000000000001</v>
      </c>
      <c r="AR4850" s="105" t="str">
        <f t="shared" si="1086"/>
        <v/>
      </c>
      <c r="AS4850" s="105" t="e">
        <f t="shared" si="1087"/>
        <v>#NUM!</v>
      </c>
      <c r="AT4850" s="105" t="e">
        <f>#REF!*1.075</f>
        <v>#REF!</v>
      </c>
      <c r="AU4850" s="105">
        <f t="shared" si="1088"/>
        <v>1.075</v>
      </c>
      <c r="AV4850" s="102" t="e">
        <f t="shared" si="1089"/>
        <v>#REF!</v>
      </c>
      <c r="AW4850" s="105" t="s">
        <v>172</v>
      </c>
      <c r="AX4850" s="105" t="s">
        <v>173</v>
      </c>
      <c r="AY4850" s="106">
        <v>1.075</v>
      </c>
      <c r="AZ4850" s="108">
        <f t="shared" si="1082"/>
        <v>0.26874999999999999</v>
      </c>
      <c r="BA4850" s="1">
        <f t="shared" si="1083"/>
        <v>1.34375</v>
      </c>
      <c r="BB4850" s="106">
        <f t="shared" si="1084"/>
        <v>1.4512499999999999</v>
      </c>
      <c r="BD4850" s="110" t="s">
        <v>497</v>
      </c>
      <c r="BE4850" s="110"/>
      <c r="BF4850" s="110"/>
      <c r="BG4850" s="110"/>
    </row>
    <row r="4851" spans="1:59" ht="24.75" customHeight="1">
      <c r="A4851" s="9">
        <v>4862</v>
      </c>
      <c r="B4851" s="36">
        <v>14612</v>
      </c>
      <c r="C4851" s="36"/>
      <c r="D4851" s="127" t="s">
        <v>18180</v>
      </c>
      <c r="E4851" s="37" t="s">
        <v>18187</v>
      </c>
      <c r="F4851" s="36" t="s">
        <v>10273</v>
      </c>
      <c r="G4851" s="36" t="s">
        <v>2728</v>
      </c>
      <c r="H4851" s="36" t="s">
        <v>251</v>
      </c>
      <c r="I4851" s="36" t="s">
        <v>44</v>
      </c>
      <c r="J4851" s="37" t="s">
        <v>18188</v>
      </c>
      <c r="K4851" s="49"/>
      <c r="L4851" s="36"/>
      <c r="M4851" s="36">
        <v>21</v>
      </c>
      <c r="N4851" s="36" t="s">
        <v>46</v>
      </c>
      <c r="O4851" s="36" t="s">
        <v>18184</v>
      </c>
      <c r="P4851" s="34" t="s">
        <v>18185</v>
      </c>
      <c r="Q4851" s="34" t="s">
        <v>18189</v>
      </c>
      <c r="R4851" s="101">
        <v>11.03</v>
      </c>
      <c r="S4851" s="102">
        <v>11.85</v>
      </c>
      <c r="T4851" s="116">
        <v>2.7</v>
      </c>
      <c r="U4851" s="84">
        <v>11.03</v>
      </c>
      <c r="AE4851" s="104">
        <v>8.01</v>
      </c>
      <c r="AF4851" s="105">
        <v>7.78</v>
      </c>
      <c r="AQ4851" s="105">
        <f t="shared" si="1085"/>
        <v>7.8949999999999996</v>
      </c>
      <c r="AR4851" s="105" t="str">
        <f t="shared" si="1086"/>
        <v/>
      </c>
      <c r="AS4851" s="105" t="e">
        <f t="shared" si="1087"/>
        <v>#NUM!</v>
      </c>
      <c r="AT4851" s="105" t="e">
        <f>#REF!*1.075</f>
        <v>#REF!</v>
      </c>
      <c r="AU4851" s="105">
        <f t="shared" si="1088"/>
        <v>2.9024999999999999</v>
      </c>
      <c r="AV4851" s="102" t="e">
        <f t="shared" si="1089"/>
        <v>#REF!</v>
      </c>
      <c r="AW4851" s="105" t="s">
        <v>172</v>
      </c>
      <c r="AX4851" s="105" t="s">
        <v>173</v>
      </c>
      <c r="AY4851" s="106">
        <v>2.9024999999999999</v>
      </c>
      <c r="AZ4851" s="108">
        <f t="shared" si="1082"/>
        <v>0.72562499999999996</v>
      </c>
      <c r="BA4851" s="1">
        <f t="shared" si="1083"/>
        <v>3.6281249999999998</v>
      </c>
      <c r="BB4851" s="106">
        <f t="shared" si="1084"/>
        <v>3.9183749999999997</v>
      </c>
      <c r="BD4851" s="110" t="s">
        <v>497</v>
      </c>
      <c r="BE4851" s="110"/>
      <c r="BF4851" s="110"/>
      <c r="BG4851" s="110"/>
    </row>
    <row r="4852" spans="1:59" ht="24.75" customHeight="1">
      <c r="A4852" s="9">
        <v>4863</v>
      </c>
      <c r="B4852" s="36">
        <v>14925</v>
      </c>
      <c r="C4852" s="36"/>
      <c r="D4852" s="127" t="s">
        <v>18180</v>
      </c>
      <c r="E4852" s="37" t="s">
        <v>18190</v>
      </c>
      <c r="F4852" s="36" t="s">
        <v>18191</v>
      </c>
      <c r="G4852" s="36" t="s">
        <v>6169</v>
      </c>
      <c r="H4852" s="36" t="s">
        <v>374</v>
      </c>
      <c r="I4852" s="36" t="s">
        <v>68</v>
      </c>
      <c r="J4852" s="37" t="s">
        <v>18192</v>
      </c>
      <c r="K4852" s="49"/>
      <c r="L4852" s="36"/>
      <c r="M4852" s="36">
        <v>30</v>
      </c>
      <c r="N4852" s="36" t="s">
        <v>46</v>
      </c>
      <c r="O4852" s="36" t="s">
        <v>18184</v>
      </c>
      <c r="P4852" s="34" t="s">
        <v>18185</v>
      </c>
      <c r="Q4852" s="34" t="s">
        <v>18193</v>
      </c>
      <c r="R4852" s="101">
        <v>3</v>
      </c>
      <c r="S4852" s="102">
        <v>3.22</v>
      </c>
      <c r="T4852" s="116">
        <v>1.3</v>
      </c>
      <c r="U4852" s="84">
        <v>3</v>
      </c>
      <c r="AE4852" s="104">
        <v>2.1800000000000002</v>
      </c>
      <c r="AQ4852" s="105" t="e">
        <f t="shared" si="1085"/>
        <v>#NUM!</v>
      </c>
      <c r="AR4852" s="105" t="e">
        <f t="shared" si="1086"/>
        <v>#NUM!</v>
      </c>
      <c r="AS4852" s="105" t="e">
        <f t="shared" si="1087"/>
        <v>#NUM!</v>
      </c>
      <c r="AT4852" s="105" t="e">
        <f>#REF!*1.075</f>
        <v>#REF!</v>
      </c>
      <c r="AU4852" s="105">
        <f t="shared" si="1088"/>
        <v>1.3975</v>
      </c>
      <c r="AV4852" s="102" t="e">
        <f t="shared" si="1089"/>
        <v>#REF!</v>
      </c>
      <c r="AW4852" s="105" t="s">
        <v>172</v>
      </c>
      <c r="AX4852" s="105" t="s">
        <v>173</v>
      </c>
      <c r="AY4852" s="106">
        <v>1.3975</v>
      </c>
      <c r="AZ4852" s="108">
        <f t="shared" si="1082"/>
        <v>0.34937499999999999</v>
      </c>
      <c r="BA4852" s="1">
        <f t="shared" si="1083"/>
        <v>1.746875</v>
      </c>
      <c r="BB4852" s="106">
        <f t="shared" si="1084"/>
        <v>1.886625</v>
      </c>
      <c r="BD4852" s="110" t="s">
        <v>497</v>
      </c>
      <c r="BE4852" s="110"/>
      <c r="BF4852" s="110"/>
      <c r="BG4852" s="110"/>
    </row>
    <row r="4853" spans="1:59" ht="24.75" customHeight="1">
      <c r="A4853" s="9">
        <v>4864</v>
      </c>
      <c r="B4853" s="36">
        <v>14928</v>
      </c>
      <c r="C4853" s="36"/>
      <c r="D4853" s="127" t="s">
        <v>18180</v>
      </c>
      <c r="E4853" s="37" t="s">
        <v>18194</v>
      </c>
      <c r="F4853" s="36" t="s">
        <v>18195</v>
      </c>
      <c r="G4853" s="36" t="s">
        <v>18054</v>
      </c>
      <c r="H4853" s="36" t="s">
        <v>4009</v>
      </c>
      <c r="I4853" s="36" t="s">
        <v>3147</v>
      </c>
      <c r="J4853" s="37" t="s">
        <v>18196</v>
      </c>
      <c r="K4853" s="49">
        <v>40</v>
      </c>
      <c r="L4853" s="36" t="s">
        <v>80</v>
      </c>
      <c r="M4853" s="36">
        <v>7</v>
      </c>
      <c r="N4853" s="36" t="s">
        <v>46</v>
      </c>
      <c r="O4853" s="36" t="s">
        <v>18184</v>
      </c>
      <c r="P4853" s="34" t="s">
        <v>18185</v>
      </c>
      <c r="Q4853" s="34" t="s">
        <v>18197</v>
      </c>
      <c r="R4853" s="101">
        <v>6.59</v>
      </c>
      <c r="S4853" s="102">
        <v>7.08</v>
      </c>
      <c r="T4853" s="116" t="s">
        <v>58</v>
      </c>
      <c r="U4853" s="84">
        <v>6.59</v>
      </c>
      <c r="AE4853" s="104">
        <v>4.78</v>
      </c>
      <c r="AQ4853" s="105" t="e">
        <f t="shared" si="1085"/>
        <v>#NUM!</v>
      </c>
      <c r="AR4853" s="105" t="e">
        <f t="shared" si="1086"/>
        <v>#NUM!</v>
      </c>
      <c r="AS4853" s="105" t="e">
        <f t="shared" si="1087"/>
        <v>#NUM!</v>
      </c>
      <c r="AT4853" s="105" t="e">
        <f>#REF!*1.075</f>
        <v>#REF!</v>
      </c>
      <c r="AU4853" s="105" t="e">
        <f t="shared" si="1088"/>
        <v>#VALUE!</v>
      </c>
      <c r="AV4853" s="102" t="e">
        <f t="shared" si="1089"/>
        <v>#REF!</v>
      </c>
      <c r="AW4853" s="105" t="s">
        <v>1543</v>
      </c>
      <c r="AX4853" s="105" t="s">
        <v>532</v>
      </c>
      <c r="AY4853" s="106">
        <v>4.78</v>
      </c>
      <c r="AZ4853" s="108">
        <f t="shared" si="1082"/>
        <v>1.1950000000000001</v>
      </c>
      <c r="BA4853" s="1">
        <f t="shared" si="1083"/>
        <v>5.9750000000000005</v>
      </c>
      <c r="BB4853" s="106">
        <f t="shared" si="1084"/>
        <v>6.4530000000000003</v>
      </c>
      <c r="BD4853" s="110" t="s">
        <v>200</v>
      </c>
      <c r="BE4853" s="110"/>
      <c r="BF4853" s="110"/>
      <c r="BG4853" s="110"/>
    </row>
    <row r="4854" spans="1:59" ht="24.75" customHeight="1">
      <c r="A4854" s="9">
        <v>4865</v>
      </c>
      <c r="B4854" s="36">
        <v>19241</v>
      </c>
      <c r="C4854" s="36"/>
      <c r="D4854" s="127" t="s">
        <v>18180</v>
      </c>
      <c r="E4854" s="37" t="s">
        <v>18198</v>
      </c>
      <c r="F4854" s="36" t="s">
        <v>8407</v>
      </c>
      <c r="G4854" s="36" t="s">
        <v>8326</v>
      </c>
      <c r="H4854" s="36" t="s">
        <v>8408</v>
      </c>
      <c r="I4854" s="36" t="s">
        <v>364</v>
      </c>
      <c r="J4854" s="37" t="s">
        <v>18199</v>
      </c>
      <c r="K4854" s="49">
        <v>10</v>
      </c>
      <c r="L4854" s="36" t="s">
        <v>91</v>
      </c>
      <c r="M4854" s="36">
        <v>1</v>
      </c>
      <c r="N4854" s="36" t="s">
        <v>46</v>
      </c>
      <c r="O4854" s="36" t="s">
        <v>18184</v>
      </c>
      <c r="P4854" s="34" t="s">
        <v>18185</v>
      </c>
      <c r="Q4854" s="34" t="s">
        <v>18200</v>
      </c>
      <c r="R4854" s="101">
        <v>9.8000000000000007</v>
      </c>
      <c r="S4854" s="102">
        <v>10.53</v>
      </c>
      <c r="T4854" s="116" t="s">
        <v>58</v>
      </c>
      <c r="AE4854" s="104">
        <v>7.11</v>
      </c>
      <c r="AQ4854" s="105" t="e">
        <f t="shared" si="1085"/>
        <v>#NUM!</v>
      </c>
      <c r="AR4854" s="105" t="e">
        <f t="shared" si="1086"/>
        <v>#NUM!</v>
      </c>
      <c r="AS4854" s="105" t="e">
        <f t="shared" si="1087"/>
        <v>#NUM!</v>
      </c>
      <c r="AT4854" s="105" t="e">
        <f>#REF!*1.075</f>
        <v>#REF!</v>
      </c>
      <c r="AU4854" s="105" t="e">
        <f t="shared" si="1088"/>
        <v>#VALUE!</v>
      </c>
      <c r="AV4854" s="102" t="e">
        <f t="shared" si="1089"/>
        <v>#REF!</v>
      </c>
      <c r="AW4854" s="105" t="s">
        <v>1543</v>
      </c>
      <c r="AX4854" s="105" t="s">
        <v>532</v>
      </c>
      <c r="AY4854" s="106">
        <v>7.11</v>
      </c>
      <c r="AZ4854" s="108">
        <f t="shared" si="1082"/>
        <v>1.7775000000000001</v>
      </c>
      <c r="BA4854" s="1">
        <f t="shared" si="1083"/>
        <v>8.8875000000000011</v>
      </c>
      <c r="BB4854" s="106">
        <f t="shared" si="1084"/>
        <v>9.5985000000000014</v>
      </c>
      <c r="BD4854" s="110" t="s">
        <v>200</v>
      </c>
      <c r="BE4854" s="110"/>
      <c r="BF4854" s="110"/>
      <c r="BG4854" s="110"/>
    </row>
    <row r="4855" spans="1:59" ht="24.75" customHeight="1">
      <c r="A4855" s="9">
        <v>4872</v>
      </c>
      <c r="B4855" s="36">
        <v>14927</v>
      </c>
      <c r="C4855" s="36"/>
      <c r="D4855" s="127" t="s">
        <v>18180</v>
      </c>
      <c r="E4855" s="37" t="s">
        <v>18201</v>
      </c>
      <c r="F4855" s="36" t="s">
        <v>18202</v>
      </c>
      <c r="G4855" s="36" t="s">
        <v>10451</v>
      </c>
      <c r="H4855" s="36" t="s">
        <v>105</v>
      </c>
      <c r="I4855" s="36" t="s">
        <v>44</v>
      </c>
      <c r="J4855" s="37" t="s">
        <v>18203</v>
      </c>
      <c r="K4855" s="49"/>
      <c r="L4855" s="36"/>
      <c r="M4855" s="36">
        <v>14</v>
      </c>
      <c r="N4855" s="36" t="s">
        <v>46</v>
      </c>
      <c r="O4855" s="36" t="s">
        <v>18184</v>
      </c>
      <c r="P4855" s="34" t="s">
        <v>18185</v>
      </c>
      <c r="Q4855" s="34" t="s">
        <v>18204</v>
      </c>
      <c r="R4855" s="101">
        <v>4.4800000000000004</v>
      </c>
      <c r="S4855" s="102">
        <v>4.8099999999999996</v>
      </c>
      <c r="T4855" s="116" t="s">
        <v>58</v>
      </c>
      <c r="U4855" s="84">
        <v>4.4800000000000004</v>
      </c>
      <c r="AE4855" s="104">
        <v>3.25</v>
      </c>
      <c r="AQ4855" s="105" t="e">
        <f t="shared" si="1085"/>
        <v>#NUM!</v>
      </c>
      <c r="AR4855" s="105" t="e">
        <f t="shared" si="1086"/>
        <v>#NUM!</v>
      </c>
      <c r="AS4855" s="105" t="e">
        <f t="shared" si="1087"/>
        <v>#NUM!</v>
      </c>
      <c r="AT4855" s="105" t="e">
        <f>#REF!*1.075</f>
        <v>#REF!</v>
      </c>
      <c r="AU4855" s="105" t="e">
        <f t="shared" si="1088"/>
        <v>#VALUE!</v>
      </c>
      <c r="AV4855" s="102" t="e">
        <f t="shared" si="1089"/>
        <v>#REF!</v>
      </c>
      <c r="AW4855" s="105" t="s">
        <v>1543</v>
      </c>
      <c r="AX4855" s="105" t="s">
        <v>532</v>
      </c>
      <c r="AY4855" s="106">
        <v>3.25</v>
      </c>
      <c r="AZ4855" s="108">
        <f t="shared" si="1082"/>
        <v>0.8125</v>
      </c>
      <c r="BA4855" s="1">
        <f t="shared" si="1083"/>
        <v>4.0625</v>
      </c>
      <c r="BB4855" s="106">
        <f t="shared" si="1084"/>
        <v>4.3875000000000002</v>
      </c>
      <c r="BD4855" s="110" t="s">
        <v>200</v>
      </c>
      <c r="BE4855" s="110"/>
      <c r="BF4855" s="110"/>
      <c r="BG4855" s="110"/>
    </row>
    <row r="4856" spans="1:59" ht="24.75" customHeight="1">
      <c r="A4856" s="9">
        <v>4879</v>
      </c>
      <c r="B4856" s="36">
        <v>14658</v>
      </c>
      <c r="C4856" s="36"/>
      <c r="D4856" s="127" t="s">
        <v>18180</v>
      </c>
      <c r="E4856" s="37" t="s">
        <v>18205</v>
      </c>
      <c r="F4856" s="36" t="s">
        <v>18206</v>
      </c>
      <c r="G4856" s="36" t="s">
        <v>13348</v>
      </c>
      <c r="H4856" s="36" t="s">
        <v>123</v>
      </c>
      <c r="I4856" s="36" t="s">
        <v>68</v>
      </c>
      <c r="J4856" s="37" t="s">
        <v>18207</v>
      </c>
      <c r="K4856" s="49"/>
      <c r="L4856" s="36"/>
      <c r="M4856" s="36">
        <v>50</v>
      </c>
      <c r="N4856" s="36" t="s">
        <v>46</v>
      </c>
      <c r="O4856" s="36" t="s">
        <v>18184</v>
      </c>
      <c r="P4856" s="34" t="s">
        <v>18185</v>
      </c>
      <c r="Q4856" s="34" t="s">
        <v>18208</v>
      </c>
      <c r="R4856" s="101">
        <v>4.2</v>
      </c>
      <c r="S4856" s="102">
        <v>4.51</v>
      </c>
      <c r="T4856" s="116">
        <v>1.6</v>
      </c>
      <c r="U4856" s="84">
        <v>4.2</v>
      </c>
      <c r="AE4856" s="104">
        <v>3.05</v>
      </c>
      <c r="AQ4856" s="105" t="e">
        <f t="shared" si="1085"/>
        <v>#NUM!</v>
      </c>
      <c r="AR4856" s="105" t="e">
        <f t="shared" si="1086"/>
        <v>#NUM!</v>
      </c>
      <c r="AS4856" s="105" t="e">
        <f t="shared" si="1087"/>
        <v>#NUM!</v>
      </c>
      <c r="AT4856" s="105" t="e">
        <f>#REF!*1.075</f>
        <v>#REF!</v>
      </c>
      <c r="AU4856" s="105">
        <f t="shared" si="1088"/>
        <v>1.72</v>
      </c>
      <c r="AV4856" s="102" t="e">
        <f t="shared" si="1089"/>
        <v>#REF!</v>
      </c>
      <c r="AW4856" s="105" t="s">
        <v>172</v>
      </c>
      <c r="AX4856" s="105" t="s">
        <v>173</v>
      </c>
      <c r="AY4856" s="106">
        <v>1.72</v>
      </c>
      <c r="AZ4856" s="108">
        <f t="shared" si="1082"/>
        <v>0.43</v>
      </c>
      <c r="BA4856" s="1">
        <f t="shared" si="1083"/>
        <v>2.15</v>
      </c>
      <c r="BB4856" s="106">
        <f t="shared" si="1084"/>
        <v>2.3220000000000001</v>
      </c>
      <c r="BD4856" s="110" t="s">
        <v>200</v>
      </c>
      <c r="BE4856" s="110"/>
      <c r="BF4856" s="110"/>
      <c r="BG4856" s="110"/>
    </row>
    <row r="4857" spans="1:59" ht="24.75" hidden="1" customHeight="1">
      <c r="A4857" s="9">
        <v>4866</v>
      </c>
      <c r="B4857" s="17">
        <v>5053</v>
      </c>
      <c r="C4857" s="17"/>
      <c r="D4857" s="131" t="s">
        <v>18209</v>
      </c>
      <c r="E4857" s="2" t="s">
        <v>18210</v>
      </c>
      <c r="F4857" s="2" t="s">
        <v>18211</v>
      </c>
      <c r="G4857" s="2" t="s">
        <v>2944</v>
      </c>
      <c r="H4857" s="18" t="s">
        <v>77</v>
      </c>
      <c r="I4857" s="2" t="s">
        <v>906</v>
      </c>
      <c r="J4857" s="2" t="s">
        <v>18212</v>
      </c>
      <c r="K4857" s="19">
        <v>100</v>
      </c>
      <c r="L4857" s="2" t="s">
        <v>91</v>
      </c>
      <c r="M4857" s="17">
        <v>10</v>
      </c>
      <c r="N4857" s="2" t="s">
        <v>46</v>
      </c>
      <c r="O4857" s="2" t="s">
        <v>18213</v>
      </c>
      <c r="P4857" s="1" t="s">
        <v>18214</v>
      </c>
      <c r="Q4857" s="1" t="s">
        <v>18215</v>
      </c>
      <c r="R4857" s="101">
        <v>7.42</v>
      </c>
      <c r="T4857" s="116">
        <v>5.7</v>
      </c>
      <c r="U4857" s="84">
        <v>10.9</v>
      </c>
      <c r="V4857" s="102">
        <v>11.32</v>
      </c>
      <c r="AE4857" s="104">
        <v>9.3000000000000007</v>
      </c>
      <c r="AF4857" s="105">
        <v>8.9</v>
      </c>
      <c r="AN4857" s="106">
        <v>7.42</v>
      </c>
      <c r="AO4857" s="105" t="s">
        <v>50</v>
      </c>
      <c r="AP4857" s="104" t="s">
        <v>51</v>
      </c>
      <c r="AQ4857" s="105">
        <f t="shared" si="1085"/>
        <v>9.1000000000000014</v>
      </c>
      <c r="AR4857" s="105">
        <f t="shared" si="1086"/>
        <v>7.42</v>
      </c>
      <c r="AS4857" s="105" t="e">
        <f t="shared" si="1087"/>
        <v>#NUM!</v>
      </c>
      <c r="AT4857" s="105" t="e">
        <f>#REF!*1.075</f>
        <v>#REF!</v>
      </c>
      <c r="AU4857" s="105">
        <f t="shared" si="1088"/>
        <v>6.1274999999999995</v>
      </c>
      <c r="AV4857" s="102" t="e">
        <f t="shared" si="1089"/>
        <v>#REF!</v>
      </c>
      <c r="AW4857" s="105" t="s">
        <v>172</v>
      </c>
      <c r="AX4857" s="105" t="s">
        <v>173</v>
      </c>
      <c r="AY4857" s="106">
        <v>6.1275000000000004</v>
      </c>
      <c r="AZ4857" s="108">
        <f t="shared" si="1082"/>
        <v>1.5318750000000001</v>
      </c>
      <c r="BA4857" s="1">
        <f t="shared" si="1083"/>
        <v>7.6593750000000007</v>
      </c>
      <c r="BB4857" s="161">
        <f>BA4857</f>
        <v>7.6593750000000007</v>
      </c>
      <c r="BC4857" s="105" t="s">
        <v>53</v>
      </c>
      <c r="BD4857" s="110" t="s">
        <v>84</v>
      </c>
      <c r="BE4857" s="110"/>
      <c r="BF4857" s="110"/>
      <c r="BG4857" s="110"/>
    </row>
    <row r="4858" spans="1:59" ht="24.75" hidden="1" customHeight="1">
      <c r="A4858" s="9">
        <v>4867</v>
      </c>
      <c r="B4858" s="17">
        <v>19856</v>
      </c>
      <c r="C4858" s="17"/>
      <c r="D4858" s="131" t="s">
        <v>18209</v>
      </c>
      <c r="E4858" s="2" t="s">
        <v>18210</v>
      </c>
      <c r="F4858" s="2" t="s">
        <v>18216</v>
      </c>
      <c r="G4858" s="2" t="s">
        <v>2944</v>
      </c>
      <c r="H4858" s="18" t="s">
        <v>77</v>
      </c>
      <c r="I4858" s="2" t="s">
        <v>906</v>
      </c>
      <c r="J4858" s="2" t="s">
        <v>18217</v>
      </c>
      <c r="K4858" s="19">
        <v>250</v>
      </c>
      <c r="L4858" s="2" t="s">
        <v>91</v>
      </c>
      <c r="M4858" s="17">
        <v>10</v>
      </c>
      <c r="N4858" s="2" t="s">
        <v>46</v>
      </c>
      <c r="O4858" s="2" t="s">
        <v>18213</v>
      </c>
      <c r="P4858" s="1" t="s">
        <v>18218</v>
      </c>
      <c r="Q4858" s="1" t="s">
        <v>18219</v>
      </c>
      <c r="R4858" s="101">
        <v>7.5</v>
      </c>
      <c r="T4858" s="116">
        <v>5.7</v>
      </c>
      <c r="U4858" s="84">
        <v>9.5</v>
      </c>
      <c r="V4858" s="102">
        <v>8.4499999999999993</v>
      </c>
      <c r="AE4858" s="104">
        <v>9.6999999999999993</v>
      </c>
      <c r="AF4858" s="105">
        <v>9.1999999999999993</v>
      </c>
      <c r="AN4858" s="106">
        <v>7.42</v>
      </c>
      <c r="AO4858" s="105" t="s">
        <v>50</v>
      </c>
      <c r="AP4858" s="104" t="s">
        <v>51</v>
      </c>
      <c r="AQ4858" s="105">
        <f t="shared" si="1085"/>
        <v>9.4499999999999993</v>
      </c>
      <c r="AR4858" s="105">
        <f t="shared" si="1086"/>
        <v>7.5</v>
      </c>
      <c r="AS4858" s="105" t="e">
        <f t="shared" si="1087"/>
        <v>#NUM!</v>
      </c>
      <c r="AT4858" s="105" t="e">
        <f>#REF!*1.075</f>
        <v>#REF!</v>
      </c>
      <c r="AU4858" s="105">
        <f t="shared" si="1088"/>
        <v>6.1274999999999995</v>
      </c>
      <c r="AV4858" s="102" t="e">
        <f t="shared" si="1089"/>
        <v>#REF!</v>
      </c>
      <c r="AW4858" s="105" t="s">
        <v>172</v>
      </c>
      <c r="AX4858" s="105" t="s">
        <v>173</v>
      </c>
      <c r="AY4858" s="106">
        <v>6.1269999999999998</v>
      </c>
      <c r="AZ4858" s="108">
        <f t="shared" si="1082"/>
        <v>1.5317499999999999</v>
      </c>
      <c r="BA4858" s="1">
        <f t="shared" si="1083"/>
        <v>7.6587499999999995</v>
      </c>
      <c r="BB4858" s="161">
        <f>BA4858</f>
        <v>7.6587499999999995</v>
      </c>
      <c r="BC4858" s="105" t="s">
        <v>53</v>
      </c>
      <c r="BD4858" s="110" t="s">
        <v>84</v>
      </c>
      <c r="BE4858" s="110"/>
      <c r="BF4858" s="110"/>
      <c r="BG4858" s="110"/>
    </row>
    <row r="4859" spans="1:59" ht="24.75" hidden="1" customHeight="1">
      <c r="A4859" s="9">
        <v>4868</v>
      </c>
      <c r="B4859" s="17">
        <v>3466</v>
      </c>
      <c r="C4859" s="17"/>
      <c r="D4859" s="131" t="s">
        <v>18209</v>
      </c>
      <c r="E4859" s="2" t="s">
        <v>18210</v>
      </c>
      <c r="F4859" s="2" t="s">
        <v>18216</v>
      </c>
      <c r="G4859" s="2" t="s">
        <v>2944</v>
      </c>
      <c r="H4859" s="18" t="s">
        <v>77</v>
      </c>
      <c r="I4859" s="2" t="s">
        <v>906</v>
      </c>
      <c r="J4859" s="30" t="s">
        <v>18220</v>
      </c>
      <c r="K4859" s="19">
        <v>500</v>
      </c>
      <c r="L4859" s="2" t="s">
        <v>91</v>
      </c>
      <c r="M4859" s="17">
        <v>10</v>
      </c>
      <c r="N4859" s="2" t="s">
        <v>46</v>
      </c>
      <c r="O4859" s="2" t="s">
        <v>18213</v>
      </c>
      <c r="P4859" s="1" t="s">
        <v>18221</v>
      </c>
      <c r="Q4859" s="1" t="s">
        <v>18222</v>
      </c>
      <c r="R4859" s="101">
        <v>7.63</v>
      </c>
      <c r="S4859" s="102">
        <v>7.2</v>
      </c>
      <c r="T4859" s="116">
        <v>7.3</v>
      </c>
      <c r="U4859" s="84">
        <v>10.6</v>
      </c>
      <c r="V4859" s="102">
        <v>9.4395000000000007</v>
      </c>
      <c r="W4859" s="102">
        <v>5.8120000000000003</v>
      </c>
      <c r="AE4859" s="104">
        <v>10.9</v>
      </c>
      <c r="AF4859" s="105">
        <v>10.5</v>
      </c>
      <c r="AG4859" s="105">
        <v>5.91</v>
      </c>
      <c r="AN4859" s="106">
        <v>7.64</v>
      </c>
      <c r="AO4859" s="105" t="s">
        <v>50</v>
      </c>
      <c r="AP4859" s="104" t="s">
        <v>51</v>
      </c>
      <c r="AQ4859" s="105">
        <f t="shared" si="1085"/>
        <v>8.2050000000000001</v>
      </c>
      <c r="AR4859" s="105">
        <f t="shared" si="1086"/>
        <v>7.63</v>
      </c>
      <c r="AS4859" s="105" t="e">
        <f t="shared" si="1087"/>
        <v>#NUM!</v>
      </c>
      <c r="AT4859" s="105" t="e">
        <f>#REF!*1.075</f>
        <v>#REF!</v>
      </c>
      <c r="AU4859" s="105">
        <f t="shared" si="1088"/>
        <v>7.8474999999999993</v>
      </c>
      <c r="AV4859" s="102" t="e">
        <f t="shared" si="1089"/>
        <v>#REF!</v>
      </c>
      <c r="AW4859" s="105" t="s">
        <v>172</v>
      </c>
      <c r="AX4859" s="105" t="s">
        <v>173</v>
      </c>
      <c r="AY4859" s="106">
        <v>7.8475000000000001</v>
      </c>
      <c r="AZ4859" s="108">
        <f t="shared" si="1082"/>
        <v>1.961875</v>
      </c>
      <c r="BA4859" s="1">
        <f t="shared" si="1083"/>
        <v>9.8093749999999993</v>
      </c>
      <c r="BB4859" s="161">
        <f>BA4859</f>
        <v>9.8093749999999993</v>
      </c>
      <c r="BC4859" s="105" t="s">
        <v>53</v>
      </c>
      <c r="BD4859" s="110" t="s">
        <v>84</v>
      </c>
      <c r="BE4859" s="110"/>
      <c r="BF4859" s="110"/>
      <c r="BG4859" s="110"/>
    </row>
    <row r="4860" spans="1:59" ht="24.75" hidden="1" customHeight="1">
      <c r="A4860" s="9">
        <v>4869</v>
      </c>
      <c r="B4860" s="17">
        <v>1214</v>
      </c>
      <c r="C4860" s="17"/>
      <c r="D4860" s="131" t="s">
        <v>18209</v>
      </c>
      <c r="E4860" s="2" t="s">
        <v>18210</v>
      </c>
      <c r="F4860" s="2" t="s">
        <v>18223</v>
      </c>
      <c r="G4860" s="2" t="s">
        <v>2944</v>
      </c>
      <c r="H4860" s="18" t="s">
        <v>1112</v>
      </c>
      <c r="I4860" s="2" t="s">
        <v>906</v>
      </c>
      <c r="J4860" s="2" t="s">
        <v>18220</v>
      </c>
      <c r="K4860" s="19">
        <v>500</v>
      </c>
      <c r="L4860" s="2" t="s">
        <v>91</v>
      </c>
      <c r="M4860" s="17">
        <v>10</v>
      </c>
      <c r="N4860" s="2" t="s">
        <v>46</v>
      </c>
      <c r="O4860" s="2" t="s">
        <v>18213</v>
      </c>
      <c r="P4860" s="1" t="s">
        <v>18221</v>
      </c>
      <c r="Q4860" s="1" t="s">
        <v>18224</v>
      </c>
      <c r="R4860" s="101">
        <v>11.3</v>
      </c>
      <c r="S4860" s="102">
        <v>8.5</v>
      </c>
      <c r="T4860" s="116">
        <v>8</v>
      </c>
      <c r="U4860" s="84">
        <v>11.3</v>
      </c>
      <c r="V4860" s="102">
        <v>11.2408</v>
      </c>
      <c r="AE4860" s="104">
        <v>11.3</v>
      </c>
      <c r="AF4860" s="105">
        <v>12.3</v>
      </c>
      <c r="AN4860" s="106">
        <v>11.35</v>
      </c>
      <c r="AO4860" s="105" t="s">
        <v>277</v>
      </c>
      <c r="AP4860" s="104" t="s">
        <v>278</v>
      </c>
      <c r="AQ4860" s="105">
        <f t="shared" si="1085"/>
        <v>11.8</v>
      </c>
      <c r="AR4860" s="105">
        <f t="shared" si="1086"/>
        <v>11.3</v>
      </c>
      <c r="AS4860" s="105" t="e">
        <f t="shared" si="1087"/>
        <v>#NUM!</v>
      </c>
      <c r="AT4860" s="105" t="e">
        <f>#REF!*1.075</f>
        <v>#REF!</v>
      </c>
      <c r="AU4860" s="105">
        <f t="shared" si="1088"/>
        <v>8.6</v>
      </c>
      <c r="AV4860" s="102" t="e">
        <f t="shared" si="1089"/>
        <v>#REF!</v>
      </c>
      <c r="AW4860" s="105" t="s">
        <v>172</v>
      </c>
      <c r="AX4860" s="105" t="s">
        <v>173</v>
      </c>
      <c r="AY4860" s="106">
        <v>8.6</v>
      </c>
      <c r="AZ4860" s="108">
        <f t="shared" si="1082"/>
        <v>2.15</v>
      </c>
      <c r="BA4860" s="1">
        <f t="shared" si="1083"/>
        <v>10.75</v>
      </c>
      <c r="BB4860" s="161">
        <f>BA4860</f>
        <v>10.75</v>
      </c>
      <c r="BC4860" s="105" t="s">
        <v>53</v>
      </c>
      <c r="BD4860" s="110" t="s">
        <v>84</v>
      </c>
      <c r="BE4860" s="110"/>
      <c r="BF4860" s="110"/>
      <c r="BG4860" s="110"/>
    </row>
    <row r="4861" spans="1:59" ht="24.75" hidden="1" customHeight="1">
      <c r="A4861" s="9">
        <v>4870</v>
      </c>
      <c r="B4861" s="17">
        <v>20055</v>
      </c>
      <c r="C4861" s="17"/>
      <c r="D4861" s="8"/>
      <c r="E4861" s="2" t="s">
        <v>18225</v>
      </c>
      <c r="F4861" s="2" t="s">
        <v>18216</v>
      </c>
      <c r="G4861" s="2" t="s">
        <v>2944</v>
      </c>
      <c r="H4861" s="18" t="s">
        <v>10855</v>
      </c>
      <c r="I4861" s="2" t="s">
        <v>906</v>
      </c>
      <c r="J4861" s="2" t="s">
        <v>18226</v>
      </c>
      <c r="K4861" s="19">
        <v>100</v>
      </c>
      <c r="L4861" s="2" t="s">
        <v>91</v>
      </c>
      <c r="M4861" s="17">
        <v>20</v>
      </c>
      <c r="N4861" s="2" t="s">
        <v>46</v>
      </c>
      <c r="O4861" s="2" t="s">
        <v>18213</v>
      </c>
      <c r="P4861" s="1" t="s">
        <v>18227</v>
      </c>
      <c r="Q4861" s="1" t="s">
        <v>18228</v>
      </c>
      <c r="R4861" s="101">
        <v>15.5</v>
      </c>
      <c r="T4861" s="116" t="s">
        <v>58</v>
      </c>
      <c r="U4861" s="84">
        <v>18.2</v>
      </c>
      <c r="AE4861" s="104">
        <v>18.2</v>
      </c>
      <c r="AN4861" s="106">
        <v>15.5</v>
      </c>
      <c r="AO4861" s="105" t="s">
        <v>50</v>
      </c>
      <c r="AP4861" s="104" t="s">
        <v>51</v>
      </c>
      <c r="AQ4861" s="105" t="e">
        <f t="shared" si="1085"/>
        <v>#NUM!</v>
      </c>
      <c r="AR4861" s="105" t="e">
        <f t="shared" si="1086"/>
        <v>#NUM!</v>
      </c>
      <c r="AS4861" s="105" t="e">
        <f t="shared" si="1087"/>
        <v>#NUM!</v>
      </c>
      <c r="AT4861" s="105" t="e">
        <f>#REF!*1.075</f>
        <v>#REF!</v>
      </c>
      <c r="AU4861" s="105" t="e">
        <f t="shared" si="1088"/>
        <v>#VALUE!</v>
      </c>
      <c r="AV4861" s="102" t="e">
        <f t="shared" si="1089"/>
        <v>#REF!</v>
      </c>
      <c r="AW4861" s="125" t="s">
        <v>52</v>
      </c>
      <c r="AX4861" s="125" t="s">
        <v>51</v>
      </c>
      <c r="AY4861" s="106">
        <v>15.5</v>
      </c>
      <c r="AZ4861" s="108">
        <f t="shared" si="1082"/>
        <v>2.6350000000000002</v>
      </c>
      <c r="BA4861" s="1">
        <f t="shared" si="1083"/>
        <v>18.135000000000002</v>
      </c>
      <c r="BB4861" s="106">
        <f>BA4861+BA4861*0.08</f>
        <v>19.585800000000003</v>
      </c>
      <c r="BC4861" s="105" t="s">
        <v>53</v>
      </c>
      <c r="BE4861" s="110"/>
      <c r="BF4861" s="110"/>
      <c r="BG4861" s="110"/>
    </row>
    <row r="4862" spans="1:59" ht="24.75" hidden="1" customHeight="1">
      <c r="A4862" s="9">
        <v>4871</v>
      </c>
      <c r="B4862" s="17">
        <v>3940</v>
      </c>
      <c r="C4862" s="17"/>
      <c r="D4862" s="131" t="s">
        <v>18209</v>
      </c>
      <c r="E4862" s="2" t="s">
        <v>18229</v>
      </c>
      <c r="F4862" s="2" t="s">
        <v>18230</v>
      </c>
      <c r="G4862" s="2" t="s">
        <v>5601</v>
      </c>
      <c r="H4862" s="18" t="s">
        <v>5482</v>
      </c>
      <c r="I4862" s="2" t="s">
        <v>906</v>
      </c>
      <c r="J4862" s="2" t="s">
        <v>18217</v>
      </c>
      <c r="K4862" s="19">
        <v>250</v>
      </c>
      <c r="L4862" s="2" t="s">
        <v>91</v>
      </c>
      <c r="M4862" s="17">
        <v>10</v>
      </c>
      <c r="N4862" s="2" t="s">
        <v>46</v>
      </c>
      <c r="O4862" s="2" t="s">
        <v>18213</v>
      </c>
      <c r="P4862" s="1" t="s">
        <v>18231</v>
      </c>
      <c r="Q4862" s="1" t="s">
        <v>18232</v>
      </c>
      <c r="R4862" s="101">
        <v>25.45</v>
      </c>
      <c r="S4862" s="102">
        <v>20.5</v>
      </c>
      <c r="T4862" s="116">
        <v>19.5</v>
      </c>
      <c r="U4862" s="84">
        <v>32.299999999999997</v>
      </c>
      <c r="V4862" s="102">
        <v>11.62</v>
      </c>
      <c r="AE4862" s="104">
        <v>32.299999999999997</v>
      </c>
      <c r="AF4862" s="105">
        <v>18.399999999999999</v>
      </c>
      <c r="AG4862" s="105">
        <v>14.83</v>
      </c>
      <c r="AN4862" s="106">
        <v>13.994999999999999</v>
      </c>
      <c r="AO4862" s="105" t="s">
        <v>277</v>
      </c>
      <c r="AP4862" s="104" t="s">
        <v>278</v>
      </c>
      <c r="AQ4862" s="105">
        <f t="shared" si="1085"/>
        <v>16.614999999999998</v>
      </c>
      <c r="AR4862" s="105" t="str">
        <f t="shared" si="1086"/>
        <v/>
      </c>
      <c r="AS4862" s="105" t="e">
        <f t="shared" si="1087"/>
        <v>#NUM!</v>
      </c>
      <c r="AT4862" s="105" t="e">
        <f>#REF!*1.075</f>
        <v>#REF!</v>
      </c>
      <c r="AU4862" s="105">
        <f t="shared" si="1088"/>
        <v>20.962499999999999</v>
      </c>
      <c r="AV4862" s="102" t="e">
        <f t="shared" si="1089"/>
        <v>#REF!</v>
      </c>
      <c r="AW4862" s="105" t="s">
        <v>279</v>
      </c>
      <c r="AX4862" s="105" t="s">
        <v>278</v>
      </c>
      <c r="AY4862" s="106">
        <v>16.614999999999998</v>
      </c>
      <c r="AZ4862" s="108">
        <f t="shared" si="1082"/>
        <v>2.8245499999999999</v>
      </c>
      <c r="BA4862" s="1">
        <f t="shared" si="1083"/>
        <v>19.439549999999997</v>
      </c>
      <c r="BB4862" s="106">
        <f>BA4862+BA4862*0.08</f>
        <v>20.994713999999998</v>
      </c>
      <c r="BC4862" s="105" t="s">
        <v>53</v>
      </c>
      <c r="BD4862" s="110" t="s">
        <v>84</v>
      </c>
      <c r="BE4862" s="110"/>
      <c r="BF4862" s="110"/>
      <c r="BG4862" s="110"/>
    </row>
    <row r="4863" spans="1:59" ht="24.75" hidden="1" customHeight="1">
      <c r="A4863" s="9">
        <v>4873</v>
      </c>
      <c r="B4863" s="17">
        <v>5581</v>
      </c>
      <c r="C4863" s="17"/>
      <c r="D4863" s="131" t="s">
        <v>18209</v>
      </c>
      <c r="E4863" s="2" t="s">
        <v>18233</v>
      </c>
      <c r="F4863" s="2" t="s">
        <v>18234</v>
      </c>
      <c r="G4863" s="2" t="s">
        <v>1910</v>
      </c>
      <c r="H4863" s="18" t="s">
        <v>18235</v>
      </c>
      <c r="I4863" s="2" t="s">
        <v>906</v>
      </c>
      <c r="J4863" s="2" t="s">
        <v>18236</v>
      </c>
      <c r="K4863" s="19">
        <v>100</v>
      </c>
      <c r="L4863" s="2" t="s">
        <v>91</v>
      </c>
      <c r="M4863" s="17">
        <v>10</v>
      </c>
      <c r="N4863" s="2" t="s">
        <v>46</v>
      </c>
      <c r="O4863" s="2" t="s">
        <v>18213</v>
      </c>
      <c r="P4863" s="1" t="s">
        <v>18237</v>
      </c>
      <c r="Q4863" s="1" t="s">
        <v>18238</v>
      </c>
      <c r="R4863" s="101">
        <v>12</v>
      </c>
      <c r="T4863" s="116">
        <v>10.5</v>
      </c>
      <c r="U4863" s="84">
        <v>10.9</v>
      </c>
      <c r="V4863" s="102">
        <v>13.277699999999999</v>
      </c>
      <c r="AE4863" s="104">
        <v>10.9</v>
      </c>
      <c r="AF4863" s="105">
        <v>14.1</v>
      </c>
      <c r="AG4863" s="105">
        <v>8</v>
      </c>
      <c r="AN4863" s="106">
        <v>9.3305000000000007</v>
      </c>
      <c r="AO4863" s="105" t="s">
        <v>277</v>
      </c>
      <c r="AP4863" s="104" t="s">
        <v>278</v>
      </c>
      <c r="AQ4863" s="105">
        <f t="shared" si="1085"/>
        <v>9.4499999999999993</v>
      </c>
      <c r="AR4863" s="105" t="str">
        <f t="shared" si="1086"/>
        <v/>
      </c>
      <c r="AS4863" s="105" t="e">
        <f t="shared" si="1087"/>
        <v>#NUM!</v>
      </c>
      <c r="AT4863" s="105" t="e">
        <f>#REF!*1.075</f>
        <v>#REF!</v>
      </c>
      <c r="AU4863" s="105">
        <f t="shared" si="1088"/>
        <v>11.2875</v>
      </c>
      <c r="AV4863" s="102" t="e">
        <f t="shared" si="1089"/>
        <v>#REF!</v>
      </c>
      <c r="AW4863" s="105" t="s">
        <v>279</v>
      </c>
      <c r="AX4863" s="105" t="s">
        <v>278</v>
      </c>
      <c r="AY4863" s="106">
        <v>9.4499999999999993</v>
      </c>
      <c r="AZ4863" s="108">
        <f t="shared" si="1082"/>
        <v>2.3624999999999998</v>
      </c>
      <c r="BA4863" s="1">
        <f t="shared" si="1083"/>
        <v>11.8125</v>
      </c>
      <c r="BB4863" s="106">
        <f>BA4863+BA4863*0.08</f>
        <v>12.7575</v>
      </c>
      <c r="BC4863" s="105" t="s">
        <v>53</v>
      </c>
      <c r="BD4863" s="110" t="s">
        <v>84</v>
      </c>
      <c r="BE4863" s="110"/>
      <c r="BF4863" s="110"/>
      <c r="BG4863" s="110"/>
    </row>
    <row r="4864" spans="1:59" ht="24.75" hidden="1" customHeight="1">
      <c r="A4864" s="9">
        <v>4874</v>
      </c>
      <c r="B4864" s="17">
        <v>19467</v>
      </c>
      <c r="C4864" s="17"/>
      <c r="D4864" s="131" t="s">
        <v>18209</v>
      </c>
      <c r="E4864" s="2" t="s">
        <v>18239</v>
      </c>
      <c r="F4864" s="2" t="s">
        <v>18240</v>
      </c>
      <c r="G4864" s="2" t="s">
        <v>303</v>
      </c>
      <c r="H4864" s="18" t="s">
        <v>2032</v>
      </c>
      <c r="I4864" s="2" t="s">
        <v>906</v>
      </c>
      <c r="J4864" s="2" t="s">
        <v>18241</v>
      </c>
      <c r="K4864" s="19">
        <v>250</v>
      </c>
      <c r="L4864" s="2" t="s">
        <v>91</v>
      </c>
      <c r="M4864" s="17">
        <v>10</v>
      </c>
      <c r="N4864" s="2" t="s">
        <v>46</v>
      </c>
      <c r="O4864" s="2" t="s">
        <v>18213</v>
      </c>
      <c r="P4864" s="1" t="s">
        <v>18242</v>
      </c>
      <c r="Q4864" s="1" t="s">
        <v>18243</v>
      </c>
      <c r="R4864" s="101">
        <v>105.5</v>
      </c>
      <c r="T4864" s="116"/>
      <c r="U4864" s="84">
        <v>105.1</v>
      </c>
      <c r="AE4864" s="104">
        <v>105.1</v>
      </c>
      <c r="AF4864" s="105">
        <v>145.30000000000001</v>
      </c>
      <c r="AO4864" s="105" t="s">
        <v>50</v>
      </c>
      <c r="AP4864" s="104" t="s">
        <v>51</v>
      </c>
      <c r="AQ4864" s="105">
        <f t="shared" si="1085"/>
        <v>125.2</v>
      </c>
      <c r="AR4864" s="105">
        <f t="shared" si="1086"/>
        <v>105.5</v>
      </c>
      <c r="AS4864" s="105" t="e">
        <f t="shared" si="1087"/>
        <v>#NUM!</v>
      </c>
      <c r="AT4864" s="105" t="e">
        <f>#REF!*1.075</f>
        <v>#REF!</v>
      </c>
      <c r="AU4864" s="105">
        <f t="shared" si="1088"/>
        <v>0</v>
      </c>
      <c r="AV4864" s="102" t="e">
        <f t="shared" si="1089"/>
        <v>#REF!</v>
      </c>
      <c r="AW4864" s="125" t="s">
        <v>52</v>
      </c>
      <c r="AX4864" s="125" t="s">
        <v>51</v>
      </c>
      <c r="AY4864" s="106">
        <v>105.5</v>
      </c>
      <c r="AZ4864" s="108">
        <f t="shared" si="1082"/>
        <v>10.55</v>
      </c>
      <c r="BA4864" s="1">
        <f t="shared" si="1083"/>
        <v>116.05</v>
      </c>
      <c r="BB4864" s="106">
        <f>BA4864+BA4864*0.08</f>
        <v>125.334</v>
      </c>
      <c r="BC4864" s="105" t="s">
        <v>53</v>
      </c>
      <c r="BD4864" s="110" t="s">
        <v>84</v>
      </c>
      <c r="BE4864" s="110"/>
      <c r="BF4864" s="110"/>
      <c r="BG4864" s="110"/>
    </row>
    <row r="4865" spans="1:59" ht="24.75" hidden="1" customHeight="1">
      <c r="A4865" s="9">
        <v>4875</v>
      </c>
      <c r="B4865" s="17">
        <v>3533</v>
      </c>
      <c r="C4865" s="17"/>
      <c r="D4865" s="131" t="s">
        <v>18209</v>
      </c>
      <c r="E4865" s="2" t="s">
        <v>18244</v>
      </c>
      <c r="F4865" s="2" t="s">
        <v>18245</v>
      </c>
      <c r="G4865" s="2" t="s">
        <v>3010</v>
      </c>
      <c r="H4865" s="18" t="s">
        <v>18246</v>
      </c>
      <c r="I4865" s="2" t="s">
        <v>906</v>
      </c>
      <c r="J4865" s="2" t="s">
        <v>18247</v>
      </c>
      <c r="K4865" s="19">
        <v>500</v>
      </c>
      <c r="L4865" s="2" t="s">
        <v>91</v>
      </c>
      <c r="M4865" s="17">
        <v>10</v>
      </c>
      <c r="N4865" s="2" t="s">
        <v>46</v>
      </c>
      <c r="O4865" s="2" t="s">
        <v>18213</v>
      </c>
      <c r="P4865" s="1" t="s">
        <v>18248</v>
      </c>
      <c r="Q4865" s="1" t="s">
        <v>18249</v>
      </c>
      <c r="R4865" s="101">
        <v>7</v>
      </c>
      <c r="S4865" s="102">
        <v>6.7</v>
      </c>
      <c r="T4865" s="116">
        <v>5.5</v>
      </c>
      <c r="U4865" s="84">
        <v>7.5</v>
      </c>
      <c r="AE4865" s="104">
        <v>10.6</v>
      </c>
      <c r="AF4865" s="105">
        <v>11.9</v>
      </c>
      <c r="AN4865" s="106">
        <v>7</v>
      </c>
      <c r="AO4865" s="105" t="s">
        <v>50</v>
      </c>
      <c r="AP4865" s="104" t="s">
        <v>51</v>
      </c>
      <c r="AQ4865" s="105">
        <f t="shared" si="1085"/>
        <v>11.25</v>
      </c>
      <c r="AR4865" s="105">
        <f t="shared" si="1086"/>
        <v>7</v>
      </c>
      <c r="AS4865" s="105" t="e">
        <f t="shared" si="1087"/>
        <v>#NUM!</v>
      </c>
      <c r="AT4865" s="105" t="e">
        <f>#REF!*1.075</f>
        <v>#REF!</v>
      </c>
      <c r="AU4865" s="105">
        <f t="shared" si="1088"/>
        <v>5.9124999999999996</v>
      </c>
      <c r="AV4865" s="102" t="e">
        <f t="shared" si="1089"/>
        <v>#REF!</v>
      </c>
      <c r="AW4865" s="105" t="s">
        <v>172</v>
      </c>
      <c r="AX4865" s="105" t="s">
        <v>173</v>
      </c>
      <c r="AY4865" s="106">
        <v>5.9124999999999996</v>
      </c>
      <c r="AZ4865" s="108">
        <f t="shared" si="1082"/>
        <v>1.4781249999999999</v>
      </c>
      <c r="BA4865" s="1">
        <f t="shared" si="1083"/>
        <v>7.390625</v>
      </c>
      <c r="BB4865" s="161">
        <f>BA4865</f>
        <v>7.390625</v>
      </c>
      <c r="BC4865" s="105" t="s">
        <v>53</v>
      </c>
      <c r="BD4865" s="110" t="s">
        <v>84</v>
      </c>
      <c r="BE4865" s="110"/>
      <c r="BF4865" s="110"/>
      <c r="BG4865" s="110"/>
    </row>
    <row r="4866" spans="1:59" ht="24.75" hidden="1" customHeight="1">
      <c r="A4866" s="9">
        <v>4876</v>
      </c>
      <c r="B4866" s="17">
        <v>3467</v>
      </c>
      <c r="C4866" s="17"/>
      <c r="D4866" s="131" t="s">
        <v>18209</v>
      </c>
      <c r="E4866" s="2" t="s">
        <v>3094</v>
      </c>
      <c r="F4866" s="2" t="s">
        <v>7581</v>
      </c>
      <c r="G4866" s="2" t="s">
        <v>9117</v>
      </c>
      <c r="H4866" s="18" t="s">
        <v>5616</v>
      </c>
      <c r="I4866" s="2" t="s">
        <v>906</v>
      </c>
      <c r="J4866" s="2" t="s">
        <v>18250</v>
      </c>
      <c r="K4866" s="19">
        <v>500</v>
      </c>
      <c r="L4866" s="2" t="s">
        <v>91</v>
      </c>
      <c r="M4866" s="17">
        <v>10</v>
      </c>
      <c r="N4866" s="2" t="s">
        <v>46</v>
      </c>
      <c r="O4866" s="2" t="s">
        <v>18213</v>
      </c>
      <c r="P4866" s="1" t="s">
        <v>18251</v>
      </c>
      <c r="Q4866" s="1" t="s">
        <v>18252</v>
      </c>
      <c r="R4866" s="101">
        <v>9.5</v>
      </c>
      <c r="S4866" s="102">
        <v>6.7</v>
      </c>
      <c r="T4866" s="116">
        <v>6.5</v>
      </c>
      <c r="U4866" s="84">
        <v>10.6</v>
      </c>
      <c r="V4866" s="102">
        <v>9.0389999999999997</v>
      </c>
      <c r="W4866" s="102">
        <v>7.8063000000000002</v>
      </c>
      <c r="AE4866" s="104">
        <v>12.9</v>
      </c>
      <c r="AF4866" s="105">
        <v>9.6999999999999993</v>
      </c>
      <c r="AG4866" s="105">
        <v>8</v>
      </c>
      <c r="AN4866" s="106">
        <v>7.5</v>
      </c>
      <c r="AO4866" s="105" t="s">
        <v>50</v>
      </c>
      <c r="AP4866" s="104" t="s">
        <v>51</v>
      </c>
      <c r="AQ4866" s="105">
        <f t="shared" si="1085"/>
        <v>8.85</v>
      </c>
      <c r="AR4866" s="105" t="str">
        <f t="shared" si="1086"/>
        <v/>
      </c>
      <c r="AS4866" s="105" t="e">
        <f t="shared" si="1087"/>
        <v>#NUM!</v>
      </c>
      <c r="AT4866" s="105" t="e">
        <f>#REF!*1.075</f>
        <v>#REF!</v>
      </c>
      <c r="AU4866" s="105">
        <f t="shared" si="1088"/>
        <v>6.9874999999999998</v>
      </c>
      <c r="AV4866" s="102" t="e">
        <f t="shared" si="1089"/>
        <v>#REF!</v>
      </c>
      <c r="AW4866" s="105" t="s">
        <v>172</v>
      </c>
      <c r="AX4866" s="105" t="s">
        <v>173</v>
      </c>
      <c r="AY4866" s="106">
        <v>6.9874999999999998</v>
      </c>
      <c r="AZ4866" s="108">
        <f t="shared" si="1082"/>
        <v>1.746875</v>
      </c>
      <c r="BA4866" s="1">
        <f t="shared" si="1083"/>
        <v>8.734375</v>
      </c>
      <c r="BB4866" s="161">
        <f>BA4866</f>
        <v>8.734375</v>
      </c>
      <c r="BC4866" s="105" t="s">
        <v>53</v>
      </c>
      <c r="BD4866" s="110" t="s">
        <v>84</v>
      </c>
      <c r="BE4866" s="110"/>
      <c r="BF4866" s="110"/>
      <c r="BG4866" s="110"/>
    </row>
    <row r="4867" spans="1:59" ht="24.75" hidden="1" customHeight="1">
      <c r="A4867" s="9">
        <v>4877</v>
      </c>
      <c r="B4867" s="17">
        <v>5054</v>
      </c>
      <c r="C4867" s="17"/>
      <c r="D4867" s="131" t="s">
        <v>18209</v>
      </c>
      <c r="E4867" s="2" t="s">
        <v>18253</v>
      </c>
      <c r="F4867" s="2" t="s">
        <v>7581</v>
      </c>
      <c r="G4867" s="2" t="s">
        <v>9117</v>
      </c>
      <c r="H4867" s="18" t="s">
        <v>5616</v>
      </c>
      <c r="I4867" s="2" t="s">
        <v>906</v>
      </c>
      <c r="J4867" s="2" t="s">
        <v>18254</v>
      </c>
      <c r="K4867" s="19">
        <v>100</v>
      </c>
      <c r="L4867" s="2" t="s">
        <v>91</v>
      </c>
      <c r="M4867" s="17">
        <v>10</v>
      </c>
      <c r="N4867" s="2" t="s">
        <v>46</v>
      </c>
      <c r="O4867" s="2" t="s">
        <v>18213</v>
      </c>
      <c r="P4867" s="1" t="s">
        <v>18221</v>
      </c>
      <c r="Q4867" s="1" t="s">
        <v>18255</v>
      </c>
      <c r="R4867" s="101">
        <v>8</v>
      </c>
      <c r="S4867" s="102">
        <v>6.2</v>
      </c>
      <c r="T4867" s="116">
        <v>5.2</v>
      </c>
      <c r="U4867" s="84">
        <v>10.4</v>
      </c>
      <c r="V4867" s="102">
        <v>8.0066000000000006</v>
      </c>
      <c r="W4867" s="102">
        <v>6.08</v>
      </c>
      <c r="AE4867" s="104">
        <v>10.4</v>
      </c>
      <c r="AF4867" s="105">
        <v>8.6</v>
      </c>
      <c r="AG4867" s="105">
        <v>6</v>
      </c>
      <c r="AN4867" s="106">
        <v>6.11</v>
      </c>
      <c r="AO4867" s="105" t="s">
        <v>50</v>
      </c>
      <c r="AP4867" s="104" t="s">
        <v>51</v>
      </c>
      <c r="AQ4867" s="105">
        <f t="shared" si="1085"/>
        <v>7.3</v>
      </c>
      <c r="AR4867" s="105" t="str">
        <f t="shared" si="1086"/>
        <v/>
      </c>
      <c r="AS4867" s="105" t="e">
        <f t="shared" si="1087"/>
        <v>#NUM!</v>
      </c>
      <c r="AT4867" s="105" t="e">
        <f>#REF!*1.075</f>
        <v>#REF!</v>
      </c>
      <c r="AU4867" s="105">
        <f t="shared" si="1088"/>
        <v>5.59</v>
      </c>
      <c r="AV4867" s="102" t="e">
        <f t="shared" si="1089"/>
        <v>#REF!</v>
      </c>
      <c r="AW4867" s="105" t="s">
        <v>172</v>
      </c>
      <c r="AX4867" s="105" t="s">
        <v>173</v>
      </c>
      <c r="AY4867" s="106">
        <v>5.59</v>
      </c>
      <c r="AZ4867" s="108">
        <f t="shared" si="1082"/>
        <v>1.3975</v>
      </c>
      <c r="BA4867" s="1">
        <f t="shared" si="1083"/>
        <v>6.9874999999999998</v>
      </c>
      <c r="BB4867" s="161">
        <f>BA4867</f>
        <v>6.9874999999999998</v>
      </c>
      <c r="BC4867" s="105" t="s">
        <v>53</v>
      </c>
      <c r="BD4867" s="110" t="s">
        <v>84</v>
      </c>
      <c r="BE4867" s="110"/>
      <c r="BF4867" s="110"/>
      <c r="BG4867" s="110"/>
    </row>
    <row r="4868" spans="1:59" ht="24.75" hidden="1" customHeight="1">
      <c r="A4868" s="9">
        <v>4878</v>
      </c>
      <c r="B4868" s="17">
        <v>5054</v>
      </c>
      <c r="C4868" s="17"/>
      <c r="D4868" s="131" t="s">
        <v>18209</v>
      </c>
      <c r="E4868" s="2" t="s">
        <v>18253</v>
      </c>
      <c r="F4868" s="2" t="s">
        <v>7581</v>
      </c>
      <c r="G4868" s="2" t="s">
        <v>9117</v>
      </c>
      <c r="H4868" s="18" t="s">
        <v>5616</v>
      </c>
      <c r="I4868" s="2" t="s">
        <v>906</v>
      </c>
      <c r="J4868" s="2" t="s">
        <v>18217</v>
      </c>
      <c r="K4868" s="19">
        <v>250</v>
      </c>
      <c r="L4868" s="2" t="s">
        <v>91</v>
      </c>
      <c r="M4868" s="17">
        <v>10</v>
      </c>
      <c r="N4868" s="2" t="s">
        <v>46</v>
      </c>
      <c r="O4868" s="2" t="s">
        <v>18213</v>
      </c>
      <c r="P4868" s="1" t="s">
        <v>18221</v>
      </c>
      <c r="Q4868" s="1" t="s">
        <v>18255</v>
      </c>
      <c r="R4868" s="101">
        <v>9.1</v>
      </c>
      <c r="S4868" s="102">
        <v>6.2</v>
      </c>
      <c r="T4868" s="116">
        <v>6</v>
      </c>
      <c r="U4868" s="84">
        <v>13.2</v>
      </c>
      <c r="V4868" s="102">
        <v>8.1103000000000005</v>
      </c>
      <c r="W4868" s="102">
        <v>6.3491999999999997</v>
      </c>
      <c r="AE4868" s="104">
        <v>13.2</v>
      </c>
      <c r="AF4868" s="105">
        <v>8.6</v>
      </c>
      <c r="AG4868" s="105">
        <v>6.4749999999999996</v>
      </c>
      <c r="AN4868" s="106">
        <v>6.78</v>
      </c>
      <c r="AO4868" s="105" t="s">
        <v>50</v>
      </c>
      <c r="AP4868" s="104" t="s">
        <v>51</v>
      </c>
      <c r="AQ4868" s="105">
        <f t="shared" si="1085"/>
        <v>7.5374999999999996</v>
      </c>
      <c r="AR4868" s="105" t="str">
        <f t="shared" si="1086"/>
        <v/>
      </c>
      <c r="AS4868" s="105" t="e">
        <f t="shared" si="1087"/>
        <v>#NUM!</v>
      </c>
      <c r="AT4868" s="105" t="e">
        <f>#REF!*1.075</f>
        <v>#REF!</v>
      </c>
      <c r="AU4868" s="105">
        <f t="shared" si="1088"/>
        <v>6.4499999999999993</v>
      </c>
      <c r="AV4868" s="102" t="e">
        <f t="shared" si="1089"/>
        <v>#REF!</v>
      </c>
      <c r="AW4868" s="105" t="s">
        <v>172</v>
      </c>
      <c r="AX4868" s="105" t="s">
        <v>173</v>
      </c>
      <c r="AY4868" s="106">
        <v>6.45</v>
      </c>
      <c r="AZ4868" s="108">
        <f t="shared" si="1082"/>
        <v>1.6125</v>
      </c>
      <c r="BA4868" s="1">
        <f t="shared" si="1083"/>
        <v>8.0625</v>
      </c>
      <c r="BB4868" s="161">
        <f>BA4868</f>
        <v>8.0625</v>
      </c>
      <c r="BC4868" s="105" t="s">
        <v>53</v>
      </c>
      <c r="BD4868" s="110" t="s">
        <v>84</v>
      </c>
      <c r="BE4868" s="110"/>
      <c r="BF4868" s="110"/>
      <c r="BG4868" s="110"/>
    </row>
    <row r="4869" spans="1:59" ht="24.75" hidden="1" customHeight="1">
      <c r="A4869" s="9">
        <v>4880</v>
      </c>
      <c r="B4869" s="36">
        <v>3940</v>
      </c>
      <c r="C4869" s="36"/>
      <c r="E4869" s="37" t="s">
        <v>18229</v>
      </c>
      <c r="F4869" s="36" t="s">
        <v>18256</v>
      </c>
      <c r="G4869" s="36" t="s">
        <v>5601</v>
      </c>
      <c r="H4869" s="36" t="s">
        <v>5482</v>
      </c>
      <c r="I4869" s="36" t="s">
        <v>906</v>
      </c>
      <c r="J4869" s="37" t="s">
        <v>18257</v>
      </c>
      <c r="K4869" s="49">
        <v>500</v>
      </c>
      <c r="L4869" s="36" t="s">
        <v>91</v>
      </c>
      <c r="M4869" s="36">
        <v>10</v>
      </c>
      <c r="N4869" s="36" t="s">
        <v>46</v>
      </c>
      <c r="O4869" s="36" t="s">
        <v>18213</v>
      </c>
      <c r="P4869" s="34" t="s">
        <v>18258</v>
      </c>
      <c r="Q4869" s="34" t="s">
        <v>18232</v>
      </c>
      <c r="T4869" s="116"/>
      <c r="AT4869" s="105" t="e">
        <f>#REF!*1.075</f>
        <v>#REF!</v>
      </c>
      <c r="AV4869" s="102" t="e">
        <f t="shared" si="1089"/>
        <v>#REF!</v>
      </c>
      <c r="AZ4869" s="108" t="b">
        <f t="shared" si="1082"/>
        <v>0</v>
      </c>
      <c r="BA4869" s="1">
        <f t="shared" si="1083"/>
        <v>0</v>
      </c>
      <c r="BB4869" s="106">
        <f>BA4869+BA4869*0.08</f>
        <v>0</v>
      </c>
      <c r="BE4869" s="110"/>
      <c r="BF4869" s="110"/>
      <c r="BG4869" s="110"/>
    </row>
    <row r="4870" spans="1:59" ht="24.75" hidden="1" customHeight="1">
      <c r="A4870" s="9">
        <v>4881</v>
      </c>
      <c r="B4870" s="36">
        <v>3467</v>
      </c>
      <c r="C4870" s="36"/>
      <c r="E4870" s="37" t="s">
        <v>3094</v>
      </c>
      <c r="F4870" s="36" t="s">
        <v>18259</v>
      </c>
      <c r="G4870" s="36" t="s">
        <v>3010</v>
      </c>
      <c r="H4870" s="36" t="s">
        <v>5616</v>
      </c>
      <c r="I4870" s="36" t="s">
        <v>906</v>
      </c>
      <c r="J4870" s="37" t="s">
        <v>18250</v>
      </c>
      <c r="K4870" s="49">
        <v>500</v>
      </c>
      <c r="L4870" s="36" t="s">
        <v>91</v>
      </c>
      <c r="M4870" s="36">
        <v>10</v>
      </c>
      <c r="N4870" s="36" t="s">
        <v>46</v>
      </c>
      <c r="O4870" s="36" t="s">
        <v>18213</v>
      </c>
      <c r="P4870" s="34" t="s">
        <v>18260</v>
      </c>
      <c r="Q4870" s="34" t="s">
        <v>18252</v>
      </c>
      <c r="T4870" s="116"/>
      <c r="AT4870" s="105" t="e">
        <f>#REF!*1.075</f>
        <v>#REF!</v>
      </c>
      <c r="AV4870" s="102" t="e">
        <f t="shared" si="1089"/>
        <v>#REF!</v>
      </c>
      <c r="AZ4870" s="108" t="b">
        <f t="shared" si="1082"/>
        <v>0</v>
      </c>
      <c r="BA4870" s="1">
        <f t="shared" si="1083"/>
        <v>0</v>
      </c>
      <c r="BB4870" s="106">
        <f>BA4870+BA4870*0.08</f>
        <v>0</v>
      </c>
      <c r="BE4870" s="110"/>
      <c r="BF4870" s="110"/>
      <c r="BG4870" s="110"/>
    </row>
    <row r="4871" spans="1:59" ht="24.75" hidden="1" customHeight="1">
      <c r="A4871" s="9">
        <v>4882</v>
      </c>
      <c r="B4871" s="17">
        <v>20056</v>
      </c>
      <c r="C4871" s="17"/>
      <c r="D4871" s="131" t="s">
        <v>18209</v>
      </c>
      <c r="E4871" s="2" t="s">
        <v>18261</v>
      </c>
      <c r="F4871" s="2" t="s">
        <v>13660</v>
      </c>
      <c r="G4871" s="2" t="s">
        <v>9117</v>
      </c>
      <c r="H4871" s="18" t="s">
        <v>5281</v>
      </c>
      <c r="I4871" s="2" t="s">
        <v>906</v>
      </c>
      <c r="J4871" s="2" t="s">
        <v>18262</v>
      </c>
      <c r="K4871" s="19">
        <v>100</v>
      </c>
      <c r="L4871" s="2" t="s">
        <v>91</v>
      </c>
      <c r="M4871" s="17">
        <v>20</v>
      </c>
      <c r="N4871" s="2" t="s">
        <v>46</v>
      </c>
      <c r="O4871" s="2" t="s">
        <v>18213</v>
      </c>
      <c r="P4871" s="1" t="s">
        <v>18227</v>
      </c>
      <c r="Q4871" s="1" t="s">
        <v>18263</v>
      </c>
      <c r="R4871" s="101">
        <v>20.8</v>
      </c>
      <c r="S4871" s="102">
        <v>12.4</v>
      </c>
      <c r="T4871" s="116">
        <v>12</v>
      </c>
      <c r="U4871" s="84">
        <v>20.8</v>
      </c>
      <c r="AE4871" s="104">
        <v>20.8</v>
      </c>
      <c r="AF4871" s="105">
        <v>17.600000000000001</v>
      </c>
      <c r="AG4871" s="105">
        <v>12</v>
      </c>
      <c r="AN4871" s="106">
        <v>13.5</v>
      </c>
      <c r="AO4871" s="105" t="s">
        <v>50</v>
      </c>
      <c r="AP4871" s="104" t="s">
        <v>51</v>
      </c>
      <c r="AQ4871" s="105">
        <f>AVERAGE(SMALL(AE4871:AI4871,1),SMALL(AE4871:AI4871,2))</f>
        <v>14.8</v>
      </c>
      <c r="AR4871" s="105" t="str">
        <f>IF(R4871 &lt;=( AVERAGE(SMALL(AE4871:AI4871,1),SMALL(AE4871:AI4871,2))), R4871, "")</f>
        <v/>
      </c>
      <c r="AS4871" s="105" t="e">
        <f>AVERAGE(SMALL(AJ4871:AM4871,1),SMALL(AJ4871:AM4871,2))</f>
        <v>#NUM!</v>
      </c>
      <c r="AT4871" s="105" t="e">
        <f>#REF!*1.075</f>
        <v>#REF!</v>
      </c>
      <c r="AU4871" s="105">
        <f>T4871*1.075</f>
        <v>12.899999999999999</v>
      </c>
      <c r="AV4871" s="102" t="e">
        <f t="shared" si="1089"/>
        <v>#REF!</v>
      </c>
      <c r="AW4871" s="105" t="s">
        <v>172</v>
      </c>
      <c r="AX4871" s="105" t="s">
        <v>173</v>
      </c>
      <c r="AY4871" s="106">
        <v>12.9</v>
      </c>
      <c r="AZ4871" s="108">
        <f t="shared" si="1082"/>
        <v>2.1930000000000001</v>
      </c>
      <c r="BA4871" s="1">
        <f t="shared" si="1083"/>
        <v>15.093</v>
      </c>
      <c r="BB4871" s="161">
        <f>BA4871</f>
        <v>15.093</v>
      </c>
      <c r="BC4871" s="105" t="s">
        <v>53</v>
      </c>
      <c r="BD4871" s="110" t="s">
        <v>84</v>
      </c>
      <c r="BE4871" s="110"/>
      <c r="BF4871" s="110"/>
      <c r="BG4871" s="110"/>
    </row>
    <row r="4872" spans="1:59" ht="24.75" hidden="1" customHeight="1">
      <c r="A4872" s="9">
        <v>4885</v>
      </c>
      <c r="B4872" s="36">
        <v>5054</v>
      </c>
      <c r="C4872" s="36"/>
      <c r="E4872" s="37" t="s">
        <v>18253</v>
      </c>
      <c r="F4872" s="36" t="s">
        <v>5615</v>
      </c>
      <c r="G4872" s="36" t="s">
        <v>9117</v>
      </c>
      <c r="H4872" s="36" t="s">
        <v>5616</v>
      </c>
      <c r="I4872" s="36" t="s">
        <v>906</v>
      </c>
      <c r="J4872" s="37" t="s">
        <v>18264</v>
      </c>
      <c r="K4872" s="49">
        <v>100</v>
      </c>
      <c r="L4872" s="36" t="s">
        <v>91</v>
      </c>
      <c r="M4872" s="36">
        <v>10</v>
      </c>
      <c r="N4872" s="36" t="s">
        <v>46</v>
      </c>
      <c r="O4872" s="36" t="s">
        <v>18213</v>
      </c>
      <c r="P4872" s="34" t="s">
        <v>18265</v>
      </c>
      <c r="Q4872" s="34" t="s">
        <v>18255</v>
      </c>
      <c r="T4872" s="116"/>
      <c r="AT4872" s="105" t="e">
        <f>#REF!*1.075</f>
        <v>#REF!</v>
      </c>
      <c r="AV4872" s="102" t="e">
        <f t="shared" si="1089"/>
        <v>#REF!</v>
      </c>
      <c r="AZ4872" s="108" t="b">
        <f t="shared" si="1082"/>
        <v>0</v>
      </c>
      <c r="BA4872" s="1">
        <f t="shared" si="1083"/>
        <v>0</v>
      </c>
      <c r="BB4872" s="106">
        <f t="shared" ref="BB4872:BB4903" si="1090">BA4872+BA4872*0.08</f>
        <v>0</v>
      </c>
      <c r="BE4872" s="110"/>
      <c r="BF4872" s="110"/>
      <c r="BG4872" s="110"/>
    </row>
    <row r="4873" spans="1:59" ht="24.75" hidden="1" customHeight="1">
      <c r="A4873" s="9">
        <v>4886</v>
      </c>
      <c r="B4873" s="36">
        <v>5054</v>
      </c>
      <c r="C4873" s="36"/>
      <c r="E4873" s="37" t="s">
        <v>18253</v>
      </c>
      <c r="F4873" s="36" t="s">
        <v>5615</v>
      </c>
      <c r="G4873" s="36" t="s">
        <v>9117</v>
      </c>
      <c r="H4873" s="36" t="s">
        <v>5616</v>
      </c>
      <c r="I4873" s="36" t="s">
        <v>906</v>
      </c>
      <c r="J4873" s="37" t="s">
        <v>18217</v>
      </c>
      <c r="K4873" s="49">
        <v>250</v>
      </c>
      <c r="L4873" s="36" t="s">
        <v>91</v>
      </c>
      <c r="M4873" s="36">
        <v>10</v>
      </c>
      <c r="N4873" s="36" t="s">
        <v>46</v>
      </c>
      <c r="O4873" s="36" t="s">
        <v>18213</v>
      </c>
      <c r="P4873" s="34" t="s">
        <v>18265</v>
      </c>
      <c r="Q4873" s="34" t="s">
        <v>18255</v>
      </c>
      <c r="T4873" s="116"/>
      <c r="AT4873" s="105" t="e">
        <f>#REF!*1.075</f>
        <v>#REF!</v>
      </c>
      <c r="AV4873" s="102" t="e">
        <f t="shared" si="1089"/>
        <v>#REF!</v>
      </c>
      <c r="AZ4873" s="108" t="b">
        <f t="shared" si="1082"/>
        <v>0</v>
      </c>
      <c r="BA4873" s="1">
        <f t="shared" si="1083"/>
        <v>0</v>
      </c>
      <c r="BB4873" s="106">
        <f t="shared" si="1090"/>
        <v>0</v>
      </c>
      <c r="BE4873" s="110"/>
      <c r="BF4873" s="110"/>
      <c r="BG4873" s="110"/>
    </row>
    <row r="4874" spans="1:59" ht="24.75" hidden="1" customHeight="1">
      <c r="A4874" s="9">
        <v>4883</v>
      </c>
      <c r="B4874" s="17">
        <v>3986</v>
      </c>
      <c r="C4874" s="17"/>
      <c r="D4874" s="8" t="s">
        <v>18266</v>
      </c>
      <c r="E4874" s="2" t="s">
        <v>18267</v>
      </c>
      <c r="F4874" s="2" t="s">
        <v>2394</v>
      </c>
      <c r="G4874" s="2" t="s">
        <v>1943</v>
      </c>
      <c r="H4874" s="18" t="s">
        <v>1267</v>
      </c>
      <c r="I4874" s="2" t="s">
        <v>109</v>
      </c>
      <c r="J4874" s="2" t="s">
        <v>18268</v>
      </c>
      <c r="K4874" s="19">
        <v>200</v>
      </c>
      <c r="L4874" s="2" t="s">
        <v>91</v>
      </c>
      <c r="M4874" s="17">
        <v>1</v>
      </c>
      <c r="N4874" s="2" t="s">
        <v>46</v>
      </c>
      <c r="O4874" s="2" t="s">
        <v>18269</v>
      </c>
      <c r="P4874" s="1" t="s">
        <v>18270</v>
      </c>
      <c r="Q4874" s="1" t="s">
        <v>18271</v>
      </c>
      <c r="R4874" s="101">
        <v>4.76</v>
      </c>
      <c r="S4874" s="102">
        <v>2.8</v>
      </c>
      <c r="T4874" s="116"/>
      <c r="U4874" s="84">
        <v>4.51</v>
      </c>
      <c r="AE4874" s="104">
        <v>4.51</v>
      </c>
      <c r="AV4874" s="102"/>
      <c r="AZ4874" s="108" t="b">
        <f t="shared" si="1082"/>
        <v>0</v>
      </c>
      <c r="BA4874" s="1">
        <f t="shared" si="1083"/>
        <v>0</v>
      </c>
      <c r="BB4874" s="106">
        <f t="shared" si="1090"/>
        <v>0</v>
      </c>
      <c r="BD4874" s="110" t="s">
        <v>84</v>
      </c>
      <c r="BE4874" s="110"/>
      <c r="BF4874" s="110"/>
      <c r="BG4874" s="110"/>
    </row>
    <row r="4875" spans="1:59" ht="24.75" hidden="1" customHeight="1">
      <c r="A4875" s="9">
        <v>4884</v>
      </c>
      <c r="B4875" s="29">
        <v>3939</v>
      </c>
      <c r="C4875" s="29"/>
      <c r="D4875" s="133"/>
      <c r="E4875" s="30" t="s">
        <v>18272</v>
      </c>
      <c r="F4875" s="30" t="s">
        <v>18273</v>
      </c>
      <c r="G4875" s="30" t="s">
        <v>5635</v>
      </c>
      <c r="H4875" s="22" t="s">
        <v>149</v>
      </c>
      <c r="I4875" s="21" t="s">
        <v>2004</v>
      </c>
      <c r="J4875" s="30" t="s">
        <v>18274</v>
      </c>
      <c r="K4875" s="23"/>
      <c r="L4875" s="21"/>
      <c r="M4875" s="20">
        <v>5</v>
      </c>
      <c r="N4875" s="21" t="s">
        <v>46</v>
      </c>
      <c r="O4875" s="31" t="s">
        <v>18275</v>
      </c>
      <c r="P4875" s="12" t="s">
        <v>18276</v>
      </c>
      <c r="Q4875" s="12" t="s">
        <v>18277</v>
      </c>
      <c r="R4875" s="101">
        <v>10.65</v>
      </c>
      <c r="T4875" s="116">
        <v>14.4</v>
      </c>
      <c r="U4875" s="84">
        <v>10.65</v>
      </c>
      <c r="AM4875" s="105">
        <v>10.65</v>
      </c>
      <c r="AQ4875" s="105" t="e">
        <f>AVERAGE(SMALL(AE4875:AI4875,1),SMALL(AE4875:AI4875,2))</f>
        <v>#NUM!</v>
      </c>
      <c r="AR4875" s="105" t="e">
        <f>IF(R4875 &lt;=( AVERAGE(SMALL(AE4875:AI4875,1),SMALL(AE4875:AI4875,2))), R4875, "")</f>
        <v>#NUM!</v>
      </c>
      <c r="AS4875" s="105" t="e">
        <f>AVERAGE(SMALL(AJ4875:AM4875,1),SMALL(AJ4875:AM4875,2))</f>
        <v>#NUM!</v>
      </c>
      <c r="AT4875" s="105" t="e">
        <f>#REF!*1.075</f>
        <v>#REF!</v>
      </c>
      <c r="AU4875" s="105">
        <f>T4875*1.075</f>
        <v>15.48</v>
      </c>
      <c r="AV4875" s="102" t="e">
        <f t="shared" ref="AV4875:AV4899" si="1091">MIN(AN4875,AT4875,AU4875)</f>
        <v>#REF!</v>
      </c>
      <c r="AW4875" s="125" t="s">
        <v>52</v>
      </c>
      <c r="AX4875" s="125" t="s">
        <v>51</v>
      </c>
      <c r="AY4875" s="106">
        <v>10.65</v>
      </c>
      <c r="AZ4875" s="108">
        <f t="shared" si="1082"/>
        <v>1.8105000000000002</v>
      </c>
      <c r="BA4875" s="1">
        <f t="shared" si="1083"/>
        <v>12.4605</v>
      </c>
      <c r="BB4875" s="106">
        <f t="shared" si="1090"/>
        <v>13.45734</v>
      </c>
      <c r="BC4875" s="105" t="s">
        <v>53</v>
      </c>
      <c r="BE4875" s="110"/>
      <c r="BF4875" s="110"/>
      <c r="BG4875" s="110"/>
    </row>
    <row r="4876" spans="1:59" ht="24.75" hidden="1" customHeight="1">
      <c r="A4876" s="9">
        <v>4887</v>
      </c>
      <c r="B4876" s="36">
        <v>20153</v>
      </c>
      <c r="C4876" s="36"/>
      <c r="E4876" s="37" t="s">
        <v>18278</v>
      </c>
      <c r="F4876" s="36" t="s">
        <v>18279</v>
      </c>
      <c r="G4876" s="36" t="s">
        <v>2103</v>
      </c>
      <c r="H4876" s="36" t="s">
        <v>18280</v>
      </c>
      <c r="I4876" s="36" t="s">
        <v>2004</v>
      </c>
      <c r="J4876" s="37" t="s">
        <v>5106</v>
      </c>
      <c r="K4876" s="49"/>
      <c r="L4876" s="36"/>
      <c r="M4876" s="36"/>
      <c r="N4876" s="36"/>
      <c r="O4876" s="36" t="s">
        <v>18275</v>
      </c>
      <c r="P4876" s="34" t="s">
        <v>1946</v>
      </c>
      <c r="Q4876" s="34" t="s">
        <v>18281</v>
      </c>
      <c r="T4876" s="116"/>
      <c r="AT4876" s="105" t="e">
        <f>#REF!*1.075</f>
        <v>#REF!</v>
      </c>
      <c r="AV4876" s="102" t="e">
        <f t="shared" si="1091"/>
        <v>#REF!</v>
      </c>
      <c r="AZ4876" s="108" t="b">
        <f t="shared" si="1082"/>
        <v>0</v>
      </c>
      <c r="BA4876" s="1">
        <f t="shared" si="1083"/>
        <v>0</v>
      </c>
      <c r="BB4876" s="106">
        <f t="shared" si="1090"/>
        <v>0</v>
      </c>
      <c r="BE4876" s="110"/>
      <c r="BF4876" s="110"/>
      <c r="BG4876" s="110"/>
    </row>
    <row r="4877" spans="1:59" ht="24.75" hidden="1" customHeight="1">
      <c r="A4877" s="9">
        <v>4888</v>
      </c>
      <c r="B4877" s="29">
        <v>16262</v>
      </c>
      <c r="C4877" s="29"/>
      <c r="D4877" s="133"/>
      <c r="E4877" s="30" t="s">
        <v>18282</v>
      </c>
      <c r="F4877" s="30" t="s">
        <v>18283</v>
      </c>
      <c r="G4877" s="30" t="s">
        <v>5387</v>
      </c>
      <c r="H4877" s="22" t="s">
        <v>2063</v>
      </c>
      <c r="I4877" s="21" t="s">
        <v>686</v>
      </c>
      <c r="J4877" s="30" t="s">
        <v>18284</v>
      </c>
      <c r="K4877" s="23">
        <v>2</v>
      </c>
      <c r="L4877" s="21" t="s">
        <v>80</v>
      </c>
      <c r="M4877" s="20">
        <v>1</v>
      </c>
      <c r="N4877" s="21" t="s">
        <v>46</v>
      </c>
      <c r="O4877" s="31" t="s">
        <v>18275</v>
      </c>
      <c r="P4877" s="12" t="s">
        <v>18285</v>
      </c>
      <c r="Q4877" s="12" t="s">
        <v>18286</v>
      </c>
      <c r="R4877" s="101">
        <v>5.66</v>
      </c>
      <c r="T4877" s="116" t="s">
        <v>58</v>
      </c>
      <c r="U4877" s="84">
        <v>5.66</v>
      </c>
      <c r="AM4877" s="105">
        <v>5.66</v>
      </c>
      <c r="AQ4877" s="105" t="e">
        <f>AVERAGE(SMALL(AE4877:AI4877,1),SMALL(AE4877:AI4877,2))</f>
        <v>#NUM!</v>
      </c>
      <c r="AR4877" s="105" t="e">
        <f>IF(R4877 &lt;=( AVERAGE(SMALL(AE4877:AI4877,1),SMALL(AE4877:AI4877,2))), R4877, "")</f>
        <v>#NUM!</v>
      </c>
      <c r="AS4877" s="105" t="e">
        <f>AVERAGE(SMALL(AJ4877:AM4877,1),SMALL(AJ4877:AM4877,2))</f>
        <v>#NUM!</v>
      </c>
      <c r="AT4877" s="105" t="e">
        <f>#REF!*1.075</f>
        <v>#REF!</v>
      </c>
      <c r="AU4877" s="105" t="e">
        <f>T4877*1.075</f>
        <v>#VALUE!</v>
      </c>
      <c r="AV4877" s="102" t="e">
        <f t="shared" si="1091"/>
        <v>#REF!</v>
      </c>
      <c r="AW4877" s="125" t="s">
        <v>52</v>
      </c>
      <c r="AX4877" s="125" t="s">
        <v>51</v>
      </c>
      <c r="AY4877" s="106">
        <v>5.66</v>
      </c>
      <c r="AZ4877" s="108">
        <f t="shared" si="1082"/>
        <v>1.415</v>
      </c>
      <c r="BA4877" s="1">
        <f t="shared" si="1083"/>
        <v>7.0750000000000002</v>
      </c>
      <c r="BB4877" s="106">
        <f t="shared" si="1090"/>
        <v>7.641</v>
      </c>
      <c r="BC4877" s="105" t="s">
        <v>53</v>
      </c>
      <c r="BE4877" s="110"/>
      <c r="BF4877" s="110"/>
      <c r="BG4877" s="110"/>
    </row>
    <row r="4878" spans="1:59" ht="24.75" hidden="1" customHeight="1">
      <c r="A4878" s="9">
        <v>4889</v>
      </c>
      <c r="B4878" s="29">
        <v>5120</v>
      </c>
      <c r="C4878" s="29"/>
      <c r="D4878" s="133"/>
      <c r="E4878" s="30" t="s">
        <v>18287</v>
      </c>
      <c r="F4878" s="30" t="s">
        <v>13631</v>
      </c>
      <c r="G4878" s="30" t="s">
        <v>2026</v>
      </c>
      <c r="H4878" s="22" t="s">
        <v>2863</v>
      </c>
      <c r="I4878" s="21" t="s">
        <v>109</v>
      </c>
      <c r="J4878" s="30" t="s">
        <v>18288</v>
      </c>
      <c r="K4878" s="23">
        <v>50</v>
      </c>
      <c r="L4878" s="21" t="s">
        <v>91</v>
      </c>
      <c r="M4878" s="20">
        <v>1</v>
      </c>
      <c r="N4878" s="21" t="s">
        <v>46</v>
      </c>
      <c r="O4878" s="31" t="s">
        <v>18275</v>
      </c>
      <c r="P4878" s="12" t="s">
        <v>18289</v>
      </c>
      <c r="Q4878" s="12" t="s">
        <v>18290</v>
      </c>
      <c r="R4878" s="101">
        <v>11.89</v>
      </c>
      <c r="T4878" s="116">
        <v>9</v>
      </c>
      <c r="U4878" s="84">
        <v>11.89</v>
      </c>
      <c r="AM4878" s="105">
        <v>11.89</v>
      </c>
      <c r="AQ4878" s="105" t="e">
        <f>AVERAGE(SMALL(AE4878:AI4878,1),SMALL(AE4878:AI4878,2))</f>
        <v>#NUM!</v>
      </c>
      <c r="AR4878" s="105" t="e">
        <f>IF(R4878 &lt;=( AVERAGE(SMALL(AE4878:AI4878,1),SMALL(AE4878:AI4878,2))), R4878, "")</f>
        <v>#NUM!</v>
      </c>
      <c r="AS4878" s="105" t="e">
        <f>AVERAGE(SMALL(AJ4878:AM4878,1),SMALL(AJ4878:AM4878,2))</f>
        <v>#NUM!</v>
      </c>
      <c r="AT4878" s="105" t="e">
        <f>#REF!*1.075</f>
        <v>#REF!</v>
      </c>
      <c r="AU4878" s="105">
        <f>T4878*1.075</f>
        <v>9.6749999999999989</v>
      </c>
      <c r="AV4878" s="102" t="e">
        <f t="shared" si="1091"/>
        <v>#REF!</v>
      </c>
      <c r="AW4878" s="105" t="s">
        <v>172</v>
      </c>
      <c r="AX4878" s="105" t="s">
        <v>173</v>
      </c>
      <c r="AY4878" s="106">
        <v>9.68</v>
      </c>
      <c r="AZ4878" s="108">
        <f t="shared" si="1082"/>
        <v>2.42</v>
      </c>
      <c r="BA4878" s="1">
        <f t="shared" si="1083"/>
        <v>12.1</v>
      </c>
      <c r="BB4878" s="106">
        <f t="shared" si="1090"/>
        <v>13.068</v>
      </c>
      <c r="BC4878" s="105" t="s">
        <v>53</v>
      </c>
      <c r="BE4878" s="110"/>
      <c r="BF4878" s="110"/>
      <c r="BG4878" s="110"/>
    </row>
    <row r="4879" spans="1:59" ht="24.75" hidden="1" customHeight="1">
      <c r="A4879" s="9">
        <v>4890</v>
      </c>
      <c r="B4879" s="29">
        <v>5100</v>
      </c>
      <c r="C4879" s="29"/>
      <c r="D4879" s="133"/>
      <c r="E4879" s="30" t="s">
        <v>18291</v>
      </c>
      <c r="F4879" s="30" t="s">
        <v>18292</v>
      </c>
      <c r="G4879" s="30" t="s">
        <v>4909</v>
      </c>
      <c r="H4879" s="22" t="s">
        <v>5417</v>
      </c>
      <c r="I4879" s="21" t="s">
        <v>686</v>
      </c>
      <c r="J4879" s="30" t="s">
        <v>5008</v>
      </c>
      <c r="K4879" s="23"/>
      <c r="L4879" s="21"/>
      <c r="M4879" s="20">
        <v>1</v>
      </c>
      <c r="N4879" s="21" t="s">
        <v>46</v>
      </c>
      <c r="O4879" s="31" t="s">
        <v>18275</v>
      </c>
      <c r="P4879" s="12" t="s">
        <v>18293</v>
      </c>
      <c r="Q4879" s="12" t="s">
        <v>18294</v>
      </c>
      <c r="R4879" s="101">
        <v>3.62</v>
      </c>
      <c r="T4879" s="116">
        <v>3.3</v>
      </c>
      <c r="U4879" s="84">
        <v>3.62</v>
      </c>
      <c r="AM4879" s="105">
        <v>3.62</v>
      </c>
      <c r="AQ4879" s="105" t="e">
        <f>AVERAGE(SMALL(AE4879:AI4879,1),SMALL(AE4879:AI4879,2))</f>
        <v>#NUM!</v>
      </c>
      <c r="AR4879" s="105" t="e">
        <f>IF(R4879 &lt;=( AVERAGE(SMALL(AE4879:AI4879,1),SMALL(AE4879:AI4879,2))), R4879, "")</f>
        <v>#NUM!</v>
      </c>
      <c r="AS4879" s="105" t="e">
        <f>AVERAGE(SMALL(AJ4879:AM4879,1),SMALL(AJ4879:AM4879,2))</f>
        <v>#NUM!</v>
      </c>
      <c r="AT4879" s="105" t="e">
        <f>#REF!*1.075</f>
        <v>#REF!</v>
      </c>
      <c r="AU4879" s="105">
        <f>T4879*1.075</f>
        <v>3.5474999999999999</v>
      </c>
      <c r="AV4879" s="102" t="e">
        <f t="shared" si="1091"/>
        <v>#REF!</v>
      </c>
      <c r="AW4879" s="105" t="s">
        <v>172</v>
      </c>
      <c r="AX4879" s="105" t="s">
        <v>173</v>
      </c>
      <c r="AY4879" s="106">
        <v>3.5470000000000002</v>
      </c>
      <c r="AZ4879" s="108">
        <f t="shared" si="1082"/>
        <v>0.88675000000000004</v>
      </c>
      <c r="BA4879" s="1">
        <f t="shared" si="1083"/>
        <v>4.4337499999999999</v>
      </c>
      <c r="BB4879" s="106">
        <f t="shared" si="1090"/>
        <v>4.7884500000000001</v>
      </c>
      <c r="BC4879" s="105" t="s">
        <v>53</v>
      </c>
      <c r="BE4879" s="110"/>
      <c r="BF4879" s="110"/>
      <c r="BG4879" s="110"/>
    </row>
    <row r="4880" spans="1:59" ht="24.75" hidden="1" customHeight="1">
      <c r="A4880" s="9">
        <v>4891</v>
      </c>
      <c r="B4880" s="36">
        <v>18072</v>
      </c>
      <c r="C4880" s="36"/>
      <c r="E4880" s="37" t="s">
        <v>18295</v>
      </c>
      <c r="F4880" s="36" t="s">
        <v>18296</v>
      </c>
      <c r="G4880" s="36" t="s">
        <v>4749</v>
      </c>
      <c r="H4880" s="36" t="s">
        <v>4750</v>
      </c>
      <c r="I4880" s="36" t="s">
        <v>68</v>
      </c>
      <c r="J4880" s="37" t="s">
        <v>18297</v>
      </c>
      <c r="K4880" s="49"/>
      <c r="L4880" s="36"/>
      <c r="M4880" s="36"/>
      <c r="N4880" s="36"/>
      <c r="O4880" s="36" t="s">
        <v>18275</v>
      </c>
      <c r="P4880" s="34" t="s">
        <v>18298</v>
      </c>
      <c r="Q4880" s="34" t="s">
        <v>18299</v>
      </c>
      <c r="T4880" s="116"/>
      <c r="AT4880" s="105" t="e">
        <f>#REF!*1.075</f>
        <v>#REF!</v>
      </c>
      <c r="AV4880" s="102" t="e">
        <f t="shared" si="1091"/>
        <v>#REF!</v>
      </c>
      <c r="AZ4880" s="108" t="b">
        <f t="shared" si="1082"/>
        <v>0</v>
      </c>
      <c r="BA4880" s="1">
        <f t="shared" si="1083"/>
        <v>0</v>
      </c>
      <c r="BB4880" s="106">
        <f t="shared" si="1090"/>
        <v>0</v>
      </c>
      <c r="BE4880" s="110"/>
      <c r="BF4880" s="110"/>
      <c r="BG4880" s="110"/>
    </row>
    <row r="4881" spans="1:59" ht="24.75" hidden="1" customHeight="1">
      <c r="A4881" s="9">
        <v>4892</v>
      </c>
      <c r="B4881" s="36">
        <v>20159</v>
      </c>
      <c r="C4881" s="36"/>
      <c r="E4881" s="37" t="s">
        <v>18300</v>
      </c>
      <c r="F4881" s="36" t="s">
        <v>18301</v>
      </c>
      <c r="G4881" s="36" t="s">
        <v>685</v>
      </c>
      <c r="H4881" s="36" t="s">
        <v>97</v>
      </c>
      <c r="I4881" s="36" t="s">
        <v>1998</v>
      </c>
      <c r="J4881" s="37" t="s">
        <v>18302</v>
      </c>
      <c r="K4881" s="49"/>
      <c r="L4881" s="36"/>
      <c r="M4881" s="36"/>
      <c r="N4881" s="36"/>
      <c r="O4881" s="36" t="s">
        <v>18275</v>
      </c>
      <c r="P4881" s="34" t="s">
        <v>18303</v>
      </c>
      <c r="Q4881" s="34" t="s">
        <v>18304</v>
      </c>
      <c r="T4881" s="116"/>
      <c r="AT4881" s="105" t="e">
        <f>#REF!*1.075</f>
        <v>#REF!</v>
      </c>
      <c r="AV4881" s="102" t="e">
        <f t="shared" si="1091"/>
        <v>#REF!</v>
      </c>
      <c r="AZ4881" s="108" t="b">
        <f t="shared" si="1082"/>
        <v>0</v>
      </c>
      <c r="BA4881" s="1">
        <f t="shared" si="1083"/>
        <v>0</v>
      </c>
      <c r="BB4881" s="106">
        <f t="shared" si="1090"/>
        <v>0</v>
      </c>
      <c r="BE4881" s="110"/>
      <c r="BF4881" s="110"/>
      <c r="BG4881" s="110"/>
    </row>
    <row r="4882" spans="1:59" ht="24.75" hidden="1" customHeight="1">
      <c r="A4882" s="9">
        <v>4893</v>
      </c>
      <c r="B4882" s="36">
        <v>20257</v>
      </c>
      <c r="C4882" s="36"/>
      <c r="E4882" s="36" t="s">
        <v>18282</v>
      </c>
      <c r="F4882" s="36"/>
      <c r="G4882" s="36" t="s">
        <v>5387</v>
      </c>
      <c r="H4882" s="36" t="s">
        <v>97</v>
      </c>
      <c r="I4882" s="36" t="s">
        <v>686</v>
      </c>
      <c r="J4882" s="36"/>
      <c r="K4882" s="49"/>
      <c r="L4882" s="36"/>
      <c r="M4882" s="36"/>
      <c r="N4882" s="36"/>
      <c r="O4882" s="36" t="s">
        <v>18275</v>
      </c>
      <c r="Q4882" s="3" t="s">
        <v>480</v>
      </c>
      <c r="T4882" s="116"/>
      <c r="AT4882" s="105" t="e">
        <f>#REF!*1.075</f>
        <v>#REF!</v>
      </c>
      <c r="AV4882" s="102" t="e">
        <f t="shared" si="1091"/>
        <v>#REF!</v>
      </c>
      <c r="AZ4882" s="108" t="b">
        <f t="shared" si="1082"/>
        <v>0</v>
      </c>
      <c r="BA4882" s="1">
        <f t="shared" si="1083"/>
        <v>0</v>
      </c>
      <c r="BB4882" s="106">
        <f t="shared" si="1090"/>
        <v>0</v>
      </c>
      <c r="BE4882" s="110"/>
      <c r="BF4882" s="110"/>
      <c r="BG4882" s="110"/>
    </row>
    <row r="4883" spans="1:59" ht="24.75" hidden="1" customHeight="1">
      <c r="A4883" s="9">
        <v>4894</v>
      </c>
      <c r="B4883" s="36">
        <v>16429</v>
      </c>
      <c r="C4883" s="36"/>
      <c r="E4883" s="37" t="s">
        <v>18305</v>
      </c>
      <c r="F4883" s="36" t="s">
        <v>18306</v>
      </c>
      <c r="G4883" s="36" t="s">
        <v>758</v>
      </c>
      <c r="H4883" s="36" t="s">
        <v>1187</v>
      </c>
      <c r="I4883" s="36" t="s">
        <v>1811</v>
      </c>
      <c r="J4883" s="37" t="s">
        <v>18307</v>
      </c>
      <c r="K4883" s="49"/>
      <c r="L4883" s="36"/>
      <c r="M4883" s="36"/>
      <c r="N4883" s="36"/>
      <c r="O4883" s="37" t="s">
        <v>18308</v>
      </c>
      <c r="P4883" s="34" t="s">
        <v>18309</v>
      </c>
      <c r="Q4883" s="34" t="s">
        <v>18310</v>
      </c>
      <c r="T4883" s="116"/>
      <c r="AT4883" s="105" t="e">
        <f>#REF!*1.075</f>
        <v>#REF!</v>
      </c>
      <c r="AV4883" s="102" t="e">
        <f t="shared" si="1091"/>
        <v>#REF!</v>
      </c>
      <c r="AZ4883" s="108" t="b">
        <f t="shared" si="1082"/>
        <v>0</v>
      </c>
      <c r="BA4883" s="1">
        <f t="shared" si="1083"/>
        <v>0</v>
      </c>
      <c r="BB4883" s="106">
        <f t="shared" si="1090"/>
        <v>0</v>
      </c>
      <c r="BE4883" s="110"/>
      <c r="BF4883" s="110"/>
      <c r="BG4883" s="110"/>
    </row>
    <row r="4884" spans="1:59" ht="24.75" customHeight="1">
      <c r="A4884" s="9">
        <v>4895</v>
      </c>
      <c r="B4884" s="36">
        <v>20496</v>
      </c>
      <c r="C4884" s="36"/>
      <c r="D4884" s="127" t="s">
        <v>18311</v>
      </c>
      <c r="E4884" s="37" t="s">
        <v>18312</v>
      </c>
      <c r="F4884" s="36" t="s">
        <v>4406</v>
      </c>
      <c r="G4884" s="36" t="s">
        <v>2139</v>
      </c>
      <c r="H4884" s="36" t="s">
        <v>7808</v>
      </c>
      <c r="I4884" s="36" t="s">
        <v>78</v>
      </c>
      <c r="J4884" s="37" t="s">
        <v>18313</v>
      </c>
      <c r="K4884" s="49"/>
      <c r="L4884" s="36"/>
      <c r="M4884" s="36">
        <v>1</v>
      </c>
      <c r="N4884" s="36" t="s">
        <v>46</v>
      </c>
      <c r="O4884" s="37" t="s">
        <v>18314</v>
      </c>
      <c r="P4884" s="34" t="s">
        <v>18315</v>
      </c>
      <c r="Q4884" s="34" t="s">
        <v>18316</v>
      </c>
      <c r="R4884" s="101">
        <v>2.15</v>
      </c>
      <c r="S4884" s="102">
        <v>2</v>
      </c>
      <c r="T4884" s="116" t="s">
        <v>58</v>
      </c>
      <c r="U4884" s="84">
        <v>2</v>
      </c>
      <c r="AT4884" s="105" t="e">
        <f>#REF!*1.075</f>
        <v>#REF!</v>
      </c>
      <c r="AV4884" s="102" t="e">
        <f t="shared" si="1091"/>
        <v>#REF!</v>
      </c>
      <c r="AW4884" s="105" t="s">
        <v>1679</v>
      </c>
      <c r="AX4884" s="105" t="s">
        <v>51</v>
      </c>
      <c r="AY4884" s="106">
        <v>2.15</v>
      </c>
      <c r="AZ4884" s="108">
        <f t="shared" si="1082"/>
        <v>0.53749999999999998</v>
      </c>
      <c r="BA4884" s="1">
        <f t="shared" si="1083"/>
        <v>2.6875</v>
      </c>
      <c r="BB4884" s="106">
        <f t="shared" si="1090"/>
        <v>2.9024999999999999</v>
      </c>
      <c r="BD4884" s="105" t="s">
        <v>200</v>
      </c>
      <c r="BE4884" s="110"/>
      <c r="BF4884" s="110"/>
      <c r="BG4884" s="110"/>
    </row>
    <row r="4885" spans="1:59" ht="24.75" customHeight="1">
      <c r="A4885" s="9">
        <v>4896</v>
      </c>
      <c r="B4885" s="36">
        <v>20500</v>
      </c>
      <c r="C4885" s="36"/>
      <c r="D4885" s="127" t="s">
        <v>18311</v>
      </c>
      <c r="E4885" s="37" t="s">
        <v>18317</v>
      </c>
      <c r="F4885" s="36" t="s">
        <v>4406</v>
      </c>
      <c r="G4885" s="36" t="s">
        <v>3146</v>
      </c>
      <c r="H4885" s="36" t="s">
        <v>1037</v>
      </c>
      <c r="I4885" s="36" t="s">
        <v>335</v>
      </c>
      <c r="J4885" s="37" t="s">
        <v>18318</v>
      </c>
      <c r="K4885" s="49"/>
      <c r="L4885" s="36"/>
      <c r="M4885" s="36">
        <v>3</v>
      </c>
      <c r="N4885" s="36" t="s">
        <v>46</v>
      </c>
      <c r="O4885" s="37" t="s">
        <v>18314</v>
      </c>
      <c r="P4885" s="34" t="s">
        <v>18319</v>
      </c>
      <c r="Q4885" s="34" t="s">
        <v>18320</v>
      </c>
      <c r="R4885" s="101">
        <v>4.47</v>
      </c>
      <c r="S4885" s="102">
        <v>4.16</v>
      </c>
      <c r="T4885" s="116" t="s">
        <v>58</v>
      </c>
      <c r="U4885" s="84">
        <v>4.16</v>
      </c>
      <c r="AT4885" s="105" t="e">
        <f>#REF!*1.075</f>
        <v>#REF!</v>
      </c>
      <c r="AV4885" s="102" t="e">
        <f t="shared" si="1091"/>
        <v>#REF!</v>
      </c>
      <c r="AW4885" s="105" t="s">
        <v>372</v>
      </c>
      <c r="AX4885" s="105" t="s">
        <v>373</v>
      </c>
      <c r="AY4885" s="106">
        <v>3.1120000000000001</v>
      </c>
      <c r="AZ4885" s="108">
        <f t="shared" si="1082"/>
        <v>0.77800000000000002</v>
      </c>
      <c r="BA4885" s="1">
        <f t="shared" si="1083"/>
        <v>3.89</v>
      </c>
      <c r="BB4885" s="106">
        <f t="shared" si="1090"/>
        <v>4.2012</v>
      </c>
      <c r="BD4885" s="105" t="s">
        <v>200</v>
      </c>
      <c r="BE4885" s="110"/>
      <c r="BF4885" s="110"/>
      <c r="BG4885" s="110"/>
    </row>
    <row r="4886" spans="1:59" ht="24.75" customHeight="1">
      <c r="A4886" s="9">
        <v>4897</v>
      </c>
      <c r="B4886" s="36">
        <v>20591</v>
      </c>
      <c r="C4886" s="36"/>
      <c r="D4886" s="127" t="s">
        <v>18311</v>
      </c>
      <c r="E4886" s="36" t="s">
        <v>18321</v>
      </c>
      <c r="F4886" s="36" t="s">
        <v>4406</v>
      </c>
      <c r="G4886" s="36" t="s">
        <v>3146</v>
      </c>
      <c r="H4886" s="36" t="s">
        <v>18322</v>
      </c>
      <c r="I4886" s="36" t="s">
        <v>3147</v>
      </c>
      <c r="J4886" s="37" t="s">
        <v>18323</v>
      </c>
      <c r="K4886" s="49">
        <v>35</v>
      </c>
      <c r="L4886" s="36" t="s">
        <v>80</v>
      </c>
      <c r="M4886" s="36">
        <v>6</v>
      </c>
      <c r="N4886" s="36" t="s">
        <v>46</v>
      </c>
      <c r="O4886" s="37" t="s">
        <v>18314</v>
      </c>
      <c r="Q4886" s="35" t="s">
        <v>18324</v>
      </c>
      <c r="R4886" s="101">
        <v>3.97</v>
      </c>
      <c r="S4886" s="102">
        <v>3.69</v>
      </c>
      <c r="T4886" s="116" t="s">
        <v>58</v>
      </c>
      <c r="U4886" s="84">
        <v>3.69</v>
      </c>
      <c r="AT4886" s="105" t="e">
        <f>#REF!*1.075</f>
        <v>#REF!</v>
      </c>
      <c r="AV4886" s="102" t="e">
        <f t="shared" si="1091"/>
        <v>#REF!</v>
      </c>
      <c r="AW4886" s="105" t="s">
        <v>1679</v>
      </c>
      <c r="AX4886" s="105" t="s">
        <v>51</v>
      </c>
      <c r="AY4886" s="106">
        <v>3.97</v>
      </c>
      <c r="AZ4886" s="108">
        <f t="shared" si="1082"/>
        <v>0.99250000000000005</v>
      </c>
      <c r="BA4886" s="1">
        <f t="shared" si="1083"/>
        <v>4.9625000000000004</v>
      </c>
      <c r="BB4886" s="106">
        <f t="shared" si="1090"/>
        <v>5.3595000000000006</v>
      </c>
      <c r="BD4886" s="105" t="s">
        <v>200</v>
      </c>
      <c r="BE4886" s="110"/>
      <c r="BF4886" s="110"/>
      <c r="BG4886" s="110"/>
    </row>
    <row r="4887" spans="1:59" ht="24.75" hidden="1" customHeight="1">
      <c r="A4887" s="9">
        <v>4898</v>
      </c>
      <c r="B4887" s="36">
        <v>18203</v>
      </c>
      <c r="C4887" s="36"/>
      <c r="E4887" s="37" t="s">
        <v>18325</v>
      </c>
      <c r="F4887" s="36" t="s">
        <v>18326</v>
      </c>
      <c r="G4887" s="36" t="s">
        <v>964</v>
      </c>
      <c r="H4887" s="36" t="s">
        <v>189</v>
      </c>
      <c r="I4887" s="36" t="s">
        <v>965</v>
      </c>
      <c r="J4887" s="37" t="s">
        <v>18327</v>
      </c>
      <c r="K4887" s="49"/>
      <c r="L4887" s="36"/>
      <c r="M4887" s="36"/>
      <c r="N4887" s="36"/>
      <c r="O4887" s="36" t="s">
        <v>18328</v>
      </c>
      <c r="P4887" s="34" t="s">
        <v>18329</v>
      </c>
      <c r="Q4887" s="34" t="s">
        <v>18330</v>
      </c>
      <c r="T4887" s="116"/>
      <c r="AT4887" s="105" t="e">
        <f>#REF!*1.075</f>
        <v>#REF!</v>
      </c>
      <c r="AV4887" s="102" t="e">
        <f t="shared" si="1091"/>
        <v>#REF!</v>
      </c>
      <c r="AZ4887" s="108" t="b">
        <f t="shared" si="1082"/>
        <v>0</v>
      </c>
      <c r="BA4887" s="1">
        <f t="shared" si="1083"/>
        <v>0</v>
      </c>
      <c r="BB4887" s="106">
        <f t="shared" si="1090"/>
        <v>0</v>
      </c>
      <c r="BE4887" s="110"/>
      <c r="BF4887" s="110"/>
      <c r="BG4887" s="110"/>
    </row>
    <row r="4888" spans="1:59" ht="24.75" hidden="1" customHeight="1">
      <c r="A4888" s="9">
        <v>4904</v>
      </c>
      <c r="B4888" s="36">
        <v>17827</v>
      </c>
      <c r="C4888" s="36"/>
      <c r="E4888" s="37" t="s">
        <v>18331</v>
      </c>
      <c r="F4888" s="36" t="s">
        <v>9020</v>
      </c>
      <c r="G4888" s="36" t="s">
        <v>3037</v>
      </c>
      <c r="H4888" s="36" t="s">
        <v>18332</v>
      </c>
      <c r="I4888" s="36" t="s">
        <v>626</v>
      </c>
      <c r="J4888" s="37" t="s">
        <v>18333</v>
      </c>
      <c r="K4888" s="49"/>
      <c r="L4888" s="36"/>
      <c r="M4888" s="36"/>
      <c r="N4888" s="36"/>
      <c r="O4888" s="36" t="s">
        <v>18334</v>
      </c>
      <c r="P4888" s="34" t="s">
        <v>18335</v>
      </c>
      <c r="Q4888" s="34" t="s">
        <v>18336</v>
      </c>
      <c r="T4888" s="116"/>
      <c r="AT4888" s="105" t="e">
        <f>#REF!*1.075</f>
        <v>#REF!</v>
      </c>
      <c r="AV4888" s="102" t="e">
        <f t="shared" si="1091"/>
        <v>#REF!</v>
      </c>
      <c r="AZ4888" s="108" t="b">
        <f t="shared" si="1082"/>
        <v>0</v>
      </c>
      <c r="BA4888" s="1">
        <f t="shared" si="1083"/>
        <v>0</v>
      </c>
      <c r="BB4888" s="106">
        <f t="shared" si="1090"/>
        <v>0</v>
      </c>
      <c r="BE4888" s="110"/>
      <c r="BF4888" s="110"/>
      <c r="BG4888" s="110"/>
    </row>
    <row r="4889" spans="1:59" ht="24.75" hidden="1" customHeight="1">
      <c r="A4889" s="9">
        <v>4905</v>
      </c>
      <c r="B4889" s="36">
        <v>17859</v>
      </c>
      <c r="C4889" s="36"/>
      <c r="E4889" s="37" t="s">
        <v>18331</v>
      </c>
      <c r="F4889" s="36" t="s">
        <v>9020</v>
      </c>
      <c r="G4889" s="36" t="s">
        <v>3037</v>
      </c>
      <c r="H4889" s="36" t="s">
        <v>18337</v>
      </c>
      <c r="I4889" s="36" t="s">
        <v>626</v>
      </c>
      <c r="J4889" s="37" t="s">
        <v>18338</v>
      </c>
      <c r="K4889" s="49"/>
      <c r="L4889" s="36"/>
      <c r="M4889" s="36"/>
      <c r="N4889" s="36"/>
      <c r="O4889" s="36" t="s">
        <v>18334</v>
      </c>
      <c r="P4889" s="34" t="s">
        <v>18335</v>
      </c>
      <c r="Q4889" s="34" t="s">
        <v>18339</v>
      </c>
      <c r="T4889" s="116"/>
      <c r="AT4889" s="105" t="e">
        <f>#REF!*1.075</f>
        <v>#REF!</v>
      </c>
      <c r="AV4889" s="102" t="e">
        <f t="shared" si="1091"/>
        <v>#REF!</v>
      </c>
      <c r="AZ4889" s="108" t="b">
        <f t="shared" si="1082"/>
        <v>0</v>
      </c>
      <c r="BA4889" s="1">
        <f t="shared" si="1083"/>
        <v>0</v>
      </c>
      <c r="BB4889" s="106">
        <f t="shared" si="1090"/>
        <v>0</v>
      </c>
      <c r="BE4889" s="110"/>
      <c r="BF4889" s="110"/>
      <c r="BG4889" s="110"/>
    </row>
    <row r="4890" spans="1:59" ht="24.75" hidden="1" customHeight="1">
      <c r="A4890" s="9">
        <v>4899</v>
      </c>
      <c r="B4890" s="20">
        <v>5140</v>
      </c>
      <c r="C4890" s="20"/>
      <c r="E4890" s="21" t="s">
        <v>18340</v>
      </c>
      <c r="F4890" s="21" t="s">
        <v>18341</v>
      </c>
      <c r="G4890" s="21" t="s">
        <v>1317</v>
      </c>
      <c r="H4890" s="22" t="s">
        <v>310</v>
      </c>
      <c r="I4890" s="21" t="s">
        <v>44</v>
      </c>
      <c r="J4890" s="21" t="s">
        <v>1274</v>
      </c>
      <c r="K4890" s="23"/>
      <c r="L4890" s="21"/>
      <c r="M4890" s="20">
        <v>14</v>
      </c>
      <c r="N4890" s="21" t="s">
        <v>46</v>
      </c>
      <c r="O4890" s="21" t="s">
        <v>18342</v>
      </c>
      <c r="P4890" s="3" t="s">
        <v>18343</v>
      </c>
      <c r="Q4890" s="3" t="s">
        <v>18344</v>
      </c>
      <c r="R4890" s="101">
        <v>12.04</v>
      </c>
      <c r="S4890" s="102">
        <v>10.59</v>
      </c>
      <c r="T4890" s="116">
        <v>9.86</v>
      </c>
      <c r="V4890" s="102">
        <v>9.86</v>
      </c>
      <c r="AF4890" s="105">
        <v>6.26</v>
      </c>
      <c r="AG4890" s="105">
        <v>4.84</v>
      </c>
      <c r="AN4890" s="106">
        <v>5.5</v>
      </c>
      <c r="AQ4890" s="105">
        <f t="shared" ref="AQ4890:AQ4898" si="1092">AVERAGE(SMALL(AE4890:AI4890,1),SMALL(AE4890:AI4890,2))</f>
        <v>5.55</v>
      </c>
      <c r="AR4890" s="105" t="str">
        <f t="shared" ref="AR4890:AR4898" si="1093">IF(R4890 &lt;=( AVERAGE(SMALL(AE4890:AI4890,1),SMALL(AE4890:AI4890,2))), R4890, "")</f>
        <v/>
      </c>
      <c r="AS4890" s="105" t="e">
        <f t="shared" ref="AS4890:AS4898" si="1094">AVERAGE(SMALL(AJ4890:AM4890,1),SMALL(AJ4890:AM4890,2))</f>
        <v>#NUM!</v>
      </c>
      <c r="AT4890" s="105" t="e">
        <f>#REF!*1.075</f>
        <v>#REF!</v>
      </c>
      <c r="AU4890" s="105">
        <f t="shared" ref="AU4890:AU4898" si="1095">T4890*1.075</f>
        <v>10.599499999999999</v>
      </c>
      <c r="AV4890" s="102" t="e">
        <f t="shared" si="1091"/>
        <v>#REF!</v>
      </c>
      <c r="AW4890" s="105" t="s">
        <v>279</v>
      </c>
      <c r="AX4890" s="105" t="s">
        <v>278</v>
      </c>
      <c r="AY4890" s="106">
        <v>5.5</v>
      </c>
      <c r="AZ4890" s="108">
        <f t="shared" si="1082"/>
        <v>1.375</v>
      </c>
      <c r="BA4890" s="1">
        <f t="shared" si="1083"/>
        <v>6.875</v>
      </c>
      <c r="BB4890" s="106">
        <f t="shared" si="1090"/>
        <v>7.4249999999999998</v>
      </c>
      <c r="BC4890" s="105" t="s">
        <v>53</v>
      </c>
      <c r="BE4890" s="110"/>
      <c r="BF4890" s="110"/>
      <c r="BG4890" s="110"/>
    </row>
    <row r="4891" spans="1:59" ht="24.75" hidden="1" customHeight="1">
      <c r="A4891" s="9">
        <v>4900</v>
      </c>
      <c r="B4891" s="20">
        <v>5640</v>
      </c>
      <c r="C4891" s="20"/>
      <c r="E4891" s="21" t="s">
        <v>18345</v>
      </c>
      <c r="F4891" s="21" t="s">
        <v>18346</v>
      </c>
      <c r="G4891" s="21" t="s">
        <v>411</v>
      </c>
      <c r="H4891" s="22" t="s">
        <v>60</v>
      </c>
      <c r="I4891" s="21" t="s">
        <v>44</v>
      </c>
      <c r="J4891" s="21" t="s">
        <v>4745</v>
      </c>
      <c r="K4891" s="23"/>
      <c r="L4891" s="21"/>
      <c r="M4891" s="20">
        <v>30</v>
      </c>
      <c r="N4891" s="21" t="s">
        <v>46</v>
      </c>
      <c r="O4891" s="21" t="s">
        <v>18342</v>
      </c>
      <c r="P4891" s="3" t="s">
        <v>18347</v>
      </c>
      <c r="Q4891" s="3" t="s">
        <v>18348</v>
      </c>
      <c r="R4891" s="101">
        <v>5</v>
      </c>
      <c r="S4891" s="102">
        <v>4.5999999999999996</v>
      </c>
      <c r="T4891" s="116">
        <v>4.3</v>
      </c>
      <c r="V4891" s="102">
        <v>4.3</v>
      </c>
      <c r="AF4891" s="105">
        <v>5.84</v>
      </c>
      <c r="AQ4891" s="105" t="e">
        <f t="shared" si="1092"/>
        <v>#NUM!</v>
      </c>
      <c r="AR4891" s="105" t="e">
        <f t="shared" si="1093"/>
        <v>#NUM!</v>
      </c>
      <c r="AS4891" s="105" t="e">
        <f t="shared" si="1094"/>
        <v>#NUM!</v>
      </c>
      <c r="AT4891" s="105" t="e">
        <f>#REF!*1.075</f>
        <v>#REF!</v>
      </c>
      <c r="AU4891" s="105">
        <f t="shared" si="1095"/>
        <v>4.6224999999999996</v>
      </c>
      <c r="AV4891" s="102" t="e">
        <f t="shared" si="1091"/>
        <v>#REF!</v>
      </c>
      <c r="AW4891" s="105" t="s">
        <v>372</v>
      </c>
      <c r="AX4891" s="105" t="s">
        <v>373</v>
      </c>
      <c r="AY4891" s="106">
        <v>3.6880000000000002</v>
      </c>
      <c r="AZ4891" s="108">
        <f t="shared" ref="AZ4891:AZ4954" si="1096">IF(AND(AY4891&gt;0,AY4891&lt;=10),AY4891*0.25,IF(AND(AY4891&gt;10,AY4891&lt;=50),AY4891*0.17,IF(AND(AY4891&gt;10,AY4891&lt;=100),AY4891*0.12,IF(AY4891&gt;100,AY4891*0.1))))</f>
        <v>0.92200000000000004</v>
      </c>
      <c r="BA4891" s="1">
        <f t="shared" ref="BA4891:BA4954" si="1097">AZ4891+AY4891</f>
        <v>4.6100000000000003</v>
      </c>
      <c r="BB4891" s="106">
        <f t="shared" si="1090"/>
        <v>4.9788000000000006</v>
      </c>
      <c r="BC4891" s="105" t="s">
        <v>53</v>
      </c>
      <c r="BE4891" s="110"/>
      <c r="BF4891" s="110"/>
      <c r="BG4891" s="110"/>
    </row>
    <row r="4892" spans="1:59" ht="24.75" hidden="1" customHeight="1">
      <c r="A4892" s="9">
        <v>4901</v>
      </c>
      <c r="B4892" s="20">
        <v>6922</v>
      </c>
      <c r="C4892" s="20"/>
      <c r="D4892" s="5" t="s">
        <v>18349</v>
      </c>
      <c r="E4892" s="21" t="s">
        <v>18350</v>
      </c>
      <c r="F4892" s="21" t="s">
        <v>18351</v>
      </c>
      <c r="G4892" s="21" t="s">
        <v>18352</v>
      </c>
      <c r="H4892" s="22" t="s">
        <v>2298</v>
      </c>
      <c r="I4892" s="21" t="s">
        <v>2244</v>
      </c>
      <c r="J4892" s="21" t="s">
        <v>18353</v>
      </c>
      <c r="K4892" s="23"/>
      <c r="L4892" s="21"/>
      <c r="M4892" s="20">
        <v>1</v>
      </c>
      <c r="N4892" s="21" t="s">
        <v>46</v>
      </c>
      <c r="O4892" s="21" t="s">
        <v>18342</v>
      </c>
      <c r="P4892" s="3" t="s">
        <v>18347</v>
      </c>
      <c r="Q4892" s="3" t="s">
        <v>18354</v>
      </c>
      <c r="R4892" s="101">
        <v>6.12</v>
      </c>
      <c r="S4892" s="102">
        <v>5.67</v>
      </c>
      <c r="T4892" s="116">
        <v>5.67</v>
      </c>
      <c r="V4892" s="102">
        <v>9</v>
      </c>
      <c r="AQ4892" s="105" t="e">
        <f t="shared" si="1092"/>
        <v>#NUM!</v>
      </c>
      <c r="AR4892" s="105" t="e">
        <f t="shared" si="1093"/>
        <v>#NUM!</v>
      </c>
      <c r="AS4892" s="105" t="e">
        <f t="shared" si="1094"/>
        <v>#NUM!</v>
      </c>
      <c r="AT4892" s="105" t="e">
        <f>#REF!*1.075</f>
        <v>#REF!</v>
      </c>
      <c r="AU4892" s="105">
        <f t="shared" si="1095"/>
        <v>6.0952500000000001</v>
      </c>
      <c r="AV4892" s="102" t="e">
        <f t="shared" si="1091"/>
        <v>#REF!</v>
      </c>
      <c r="AZ4892" s="108" t="b">
        <f t="shared" si="1096"/>
        <v>0</v>
      </c>
      <c r="BA4892" s="1">
        <f t="shared" si="1097"/>
        <v>0</v>
      </c>
      <c r="BB4892" s="106">
        <f t="shared" si="1090"/>
        <v>0</v>
      </c>
      <c r="BD4892" s="110" t="s">
        <v>84</v>
      </c>
      <c r="BE4892" s="110"/>
      <c r="BF4892" s="110"/>
      <c r="BG4892" s="110"/>
    </row>
    <row r="4893" spans="1:59" ht="24.75" hidden="1" customHeight="1">
      <c r="A4893" s="9">
        <v>4902</v>
      </c>
      <c r="B4893" s="20">
        <v>6919</v>
      </c>
      <c r="C4893" s="20"/>
      <c r="D4893" s="5" t="s">
        <v>18349</v>
      </c>
      <c r="E4893" s="21" t="s">
        <v>18355</v>
      </c>
      <c r="F4893" s="21" t="s">
        <v>18356</v>
      </c>
      <c r="G4893" s="21" t="s">
        <v>990</v>
      </c>
      <c r="H4893" s="22" t="s">
        <v>5382</v>
      </c>
      <c r="I4893" s="21" t="s">
        <v>983</v>
      </c>
      <c r="J4893" s="21" t="s">
        <v>13416</v>
      </c>
      <c r="K4893" s="23">
        <v>5</v>
      </c>
      <c r="L4893" s="21" t="s">
        <v>91</v>
      </c>
      <c r="M4893" s="20">
        <v>1</v>
      </c>
      <c r="N4893" s="21" t="s">
        <v>46</v>
      </c>
      <c r="O4893" s="21" t="s">
        <v>18342</v>
      </c>
      <c r="P4893" s="3" t="s">
        <v>18357</v>
      </c>
      <c r="Q4893" s="3" t="s">
        <v>18358</v>
      </c>
      <c r="R4893" s="101">
        <v>3.67</v>
      </c>
      <c r="S4893" s="102">
        <v>3.4</v>
      </c>
      <c r="T4893" s="116"/>
      <c r="V4893" s="102">
        <v>3.4</v>
      </c>
      <c r="AQ4893" s="105" t="e">
        <f t="shared" si="1092"/>
        <v>#NUM!</v>
      </c>
      <c r="AR4893" s="105" t="e">
        <f t="shared" si="1093"/>
        <v>#NUM!</v>
      </c>
      <c r="AS4893" s="105" t="e">
        <f t="shared" si="1094"/>
        <v>#NUM!</v>
      </c>
      <c r="AT4893" s="105" t="e">
        <f>#REF!*1.075</f>
        <v>#REF!</v>
      </c>
      <c r="AU4893" s="105">
        <f t="shared" si="1095"/>
        <v>0</v>
      </c>
      <c r="AV4893" s="102" t="e">
        <f t="shared" si="1091"/>
        <v>#REF!</v>
      </c>
      <c r="AZ4893" s="108" t="b">
        <f t="shared" si="1096"/>
        <v>0</v>
      </c>
      <c r="BA4893" s="1">
        <f t="shared" si="1097"/>
        <v>0</v>
      </c>
      <c r="BB4893" s="106">
        <f t="shared" si="1090"/>
        <v>0</v>
      </c>
      <c r="BD4893" s="110" t="s">
        <v>84</v>
      </c>
      <c r="BE4893" s="110"/>
      <c r="BF4893" s="110"/>
      <c r="BG4893" s="110"/>
    </row>
    <row r="4894" spans="1:59" ht="24.75" hidden="1" customHeight="1">
      <c r="A4894" s="9">
        <v>4903</v>
      </c>
      <c r="B4894" s="20">
        <v>5686</v>
      </c>
      <c r="C4894" s="20"/>
      <c r="E4894" s="21" t="s">
        <v>18359</v>
      </c>
      <c r="F4894" s="21" t="s">
        <v>13242</v>
      </c>
      <c r="G4894" s="21" t="s">
        <v>13237</v>
      </c>
      <c r="H4894" s="22" t="s">
        <v>1105</v>
      </c>
      <c r="I4894" s="21" t="s">
        <v>2244</v>
      </c>
      <c r="J4894" s="21" t="s">
        <v>18360</v>
      </c>
      <c r="K4894" s="23">
        <v>5</v>
      </c>
      <c r="L4894" s="21" t="s">
        <v>91</v>
      </c>
      <c r="M4894" s="20">
        <v>1</v>
      </c>
      <c r="N4894" s="21" t="s">
        <v>46</v>
      </c>
      <c r="O4894" s="21" t="s">
        <v>18342</v>
      </c>
      <c r="P4894" s="3" t="s">
        <v>18347</v>
      </c>
      <c r="Q4894" s="3" t="s">
        <v>18361</v>
      </c>
      <c r="R4894" s="101">
        <v>7.5</v>
      </c>
      <c r="S4894" s="102">
        <v>3.34</v>
      </c>
      <c r="T4894" s="116">
        <v>2.9</v>
      </c>
      <c r="V4894" s="102">
        <v>2.9</v>
      </c>
      <c r="AG4894" s="105">
        <v>4.91</v>
      </c>
      <c r="AQ4894" s="105" t="e">
        <f t="shared" si="1092"/>
        <v>#NUM!</v>
      </c>
      <c r="AR4894" s="105" t="e">
        <f t="shared" si="1093"/>
        <v>#NUM!</v>
      </c>
      <c r="AS4894" s="105" t="e">
        <f t="shared" si="1094"/>
        <v>#NUM!</v>
      </c>
      <c r="AT4894" s="105" t="e">
        <f>#REF!*1.075</f>
        <v>#REF!</v>
      </c>
      <c r="AU4894" s="105">
        <f t="shared" si="1095"/>
        <v>3.1174999999999997</v>
      </c>
      <c r="AV4894" s="102" t="e">
        <f t="shared" si="1091"/>
        <v>#REF!</v>
      </c>
      <c r="AW4894" s="105" t="s">
        <v>172</v>
      </c>
      <c r="AX4894" s="105" t="s">
        <v>173</v>
      </c>
      <c r="AY4894" s="106">
        <v>3.117</v>
      </c>
      <c r="AZ4894" s="108">
        <f t="shared" si="1096"/>
        <v>0.77925</v>
      </c>
      <c r="BA4894" s="1">
        <f t="shared" si="1097"/>
        <v>3.8962500000000002</v>
      </c>
      <c r="BB4894" s="106">
        <f t="shared" si="1090"/>
        <v>4.2079500000000003</v>
      </c>
      <c r="BC4894" s="105" t="s">
        <v>53</v>
      </c>
      <c r="BE4894" s="110"/>
      <c r="BF4894" s="110"/>
      <c r="BG4894" s="110"/>
    </row>
    <row r="4895" spans="1:59" ht="24.75" hidden="1" customHeight="1">
      <c r="A4895" s="9">
        <v>4906</v>
      </c>
      <c r="B4895" s="20">
        <v>5245</v>
      </c>
      <c r="C4895" s="20"/>
      <c r="E4895" s="21" t="s">
        <v>18362</v>
      </c>
      <c r="F4895" s="21" t="s">
        <v>15698</v>
      </c>
      <c r="G4895" s="21" t="s">
        <v>15699</v>
      </c>
      <c r="H4895" s="22" t="s">
        <v>10316</v>
      </c>
      <c r="I4895" s="21" t="s">
        <v>814</v>
      </c>
      <c r="J4895" s="21" t="s">
        <v>18363</v>
      </c>
      <c r="K4895" s="23"/>
      <c r="L4895" s="21"/>
      <c r="M4895" s="20">
        <v>60</v>
      </c>
      <c r="N4895" s="21" t="s">
        <v>46</v>
      </c>
      <c r="O4895" s="21" t="s">
        <v>18342</v>
      </c>
      <c r="P4895" s="3" t="s">
        <v>18364</v>
      </c>
      <c r="Q4895" s="3" t="s">
        <v>18365</v>
      </c>
      <c r="R4895" s="101">
        <v>6.9</v>
      </c>
      <c r="S4895" s="102">
        <v>4.32</v>
      </c>
      <c r="T4895" s="116">
        <v>2</v>
      </c>
      <c r="V4895" s="102">
        <v>3.05</v>
      </c>
      <c r="AF4895" s="105">
        <v>4.1479999999999997</v>
      </c>
      <c r="AG4895" s="105">
        <v>3.68</v>
      </c>
      <c r="AQ4895" s="105">
        <f t="shared" si="1092"/>
        <v>3.9139999999999997</v>
      </c>
      <c r="AR4895" s="105" t="str">
        <f t="shared" si="1093"/>
        <v/>
      </c>
      <c r="AS4895" s="105" t="e">
        <f t="shared" si="1094"/>
        <v>#NUM!</v>
      </c>
      <c r="AT4895" s="105" t="e">
        <f>#REF!*1.075</f>
        <v>#REF!</v>
      </c>
      <c r="AU4895" s="105">
        <f t="shared" si="1095"/>
        <v>2.15</v>
      </c>
      <c r="AV4895" s="102" t="e">
        <f t="shared" si="1091"/>
        <v>#REF!</v>
      </c>
      <c r="AW4895" s="105" t="s">
        <v>172</v>
      </c>
      <c r="AX4895" s="105" t="s">
        <v>173</v>
      </c>
      <c r="AY4895" s="106">
        <v>2.15</v>
      </c>
      <c r="AZ4895" s="108">
        <f t="shared" si="1096"/>
        <v>0.53749999999999998</v>
      </c>
      <c r="BA4895" s="1">
        <f t="shared" si="1097"/>
        <v>2.6875</v>
      </c>
      <c r="BB4895" s="106">
        <f t="shared" si="1090"/>
        <v>2.9024999999999999</v>
      </c>
      <c r="BC4895" s="105" t="s">
        <v>53</v>
      </c>
      <c r="BE4895" s="110"/>
      <c r="BF4895" s="110"/>
      <c r="BG4895" s="110"/>
    </row>
    <row r="4896" spans="1:59" ht="24.75" hidden="1" customHeight="1">
      <c r="A4896" s="9">
        <v>4907</v>
      </c>
      <c r="B4896" s="20">
        <v>6921</v>
      </c>
      <c r="C4896" s="20"/>
      <c r="E4896" s="21" t="s">
        <v>18366</v>
      </c>
      <c r="F4896" s="21" t="s">
        <v>18367</v>
      </c>
      <c r="G4896" s="21" t="s">
        <v>507</v>
      </c>
      <c r="H4896" s="22" t="s">
        <v>18368</v>
      </c>
      <c r="I4896" s="21" t="s">
        <v>2910</v>
      </c>
      <c r="J4896" s="21" t="s">
        <v>1554</v>
      </c>
      <c r="K4896" s="23">
        <v>10</v>
      </c>
      <c r="L4896" s="21" t="s">
        <v>91</v>
      </c>
      <c r="M4896" s="20">
        <v>1</v>
      </c>
      <c r="N4896" s="21" t="s">
        <v>46</v>
      </c>
      <c r="O4896" s="21" t="s">
        <v>18342</v>
      </c>
      <c r="P4896" s="3" t="s">
        <v>18347</v>
      </c>
      <c r="Q4896" s="3" t="s">
        <v>18369</v>
      </c>
      <c r="R4896" s="101">
        <v>6.11</v>
      </c>
      <c r="S4896" s="102">
        <v>5.91</v>
      </c>
      <c r="T4896" s="116">
        <v>5.5</v>
      </c>
      <c r="V4896" s="102">
        <v>5.5</v>
      </c>
      <c r="AQ4896" s="105" t="e">
        <f t="shared" si="1092"/>
        <v>#NUM!</v>
      </c>
      <c r="AR4896" s="105" t="e">
        <f t="shared" si="1093"/>
        <v>#NUM!</v>
      </c>
      <c r="AS4896" s="105" t="e">
        <f t="shared" si="1094"/>
        <v>#NUM!</v>
      </c>
      <c r="AT4896" s="105" t="e">
        <f>#REF!*1.075</f>
        <v>#REF!</v>
      </c>
      <c r="AU4896" s="105">
        <f t="shared" si="1095"/>
        <v>5.9124999999999996</v>
      </c>
      <c r="AV4896" s="102" t="e">
        <f t="shared" si="1091"/>
        <v>#REF!</v>
      </c>
      <c r="AW4896" s="105" t="s">
        <v>172</v>
      </c>
      <c r="AX4896" s="105" t="s">
        <v>173</v>
      </c>
      <c r="AY4896" s="106">
        <v>5.9119999999999999</v>
      </c>
      <c r="AZ4896" s="108">
        <f t="shared" si="1096"/>
        <v>1.478</v>
      </c>
      <c r="BA4896" s="1">
        <f t="shared" si="1097"/>
        <v>7.39</v>
      </c>
      <c r="BB4896" s="106">
        <f t="shared" si="1090"/>
        <v>7.9811999999999994</v>
      </c>
      <c r="BC4896" s="105" t="s">
        <v>53</v>
      </c>
      <c r="BE4896" s="110"/>
      <c r="BF4896" s="110"/>
      <c r="BG4896" s="110"/>
    </row>
    <row r="4897" spans="1:59" ht="24.75" hidden="1" customHeight="1">
      <c r="A4897" s="9">
        <v>4908</v>
      </c>
      <c r="B4897" s="20">
        <v>5696</v>
      </c>
      <c r="C4897" s="20"/>
      <c r="D4897" s="5" t="s">
        <v>18370</v>
      </c>
      <c r="E4897" s="21" t="s">
        <v>18371</v>
      </c>
      <c r="F4897" s="21" t="s">
        <v>18372</v>
      </c>
      <c r="G4897" s="21" t="s">
        <v>315</v>
      </c>
      <c r="H4897" s="22" t="s">
        <v>320</v>
      </c>
      <c r="I4897" s="21" t="s">
        <v>4765</v>
      </c>
      <c r="J4897" s="21" t="s">
        <v>18373</v>
      </c>
      <c r="K4897" s="23"/>
      <c r="L4897" s="21"/>
      <c r="M4897" s="20">
        <v>28</v>
      </c>
      <c r="N4897" s="21" t="s">
        <v>46</v>
      </c>
      <c r="O4897" s="21" t="s">
        <v>18342</v>
      </c>
      <c r="P4897" s="3" t="s">
        <v>18347</v>
      </c>
      <c r="Q4897" s="3" t="s">
        <v>18374</v>
      </c>
      <c r="R4897" s="101">
        <v>4.32</v>
      </c>
      <c r="S4897" s="102">
        <v>4</v>
      </c>
      <c r="T4897" s="116">
        <v>4</v>
      </c>
      <c r="AQ4897" s="105" t="e">
        <f t="shared" si="1092"/>
        <v>#NUM!</v>
      </c>
      <c r="AR4897" s="105" t="e">
        <f t="shared" si="1093"/>
        <v>#NUM!</v>
      </c>
      <c r="AS4897" s="105" t="e">
        <f t="shared" si="1094"/>
        <v>#NUM!</v>
      </c>
      <c r="AT4897" s="105" t="e">
        <f>#REF!*1.075</f>
        <v>#REF!</v>
      </c>
      <c r="AU4897" s="105">
        <f t="shared" si="1095"/>
        <v>4.3</v>
      </c>
      <c r="AV4897" s="102" t="e">
        <f t="shared" si="1091"/>
        <v>#REF!</v>
      </c>
      <c r="AZ4897" s="108" t="b">
        <f t="shared" si="1096"/>
        <v>0</v>
      </c>
      <c r="BA4897" s="1">
        <f t="shared" si="1097"/>
        <v>0</v>
      </c>
      <c r="BB4897" s="106">
        <f t="shared" si="1090"/>
        <v>0</v>
      </c>
      <c r="BD4897" s="110" t="s">
        <v>84</v>
      </c>
      <c r="BE4897" s="110"/>
      <c r="BF4897" s="110"/>
      <c r="BG4897" s="110"/>
    </row>
    <row r="4898" spans="1:59" ht="24.75" hidden="1" customHeight="1">
      <c r="A4898" s="9">
        <v>4909</v>
      </c>
      <c r="B4898" s="20">
        <v>5603</v>
      </c>
      <c r="C4898" s="20"/>
      <c r="E4898" s="21" t="s">
        <v>18375</v>
      </c>
      <c r="F4898" s="21" t="s">
        <v>18376</v>
      </c>
      <c r="G4898" s="21" t="s">
        <v>5355</v>
      </c>
      <c r="H4898" s="22" t="s">
        <v>18377</v>
      </c>
      <c r="I4898" s="21" t="s">
        <v>983</v>
      </c>
      <c r="J4898" s="21" t="s">
        <v>18378</v>
      </c>
      <c r="K4898" s="23">
        <v>5</v>
      </c>
      <c r="L4898" s="21" t="s">
        <v>91</v>
      </c>
      <c r="M4898" s="20">
        <v>1</v>
      </c>
      <c r="N4898" s="21" t="s">
        <v>46</v>
      </c>
      <c r="O4898" s="21" t="s">
        <v>18342</v>
      </c>
      <c r="P4898" s="3" t="s">
        <v>18379</v>
      </c>
      <c r="Q4898" s="3" t="s">
        <v>18380</v>
      </c>
      <c r="R4898" s="101">
        <v>7.41</v>
      </c>
      <c r="S4898" s="102">
        <v>1.66</v>
      </c>
      <c r="T4898" s="116">
        <v>1.55</v>
      </c>
      <c r="V4898" s="102">
        <v>5</v>
      </c>
      <c r="AQ4898" s="105" t="e">
        <f t="shared" si="1092"/>
        <v>#NUM!</v>
      </c>
      <c r="AR4898" s="105" t="e">
        <f t="shared" si="1093"/>
        <v>#NUM!</v>
      </c>
      <c r="AS4898" s="105" t="e">
        <f t="shared" si="1094"/>
        <v>#NUM!</v>
      </c>
      <c r="AT4898" s="105" t="e">
        <f>#REF!*1.075</f>
        <v>#REF!</v>
      </c>
      <c r="AU4898" s="105">
        <f t="shared" si="1095"/>
        <v>1.66625</v>
      </c>
      <c r="AV4898" s="102" t="e">
        <f t="shared" si="1091"/>
        <v>#REF!</v>
      </c>
      <c r="AW4898" s="105" t="s">
        <v>172</v>
      </c>
      <c r="AX4898" s="105" t="s">
        <v>173</v>
      </c>
      <c r="AY4898" s="106">
        <v>1.66</v>
      </c>
      <c r="AZ4898" s="108">
        <f t="shared" si="1096"/>
        <v>0.41499999999999998</v>
      </c>
      <c r="BA4898" s="1">
        <f t="shared" si="1097"/>
        <v>2.0749999999999997</v>
      </c>
      <c r="BB4898" s="106">
        <f t="shared" si="1090"/>
        <v>2.2409999999999997</v>
      </c>
      <c r="BC4898" s="105" t="s">
        <v>53</v>
      </c>
      <c r="BE4898" s="110"/>
      <c r="BF4898" s="110"/>
      <c r="BG4898" s="110"/>
    </row>
    <row r="4899" spans="1:59" ht="24.75" hidden="1" customHeight="1">
      <c r="A4899" s="9">
        <v>4910</v>
      </c>
      <c r="B4899" s="36">
        <v>5787</v>
      </c>
      <c r="C4899" s="36"/>
      <c r="D4899" s="5" t="s">
        <v>18381</v>
      </c>
      <c r="E4899" s="37" t="s">
        <v>18382</v>
      </c>
      <c r="F4899" s="36" t="s">
        <v>11096</v>
      </c>
      <c r="G4899" s="36" t="s">
        <v>1943</v>
      </c>
      <c r="H4899" s="36" t="s">
        <v>3680</v>
      </c>
      <c r="I4899" s="36" t="s">
        <v>109</v>
      </c>
      <c r="J4899" s="37" t="s">
        <v>893</v>
      </c>
      <c r="K4899" s="49"/>
      <c r="L4899" s="36"/>
      <c r="M4899" s="36"/>
      <c r="N4899" s="36"/>
      <c r="O4899" s="36" t="s">
        <v>18342</v>
      </c>
      <c r="P4899" s="34" t="s">
        <v>18383</v>
      </c>
      <c r="Q4899" s="34" t="s">
        <v>18384</v>
      </c>
      <c r="R4899" s="101">
        <v>4</v>
      </c>
      <c r="S4899" s="102">
        <v>3.7</v>
      </c>
      <c r="T4899" s="116" t="s">
        <v>58</v>
      </c>
      <c r="AT4899" s="105" t="e">
        <f>#REF!*1.075</f>
        <v>#REF!</v>
      </c>
      <c r="AV4899" s="102" t="e">
        <f t="shared" si="1091"/>
        <v>#REF!</v>
      </c>
      <c r="AZ4899" s="108" t="b">
        <f t="shared" si="1096"/>
        <v>0</v>
      </c>
      <c r="BA4899" s="1">
        <f t="shared" si="1097"/>
        <v>0</v>
      </c>
      <c r="BB4899" s="106">
        <f t="shared" si="1090"/>
        <v>0</v>
      </c>
      <c r="BD4899" s="110" t="s">
        <v>497</v>
      </c>
      <c r="BE4899" s="110"/>
      <c r="BF4899" s="110"/>
      <c r="BG4899" s="110"/>
    </row>
    <row r="4900" spans="1:59" ht="24.75" hidden="1" customHeight="1">
      <c r="A4900" s="9">
        <v>4911</v>
      </c>
      <c r="B4900" s="36"/>
      <c r="C4900" s="36"/>
      <c r="D4900" s="5" t="s">
        <v>18381</v>
      </c>
      <c r="E4900" s="37" t="s">
        <v>18382</v>
      </c>
      <c r="F4900" s="36" t="s">
        <v>11096</v>
      </c>
      <c r="G4900" s="36" t="s">
        <v>1943</v>
      </c>
      <c r="H4900" s="36" t="s">
        <v>1944</v>
      </c>
      <c r="I4900" s="36" t="s">
        <v>109</v>
      </c>
      <c r="J4900" s="37" t="s">
        <v>893</v>
      </c>
      <c r="K4900" s="49"/>
      <c r="L4900" s="36"/>
      <c r="M4900" s="36"/>
      <c r="N4900" s="36"/>
      <c r="O4900" s="36" t="s">
        <v>18342</v>
      </c>
      <c r="P4900" s="34" t="s">
        <v>18383</v>
      </c>
      <c r="Q4900" s="35" t="s">
        <v>18385</v>
      </c>
      <c r="R4900" s="101">
        <v>4.32</v>
      </c>
      <c r="S4900" s="102">
        <v>4</v>
      </c>
      <c r="T4900" s="116" t="s">
        <v>58</v>
      </c>
      <c r="AV4900" s="102"/>
      <c r="AZ4900" s="108" t="b">
        <f t="shared" si="1096"/>
        <v>0</v>
      </c>
      <c r="BA4900" s="1">
        <f t="shared" si="1097"/>
        <v>0</v>
      </c>
      <c r="BB4900" s="106">
        <f t="shared" si="1090"/>
        <v>0</v>
      </c>
      <c r="BD4900" s="110" t="s">
        <v>497</v>
      </c>
      <c r="BE4900" s="110"/>
      <c r="BF4900" s="110"/>
      <c r="BG4900" s="110"/>
    </row>
    <row r="4901" spans="1:59" ht="24.75" hidden="1" customHeight="1">
      <c r="A4901" s="9">
        <v>4912</v>
      </c>
      <c r="B4901" s="20">
        <v>5310</v>
      </c>
      <c r="C4901" s="20"/>
      <c r="E4901" s="21" t="s">
        <v>18386</v>
      </c>
      <c r="F4901" s="21" t="s">
        <v>1815</v>
      </c>
      <c r="G4901" s="21" t="s">
        <v>1816</v>
      </c>
      <c r="H4901" s="22" t="s">
        <v>310</v>
      </c>
      <c r="I4901" s="21" t="s">
        <v>44</v>
      </c>
      <c r="J4901" s="21" t="s">
        <v>1817</v>
      </c>
      <c r="K4901" s="23"/>
      <c r="L4901" s="21"/>
      <c r="M4901" s="20">
        <v>10</v>
      </c>
      <c r="N4901" s="21" t="s">
        <v>46</v>
      </c>
      <c r="O4901" s="21" t="s">
        <v>18342</v>
      </c>
      <c r="P4901" s="3" t="s">
        <v>18387</v>
      </c>
      <c r="Q4901" s="3" t="s">
        <v>18388</v>
      </c>
      <c r="R4901" s="101">
        <v>3.8</v>
      </c>
      <c r="S4901" s="102">
        <v>0.69</v>
      </c>
      <c r="T4901" s="116">
        <v>0.65</v>
      </c>
      <c r="V4901" s="102">
        <v>2.15</v>
      </c>
      <c r="AQ4901" s="105" t="e">
        <f>AVERAGE(SMALL(AE4901:AI4901,1),SMALL(AE4901:AI4901,2))</f>
        <v>#NUM!</v>
      </c>
      <c r="AR4901" s="105" t="e">
        <f>IF(R4901 &lt;=( AVERAGE(SMALL(AE4901:AI4901,1),SMALL(AE4901:AI4901,2))), R4901, "")</f>
        <v>#NUM!</v>
      </c>
      <c r="AS4901" s="105" t="e">
        <f>AVERAGE(SMALL(AJ4901:AM4901,1),SMALL(AJ4901:AM4901,2))</f>
        <v>#NUM!</v>
      </c>
      <c r="AT4901" s="105" t="e">
        <f>#REF!*1.075</f>
        <v>#REF!</v>
      </c>
      <c r="AU4901" s="105">
        <f>T4901*1.075</f>
        <v>0.69874999999999998</v>
      </c>
      <c r="AV4901" s="102" t="e">
        <f t="shared" ref="AV4901:AV4932" si="1098">MIN(AN4901,AT4901,AU4901)</f>
        <v>#REF!</v>
      </c>
      <c r="AW4901" s="105" t="s">
        <v>172</v>
      </c>
      <c r="AX4901" s="105" t="s">
        <v>173</v>
      </c>
      <c r="AY4901" s="106">
        <v>0.69874999999999998</v>
      </c>
      <c r="AZ4901" s="108">
        <f t="shared" si="1096"/>
        <v>0.1746875</v>
      </c>
      <c r="BA4901" s="1">
        <f t="shared" si="1097"/>
        <v>0.87343749999999998</v>
      </c>
      <c r="BB4901" s="106">
        <f t="shared" si="1090"/>
        <v>0.9433125</v>
      </c>
      <c r="BC4901" s="105" t="s">
        <v>53</v>
      </c>
      <c r="BE4901" s="110"/>
      <c r="BF4901" s="110"/>
      <c r="BG4901" s="110"/>
    </row>
    <row r="4902" spans="1:59" ht="24.75" hidden="1" customHeight="1">
      <c r="A4902" s="9">
        <v>4913</v>
      </c>
      <c r="B4902" s="20"/>
      <c r="C4902" s="20"/>
      <c r="E4902" s="21" t="s">
        <v>18386</v>
      </c>
      <c r="F4902" s="21" t="s">
        <v>1815</v>
      </c>
      <c r="G4902" s="21" t="s">
        <v>1816</v>
      </c>
      <c r="H4902" s="22" t="s">
        <v>18389</v>
      </c>
      <c r="I4902" s="21" t="s">
        <v>109</v>
      </c>
      <c r="J4902" s="21" t="s">
        <v>18390</v>
      </c>
      <c r="K4902" s="23">
        <v>60</v>
      </c>
      <c r="L4902" s="21" t="s">
        <v>91</v>
      </c>
      <c r="M4902" s="20">
        <v>1</v>
      </c>
      <c r="N4902" s="21" t="s">
        <v>46</v>
      </c>
      <c r="O4902" s="21" t="s">
        <v>18342</v>
      </c>
      <c r="P4902" s="3" t="s">
        <v>18391</v>
      </c>
      <c r="Q4902" s="3" t="s">
        <v>18392</v>
      </c>
      <c r="R4902" s="101">
        <v>3.24</v>
      </c>
      <c r="S4902" s="102">
        <v>0.91</v>
      </c>
      <c r="T4902" s="116">
        <v>0.85</v>
      </c>
      <c r="AQ4902" s="105" t="e">
        <f>AVERAGE(SMALL(AE4902:AI4902,1),SMALL(AE4902:AI4902,2))</f>
        <v>#NUM!</v>
      </c>
      <c r="AR4902" s="105" t="e">
        <f>IF(R4902 &lt;=( AVERAGE(SMALL(AE4902:AI4902,1),SMALL(AE4902:AI4902,2))), R4902, "")</f>
        <v>#NUM!</v>
      </c>
      <c r="AS4902" s="105" t="e">
        <f>AVERAGE(SMALL(AJ4902:AM4902,1),SMALL(AJ4902:AM4902,2))</f>
        <v>#NUM!</v>
      </c>
      <c r="AT4902" s="105" t="e">
        <f>#REF!*1.075</f>
        <v>#REF!</v>
      </c>
      <c r="AU4902" s="105">
        <f>T4902*1.075</f>
        <v>0.91374999999999995</v>
      </c>
      <c r="AV4902" s="102" t="e">
        <f t="shared" si="1098"/>
        <v>#REF!</v>
      </c>
      <c r="AW4902" s="105" t="s">
        <v>172</v>
      </c>
      <c r="AX4902" s="105" t="s">
        <v>173</v>
      </c>
      <c r="AY4902" s="106">
        <v>0.91</v>
      </c>
      <c r="AZ4902" s="108">
        <f t="shared" si="1096"/>
        <v>0.22750000000000001</v>
      </c>
      <c r="BA4902" s="1">
        <f t="shared" si="1097"/>
        <v>1.1375</v>
      </c>
      <c r="BB4902" s="106">
        <f t="shared" si="1090"/>
        <v>1.2284999999999999</v>
      </c>
      <c r="BC4902" s="105" t="s">
        <v>53</v>
      </c>
      <c r="BE4902" s="110"/>
      <c r="BF4902" s="110"/>
      <c r="BG4902" s="110"/>
    </row>
    <row r="4903" spans="1:59" ht="24.75" hidden="1" customHeight="1">
      <c r="A4903" s="9">
        <v>4914</v>
      </c>
      <c r="B4903" s="36">
        <v>5736</v>
      </c>
      <c r="C4903" s="36"/>
      <c r="E4903" s="37" t="s">
        <v>18382</v>
      </c>
      <c r="F4903" s="36" t="s">
        <v>11096</v>
      </c>
      <c r="G4903" s="36" t="s">
        <v>1943</v>
      </c>
      <c r="H4903" s="36" t="s">
        <v>1944</v>
      </c>
      <c r="I4903" s="36" t="s">
        <v>109</v>
      </c>
      <c r="J4903" s="37" t="s">
        <v>893</v>
      </c>
      <c r="K4903" s="49"/>
      <c r="L4903" s="36"/>
      <c r="M4903" s="36"/>
      <c r="N4903" s="36"/>
      <c r="O4903" s="36" t="s">
        <v>18342</v>
      </c>
      <c r="P4903" s="34" t="s">
        <v>18383</v>
      </c>
      <c r="Q4903" s="34" t="s">
        <v>18385</v>
      </c>
      <c r="T4903" s="116"/>
      <c r="AT4903" s="105" t="e">
        <f>#REF!*1.075</f>
        <v>#REF!</v>
      </c>
      <c r="AV4903" s="102" t="e">
        <f t="shared" si="1098"/>
        <v>#REF!</v>
      </c>
      <c r="AZ4903" s="108" t="b">
        <f t="shared" si="1096"/>
        <v>0</v>
      </c>
      <c r="BA4903" s="1">
        <f t="shared" si="1097"/>
        <v>0</v>
      </c>
      <c r="BB4903" s="106">
        <f t="shared" si="1090"/>
        <v>0</v>
      </c>
      <c r="BE4903" s="110"/>
      <c r="BF4903" s="110"/>
      <c r="BG4903" s="110"/>
    </row>
    <row r="4904" spans="1:59" ht="24.75" hidden="1" customHeight="1">
      <c r="A4904" s="9">
        <v>4915</v>
      </c>
      <c r="B4904" s="20">
        <v>5700</v>
      </c>
      <c r="C4904" s="20"/>
      <c r="E4904" s="21" t="s">
        <v>18393</v>
      </c>
      <c r="F4904" s="21" t="s">
        <v>3856</v>
      </c>
      <c r="G4904" s="21" t="s">
        <v>3857</v>
      </c>
      <c r="H4904" s="22" t="s">
        <v>1306</v>
      </c>
      <c r="I4904" s="21" t="s">
        <v>150</v>
      </c>
      <c r="J4904" s="21" t="s">
        <v>18394</v>
      </c>
      <c r="K4904" s="23"/>
      <c r="L4904" s="21"/>
      <c r="M4904" s="20">
        <v>56</v>
      </c>
      <c r="N4904" s="21" t="s">
        <v>46</v>
      </c>
      <c r="O4904" s="21" t="s">
        <v>18342</v>
      </c>
      <c r="P4904" s="3" t="s">
        <v>18395</v>
      </c>
      <c r="Q4904" s="3" t="s">
        <v>18396</v>
      </c>
      <c r="R4904" s="101">
        <v>9.07</v>
      </c>
      <c r="S4904" s="102">
        <v>6.88</v>
      </c>
      <c r="T4904" s="116">
        <v>6.4</v>
      </c>
      <c r="V4904" s="102">
        <v>6.4</v>
      </c>
      <c r="AF4904" s="105">
        <v>8.1289999999999996</v>
      </c>
      <c r="AQ4904" s="105" t="e">
        <f>AVERAGE(SMALL(AE4904:AI4904,1),SMALL(AE4904:AI4904,2))</f>
        <v>#NUM!</v>
      </c>
      <c r="AR4904" s="105" t="e">
        <f>IF(R4904 &lt;=( AVERAGE(SMALL(AE4904:AI4904,1),SMALL(AE4904:AI4904,2))), R4904, "")</f>
        <v>#NUM!</v>
      </c>
      <c r="AS4904" s="105" t="e">
        <f>AVERAGE(SMALL(AJ4904:AM4904,1),SMALL(AJ4904:AM4904,2))</f>
        <v>#NUM!</v>
      </c>
      <c r="AT4904" s="105" t="e">
        <f>#REF!*1.075</f>
        <v>#REF!</v>
      </c>
      <c r="AU4904" s="105">
        <f>T4904*1.075</f>
        <v>6.88</v>
      </c>
      <c r="AV4904" s="102" t="e">
        <f t="shared" si="1098"/>
        <v>#REF!</v>
      </c>
      <c r="AW4904" s="105" t="s">
        <v>172</v>
      </c>
      <c r="AX4904" s="105" t="s">
        <v>173</v>
      </c>
      <c r="AY4904" s="106">
        <v>6.88</v>
      </c>
      <c r="AZ4904" s="108">
        <f t="shared" si="1096"/>
        <v>1.72</v>
      </c>
      <c r="BA4904" s="1">
        <f t="shared" si="1097"/>
        <v>8.6</v>
      </c>
      <c r="BB4904" s="106">
        <f t="shared" ref="BB4904:BB4935" si="1099">BA4904+BA4904*0.08</f>
        <v>9.2880000000000003</v>
      </c>
      <c r="BC4904" s="105" t="s">
        <v>53</v>
      </c>
      <c r="BE4904" s="110"/>
      <c r="BF4904" s="110"/>
      <c r="BG4904" s="110"/>
    </row>
    <row r="4905" spans="1:59" ht="24.75" hidden="1" customHeight="1">
      <c r="A4905" s="9">
        <v>4916</v>
      </c>
      <c r="B4905" s="36">
        <v>5864</v>
      </c>
      <c r="C4905" s="36"/>
      <c r="D4905" s="5" t="s">
        <v>18381</v>
      </c>
      <c r="E4905" s="37" t="s">
        <v>18397</v>
      </c>
      <c r="F4905" s="36" t="s">
        <v>18398</v>
      </c>
      <c r="G4905" s="36" t="s">
        <v>4051</v>
      </c>
      <c r="H4905" s="36" t="s">
        <v>1105</v>
      </c>
      <c r="I4905" s="36" t="s">
        <v>78</v>
      </c>
      <c r="J4905" s="37" t="s">
        <v>18399</v>
      </c>
      <c r="K4905" s="49"/>
      <c r="L4905" s="36"/>
      <c r="M4905" s="36"/>
      <c r="N4905" s="36"/>
      <c r="O4905" s="36" t="s">
        <v>18342</v>
      </c>
      <c r="P4905" s="34" t="s">
        <v>18383</v>
      </c>
      <c r="Q4905" s="34" t="s">
        <v>18400</v>
      </c>
      <c r="R4905" s="101">
        <v>3.56</v>
      </c>
      <c r="S4905" s="102">
        <v>3.3</v>
      </c>
      <c r="T4905" s="116" t="s">
        <v>58</v>
      </c>
      <c r="AT4905" s="105" t="e">
        <f>#REF!*1.075</f>
        <v>#REF!</v>
      </c>
      <c r="AV4905" s="102" t="e">
        <f t="shared" si="1098"/>
        <v>#REF!</v>
      </c>
      <c r="AZ4905" s="108" t="b">
        <f t="shared" si="1096"/>
        <v>0</v>
      </c>
      <c r="BA4905" s="1">
        <f t="shared" si="1097"/>
        <v>0</v>
      </c>
      <c r="BB4905" s="106">
        <f t="shared" si="1099"/>
        <v>0</v>
      </c>
      <c r="BD4905" s="110" t="s">
        <v>497</v>
      </c>
      <c r="BE4905" s="110"/>
      <c r="BF4905" s="110"/>
      <c r="BG4905" s="110"/>
    </row>
    <row r="4906" spans="1:59" ht="24.75" hidden="1" customHeight="1">
      <c r="A4906" s="9">
        <v>4917</v>
      </c>
      <c r="B4906" s="20">
        <v>5071</v>
      </c>
      <c r="C4906" s="20"/>
      <c r="E4906" s="21" t="s">
        <v>18401</v>
      </c>
      <c r="F4906" s="21" t="s">
        <v>18402</v>
      </c>
      <c r="G4906" s="21" t="s">
        <v>1050</v>
      </c>
      <c r="H4906" s="22" t="s">
        <v>251</v>
      </c>
      <c r="I4906" s="21" t="s">
        <v>44</v>
      </c>
      <c r="J4906" s="21" t="s">
        <v>9245</v>
      </c>
      <c r="K4906" s="23"/>
      <c r="L4906" s="21"/>
      <c r="M4906" s="20">
        <v>30</v>
      </c>
      <c r="N4906" s="21" t="s">
        <v>46</v>
      </c>
      <c r="O4906" s="21" t="s">
        <v>18342</v>
      </c>
      <c r="P4906" s="3" t="s">
        <v>18403</v>
      </c>
      <c r="Q4906" s="3" t="s">
        <v>18404</v>
      </c>
      <c r="R4906" s="101">
        <v>1.48</v>
      </c>
      <c r="S4906" s="102">
        <v>0.53</v>
      </c>
      <c r="T4906" s="116">
        <v>0.5</v>
      </c>
      <c r="AG4906" s="105">
        <v>0.84</v>
      </c>
      <c r="AQ4906" s="105" t="e">
        <f>AVERAGE(SMALL(AE4906:AI4906,1),SMALL(AE4906:AI4906,2))</f>
        <v>#NUM!</v>
      </c>
      <c r="AR4906" s="105" t="e">
        <f>IF(R4906 &lt;=( AVERAGE(SMALL(AE4906:AI4906,1),SMALL(AE4906:AI4906,2))), R4906, "")</f>
        <v>#NUM!</v>
      </c>
      <c r="AS4906" s="105" t="e">
        <f>AVERAGE(SMALL(AJ4906:AM4906,1),SMALL(AJ4906:AM4906,2))</f>
        <v>#NUM!</v>
      </c>
      <c r="AT4906" s="105" t="e">
        <f>#REF!*1.075</f>
        <v>#REF!</v>
      </c>
      <c r="AU4906" s="105">
        <f>T4906*1.075</f>
        <v>0.53749999999999998</v>
      </c>
      <c r="AV4906" s="102" t="e">
        <f t="shared" si="1098"/>
        <v>#REF!</v>
      </c>
      <c r="AW4906" s="105" t="s">
        <v>172</v>
      </c>
      <c r="AX4906" s="105" t="s">
        <v>173</v>
      </c>
      <c r="AY4906" s="106">
        <v>0.53700000000000003</v>
      </c>
      <c r="AZ4906" s="108">
        <f t="shared" si="1096"/>
        <v>0.13425000000000001</v>
      </c>
      <c r="BA4906" s="1">
        <f t="shared" si="1097"/>
        <v>0.67125000000000001</v>
      </c>
      <c r="BB4906" s="106">
        <f t="shared" si="1099"/>
        <v>0.72494999999999998</v>
      </c>
      <c r="BC4906" s="105" t="s">
        <v>53</v>
      </c>
      <c r="BE4906" s="110"/>
      <c r="BF4906" s="110"/>
      <c r="BG4906" s="110"/>
    </row>
    <row r="4907" spans="1:59" ht="24.75" hidden="1" customHeight="1">
      <c r="A4907" s="9">
        <v>4918</v>
      </c>
      <c r="B4907" s="36">
        <v>5123</v>
      </c>
      <c r="C4907" s="36"/>
      <c r="E4907" s="37" t="s">
        <v>18405</v>
      </c>
      <c r="F4907" s="36" t="s">
        <v>18406</v>
      </c>
      <c r="G4907" s="36" t="s">
        <v>5001</v>
      </c>
      <c r="H4907" s="36" t="s">
        <v>5822</v>
      </c>
      <c r="I4907" s="36" t="s">
        <v>551</v>
      </c>
      <c r="J4907" s="37" t="s">
        <v>18407</v>
      </c>
      <c r="K4907" s="49"/>
      <c r="L4907" s="36"/>
      <c r="M4907" s="36"/>
      <c r="N4907" s="36"/>
      <c r="O4907" s="36" t="s">
        <v>18342</v>
      </c>
      <c r="P4907" s="34" t="s">
        <v>18408</v>
      </c>
      <c r="Q4907" s="34" t="s">
        <v>18409</v>
      </c>
      <c r="T4907" s="116"/>
      <c r="AT4907" s="105" t="e">
        <f>#REF!*1.075</f>
        <v>#REF!</v>
      </c>
      <c r="AV4907" s="102" t="e">
        <f t="shared" si="1098"/>
        <v>#REF!</v>
      </c>
      <c r="AZ4907" s="108" t="b">
        <f t="shared" si="1096"/>
        <v>0</v>
      </c>
      <c r="BA4907" s="1">
        <f t="shared" si="1097"/>
        <v>0</v>
      </c>
      <c r="BB4907" s="106">
        <f t="shared" si="1099"/>
        <v>0</v>
      </c>
      <c r="BE4907" s="110"/>
      <c r="BF4907" s="110"/>
      <c r="BG4907" s="110"/>
    </row>
    <row r="4908" spans="1:59" ht="24.75" hidden="1" customHeight="1">
      <c r="A4908" s="9">
        <v>4919</v>
      </c>
      <c r="B4908" s="20">
        <v>5695</v>
      </c>
      <c r="C4908" s="20"/>
      <c r="E4908" s="21" t="s">
        <v>18410</v>
      </c>
      <c r="F4908" s="21" t="s">
        <v>18411</v>
      </c>
      <c r="G4908" s="21" t="s">
        <v>5429</v>
      </c>
      <c r="H4908" s="61">
        <v>5.0000000000000002E-5</v>
      </c>
      <c r="I4908" s="21" t="s">
        <v>983</v>
      </c>
      <c r="J4908" s="21" t="s">
        <v>18412</v>
      </c>
      <c r="K4908" s="23">
        <v>5</v>
      </c>
      <c r="L4908" s="21" t="s">
        <v>91</v>
      </c>
      <c r="M4908" s="20">
        <v>1</v>
      </c>
      <c r="N4908" s="21" t="s">
        <v>46</v>
      </c>
      <c r="O4908" s="21" t="s">
        <v>18342</v>
      </c>
      <c r="P4908" s="3" t="s">
        <v>18347</v>
      </c>
      <c r="Q4908" s="3" t="s">
        <v>18413</v>
      </c>
      <c r="R4908" s="101">
        <v>3.5</v>
      </c>
      <c r="S4908" s="102">
        <v>1.61</v>
      </c>
      <c r="T4908" s="116">
        <v>1.5</v>
      </c>
      <c r="V4908" s="102">
        <v>2.5</v>
      </c>
      <c r="AF4908" s="105">
        <v>3.4</v>
      </c>
      <c r="AG4908" s="105">
        <v>5.6589999999999998</v>
      </c>
      <c r="AQ4908" s="105">
        <f t="shared" ref="AQ4908:AQ4922" si="1100">AVERAGE(SMALL(AE4908:AI4908,1),SMALL(AE4908:AI4908,2))</f>
        <v>4.5294999999999996</v>
      </c>
      <c r="AR4908" s="105">
        <f t="shared" ref="AR4908:AR4922" si="1101">IF(R4908 &lt;=( AVERAGE(SMALL(AE4908:AI4908,1),SMALL(AE4908:AI4908,2))), R4908, "")</f>
        <v>3.5</v>
      </c>
      <c r="AS4908" s="105" t="e">
        <f t="shared" ref="AS4908:AS4922" si="1102">AVERAGE(SMALL(AJ4908:AM4908,1),SMALL(AJ4908:AM4908,2))</f>
        <v>#NUM!</v>
      </c>
      <c r="AT4908" s="105" t="e">
        <f>#REF!*1.075</f>
        <v>#REF!</v>
      </c>
      <c r="AU4908" s="105">
        <f t="shared" ref="AU4908:AU4922" si="1103">T4908*1.075</f>
        <v>1.6124999999999998</v>
      </c>
      <c r="AV4908" s="102" t="e">
        <f t="shared" si="1098"/>
        <v>#REF!</v>
      </c>
      <c r="AW4908" s="105" t="s">
        <v>172</v>
      </c>
      <c r="AX4908" s="105" t="s">
        <v>173</v>
      </c>
      <c r="AY4908" s="106">
        <v>1.6120000000000001</v>
      </c>
      <c r="AZ4908" s="108">
        <f t="shared" si="1096"/>
        <v>0.40300000000000002</v>
      </c>
      <c r="BA4908" s="1">
        <f t="shared" si="1097"/>
        <v>2.0150000000000001</v>
      </c>
      <c r="BB4908" s="106">
        <f t="shared" si="1099"/>
        <v>2.1762000000000001</v>
      </c>
      <c r="BC4908" s="105" t="s">
        <v>53</v>
      </c>
      <c r="BE4908" s="110"/>
      <c r="BF4908" s="110"/>
      <c r="BG4908" s="110"/>
    </row>
    <row r="4909" spans="1:59" ht="24.75" hidden="1" customHeight="1">
      <c r="A4909" s="9">
        <v>4920</v>
      </c>
      <c r="B4909" s="20">
        <v>5857</v>
      </c>
      <c r="C4909" s="20"/>
      <c r="E4909" s="21" t="s">
        <v>18414</v>
      </c>
      <c r="F4909" s="21" t="s">
        <v>18415</v>
      </c>
      <c r="G4909" s="21" t="s">
        <v>243</v>
      </c>
      <c r="H4909" s="22" t="s">
        <v>251</v>
      </c>
      <c r="I4909" s="21" t="s">
        <v>44</v>
      </c>
      <c r="J4909" s="21" t="s">
        <v>18150</v>
      </c>
      <c r="K4909" s="23"/>
      <c r="L4909" s="21"/>
      <c r="M4909" s="20">
        <v>50</v>
      </c>
      <c r="N4909" s="21" t="s">
        <v>46</v>
      </c>
      <c r="O4909" s="21" t="s">
        <v>18342</v>
      </c>
      <c r="P4909" s="3" t="s">
        <v>18416</v>
      </c>
      <c r="Q4909" s="3" t="s">
        <v>18417</v>
      </c>
      <c r="R4909" s="101">
        <v>9.07</v>
      </c>
      <c r="S4909" s="102">
        <v>8.42</v>
      </c>
      <c r="T4909" s="116">
        <v>5.5</v>
      </c>
      <c r="AQ4909" s="105" t="e">
        <f t="shared" si="1100"/>
        <v>#NUM!</v>
      </c>
      <c r="AR4909" s="105" t="e">
        <f t="shared" si="1101"/>
        <v>#NUM!</v>
      </c>
      <c r="AS4909" s="105" t="e">
        <f t="shared" si="1102"/>
        <v>#NUM!</v>
      </c>
      <c r="AT4909" s="105" t="e">
        <f>#REF!*1.075</f>
        <v>#REF!</v>
      </c>
      <c r="AU4909" s="105">
        <f t="shared" si="1103"/>
        <v>5.9124999999999996</v>
      </c>
      <c r="AV4909" s="102" t="e">
        <f t="shared" si="1098"/>
        <v>#REF!</v>
      </c>
      <c r="AW4909" s="105" t="s">
        <v>172</v>
      </c>
      <c r="AX4909" s="105" t="s">
        <v>173</v>
      </c>
      <c r="AY4909" s="106">
        <v>5.9119999999999999</v>
      </c>
      <c r="AZ4909" s="108">
        <f t="shared" si="1096"/>
        <v>1.478</v>
      </c>
      <c r="BA4909" s="1">
        <f t="shared" si="1097"/>
        <v>7.39</v>
      </c>
      <c r="BB4909" s="106">
        <f t="shared" si="1099"/>
        <v>7.9811999999999994</v>
      </c>
      <c r="BC4909" s="105" t="s">
        <v>53</v>
      </c>
      <c r="BE4909" s="110"/>
      <c r="BF4909" s="110"/>
      <c r="BG4909" s="110"/>
    </row>
    <row r="4910" spans="1:59" ht="24.75" hidden="1" customHeight="1">
      <c r="A4910" s="9">
        <v>4921</v>
      </c>
      <c r="B4910" s="20">
        <v>5098</v>
      </c>
      <c r="C4910" s="20"/>
      <c r="E4910" s="21" t="s">
        <v>18418</v>
      </c>
      <c r="F4910" s="21" t="s">
        <v>6823</v>
      </c>
      <c r="G4910" s="21" t="s">
        <v>1374</v>
      </c>
      <c r="H4910" s="22" t="s">
        <v>1911</v>
      </c>
      <c r="I4910" s="21" t="s">
        <v>906</v>
      </c>
      <c r="J4910" s="21" t="s">
        <v>18419</v>
      </c>
      <c r="K4910" s="23">
        <v>100</v>
      </c>
      <c r="L4910" s="21" t="s">
        <v>91</v>
      </c>
      <c r="M4910" s="20">
        <v>1</v>
      </c>
      <c r="N4910" s="21" t="s">
        <v>46</v>
      </c>
      <c r="O4910" s="21" t="s">
        <v>18342</v>
      </c>
      <c r="P4910" s="3" t="s">
        <v>18420</v>
      </c>
      <c r="Q4910" s="3" t="s">
        <v>18421</v>
      </c>
      <c r="R4910" s="101">
        <v>5.5</v>
      </c>
      <c r="S4910" s="102">
        <v>2.2999999999999998</v>
      </c>
      <c r="T4910" s="116">
        <v>2.2999999999999998</v>
      </c>
      <c r="AQ4910" s="105" t="e">
        <f t="shared" si="1100"/>
        <v>#NUM!</v>
      </c>
      <c r="AR4910" s="105" t="e">
        <f t="shared" si="1101"/>
        <v>#NUM!</v>
      </c>
      <c r="AS4910" s="105" t="e">
        <f t="shared" si="1102"/>
        <v>#NUM!</v>
      </c>
      <c r="AT4910" s="105" t="e">
        <f>#REF!*1.075</f>
        <v>#REF!</v>
      </c>
      <c r="AU4910" s="105">
        <f t="shared" si="1103"/>
        <v>2.4724999999999997</v>
      </c>
      <c r="AV4910" s="102" t="e">
        <f t="shared" si="1098"/>
        <v>#REF!</v>
      </c>
      <c r="AW4910" s="105" t="s">
        <v>172</v>
      </c>
      <c r="AX4910" s="105" t="s">
        <v>173</v>
      </c>
      <c r="AY4910" s="106">
        <v>2.472</v>
      </c>
      <c r="AZ4910" s="108">
        <f t="shared" si="1096"/>
        <v>0.61799999999999999</v>
      </c>
      <c r="BA4910" s="1">
        <f t="shared" si="1097"/>
        <v>3.09</v>
      </c>
      <c r="BB4910" s="106">
        <f t="shared" si="1099"/>
        <v>3.3371999999999997</v>
      </c>
      <c r="BC4910" s="105" t="s">
        <v>53</v>
      </c>
      <c r="BE4910" s="110"/>
      <c r="BF4910" s="110"/>
      <c r="BG4910" s="110"/>
    </row>
    <row r="4911" spans="1:59" ht="24.75" hidden="1" customHeight="1">
      <c r="A4911" s="9">
        <v>4922</v>
      </c>
      <c r="B4911" s="20">
        <v>5671</v>
      </c>
      <c r="C4911" s="20"/>
      <c r="E4911" s="21" t="s">
        <v>18422</v>
      </c>
      <c r="F4911" s="21" t="s">
        <v>11457</v>
      </c>
      <c r="G4911" s="21" t="s">
        <v>1374</v>
      </c>
      <c r="H4911" s="22" t="s">
        <v>244</v>
      </c>
      <c r="I4911" s="21" t="s">
        <v>44</v>
      </c>
      <c r="J4911" s="21" t="s">
        <v>18423</v>
      </c>
      <c r="K4911" s="23"/>
      <c r="L4911" s="21"/>
      <c r="M4911" s="20">
        <v>7</v>
      </c>
      <c r="N4911" s="21" t="s">
        <v>46</v>
      </c>
      <c r="O4911" s="21" t="s">
        <v>18342</v>
      </c>
      <c r="P4911" s="3" t="s">
        <v>18387</v>
      </c>
      <c r="Q4911" s="3" t="s">
        <v>18424</v>
      </c>
      <c r="R4911" s="101">
        <v>5</v>
      </c>
      <c r="S4911" s="102">
        <v>4.3</v>
      </c>
      <c r="T4911" s="116">
        <v>4</v>
      </c>
      <c r="V4911" s="102">
        <v>4</v>
      </c>
      <c r="AQ4911" s="105" t="e">
        <f t="shared" si="1100"/>
        <v>#NUM!</v>
      </c>
      <c r="AR4911" s="105" t="e">
        <f t="shared" si="1101"/>
        <v>#NUM!</v>
      </c>
      <c r="AS4911" s="105" t="e">
        <f t="shared" si="1102"/>
        <v>#NUM!</v>
      </c>
      <c r="AT4911" s="105" t="e">
        <f>#REF!*1.075</f>
        <v>#REF!</v>
      </c>
      <c r="AU4911" s="105">
        <f t="shared" si="1103"/>
        <v>4.3</v>
      </c>
      <c r="AV4911" s="102" t="e">
        <f t="shared" si="1098"/>
        <v>#REF!</v>
      </c>
      <c r="AW4911" s="105" t="s">
        <v>172</v>
      </c>
      <c r="AX4911" s="105" t="s">
        <v>173</v>
      </c>
      <c r="AY4911" s="106">
        <v>4.3</v>
      </c>
      <c r="AZ4911" s="108">
        <f t="shared" si="1096"/>
        <v>1.075</v>
      </c>
      <c r="BA4911" s="1">
        <f t="shared" si="1097"/>
        <v>5.375</v>
      </c>
      <c r="BB4911" s="106">
        <f t="shared" si="1099"/>
        <v>5.8049999999999997</v>
      </c>
      <c r="BC4911" s="105" t="s">
        <v>53</v>
      </c>
      <c r="BE4911" s="110"/>
      <c r="BF4911" s="110"/>
      <c r="BG4911" s="110"/>
    </row>
    <row r="4912" spans="1:59" ht="24.75" hidden="1" customHeight="1">
      <c r="A4912" s="9">
        <v>4923</v>
      </c>
      <c r="B4912" s="20">
        <v>5698</v>
      </c>
      <c r="C4912" s="20"/>
      <c r="E4912" s="21" t="s">
        <v>18422</v>
      </c>
      <c r="F4912" s="21" t="s">
        <v>18425</v>
      </c>
      <c r="G4912" s="21" t="s">
        <v>18426</v>
      </c>
      <c r="H4912" s="22" t="s">
        <v>5382</v>
      </c>
      <c r="I4912" s="21" t="s">
        <v>1268</v>
      </c>
      <c r="J4912" s="21" t="s">
        <v>18427</v>
      </c>
      <c r="K4912" s="23">
        <v>5</v>
      </c>
      <c r="L4912" s="21" t="s">
        <v>91</v>
      </c>
      <c r="M4912" s="20">
        <v>1</v>
      </c>
      <c r="N4912" s="21" t="s">
        <v>46</v>
      </c>
      <c r="O4912" s="21" t="s">
        <v>18342</v>
      </c>
      <c r="P4912" s="3" t="s">
        <v>18357</v>
      </c>
      <c r="Q4912" s="3" t="s">
        <v>18428</v>
      </c>
      <c r="R4912" s="101">
        <v>6</v>
      </c>
      <c r="S4912" s="102">
        <v>5.37</v>
      </c>
      <c r="T4912" s="116">
        <v>5</v>
      </c>
      <c r="V4912" s="102">
        <v>5</v>
      </c>
      <c r="AQ4912" s="105" t="e">
        <f t="shared" si="1100"/>
        <v>#NUM!</v>
      </c>
      <c r="AR4912" s="105" t="e">
        <f t="shared" si="1101"/>
        <v>#NUM!</v>
      </c>
      <c r="AS4912" s="105" t="e">
        <f t="shared" si="1102"/>
        <v>#NUM!</v>
      </c>
      <c r="AT4912" s="105" t="e">
        <f>#REF!*1.075</f>
        <v>#REF!</v>
      </c>
      <c r="AU4912" s="105">
        <f t="shared" si="1103"/>
        <v>5.375</v>
      </c>
      <c r="AV4912" s="102" t="e">
        <f t="shared" si="1098"/>
        <v>#REF!</v>
      </c>
      <c r="AW4912" s="105" t="s">
        <v>172</v>
      </c>
      <c r="AX4912" s="105" t="s">
        <v>173</v>
      </c>
      <c r="AY4912" s="106">
        <v>5.375</v>
      </c>
      <c r="AZ4912" s="108">
        <f t="shared" si="1096"/>
        <v>1.34375</v>
      </c>
      <c r="BA4912" s="1">
        <f t="shared" si="1097"/>
        <v>6.71875</v>
      </c>
      <c r="BB4912" s="106">
        <f t="shared" si="1099"/>
        <v>7.2562499999999996</v>
      </c>
      <c r="BC4912" s="105" t="s">
        <v>53</v>
      </c>
      <c r="BE4912" s="110"/>
      <c r="BF4912" s="110"/>
      <c r="BG4912" s="110"/>
    </row>
    <row r="4913" spans="1:59" ht="24.75" hidden="1" customHeight="1">
      <c r="A4913" s="9">
        <v>4924</v>
      </c>
      <c r="B4913" s="20">
        <v>5667</v>
      </c>
      <c r="C4913" s="20"/>
      <c r="E4913" s="21" t="s">
        <v>18429</v>
      </c>
      <c r="F4913" s="21" t="s">
        <v>18430</v>
      </c>
      <c r="G4913" s="21" t="s">
        <v>296</v>
      </c>
      <c r="H4913" s="22" t="s">
        <v>8730</v>
      </c>
      <c r="I4913" s="21" t="s">
        <v>298</v>
      </c>
      <c r="J4913" s="21" t="s">
        <v>18431</v>
      </c>
      <c r="K4913" s="23"/>
      <c r="L4913" s="21"/>
      <c r="M4913" s="20">
        <v>7</v>
      </c>
      <c r="N4913" s="21" t="s">
        <v>46</v>
      </c>
      <c r="O4913" s="21" t="s">
        <v>18342</v>
      </c>
      <c r="P4913" s="3" t="s">
        <v>18432</v>
      </c>
      <c r="Q4913" s="3" t="s">
        <v>18433</v>
      </c>
      <c r="R4913" s="101">
        <v>7.8</v>
      </c>
      <c r="S4913" s="102">
        <v>5.37</v>
      </c>
      <c r="T4913" s="116">
        <v>5</v>
      </c>
      <c r="V4913" s="102">
        <v>5</v>
      </c>
      <c r="AQ4913" s="105" t="e">
        <f t="shared" si="1100"/>
        <v>#NUM!</v>
      </c>
      <c r="AR4913" s="105" t="e">
        <f t="shared" si="1101"/>
        <v>#NUM!</v>
      </c>
      <c r="AS4913" s="105" t="e">
        <f t="shared" si="1102"/>
        <v>#NUM!</v>
      </c>
      <c r="AT4913" s="105" t="e">
        <f>#REF!*1.075</f>
        <v>#REF!</v>
      </c>
      <c r="AU4913" s="105">
        <f t="shared" si="1103"/>
        <v>5.375</v>
      </c>
      <c r="AV4913" s="102" t="e">
        <f t="shared" si="1098"/>
        <v>#REF!</v>
      </c>
      <c r="AW4913" s="105" t="s">
        <v>172</v>
      </c>
      <c r="AX4913" s="105" t="s">
        <v>173</v>
      </c>
      <c r="AY4913" s="106">
        <v>5.375</v>
      </c>
      <c r="AZ4913" s="108">
        <f t="shared" si="1096"/>
        <v>1.34375</v>
      </c>
      <c r="BA4913" s="1">
        <f t="shared" si="1097"/>
        <v>6.71875</v>
      </c>
      <c r="BB4913" s="106">
        <f t="shared" si="1099"/>
        <v>7.2562499999999996</v>
      </c>
      <c r="BC4913" s="105" t="s">
        <v>53</v>
      </c>
      <c r="BE4913" s="110"/>
      <c r="BF4913" s="110"/>
      <c r="BG4913" s="110"/>
    </row>
    <row r="4914" spans="1:59" ht="24.75" hidden="1" customHeight="1">
      <c r="A4914" s="9">
        <v>4925</v>
      </c>
      <c r="B4914" s="20">
        <v>7098</v>
      </c>
      <c r="C4914" s="20"/>
      <c r="E4914" s="21" t="s">
        <v>18434</v>
      </c>
      <c r="F4914" s="21" t="s">
        <v>16578</v>
      </c>
      <c r="G4914" s="21" t="s">
        <v>6516</v>
      </c>
      <c r="H4914" s="22" t="s">
        <v>6829</v>
      </c>
      <c r="I4914" s="21" t="s">
        <v>626</v>
      </c>
      <c r="J4914" s="21" t="s">
        <v>1263</v>
      </c>
      <c r="K4914" s="23">
        <v>1</v>
      </c>
      <c r="L4914" s="21" t="s">
        <v>91</v>
      </c>
      <c r="M4914" s="20">
        <v>5</v>
      </c>
      <c r="N4914" s="21" t="s">
        <v>46</v>
      </c>
      <c r="O4914" s="21" t="s">
        <v>18342</v>
      </c>
      <c r="P4914" s="3" t="s">
        <v>18435</v>
      </c>
      <c r="Q4914" s="3" t="s">
        <v>18436</v>
      </c>
      <c r="R4914" s="101">
        <v>3.24</v>
      </c>
      <c r="S4914" s="102">
        <v>0.75</v>
      </c>
      <c r="T4914" s="116">
        <v>0.75</v>
      </c>
      <c r="AQ4914" s="105" t="e">
        <f t="shared" si="1100"/>
        <v>#NUM!</v>
      </c>
      <c r="AR4914" s="105" t="e">
        <f t="shared" si="1101"/>
        <v>#NUM!</v>
      </c>
      <c r="AS4914" s="105" t="e">
        <f t="shared" si="1102"/>
        <v>#NUM!</v>
      </c>
      <c r="AT4914" s="105" t="e">
        <f>#REF!*1.075</f>
        <v>#REF!</v>
      </c>
      <c r="AU4914" s="105">
        <f t="shared" si="1103"/>
        <v>0.80624999999999991</v>
      </c>
      <c r="AV4914" s="102" t="e">
        <f t="shared" si="1098"/>
        <v>#REF!</v>
      </c>
      <c r="AW4914" s="105" t="s">
        <v>172</v>
      </c>
      <c r="AX4914" s="105" t="s">
        <v>173</v>
      </c>
      <c r="AY4914" s="106">
        <v>0.80600000000000005</v>
      </c>
      <c r="AZ4914" s="108">
        <f t="shared" si="1096"/>
        <v>0.20150000000000001</v>
      </c>
      <c r="BA4914" s="1">
        <f t="shared" si="1097"/>
        <v>1.0075000000000001</v>
      </c>
      <c r="BB4914" s="106">
        <f t="shared" si="1099"/>
        <v>1.0881000000000001</v>
      </c>
      <c r="BC4914" s="105" t="s">
        <v>53</v>
      </c>
      <c r="BE4914" s="110"/>
      <c r="BF4914" s="110"/>
      <c r="BG4914" s="110"/>
    </row>
    <row r="4915" spans="1:59" ht="24.75" hidden="1" customHeight="1">
      <c r="A4915" s="9">
        <v>4926</v>
      </c>
      <c r="B4915" s="20">
        <v>5737</v>
      </c>
      <c r="C4915" s="20"/>
      <c r="D4915" s="5" t="s">
        <v>18381</v>
      </c>
      <c r="E4915" s="21" t="s">
        <v>18437</v>
      </c>
      <c r="F4915" s="21" t="s">
        <v>18438</v>
      </c>
      <c r="G4915" s="21" t="s">
        <v>1960</v>
      </c>
      <c r="H4915" s="22" t="s">
        <v>18439</v>
      </c>
      <c r="I4915" s="21" t="s">
        <v>18440</v>
      </c>
      <c r="J4915" s="21" t="s">
        <v>18441</v>
      </c>
      <c r="K4915" s="23">
        <v>10</v>
      </c>
      <c r="L4915" s="21" t="s">
        <v>91</v>
      </c>
      <c r="M4915" s="20">
        <v>10</v>
      </c>
      <c r="N4915" s="21" t="s">
        <v>46</v>
      </c>
      <c r="O4915" s="21" t="s">
        <v>18342</v>
      </c>
      <c r="P4915" s="3" t="s">
        <v>18342</v>
      </c>
      <c r="Q4915" s="3" t="s">
        <v>18442</v>
      </c>
      <c r="R4915" s="101">
        <v>7.56</v>
      </c>
      <c r="S4915" s="102">
        <v>7</v>
      </c>
      <c r="T4915" s="116">
        <v>7</v>
      </c>
      <c r="AQ4915" s="105" t="e">
        <f t="shared" si="1100"/>
        <v>#NUM!</v>
      </c>
      <c r="AR4915" s="105" t="e">
        <f t="shared" si="1101"/>
        <v>#NUM!</v>
      </c>
      <c r="AS4915" s="105" t="e">
        <f t="shared" si="1102"/>
        <v>#NUM!</v>
      </c>
      <c r="AT4915" s="105" t="e">
        <f>#REF!*1.075</f>
        <v>#REF!</v>
      </c>
      <c r="AU4915" s="105">
        <f t="shared" si="1103"/>
        <v>7.5249999999999995</v>
      </c>
      <c r="AV4915" s="102" t="e">
        <f t="shared" si="1098"/>
        <v>#REF!</v>
      </c>
      <c r="AZ4915" s="108" t="b">
        <f t="shared" si="1096"/>
        <v>0</v>
      </c>
      <c r="BA4915" s="1">
        <f t="shared" si="1097"/>
        <v>0</v>
      </c>
      <c r="BB4915" s="106">
        <f t="shared" si="1099"/>
        <v>0</v>
      </c>
      <c r="BD4915" s="110" t="s">
        <v>497</v>
      </c>
      <c r="BE4915" s="110"/>
      <c r="BF4915" s="110"/>
      <c r="BG4915" s="110"/>
    </row>
    <row r="4916" spans="1:59" ht="24.75" hidden="1" customHeight="1">
      <c r="A4916" s="9">
        <v>4927</v>
      </c>
      <c r="B4916" s="20">
        <v>5210</v>
      </c>
      <c r="C4916" s="20"/>
      <c r="E4916" s="21" t="s">
        <v>18443</v>
      </c>
      <c r="F4916" s="21" t="s">
        <v>14479</v>
      </c>
      <c r="G4916" s="21" t="s">
        <v>303</v>
      </c>
      <c r="H4916" s="22" t="s">
        <v>2032</v>
      </c>
      <c r="I4916" s="21" t="s">
        <v>906</v>
      </c>
      <c r="J4916" s="21" t="s">
        <v>18444</v>
      </c>
      <c r="K4916" s="23">
        <v>250</v>
      </c>
      <c r="L4916" s="21" t="s">
        <v>91</v>
      </c>
      <c r="M4916" s="20">
        <v>1</v>
      </c>
      <c r="N4916" s="21" t="s">
        <v>46</v>
      </c>
      <c r="O4916" s="21" t="s">
        <v>18342</v>
      </c>
      <c r="P4916" s="3" t="s">
        <v>18445</v>
      </c>
      <c r="Q4916" s="3" t="s">
        <v>18446</v>
      </c>
      <c r="R4916" s="101">
        <v>15</v>
      </c>
      <c r="S4916" s="102">
        <v>14.5</v>
      </c>
      <c r="T4916" s="116">
        <v>13.49</v>
      </c>
      <c r="V4916" s="102">
        <v>13.72</v>
      </c>
      <c r="AQ4916" s="105" t="e">
        <f t="shared" si="1100"/>
        <v>#NUM!</v>
      </c>
      <c r="AR4916" s="105" t="e">
        <f t="shared" si="1101"/>
        <v>#NUM!</v>
      </c>
      <c r="AS4916" s="105" t="e">
        <f t="shared" si="1102"/>
        <v>#NUM!</v>
      </c>
      <c r="AT4916" s="105" t="e">
        <f>#REF!*1.075</f>
        <v>#REF!</v>
      </c>
      <c r="AU4916" s="105">
        <f t="shared" si="1103"/>
        <v>14.501749999999999</v>
      </c>
      <c r="AV4916" s="102" t="e">
        <f t="shared" si="1098"/>
        <v>#REF!</v>
      </c>
      <c r="AW4916" s="105" t="s">
        <v>172</v>
      </c>
      <c r="AX4916" s="105" t="s">
        <v>173</v>
      </c>
      <c r="AY4916" s="106">
        <v>14.5</v>
      </c>
      <c r="AZ4916" s="108">
        <f t="shared" si="1096"/>
        <v>2.4650000000000003</v>
      </c>
      <c r="BA4916" s="1">
        <f t="shared" si="1097"/>
        <v>16.965</v>
      </c>
      <c r="BB4916" s="106">
        <f t="shared" si="1099"/>
        <v>18.322199999999999</v>
      </c>
      <c r="BC4916" s="105" t="s">
        <v>53</v>
      </c>
      <c r="BE4916" s="110"/>
      <c r="BF4916" s="110"/>
      <c r="BG4916" s="110"/>
    </row>
    <row r="4917" spans="1:59" ht="24.75" hidden="1" customHeight="1">
      <c r="A4917" s="9">
        <v>4928</v>
      </c>
      <c r="B4917" s="20">
        <v>5867</v>
      </c>
      <c r="C4917" s="20"/>
      <c r="E4917" s="21" t="s">
        <v>18447</v>
      </c>
      <c r="F4917" s="21" t="s">
        <v>4037</v>
      </c>
      <c r="G4917" s="21" t="s">
        <v>448</v>
      </c>
      <c r="H4917" s="22" t="s">
        <v>4038</v>
      </c>
      <c r="I4917" s="21" t="s">
        <v>551</v>
      </c>
      <c r="J4917" s="21" t="s">
        <v>18448</v>
      </c>
      <c r="K4917" s="23">
        <v>2</v>
      </c>
      <c r="L4917" s="21" t="s">
        <v>91</v>
      </c>
      <c r="M4917" s="20">
        <v>6</v>
      </c>
      <c r="N4917" s="21" t="s">
        <v>46</v>
      </c>
      <c r="O4917" s="21" t="s">
        <v>18342</v>
      </c>
      <c r="P4917" s="3" t="s">
        <v>18449</v>
      </c>
      <c r="Q4917" s="3" t="s">
        <v>18450</v>
      </c>
      <c r="R4917" s="101">
        <v>5.09</v>
      </c>
      <c r="S4917" s="102">
        <v>1.18</v>
      </c>
      <c r="T4917" s="116">
        <v>1.1000000000000001</v>
      </c>
      <c r="AQ4917" s="105" t="e">
        <f t="shared" si="1100"/>
        <v>#NUM!</v>
      </c>
      <c r="AR4917" s="105" t="e">
        <f t="shared" si="1101"/>
        <v>#NUM!</v>
      </c>
      <c r="AS4917" s="105" t="e">
        <f t="shared" si="1102"/>
        <v>#NUM!</v>
      </c>
      <c r="AT4917" s="105" t="e">
        <f>#REF!*1.075</f>
        <v>#REF!</v>
      </c>
      <c r="AU4917" s="105">
        <f t="shared" si="1103"/>
        <v>1.1825000000000001</v>
      </c>
      <c r="AV4917" s="102" t="e">
        <f t="shared" si="1098"/>
        <v>#REF!</v>
      </c>
      <c r="AW4917" s="105" t="s">
        <v>172</v>
      </c>
      <c r="AX4917" s="105" t="s">
        <v>173</v>
      </c>
      <c r="AY4917" s="106">
        <v>1.1819999999999999</v>
      </c>
      <c r="AZ4917" s="108">
        <f t="shared" si="1096"/>
        <v>0.29549999999999998</v>
      </c>
      <c r="BA4917" s="1">
        <f t="shared" si="1097"/>
        <v>1.4775</v>
      </c>
      <c r="BB4917" s="106">
        <f t="shared" si="1099"/>
        <v>1.5957000000000001</v>
      </c>
      <c r="BC4917" s="105" t="s">
        <v>53</v>
      </c>
      <c r="BE4917" s="110"/>
      <c r="BF4917" s="110"/>
      <c r="BG4917" s="110"/>
    </row>
    <row r="4918" spans="1:59" ht="24.75" hidden="1" customHeight="1">
      <c r="A4918" s="9">
        <v>4929</v>
      </c>
      <c r="B4918" s="20">
        <v>7153</v>
      </c>
      <c r="C4918" s="20"/>
      <c r="E4918" s="21" t="s">
        <v>18447</v>
      </c>
      <c r="F4918" s="21" t="s">
        <v>4037</v>
      </c>
      <c r="G4918" s="21" t="s">
        <v>448</v>
      </c>
      <c r="H4918" s="22" t="s">
        <v>320</v>
      </c>
      <c r="I4918" s="21" t="s">
        <v>150</v>
      </c>
      <c r="J4918" s="21" t="s">
        <v>9806</v>
      </c>
      <c r="K4918" s="23"/>
      <c r="L4918" s="21"/>
      <c r="M4918" s="20">
        <v>20</v>
      </c>
      <c r="N4918" s="21" t="s">
        <v>46</v>
      </c>
      <c r="O4918" s="21" t="s">
        <v>18342</v>
      </c>
      <c r="P4918" s="3" t="s">
        <v>18451</v>
      </c>
      <c r="Q4918" s="3" t="s">
        <v>18452</v>
      </c>
      <c r="R4918" s="101">
        <v>3.7</v>
      </c>
      <c r="S4918" s="102">
        <v>1.45</v>
      </c>
      <c r="T4918" s="116">
        <v>1.45</v>
      </c>
      <c r="AQ4918" s="105" t="e">
        <f t="shared" si="1100"/>
        <v>#NUM!</v>
      </c>
      <c r="AR4918" s="105" t="e">
        <f t="shared" si="1101"/>
        <v>#NUM!</v>
      </c>
      <c r="AS4918" s="105" t="e">
        <f t="shared" si="1102"/>
        <v>#NUM!</v>
      </c>
      <c r="AT4918" s="105" t="e">
        <f>#REF!*1.075</f>
        <v>#REF!</v>
      </c>
      <c r="AU4918" s="105">
        <f t="shared" si="1103"/>
        <v>1.5587499999999999</v>
      </c>
      <c r="AV4918" s="102" t="e">
        <f t="shared" si="1098"/>
        <v>#REF!</v>
      </c>
      <c r="AW4918" s="105" t="s">
        <v>172</v>
      </c>
      <c r="AX4918" s="105" t="s">
        <v>173</v>
      </c>
      <c r="AY4918" s="106">
        <v>1.5580000000000001</v>
      </c>
      <c r="AZ4918" s="108">
        <f t="shared" si="1096"/>
        <v>0.38950000000000001</v>
      </c>
      <c r="BA4918" s="1">
        <f t="shared" si="1097"/>
        <v>1.9475</v>
      </c>
      <c r="BB4918" s="106">
        <f t="shared" si="1099"/>
        <v>2.1032999999999999</v>
      </c>
      <c r="BC4918" s="105" t="s">
        <v>53</v>
      </c>
      <c r="BE4918" s="110"/>
      <c r="BF4918" s="110"/>
      <c r="BG4918" s="110"/>
    </row>
    <row r="4919" spans="1:59" ht="24.75" hidden="1" customHeight="1">
      <c r="A4919" s="9">
        <v>4930</v>
      </c>
      <c r="B4919" s="20">
        <v>5137</v>
      </c>
      <c r="C4919" s="20"/>
      <c r="E4919" s="21" t="s">
        <v>18453</v>
      </c>
      <c r="F4919" s="21" t="s">
        <v>2875</v>
      </c>
      <c r="G4919" s="21" t="s">
        <v>478</v>
      </c>
      <c r="H4919" s="22" t="s">
        <v>5898</v>
      </c>
      <c r="I4919" s="21" t="s">
        <v>44</v>
      </c>
      <c r="J4919" s="21" t="s">
        <v>18454</v>
      </c>
      <c r="K4919" s="23"/>
      <c r="L4919" s="21"/>
      <c r="M4919" s="20">
        <v>10</v>
      </c>
      <c r="N4919" s="21" t="s">
        <v>46</v>
      </c>
      <c r="O4919" s="21" t="s">
        <v>18342</v>
      </c>
      <c r="P4919" s="3" t="s">
        <v>18347</v>
      </c>
      <c r="Q4919" s="3" t="s">
        <v>18455</v>
      </c>
      <c r="R4919" s="101">
        <v>3</v>
      </c>
      <c r="S4919" s="102">
        <v>2.5299999999999998</v>
      </c>
      <c r="T4919" s="116">
        <v>0.8</v>
      </c>
      <c r="AQ4919" s="105" t="e">
        <f t="shared" si="1100"/>
        <v>#NUM!</v>
      </c>
      <c r="AR4919" s="105" t="e">
        <f t="shared" si="1101"/>
        <v>#NUM!</v>
      </c>
      <c r="AS4919" s="105" t="e">
        <f t="shared" si="1102"/>
        <v>#NUM!</v>
      </c>
      <c r="AT4919" s="105" t="e">
        <f>#REF!*1.075</f>
        <v>#REF!</v>
      </c>
      <c r="AU4919" s="105">
        <f t="shared" si="1103"/>
        <v>0.86</v>
      </c>
      <c r="AV4919" s="102" t="e">
        <f t="shared" si="1098"/>
        <v>#REF!</v>
      </c>
      <c r="AW4919" s="105" t="s">
        <v>172</v>
      </c>
      <c r="AX4919" s="105" t="s">
        <v>173</v>
      </c>
      <c r="AY4919" s="106">
        <v>0.86</v>
      </c>
      <c r="AZ4919" s="108">
        <f t="shared" si="1096"/>
        <v>0.215</v>
      </c>
      <c r="BA4919" s="1">
        <f t="shared" si="1097"/>
        <v>1.075</v>
      </c>
      <c r="BB4919" s="106">
        <f t="shared" si="1099"/>
        <v>1.161</v>
      </c>
      <c r="BC4919" s="105" t="s">
        <v>53</v>
      </c>
      <c r="BE4919" s="110"/>
      <c r="BF4919" s="110"/>
      <c r="BG4919" s="110"/>
    </row>
    <row r="4920" spans="1:59" ht="24.75" hidden="1" customHeight="1">
      <c r="A4920" s="9">
        <v>4931</v>
      </c>
      <c r="B4920" s="20">
        <v>6920</v>
      </c>
      <c r="C4920" s="20"/>
      <c r="E4920" s="21" t="s">
        <v>18456</v>
      </c>
      <c r="F4920" s="21" t="s">
        <v>18457</v>
      </c>
      <c r="G4920" s="21" t="s">
        <v>309</v>
      </c>
      <c r="H4920" s="22" t="s">
        <v>310</v>
      </c>
      <c r="I4920" s="21" t="s">
        <v>68</v>
      </c>
      <c r="J4920" s="21" t="s">
        <v>425</v>
      </c>
      <c r="K4920" s="23"/>
      <c r="L4920" s="21"/>
      <c r="M4920" s="20">
        <v>28</v>
      </c>
      <c r="N4920" s="21" t="s">
        <v>46</v>
      </c>
      <c r="O4920" s="21" t="s">
        <v>18342</v>
      </c>
      <c r="P4920" s="3" t="s">
        <v>18357</v>
      </c>
      <c r="Q4920" s="3" t="s">
        <v>18458</v>
      </c>
      <c r="R4920" s="101">
        <v>3</v>
      </c>
      <c r="S4920" s="102">
        <v>2.68</v>
      </c>
      <c r="T4920" s="116">
        <v>2.5</v>
      </c>
      <c r="V4920" s="102">
        <v>2.5</v>
      </c>
      <c r="AG4920" s="105">
        <v>2.8</v>
      </c>
      <c r="AQ4920" s="105" t="e">
        <f t="shared" si="1100"/>
        <v>#NUM!</v>
      </c>
      <c r="AR4920" s="105" t="e">
        <f t="shared" si="1101"/>
        <v>#NUM!</v>
      </c>
      <c r="AS4920" s="105" t="e">
        <f t="shared" si="1102"/>
        <v>#NUM!</v>
      </c>
      <c r="AT4920" s="105" t="e">
        <f>#REF!*1.075</f>
        <v>#REF!</v>
      </c>
      <c r="AU4920" s="105">
        <f t="shared" si="1103"/>
        <v>2.6875</v>
      </c>
      <c r="AV4920" s="102" t="e">
        <f t="shared" si="1098"/>
        <v>#REF!</v>
      </c>
      <c r="AW4920" s="105" t="s">
        <v>172</v>
      </c>
      <c r="AX4920" s="105" t="s">
        <v>173</v>
      </c>
      <c r="AY4920" s="106">
        <v>2.69</v>
      </c>
      <c r="AZ4920" s="108">
        <f t="shared" si="1096"/>
        <v>0.67249999999999999</v>
      </c>
      <c r="BA4920" s="1">
        <f t="shared" si="1097"/>
        <v>3.3624999999999998</v>
      </c>
      <c r="BB4920" s="106">
        <f t="shared" si="1099"/>
        <v>3.6315</v>
      </c>
      <c r="BC4920" s="105" t="s">
        <v>53</v>
      </c>
      <c r="BE4920" s="110"/>
      <c r="BF4920" s="110"/>
      <c r="BG4920" s="110"/>
    </row>
    <row r="4921" spans="1:59" ht="24.75" hidden="1" customHeight="1">
      <c r="A4921" s="9">
        <v>4932</v>
      </c>
      <c r="B4921" s="20">
        <v>5370</v>
      </c>
      <c r="C4921" s="20"/>
      <c r="E4921" s="21" t="s">
        <v>18459</v>
      </c>
      <c r="F4921" s="21" t="s">
        <v>18460</v>
      </c>
      <c r="G4921" s="21" t="s">
        <v>1258</v>
      </c>
      <c r="H4921" s="22" t="s">
        <v>5611</v>
      </c>
      <c r="I4921" s="21" t="s">
        <v>44</v>
      </c>
      <c r="J4921" s="21" t="s">
        <v>18461</v>
      </c>
      <c r="K4921" s="23"/>
      <c r="L4921" s="21"/>
      <c r="M4921" s="20">
        <v>10</v>
      </c>
      <c r="N4921" s="21" t="s">
        <v>46</v>
      </c>
      <c r="O4921" s="21" t="s">
        <v>18342</v>
      </c>
      <c r="P4921" s="3" t="s">
        <v>18347</v>
      </c>
      <c r="Q4921" s="3" t="s">
        <v>18462</v>
      </c>
      <c r="R4921" s="101">
        <v>8.61</v>
      </c>
      <c r="S4921" s="102">
        <v>7.09</v>
      </c>
      <c r="T4921" s="116">
        <v>2</v>
      </c>
      <c r="AQ4921" s="105" t="e">
        <f t="shared" si="1100"/>
        <v>#NUM!</v>
      </c>
      <c r="AR4921" s="105" t="e">
        <f t="shared" si="1101"/>
        <v>#NUM!</v>
      </c>
      <c r="AS4921" s="105" t="e">
        <f t="shared" si="1102"/>
        <v>#NUM!</v>
      </c>
      <c r="AT4921" s="105" t="e">
        <f>#REF!*1.075</f>
        <v>#REF!</v>
      </c>
      <c r="AU4921" s="105">
        <f t="shared" si="1103"/>
        <v>2.15</v>
      </c>
      <c r="AV4921" s="102" t="e">
        <f t="shared" si="1098"/>
        <v>#REF!</v>
      </c>
      <c r="AW4921" s="105" t="s">
        <v>172</v>
      </c>
      <c r="AX4921" s="105" t="s">
        <v>173</v>
      </c>
      <c r="AY4921" s="106">
        <v>2.15</v>
      </c>
      <c r="AZ4921" s="108">
        <f t="shared" si="1096"/>
        <v>0.53749999999999998</v>
      </c>
      <c r="BA4921" s="1">
        <f t="shared" si="1097"/>
        <v>2.6875</v>
      </c>
      <c r="BB4921" s="106">
        <f t="shared" si="1099"/>
        <v>2.9024999999999999</v>
      </c>
      <c r="BC4921" s="105" t="s">
        <v>53</v>
      </c>
      <c r="BE4921" s="110"/>
      <c r="BF4921" s="110"/>
      <c r="BG4921" s="110"/>
    </row>
    <row r="4922" spans="1:59" ht="24.75" hidden="1" customHeight="1">
      <c r="A4922" s="9">
        <v>4933</v>
      </c>
      <c r="B4922" s="20">
        <v>5246</v>
      </c>
      <c r="C4922" s="20"/>
      <c r="E4922" s="21" t="s">
        <v>18463</v>
      </c>
      <c r="F4922" s="21" t="s">
        <v>18464</v>
      </c>
      <c r="G4922" s="21" t="s">
        <v>6074</v>
      </c>
      <c r="H4922" s="22" t="s">
        <v>4025</v>
      </c>
      <c r="I4922" s="21" t="s">
        <v>1605</v>
      </c>
      <c r="J4922" s="21" t="s">
        <v>14544</v>
      </c>
      <c r="K4922" s="23">
        <v>5</v>
      </c>
      <c r="L4922" s="21" t="s">
        <v>91</v>
      </c>
      <c r="M4922" s="20">
        <v>1</v>
      </c>
      <c r="N4922" s="21" t="s">
        <v>46</v>
      </c>
      <c r="O4922" s="21" t="s">
        <v>18342</v>
      </c>
      <c r="P4922" s="3" t="s">
        <v>18465</v>
      </c>
      <c r="Q4922" s="3" t="s">
        <v>18466</v>
      </c>
      <c r="R4922" s="101">
        <v>4.17</v>
      </c>
      <c r="S4922" s="102">
        <v>3.54</v>
      </c>
      <c r="T4922" s="116">
        <v>3.3</v>
      </c>
      <c r="V4922" s="102">
        <v>3.3</v>
      </c>
      <c r="AG4922" s="105">
        <v>3.74</v>
      </c>
      <c r="AQ4922" s="105" t="e">
        <f t="shared" si="1100"/>
        <v>#NUM!</v>
      </c>
      <c r="AR4922" s="105" t="e">
        <f t="shared" si="1101"/>
        <v>#NUM!</v>
      </c>
      <c r="AS4922" s="105" t="e">
        <f t="shared" si="1102"/>
        <v>#NUM!</v>
      </c>
      <c r="AT4922" s="105" t="e">
        <f>#REF!*1.075</f>
        <v>#REF!</v>
      </c>
      <c r="AU4922" s="105">
        <f t="shared" si="1103"/>
        <v>3.5474999999999999</v>
      </c>
      <c r="AV4922" s="102" t="e">
        <f t="shared" si="1098"/>
        <v>#REF!</v>
      </c>
      <c r="AW4922" s="105" t="s">
        <v>172</v>
      </c>
      <c r="AX4922" s="105" t="s">
        <v>173</v>
      </c>
      <c r="AY4922" s="106">
        <v>3.5474999999999999</v>
      </c>
      <c r="AZ4922" s="108">
        <f t="shared" si="1096"/>
        <v>0.88687499999999997</v>
      </c>
      <c r="BA4922" s="1">
        <f t="shared" si="1097"/>
        <v>4.4343750000000002</v>
      </c>
      <c r="BB4922" s="106">
        <f t="shared" si="1099"/>
        <v>4.7891250000000003</v>
      </c>
      <c r="BC4922" s="105" t="s">
        <v>53</v>
      </c>
      <c r="BE4922" s="110"/>
      <c r="BF4922" s="110"/>
      <c r="BG4922" s="110"/>
    </row>
    <row r="4923" spans="1:59" ht="24.75" hidden="1" customHeight="1">
      <c r="A4923" s="9">
        <v>4934</v>
      </c>
      <c r="B4923" s="36">
        <v>5699</v>
      </c>
      <c r="C4923" s="36"/>
      <c r="D4923" s="5" t="s">
        <v>18381</v>
      </c>
      <c r="E4923" s="37" t="s">
        <v>18467</v>
      </c>
      <c r="F4923" s="36" t="s">
        <v>10492</v>
      </c>
      <c r="G4923" s="36" t="s">
        <v>3857</v>
      </c>
      <c r="H4923" s="36" t="s">
        <v>935</v>
      </c>
      <c r="I4923" s="36" t="s">
        <v>1461</v>
      </c>
      <c r="J4923" s="37" t="s">
        <v>18394</v>
      </c>
      <c r="K4923" s="49"/>
      <c r="L4923" s="36"/>
      <c r="M4923" s="36"/>
      <c r="N4923" s="36"/>
      <c r="O4923" s="36" t="s">
        <v>18342</v>
      </c>
      <c r="P4923" s="34" t="s">
        <v>18468</v>
      </c>
      <c r="Q4923" s="34" t="s">
        <v>18469</v>
      </c>
      <c r="R4923" s="101">
        <v>16.2</v>
      </c>
      <c r="S4923" s="102">
        <v>15</v>
      </c>
      <c r="T4923" s="116">
        <v>15</v>
      </c>
      <c r="AT4923" s="105" t="e">
        <f>#REF!*1.075</f>
        <v>#REF!</v>
      </c>
      <c r="AV4923" s="102" t="e">
        <f t="shared" si="1098"/>
        <v>#REF!</v>
      </c>
      <c r="AZ4923" s="108" t="b">
        <f t="shared" si="1096"/>
        <v>0</v>
      </c>
      <c r="BA4923" s="1">
        <f t="shared" si="1097"/>
        <v>0</v>
      </c>
      <c r="BB4923" s="106">
        <f t="shared" si="1099"/>
        <v>0</v>
      </c>
      <c r="BD4923" s="110" t="s">
        <v>497</v>
      </c>
      <c r="BE4923" s="110"/>
      <c r="BF4923" s="110"/>
      <c r="BG4923" s="110"/>
    </row>
    <row r="4924" spans="1:59" ht="24.75" hidden="1" customHeight="1">
      <c r="A4924" s="9">
        <v>4935</v>
      </c>
      <c r="B4924" s="36">
        <v>5258</v>
      </c>
      <c r="C4924" s="36"/>
      <c r="E4924" s="37" t="s">
        <v>18401</v>
      </c>
      <c r="F4924" s="36" t="s">
        <v>18470</v>
      </c>
      <c r="G4924" s="36" t="s">
        <v>1050</v>
      </c>
      <c r="H4924" s="36" t="s">
        <v>1054</v>
      </c>
      <c r="I4924" s="36" t="s">
        <v>44</v>
      </c>
      <c r="J4924" s="37" t="s">
        <v>418</v>
      </c>
      <c r="K4924" s="49"/>
      <c r="L4924" s="36"/>
      <c r="M4924" s="36"/>
      <c r="N4924" s="36"/>
      <c r="O4924" s="36" t="s">
        <v>18342</v>
      </c>
      <c r="P4924" s="34" t="s">
        <v>18471</v>
      </c>
      <c r="Q4924" s="34" t="s">
        <v>18472</v>
      </c>
      <c r="T4924" s="116"/>
      <c r="AT4924" s="105" t="e">
        <f>#REF!*1.075</f>
        <v>#REF!</v>
      </c>
      <c r="AV4924" s="102" t="e">
        <f t="shared" si="1098"/>
        <v>#REF!</v>
      </c>
      <c r="AZ4924" s="108" t="b">
        <f t="shared" si="1096"/>
        <v>0</v>
      </c>
      <c r="BA4924" s="1">
        <f t="shared" si="1097"/>
        <v>0</v>
      </c>
      <c r="BB4924" s="106">
        <f t="shared" si="1099"/>
        <v>0</v>
      </c>
      <c r="BE4924" s="110"/>
      <c r="BF4924" s="110"/>
      <c r="BG4924" s="110"/>
    </row>
    <row r="4925" spans="1:59" ht="24.75" hidden="1" customHeight="1">
      <c r="A4925" s="9">
        <v>4936</v>
      </c>
      <c r="B4925" s="36">
        <v>7097</v>
      </c>
      <c r="C4925" s="36"/>
      <c r="E4925" s="37" t="s">
        <v>18473</v>
      </c>
      <c r="F4925" s="36" t="s">
        <v>18474</v>
      </c>
      <c r="G4925" s="36" t="s">
        <v>210</v>
      </c>
      <c r="H4925" s="36" t="s">
        <v>6243</v>
      </c>
      <c r="I4925" s="36" t="s">
        <v>6091</v>
      </c>
      <c r="J4925" s="37" t="s">
        <v>18475</v>
      </c>
      <c r="K4925" s="49"/>
      <c r="L4925" s="36"/>
      <c r="M4925" s="36"/>
      <c r="N4925" s="36"/>
      <c r="O4925" s="36" t="s">
        <v>18342</v>
      </c>
      <c r="P4925" s="34" t="s">
        <v>18383</v>
      </c>
      <c r="Q4925" s="34" t="s">
        <v>18476</v>
      </c>
      <c r="T4925" s="116"/>
      <c r="AT4925" s="105" t="e">
        <f>#REF!*1.075</f>
        <v>#REF!</v>
      </c>
      <c r="AV4925" s="102" t="e">
        <f t="shared" si="1098"/>
        <v>#REF!</v>
      </c>
      <c r="AZ4925" s="108" t="b">
        <f t="shared" si="1096"/>
        <v>0</v>
      </c>
      <c r="BA4925" s="1">
        <f t="shared" si="1097"/>
        <v>0</v>
      </c>
      <c r="BB4925" s="106">
        <f t="shared" si="1099"/>
        <v>0</v>
      </c>
      <c r="BE4925" s="110"/>
      <c r="BF4925" s="110"/>
      <c r="BG4925" s="110"/>
    </row>
    <row r="4926" spans="1:59" ht="24.75" hidden="1" customHeight="1">
      <c r="A4926" s="9">
        <v>4937</v>
      </c>
      <c r="B4926" s="20">
        <v>16171</v>
      </c>
      <c r="C4926" s="20"/>
      <c r="E4926" s="21" t="s">
        <v>18477</v>
      </c>
      <c r="F4926" s="21" t="s">
        <v>18478</v>
      </c>
      <c r="G4926" s="21" t="s">
        <v>114</v>
      </c>
      <c r="H4926" s="22" t="s">
        <v>97</v>
      </c>
      <c r="I4926" s="21" t="s">
        <v>18479</v>
      </c>
      <c r="J4926" s="21" t="s">
        <v>18480</v>
      </c>
      <c r="K4926" s="23">
        <v>1</v>
      </c>
      <c r="L4926" s="21" t="s">
        <v>80</v>
      </c>
      <c r="M4926" s="20">
        <v>1</v>
      </c>
      <c r="N4926" s="21" t="s">
        <v>46</v>
      </c>
      <c r="O4926" s="21" t="s">
        <v>18342</v>
      </c>
      <c r="P4926" s="3" t="s">
        <v>18481</v>
      </c>
      <c r="Q4926" s="3" t="s">
        <v>18482</v>
      </c>
      <c r="R4926" s="101">
        <v>3.2</v>
      </c>
      <c r="S4926" s="102">
        <v>2.78</v>
      </c>
      <c r="T4926" s="116">
        <v>2.59</v>
      </c>
      <c r="V4926" s="102">
        <v>2.59</v>
      </c>
      <c r="AQ4926" s="105" t="e">
        <f t="shared" ref="AQ4926:AQ4931" si="1104">AVERAGE(SMALL(AE4926:AI4926,1),SMALL(AE4926:AI4926,2))</f>
        <v>#NUM!</v>
      </c>
      <c r="AR4926" s="105" t="e">
        <f t="shared" ref="AR4926:AR4931" si="1105">IF(R4926 &lt;=( AVERAGE(SMALL(AE4926:AI4926,1),SMALL(AE4926:AI4926,2))), R4926, "")</f>
        <v>#NUM!</v>
      </c>
      <c r="AS4926" s="105" t="e">
        <f t="shared" ref="AS4926:AS4931" si="1106">AVERAGE(SMALL(AJ4926:AM4926,1),SMALL(AJ4926:AM4926,2))</f>
        <v>#NUM!</v>
      </c>
      <c r="AT4926" s="105" t="e">
        <f>#REF!*1.075</f>
        <v>#REF!</v>
      </c>
      <c r="AU4926" s="105">
        <f t="shared" ref="AU4926:AU4931" si="1107">T4926*1.075</f>
        <v>2.7842499999999997</v>
      </c>
      <c r="AV4926" s="102" t="e">
        <f t="shared" si="1098"/>
        <v>#REF!</v>
      </c>
      <c r="AW4926" s="105" t="s">
        <v>172</v>
      </c>
      <c r="AX4926" s="105" t="s">
        <v>173</v>
      </c>
      <c r="AY4926" s="106">
        <v>2.7839999999999998</v>
      </c>
      <c r="AZ4926" s="108">
        <f t="shared" si="1096"/>
        <v>0.69599999999999995</v>
      </c>
      <c r="BA4926" s="1">
        <f t="shared" si="1097"/>
        <v>3.4799999999999995</v>
      </c>
      <c r="BB4926" s="106">
        <f t="shared" si="1099"/>
        <v>3.7583999999999995</v>
      </c>
      <c r="BC4926" s="105" t="s">
        <v>53</v>
      </c>
      <c r="BE4926" s="110"/>
      <c r="BF4926" s="110"/>
      <c r="BG4926" s="110"/>
    </row>
    <row r="4927" spans="1:59" ht="24.75" hidden="1" customHeight="1">
      <c r="A4927" s="9">
        <v>4938</v>
      </c>
      <c r="B4927" s="20">
        <v>5168</v>
      </c>
      <c r="C4927" s="20"/>
      <c r="E4927" s="21" t="s">
        <v>18477</v>
      </c>
      <c r="F4927" s="21" t="s">
        <v>18478</v>
      </c>
      <c r="G4927" s="21" t="s">
        <v>114</v>
      </c>
      <c r="H4927" s="22" t="s">
        <v>97</v>
      </c>
      <c r="I4927" s="21" t="s">
        <v>18483</v>
      </c>
      <c r="J4927" s="21" t="s">
        <v>18480</v>
      </c>
      <c r="K4927" s="23">
        <v>1</v>
      </c>
      <c r="L4927" s="21" t="s">
        <v>80</v>
      </c>
      <c r="M4927" s="20">
        <v>1</v>
      </c>
      <c r="N4927" s="21" t="s">
        <v>46</v>
      </c>
      <c r="O4927" s="21" t="s">
        <v>18342</v>
      </c>
      <c r="P4927" s="3" t="s">
        <v>18481</v>
      </c>
      <c r="Q4927" s="3" t="s">
        <v>18484</v>
      </c>
      <c r="R4927" s="101">
        <v>4</v>
      </c>
      <c r="S4927" s="102">
        <v>3.83</v>
      </c>
      <c r="T4927" s="116">
        <v>3.57</v>
      </c>
      <c r="V4927" s="102">
        <v>3.57</v>
      </c>
      <c r="AQ4927" s="105" t="e">
        <f t="shared" si="1104"/>
        <v>#NUM!</v>
      </c>
      <c r="AR4927" s="105" t="e">
        <f t="shared" si="1105"/>
        <v>#NUM!</v>
      </c>
      <c r="AS4927" s="105" t="e">
        <f t="shared" si="1106"/>
        <v>#NUM!</v>
      </c>
      <c r="AT4927" s="105" t="e">
        <f>#REF!*1.075</f>
        <v>#REF!</v>
      </c>
      <c r="AU4927" s="105">
        <f t="shared" si="1107"/>
        <v>3.8377499999999998</v>
      </c>
      <c r="AV4927" s="102" t="e">
        <f t="shared" si="1098"/>
        <v>#REF!</v>
      </c>
      <c r="AW4927" s="105" t="s">
        <v>172</v>
      </c>
      <c r="AX4927" s="105" t="s">
        <v>173</v>
      </c>
      <c r="AY4927" s="106">
        <v>3.8376999999999999</v>
      </c>
      <c r="AZ4927" s="108">
        <f t="shared" si="1096"/>
        <v>0.95942499999999997</v>
      </c>
      <c r="BA4927" s="1">
        <f t="shared" si="1097"/>
        <v>4.7971249999999994</v>
      </c>
      <c r="BB4927" s="106">
        <f t="shared" si="1099"/>
        <v>5.1808949999999996</v>
      </c>
      <c r="BC4927" s="105" t="s">
        <v>53</v>
      </c>
      <c r="BE4927" s="110"/>
      <c r="BF4927" s="110"/>
      <c r="BG4927" s="110"/>
    </row>
    <row r="4928" spans="1:59" ht="24.75" hidden="1" customHeight="1">
      <c r="A4928" s="9">
        <v>4939</v>
      </c>
      <c r="B4928" s="20">
        <v>7096</v>
      </c>
      <c r="C4928" s="20"/>
      <c r="E4928" s="21" t="s">
        <v>18485</v>
      </c>
      <c r="F4928" s="21" t="s">
        <v>4175</v>
      </c>
      <c r="G4928" s="21" t="s">
        <v>3383</v>
      </c>
      <c r="H4928" s="22" t="s">
        <v>3388</v>
      </c>
      <c r="I4928" s="21" t="s">
        <v>150</v>
      </c>
      <c r="J4928" s="21" t="s">
        <v>18486</v>
      </c>
      <c r="K4928" s="23"/>
      <c r="L4928" s="21"/>
      <c r="M4928" s="20">
        <v>50</v>
      </c>
      <c r="N4928" s="21" t="s">
        <v>46</v>
      </c>
      <c r="O4928" s="21" t="s">
        <v>18342</v>
      </c>
      <c r="P4928" s="3" t="s">
        <v>18395</v>
      </c>
      <c r="Q4928" s="3" t="s">
        <v>18487</v>
      </c>
      <c r="R4928" s="101">
        <v>8.5</v>
      </c>
      <c r="S4928" s="102">
        <v>2.04</v>
      </c>
      <c r="T4928" s="116">
        <v>1.9</v>
      </c>
      <c r="AQ4928" s="105" t="e">
        <f t="shared" si="1104"/>
        <v>#NUM!</v>
      </c>
      <c r="AR4928" s="105" t="e">
        <f t="shared" si="1105"/>
        <v>#NUM!</v>
      </c>
      <c r="AS4928" s="105" t="e">
        <f t="shared" si="1106"/>
        <v>#NUM!</v>
      </c>
      <c r="AT4928" s="105" t="e">
        <f>#REF!*1.075</f>
        <v>#REF!</v>
      </c>
      <c r="AU4928" s="105">
        <f t="shared" si="1107"/>
        <v>2.0425</v>
      </c>
      <c r="AV4928" s="102" t="e">
        <f t="shared" si="1098"/>
        <v>#REF!</v>
      </c>
      <c r="AW4928" s="105" t="s">
        <v>172</v>
      </c>
      <c r="AX4928" s="105" t="s">
        <v>173</v>
      </c>
      <c r="AY4928" s="106">
        <v>2.0419999999999998</v>
      </c>
      <c r="AZ4928" s="108">
        <f t="shared" si="1096"/>
        <v>0.51049999999999995</v>
      </c>
      <c r="BA4928" s="1">
        <f t="shared" si="1097"/>
        <v>2.5524999999999998</v>
      </c>
      <c r="BB4928" s="106">
        <f t="shared" si="1099"/>
        <v>2.7566999999999999</v>
      </c>
      <c r="BC4928" s="105" t="s">
        <v>53</v>
      </c>
      <c r="BE4928" s="110"/>
      <c r="BF4928" s="110"/>
      <c r="BG4928" s="110"/>
    </row>
    <row r="4929" spans="1:59" ht="24.75" hidden="1" customHeight="1">
      <c r="A4929" s="9">
        <v>4940</v>
      </c>
      <c r="B4929" s="20">
        <v>5110</v>
      </c>
      <c r="C4929" s="20"/>
      <c r="E4929" s="21" t="s">
        <v>18488</v>
      </c>
      <c r="F4929" s="21" t="s">
        <v>18489</v>
      </c>
      <c r="G4929" s="21" t="s">
        <v>5387</v>
      </c>
      <c r="H4929" s="22" t="s">
        <v>97</v>
      </c>
      <c r="I4929" s="21" t="s">
        <v>686</v>
      </c>
      <c r="J4929" s="21" t="s">
        <v>18490</v>
      </c>
      <c r="K4929" s="23">
        <v>1</v>
      </c>
      <c r="L4929" s="21" t="s">
        <v>80</v>
      </c>
      <c r="M4929" s="20">
        <v>1</v>
      </c>
      <c r="N4929" s="21" t="s">
        <v>46</v>
      </c>
      <c r="O4929" s="21" t="s">
        <v>18342</v>
      </c>
      <c r="P4929" s="3" t="s">
        <v>18491</v>
      </c>
      <c r="Q4929" s="3" t="s">
        <v>18492</v>
      </c>
      <c r="R4929" s="101">
        <v>7.5</v>
      </c>
      <c r="S4929" s="102">
        <v>6.98</v>
      </c>
      <c r="T4929" s="116">
        <v>1.95</v>
      </c>
      <c r="V4929" s="102">
        <v>6.5</v>
      </c>
      <c r="AQ4929" s="105" t="e">
        <f t="shared" si="1104"/>
        <v>#NUM!</v>
      </c>
      <c r="AR4929" s="105" t="e">
        <f t="shared" si="1105"/>
        <v>#NUM!</v>
      </c>
      <c r="AS4929" s="105" t="e">
        <f t="shared" si="1106"/>
        <v>#NUM!</v>
      </c>
      <c r="AT4929" s="105" t="e">
        <f>#REF!*1.075</f>
        <v>#REF!</v>
      </c>
      <c r="AU4929" s="105">
        <f t="shared" si="1107"/>
        <v>2.0962499999999999</v>
      </c>
      <c r="AV4929" s="102" t="e">
        <f t="shared" si="1098"/>
        <v>#REF!</v>
      </c>
      <c r="AW4929" s="105" t="s">
        <v>172</v>
      </c>
      <c r="AX4929" s="105" t="s">
        <v>173</v>
      </c>
      <c r="AY4929" s="106">
        <v>2.0960000000000001</v>
      </c>
      <c r="AZ4929" s="108">
        <f t="shared" si="1096"/>
        <v>0.52400000000000002</v>
      </c>
      <c r="BA4929" s="1">
        <f t="shared" si="1097"/>
        <v>2.62</v>
      </c>
      <c r="BB4929" s="106">
        <f t="shared" si="1099"/>
        <v>2.8296000000000001</v>
      </c>
      <c r="BC4929" s="105" t="s">
        <v>53</v>
      </c>
      <c r="BE4929" s="110"/>
      <c r="BF4929" s="110"/>
      <c r="BG4929" s="110"/>
    </row>
    <row r="4930" spans="1:59" ht="24.75" hidden="1" customHeight="1">
      <c r="A4930" s="9">
        <v>4941</v>
      </c>
      <c r="B4930" s="20">
        <v>5195</v>
      </c>
      <c r="C4930" s="20"/>
      <c r="E4930" s="21" t="s">
        <v>18493</v>
      </c>
      <c r="F4930" s="21" t="s">
        <v>6140</v>
      </c>
      <c r="G4930" s="21" t="s">
        <v>2710</v>
      </c>
      <c r="H4930" s="22" t="s">
        <v>4081</v>
      </c>
      <c r="I4930" s="21" t="s">
        <v>551</v>
      </c>
      <c r="J4930" s="21" t="s">
        <v>18494</v>
      </c>
      <c r="K4930" s="23">
        <v>2</v>
      </c>
      <c r="L4930" s="21" t="s">
        <v>91</v>
      </c>
      <c r="M4930" s="20">
        <v>5</v>
      </c>
      <c r="N4930" s="21" t="s">
        <v>46</v>
      </c>
      <c r="O4930" s="21" t="s">
        <v>18342</v>
      </c>
      <c r="P4930" s="3" t="s">
        <v>18491</v>
      </c>
      <c r="Q4930" s="3" t="s">
        <v>18495</v>
      </c>
      <c r="R4930" s="101">
        <v>5</v>
      </c>
      <c r="S4930" s="102">
        <v>1.5</v>
      </c>
      <c r="T4930" s="116">
        <v>1.3</v>
      </c>
      <c r="AQ4930" s="105" t="e">
        <f t="shared" si="1104"/>
        <v>#NUM!</v>
      </c>
      <c r="AR4930" s="105" t="e">
        <f t="shared" si="1105"/>
        <v>#NUM!</v>
      </c>
      <c r="AS4930" s="105" t="e">
        <f t="shared" si="1106"/>
        <v>#NUM!</v>
      </c>
      <c r="AT4930" s="105" t="e">
        <f>#REF!*1.075</f>
        <v>#REF!</v>
      </c>
      <c r="AU4930" s="105">
        <f t="shared" si="1107"/>
        <v>1.3975</v>
      </c>
      <c r="AV4930" s="102" t="e">
        <f t="shared" si="1098"/>
        <v>#REF!</v>
      </c>
      <c r="AW4930" s="105" t="s">
        <v>172</v>
      </c>
      <c r="AX4930" s="105" t="s">
        <v>173</v>
      </c>
      <c r="AY4930" s="106">
        <v>1.397</v>
      </c>
      <c r="AZ4930" s="108">
        <f t="shared" si="1096"/>
        <v>0.34925</v>
      </c>
      <c r="BA4930" s="1">
        <f t="shared" si="1097"/>
        <v>1.7462500000000001</v>
      </c>
      <c r="BB4930" s="106">
        <f t="shared" si="1099"/>
        <v>1.88595</v>
      </c>
      <c r="BC4930" s="105" t="s">
        <v>53</v>
      </c>
      <c r="BE4930" s="110"/>
      <c r="BF4930" s="110"/>
      <c r="BG4930" s="110"/>
    </row>
    <row r="4931" spans="1:59" ht="24.75" hidden="1" customHeight="1">
      <c r="A4931" s="9">
        <v>4942</v>
      </c>
      <c r="B4931" s="20"/>
      <c r="C4931" s="20"/>
      <c r="E4931" s="21" t="s">
        <v>18493</v>
      </c>
      <c r="F4931" s="21" t="s">
        <v>6140</v>
      </c>
      <c r="G4931" s="21" t="s">
        <v>2710</v>
      </c>
      <c r="H4931" s="22" t="s">
        <v>1421</v>
      </c>
      <c r="I4931" s="21" t="s">
        <v>44</v>
      </c>
      <c r="J4931" s="21" t="s">
        <v>18496</v>
      </c>
      <c r="K4931" s="23"/>
      <c r="L4931" s="21"/>
      <c r="M4931" s="20">
        <v>20</v>
      </c>
      <c r="N4931" s="21" t="s">
        <v>46</v>
      </c>
      <c r="O4931" s="21" t="s">
        <v>18342</v>
      </c>
      <c r="P4931" s="3" t="s">
        <v>18491</v>
      </c>
      <c r="Q4931" s="3" t="s">
        <v>18497</v>
      </c>
      <c r="R4931" s="101">
        <v>5</v>
      </c>
      <c r="S4931" s="102">
        <v>1.4</v>
      </c>
      <c r="T4931" s="116">
        <v>1.4</v>
      </c>
      <c r="V4931" s="102">
        <v>4.6500000000000004</v>
      </c>
      <c r="AQ4931" s="105" t="e">
        <f t="shared" si="1104"/>
        <v>#NUM!</v>
      </c>
      <c r="AR4931" s="105" t="e">
        <f t="shared" si="1105"/>
        <v>#NUM!</v>
      </c>
      <c r="AS4931" s="105" t="e">
        <f t="shared" si="1106"/>
        <v>#NUM!</v>
      </c>
      <c r="AT4931" s="105" t="e">
        <f>#REF!*1.075</f>
        <v>#REF!</v>
      </c>
      <c r="AU4931" s="105">
        <f t="shared" si="1107"/>
        <v>1.5049999999999999</v>
      </c>
      <c r="AV4931" s="102" t="e">
        <f t="shared" si="1098"/>
        <v>#REF!</v>
      </c>
      <c r="AW4931" s="105" t="s">
        <v>172</v>
      </c>
      <c r="AX4931" s="105" t="s">
        <v>173</v>
      </c>
      <c r="AY4931" s="106">
        <v>1.5049999999999999</v>
      </c>
      <c r="AZ4931" s="108">
        <f t="shared" si="1096"/>
        <v>0.37624999999999997</v>
      </c>
      <c r="BA4931" s="1">
        <f t="shared" si="1097"/>
        <v>1.8812499999999999</v>
      </c>
      <c r="BB4931" s="106">
        <f t="shared" si="1099"/>
        <v>2.0317499999999997</v>
      </c>
      <c r="BC4931" s="105" t="s">
        <v>53</v>
      </c>
      <c r="BE4931" s="110"/>
      <c r="BF4931" s="110"/>
      <c r="BG4931" s="110"/>
    </row>
    <row r="4932" spans="1:59" ht="24.75" hidden="1" customHeight="1">
      <c r="A4932" s="9">
        <v>4943</v>
      </c>
      <c r="B4932" s="36">
        <v>19649</v>
      </c>
      <c r="C4932" s="36"/>
      <c r="D4932" s="5" t="s">
        <v>18381</v>
      </c>
      <c r="E4932" s="37" t="s">
        <v>18498</v>
      </c>
      <c r="F4932" s="36" t="s">
        <v>18499</v>
      </c>
      <c r="G4932" s="36" t="s">
        <v>2050</v>
      </c>
      <c r="H4932" s="36" t="s">
        <v>189</v>
      </c>
      <c r="I4932" s="36" t="s">
        <v>1998</v>
      </c>
      <c r="J4932" s="37" t="s">
        <v>6079</v>
      </c>
      <c r="K4932" s="49"/>
      <c r="L4932" s="36"/>
      <c r="M4932" s="36"/>
      <c r="N4932" s="36"/>
      <c r="O4932" s="36" t="s">
        <v>18342</v>
      </c>
      <c r="P4932" s="34" t="s">
        <v>18383</v>
      </c>
      <c r="Q4932" s="34" t="s">
        <v>18500</v>
      </c>
      <c r="R4932" s="101">
        <v>3.88</v>
      </c>
      <c r="S4932" s="102">
        <v>3.6</v>
      </c>
      <c r="T4932" s="116">
        <v>3.6</v>
      </c>
      <c r="AT4932" s="105" t="e">
        <f>#REF!*1.075</f>
        <v>#REF!</v>
      </c>
      <c r="AV4932" s="102" t="e">
        <f t="shared" si="1098"/>
        <v>#REF!</v>
      </c>
      <c r="AZ4932" s="108" t="b">
        <f t="shared" si="1096"/>
        <v>0</v>
      </c>
      <c r="BA4932" s="1">
        <f t="shared" si="1097"/>
        <v>0</v>
      </c>
      <c r="BB4932" s="106">
        <f t="shared" si="1099"/>
        <v>0</v>
      </c>
      <c r="BD4932" s="110" t="s">
        <v>497</v>
      </c>
      <c r="BE4932" s="110"/>
      <c r="BF4932" s="110"/>
      <c r="BG4932" s="110"/>
    </row>
    <row r="4933" spans="1:59" ht="24.75" hidden="1" customHeight="1">
      <c r="A4933" s="9">
        <v>4944</v>
      </c>
      <c r="B4933" s="36">
        <v>7285</v>
      </c>
      <c r="C4933" s="36"/>
      <c r="E4933" s="37" t="s">
        <v>18501</v>
      </c>
      <c r="F4933" s="36" t="s">
        <v>18502</v>
      </c>
      <c r="G4933" s="36" t="s">
        <v>5355</v>
      </c>
      <c r="H4933" s="36" t="s">
        <v>18503</v>
      </c>
      <c r="I4933" s="36" t="s">
        <v>1605</v>
      </c>
      <c r="J4933" s="37" t="s">
        <v>18504</v>
      </c>
      <c r="K4933" s="49"/>
      <c r="L4933" s="36"/>
      <c r="M4933" s="36"/>
      <c r="N4933" s="36"/>
      <c r="O4933" s="36" t="s">
        <v>18342</v>
      </c>
      <c r="P4933" s="34" t="s">
        <v>18505</v>
      </c>
      <c r="Q4933" s="34" t="s">
        <v>18506</v>
      </c>
      <c r="T4933" s="116"/>
      <c r="AT4933" s="105" t="e">
        <f>#REF!*1.075</f>
        <v>#REF!</v>
      </c>
      <c r="AV4933" s="102" t="e">
        <f t="shared" ref="AV4933:AV4964" si="1108">MIN(AN4933,AT4933,AU4933)</f>
        <v>#REF!</v>
      </c>
      <c r="AZ4933" s="108" t="b">
        <f t="shared" si="1096"/>
        <v>0</v>
      </c>
      <c r="BA4933" s="1">
        <f t="shared" si="1097"/>
        <v>0</v>
      </c>
      <c r="BB4933" s="106">
        <f t="shared" si="1099"/>
        <v>0</v>
      </c>
      <c r="BE4933" s="110"/>
      <c r="BF4933" s="110"/>
      <c r="BG4933" s="110"/>
    </row>
    <row r="4934" spans="1:59" ht="24.75" hidden="1" customHeight="1">
      <c r="A4934" s="9">
        <v>4945</v>
      </c>
      <c r="B4934" s="36">
        <v>19684</v>
      </c>
      <c r="C4934" s="36"/>
      <c r="D4934" s="5" t="s">
        <v>18381</v>
      </c>
      <c r="E4934" s="37" t="s">
        <v>18507</v>
      </c>
      <c r="F4934" s="36" t="s">
        <v>5154</v>
      </c>
      <c r="G4934" s="36" t="s">
        <v>344</v>
      </c>
      <c r="H4934" s="36" t="s">
        <v>4062</v>
      </c>
      <c r="I4934" s="36" t="s">
        <v>18508</v>
      </c>
      <c r="J4934" s="37" t="s">
        <v>6079</v>
      </c>
      <c r="K4934" s="49"/>
      <c r="L4934" s="36"/>
      <c r="M4934" s="36">
        <v>1</v>
      </c>
      <c r="N4934" s="36" t="s">
        <v>46</v>
      </c>
      <c r="O4934" s="36" t="s">
        <v>18342</v>
      </c>
      <c r="P4934" s="34" t="s">
        <v>18509</v>
      </c>
      <c r="Q4934" s="34" t="s">
        <v>18510</v>
      </c>
      <c r="R4934" s="101">
        <v>2.7</v>
      </c>
      <c r="S4934" s="102">
        <v>2.5</v>
      </c>
      <c r="T4934" s="116">
        <v>2.5</v>
      </c>
      <c r="AT4934" s="105" t="e">
        <f>#REF!*1.075</f>
        <v>#REF!</v>
      </c>
      <c r="AV4934" s="102" t="e">
        <f t="shared" si="1108"/>
        <v>#REF!</v>
      </c>
      <c r="AZ4934" s="108" t="b">
        <f t="shared" si="1096"/>
        <v>0</v>
      </c>
      <c r="BA4934" s="1">
        <f t="shared" si="1097"/>
        <v>0</v>
      </c>
      <c r="BB4934" s="106">
        <f t="shared" si="1099"/>
        <v>0</v>
      </c>
      <c r="BD4934" s="110" t="s">
        <v>497</v>
      </c>
      <c r="BE4934" s="110"/>
      <c r="BF4934" s="110"/>
      <c r="BG4934" s="110"/>
    </row>
    <row r="4935" spans="1:59" ht="24.75" hidden="1" customHeight="1">
      <c r="A4935" s="9">
        <v>4946</v>
      </c>
      <c r="B4935" s="20">
        <v>5128</v>
      </c>
      <c r="C4935" s="20"/>
      <c r="E4935" s="21" t="s">
        <v>18511</v>
      </c>
      <c r="F4935" s="21" t="s">
        <v>18512</v>
      </c>
      <c r="G4935" s="21" t="s">
        <v>2862</v>
      </c>
      <c r="H4935" s="22" t="s">
        <v>18513</v>
      </c>
      <c r="I4935" s="21" t="s">
        <v>906</v>
      </c>
      <c r="J4935" s="21" t="s">
        <v>18514</v>
      </c>
      <c r="K4935" s="23">
        <v>100</v>
      </c>
      <c r="L4935" s="21" t="s">
        <v>91</v>
      </c>
      <c r="M4935" s="20">
        <v>1</v>
      </c>
      <c r="N4935" s="21" t="s">
        <v>46</v>
      </c>
      <c r="O4935" s="21" t="s">
        <v>18342</v>
      </c>
      <c r="P4935" s="3" t="s">
        <v>18515</v>
      </c>
      <c r="Q4935" s="3" t="s">
        <v>18516</v>
      </c>
      <c r="R4935" s="101">
        <v>24.07</v>
      </c>
      <c r="S4935" s="102">
        <v>10.210000000000001</v>
      </c>
      <c r="T4935" s="116">
        <v>9.5</v>
      </c>
      <c r="AQ4935" s="105" t="e">
        <f>AVERAGE(SMALL(AE4935:AI4935,1),SMALL(AE4935:AI4935,2))</f>
        <v>#NUM!</v>
      </c>
      <c r="AR4935" s="105" t="e">
        <f>IF(R4935 &lt;=( AVERAGE(SMALL(AE4935:AI4935,1),SMALL(AE4935:AI4935,2))), R4935, "")</f>
        <v>#NUM!</v>
      </c>
      <c r="AS4935" s="105" t="e">
        <f>AVERAGE(SMALL(AJ4935:AM4935,1),SMALL(AJ4935:AM4935,2))</f>
        <v>#NUM!</v>
      </c>
      <c r="AT4935" s="105" t="e">
        <f>#REF!*1.075</f>
        <v>#REF!</v>
      </c>
      <c r="AU4935" s="105">
        <f>T4935*1.075</f>
        <v>10.2125</v>
      </c>
      <c r="AV4935" s="102" t="e">
        <f t="shared" si="1108"/>
        <v>#REF!</v>
      </c>
      <c r="AW4935" s="105" t="s">
        <v>172</v>
      </c>
      <c r="AX4935" s="105" t="s">
        <v>173</v>
      </c>
      <c r="AY4935" s="106">
        <v>10.2125</v>
      </c>
      <c r="AZ4935" s="108">
        <f t="shared" si="1096"/>
        <v>1.7361250000000001</v>
      </c>
      <c r="BA4935" s="1">
        <f t="shared" si="1097"/>
        <v>11.948625</v>
      </c>
      <c r="BB4935" s="106">
        <f t="shared" si="1099"/>
        <v>12.904515</v>
      </c>
      <c r="BC4935" s="105" t="s">
        <v>53</v>
      </c>
      <c r="BE4935" s="110"/>
      <c r="BF4935" s="110"/>
      <c r="BG4935" s="110"/>
    </row>
    <row r="4936" spans="1:59" ht="24.75" hidden="1" customHeight="1">
      <c r="A4936" s="9">
        <v>4947</v>
      </c>
      <c r="B4936" s="36">
        <v>5697</v>
      </c>
      <c r="C4936" s="36"/>
      <c r="E4936" s="37" t="s">
        <v>18507</v>
      </c>
      <c r="F4936" s="36" t="s">
        <v>18517</v>
      </c>
      <c r="G4936" s="36" t="s">
        <v>344</v>
      </c>
      <c r="H4936" s="36" t="s">
        <v>4062</v>
      </c>
      <c r="I4936" s="36" t="s">
        <v>488</v>
      </c>
      <c r="J4936" s="37" t="s">
        <v>425</v>
      </c>
      <c r="K4936" s="49"/>
      <c r="L4936" s="36"/>
      <c r="M4936" s="36">
        <v>28</v>
      </c>
      <c r="N4936" s="36" t="s">
        <v>46</v>
      </c>
      <c r="O4936" s="36" t="s">
        <v>18342</v>
      </c>
      <c r="P4936" s="34" t="s">
        <v>18383</v>
      </c>
      <c r="Q4936" s="34" t="s">
        <v>18518</v>
      </c>
      <c r="T4936" s="116"/>
      <c r="AT4936" s="105" t="e">
        <f>#REF!*1.075</f>
        <v>#REF!</v>
      </c>
      <c r="AV4936" s="102" t="e">
        <f t="shared" si="1108"/>
        <v>#REF!</v>
      </c>
      <c r="AZ4936" s="108" t="b">
        <f t="shared" si="1096"/>
        <v>0</v>
      </c>
      <c r="BA4936" s="1">
        <f t="shared" si="1097"/>
        <v>0</v>
      </c>
      <c r="BB4936" s="106">
        <f t="shared" ref="BB4936:BB4967" si="1109">BA4936+BA4936*0.08</f>
        <v>0</v>
      </c>
      <c r="BE4936" s="110"/>
      <c r="BF4936" s="110"/>
      <c r="BG4936" s="110"/>
    </row>
    <row r="4937" spans="1:59" ht="24.75" hidden="1" customHeight="1">
      <c r="A4937" s="9">
        <v>4948</v>
      </c>
      <c r="B4937" s="36">
        <v>5124</v>
      </c>
      <c r="C4937" s="36"/>
      <c r="E4937" s="37" t="s">
        <v>18519</v>
      </c>
      <c r="F4937" s="36" t="s">
        <v>18520</v>
      </c>
      <c r="G4937" s="36" t="s">
        <v>2862</v>
      </c>
      <c r="H4937" s="36" t="s">
        <v>2863</v>
      </c>
      <c r="I4937" s="36" t="s">
        <v>5123</v>
      </c>
      <c r="J4937" s="37" t="s">
        <v>18521</v>
      </c>
      <c r="K4937" s="49"/>
      <c r="L4937" s="36"/>
      <c r="M4937" s="36">
        <v>1</v>
      </c>
      <c r="N4937" s="36" t="s">
        <v>46</v>
      </c>
      <c r="O4937" s="36" t="s">
        <v>18342</v>
      </c>
      <c r="P4937" s="34" t="s">
        <v>18522</v>
      </c>
      <c r="Q4937" s="34" t="s">
        <v>18523</v>
      </c>
      <c r="T4937" s="116"/>
      <c r="AT4937" s="105" t="e">
        <f>#REF!*1.075</f>
        <v>#REF!</v>
      </c>
      <c r="AV4937" s="102" t="e">
        <f t="shared" si="1108"/>
        <v>#REF!</v>
      </c>
      <c r="AZ4937" s="108" t="b">
        <f t="shared" si="1096"/>
        <v>0</v>
      </c>
      <c r="BA4937" s="1">
        <f t="shared" si="1097"/>
        <v>0</v>
      </c>
      <c r="BB4937" s="106">
        <f t="shared" si="1109"/>
        <v>0</v>
      </c>
      <c r="BE4937" s="110"/>
      <c r="BF4937" s="110"/>
      <c r="BG4937" s="110"/>
    </row>
    <row r="4938" spans="1:59" ht="24.75" hidden="1" customHeight="1">
      <c r="A4938" s="9">
        <v>4960</v>
      </c>
      <c r="B4938" s="36">
        <v>19934</v>
      </c>
      <c r="C4938" s="36"/>
      <c r="E4938" s="36" t="s">
        <v>18524</v>
      </c>
      <c r="F4938" s="36"/>
      <c r="G4938" s="36" t="s">
        <v>10012</v>
      </c>
      <c r="H4938" s="36" t="s">
        <v>8094</v>
      </c>
      <c r="I4938" s="36" t="s">
        <v>183</v>
      </c>
      <c r="J4938" s="36"/>
      <c r="K4938" s="49"/>
      <c r="L4938" s="36"/>
      <c r="M4938" s="36"/>
      <c r="N4938" s="36"/>
      <c r="O4938" s="36" t="s">
        <v>18342</v>
      </c>
      <c r="Q4938" s="3" t="s">
        <v>480</v>
      </c>
      <c r="T4938" s="116"/>
      <c r="AT4938" s="105" t="e">
        <f>#REF!*1.075</f>
        <v>#REF!</v>
      </c>
      <c r="AV4938" s="102" t="e">
        <f t="shared" si="1108"/>
        <v>#REF!</v>
      </c>
      <c r="AZ4938" s="108" t="b">
        <f t="shared" si="1096"/>
        <v>0</v>
      </c>
      <c r="BA4938" s="1">
        <f t="shared" si="1097"/>
        <v>0</v>
      </c>
      <c r="BB4938" s="106">
        <f t="shared" si="1109"/>
        <v>0</v>
      </c>
      <c r="BE4938" s="110"/>
      <c r="BF4938" s="110"/>
      <c r="BG4938" s="110"/>
    </row>
    <row r="4939" spans="1:59" ht="24.75" hidden="1" customHeight="1">
      <c r="A4939" s="9">
        <v>4964</v>
      </c>
      <c r="B4939" s="36">
        <v>19681</v>
      </c>
      <c r="C4939" s="36"/>
      <c r="E4939" s="36" t="s">
        <v>18525</v>
      </c>
      <c r="F4939" s="36"/>
      <c r="G4939" s="36" t="s">
        <v>18526</v>
      </c>
      <c r="H4939" s="36" t="s">
        <v>18527</v>
      </c>
      <c r="I4939" s="36" t="s">
        <v>298</v>
      </c>
      <c r="J4939" s="36"/>
      <c r="K4939" s="49"/>
      <c r="L4939" s="36"/>
      <c r="M4939" s="36"/>
      <c r="N4939" s="36"/>
      <c r="O4939" s="36" t="s">
        <v>18342</v>
      </c>
      <c r="Q4939" s="3" t="s">
        <v>480</v>
      </c>
      <c r="T4939" s="116"/>
      <c r="AT4939" s="105" t="e">
        <f>#REF!*1.075</f>
        <v>#REF!</v>
      </c>
      <c r="AV4939" s="102" t="e">
        <f t="shared" si="1108"/>
        <v>#REF!</v>
      </c>
      <c r="AZ4939" s="108" t="b">
        <f t="shared" si="1096"/>
        <v>0</v>
      </c>
      <c r="BA4939" s="1">
        <f t="shared" si="1097"/>
        <v>0</v>
      </c>
      <c r="BB4939" s="106">
        <f t="shared" si="1109"/>
        <v>0</v>
      </c>
      <c r="BE4939" s="110"/>
      <c r="BF4939" s="110"/>
      <c r="BG4939" s="110"/>
    </row>
    <row r="4940" spans="1:59" ht="24.75" customHeight="1">
      <c r="A4940" s="9">
        <v>4949</v>
      </c>
      <c r="B4940" s="17">
        <v>17993</v>
      </c>
      <c r="C4940" s="17"/>
      <c r="D4940" s="127" t="s">
        <v>18528</v>
      </c>
      <c r="E4940" s="2" t="s">
        <v>18529</v>
      </c>
      <c r="F4940" s="2" t="s">
        <v>9542</v>
      </c>
      <c r="G4940" s="2" t="s">
        <v>3523</v>
      </c>
      <c r="H4940" s="18" t="s">
        <v>191</v>
      </c>
      <c r="I4940" s="2" t="s">
        <v>44</v>
      </c>
      <c r="J4940" s="2" t="s">
        <v>18530</v>
      </c>
      <c r="K4940" s="19"/>
      <c r="L4940" s="2"/>
      <c r="M4940" s="17">
        <v>30</v>
      </c>
      <c r="N4940" s="2" t="s">
        <v>46</v>
      </c>
      <c r="O4940" s="2" t="s">
        <v>18531</v>
      </c>
      <c r="P4940" s="1" t="s">
        <v>18532</v>
      </c>
      <c r="Q4940" s="1" t="s">
        <v>18533</v>
      </c>
      <c r="R4940" s="101">
        <v>2.2999999999999998</v>
      </c>
      <c r="S4940" s="102">
        <v>2.6</v>
      </c>
      <c r="T4940" s="116">
        <v>2.29</v>
      </c>
      <c r="U4940" s="84">
        <v>2.2999999999999998</v>
      </c>
      <c r="AE4940" s="104">
        <v>2.58</v>
      </c>
      <c r="AN4940" s="106">
        <v>2.93</v>
      </c>
      <c r="AO4940" s="105" t="s">
        <v>372</v>
      </c>
      <c r="AP4940" s="104" t="s">
        <v>373</v>
      </c>
      <c r="AQ4940" s="105" t="e">
        <f t="shared" ref="AQ4940:AQ4954" si="1110">AVERAGE(SMALL(AE4940:AI4940,1),SMALL(AE4940:AI4940,2))</f>
        <v>#NUM!</v>
      </c>
      <c r="AR4940" s="105" t="e">
        <f t="shared" ref="AR4940:AR4954" si="1111">IF(R4940 &lt;=( AVERAGE(SMALL(AE4940:AI4940,1),SMALL(AE4940:AI4940,2))), R4940, "")</f>
        <v>#NUM!</v>
      </c>
      <c r="AS4940" s="105" t="e">
        <f t="shared" ref="AS4940:AS4954" si="1112">AVERAGE(SMALL(AJ4940:AM4940,1),SMALL(AJ4940:AM4940,2))</f>
        <v>#NUM!</v>
      </c>
      <c r="AT4940" s="105" t="e">
        <f>#REF!*1.075</f>
        <v>#REF!</v>
      </c>
      <c r="AU4940" s="105">
        <f t="shared" ref="AU4940:AU4953" si="1113">T4940*1.075</f>
        <v>2.4617499999999999</v>
      </c>
      <c r="AV4940" s="102" t="e">
        <f t="shared" si="1108"/>
        <v>#REF!</v>
      </c>
      <c r="AW4940" s="105" t="s">
        <v>172</v>
      </c>
      <c r="AX4940" s="105" t="s">
        <v>173</v>
      </c>
      <c r="AY4940" s="106">
        <v>2.4617499999999999</v>
      </c>
      <c r="AZ4940" s="108">
        <f t="shared" si="1096"/>
        <v>0.61543749999999997</v>
      </c>
      <c r="BA4940" s="1">
        <f t="shared" si="1097"/>
        <v>3.0771875</v>
      </c>
      <c r="BB4940" s="106">
        <f t="shared" si="1109"/>
        <v>3.3233625</v>
      </c>
      <c r="BC4940" s="105" t="s">
        <v>53</v>
      </c>
      <c r="BD4940" s="105" t="s">
        <v>885</v>
      </c>
      <c r="BE4940" s="110"/>
      <c r="BF4940" s="110"/>
      <c r="BG4940" s="110"/>
    </row>
    <row r="4941" spans="1:59" ht="24.75" customHeight="1">
      <c r="A4941" s="9">
        <v>4950</v>
      </c>
      <c r="B4941" s="17">
        <v>17994</v>
      </c>
      <c r="C4941" s="17"/>
      <c r="D4941" s="127" t="s">
        <v>18528</v>
      </c>
      <c r="E4941" s="2" t="s">
        <v>18529</v>
      </c>
      <c r="F4941" s="2" t="s">
        <v>9542</v>
      </c>
      <c r="G4941" s="2" t="s">
        <v>3523</v>
      </c>
      <c r="H4941" s="18" t="s">
        <v>2659</v>
      </c>
      <c r="I4941" s="2" t="s">
        <v>44</v>
      </c>
      <c r="J4941" s="2" t="s">
        <v>18530</v>
      </c>
      <c r="K4941" s="19"/>
      <c r="L4941" s="2"/>
      <c r="M4941" s="17">
        <v>30</v>
      </c>
      <c r="N4941" s="2" t="s">
        <v>46</v>
      </c>
      <c r="O4941" s="2" t="s">
        <v>18531</v>
      </c>
      <c r="P4941" s="1" t="s">
        <v>18532</v>
      </c>
      <c r="Q4941" s="1" t="s">
        <v>18534</v>
      </c>
      <c r="R4941" s="101">
        <v>3.65</v>
      </c>
      <c r="S4941" s="102">
        <v>3.85</v>
      </c>
      <c r="T4941" s="116">
        <v>2.11</v>
      </c>
      <c r="U4941" s="84">
        <v>3.65</v>
      </c>
      <c r="AE4941" s="104">
        <v>4.05</v>
      </c>
      <c r="AN4941" s="106">
        <v>4.05</v>
      </c>
      <c r="AO4941" s="105" t="s">
        <v>50</v>
      </c>
      <c r="AP4941" s="104" t="s">
        <v>51</v>
      </c>
      <c r="AQ4941" s="105" t="e">
        <f t="shared" si="1110"/>
        <v>#NUM!</v>
      </c>
      <c r="AR4941" s="105" t="e">
        <f t="shared" si="1111"/>
        <v>#NUM!</v>
      </c>
      <c r="AS4941" s="105" t="e">
        <f t="shared" si="1112"/>
        <v>#NUM!</v>
      </c>
      <c r="AT4941" s="105" t="e">
        <f>#REF!*1.075</f>
        <v>#REF!</v>
      </c>
      <c r="AU4941" s="105">
        <f t="shared" si="1113"/>
        <v>2.2682499999999997</v>
      </c>
      <c r="AV4941" s="102" t="e">
        <f t="shared" si="1108"/>
        <v>#REF!</v>
      </c>
      <c r="AW4941" s="105" t="s">
        <v>172</v>
      </c>
      <c r="AX4941" s="105" t="s">
        <v>173</v>
      </c>
      <c r="AY4941" s="106">
        <v>2.2679999999999998</v>
      </c>
      <c r="AZ4941" s="108">
        <f t="shared" si="1096"/>
        <v>0.56699999999999995</v>
      </c>
      <c r="BA4941" s="1">
        <f t="shared" si="1097"/>
        <v>2.835</v>
      </c>
      <c r="BB4941" s="106">
        <f t="shared" si="1109"/>
        <v>3.0617999999999999</v>
      </c>
      <c r="BC4941" s="105" t="s">
        <v>53</v>
      </c>
      <c r="BD4941" s="105" t="s">
        <v>885</v>
      </c>
      <c r="BE4941" s="110"/>
      <c r="BF4941" s="110"/>
      <c r="BG4941" s="110"/>
    </row>
    <row r="4942" spans="1:59" ht="24.75" customHeight="1">
      <c r="A4942" s="9">
        <v>4951</v>
      </c>
      <c r="B4942" s="17">
        <v>17995</v>
      </c>
      <c r="C4942" s="17"/>
      <c r="D4942" s="127" t="s">
        <v>18528</v>
      </c>
      <c r="E4942" s="2" t="s">
        <v>18535</v>
      </c>
      <c r="F4942" s="2" t="s">
        <v>18536</v>
      </c>
      <c r="G4942" s="2" t="s">
        <v>458</v>
      </c>
      <c r="H4942" s="18" t="s">
        <v>3530</v>
      </c>
      <c r="I4942" s="2" t="s">
        <v>44</v>
      </c>
      <c r="J4942" s="2" t="s">
        <v>18537</v>
      </c>
      <c r="K4942" s="19"/>
      <c r="L4942" s="2"/>
      <c r="M4942" s="17">
        <v>30</v>
      </c>
      <c r="N4942" s="2" t="s">
        <v>46</v>
      </c>
      <c r="O4942" s="2" t="s">
        <v>18531</v>
      </c>
      <c r="P4942" s="1" t="s">
        <v>18532</v>
      </c>
      <c r="Q4942" s="1" t="s">
        <v>18538</v>
      </c>
      <c r="R4942" s="101">
        <v>3.1</v>
      </c>
      <c r="S4942" s="102">
        <v>3.3</v>
      </c>
      <c r="T4942" s="116">
        <v>3.06</v>
      </c>
      <c r="U4942" s="84">
        <v>3.1</v>
      </c>
      <c r="AE4942" s="104">
        <v>3.44</v>
      </c>
      <c r="AN4942" s="106">
        <v>3.44</v>
      </c>
      <c r="AO4942" s="105" t="s">
        <v>50</v>
      </c>
      <c r="AP4942" s="104" t="s">
        <v>51</v>
      </c>
      <c r="AQ4942" s="105" t="e">
        <f t="shared" si="1110"/>
        <v>#NUM!</v>
      </c>
      <c r="AR4942" s="105" t="e">
        <f t="shared" si="1111"/>
        <v>#NUM!</v>
      </c>
      <c r="AS4942" s="105" t="e">
        <f t="shared" si="1112"/>
        <v>#NUM!</v>
      </c>
      <c r="AT4942" s="105" t="e">
        <f>#REF!*1.075</f>
        <v>#REF!</v>
      </c>
      <c r="AU4942" s="105">
        <f t="shared" si="1113"/>
        <v>3.2894999999999999</v>
      </c>
      <c r="AV4942" s="102" t="e">
        <f t="shared" si="1108"/>
        <v>#REF!</v>
      </c>
      <c r="AW4942" s="137" t="s">
        <v>172</v>
      </c>
      <c r="AX4942" s="105" t="s">
        <v>173</v>
      </c>
      <c r="AY4942" s="106">
        <v>3.2894999999999999</v>
      </c>
      <c r="AZ4942" s="108">
        <f t="shared" si="1096"/>
        <v>0.82237499999999997</v>
      </c>
      <c r="BA4942" s="1">
        <f t="shared" si="1097"/>
        <v>4.1118749999999995</v>
      </c>
      <c r="BB4942" s="106">
        <f t="shared" si="1109"/>
        <v>4.4408249999999994</v>
      </c>
      <c r="BC4942" s="105" t="s">
        <v>53</v>
      </c>
      <c r="BD4942" s="105" t="s">
        <v>885</v>
      </c>
      <c r="BE4942" s="110"/>
      <c r="BF4942" s="110"/>
      <c r="BG4942" s="110"/>
    </row>
    <row r="4943" spans="1:59" ht="24.75" customHeight="1">
      <c r="A4943" s="9">
        <v>4952</v>
      </c>
      <c r="B4943" s="17">
        <v>17996</v>
      </c>
      <c r="C4943" s="17"/>
      <c r="D4943" s="127" t="s">
        <v>18528</v>
      </c>
      <c r="E4943" s="2" t="s">
        <v>18535</v>
      </c>
      <c r="F4943" s="2" t="s">
        <v>18536</v>
      </c>
      <c r="G4943" s="2" t="s">
        <v>458</v>
      </c>
      <c r="H4943" s="18" t="s">
        <v>459</v>
      </c>
      <c r="I4943" s="2" t="s">
        <v>44</v>
      </c>
      <c r="J4943" s="2" t="s">
        <v>18537</v>
      </c>
      <c r="K4943" s="19"/>
      <c r="L4943" s="2"/>
      <c r="M4943" s="17">
        <v>30</v>
      </c>
      <c r="N4943" s="2" t="s">
        <v>46</v>
      </c>
      <c r="O4943" s="2" t="s">
        <v>18531</v>
      </c>
      <c r="P4943" s="1" t="s">
        <v>18532</v>
      </c>
      <c r="Q4943" s="1" t="s">
        <v>18539</v>
      </c>
      <c r="R4943" s="101">
        <v>3.55</v>
      </c>
      <c r="S4943" s="102">
        <v>3.85</v>
      </c>
      <c r="T4943" s="116">
        <v>3.52</v>
      </c>
      <c r="U4943" s="84">
        <v>3.55</v>
      </c>
      <c r="AE4943" s="104">
        <v>3.97</v>
      </c>
      <c r="AN4943" s="106">
        <v>3.97</v>
      </c>
      <c r="AO4943" s="105" t="s">
        <v>50</v>
      </c>
      <c r="AP4943" s="104" t="s">
        <v>51</v>
      </c>
      <c r="AQ4943" s="105" t="e">
        <f t="shared" si="1110"/>
        <v>#NUM!</v>
      </c>
      <c r="AR4943" s="105" t="e">
        <f t="shared" si="1111"/>
        <v>#NUM!</v>
      </c>
      <c r="AS4943" s="105" t="e">
        <f t="shared" si="1112"/>
        <v>#NUM!</v>
      </c>
      <c r="AT4943" s="105" t="e">
        <f>#REF!*1.075</f>
        <v>#REF!</v>
      </c>
      <c r="AU4943" s="105">
        <f t="shared" si="1113"/>
        <v>3.7839999999999998</v>
      </c>
      <c r="AV4943" s="102" t="e">
        <f t="shared" si="1108"/>
        <v>#REF!</v>
      </c>
      <c r="AW4943" s="105" t="s">
        <v>172</v>
      </c>
      <c r="AX4943" s="105" t="s">
        <v>173</v>
      </c>
      <c r="AY4943" s="106">
        <v>3.7839999999999998</v>
      </c>
      <c r="AZ4943" s="108">
        <f t="shared" si="1096"/>
        <v>0.94599999999999995</v>
      </c>
      <c r="BA4943" s="1">
        <f t="shared" si="1097"/>
        <v>4.7299999999999995</v>
      </c>
      <c r="BB4943" s="106">
        <f t="shared" si="1109"/>
        <v>5.1083999999999996</v>
      </c>
      <c r="BC4943" s="105" t="s">
        <v>53</v>
      </c>
      <c r="BD4943" s="105" t="s">
        <v>885</v>
      </c>
      <c r="BE4943" s="110"/>
      <c r="BF4943" s="110"/>
      <c r="BG4943" s="110"/>
    </row>
    <row r="4944" spans="1:59" ht="24.75" customHeight="1">
      <c r="A4944" s="9">
        <v>4953</v>
      </c>
      <c r="B4944" s="17">
        <v>19453</v>
      </c>
      <c r="C4944" s="17"/>
      <c r="D4944" s="127" t="s">
        <v>18528</v>
      </c>
      <c r="E4944" s="2" t="s">
        <v>18540</v>
      </c>
      <c r="F4944" s="2" t="s">
        <v>2346</v>
      </c>
      <c r="G4944" s="2" t="s">
        <v>2103</v>
      </c>
      <c r="H4944" s="18" t="s">
        <v>251</v>
      </c>
      <c r="I4944" s="2" t="s">
        <v>44</v>
      </c>
      <c r="J4944" s="2" t="s">
        <v>18541</v>
      </c>
      <c r="K4944" s="19"/>
      <c r="L4944" s="2"/>
      <c r="M4944" s="17">
        <v>3</v>
      </c>
      <c r="N4944" s="2" t="s">
        <v>46</v>
      </c>
      <c r="O4944" s="2" t="s">
        <v>18531</v>
      </c>
      <c r="P4944" s="1" t="s">
        <v>18532</v>
      </c>
      <c r="Q4944" s="1" t="s">
        <v>18542</v>
      </c>
      <c r="R4944" s="101">
        <v>3.14</v>
      </c>
      <c r="S4944" s="102">
        <v>3.3</v>
      </c>
      <c r="T4944" s="116">
        <v>3.14</v>
      </c>
      <c r="U4944" s="84">
        <v>3.14</v>
      </c>
      <c r="AE4944" s="104">
        <v>3.54</v>
      </c>
      <c r="AN4944" s="106">
        <v>3.54</v>
      </c>
      <c r="AO4944" s="105" t="s">
        <v>50</v>
      </c>
      <c r="AP4944" s="104" t="s">
        <v>51</v>
      </c>
      <c r="AQ4944" s="105" t="e">
        <f t="shared" si="1110"/>
        <v>#NUM!</v>
      </c>
      <c r="AR4944" s="105" t="e">
        <f t="shared" si="1111"/>
        <v>#NUM!</v>
      </c>
      <c r="AS4944" s="105" t="e">
        <f t="shared" si="1112"/>
        <v>#NUM!</v>
      </c>
      <c r="AT4944" s="105" t="e">
        <f>#REF!*1.075</f>
        <v>#REF!</v>
      </c>
      <c r="AU4944" s="105">
        <f t="shared" si="1113"/>
        <v>3.3755000000000002</v>
      </c>
      <c r="AV4944" s="102" t="e">
        <f t="shared" si="1108"/>
        <v>#REF!</v>
      </c>
      <c r="AW4944" s="137" t="s">
        <v>172</v>
      </c>
      <c r="AX4944" s="105" t="s">
        <v>173</v>
      </c>
      <c r="AY4944" s="106">
        <v>3.3755000000000002</v>
      </c>
      <c r="AZ4944" s="108">
        <f t="shared" si="1096"/>
        <v>0.84387500000000004</v>
      </c>
      <c r="BA4944" s="1">
        <f t="shared" si="1097"/>
        <v>4.2193750000000003</v>
      </c>
      <c r="BB4944" s="106">
        <f t="shared" si="1109"/>
        <v>4.5569250000000006</v>
      </c>
      <c r="BC4944" s="105" t="s">
        <v>53</v>
      </c>
      <c r="BD4944" s="105" t="s">
        <v>885</v>
      </c>
      <c r="BE4944" s="110"/>
      <c r="BF4944" s="110"/>
      <c r="BG4944" s="110"/>
    </row>
    <row r="4945" spans="1:59" ht="24.75" customHeight="1">
      <c r="A4945" s="9">
        <v>4954</v>
      </c>
      <c r="B4945" s="17">
        <v>19251</v>
      </c>
      <c r="C4945" s="17"/>
      <c r="D4945" s="127" t="s">
        <v>18528</v>
      </c>
      <c r="E4945" s="2" t="s">
        <v>18543</v>
      </c>
      <c r="F4945" s="2" t="s">
        <v>6739</v>
      </c>
      <c r="G4945" s="2" t="s">
        <v>380</v>
      </c>
      <c r="H4945" s="18" t="s">
        <v>123</v>
      </c>
      <c r="I4945" s="2" t="s">
        <v>44</v>
      </c>
      <c r="J4945" s="2" t="s">
        <v>18544</v>
      </c>
      <c r="K4945" s="19"/>
      <c r="L4945" s="2"/>
      <c r="M4945" s="17">
        <v>30</v>
      </c>
      <c r="N4945" s="2" t="s">
        <v>46</v>
      </c>
      <c r="O4945" s="2" t="s">
        <v>18531</v>
      </c>
      <c r="P4945" s="1" t="s">
        <v>18532</v>
      </c>
      <c r="Q4945" s="1" t="s">
        <v>18545</v>
      </c>
      <c r="R4945" s="101">
        <v>4</v>
      </c>
      <c r="S4945" s="102">
        <v>4.2</v>
      </c>
      <c r="T4945" s="116">
        <v>2.76</v>
      </c>
      <c r="U4945" s="84">
        <v>4</v>
      </c>
      <c r="AE4945" s="104">
        <v>4.4000000000000004</v>
      </c>
      <c r="AN4945" s="106">
        <v>4.4000000000000004</v>
      </c>
      <c r="AO4945" s="105" t="s">
        <v>50</v>
      </c>
      <c r="AP4945" s="104" t="s">
        <v>51</v>
      </c>
      <c r="AQ4945" s="105" t="e">
        <f t="shared" si="1110"/>
        <v>#NUM!</v>
      </c>
      <c r="AR4945" s="105" t="e">
        <f t="shared" si="1111"/>
        <v>#NUM!</v>
      </c>
      <c r="AS4945" s="105" t="e">
        <f t="shared" si="1112"/>
        <v>#NUM!</v>
      </c>
      <c r="AT4945" s="105" t="e">
        <f>#REF!*1.075</f>
        <v>#REF!</v>
      </c>
      <c r="AU4945" s="105">
        <f t="shared" si="1113"/>
        <v>2.9669999999999996</v>
      </c>
      <c r="AV4945" s="102" t="e">
        <f t="shared" si="1108"/>
        <v>#REF!</v>
      </c>
      <c r="AW4945" s="137" t="s">
        <v>172</v>
      </c>
      <c r="AX4945" s="105" t="s">
        <v>173</v>
      </c>
      <c r="AY4945" s="106">
        <v>2.9670000000000001</v>
      </c>
      <c r="AZ4945" s="108">
        <f t="shared" si="1096"/>
        <v>0.74175000000000002</v>
      </c>
      <c r="BA4945" s="1">
        <f t="shared" si="1097"/>
        <v>3.7087500000000002</v>
      </c>
      <c r="BB4945" s="106">
        <f t="shared" si="1109"/>
        <v>4.0054500000000006</v>
      </c>
      <c r="BC4945" s="105" t="s">
        <v>53</v>
      </c>
      <c r="BD4945" s="105" t="s">
        <v>885</v>
      </c>
      <c r="BE4945" s="110"/>
      <c r="BF4945" s="110"/>
      <c r="BG4945" s="110"/>
    </row>
    <row r="4946" spans="1:59" ht="24.75" customHeight="1">
      <c r="A4946" s="9">
        <v>4955</v>
      </c>
      <c r="B4946" s="17">
        <v>19282</v>
      </c>
      <c r="C4946" s="17"/>
      <c r="D4946" s="127" t="s">
        <v>18528</v>
      </c>
      <c r="E4946" s="2" t="s">
        <v>18543</v>
      </c>
      <c r="F4946" s="2" t="s">
        <v>6739</v>
      </c>
      <c r="G4946" s="2" t="s">
        <v>380</v>
      </c>
      <c r="H4946" s="18" t="s">
        <v>60</v>
      </c>
      <c r="I4946" s="2" t="s">
        <v>44</v>
      </c>
      <c r="J4946" s="2" t="s">
        <v>18544</v>
      </c>
      <c r="K4946" s="19"/>
      <c r="L4946" s="2"/>
      <c r="M4946" s="17">
        <v>30</v>
      </c>
      <c r="N4946" s="2" t="s">
        <v>46</v>
      </c>
      <c r="O4946" s="2" t="s">
        <v>18531</v>
      </c>
      <c r="P4946" s="1" t="s">
        <v>18532</v>
      </c>
      <c r="Q4946" s="1" t="s">
        <v>18546</v>
      </c>
      <c r="R4946" s="101">
        <v>5.0999999999999996</v>
      </c>
      <c r="S4946" s="102">
        <v>5.4</v>
      </c>
      <c r="T4946" s="116">
        <v>5.28</v>
      </c>
      <c r="U4946" s="84">
        <v>5.0999999999999996</v>
      </c>
      <c r="AE4946" s="104">
        <v>5.95</v>
      </c>
      <c r="AN4946" s="106">
        <v>5.95</v>
      </c>
      <c r="AO4946" s="105" t="s">
        <v>50</v>
      </c>
      <c r="AP4946" s="104" t="s">
        <v>51</v>
      </c>
      <c r="AQ4946" s="105" t="e">
        <f t="shared" si="1110"/>
        <v>#NUM!</v>
      </c>
      <c r="AR4946" s="105" t="e">
        <f t="shared" si="1111"/>
        <v>#NUM!</v>
      </c>
      <c r="AS4946" s="105" t="e">
        <f t="shared" si="1112"/>
        <v>#NUM!</v>
      </c>
      <c r="AT4946" s="105" t="e">
        <f>#REF!*1.075</f>
        <v>#REF!</v>
      </c>
      <c r="AU4946" s="105">
        <f t="shared" si="1113"/>
        <v>5.6760000000000002</v>
      </c>
      <c r="AV4946" s="102" t="e">
        <f t="shared" si="1108"/>
        <v>#REF!</v>
      </c>
      <c r="AW4946" s="105" t="s">
        <v>172</v>
      </c>
      <c r="AX4946" s="105" t="s">
        <v>173</v>
      </c>
      <c r="AY4946" s="106">
        <v>5.6760000000000002</v>
      </c>
      <c r="AZ4946" s="108">
        <f t="shared" si="1096"/>
        <v>1.419</v>
      </c>
      <c r="BA4946" s="1">
        <f t="shared" si="1097"/>
        <v>7.0950000000000006</v>
      </c>
      <c r="BB4946" s="106">
        <f t="shared" si="1109"/>
        <v>7.6626000000000012</v>
      </c>
      <c r="BC4946" s="105" t="s">
        <v>53</v>
      </c>
      <c r="BD4946" s="105" t="s">
        <v>885</v>
      </c>
      <c r="BE4946" s="110"/>
      <c r="BF4946" s="110"/>
      <c r="BG4946" s="110"/>
    </row>
    <row r="4947" spans="1:59" ht="24.75" customHeight="1">
      <c r="A4947" s="9">
        <v>4956</v>
      </c>
      <c r="B4947" s="20">
        <v>19283</v>
      </c>
      <c r="C4947" s="20"/>
      <c r="D4947" s="127" t="s">
        <v>18528</v>
      </c>
      <c r="E4947" s="2" t="s">
        <v>18543</v>
      </c>
      <c r="F4947" s="2" t="s">
        <v>6739</v>
      </c>
      <c r="G4947" s="2" t="s">
        <v>380</v>
      </c>
      <c r="H4947" s="18" t="s">
        <v>189</v>
      </c>
      <c r="I4947" s="2" t="s">
        <v>44</v>
      </c>
      <c r="J4947" s="2" t="s">
        <v>18544</v>
      </c>
      <c r="K4947" s="19"/>
      <c r="L4947" s="2"/>
      <c r="M4947" s="17">
        <v>30</v>
      </c>
      <c r="N4947" s="2" t="s">
        <v>46</v>
      </c>
      <c r="O4947" s="2" t="s">
        <v>18531</v>
      </c>
      <c r="P4947" s="1" t="s">
        <v>18532</v>
      </c>
      <c r="Q4947" s="1" t="s">
        <v>18547</v>
      </c>
      <c r="R4947" s="101">
        <v>6.9</v>
      </c>
      <c r="S4947" s="102">
        <v>7.2</v>
      </c>
      <c r="T4947" s="116">
        <v>6.97</v>
      </c>
      <c r="U4947" s="84">
        <v>6.9</v>
      </c>
      <c r="AE4947" s="104">
        <v>7.85</v>
      </c>
      <c r="AQ4947" s="105" t="e">
        <f t="shared" si="1110"/>
        <v>#NUM!</v>
      </c>
      <c r="AR4947" s="105" t="e">
        <f t="shared" si="1111"/>
        <v>#NUM!</v>
      </c>
      <c r="AS4947" s="105" t="e">
        <f t="shared" si="1112"/>
        <v>#NUM!</v>
      </c>
      <c r="AT4947" s="105" t="e">
        <f>#REF!*1.075</f>
        <v>#REF!</v>
      </c>
      <c r="AU4947" s="105">
        <f t="shared" si="1113"/>
        <v>7.4927499999999991</v>
      </c>
      <c r="AV4947" s="102" t="e">
        <f t="shared" si="1108"/>
        <v>#REF!</v>
      </c>
      <c r="AW4947" s="137" t="s">
        <v>172</v>
      </c>
      <c r="AX4947" s="137" t="s">
        <v>173</v>
      </c>
      <c r="AY4947" s="106">
        <v>7.4927499999999991</v>
      </c>
      <c r="AZ4947" s="108">
        <f t="shared" si="1096"/>
        <v>1.8731874999999998</v>
      </c>
      <c r="BA4947" s="1">
        <f t="shared" si="1097"/>
        <v>9.3659374999999994</v>
      </c>
      <c r="BB4947" s="106">
        <f t="shared" si="1109"/>
        <v>10.115212499999998</v>
      </c>
      <c r="BC4947" s="105" t="s">
        <v>53</v>
      </c>
      <c r="BD4947" s="105" t="s">
        <v>885</v>
      </c>
      <c r="BE4947" s="110"/>
      <c r="BF4947" s="110"/>
      <c r="BG4947" s="110"/>
    </row>
    <row r="4948" spans="1:59" ht="24.75" customHeight="1">
      <c r="A4948" s="9">
        <v>4957</v>
      </c>
      <c r="B4948" s="17">
        <v>19466</v>
      </c>
      <c r="C4948" s="17"/>
      <c r="D4948" s="127" t="s">
        <v>18528</v>
      </c>
      <c r="E4948" s="2" t="s">
        <v>18548</v>
      </c>
      <c r="F4948" s="2" t="s">
        <v>18549</v>
      </c>
      <c r="G4948" s="2" t="s">
        <v>1258</v>
      </c>
      <c r="H4948" s="18" t="s">
        <v>251</v>
      </c>
      <c r="I4948" s="2" t="s">
        <v>44</v>
      </c>
      <c r="J4948" s="2" t="s">
        <v>18550</v>
      </c>
      <c r="K4948" s="19"/>
      <c r="L4948" s="2"/>
      <c r="M4948" s="17">
        <v>10</v>
      </c>
      <c r="N4948" s="2" t="s">
        <v>46</v>
      </c>
      <c r="O4948" s="2" t="s">
        <v>18531</v>
      </c>
      <c r="P4948" s="1" t="s">
        <v>18532</v>
      </c>
      <c r="Q4948" s="1" t="s">
        <v>18551</v>
      </c>
      <c r="R4948" s="101">
        <v>2.8</v>
      </c>
      <c r="S4948" s="102">
        <v>2.94</v>
      </c>
      <c r="T4948" s="116">
        <v>1.44</v>
      </c>
      <c r="U4948" s="84">
        <v>2.8</v>
      </c>
      <c r="AE4948" s="104">
        <v>3.02</v>
      </c>
      <c r="AN4948" s="106">
        <v>3.02</v>
      </c>
      <c r="AO4948" s="105" t="s">
        <v>50</v>
      </c>
      <c r="AP4948" s="104" t="s">
        <v>51</v>
      </c>
      <c r="AQ4948" s="105" t="e">
        <f t="shared" si="1110"/>
        <v>#NUM!</v>
      </c>
      <c r="AR4948" s="105" t="e">
        <f t="shared" si="1111"/>
        <v>#NUM!</v>
      </c>
      <c r="AS4948" s="105" t="e">
        <f t="shared" si="1112"/>
        <v>#NUM!</v>
      </c>
      <c r="AT4948" s="105" t="e">
        <f>#REF!*1.075</f>
        <v>#REF!</v>
      </c>
      <c r="AU4948" s="105">
        <f t="shared" si="1113"/>
        <v>1.5479999999999998</v>
      </c>
      <c r="AV4948" s="102" t="e">
        <f t="shared" si="1108"/>
        <v>#REF!</v>
      </c>
      <c r="AW4948" s="105" t="s">
        <v>172</v>
      </c>
      <c r="AX4948" s="105" t="s">
        <v>173</v>
      </c>
      <c r="AY4948" s="106">
        <v>1.548</v>
      </c>
      <c r="AZ4948" s="108">
        <f t="shared" si="1096"/>
        <v>0.38700000000000001</v>
      </c>
      <c r="BA4948" s="1">
        <f t="shared" si="1097"/>
        <v>1.9350000000000001</v>
      </c>
      <c r="BB4948" s="106">
        <f t="shared" si="1109"/>
        <v>2.0897999999999999</v>
      </c>
      <c r="BC4948" s="105" t="s">
        <v>53</v>
      </c>
      <c r="BD4948" s="105" t="s">
        <v>885</v>
      </c>
      <c r="BE4948" s="110"/>
      <c r="BF4948" s="110"/>
      <c r="BG4948" s="110"/>
    </row>
    <row r="4949" spans="1:59" ht="24.75" customHeight="1">
      <c r="A4949" s="9">
        <v>4958</v>
      </c>
      <c r="B4949" s="17">
        <v>18000</v>
      </c>
      <c r="C4949" s="17"/>
      <c r="D4949" s="127" t="s">
        <v>18528</v>
      </c>
      <c r="E4949" s="2" t="s">
        <v>18552</v>
      </c>
      <c r="F4949" s="2" t="s">
        <v>3603</v>
      </c>
      <c r="G4949" s="2" t="s">
        <v>309</v>
      </c>
      <c r="H4949" s="18" t="s">
        <v>310</v>
      </c>
      <c r="I4949" s="2" t="s">
        <v>68</v>
      </c>
      <c r="J4949" s="2" t="s">
        <v>18553</v>
      </c>
      <c r="K4949" s="19"/>
      <c r="L4949" s="2"/>
      <c r="M4949" s="17">
        <v>30</v>
      </c>
      <c r="N4949" s="2" t="s">
        <v>46</v>
      </c>
      <c r="O4949" s="2" t="s">
        <v>18531</v>
      </c>
      <c r="P4949" s="1" t="s">
        <v>18532</v>
      </c>
      <c r="Q4949" s="1" t="s">
        <v>18554</v>
      </c>
      <c r="R4949" s="101">
        <v>4</v>
      </c>
      <c r="S4949" s="102">
        <v>4</v>
      </c>
      <c r="T4949" s="116">
        <v>3.75</v>
      </c>
      <c r="U4949" s="84">
        <v>3.8</v>
      </c>
      <c r="AE4949" s="104">
        <v>4.2300000000000004</v>
      </c>
      <c r="AN4949" s="106">
        <v>7.11</v>
      </c>
      <c r="AO4949" s="105" t="s">
        <v>50</v>
      </c>
      <c r="AP4949" s="104" t="s">
        <v>51</v>
      </c>
      <c r="AQ4949" s="105" t="e">
        <f t="shared" si="1110"/>
        <v>#NUM!</v>
      </c>
      <c r="AR4949" s="105" t="e">
        <f t="shared" si="1111"/>
        <v>#NUM!</v>
      </c>
      <c r="AS4949" s="105" t="e">
        <f t="shared" si="1112"/>
        <v>#NUM!</v>
      </c>
      <c r="AT4949" s="105" t="e">
        <f>#REF!*1.075</f>
        <v>#REF!</v>
      </c>
      <c r="AU4949" s="105">
        <f t="shared" si="1113"/>
        <v>4.03125</v>
      </c>
      <c r="AV4949" s="102" t="e">
        <f t="shared" si="1108"/>
        <v>#REF!</v>
      </c>
      <c r="AW4949" s="105" t="s">
        <v>372</v>
      </c>
      <c r="AX4949" s="105" t="s">
        <v>373</v>
      </c>
      <c r="AY4949" s="106">
        <v>3.274</v>
      </c>
      <c r="AZ4949" s="108">
        <f t="shared" si="1096"/>
        <v>0.81850000000000001</v>
      </c>
      <c r="BA4949" s="1">
        <f t="shared" si="1097"/>
        <v>4.0925000000000002</v>
      </c>
      <c r="BB4949" s="106">
        <f t="shared" si="1109"/>
        <v>4.4199000000000002</v>
      </c>
      <c r="BC4949" s="105" t="s">
        <v>53</v>
      </c>
      <c r="BD4949" s="105" t="s">
        <v>885</v>
      </c>
      <c r="BE4949" s="110"/>
      <c r="BF4949" s="110"/>
      <c r="BG4949" s="110"/>
    </row>
    <row r="4950" spans="1:59" ht="24.75" hidden="1" customHeight="1">
      <c r="A4950" s="9">
        <v>4959</v>
      </c>
      <c r="B4950" s="17">
        <v>17911</v>
      </c>
      <c r="C4950" s="17"/>
      <c r="D4950" s="8"/>
      <c r="E4950" s="2" t="s">
        <v>18555</v>
      </c>
      <c r="F4950" s="2" t="s">
        <v>18556</v>
      </c>
      <c r="G4950" s="2" t="s">
        <v>303</v>
      </c>
      <c r="H4950" s="18" t="s">
        <v>105</v>
      </c>
      <c r="I4950" s="2" t="s">
        <v>44</v>
      </c>
      <c r="J4950" s="2" t="s">
        <v>18557</v>
      </c>
      <c r="K4950" s="19"/>
      <c r="L4950" s="2"/>
      <c r="M4950" s="17">
        <v>7</v>
      </c>
      <c r="N4950" s="2" t="s">
        <v>46</v>
      </c>
      <c r="O4950" s="2" t="s">
        <v>18531</v>
      </c>
      <c r="P4950" s="1" t="s">
        <v>18532</v>
      </c>
      <c r="Q4950" s="1" t="s">
        <v>18558</v>
      </c>
      <c r="R4950" s="101">
        <v>5.6</v>
      </c>
      <c r="T4950" s="116">
        <v>3.02</v>
      </c>
      <c r="U4950" s="84">
        <v>5.6</v>
      </c>
      <c r="AE4950" s="104">
        <v>5.6</v>
      </c>
      <c r="AN4950" s="106">
        <v>5.6</v>
      </c>
      <c r="AO4950" s="105" t="s">
        <v>50</v>
      </c>
      <c r="AP4950" s="104" t="s">
        <v>51</v>
      </c>
      <c r="AQ4950" s="105" t="e">
        <f t="shared" si="1110"/>
        <v>#NUM!</v>
      </c>
      <c r="AR4950" s="105" t="e">
        <f t="shared" si="1111"/>
        <v>#NUM!</v>
      </c>
      <c r="AS4950" s="105" t="e">
        <f t="shared" si="1112"/>
        <v>#NUM!</v>
      </c>
      <c r="AT4950" s="105" t="e">
        <f>#REF!*1.075</f>
        <v>#REF!</v>
      </c>
      <c r="AU4950" s="105">
        <f t="shared" si="1113"/>
        <v>3.2464999999999997</v>
      </c>
      <c r="AV4950" s="102" t="e">
        <f t="shared" si="1108"/>
        <v>#REF!</v>
      </c>
      <c r="AW4950" s="105" t="s">
        <v>172</v>
      </c>
      <c r="AX4950" s="105" t="s">
        <v>173</v>
      </c>
      <c r="AY4950" s="106">
        <v>3.246</v>
      </c>
      <c r="AZ4950" s="108">
        <f t="shared" si="1096"/>
        <v>0.8115</v>
      </c>
      <c r="BA4950" s="1">
        <f t="shared" si="1097"/>
        <v>4.0575000000000001</v>
      </c>
      <c r="BB4950" s="106">
        <f t="shared" si="1109"/>
        <v>4.3821000000000003</v>
      </c>
      <c r="BC4950" s="105" t="s">
        <v>53</v>
      </c>
      <c r="BE4950" s="110"/>
      <c r="BF4950" s="110"/>
      <c r="BG4950" s="110"/>
    </row>
    <row r="4951" spans="1:59" ht="24.75" customHeight="1">
      <c r="A4951" s="9">
        <v>4961</v>
      </c>
      <c r="B4951" s="17">
        <v>17971</v>
      </c>
      <c r="C4951" s="17"/>
      <c r="D4951" s="127" t="s">
        <v>18528</v>
      </c>
      <c r="E4951" s="2" t="s">
        <v>18559</v>
      </c>
      <c r="F4951" s="2" t="s">
        <v>18560</v>
      </c>
      <c r="G4951" s="2" t="s">
        <v>4045</v>
      </c>
      <c r="H4951" s="18" t="s">
        <v>18561</v>
      </c>
      <c r="I4951" s="2" t="s">
        <v>44</v>
      </c>
      <c r="J4951" s="2" t="s">
        <v>18562</v>
      </c>
      <c r="K4951" s="19"/>
      <c r="L4951" s="2"/>
      <c r="M4951" s="17">
        <v>20</v>
      </c>
      <c r="N4951" s="2" t="s">
        <v>46</v>
      </c>
      <c r="O4951" s="2" t="s">
        <v>18531</v>
      </c>
      <c r="P4951" s="1" t="s">
        <v>18532</v>
      </c>
      <c r="Q4951" s="1" t="s">
        <v>18563</v>
      </c>
      <c r="R4951" s="101">
        <v>4.25</v>
      </c>
      <c r="S4951" s="102">
        <v>4.5999999999999996</v>
      </c>
      <c r="T4951" s="116">
        <v>4.21</v>
      </c>
      <c r="U4951" s="84">
        <v>4.25</v>
      </c>
      <c r="AE4951" s="104">
        <v>4.74</v>
      </c>
      <c r="AN4951" s="106">
        <v>4.74</v>
      </c>
      <c r="AO4951" s="105" t="s">
        <v>50</v>
      </c>
      <c r="AP4951" s="104" t="s">
        <v>51</v>
      </c>
      <c r="AQ4951" s="105" t="e">
        <f t="shared" si="1110"/>
        <v>#NUM!</v>
      </c>
      <c r="AR4951" s="105" t="e">
        <f t="shared" si="1111"/>
        <v>#NUM!</v>
      </c>
      <c r="AS4951" s="105" t="e">
        <f t="shared" si="1112"/>
        <v>#NUM!</v>
      </c>
      <c r="AT4951" s="105" t="e">
        <f>#REF!*1.075</f>
        <v>#REF!</v>
      </c>
      <c r="AU4951" s="105">
        <f t="shared" si="1113"/>
        <v>4.5257499999999995</v>
      </c>
      <c r="AV4951" s="102" t="e">
        <f t="shared" si="1108"/>
        <v>#REF!</v>
      </c>
      <c r="AW4951" s="105" t="s">
        <v>172</v>
      </c>
      <c r="AX4951" s="105" t="s">
        <v>173</v>
      </c>
      <c r="AY4951" s="106">
        <v>4.5257499999999995</v>
      </c>
      <c r="AZ4951" s="108">
        <f t="shared" si="1096"/>
        <v>1.1314374999999999</v>
      </c>
      <c r="BA4951" s="1">
        <f t="shared" si="1097"/>
        <v>5.6571874999999991</v>
      </c>
      <c r="BB4951" s="106">
        <f t="shared" si="1109"/>
        <v>6.1097624999999987</v>
      </c>
      <c r="BC4951" s="105" t="s">
        <v>53</v>
      </c>
      <c r="BD4951" s="105" t="s">
        <v>885</v>
      </c>
      <c r="BE4951" s="110"/>
      <c r="BF4951" s="110"/>
      <c r="BG4951" s="110"/>
    </row>
    <row r="4952" spans="1:59" ht="24.75" hidden="1" customHeight="1">
      <c r="A4952" s="9">
        <v>4962</v>
      </c>
      <c r="B4952" s="7">
        <v>18001</v>
      </c>
      <c r="C4952" s="7"/>
      <c r="D4952" s="8"/>
      <c r="E4952" s="1" t="s">
        <v>18564</v>
      </c>
      <c r="F4952" s="1" t="s">
        <v>18565</v>
      </c>
      <c r="G4952" s="1" t="s">
        <v>18566</v>
      </c>
      <c r="H4952" s="8" t="s">
        <v>251</v>
      </c>
      <c r="I4952" s="1" t="s">
        <v>44</v>
      </c>
      <c r="J4952" s="1" t="s">
        <v>18567</v>
      </c>
      <c r="K4952" s="9"/>
      <c r="L4952" s="1"/>
      <c r="M4952" s="7">
        <v>4</v>
      </c>
      <c r="N4952" s="1" t="s">
        <v>46</v>
      </c>
      <c r="O4952" s="1" t="s">
        <v>18531</v>
      </c>
      <c r="P4952" s="1" t="s">
        <v>18532</v>
      </c>
      <c r="Q4952" s="1" t="s">
        <v>18568</v>
      </c>
      <c r="R4952" s="101">
        <v>3.36</v>
      </c>
      <c r="T4952" s="116">
        <v>1.2</v>
      </c>
      <c r="U4952" s="84">
        <v>3.36</v>
      </c>
      <c r="AE4952" s="104">
        <v>3.36</v>
      </c>
      <c r="AN4952" s="106">
        <v>3.36</v>
      </c>
      <c r="AO4952" s="105" t="s">
        <v>50</v>
      </c>
      <c r="AP4952" s="104" t="s">
        <v>51</v>
      </c>
      <c r="AQ4952" s="105" t="e">
        <f t="shared" si="1110"/>
        <v>#NUM!</v>
      </c>
      <c r="AR4952" s="105" t="e">
        <f t="shared" si="1111"/>
        <v>#NUM!</v>
      </c>
      <c r="AS4952" s="105" t="e">
        <f t="shared" si="1112"/>
        <v>#NUM!</v>
      </c>
      <c r="AT4952" s="105" t="e">
        <f>#REF!*1.075</f>
        <v>#REF!</v>
      </c>
      <c r="AU4952" s="105">
        <f t="shared" si="1113"/>
        <v>1.2899999999999998</v>
      </c>
      <c r="AV4952" s="102" t="e">
        <f t="shared" si="1108"/>
        <v>#REF!</v>
      </c>
      <c r="AW4952" s="105" t="s">
        <v>172</v>
      </c>
      <c r="AX4952" s="105" t="s">
        <v>173</v>
      </c>
      <c r="AY4952" s="106">
        <v>1.29</v>
      </c>
      <c r="AZ4952" s="108">
        <f t="shared" si="1096"/>
        <v>0.32250000000000001</v>
      </c>
      <c r="BA4952" s="1">
        <f t="shared" si="1097"/>
        <v>1.6125</v>
      </c>
      <c r="BB4952" s="106">
        <f t="shared" si="1109"/>
        <v>1.7415</v>
      </c>
      <c r="BC4952" s="105" t="s">
        <v>53</v>
      </c>
      <c r="BE4952" s="110"/>
      <c r="BF4952" s="110"/>
      <c r="BG4952" s="110"/>
    </row>
    <row r="4953" spans="1:59" ht="24.75" customHeight="1">
      <c r="A4953" s="9">
        <v>4963</v>
      </c>
      <c r="B4953" s="7">
        <v>18002</v>
      </c>
      <c r="C4953" s="7"/>
      <c r="D4953" s="127" t="s">
        <v>18528</v>
      </c>
      <c r="E4953" s="1" t="s">
        <v>18564</v>
      </c>
      <c r="F4953" s="1" t="s">
        <v>18565</v>
      </c>
      <c r="G4953" s="1" t="s">
        <v>18566</v>
      </c>
      <c r="H4953" s="8" t="s">
        <v>251</v>
      </c>
      <c r="I4953" s="1" t="s">
        <v>44</v>
      </c>
      <c r="J4953" s="1" t="s">
        <v>18569</v>
      </c>
      <c r="K4953" s="9"/>
      <c r="L4953" s="1"/>
      <c r="M4953" s="7">
        <v>14</v>
      </c>
      <c r="N4953" s="1" t="s">
        <v>46</v>
      </c>
      <c r="O4953" s="1" t="s">
        <v>18531</v>
      </c>
      <c r="P4953" s="1" t="s">
        <v>18532</v>
      </c>
      <c r="Q4953" s="1" t="s">
        <v>18570</v>
      </c>
      <c r="R4953" s="101">
        <v>4.6500000000000004</v>
      </c>
      <c r="S4953" s="102">
        <v>4.8499999999999996</v>
      </c>
      <c r="T4953" s="116">
        <v>4.5199999999999996</v>
      </c>
      <c r="U4953" s="84">
        <v>4.6500000000000004</v>
      </c>
      <c r="AE4953" s="104">
        <v>5.08</v>
      </c>
      <c r="AN4953" s="106">
        <v>5.08</v>
      </c>
      <c r="AO4953" s="105" t="s">
        <v>50</v>
      </c>
      <c r="AP4953" s="104" t="s">
        <v>51</v>
      </c>
      <c r="AQ4953" s="105" t="e">
        <f t="shared" si="1110"/>
        <v>#NUM!</v>
      </c>
      <c r="AR4953" s="105" t="e">
        <f t="shared" si="1111"/>
        <v>#NUM!</v>
      </c>
      <c r="AS4953" s="105" t="e">
        <f t="shared" si="1112"/>
        <v>#NUM!</v>
      </c>
      <c r="AT4953" s="105" t="e">
        <f>#REF!*1.075</f>
        <v>#REF!</v>
      </c>
      <c r="AU4953" s="105">
        <f t="shared" si="1113"/>
        <v>4.8589999999999991</v>
      </c>
      <c r="AV4953" s="102" t="e">
        <f t="shared" si="1108"/>
        <v>#REF!</v>
      </c>
      <c r="AW4953" s="105" t="s">
        <v>172</v>
      </c>
      <c r="AX4953" s="105" t="s">
        <v>173</v>
      </c>
      <c r="AY4953" s="106">
        <v>4.8589999999999991</v>
      </c>
      <c r="AZ4953" s="108">
        <f t="shared" si="1096"/>
        <v>1.2147499999999998</v>
      </c>
      <c r="BA4953" s="1">
        <f t="shared" si="1097"/>
        <v>6.0737499999999986</v>
      </c>
      <c r="BB4953" s="106">
        <f t="shared" si="1109"/>
        <v>6.5596499999999986</v>
      </c>
      <c r="BC4953" s="105" t="s">
        <v>53</v>
      </c>
      <c r="BD4953" s="105" t="s">
        <v>885</v>
      </c>
      <c r="BE4953" s="110"/>
      <c r="BF4953" s="110"/>
      <c r="BG4953" s="110"/>
    </row>
    <row r="4954" spans="1:59" ht="24.75" customHeight="1">
      <c r="A4954" s="9">
        <v>4965</v>
      </c>
      <c r="B4954" s="34">
        <v>19949</v>
      </c>
      <c r="C4954" s="34"/>
      <c r="D4954" s="127" t="s">
        <v>18528</v>
      </c>
      <c r="E4954" s="35" t="s">
        <v>18571</v>
      </c>
      <c r="F4954" s="34" t="s">
        <v>18572</v>
      </c>
      <c r="G4954" s="34" t="s">
        <v>4213</v>
      </c>
      <c r="H4954" s="34" t="s">
        <v>945</v>
      </c>
      <c r="I4954" s="34" t="s">
        <v>183</v>
      </c>
      <c r="J4954" s="35" t="s">
        <v>18573</v>
      </c>
      <c r="K4954" s="48"/>
      <c r="L4954" s="34"/>
      <c r="M4954" s="34">
        <v>30</v>
      </c>
      <c r="N4954" s="34" t="s">
        <v>46</v>
      </c>
      <c r="O4954" s="34" t="s">
        <v>18531</v>
      </c>
      <c r="P4954" s="34" t="s">
        <v>18574</v>
      </c>
      <c r="Q4954" s="34" t="s">
        <v>18575</v>
      </c>
      <c r="R4954" s="101">
        <v>1.7</v>
      </c>
      <c r="S4954" s="102">
        <v>1.85</v>
      </c>
      <c r="T4954" s="116">
        <v>1.7</v>
      </c>
      <c r="U4954" s="84">
        <v>1.7</v>
      </c>
      <c r="AG4954" s="105">
        <v>2.4649999999999999</v>
      </c>
      <c r="AQ4954" s="105" t="e">
        <f t="shared" si="1110"/>
        <v>#NUM!</v>
      </c>
      <c r="AR4954" s="105" t="e">
        <f t="shared" si="1111"/>
        <v>#NUM!</v>
      </c>
      <c r="AS4954" s="105" t="e">
        <f t="shared" si="1112"/>
        <v>#NUM!</v>
      </c>
      <c r="AT4954" s="105" t="e">
        <f>#REF!*1.075</f>
        <v>#REF!</v>
      </c>
      <c r="AU4954" s="105">
        <v>1.7</v>
      </c>
      <c r="AV4954" s="102" t="e">
        <f t="shared" si="1108"/>
        <v>#REF!</v>
      </c>
      <c r="AW4954" s="137" t="s">
        <v>172</v>
      </c>
      <c r="AX4954" s="105" t="s">
        <v>173</v>
      </c>
      <c r="AY4954" s="106">
        <v>1.7</v>
      </c>
      <c r="AZ4954" s="108">
        <f t="shared" si="1096"/>
        <v>0.42499999999999999</v>
      </c>
      <c r="BA4954" s="1">
        <f t="shared" si="1097"/>
        <v>2.125</v>
      </c>
      <c r="BB4954" s="106">
        <f t="shared" si="1109"/>
        <v>2.2949999999999999</v>
      </c>
      <c r="BD4954" s="110" t="s">
        <v>200</v>
      </c>
      <c r="BE4954" s="110"/>
      <c r="BF4954" s="110"/>
      <c r="BG4954" s="110"/>
    </row>
    <row r="4955" spans="1:59" ht="24.75" hidden="1" customHeight="1">
      <c r="A4955" s="9">
        <v>4966</v>
      </c>
      <c r="B4955" s="34">
        <v>20519</v>
      </c>
      <c r="C4955" s="34"/>
      <c r="E4955" s="34" t="s">
        <v>18576</v>
      </c>
      <c r="F4955" s="34"/>
      <c r="G4955" s="34" t="s">
        <v>357</v>
      </c>
      <c r="H4955" s="34" t="s">
        <v>123</v>
      </c>
      <c r="I4955" s="34" t="s">
        <v>44</v>
      </c>
      <c r="J4955" s="34"/>
      <c r="K4955" s="48"/>
      <c r="L4955" s="34"/>
      <c r="M4955" s="34"/>
      <c r="N4955" s="34"/>
      <c r="O4955" s="34" t="s">
        <v>18531</v>
      </c>
      <c r="Q4955" s="3" t="s">
        <v>480</v>
      </c>
      <c r="T4955" s="116"/>
      <c r="AT4955" s="105" t="e">
        <f>#REF!*1.075</f>
        <v>#REF!</v>
      </c>
      <c r="AV4955" s="102" t="e">
        <f t="shared" ref="AV4955:AV4964" si="1114">MIN(AN4955,AT4955,AU4955)</f>
        <v>#REF!</v>
      </c>
      <c r="AZ4955" s="108" t="b">
        <f t="shared" ref="AZ4955:AZ4986" si="1115">IF(AND(AY4955&gt;0,AY4955&lt;=10),AY4955*0.25,IF(AND(AY4955&gt;10,AY4955&lt;=50),AY4955*0.17,IF(AND(AY4955&gt;10,AY4955&lt;=100),AY4955*0.12,IF(AY4955&gt;100,AY4955*0.1))))</f>
        <v>0</v>
      </c>
      <c r="BA4955" s="1">
        <f t="shared" ref="BA4955:BA4986" si="1116">AZ4955+AY4955</f>
        <v>0</v>
      </c>
      <c r="BB4955" s="106">
        <f t="shared" ref="BB4955:BB4967" si="1117">BA4955+BA4955*0.08</f>
        <v>0</v>
      </c>
      <c r="BE4955" s="110"/>
      <c r="BF4955" s="110"/>
      <c r="BG4955" s="110"/>
    </row>
    <row r="4956" spans="1:59" ht="24.75" hidden="1" customHeight="1">
      <c r="A4956" s="9">
        <v>4967</v>
      </c>
      <c r="B4956" s="34">
        <v>20518</v>
      </c>
      <c r="C4956" s="34"/>
      <c r="E4956" s="34" t="s">
        <v>18576</v>
      </c>
      <c r="F4956" s="34"/>
      <c r="G4956" s="34" t="s">
        <v>357</v>
      </c>
      <c r="H4956" s="34" t="s">
        <v>310</v>
      </c>
      <c r="I4956" s="34" t="s">
        <v>44</v>
      </c>
      <c r="J4956" s="34"/>
      <c r="K4956" s="48"/>
      <c r="L4956" s="34"/>
      <c r="M4956" s="34"/>
      <c r="N4956" s="34"/>
      <c r="O4956" s="34" t="s">
        <v>18531</v>
      </c>
      <c r="Q4956" s="3" t="s">
        <v>480</v>
      </c>
      <c r="T4956" s="116"/>
      <c r="AT4956" s="105" t="e">
        <f>#REF!*1.075</f>
        <v>#REF!</v>
      </c>
      <c r="AV4956" s="102" t="e">
        <f t="shared" si="1114"/>
        <v>#REF!</v>
      </c>
      <c r="AZ4956" s="108" t="b">
        <f t="shared" si="1115"/>
        <v>0</v>
      </c>
      <c r="BA4956" s="1">
        <f t="shared" si="1116"/>
        <v>0</v>
      </c>
      <c r="BB4956" s="106">
        <f t="shared" si="1117"/>
        <v>0</v>
      </c>
      <c r="BE4956" s="110"/>
      <c r="BF4956" s="110"/>
      <c r="BG4956" s="110"/>
    </row>
    <row r="4957" spans="1:59" s="169" customFormat="1" ht="24.75" hidden="1" customHeight="1">
      <c r="A4957" s="9">
        <v>4968</v>
      </c>
      <c r="B4957" s="146">
        <v>5309</v>
      </c>
      <c r="C4957" s="146"/>
      <c r="D4957" s="195"/>
      <c r="E4957" s="205" t="s">
        <v>18577</v>
      </c>
      <c r="F4957" s="146" t="s">
        <v>18578</v>
      </c>
      <c r="G4957" s="146" t="s">
        <v>6785</v>
      </c>
      <c r="H4957" s="146" t="s">
        <v>43</v>
      </c>
      <c r="I4957" s="146" t="s">
        <v>68</v>
      </c>
      <c r="J4957" s="205" t="s">
        <v>2785</v>
      </c>
      <c r="K4957" s="214"/>
      <c r="L4957" s="146"/>
      <c r="M4957" s="146"/>
      <c r="N4957" s="146"/>
      <c r="O4957" s="146" t="s">
        <v>18579</v>
      </c>
      <c r="P4957" s="146" t="s">
        <v>18580</v>
      </c>
      <c r="Q4957" s="146" t="s">
        <v>18581</v>
      </c>
      <c r="R4957" s="162"/>
      <c r="S4957" s="163"/>
      <c r="T4957" s="164"/>
      <c r="U4957" s="165"/>
      <c r="V4957" s="163"/>
      <c r="W4957" s="163"/>
      <c r="X4957" s="163"/>
      <c r="Y4957" s="163"/>
      <c r="Z4957" s="163"/>
      <c r="AA4957" s="163"/>
      <c r="AB4957" s="163"/>
      <c r="AC4957" s="163"/>
      <c r="AD4957" s="163"/>
      <c r="AE4957" s="166"/>
      <c r="AF4957" s="167"/>
      <c r="AG4957" s="167"/>
      <c r="AH4957" s="167"/>
      <c r="AI4957" s="167"/>
      <c r="AJ4957" s="167"/>
      <c r="AK4957" s="167"/>
      <c r="AL4957" s="167"/>
      <c r="AM4957" s="167"/>
      <c r="AN4957" s="168"/>
      <c r="AO4957" s="167"/>
      <c r="AP4957" s="166"/>
      <c r="AQ4957" s="167"/>
      <c r="AR4957" s="167"/>
      <c r="AS4957" s="167"/>
      <c r="AT4957" s="167" t="e">
        <f>#REF!*1.075</f>
        <v>#REF!</v>
      </c>
      <c r="AU4957" s="167"/>
      <c r="AV4957" s="163" t="e">
        <f t="shared" si="1114"/>
        <v>#REF!</v>
      </c>
      <c r="AW4957" s="167"/>
      <c r="AX4957" s="167"/>
      <c r="AY4957" s="168"/>
      <c r="AZ4957" s="108" t="b">
        <f t="shared" si="1115"/>
        <v>0</v>
      </c>
      <c r="BA4957" s="1">
        <f t="shared" si="1116"/>
        <v>0</v>
      </c>
      <c r="BB4957" s="106">
        <f t="shared" si="1117"/>
        <v>0</v>
      </c>
      <c r="BC4957" s="167"/>
    </row>
    <row r="4958" spans="1:59" s="178" customFormat="1" ht="24.75" hidden="1" customHeight="1">
      <c r="A4958" s="9">
        <v>4970</v>
      </c>
      <c r="B4958" s="52">
        <v>5822</v>
      </c>
      <c r="C4958" s="52"/>
      <c r="D4958" s="170"/>
      <c r="E4958" s="57" t="s">
        <v>18582</v>
      </c>
      <c r="F4958" s="52" t="s">
        <v>18583</v>
      </c>
      <c r="G4958" s="52" t="s">
        <v>2753</v>
      </c>
      <c r="H4958" s="52" t="s">
        <v>1150</v>
      </c>
      <c r="I4958" s="52" t="s">
        <v>109</v>
      </c>
      <c r="J4958" s="57" t="s">
        <v>18584</v>
      </c>
      <c r="K4958" s="72"/>
      <c r="L4958" s="52"/>
      <c r="M4958" s="52"/>
      <c r="N4958" s="52"/>
      <c r="O4958" s="52" t="s">
        <v>18585</v>
      </c>
      <c r="P4958" s="52" t="s">
        <v>18586</v>
      </c>
      <c r="Q4958" s="52" t="s">
        <v>18587</v>
      </c>
      <c r="R4958" s="171"/>
      <c r="S4958" s="172"/>
      <c r="T4958" s="173"/>
      <c r="U4958" s="174"/>
      <c r="V4958" s="172"/>
      <c r="W4958" s="172"/>
      <c r="X4958" s="172"/>
      <c r="Y4958" s="172"/>
      <c r="Z4958" s="172"/>
      <c r="AA4958" s="172"/>
      <c r="AB4958" s="172"/>
      <c r="AC4958" s="172"/>
      <c r="AD4958" s="172"/>
      <c r="AE4958" s="175"/>
      <c r="AF4958" s="176"/>
      <c r="AG4958" s="176"/>
      <c r="AH4958" s="176"/>
      <c r="AI4958" s="176"/>
      <c r="AJ4958" s="176"/>
      <c r="AK4958" s="176"/>
      <c r="AL4958" s="176"/>
      <c r="AM4958" s="176"/>
      <c r="AN4958" s="177"/>
      <c r="AO4958" s="176"/>
      <c r="AP4958" s="175"/>
      <c r="AQ4958" s="176"/>
      <c r="AR4958" s="176"/>
      <c r="AS4958" s="176"/>
      <c r="AT4958" s="176" t="e">
        <f>#REF!*1.075</f>
        <v>#REF!</v>
      </c>
      <c r="AU4958" s="176"/>
      <c r="AV4958" s="172" t="e">
        <f t="shared" si="1114"/>
        <v>#REF!</v>
      </c>
      <c r="AW4958" s="176"/>
      <c r="AX4958" s="176"/>
      <c r="AY4958" s="177"/>
      <c r="AZ4958" s="108" t="b">
        <f t="shared" si="1115"/>
        <v>0</v>
      </c>
      <c r="BA4958" s="1">
        <f t="shared" si="1116"/>
        <v>0</v>
      </c>
      <c r="BB4958" s="106">
        <f t="shared" si="1117"/>
        <v>0</v>
      </c>
      <c r="BC4958" s="176"/>
    </row>
    <row r="4959" spans="1:59" s="178" customFormat="1" ht="24.75" hidden="1" customHeight="1">
      <c r="A4959" s="9">
        <v>4972</v>
      </c>
      <c r="B4959" s="52">
        <v>5820</v>
      </c>
      <c r="C4959" s="52"/>
      <c r="D4959" s="170"/>
      <c r="E4959" s="57" t="s">
        <v>18588</v>
      </c>
      <c r="F4959" s="52" t="s">
        <v>18589</v>
      </c>
      <c r="G4959" s="52" t="s">
        <v>1144</v>
      </c>
      <c r="H4959" s="52" t="s">
        <v>105</v>
      </c>
      <c r="I4959" s="52" t="s">
        <v>44</v>
      </c>
      <c r="J4959" s="57" t="s">
        <v>18590</v>
      </c>
      <c r="K4959" s="72"/>
      <c r="L4959" s="52"/>
      <c r="M4959" s="52"/>
      <c r="N4959" s="52"/>
      <c r="O4959" s="52" t="s">
        <v>18585</v>
      </c>
      <c r="P4959" s="52" t="s">
        <v>18591</v>
      </c>
      <c r="Q4959" s="52" t="s">
        <v>18592</v>
      </c>
      <c r="R4959" s="171"/>
      <c r="S4959" s="172"/>
      <c r="T4959" s="173"/>
      <c r="U4959" s="174"/>
      <c r="V4959" s="172"/>
      <c r="W4959" s="172"/>
      <c r="X4959" s="172"/>
      <c r="Y4959" s="172"/>
      <c r="Z4959" s="172"/>
      <c r="AA4959" s="172"/>
      <c r="AB4959" s="172"/>
      <c r="AC4959" s="172"/>
      <c r="AD4959" s="172"/>
      <c r="AE4959" s="175"/>
      <c r="AF4959" s="176"/>
      <c r="AG4959" s="176"/>
      <c r="AH4959" s="176"/>
      <c r="AI4959" s="176"/>
      <c r="AJ4959" s="176"/>
      <c r="AK4959" s="176"/>
      <c r="AL4959" s="176"/>
      <c r="AM4959" s="176"/>
      <c r="AN4959" s="177"/>
      <c r="AO4959" s="176"/>
      <c r="AP4959" s="175"/>
      <c r="AQ4959" s="176"/>
      <c r="AR4959" s="176"/>
      <c r="AS4959" s="176"/>
      <c r="AT4959" s="176" t="e">
        <f>#REF!*1.075</f>
        <v>#REF!</v>
      </c>
      <c r="AU4959" s="176"/>
      <c r="AV4959" s="172" t="e">
        <f t="shared" si="1114"/>
        <v>#REF!</v>
      </c>
      <c r="AW4959" s="105"/>
      <c r="AX4959" s="176"/>
      <c r="AY4959" s="177"/>
      <c r="AZ4959" s="108" t="b">
        <f t="shared" si="1115"/>
        <v>0</v>
      </c>
      <c r="BA4959" s="1">
        <f t="shared" si="1116"/>
        <v>0</v>
      </c>
      <c r="BB4959" s="106">
        <f t="shared" si="1117"/>
        <v>0</v>
      </c>
      <c r="BC4959" s="176"/>
    </row>
    <row r="4960" spans="1:59" s="186" customFormat="1" ht="24.75" hidden="1" customHeight="1">
      <c r="A4960" s="9">
        <v>4969</v>
      </c>
      <c r="B4960" s="54">
        <v>5849</v>
      </c>
      <c r="C4960" s="54"/>
      <c r="D4960" s="62"/>
      <c r="E4960" s="51" t="s">
        <v>18593</v>
      </c>
      <c r="F4960" s="51" t="s">
        <v>18594</v>
      </c>
      <c r="G4960" s="51" t="s">
        <v>5238</v>
      </c>
      <c r="H4960" s="62" t="s">
        <v>2187</v>
      </c>
      <c r="I4960" s="51" t="s">
        <v>1998</v>
      </c>
      <c r="J4960" s="51" t="s">
        <v>2005</v>
      </c>
      <c r="K4960" s="71"/>
      <c r="L4960" s="51"/>
      <c r="M4960" s="54">
        <v>10</v>
      </c>
      <c r="N4960" s="51" t="s">
        <v>46</v>
      </c>
      <c r="O4960" s="51" t="s">
        <v>18595</v>
      </c>
      <c r="P4960" s="51" t="s">
        <v>18596</v>
      </c>
      <c r="Q4960" s="51" t="s">
        <v>18597</v>
      </c>
      <c r="R4960" s="179">
        <v>53.3</v>
      </c>
      <c r="S4960" s="180"/>
      <c r="T4960" s="181" t="s">
        <v>58</v>
      </c>
      <c r="U4960" s="182"/>
      <c r="V4960" s="180"/>
      <c r="W4960" s="180">
        <v>56.723199999999999</v>
      </c>
      <c r="X4960" s="180"/>
      <c r="Y4960" s="180"/>
      <c r="Z4960" s="180"/>
      <c r="AA4960" s="180">
        <v>42.447299999999998</v>
      </c>
      <c r="AB4960" s="180"/>
      <c r="AC4960" s="180"/>
      <c r="AD4960" s="180"/>
      <c r="AE4960" s="183"/>
      <c r="AF4960" s="184"/>
      <c r="AG4960" s="184">
        <v>57.325879999999998</v>
      </c>
      <c r="AH4960" s="184"/>
      <c r="AI4960" s="184"/>
      <c r="AJ4960" s="184"/>
      <c r="AK4960" s="184">
        <v>45.55</v>
      </c>
      <c r="AL4960" s="184"/>
      <c r="AM4960" s="184"/>
      <c r="AN4960" s="185">
        <v>45.55</v>
      </c>
      <c r="AO4960" s="184" t="s">
        <v>531</v>
      </c>
      <c r="AP4960" s="183" t="s">
        <v>532</v>
      </c>
      <c r="AQ4960" s="184" t="e">
        <f>AVERAGE(SMALL(AE4960:AI4960,1),SMALL(AE4960:AI4960,2))</f>
        <v>#NUM!</v>
      </c>
      <c r="AR4960" s="184" t="e">
        <f>IF(R4960 &lt;=( AVERAGE(SMALL(AE4960:AI4960,1),SMALL(AE4960:AI4960,2))), R4960, "")</f>
        <v>#NUM!</v>
      </c>
      <c r="AS4960" s="184" t="e">
        <f>AVERAGE(SMALL(AJ4960:AM4960,1),SMALL(AJ4960:AM4960,2))</f>
        <v>#NUM!</v>
      </c>
      <c r="AT4960" s="184" t="e">
        <f>#REF!*1.075</f>
        <v>#REF!</v>
      </c>
      <c r="AU4960" s="184" t="e">
        <f>T4960*1.075</f>
        <v>#VALUE!</v>
      </c>
      <c r="AV4960" s="180" t="e">
        <f t="shared" si="1114"/>
        <v>#REF!</v>
      </c>
      <c r="AW4960" s="105" t="s">
        <v>279</v>
      </c>
      <c r="AX4960" s="184" t="s">
        <v>278</v>
      </c>
      <c r="AY4960" s="185">
        <v>45.55</v>
      </c>
      <c r="AZ4960" s="108">
        <f t="shared" si="1115"/>
        <v>7.7435</v>
      </c>
      <c r="BA4960" s="1">
        <f t="shared" si="1116"/>
        <v>53.293499999999995</v>
      </c>
      <c r="BB4960" s="106">
        <f t="shared" si="1117"/>
        <v>57.556979999999996</v>
      </c>
      <c r="BC4960" s="184" t="s">
        <v>53</v>
      </c>
    </row>
    <row r="4961" spans="1:59" s="186" customFormat="1" ht="24.75" hidden="1" customHeight="1">
      <c r="A4961" s="9">
        <v>4971</v>
      </c>
      <c r="B4961" s="54">
        <v>17493</v>
      </c>
      <c r="C4961" s="54"/>
      <c r="D4961" s="62"/>
      <c r="E4961" s="51" t="s">
        <v>18598</v>
      </c>
      <c r="F4961" s="51" t="s">
        <v>1730</v>
      </c>
      <c r="G4961" s="51" t="s">
        <v>1731</v>
      </c>
      <c r="H4961" s="62" t="s">
        <v>1732</v>
      </c>
      <c r="I4961" s="51" t="s">
        <v>1307</v>
      </c>
      <c r="J4961" s="51" t="s">
        <v>18599</v>
      </c>
      <c r="K4961" s="71"/>
      <c r="L4961" s="51"/>
      <c r="M4961" s="54">
        <v>30</v>
      </c>
      <c r="N4961" s="51" t="s">
        <v>46</v>
      </c>
      <c r="O4961" s="51" t="s">
        <v>18595</v>
      </c>
      <c r="P4961" s="51" t="s">
        <v>18600</v>
      </c>
      <c r="Q4961" s="51" t="s">
        <v>18601</v>
      </c>
      <c r="R4961" s="179">
        <v>3.02</v>
      </c>
      <c r="S4961" s="180"/>
      <c r="T4961" s="181">
        <v>3.4</v>
      </c>
      <c r="U4961" s="182"/>
      <c r="V4961" s="180">
        <v>1.44</v>
      </c>
      <c r="W4961" s="180">
        <v>4.4714</v>
      </c>
      <c r="X4961" s="180"/>
      <c r="Y4961" s="180">
        <v>4.18</v>
      </c>
      <c r="Z4961" s="180"/>
      <c r="AA4961" s="180"/>
      <c r="AB4961" s="180"/>
      <c r="AC4961" s="180"/>
      <c r="AD4961" s="180"/>
      <c r="AE4961" s="183"/>
      <c r="AF4961" s="184"/>
      <c r="AG4961" s="184">
        <v>4.5187999999999997</v>
      </c>
      <c r="AH4961" s="184"/>
      <c r="AI4961" s="184">
        <v>4.18</v>
      </c>
      <c r="AJ4961" s="184"/>
      <c r="AK4961" s="184"/>
      <c r="AL4961" s="184"/>
      <c r="AM4961" s="184"/>
      <c r="AN4961" s="185">
        <v>3.02</v>
      </c>
      <c r="AO4961" s="184" t="s">
        <v>50</v>
      </c>
      <c r="AP4961" s="183" t="s">
        <v>51</v>
      </c>
      <c r="AQ4961" s="184">
        <f>AVERAGE(SMALL(AE4961:AI4961,1),SMALL(AE4961:AI4961,2))</f>
        <v>4.3493999999999993</v>
      </c>
      <c r="AR4961" s="184">
        <f>IF(R4961 &lt;=( AVERAGE(SMALL(AE4961:AI4961,1),SMALL(AE4961:AI4961,2))), R4961, "")</f>
        <v>3.02</v>
      </c>
      <c r="AS4961" s="184" t="e">
        <f>AVERAGE(SMALL(AJ4961:AM4961,1),SMALL(AJ4961:AM4961,2))</f>
        <v>#NUM!</v>
      </c>
      <c r="AT4961" s="184" t="e">
        <f>#REF!*1.075</f>
        <v>#REF!</v>
      </c>
      <c r="AU4961" s="184">
        <f>T4961*1.075</f>
        <v>3.6549999999999998</v>
      </c>
      <c r="AV4961" s="180" t="e">
        <f t="shared" si="1114"/>
        <v>#REF!</v>
      </c>
      <c r="AW4961" s="125" t="s">
        <v>52</v>
      </c>
      <c r="AX4961" s="184" t="s">
        <v>51</v>
      </c>
      <c r="AY4961" s="185">
        <v>3.02</v>
      </c>
      <c r="AZ4961" s="108">
        <f t="shared" si="1115"/>
        <v>0.755</v>
      </c>
      <c r="BA4961" s="1">
        <f t="shared" si="1116"/>
        <v>3.7749999999999999</v>
      </c>
      <c r="BB4961" s="106">
        <f t="shared" si="1117"/>
        <v>4.077</v>
      </c>
      <c r="BC4961" s="184" t="s">
        <v>53</v>
      </c>
    </row>
    <row r="4962" spans="1:59" s="178" customFormat="1" ht="24.75" hidden="1" customHeight="1">
      <c r="A4962" s="9">
        <v>4973</v>
      </c>
      <c r="B4962" s="55">
        <v>14980</v>
      </c>
      <c r="C4962" s="55"/>
      <c r="D4962" s="64"/>
      <c r="E4962" s="50" t="s">
        <v>18602</v>
      </c>
      <c r="F4962" s="50" t="s">
        <v>18603</v>
      </c>
      <c r="G4962" s="50" t="s">
        <v>2050</v>
      </c>
      <c r="H4962" s="64" t="s">
        <v>60</v>
      </c>
      <c r="I4962" s="50" t="s">
        <v>953</v>
      </c>
      <c r="J4962" s="50" t="s">
        <v>18604</v>
      </c>
      <c r="K4962" s="73"/>
      <c r="L4962" s="50"/>
      <c r="M4962" s="55">
        <v>28</v>
      </c>
      <c r="N4962" s="50" t="s">
        <v>46</v>
      </c>
      <c r="O4962" s="50" t="s">
        <v>18595</v>
      </c>
      <c r="P4962" s="50" t="s">
        <v>18605</v>
      </c>
      <c r="Q4962" s="50" t="s">
        <v>18606</v>
      </c>
      <c r="R4962" s="171">
        <v>4.99</v>
      </c>
      <c r="S4962" s="172"/>
      <c r="T4962" s="173" t="s">
        <v>58</v>
      </c>
      <c r="U4962" s="174"/>
      <c r="V4962" s="172"/>
      <c r="W4962" s="172"/>
      <c r="X4962" s="172"/>
      <c r="Y4962" s="172"/>
      <c r="Z4962" s="172"/>
      <c r="AA4962" s="172"/>
      <c r="AB4962" s="172"/>
      <c r="AC4962" s="172"/>
      <c r="AD4962" s="172"/>
      <c r="AE4962" s="175"/>
      <c r="AF4962" s="176"/>
      <c r="AG4962" s="176"/>
      <c r="AH4962" s="176"/>
      <c r="AI4962" s="176"/>
      <c r="AJ4962" s="176"/>
      <c r="AK4962" s="176"/>
      <c r="AL4962" s="176"/>
      <c r="AM4962" s="176"/>
      <c r="AN4962" s="177">
        <v>4.99</v>
      </c>
      <c r="AO4962" s="176" t="s">
        <v>50</v>
      </c>
      <c r="AP4962" s="175" t="s">
        <v>51</v>
      </c>
      <c r="AQ4962" s="176" t="e">
        <f>AVERAGE(SMALL(AE4962:AI4962,1),SMALL(AE4962:AI4962,2))</f>
        <v>#NUM!</v>
      </c>
      <c r="AR4962" s="176" t="e">
        <f>IF(R4962 &lt;=( AVERAGE(SMALL(AE4962:AI4962,1),SMALL(AE4962:AI4962,2))), R4962, "")</f>
        <v>#NUM!</v>
      </c>
      <c r="AS4962" s="176" t="e">
        <f>AVERAGE(SMALL(AJ4962:AM4962,1),SMALL(AJ4962:AM4962,2))</f>
        <v>#NUM!</v>
      </c>
      <c r="AT4962" s="176" t="e">
        <f>#REF!*1.075</f>
        <v>#REF!</v>
      </c>
      <c r="AU4962" s="176" t="e">
        <f>T4962*1.075</f>
        <v>#VALUE!</v>
      </c>
      <c r="AV4962" s="172" t="e">
        <f t="shared" si="1114"/>
        <v>#REF!</v>
      </c>
      <c r="AW4962" s="220" t="s">
        <v>52</v>
      </c>
      <c r="AX4962" s="176" t="s">
        <v>51</v>
      </c>
      <c r="AY4962" s="177">
        <v>4.99</v>
      </c>
      <c r="AZ4962" s="108">
        <f t="shared" si="1115"/>
        <v>1.2475000000000001</v>
      </c>
      <c r="BA4962" s="1">
        <f t="shared" si="1116"/>
        <v>6.2375000000000007</v>
      </c>
      <c r="BB4962" s="106">
        <f t="shared" si="1117"/>
        <v>6.7365000000000004</v>
      </c>
      <c r="BC4962" s="176" t="s">
        <v>53</v>
      </c>
    </row>
    <row r="4963" spans="1:59" s="193" customFormat="1" ht="24.75" hidden="1" customHeight="1">
      <c r="A4963" s="9">
        <v>4974</v>
      </c>
      <c r="B4963" s="194">
        <v>14976</v>
      </c>
      <c r="C4963" s="194"/>
      <c r="D4963" s="202"/>
      <c r="E4963" s="206" t="s">
        <v>18602</v>
      </c>
      <c r="F4963" s="206" t="s">
        <v>18603</v>
      </c>
      <c r="G4963" s="206" t="s">
        <v>2050</v>
      </c>
      <c r="H4963" s="212" t="s">
        <v>189</v>
      </c>
      <c r="I4963" s="206" t="s">
        <v>953</v>
      </c>
      <c r="J4963" s="206" t="s">
        <v>18607</v>
      </c>
      <c r="K4963" s="216"/>
      <c r="L4963" s="206"/>
      <c r="M4963" s="194">
        <v>28</v>
      </c>
      <c r="N4963" s="206" t="s">
        <v>46</v>
      </c>
      <c r="O4963" s="206" t="s">
        <v>18595</v>
      </c>
      <c r="P4963" s="206" t="s">
        <v>18605</v>
      </c>
      <c r="Q4963" s="206" t="s">
        <v>18608</v>
      </c>
      <c r="R4963" s="187">
        <v>7.74</v>
      </c>
      <c r="S4963" s="188"/>
      <c r="T4963" s="189" t="s">
        <v>58</v>
      </c>
      <c r="U4963" s="190"/>
      <c r="V4963" s="188"/>
      <c r="W4963" s="188"/>
      <c r="X4963" s="188"/>
      <c r="Y4963" s="188"/>
      <c r="Z4963" s="188"/>
      <c r="AA4963" s="188"/>
      <c r="AB4963" s="188"/>
      <c r="AC4963" s="188"/>
      <c r="AD4963" s="188"/>
      <c r="AE4963" s="191"/>
      <c r="AF4963" s="155"/>
      <c r="AG4963" s="155"/>
      <c r="AH4963" s="155"/>
      <c r="AI4963" s="155"/>
      <c r="AJ4963" s="155"/>
      <c r="AK4963" s="155"/>
      <c r="AL4963" s="155"/>
      <c r="AM4963" s="155"/>
      <c r="AN4963" s="192">
        <v>7.74</v>
      </c>
      <c r="AO4963" s="155" t="s">
        <v>50</v>
      </c>
      <c r="AP4963" s="191" t="s">
        <v>51</v>
      </c>
      <c r="AQ4963" s="155" t="e">
        <f>AVERAGE(SMALL(AE4963:AI4963,1),SMALL(AE4963:AI4963,2))</f>
        <v>#NUM!</v>
      </c>
      <c r="AR4963" s="155" t="e">
        <f>IF(R4963 &lt;=( AVERAGE(SMALL(AE4963:AI4963,1),SMALL(AE4963:AI4963,2))), R4963, "")</f>
        <v>#NUM!</v>
      </c>
      <c r="AS4963" s="155" t="e">
        <f>AVERAGE(SMALL(AJ4963:AM4963,1),SMALL(AJ4963:AM4963,2))</f>
        <v>#NUM!</v>
      </c>
      <c r="AT4963" s="155" t="e">
        <f>#REF!*1.075</f>
        <v>#REF!</v>
      </c>
      <c r="AU4963" s="155" t="e">
        <f>T4963*1.075</f>
        <v>#VALUE!</v>
      </c>
      <c r="AV4963" s="188" t="e">
        <f t="shared" si="1114"/>
        <v>#REF!</v>
      </c>
      <c r="AW4963" s="125" t="s">
        <v>52</v>
      </c>
      <c r="AX4963" s="105" t="s">
        <v>51</v>
      </c>
      <c r="AY4963" s="192">
        <v>7.74</v>
      </c>
      <c r="AZ4963" s="108">
        <f t="shared" si="1115"/>
        <v>1.9350000000000001</v>
      </c>
      <c r="BA4963" s="1">
        <f t="shared" si="1116"/>
        <v>9.6750000000000007</v>
      </c>
      <c r="BB4963" s="106">
        <f t="shared" si="1117"/>
        <v>10.449000000000002</v>
      </c>
      <c r="BC4963" s="155" t="s">
        <v>53</v>
      </c>
    </row>
    <row r="4964" spans="1:59" ht="24.75" hidden="1" customHeight="1">
      <c r="A4964" s="9">
        <v>4975</v>
      </c>
      <c r="B4964" s="36">
        <v>14692</v>
      </c>
      <c r="C4964" s="36"/>
      <c r="E4964" s="37" t="s">
        <v>1902</v>
      </c>
      <c r="F4964" s="36" t="s">
        <v>18609</v>
      </c>
      <c r="G4964" s="36" t="s">
        <v>1459</v>
      </c>
      <c r="H4964" s="36" t="s">
        <v>1460</v>
      </c>
      <c r="I4964" s="36" t="s">
        <v>1461</v>
      </c>
      <c r="J4964" s="37" t="s">
        <v>1904</v>
      </c>
      <c r="K4964" s="49"/>
      <c r="L4964" s="36"/>
      <c r="M4964" s="36"/>
      <c r="N4964" s="36"/>
      <c r="O4964" s="36" t="s">
        <v>18595</v>
      </c>
      <c r="P4964" s="36" t="s">
        <v>18610</v>
      </c>
      <c r="Q4964" s="36" t="s">
        <v>1907</v>
      </c>
      <c r="T4964" s="116"/>
      <c r="AT4964" s="105" t="e">
        <f>#REF!*1.075</f>
        <v>#REF!</v>
      </c>
      <c r="AV4964" s="102" t="e">
        <f t="shared" si="1114"/>
        <v>#REF!</v>
      </c>
      <c r="AZ4964" s="108" t="b">
        <f t="shared" si="1115"/>
        <v>0</v>
      </c>
      <c r="BA4964" s="1">
        <f t="shared" si="1116"/>
        <v>0</v>
      </c>
      <c r="BB4964" s="106">
        <f t="shared" si="1117"/>
        <v>0</v>
      </c>
      <c r="BE4964" s="110"/>
      <c r="BF4964" s="110"/>
      <c r="BG4964" s="110"/>
    </row>
    <row r="4965" spans="1:59" ht="24.75" hidden="1" customHeight="1">
      <c r="A4965" s="9">
        <v>4976</v>
      </c>
      <c r="B4965" s="17">
        <v>494</v>
      </c>
      <c r="C4965" s="17"/>
      <c r="D4965" s="8"/>
      <c r="E4965" s="2" t="s">
        <v>18611</v>
      </c>
      <c r="F4965" s="2" t="s">
        <v>18612</v>
      </c>
      <c r="G4965" s="2" t="s">
        <v>1896</v>
      </c>
      <c r="H4965" s="18" t="s">
        <v>18613</v>
      </c>
      <c r="I4965" s="2" t="s">
        <v>150</v>
      </c>
      <c r="J4965" s="30" t="s">
        <v>2515</v>
      </c>
      <c r="K4965" s="19"/>
      <c r="L4965" s="2"/>
      <c r="M4965" s="17">
        <v>20</v>
      </c>
      <c r="N4965" s="2" t="s">
        <v>46</v>
      </c>
      <c r="O4965" s="2" t="s">
        <v>18595</v>
      </c>
      <c r="P4965" s="2" t="s">
        <v>18614</v>
      </c>
      <c r="Q4965" s="2" t="s">
        <v>18615</v>
      </c>
      <c r="R4965" s="101">
        <v>5.01</v>
      </c>
      <c r="T4965" s="116">
        <v>3.24</v>
      </c>
      <c r="V4965" s="102">
        <v>4.66</v>
      </c>
      <c r="AN4965" s="106">
        <v>5.01</v>
      </c>
      <c r="AO4965" s="105" t="s">
        <v>50</v>
      </c>
      <c r="AP4965" s="104" t="s">
        <v>51</v>
      </c>
      <c r="AQ4965" s="105" t="e">
        <f>AVERAGE(SMALL(AE4965:AI4965,1),SMALL(AE4965:AI4965,2))</f>
        <v>#NUM!</v>
      </c>
      <c r="AR4965" s="105" t="e">
        <f>IF(R4965 &lt;=( AVERAGE(SMALL(AE4965:AI4965,1),SMALL(AE4965:AI4965,2))), R4965, "")</f>
        <v>#NUM!</v>
      </c>
      <c r="AS4965" s="105" t="e">
        <f>AVERAGE(SMALL(AJ4965:AM4965,1),SMALL(AJ4965:AM4965,2))</f>
        <v>#NUM!</v>
      </c>
      <c r="AT4965" s="105" t="e">
        <f>#REF!*1.075</f>
        <v>#REF!</v>
      </c>
      <c r="AU4965" s="105">
        <f>T4965*1.075</f>
        <v>3.4830000000000001</v>
      </c>
      <c r="AV4965" s="102" t="e">
        <f t="shared" ref="AV4965:AV4984" si="1118">MIN(AN4965,AT4965,AU4965)</f>
        <v>#REF!</v>
      </c>
      <c r="AW4965" s="105" t="s">
        <v>172</v>
      </c>
      <c r="AX4965" s="105" t="s">
        <v>173</v>
      </c>
      <c r="AY4965" s="106">
        <v>3.48</v>
      </c>
      <c r="AZ4965" s="108">
        <f t="shared" si="1115"/>
        <v>0.87</v>
      </c>
      <c r="BA4965" s="1">
        <f t="shared" si="1116"/>
        <v>4.3499999999999996</v>
      </c>
      <c r="BB4965" s="106">
        <f t="shared" si="1117"/>
        <v>4.6979999999999995</v>
      </c>
      <c r="BC4965" s="105" t="s">
        <v>53</v>
      </c>
      <c r="BE4965" s="110"/>
      <c r="BF4965" s="110"/>
      <c r="BG4965" s="110"/>
    </row>
    <row r="4966" spans="1:59" ht="24.75" hidden="1" customHeight="1">
      <c r="A4966" s="9">
        <v>4977</v>
      </c>
      <c r="B4966" s="17">
        <v>19539</v>
      </c>
      <c r="C4966" s="17"/>
      <c r="D4966" s="8"/>
      <c r="E4966" s="2" t="s">
        <v>18616</v>
      </c>
      <c r="F4966" s="2" t="s">
        <v>5916</v>
      </c>
      <c r="G4966" s="2" t="s">
        <v>5917</v>
      </c>
      <c r="H4966" s="18" t="s">
        <v>12942</v>
      </c>
      <c r="I4966" s="2" t="s">
        <v>212</v>
      </c>
      <c r="J4966" s="2" t="s">
        <v>18617</v>
      </c>
      <c r="K4966" s="19"/>
      <c r="L4966" s="2"/>
      <c r="M4966" s="17">
        <v>30</v>
      </c>
      <c r="N4966" s="2" t="s">
        <v>46</v>
      </c>
      <c r="O4966" s="2" t="s">
        <v>18595</v>
      </c>
      <c r="P4966" s="2" t="s">
        <v>18618</v>
      </c>
      <c r="Q4966" s="2" t="s">
        <v>18619</v>
      </c>
      <c r="R4966" s="101">
        <v>23.96</v>
      </c>
      <c r="T4966" s="116">
        <v>19.2</v>
      </c>
      <c r="W4966" s="102">
        <v>19.191199999999998</v>
      </c>
      <c r="Y4966" s="102">
        <v>25.4</v>
      </c>
      <c r="AN4966" s="106">
        <v>23.96</v>
      </c>
      <c r="AO4966" s="105" t="s">
        <v>50</v>
      </c>
      <c r="AP4966" s="104" t="s">
        <v>51</v>
      </c>
      <c r="AQ4966" s="105" t="e">
        <f>AVERAGE(SMALL(AE4966:AI4966,1),SMALL(AE4966:AI4966,2))</f>
        <v>#NUM!</v>
      </c>
      <c r="AR4966" s="105" t="e">
        <f>IF(R4966 &lt;=( AVERAGE(SMALL(AE4966:AI4966,1),SMALL(AE4966:AI4966,2))), R4966, "")</f>
        <v>#NUM!</v>
      </c>
      <c r="AS4966" s="105" t="e">
        <f>AVERAGE(SMALL(AJ4966:AM4966,1),SMALL(AJ4966:AM4966,2))</f>
        <v>#NUM!</v>
      </c>
      <c r="AT4966" s="105" t="e">
        <f>#REF!*1.075</f>
        <v>#REF!</v>
      </c>
      <c r="AU4966" s="105">
        <f>T4966*1.075</f>
        <v>20.639999999999997</v>
      </c>
      <c r="AV4966" s="102" t="e">
        <f t="shared" si="1118"/>
        <v>#REF!</v>
      </c>
      <c r="AW4966" s="105" t="s">
        <v>172</v>
      </c>
      <c r="AX4966" s="105" t="s">
        <v>173</v>
      </c>
      <c r="AY4966" s="106">
        <v>20.64</v>
      </c>
      <c r="AZ4966" s="108">
        <f t="shared" si="1115"/>
        <v>3.5088000000000004</v>
      </c>
      <c r="BA4966" s="1">
        <f t="shared" si="1116"/>
        <v>24.148800000000001</v>
      </c>
      <c r="BB4966" s="106">
        <f t="shared" si="1117"/>
        <v>26.080704000000001</v>
      </c>
      <c r="BC4966" s="105" t="s">
        <v>53</v>
      </c>
      <c r="BE4966" s="110"/>
      <c r="BF4966" s="110"/>
      <c r="BG4966" s="110"/>
    </row>
    <row r="4967" spans="1:59" ht="24.75" hidden="1" customHeight="1">
      <c r="A4967" s="9">
        <v>4978</v>
      </c>
      <c r="B4967" s="17">
        <v>18063</v>
      </c>
      <c r="C4967" s="17"/>
      <c r="D4967" s="8"/>
      <c r="E4967" s="2" t="s">
        <v>18620</v>
      </c>
      <c r="F4967" s="2" t="s">
        <v>1866</v>
      </c>
      <c r="G4967" s="2" t="s">
        <v>1867</v>
      </c>
      <c r="H4967" s="18" t="s">
        <v>191</v>
      </c>
      <c r="I4967" s="2" t="s">
        <v>68</v>
      </c>
      <c r="J4967" s="2" t="s">
        <v>18621</v>
      </c>
      <c r="K4967" s="19"/>
      <c r="L4967" s="2"/>
      <c r="M4967" s="17">
        <v>28</v>
      </c>
      <c r="N4967" s="2" t="s">
        <v>46</v>
      </c>
      <c r="O4967" s="2" t="s">
        <v>18595</v>
      </c>
      <c r="P4967" s="2" t="s">
        <v>18622</v>
      </c>
      <c r="Q4967" s="2" t="s">
        <v>18623</v>
      </c>
      <c r="R4967" s="101">
        <v>7.3</v>
      </c>
      <c r="T4967" s="116" t="s">
        <v>58</v>
      </c>
      <c r="V4967" s="102">
        <v>6.66</v>
      </c>
      <c r="W4967" s="102">
        <v>6.9119999999999999</v>
      </c>
      <c r="AN4967" s="106">
        <v>6.79</v>
      </c>
      <c r="AO4967" s="105" t="s">
        <v>277</v>
      </c>
      <c r="AP4967" s="104" t="s">
        <v>278</v>
      </c>
      <c r="AQ4967" s="105" t="e">
        <f>AVERAGE(SMALL(AE4967:AI4967,1),SMALL(AE4967:AI4967,2))</f>
        <v>#NUM!</v>
      </c>
      <c r="AR4967" s="105" t="e">
        <f>IF(R4967 &lt;=( AVERAGE(SMALL(AE4967:AI4967,1),SMALL(AE4967:AI4967,2))), R4967, "")</f>
        <v>#NUM!</v>
      </c>
      <c r="AS4967" s="105" t="e">
        <f>AVERAGE(SMALL(AJ4967:AM4967,1),SMALL(AJ4967:AM4967,2))</f>
        <v>#NUM!</v>
      </c>
      <c r="AT4967" s="105" t="e">
        <f>#REF!*1.075</f>
        <v>#REF!</v>
      </c>
      <c r="AU4967" s="105" t="e">
        <f>T4967*1.075</f>
        <v>#VALUE!</v>
      </c>
      <c r="AV4967" s="102" t="e">
        <f t="shared" si="1118"/>
        <v>#REF!</v>
      </c>
      <c r="AW4967" s="125" t="s">
        <v>52</v>
      </c>
      <c r="AX4967" s="105" t="s">
        <v>51</v>
      </c>
      <c r="AY4967" s="106">
        <v>6.79</v>
      </c>
      <c r="AZ4967" s="108">
        <f t="shared" si="1115"/>
        <v>1.6975</v>
      </c>
      <c r="BA4967" s="1">
        <f t="shared" si="1116"/>
        <v>8.4875000000000007</v>
      </c>
      <c r="BB4967" s="106">
        <f t="shared" si="1117"/>
        <v>9.166500000000001</v>
      </c>
      <c r="BC4967" s="105" t="s">
        <v>53</v>
      </c>
      <c r="BE4967" s="110"/>
      <c r="BF4967" s="110"/>
      <c r="BG4967" s="110"/>
    </row>
    <row r="4968" spans="1:59" ht="24.75" hidden="1" customHeight="1">
      <c r="A4968" s="9">
        <v>4979</v>
      </c>
      <c r="B4968" s="36">
        <v>5908</v>
      </c>
      <c r="C4968" s="36"/>
      <c r="E4968" s="37" t="s">
        <v>18624</v>
      </c>
      <c r="F4968" s="36" t="s">
        <v>11587</v>
      </c>
      <c r="G4968" s="36" t="s">
        <v>1888</v>
      </c>
      <c r="H4968" s="36" t="s">
        <v>2447</v>
      </c>
      <c r="I4968" s="36" t="s">
        <v>212</v>
      </c>
      <c r="J4968" s="37" t="s">
        <v>18625</v>
      </c>
      <c r="K4968" s="49"/>
      <c r="L4968" s="36"/>
      <c r="M4968" s="36"/>
      <c r="N4968" s="36"/>
      <c r="O4968" s="36" t="s">
        <v>18595</v>
      </c>
      <c r="P4968" s="36" t="s">
        <v>18626</v>
      </c>
      <c r="Q4968" s="36" t="s">
        <v>18627</v>
      </c>
      <c r="T4968" s="116"/>
      <c r="AT4968" s="105" t="e">
        <f>#REF!*1.075</f>
        <v>#REF!</v>
      </c>
      <c r="AV4968" s="102" t="e">
        <f t="shared" si="1118"/>
        <v>#REF!</v>
      </c>
      <c r="AZ4968" s="108" t="b">
        <f t="shared" si="1115"/>
        <v>0</v>
      </c>
      <c r="BA4968" s="1">
        <f t="shared" si="1116"/>
        <v>0</v>
      </c>
      <c r="BB4968" s="106">
        <f t="shared" ref="BB4968:BB4986" si="1119">BA4968+BA4968*0.08</f>
        <v>0</v>
      </c>
      <c r="BE4968" s="110"/>
      <c r="BF4968" s="110"/>
      <c r="BG4968" s="110"/>
    </row>
    <row r="4969" spans="1:59" ht="24.75" hidden="1" customHeight="1">
      <c r="A4969" s="9">
        <v>4980</v>
      </c>
      <c r="B4969" s="7">
        <v>6939</v>
      </c>
      <c r="C4969" s="7"/>
      <c r="D4969" s="8"/>
      <c r="E4969" s="1" t="s">
        <v>18628</v>
      </c>
      <c r="F4969" s="207" t="s">
        <v>18629</v>
      </c>
      <c r="G4969" s="1" t="s">
        <v>13690</v>
      </c>
      <c r="H4969" s="8" t="s">
        <v>565</v>
      </c>
      <c r="I4969" s="1" t="s">
        <v>150</v>
      </c>
      <c r="J4969" s="1" t="s">
        <v>18630</v>
      </c>
      <c r="K4969" s="9"/>
      <c r="L4969" s="1"/>
      <c r="M4969" s="7">
        <v>60</v>
      </c>
      <c r="N4969" s="1" t="s">
        <v>46</v>
      </c>
      <c r="O4969" s="1" t="s">
        <v>18595</v>
      </c>
      <c r="P4969" s="1" t="s">
        <v>18631</v>
      </c>
      <c r="Q4969" s="1" t="s">
        <v>18632</v>
      </c>
      <c r="R4969" s="101">
        <v>51.6</v>
      </c>
      <c r="T4969" s="116">
        <v>26</v>
      </c>
      <c r="W4969" s="102">
        <v>48.064</v>
      </c>
      <c r="AN4969" s="106">
        <v>51.6</v>
      </c>
      <c r="AO4969" s="105" t="s">
        <v>50</v>
      </c>
      <c r="AP4969" s="104" t="s">
        <v>51</v>
      </c>
      <c r="AQ4969" s="105" t="e">
        <f>AVERAGE(SMALL(AE4969:AI4969,1),SMALL(AE4969:AI4969,2))</f>
        <v>#NUM!</v>
      </c>
      <c r="AR4969" s="105" t="e">
        <f>IF(R4969 &lt;=( AVERAGE(SMALL(AE4969:AI4969,1),SMALL(AE4969:AI4969,2))), R4969, "")</f>
        <v>#NUM!</v>
      </c>
      <c r="AS4969" s="105" t="e">
        <f>AVERAGE(SMALL(AJ4969:AM4969,1),SMALL(AJ4969:AM4969,2))</f>
        <v>#NUM!</v>
      </c>
      <c r="AT4969" s="105" t="e">
        <f>#REF!*1.075</f>
        <v>#REF!</v>
      </c>
      <c r="AU4969" s="105">
        <f>T4969*1.075</f>
        <v>27.95</v>
      </c>
      <c r="AV4969" s="102" t="e">
        <f t="shared" si="1118"/>
        <v>#REF!</v>
      </c>
      <c r="AW4969" s="105" t="s">
        <v>172</v>
      </c>
      <c r="AX4969" s="105" t="s">
        <v>173</v>
      </c>
      <c r="AY4969" s="106">
        <v>27.95</v>
      </c>
      <c r="AZ4969" s="108">
        <f t="shared" si="1115"/>
        <v>4.7515000000000001</v>
      </c>
      <c r="BA4969" s="1">
        <f t="shared" si="1116"/>
        <v>32.701499999999996</v>
      </c>
      <c r="BB4969" s="106">
        <f t="shared" si="1119"/>
        <v>35.317619999999998</v>
      </c>
      <c r="BC4969" s="105" t="s">
        <v>53</v>
      </c>
      <c r="BE4969" s="110"/>
      <c r="BF4969" s="110"/>
      <c r="BG4969" s="110"/>
    </row>
    <row r="4970" spans="1:59" ht="24.75" hidden="1" customHeight="1">
      <c r="A4970" s="9">
        <v>4981</v>
      </c>
      <c r="B4970" s="7">
        <v>11941</v>
      </c>
      <c r="C4970" s="7"/>
      <c r="D4970" s="8"/>
      <c r="E4970" s="1" t="s">
        <v>18633</v>
      </c>
      <c r="F4970" s="207" t="s">
        <v>18634</v>
      </c>
      <c r="G4970" s="1" t="s">
        <v>416</v>
      </c>
      <c r="H4970" s="8" t="s">
        <v>417</v>
      </c>
      <c r="I4970" s="1" t="s">
        <v>44</v>
      </c>
      <c r="J4970" s="1" t="s">
        <v>412</v>
      </c>
      <c r="K4970" s="9"/>
      <c r="L4970" s="1"/>
      <c r="M4970" s="7">
        <v>30</v>
      </c>
      <c r="N4970" s="1" t="s">
        <v>46</v>
      </c>
      <c r="O4970" s="1" t="s">
        <v>18595</v>
      </c>
      <c r="P4970" s="1" t="s">
        <v>14292</v>
      </c>
      <c r="Q4970" s="1" t="s">
        <v>18635</v>
      </c>
      <c r="R4970" s="101">
        <v>88.65</v>
      </c>
      <c r="T4970" s="116" t="s">
        <v>58</v>
      </c>
      <c r="AA4970" s="102">
        <v>82.477199999999996</v>
      </c>
      <c r="AL4970" s="105">
        <v>82.68</v>
      </c>
      <c r="AN4970" s="106">
        <v>82.68</v>
      </c>
      <c r="AO4970" s="105" t="s">
        <v>531</v>
      </c>
      <c r="AP4970" s="104" t="s">
        <v>532</v>
      </c>
      <c r="AQ4970" s="105" t="e">
        <f>AVERAGE(SMALL(AE4970:AI4970,1),SMALL(AE4970:AI4970,2))</f>
        <v>#NUM!</v>
      </c>
      <c r="AR4970" s="105" t="e">
        <f>IF(R4970 &lt;=( AVERAGE(SMALL(AE4970:AI4970,1),SMALL(AE4970:AI4970,2))), R4970, "")</f>
        <v>#NUM!</v>
      </c>
      <c r="AS4970" s="105" t="e">
        <f>AVERAGE(SMALL(AJ4970:AM4970,1),SMALL(AJ4970:AM4970,2))</f>
        <v>#NUM!</v>
      </c>
      <c r="AT4970" s="105" t="e">
        <f>#REF!*1.075</f>
        <v>#REF!</v>
      </c>
      <c r="AU4970" s="105" t="e">
        <f>T4970*1.075</f>
        <v>#VALUE!</v>
      </c>
      <c r="AV4970" s="102" t="e">
        <f t="shared" si="1118"/>
        <v>#REF!</v>
      </c>
      <c r="AW4970" s="105" t="s">
        <v>1543</v>
      </c>
      <c r="AX4970" s="105" t="s">
        <v>532</v>
      </c>
      <c r="AY4970" s="106">
        <v>82.68</v>
      </c>
      <c r="AZ4970" s="108">
        <f t="shared" si="1115"/>
        <v>9.9215999999999998</v>
      </c>
      <c r="BA4970" s="1">
        <f t="shared" si="1116"/>
        <v>92.601600000000005</v>
      </c>
      <c r="BB4970" s="106">
        <f t="shared" si="1119"/>
        <v>100.00972800000001</v>
      </c>
      <c r="BC4970" s="105" t="s">
        <v>53</v>
      </c>
      <c r="BE4970" s="110"/>
      <c r="BF4970" s="110"/>
      <c r="BG4970" s="110"/>
    </row>
    <row r="4971" spans="1:59" ht="24.75" hidden="1" customHeight="1">
      <c r="A4971" s="9">
        <v>4982</v>
      </c>
      <c r="B4971" s="7">
        <v>16359</v>
      </c>
      <c r="C4971" s="7"/>
      <c r="D4971" s="8"/>
      <c r="E4971" s="1" t="s">
        <v>18636</v>
      </c>
      <c r="F4971" s="1" t="s">
        <v>368</v>
      </c>
      <c r="G4971" s="1" t="s">
        <v>369</v>
      </c>
      <c r="H4971" s="8" t="s">
        <v>60</v>
      </c>
      <c r="I4971" s="1" t="s">
        <v>44</v>
      </c>
      <c r="J4971" s="1" t="s">
        <v>18637</v>
      </c>
      <c r="K4971" s="9"/>
      <c r="L4971" s="1"/>
      <c r="M4971" s="7">
        <v>28</v>
      </c>
      <c r="N4971" s="1" t="s">
        <v>46</v>
      </c>
      <c r="O4971" s="1" t="s">
        <v>18595</v>
      </c>
      <c r="P4971" s="1" t="s">
        <v>18638</v>
      </c>
      <c r="Q4971" s="1" t="s">
        <v>18639</v>
      </c>
      <c r="R4971" s="101">
        <v>27.17</v>
      </c>
      <c r="T4971" s="116">
        <v>17.079999999999998</v>
      </c>
      <c r="W4971" s="102">
        <v>25.28</v>
      </c>
      <c r="AN4971" s="106">
        <v>27.17</v>
      </c>
      <c r="AO4971" s="105" t="s">
        <v>50</v>
      </c>
      <c r="AP4971" s="104" t="s">
        <v>51</v>
      </c>
      <c r="AQ4971" s="105" t="e">
        <f>AVERAGE(SMALL(AE4971:AI4971,1),SMALL(AE4971:AI4971,2))</f>
        <v>#NUM!</v>
      </c>
      <c r="AR4971" s="105" t="e">
        <f>IF(R4971 &lt;=( AVERAGE(SMALL(AE4971:AI4971,1),SMALL(AE4971:AI4971,2))), R4971, "")</f>
        <v>#NUM!</v>
      </c>
      <c r="AS4971" s="105" t="e">
        <f>AVERAGE(SMALL(AJ4971:AM4971,1),SMALL(AJ4971:AM4971,2))</f>
        <v>#NUM!</v>
      </c>
      <c r="AT4971" s="105" t="e">
        <f>#REF!*1.075</f>
        <v>#REF!</v>
      </c>
      <c r="AU4971" s="105">
        <f>T4971*1.075</f>
        <v>18.360999999999997</v>
      </c>
      <c r="AV4971" s="102" t="e">
        <f t="shared" si="1118"/>
        <v>#REF!</v>
      </c>
      <c r="AW4971" s="105" t="s">
        <v>172</v>
      </c>
      <c r="AX4971" s="105" t="s">
        <v>173</v>
      </c>
      <c r="AY4971" s="106">
        <v>18.36</v>
      </c>
      <c r="AZ4971" s="108">
        <f t="shared" si="1115"/>
        <v>3.1212</v>
      </c>
      <c r="BA4971" s="1">
        <f t="shared" si="1116"/>
        <v>21.481200000000001</v>
      </c>
      <c r="BB4971" s="106">
        <f t="shared" si="1119"/>
        <v>23.199696000000003</v>
      </c>
      <c r="BC4971" s="105" t="s">
        <v>53</v>
      </c>
      <c r="BE4971" s="110"/>
      <c r="BF4971" s="110"/>
      <c r="BG4971" s="110"/>
    </row>
    <row r="4972" spans="1:59" ht="24.75" hidden="1" customHeight="1">
      <c r="A4972" s="9">
        <v>4984</v>
      </c>
      <c r="B4972" s="34">
        <v>20054</v>
      </c>
      <c r="C4972" s="34"/>
      <c r="E4972" s="35" t="s">
        <v>18640</v>
      </c>
      <c r="F4972" s="34" t="s">
        <v>1440</v>
      </c>
      <c r="G4972" s="34" t="s">
        <v>952</v>
      </c>
      <c r="H4972" s="34" t="s">
        <v>189</v>
      </c>
      <c r="I4972" s="34" t="s">
        <v>686</v>
      </c>
      <c r="J4972" s="35" t="s">
        <v>18641</v>
      </c>
      <c r="K4972" s="48"/>
      <c r="L4972" s="34"/>
      <c r="M4972" s="34"/>
      <c r="N4972" s="34"/>
      <c r="O4972" s="34" t="s">
        <v>18595</v>
      </c>
      <c r="P4972" s="34" t="s">
        <v>18642</v>
      </c>
      <c r="Q4972" s="34" t="s">
        <v>18643</v>
      </c>
      <c r="T4972" s="116"/>
      <c r="AT4972" s="105" t="e">
        <f>#REF!*1.075</f>
        <v>#REF!</v>
      </c>
      <c r="AV4972" s="102" t="e">
        <f t="shared" si="1118"/>
        <v>#REF!</v>
      </c>
      <c r="AZ4972" s="108" t="b">
        <f t="shared" si="1115"/>
        <v>0</v>
      </c>
      <c r="BA4972" s="1">
        <f t="shared" si="1116"/>
        <v>0</v>
      </c>
      <c r="BB4972" s="106">
        <f t="shared" si="1119"/>
        <v>0</v>
      </c>
      <c r="BE4972" s="110"/>
      <c r="BF4972" s="110"/>
      <c r="BG4972" s="110"/>
    </row>
    <row r="4973" spans="1:59" ht="24.75" hidden="1" customHeight="1">
      <c r="A4973" s="9">
        <v>4987</v>
      </c>
      <c r="B4973" s="34">
        <v>18061</v>
      </c>
      <c r="C4973" s="34"/>
      <c r="E4973" s="35" t="s">
        <v>18620</v>
      </c>
      <c r="F4973" s="34" t="s">
        <v>16978</v>
      </c>
      <c r="G4973" s="34" t="s">
        <v>1867</v>
      </c>
      <c r="H4973" s="34" t="s">
        <v>189</v>
      </c>
      <c r="I4973" s="34" t="s">
        <v>68</v>
      </c>
      <c r="J4973" s="35" t="s">
        <v>18621</v>
      </c>
      <c r="K4973" s="48"/>
      <c r="L4973" s="34"/>
      <c r="M4973" s="34"/>
      <c r="N4973" s="34"/>
      <c r="O4973" s="34" t="s">
        <v>18595</v>
      </c>
      <c r="P4973" s="34" t="s">
        <v>18644</v>
      </c>
      <c r="Q4973" s="34" t="s">
        <v>18645</v>
      </c>
      <c r="T4973" s="116"/>
      <c r="AT4973" s="105" t="e">
        <f>#REF!*1.075</f>
        <v>#REF!</v>
      </c>
      <c r="AV4973" s="102" t="e">
        <f t="shared" si="1118"/>
        <v>#REF!</v>
      </c>
      <c r="AZ4973" s="108" t="b">
        <f t="shared" si="1115"/>
        <v>0</v>
      </c>
      <c r="BA4973" s="1">
        <f t="shared" si="1116"/>
        <v>0</v>
      </c>
      <c r="BB4973" s="106">
        <f t="shared" si="1119"/>
        <v>0</v>
      </c>
      <c r="BE4973" s="110"/>
      <c r="BF4973" s="110"/>
      <c r="BG4973" s="110"/>
    </row>
    <row r="4974" spans="1:59" ht="24.75" hidden="1" customHeight="1">
      <c r="A4974" s="9">
        <v>4983</v>
      </c>
      <c r="B4974" s="7">
        <v>16258</v>
      </c>
      <c r="C4974" s="7"/>
      <c r="D4974" s="8"/>
      <c r="E4974" s="1" t="s">
        <v>18646</v>
      </c>
      <c r="F4974" s="1" t="s">
        <v>18647</v>
      </c>
      <c r="G4974" s="1" t="s">
        <v>3819</v>
      </c>
      <c r="H4974" s="8" t="s">
        <v>3820</v>
      </c>
      <c r="I4974" s="1" t="s">
        <v>686</v>
      </c>
      <c r="J4974" s="1" t="s">
        <v>18648</v>
      </c>
      <c r="K4974" s="9">
        <v>10</v>
      </c>
      <c r="L4974" s="1" t="s">
        <v>91</v>
      </c>
      <c r="M4974" s="7">
        <v>1</v>
      </c>
      <c r="N4974" s="1" t="s">
        <v>46</v>
      </c>
      <c r="O4974" s="1" t="s">
        <v>18649</v>
      </c>
      <c r="P4974" s="1" t="s">
        <v>18650</v>
      </c>
      <c r="Q4974" s="1" t="s">
        <v>18651</v>
      </c>
      <c r="R4974" s="101">
        <v>384.71</v>
      </c>
      <c r="T4974" s="116" t="s">
        <v>58</v>
      </c>
      <c r="V4974" s="102">
        <v>519.4</v>
      </c>
      <c r="W4974" s="102">
        <v>416</v>
      </c>
      <c r="X4974" s="102">
        <v>299.74</v>
      </c>
      <c r="AH4974" s="105">
        <v>328.25</v>
      </c>
      <c r="AN4974" s="106">
        <v>357.87</v>
      </c>
      <c r="AO4974" s="105" t="s">
        <v>277</v>
      </c>
      <c r="AP4974" s="104" t="s">
        <v>278</v>
      </c>
      <c r="AQ4974" s="105" t="e">
        <f t="shared" ref="AQ4974:AQ4979" si="1120">AVERAGE(SMALL(AE4974:AI4974,1),SMALL(AE4974:AI4974,2))</f>
        <v>#NUM!</v>
      </c>
      <c r="AR4974" s="105" t="e">
        <f t="shared" ref="AR4974:AR4979" si="1121">IF(R4974 &lt;=( AVERAGE(SMALL(AE4974:AI4974,1),SMALL(AE4974:AI4974,2))), R4974, "")</f>
        <v>#NUM!</v>
      </c>
      <c r="AS4974" s="105" t="e">
        <f t="shared" ref="AS4974:AS4979" si="1122">AVERAGE(SMALL(AJ4974:AM4974,1),SMALL(AJ4974:AM4974,2))</f>
        <v>#NUM!</v>
      </c>
      <c r="AT4974" s="105" t="e">
        <f>#REF!*1.075</f>
        <v>#REF!</v>
      </c>
      <c r="AU4974" s="105" t="e">
        <f t="shared" ref="AU4974:AU4979" si="1123">T4974*1.075</f>
        <v>#VALUE!</v>
      </c>
      <c r="AV4974" s="102" t="e">
        <f t="shared" si="1118"/>
        <v>#REF!</v>
      </c>
      <c r="AW4974" s="125" t="s">
        <v>52</v>
      </c>
      <c r="AX4974" s="105" t="s">
        <v>51</v>
      </c>
      <c r="AY4974" s="106">
        <v>384.71</v>
      </c>
      <c r="AZ4974" s="108">
        <f t="shared" si="1115"/>
        <v>38.471000000000004</v>
      </c>
      <c r="BA4974" s="1">
        <f t="shared" si="1116"/>
        <v>423.18099999999998</v>
      </c>
      <c r="BB4974" s="106">
        <f t="shared" si="1119"/>
        <v>457.03548000000001</v>
      </c>
      <c r="BC4974" s="105" t="s">
        <v>53</v>
      </c>
      <c r="BE4974" s="110"/>
      <c r="BF4974" s="110"/>
      <c r="BG4974" s="110"/>
    </row>
    <row r="4975" spans="1:59" ht="24.75" hidden="1" customHeight="1">
      <c r="A4975" s="9">
        <v>4985</v>
      </c>
      <c r="B4975" s="7">
        <v>14789</v>
      </c>
      <c r="C4975" s="7"/>
      <c r="D4975" s="8"/>
      <c r="E4975" s="1" t="s">
        <v>18652</v>
      </c>
      <c r="F4975" s="1" t="s">
        <v>18653</v>
      </c>
      <c r="G4975" s="1" t="s">
        <v>16799</v>
      </c>
      <c r="H4975" s="8" t="s">
        <v>1827</v>
      </c>
      <c r="I4975" s="1" t="s">
        <v>44</v>
      </c>
      <c r="J4975" s="1" t="s">
        <v>45</v>
      </c>
      <c r="K4975" s="9"/>
      <c r="L4975" s="1"/>
      <c r="M4975" s="7">
        <v>30</v>
      </c>
      <c r="N4975" s="1" t="s">
        <v>46</v>
      </c>
      <c r="O4975" s="1" t="s">
        <v>18649</v>
      </c>
      <c r="P4975" s="1" t="s">
        <v>18654</v>
      </c>
      <c r="Q4975" s="1" t="s">
        <v>18655</v>
      </c>
      <c r="R4975" s="101">
        <v>615.63</v>
      </c>
      <c r="T4975" s="116">
        <v>435</v>
      </c>
      <c r="W4975" s="102">
        <v>672</v>
      </c>
      <c r="AN4975" s="106">
        <v>615</v>
      </c>
      <c r="AO4975" s="105" t="s">
        <v>50</v>
      </c>
      <c r="AP4975" s="104" t="s">
        <v>51</v>
      </c>
      <c r="AQ4975" s="105" t="e">
        <f t="shared" si="1120"/>
        <v>#NUM!</v>
      </c>
      <c r="AR4975" s="105" t="e">
        <f t="shared" si="1121"/>
        <v>#NUM!</v>
      </c>
      <c r="AS4975" s="105" t="e">
        <f t="shared" si="1122"/>
        <v>#NUM!</v>
      </c>
      <c r="AT4975" s="105" t="e">
        <f>#REF!*1.075</f>
        <v>#REF!</v>
      </c>
      <c r="AU4975" s="105">
        <f t="shared" si="1123"/>
        <v>467.625</v>
      </c>
      <c r="AV4975" s="102" t="e">
        <f t="shared" si="1118"/>
        <v>#REF!</v>
      </c>
      <c r="AW4975" s="105" t="s">
        <v>172</v>
      </c>
      <c r="AX4975" s="105" t="s">
        <v>173</v>
      </c>
      <c r="AY4975" s="106">
        <v>467.63</v>
      </c>
      <c r="AZ4975" s="108">
        <f t="shared" si="1115"/>
        <v>46.763000000000005</v>
      </c>
      <c r="BA4975" s="1">
        <f t="shared" si="1116"/>
        <v>514.39300000000003</v>
      </c>
      <c r="BB4975" s="106">
        <f t="shared" si="1119"/>
        <v>555.54444000000001</v>
      </c>
      <c r="BC4975" s="105" t="s">
        <v>53</v>
      </c>
      <c r="BE4975" s="110"/>
      <c r="BF4975" s="110"/>
      <c r="BG4975" s="110"/>
    </row>
    <row r="4976" spans="1:59" ht="24.75" hidden="1" customHeight="1">
      <c r="A4976" s="9">
        <v>4986</v>
      </c>
      <c r="B4976" s="7">
        <v>18080</v>
      </c>
      <c r="C4976" s="7"/>
      <c r="D4976" s="8"/>
      <c r="E4976" s="1" t="s">
        <v>18656</v>
      </c>
      <c r="F4976" s="1" t="s">
        <v>18657</v>
      </c>
      <c r="G4976" s="1" t="s">
        <v>4452</v>
      </c>
      <c r="H4976" s="8" t="s">
        <v>1460</v>
      </c>
      <c r="I4976" s="1" t="s">
        <v>150</v>
      </c>
      <c r="J4976" s="1" t="s">
        <v>18658</v>
      </c>
      <c r="K4976" s="9"/>
      <c r="L4976" s="1"/>
      <c r="M4976" s="7">
        <v>28</v>
      </c>
      <c r="N4976" s="1" t="s">
        <v>46</v>
      </c>
      <c r="O4976" s="1" t="s">
        <v>18649</v>
      </c>
      <c r="P4976" s="1" t="s">
        <v>18659</v>
      </c>
      <c r="Q4976" s="1" t="s">
        <v>18660</v>
      </c>
      <c r="R4976" s="101">
        <v>723.04</v>
      </c>
      <c r="T4976" s="116">
        <v>207.48</v>
      </c>
      <c r="W4976" s="102">
        <v>672.60910000000001</v>
      </c>
      <c r="AG4976" s="105">
        <v>679.77499999999998</v>
      </c>
      <c r="AN4976" s="106">
        <v>680.16</v>
      </c>
      <c r="AO4976" s="105" t="s">
        <v>372</v>
      </c>
      <c r="AP4976" s="104" t="s">
        <v>373</v>
      </c>
      <c r="AQ4976" s="105" t="e">
        <f t="shared" si="1120"/>
        <v>#NUM!</v>
      </c>
      <c r="AR4976" s="105" t="e">
        <f t="shared" si="1121"/>
        <v>#NUM!</v>
      </c>
      <c r="AS4976" s="105" t="e">
        <f t="shared" si="1122"/>
        <v>#NUM!</v>
      </c>
      <c r="AT4976" s="105" t="e">
        <f>#REF!*1.075</f>
        <v>#REF!</v>
      </c>
      <c r="AU4976" s="105">
        <f t="shared" si="1123"/>
        <v>223.04099999999997</v>
      </c>
      <c r="AV4976" s="102" t="e">
        <f t="shared" si="1118"/>
        <v>#REF!</v>
      </c>
      <c r="AW4976" s="105" t="s">
        <v>172</v>
      </c>
      <c r="AX4976" s="105" t="s">
        <v>173</v>
      </c>
      <c r="AY4976" s="106">
        <v>223.04</v>
      </c>
      <c r="AZ4976" s="108">
        <f t="shared" si="1115"/>
        <v>22.304000000000002</v>
      </c>
      <c r="BA4976" s="1">
        <f t="shared" si="1116"/>
        <v>245.34399999999999</v>
      </c>
      <c r="BB4976" s="106">
        <f t="shared" si="1119"/>
        <v>264.97152</v>
      </c>
      <c r="BC4976" s="105" t="s">
        <v>53</v>
      </c>
      <c r="BE4976" s="110"/>
      <c r="BF4976" s="110"/>
      <c r="BG4976" s="110"/>
    </row>
    <row r="4977" spans="1:59" ht="24.75" hidden="1" customHeight="1">
      <c r="A4977" s="9">
        <v>4988</v>
      </c>
      <c r="B4977" s="7">
        <v>15040</v>
      </c>
      <c r="C4977" s="7"/>
      <c r="D4977" s="8"/>
      <c r="E4977" s="1" t="s">
        <v>18661</v>
      </c>
      <c r="F4977" s="1" t="s">
        <v>18662</v>
      </c>
      <c r="G4977" s="1" t="s">
        <v>1614</v>
      </c>
      <c r="H4977" s="8" t="s">
        <v>123</v>
      </c>
      <c r="I4977" s="1" t="s">
        <v>44</v>
      </c>
      <c r="J4977" s="1" t="s">
        <v>18663</v>
      </c>
      <c r="K4977" s="9"/>
      <c r="L4977" s="1"/>
      <c r="M4977" s="7">
        <v>28</v>
      </c>
      <c r="N4977" s="1" t="s">
        <v>46</v>
      </c>
      <c r="O4977" s="1" t="s">
        <v>18649</v>
      </c>
      <c r="P4977" s="1" t="s">
        <v>18622</v>
      </c>
      <c r="Q4977" s="1" t="s">
        <v>18664</v>
      </c>
      <c r="R4977" s="101">
        <v>39.369999999999997</v>
      </c>
      <c r="T4977" s="116" t="s">
        <v>58</v>
      </c>
      <c r="V4977" s="102">
        <v>36.630000000000003</v>
      </c>
      <c r="AN4977" s="106">
        <v>39.369999999999997</v>
      </c>
      <c r="AO4977" s="105" t="s">
        <v>50</v>
      </c>
      <c r="AP4977" s="104" t="s">
        <v>51</v>
      </c>
      <c r="AQ4977" s="105" t="e">
        <f t="shared" si="1120"/>
        <v>#NUM!</v>
      </c>
      <c r="AR4977" s="105" t="e">
        <f t="shared" si="1121"/>
        <v>#NUM!</v>
      </c>
      <c r="AS4977" s="105" t="e">
        <f t="shared" si="1122"/>
        <v>#NUM!</v>
      </c>
      <c r="AT4977" s="105" t="e">
        <f>#REF!*1.075</f>
        <v>#REF!</v>
      </c>
      <c r="AU4977" s="105" t="e">
        <f t="shared" si="1123"/>
        <v>#VALUE!</v>
      </c>
      <c r="AV4977" s="102" t="e">
        <f t="shared" si="1118"/>
        <v>#REF!</v>
      </c>
      <c r="AW4977" s="105" t="s">
        <v>172</v>
      </c>
      <c r="AX4977" s="105" t="s">
        <v>173</v>
      </c>
      <c r="AY4977" s="106">
        <v>39.369999999999997</v>
      </c>
      <c r="AZ4977" s="108">
        <f t="shared" si="1115"/>
        <v>6.6928999999999998</v>
      </c>
      <c r="BA4977" s="1">
        <f t="shared" si="1116"/>
        <v>46.062899999999999</v>
      </c>
      <c r="BB4977" s="106">
        <f t="shared" si="1119"/>
        <v>49.747931999999999</v>
      </c>
      <c r="BC4977" s="105" t="s">
        <v>53</v>
      </c>
      <c r="BE4977" s="110"/>
      <c r="BF4977" s="110"/>
      <c r="BG4977" s="110"/>
    </row>
    <row r="4978" spans="1:59" ht="24.75" hidden="1" customHeight="1">
      <c r="A4978" s="9">
        <v>4989</v>
      </c>
      <c r="B4978" s="7">
        <v>17495</v>
      </c>
      <c r="C4978" s="7"/>
      <c r="D4978" s="8"/>
      <c r="E4978" s="1" t="s">
        <v>18665</v>
      </c>
      <c r="F4978" s="1" t="s">
        <v>18666</v>
      </c>
      <c r="G4978" s="1" t="s">
        <v>3236</v>
      </c>
      <c r="H4978" s="8" t="s">
        <v>1037</v>
      </c>
      <c r="I4978" s="1" t="s">
        <v>44</v>
      </c>
      <c r="J4978" s="1" t="s">
        <v>18667</v>
      </c>
      <c r="K4978" s="9"/>
      <c r="L4978" s="1"/>
      <c r="M4978" s="7">
        <v>112</v>
      </c>
      <c r="N4978" s="1" t="s">
        <v>46</v>
      </c>
      <c r="O4978" s="1" t="s">
        <v>18649</v>
      </c>
      <c r="P4978" s="1" t="s">
        <v>18668</v>
      </c>
      <c r="Q4978" s="1" t="s">
        <v>18669</v>
      </c>
      <c r="R4978" s="101">
        <v>2102.9</v>
      </c>
      <c r="T4978" s="116">
        <v>453</v>
      </c>
      <c r="W4978" s="102">
        <v>1885.6</v>
      </c>
      <c r="Y4978" s="102">
        <v>2026.83</v>
      </c>
      <c r="AG4978" s="105">
        <v>1712.403</v>
      </c>
      <c r="AN4978" s="106">
        <v>1781.6</v>
      </c>
      <c r="AO4978" s="105" t="s">
        <v>372</v>
      </c>
      <c r="AP4978" s="104" t="s">
        <v>373</v>
      </c>
      <c r="AQ4978" s="105" t="e">
        <f t="shared" si="1120"/>
        <v>#NUM!</v>
      </c>
      <c r="AR4978" s="105" t="e">
        <f t="shared" si="1121"/>
        <v>#NUM!</v>
      </c>
      <c r="AS4978" s="105" t="e">
        <f t="shared" si="1122"/>
        <v>#NUM!</v>
      </c>
      <c r="AT4978" s="105" t="e">
        <f>#REF!*1.075</f>
        <v>#REF!</v>
      </c>
      <c r="AU4978" s="105">
        <f t="shared" si="1123"/>
        <v>486.97499999999997</v>
      </c>
      <c r="AV4978" s="102" t="e">
        <f t="shared" si="1118"/>
        <v>#REF!</v>
      </c>
      <c r="AW4978" s="105" t="s">
        <v>172</v>
      </c>
      <c r="AX4978" s="105" t="s">
        <v>173</v>
      </c>
      <c r="AY4978" s="106">
        <v>486.97500000000002</v>
      </c>
      <c r="AZ4978" s="108">
        <f t="shared" si="1115"/>
        <v>48.697500000000005</v>
      </c>
      <c r="BA4978" s="1">
        <f t="shared" si="1116"/>
        <v>535.67250000000001</v>
      </c>
      <c r="BB4978" s="106">
        <f t="shared" si="1119"/>
        <v>578.52629999999999</v>
      </c>
      <c r="BC4978" s="105" t="s">
        <v>53</v>
      </c>
      <c r="BE4978" s="110"/>
      <c r="BF4978" s="110"/>
      <c r="BG4978" s="110"/>
    </row>
    <row r="4979" spans="1:59" ht="24.75" hidden="1" customHeight="1">
      <c r="A4979" s="9">
        <v>4990</v>
      </c>
      <c r="B4979" s="7">
        <v>18149</v>
      </c>
      <c r="C4979" s="7"/>
      <c r="D4979" s="8"/>
      <c r="E4979" s="1" t="s">
        <v>18670</v>
      </c>
      <c r="F4979" s="1" t="s">
        <v>18671</v>
      </c>
      <c r="G4979" s="1" t="s">
        <v>1016</v>
      </c>
      <c r="H4979" s="8" t="s">
        <v>945</v>
      </c>
      <c r="I4979" s="1" t="s">
        <v>150</v>
      </c>
      <c r="J4979" s="1" t="s">
        <v>18672</v>
      </c>
      <c r="K4979" s="9"/>
      <c r="L4979" s="1"/>
      <c r="M4979" s="7">
        <v>30</v>
      </c>
      <c r="N4979" s="1" t="s">
        <v>46</v>
      </c>
      <c r="O4979" s="1" t="s">
        <v>18649</v>
      </c>
      <c r="P4979" s="1" t="s">
        <v>18673</v>
      </c>
      <c r="Q4979" s="1" t="s">
        <v>18674</v>
      </c>
      <c r="R4979" s="101">
        <v>993.71</v>
      </c>
      <c r="T4979" s="116" t="s">
        <v>58</v>
      </c>
      <c r="V4979" s="102">
        <v>444</v>
      </c>
      <c r="W4979" s="102">
        <v>1404.7829999999999</v>
      </c>
      <c r="X4979" s="102">
        <v>1895.23</v>
      </c>
      <c r="Y4979" s="102">
        <v>3321.64</v>
      </c>
      <c r="AH4979" s="105">
        <v>2030.604</v>
      </c>
      <c r="AI4979" s="105">
        <v>3558.9</v>
      </c>
      <c r="AN4979" s="106">
        <v>993.71</v>
      </c>
      <c r="AO4979" s="105" t="s">
        <v>50</v>
      </c>
      <c r="AP4979" s="104" t="s">
        <v>51</v>
      </c>
      <c r="AQ4979" s="105">
        <f t="shared" si="1120"/>
        <v>2794.752</v>
      </c>
      <c r="AR4979" s="105">
        <f t="shared" si="1121"/>
        <v>993.71</v>
      </c>
      <c r="AS4979" s="105" t="e">
        <f t="shared" si="1122"/>
        <v>#NUM!</v>
      </c>
      <c r="AT4979" s="105" t="e">
        <f>#REF!*1.075</f>
        <v>#REF!</v>
      </c>
      <c r="AU4979" s="105" t="e">
        <f t="shared" si="1123"/>
        <v>#VALUE!</v>
      </c>
      <c r="AV4979" s="102" t="e">
        <f t="shared" si="1118"/>
        <v>#REF!</v>
      </c>
      <c r="AW4979" s="125" t="s">
        <v>52</v>
      </c>
      <c r="AX4979" s="105" t="s">
        <v>51</v>
      </c>
      <c r="AY4979" s="106">
        <v>993.7</v>
      </c>
      <c r="AZ4979" s="108">
        <f t="shared" si="1115"/>
        <v>99.37</v>
      </c>
      <c r="BA4979" s="1">
        <f t="shared" si="1116"/>
        <v>1093.0700000000002</v>
      </c>
      <c r="BB4979" s="106">
        <f t="shared" si="1119"/>
        <v>1180.5156000000002</v>
      </c>
      <c r="BC4979" s="105" t="s">
        <v>53</v>
      </c>
      <c r="BE4979" s="110"/>
      <c r="BF4979" s="110"/>
      <c r="BG4979" s="110"/>
    </row>
    <row r="4980" spans="1:59" ht="24.75" hidden="1" customHeight="1">
      <c r="A4980" s="9">
        <v>4992</v>
      </c>
      <c r="B4980" s="34">
        <v>20183</v>
      </c>
      <c r="C4980" s="34"/>
      <c r="E4980" s="35" t="s">
        <v>18675</v>
      </c>
      <c r="F4980" s="34" t="s">
        <v>18676</v>
      </c>
      <c r="G4980" s="34" t="s">
        <v>18677</v>
      </c>
      <c r="H4980" s="34" t="s">
        <v>3492</v>
      </c>
      <c r="I4980" s="34" t="s">
        <v>177</v>
      </c>
      <c r="J4980" s="35" t="s">
        <v>18678</v>
      </c>
      <c r="K4980" s="48"/>
      <c r="L4980" s="34"/>
      <c r="M4980" s="34"/>
      <c r="N4980" s="34"/>
      <c r="O4980" s="34" t="s">
        <v>18649</v>
      </c>
      <c r="P4980" s="34" t="s">
        <v>18679</v>
      </c>
      <c r="Q4980" s="34" t="s">
        <v>18680</v>
      </c>
      <c r="T4980" s="116"/>
      <c r="AT4980" s="105" t="e">
        <f>#REF!*1.075</f>
        <v>#REF!</v>
      </c>
      <c r="AV4980" s="102" t="e">
        <f t="shared" si="1118"/>
        <v>#REF!</v>
      </c>
      <c r="AZ4980" s="108" t="b">
        <f t="shared" si="1115"/>
        <v>0</v>
      </c>
      <c r="BA4980" s="1">
        <f t="shared" si="1116"/>
        <v>0</v>
      </c>
      <c r="BB4980" s="106">
        <f t="shared" si="1119"/>
        <v>0</v>
      </c>
      <c r="BE4980" s="110"/>
      <c r="BF4980" s="110"/>
      <c r="BG4980" s="110"/>
    </row>
    <row r="4981" spans="1:59" ht="24.75" hidden="1" customHeight="1">
      <c r="A4981" s="9">
        <v>4993</v>
      </c>
      <c r="B4981" s="34">
        <v>20291</v>
      </c>
      <c r="C4981" s="34"/>
      <c r="E4981" s="35" t="s">
        <v>18681</v>
      </c>
      <c r="F4981" s="34" t="s">
        <v>18682</v>
      </c>
      <c r="G4981" s="34" t="s">
        <v>18683</v>
      </c>
      <c r="H4981" s="34" t="s">
        <v>149</v>
      </c>
      <c r="I4981" s="34" t="s">
        <v>551</v>
      </c>
      <c r="J4981" s="35" t="s">
        <v>18684</v>
      </c>
      <c r="K4981" s="48"/>
      <c r="L4981" s="34"/>
      <c r="M4981" s="34"/>
      <c r="N4981" s="34"/>
      <c r="O4981" s="34" t="s">
        <v>18649</v>
      </c>
      <c r="P4981" s="34" t="s">
        <v>18685</v>
      </c>
      <c r="Q4981" s="34" t="s">
        <v>18686</v>
      </c>
      <c r="T4981" s="116"/>
      <c r="AT4981" s="105" t="e">
        <f>#REF!*1.075</f>
        <v>#REF!</v>
      </c>
      <c r="AV4981" s="102" t="e">
        <f t="shared" si="1118"/>
        <v>#REF!</v>
      </c>
      <c r="AZ4981" s="108" t="b">
        <f t="shared" si="1115"/>
        <v>0</v>
      </c>
      <c r="BA4981" s="1">
        <f t="shared" si="1116"/>
        <v>0</v>
      </c>
      <c r="BB4981" s="106">
        <f t="shared" si="1119"/>
        <v>0</v>
      </c>
      <c r="BE4981" s="110"/>
      <c r="BF4981" s="110"/>
      <c r="BG4981" s="110"/>
    </row>
    <row r="4982" spans="1:59" ht="24.75" hidden="1" customHeight="1">
      <c r="A4982" s="9">
        <v>4991</v>
      </c>
      <c r="B4982" s="7">
        <v>14857</v>
      </c>
      <c r="C4982" s="7"/>
      <c r="D4982" s="8"/>
      <c r="E4982" s="1" t="s">
        <v>18687</v>
      </c>
      <c r="F4982" s="1" t="s">
        <v>41</v>
      </c>
      <c r="G4982" s="1" t="s">
        <v>42</v>
      </c>
      <c r="H4982" s="8" t="s">
        <v>43</v>
      </c>
      <c r="I4982" s="1" t="s">
        <v>44</v>
      </c>
      <c r="J4982" s="1" t="s">
        <v>18688</v>
      </c>
      <c r="K4982" s="9"/>
      <c r="L4982" s="1"/>
      <c r="M4982" s="7">
        <v>30</v>
      </c>
      <c r="N4982" s="1" t="s">
        <v>46</v>
      </c>
      <c r="O4982" s="1" t="s">
        <v>18689</v>
      </c>
      <c r="P4982" s="1" t="s">
        <v>18690</v>
      </c>
      <c r="Q4982" s="1" t="s">
        <v>18691</v>
      </c>
      <c r="R4982" s="101">
        <v>2585.19</v>
      </c>
      <c r="T4982" s="116">
        <v>391.39</v>
      </c>
      <c r="V4982" s="102">
        <v>2680.23</v>
      </c>
      <c r="Y4982" s="102">
        <v>2129.4299999999998</v>
      </c>
      <c r="AI4982" s="105">
        <v>2129.4299999999998</v>
      </c>
      <c r="AN4982" s="106">
        <v>2129.4299999999998</v>
      </c>
      <c r="AO4982" s="105" t="s">
        <v>531</v>
      </c>
      <c r="AP4982" s="104" t="s">
        <v>532</v>
      </c>
      <c r="AQ4982" s="105" t="e">
        <f>AVERAGE(SMALL(AE4982:AI4982,1),SMALL(AE4982:AI4982,2))</f>
        <v>#NUM!</v>
      </c>
      <c r="AR4982" s="105" t="e">
        <f>IF(R4982 &lt;=( AVERAGE(SMALL(AE4982:AI4982,1),SMALL(AE4982:AI4982,2))), R4982, "")</f>
        <v>#NUM!</v>
      </c>
      <c r="AS4982" s="105" t="e">
        <f>AVERAGE(SMALL(AJ4982:AM4982,1),SMALL(AJ4982:AM4982,2))</f>
        <v>#NUM!</v>
      </c>
      <c r="AT4982" s="105" t="e">
        <f>#REF!*1.075</f>
        <v>#REF!</v>
      </c>
      <c r="AU4982" s="105">
        <f>T4982*1.075</f>
        <v>420.74424999999997</v>
      </c>
      <c r="AV4982" s="102" t="e">
        <f t="shared" si="1118"/>
        <v>#REF!</v>
      </c>
      <c r="AW4982" s="105" t="s">
        <v>172</v>
      </c>
      <c r="AX4982" s="105" t="s">
        <v>173</v>
      </c>
      <c r="AY4982" s="106">
        <v>420.74</v>
      </c>
      <c r="AZ4982" s="108">
        <f t="shared" si="1115"/>
        <v>42.074000000000005</v>
      </c>
      <c r="BA4982" s="1">
        <f t="shared" si="1116"/>
        <v>462.81400000000002</v>
      </c>
      <c r="BB4982" s="106">
        <f t="shared" si="1119"/>
        <v>499.83912000000004</v>
      </c>
      <c r="BC4982" s="105" t="s">
        <v>53</v>
      </c>
      <c r="BE4982" s="110"/>
      <c r="BF4982" s="110"/>
      <c r="BG4982" s="110"/>
    </row>
    <row r="4983" spans="1:59" ht="24.75" hidden="1" customHeight="1">
      <c r="A4983" s="9">
        <v>4994</v>
      </c>
      <c r="B4983" s="34">
        <v>19390</v>
      </c>
      <c r="C4983" s="34"/>
      <c r="E4983" s="35" t="s">
        <v>18692</v>
      </c>
      <c r="F4983" s="34" t="s">
        <v>18097</v>
      </c>
      <c r="G4983" s="34" t="s">
        <v>466</v>
      </c>
      <c r="H4983" s="34" t="s">
        <v>471</v>
      </c>
      <c r="I4983" s="34" t="s">
        <v>68</v>
      </c>
      <c r="J4983" s="35" t="s">
        <v>3774</v>
      </c>
      <c r="K4983" s="48"/>
      <c r="L4983" s="34"/>
      <c r="M4983" s="34"/>
      <c r="N4983" s="34"/>
      <c r="O4983" s="34" t="s">
        <v>18693</v>
      </c>
      <c r="P4983" s="34" t="s">
        <v>18694</v>
      </c>
      <c r="Q4983" s="34" t="s">
        <v>18695</v>
      </c>
      <c r="T4983" s="116"/>
      <c r="AT4983" s="105" t="e">
        <f>#REF!*1.075</f>
        <v>#REF!</v>
      </c>
      <c r="AV4983" s="102" t="e">
        <f t="shared" si="1118"/>
        <v>#REF!</v>
      </c>
      <c r="AZ4983" s="108" t="b">
        <f t="shared" si="1115"/>
        <v>0</v>
      </c>
      <c r="BA4983" s="1">
        <f t="shared" si="1116"/>
        <v>0</v>
      </c>
      <c r="BB4983" s="106">
        <f t="shared" si="1119"/>
        <v>0</v>
      </c>
      <c r="BE4983" s="110"/>
      <c r="BF4983" s="110"/>
      <c r="BG4983" s="110"/>
    </row>
    <row r="4984" spans="1:59" ht="24.75" hidden="1" customHeight="1">
      <c r="A4984" s="9">
        <v>4996</v>
      </c>
      <c r="B4984" s="36">
        <v>19384</v>
      </c>
      <c r="C4984" s="36"/>
      <c r="E4984" s="37" t="s">
        <v>18696</v>
      </c>
      <c r="F4984" s="36" t="s">
        <v>5466</v>
      </c>
      <c r="G4984" s="36" t="s">
        <v>1397</v>
      </c>
      <c r="H4984" s="36" t="s">
        <v>189</v>
      </c>
      <c r="I4984" s="36" t="s">
        <v>68</v>
      </c>
      <c r="J4984" s="37" t="s">
        <v>1078</v>
      </c>
      <c r="K4984" s="49"/>
      <c r="L4984" s="36"/>
      <c r="M4984" s="36">
        <v>30</v>
      </c>
      <c r="N4984" s="36" t="s">
        <v>46</v>
      </c>
      <c r="O4984" s="36" t="s">
        <v>18693</v>
      </c>
      <c r="P4984" s="36" t="s">
        <v>18694</v>
      </c>
      <c r="Q4984" s="36" t="s">
        <v>18697</v>
      </c>
      <c r="T4984" s="116"/>
      <c r="AT4984" s="105" t="e">
        <f>#REF!*1.075</f>
        <v>#REF!</v>
      </c>
      <c r="AV4984" s="102" t="e">
        <f t="shared" si="1118"/>
        <v>#REF!</v>
      </c>
      <c r="AZ4984" s="108" t="b">
        <f t="shared" si="1115"/>
        <v>0</v>
      </c>
      <c r="BA4984" s="1">
        <f t="shared" si="1116"/>
        <v>0</v>
      </c>
      <c r="BB4984" s="106">
        <f t="shared" si="1119"/>
        <v>0</v>
      </c>
      <c r="BE4984" s="110"/>
      <c r="BF4984" s="110"/>
      <c r="BG4984" s="110"/>
    </row>
    <row r="4985" spans="1:59" ht="24.75" hidden="1" customHeight="1">
      <c r="A4985" s="9">
        <v>909</v>
      </c>
      <c r="B4985" s="7"/>
      <c r="C4985" s="7"/>
      <c r="D4985" s="8"/>
      <c r="E4985" s="1"/>
      <c r="F4985" s="1"/>
      <c r="G4985" s="1"/>
      <c r="H4985" s="8"/>
      <c r="I4985" s="1"/>
      <c r="J4985" s="1"/>
      <c r="K4985" s="9"/>
      <c r="L4985" s="1"/>
      <c r="M4985" s="7"/>
      <c r="N4985" s="1"/>
      <c r="O4985" s="1"/>
      <c r="P4985" s="1"/>
      <c r="Q4985" s="1"/>
      <c r="T4985" s="116"/>
      <c r="AV4985" s="102"/>
      <c r="AZ4985" s="108" t="b">
        <f t="shared" si="1115"/>
        <v>0</v>
      </c>
      <c r="BA4985" s="1">
        <f t="shared" si="1116"/>
        <v>0</v>
      </c>
      <c r="BB4985" s="106">
        <f t="shared" si="1119"/>
        <v>0</v>
      </c>
      <c r="BD4985" s="105"/>
      <c r="BG4985" s="110"/>
    </row>
    <row r="4986" spans="1:59" ht="24.75" hidden="1" customHeight="1">
      <c r="A4986" s="9">
        <v>3344</v>
      </c>
      <c r="B4986" s="7"/>
      <c r="C4986" s="7"/>
      <c r="D4986" s="8"/>
      <c r="E4986" s="1"/>
      <c r="F4986" s="1"/>
      <c r="G4986" s="1"/>
      <c r="H4986" s="8"/>
      <c r="I4986" s="1"/>
      <c r="J4986" s="1"/>
      <c r="K4986" s="9"/>
      <c r="L4986" s="1"/>
      <c r="M4986" s="7"/>
      <c r="N4986" s="1"/>
      <c r="O4986" s="1"/>
      <c r="P4986" s="1"/>
      <c r="Q4986" s="1"/>
      <c r="T4986" s="116"/>
      <c r="AV4986" s="102"/>
      <c r="AZ4986" s="108" t="b">
        <f t="shared" si="1115"/>
        <v>0</v>
      </c>
      <c r="BA4986" s="1">
        <f t="shared" si="1116"/>
        <v>0</v>
      </c>
      <c r="BB4986" s="106">
        <f t="shared" si="1119"/>
        <v>0</v>
      </c>
      <c r="BE4986" s="110"/>
      <c r="BF4986" s="110"/>
      <c r="BG4986" s="110"/>
    </row>
    <row r="4987" spans="1:59" ht="24.75" customHeight="1">
      <c r="J4987" s="3"/>
      <c r="T4987" s="116"/>
      <c r="AQ4987" s="105" t="e">
        <f t="shared" ref="AQ4987:AQ5023" si="1124">AVERAGE(SMALL(AE4987:AI4987,1),SMALL(AE4987:AI4987,2))</f>
        <v>#NUM!</v>
      </c>
      <c r="AR4987" s="105" t="e">
        <f t="shared" ref="AR4987:AR5023" si="1125">IF(R4987 &lt;=( AVERAGE(SMALL(AE4987:AI4987,1),SMALL(AE4987:AI4987,2))), R4987, "")</f>
        <v>#NUM!</v>
      </c>
      <c r="AS4987" s="105" t="e">
        <f t="shared" ref="AS4987:AS5023" si="1126">AVERAGE(SMALL(AJ4987:AM4987,1),SMALL(AJ4987:AM4987,2))</f>
        <v>#NUM!</v>
      </c>
      <c r="AT4987" s="105" t="e">
        <f>#REF!*1.075</f>
        <v>#REF!</v>
      </c>
      <c r="AU4987" s="105">
        <f t="shared" ref="AU4987:AU5023" si="1127">T4987*1.075</f>
        <v>0</v>
      </c>
      <c r="AV4987" s="102" t="e">
        <f t="shared" ref="AV4987:AV5023" si="1128">MIN(AN4987,AT4987,AU4987)</f>
        <v>#REF!</v>
      </c>
      <c r="BA4987" s="1"/>
      <c r="BB4987" s="106"/>
    </row>
    <row r="4988" spans="1:59" ht="24.75" customHeight="1">
      <c r="J4988" s="3"/>
      <c r="T4988" s="116"/>
      <c r="AQ4988" s="105" t="e">
        <f t="shared" si="1124"/>
        <v>#NUM!</v>
      </c>
      <c r="AR4988" s="105" t="e">
        <f t="shared" si="1125"/>
        <v>#NUM!</v>
      </c>
      <c r="AS4988" s="105" t="e">
        <f t="shared" si="1126"/>
        <v>#NUM!</v>
      </c>
      <c r="AT4988" s="105" t="e">
        <f>#REF!*1.075</f>
        <v>#REF!</v>
      </c>
      <c r="AU4988" s="105">
        <f t="shared" si="1127"/>
        <v>0</v>
      </c>
      <c r="AV4988" s="102" t="e">
        <f t="shared" si="1128"/>
        <v>#REF!</v>
      </c>
      <c r="BA4988" s="1"/>
      <c r="BB4988" s="106"/>
    </row>
    <row r="4989" spans="1:59" ht="24.75" customHeight="1">
      <c r="J4989" s="3"/>
      <c r="T4989" s="116"/>
      <c r="AQ4989" s="105" t="e">
        <f t="shared" si="1124"/>
        <v>#NUM!</v>
      </c>
      <c r="AR4989" s="105" t="e">
        <f t="shared" si="1125"/>
        <v>#NUM!</v>
      </c>
      <c r="AS4989" s="105" t="e">
        <f t="shared" si="1126"/>
        <v>#NUM!</v>
      </c>
      <c r="AT4989" s="105" t="e">
        <f>#REF!*1.075</f>
        <v>#REF!</v>
      </c>
      <c r="AU4989" s="105">
        <f t="shared" si="1127"/>
        <v>0</v>
      </c>
      <c r="AV4989" s="102" t="e">
        <f t="shared" si="1128"/>
        <v>#REF!</v>
      </c>
      <c r="BA4989" s="1"/>
      <c r="BB4989" s="106"/>
    </row>
    <row r="4990" spans="1:59" ht="24.75" customHeight="1">
      <c r="J4990" s="3"/>
      <c r="T4990" s="116"/>
      <c r="AQ4990" s="105" t="e">
        <f t="shared" si="1124"/>
        <v>#NUM!</v>
      </c>
      <c r="AR4990" s="105" t="e">
        <f t="shared" si="1125"/>
        <v>#NUM!</v>
      </c>
      <c r="AS4990" s="105" t="e">
        <f t="shared" si="1126"/>
        <v>#NUM!</v>
      </c>
      <c r="AT4990" s="105" t="e">
        <f>#REF!*1.075</f>
        <v>#REF!</v>
      </c>
      <c r="AU4990" s="105">
        <f t="shared" si="1127"/>
        <v>0</v>
      </c>
      <c r="AV4990" s="102" t="e">
        <f t="shared" si="1128"/>
        <v>#REF!</v>
      </c>
      <c r="BA4990" s="1"/>
      <c r="BB4990" s="106"/>
    </row>
    <row r="4991" spans="1:59" ht="24.75" customHeight="1">
      <c r="J4991" s="3"/>
      <c r="T4991" s="116"/>
      <c r="AQ4991" s="105" t="e">
        <f t="shared" si="1124"/>
        <v>#NUM!</v>
      </c>
      <c r="AR4991" s="105" t="e">
        <f t="shared" si="1125"/>
        <v>#NUM!</v>
      </c>
      <c r="AS4991" s="105" t="e">
        <f t="shared" si="1126"/>
        <v>#NUM!</v>
      </c>
      <c r="AT4991" s="105" t="e">
        <f>#REF!*1.075</f>
        <v>#REF!</v>
      </c>
      <c r="AU4991" s="105">
        <f t="shared" si="1127"/>
        <v>0</v>
      </c>
      <c r="AV4991" s="102" t="e">
        <f t="shared" si="1128"/>
        <v>#REF!</v>
      </c>
      <c r="BA4991" s="1"/>
      <c r="BB4991" s="106"/>
    </row>
    <row r="4992" spans="1:59" ht="24.75" customHeight="1">
      <c r="J4992" s="3"/>
      <c r="T4992" s="116"/>
      <c r="AQ4992" s="105" t="e">
        <f t="shared" si="1124"/>
        <v>#NUM!</v>
      </c>
      <c r="AR4992" s="105" t="e">
        <f t="shared" si="1125"/>
        <v>#NUM!</v>
      </c>
      <c r="AS4992" s="105" t="e">
        <f t="shared" si="1126"/>
        <v>#NUM!</v>
      </c>
      <c r="AT4992" s="105" t="e">
        <f>#REF!*1.075</f>
        <v>#REF!</v>
      </c>
      <c r="AU4992" s="105">
        <f t="shared" si="1127"/>
        <v>0</v>
      </c>
      <c r="AV4992" s="102" t="e">
        <f t="shared" si="1128"/>
        <v>#REF!</v>
      </c>
      <c r="BA4992" s="1"/>
      <c r="BB4992" s="106"/>
    </row>
    <row r="4993" spans="10:54" ht="24.75" customHeight="1">
      <c r="J4993" s="3"/>
      <c r="T4993" s="116"/>
      <c r="AQ4993" s="105" t="e">
        <f t="shared" si="1124"/>
        <v>#NUM!</v>
      </c>
      <c r="AR4993" s="105" t="e">
        <f t="shared" si="1125"/>
        <v>#NUM!</v>
      </c>
      <c r="AS4993" s="105" t="e">
        <f t="shared" si="1126"/>
        <v>#NUM!</v>
      </c>
      <c r="AT4993" s="105" t="e">
        <f>#REF!*1.075</f>
        <v>#REF!</v>
      </c>
      <c r="AU4993" s="105">
        <f t="shared" si="1127"/>
        <v>0</v>
      </c>
      <c r="AV4993" s="102" t="e">
        <f t="shared" si="1128"/>
        <v>#REF!</v>
      </c>
      <c r="BA4993" s="1"/>
      <c r="BB4993" s="106"/>
    </row>
    <row r="4994" spans="10:54" ht="24.75" customHeight="1">
      <c r="J4994" s="3"/>
      <c r="T4994" s="116"/>
      <c r="AQ4994" s="105" t="e">
        <f t="shared" si="1124"/>
        <v>#NUM!</v>
      </c>
      <c r="AR4994" s="105" t="e">
        <f t="shared" si="1125"/>
        <v>#NUM!</v>
      </c>
      <c r="AS4994" s="105" t="e">
        <f t="shared" si="1126"/>
        <v>#NUM!</v>
      </c>
      <c r="AT4994" s="105" t="e">
        <f>#REF!*1.075</f>
        <v>#REF!</v>
      </c>
      <c r="AU4994" s="105">
        <f t="shared" si="1127"/>
        <v>0</v>
      </c>
      <c r="AV4994" s="102" t="e">
        <f t="shared" si="1128"/>
        <v>#REF!</v>
      </c>
      <c r="BA4994" s="1"/>
      <c r="BB4994" s="106"/>
    </row>
    <row r="4995" spans="10:54" ht="24.75" customHeight="1">
      <c r="J4995" s="3"/>
      <c r="T4995" s="116"/>
      <c r="AQ4995" s="105" t="e">
        <f t="shared" si="1124"/>
        <v>#NUM!</v>
      </c>
      <c r="AR4995" s="105" t="e">
        <f t="shared" si="1125"/>
        <v>#NUM!</v>
      </c>
      <c r="AS4995" s="105" t="e">
        <f t="shared" si="1126"/>
        <v>#NUM!</v>
      </c>
      <c r="AT4995" s="105" t="e">
        <f>#REF!*1.075</f>
        <v>#REF!</v>
      </c>
      <c r="AU4995" s="105">
        <f t="shared" si="1127"/>
        <v>0</v>
      </c>
      <c r="AV4995" s="102" t="e">
        <f t="shared" si="1128"/>
        <v>#REF!</v>
      </c>
      <c r="BA4995" s="1"/>
      <c r="BB4995" s="106"/>
    </row>
    <row r="4996" spans="10:54" ht="24.75" customHeight="1">
      <c r="J4996" s="3"/>
      <c r="T4996" s="116"/>
      <c r="AQ4996" s="105" t="e">
        <f t="shared" si="1124"/>
        <v>#NUM!</v>
      </c>
      <c r="AR4996" s="105" t="e">
        <f t="shared" si="1125"/>
        <v>#NUM!</v>
      </c>
      <c r="AS4996" s="105" t="e">
        <f t="shared" si="1126"/>
        <v>#NUM!</v>
      </c>
      <c r="AT4996" s="105" t="e">
        <f>#REF!*1.075</f>
        <v>#REF!</v>
      </c>
      <c r="AU4996" s="105">
        <f t="shared" si="1127"/>
        <v>0</v>
      </c>
      <c r="AV4996" s="102" t="e">
        <f t="shared" si="1128"/>
        <v>#REF!</v>
      </c>
      <c r="BA4996" s="1"/>
      <c r="BB4996" s="106"/>
    </row>
    <row r="4997" spans="10:54" ht="24.75" customHeight="1">
      <c r="J4997" s="3"/>
      <c r="T4997" s="116"/>
      <c r="AQ4997" s="105" t="e">
        <f t="shared" si="1124"/>
        <v>#NUM!</v>
      </c>
      <c r="AR4997" s="105" t="e">
        <f t="shared" si="1125"/>
        <v>#NUM!</v>
      </c>
      <c r="AS4997" s="105" t="e">
        <f t="shared" si="1126"/>
        <v>#NUM!</v>
      </c>
      <c r="AT4997" s="105" t="e">
        <f>#REF!*1.075</f>
        <v>#REF!</v>
      </c>
      <c r="AU4997" s="105">
        <f t="shared" si="1127"/>
        <v>0</v>
      </c>
      <c r="AV4997" s="102" t="e">
        <f t="shared" si="1128"/>
        <v>#REF!</v>
      </c>
      <c r="BA4997" s="1"/>
      <c r="BB4997" s="106"/>
    </row>
    <row r="4998" spans="10:54" ht="24.75" customHeight="1">
      <c r="J4998" s="3"/>
      <c r="T4998" s="116"/>
      <c r="AQ4998" s="105" t="e">
        <f t="shared" si="1124"/>
        <v>#NUM!</v>
      </c>
      <c r="AR4998" s="105" t="e">
        <f t="shared" si="1125"/>
        <v>#NUM!</v>
      </c>
      <c r="AS4998" s="105" t="e">
        <f t="shared" si="1126"/>
        <v>#NUM!</v>
      </c>
      <c r="AT4998" s="105" t="e">
        <f>#REF!*1.075</f>
        <v>#REF!</v>
      </c>
      <c r="AU4998" s="105">
        <f t="shared" si="1127"/>
        <v>0</v>
      </c>
      <c r="AV4998" s="102" t="e">
        <f t="shared" si="1128"/>
        <v>#REF!</v>
      </c>
      <c r="BA4998" s="1"/>
      <c r="BB4998" s="106"/>
    </row>
    <row r="4999" spans="10:54" ht="24.75" customHeight="1">
      <c r="J4999" s="3"/>
      <c r="T4999" s="116"/>
      <c r="AQ4999" s="105" t="e">
        <f t="shared" si="1124"/>
        <v>#NUM!</v>
      </c>
      <c r="AR4999" s="105" t="e">
        <f t="shared" si="1125"/>
        <v>#NUM!</v>
      </c>
      <c r="AS4999" s="105" t="e">
        <f t="shared" si="1126"/>
        <v>#NUM!</v>
      </c>
      <c r="AT4999" s="105" t="e">
        <f>#REF!*1.075</f>
        <v>#REF!</v>
      </c>
      <c r="AU4999" s="105">
        <f t="shared" si="1127"/>
        <v>0</v>
      </c>
      <c r="AV4999" s="102" t="e">
        <f t="shared" si="1128"/>
        <v>#REF!</v>
      </c>
      <c r="BA4999" s="1"/>
      <c r="BB4999" s="106"/>
    </row>
    <row r="5000" spans="10:54" ht="24.75" customHeight="1">
      <c r="J5000" s="3"/>
      <c r="T5000" s="116"/>
      <c r="AQ5000" s="105" t="e">
        <f t="shared" si="1124"/>
        <v>#NUM!</v>
      </c>
      <c r="AR5000" s="105" t="e">
        <f t="shared" si="1125"/>
        <v>#NUM!</v>
      </c>
      <c r="AS5000" s="105" t="e">
        <f t="shared" si="1126"/>
        <v>#NUM!</v>
      </c>
      <c r="AT5000" s="105" t="e">
        <f>#REF!*1.075</f>
        <v>#REF!</v>
      </c>
      <c r="AU5000" s="105">
        <f t="shared" si="1127"/>
        <v>0</v>
      </c>
      <c r="AV5000" s="102" t="e">
        <f t="shared" si="1128"/>
        <v>#REF!</v>
      </c>
      <c r="BA5000" s="1"/>
      <c r="BB5000" s="106"/>
    </row>
    <row r="5001" spans="10:54" ht="24.75" customHeight="1">
      <c r="J5001" s="3"/>
      <c r="T5001" s="116"/>
      <c r="AQ5001" s="105" t="e">
        <f t="shared" si="1124"/>
        <v>#NUM!</v>
      </c>
      <c r="AR5001" s="105" t="e">
        <f t="shared" si="1125"/>
        <v>#NUM!</v>
      </c>
      <c r="AS5001" s="105" t="e">
        <f t="shared" si="1126"/>
        <v>#NUM!</v>
      </c>
      <c r="AT5001" s="105" t="e">
        <f>#REF!*1.075</f>
        <v>#REF!</v>
      </c>
      <c r="AU5001" s="105">
        <f t="shared" si="1127"/>
        <v>0</v>
      </c>
      <c r="AV5001" s="102" t="e">
        <f t="shared" si="1128"/>
        <v>#REF!</v>
      </c>
      <c r="BA5001" s="1"/>
      <c r="BB5001" s="106"/>
    </row>
    <row r="5002" spans="10:54" ht="24.75" customHeight="1">
      <c r="J5002" s="3"/>
      <c r="T5002" s="116"/>
      <c r="AQ5002" s="105" t="e">
        <f t="shared" si="1124"/>
        <v>#NUM!</v>
      </c>
      <c r="AR5002" s="105" t="e">
        <f t="shared" si="1125"/>
        <v>#NUM!</v>
      </c>
      <c r="AS5002" s="105" t="e">
        <f t="shared" si="1126"/>
        <v>#NUM!</v>
      </c>
      <c r="AT5002" s="105" t="e">
        <f>#REF!*1.075</f>
        <v>#REF!</v>
      </c>
      <c r="AU5002" s="105">
        <f t="shared" si="1127"/>
        <v>0</v>
      </c>
      <c r="AV5002" s="102" t="e">
        <f t="shared" si="1128"/>
        <v>#REF!</v>
      </c>
      <c r="BA5002" s="1"/>
      <c r="BB5002" s="106"/>
    </row>
    <row r="5003" spans="10:54" ht="24.75" customHeight="1">
      <c r="J5003" s="3"/>
      <c r="T5003" s="116"/>
      <c r="AQ5003" s="105" t="e">
        <f t="shared" si="1124"/>
        <v>#NUM!</v>
      </c>
      <c r="AR5003" s="105" t="e">
        <f t="shared" si="1125"/>
        <v>#NUM!</v>
      </c>
      <c r="AS5003" s="105" t="e">
        <f t="shared" si="1126"/>
        <v>#NUM!</v>
      </c>
      <c r="AT5003" s="105" t="e">
        <f>#REF!*1.075</f>
        <v>#REF!</v>
      </c>
      <c r="AU5003" s="105">
        <f t="shared" si="1127"/>
        <v>0</v>
      </c>
      <c r="AV5003" s="102" t="e">
        <f t="shared" si="1128"/>
        <v>#REF!</v>
      </c>
      <c r="BA5003" s="1"/>
      <c r="BB5003" s="106"/>
    </row>
    <row r="5004" spans="10:54" ht="24.75" customHeight="1">
      <c r="J5004" s="3"/>
      <c r="T5004" s="116"/>
      <c r="AQ5004" s="105" t="e">
        <f t="shared" si="1124"/>
        <v>#NUM!</v>
      </c>
      <c r="AR5004" s="105" t="e">
        <f t="shared" si="1125"/>
        <v>#NUM!</v>
      </c>
      <c r="AS5004" s="105" t="e">
        <f t="shared" si="1126"/>
        <v>#NUM!</v>
      </c>
      <c r="AT5004" s="105" t="e">
        <f>#REF!*1.075</f>
        <v>#REF!</v>
      </c>
      <c r="AU5004" s="105">
        <f t="shared" si="1127"/>
        <v>0</v>
      </c>
      <c r="AV5004" s="102" t="e">
        <f t="shared" si="1128"/>
        <v>#REF!</v>
      </c>
    </row>
    <row r="5005" spans="10:54" ht="24.75" customHeight="1">
      <c r="J5005" s="3"/>
      <c r="T5005" s="116"/>
      <c r="AQ5005" s="105" t="e">
        <f t="shared" si="1124"/>
        <v>#NUM!</v>
      </c>
      <c r="AR5005" s="105" t="e">
        <f t="shared" si="1125"/>
        <v>#NUM!</v>
      </c>
      <c r="AS5005" s="105" t="e">
        <f t="shared" si="1126"/>
        <v>#NUM!</v>
      </c>
      <c r="AT5005" s="105" t="e">
        <f>#REF!*1.075</f>
        <v>#REF!</v>
      </c>
      <c r="AU5005" s="105">
        <f t="shared" si="1127"/>
        <v>0</v>
      </c>
      <c r="AV5005" s="102" t="e">
        <f t="shared" si="1128"/>
        <v>#REF!</v>
      </c>
    </row>
    <row r="5006" spans="10:54" ht="24.75" customHeight="1">
      <c r="J5006" s="3"/>
      <c r="T5006" s="116"/>
      <c r="AQ5006" s="105" t="e">
        <f t="shared" si="1124"/>
        <v>#NUM!</v>
      </c>
      <c r="AR5006" s="105" t="e">
        <f t="shared" si="1125"/>
        <v>#NUM!</v>
      </c>
      <c r="AS5006" s="105" t="e">
        <f t="shared" si="1126"/>
        <v>#NUM!</v>
      </c>
      <c r="AT5006" s="105" t="e">
        <f>#REF!*1.075</f>
        <v>#REF!</v>
      </c>
      <c r="AU5006" s="105">
        <f t="shared" si="1127"/>
        <v>0</v>
      </c>
      <c r="AV5006" s="102" t="e">
        <f t="shared" si="1128"/>
        <v>#REF!</v>
      </c>
    </row>
    <row r="5007" spans="10:54" ht="24.75" customHeight="1">
      <c r="J5007" s="3"/>
      <c r="T5007" s="116"/>
      <c r="AQ5007" s="105" t="e">
        <f t="shared" si="1124"/>
        <v>#NUM!</v>
      </c>
      <c r="AR5007" s="105" t="e">
        <f t="shared" si="1125"/>
        <v>#NUM!</v>
      </c>
      <c r="AS5007" s="105" t="e">
        <f t="shared" si="1126"/>
        <v>#NUM!</v>
      </c>
      <c r="AT5007" s="105" t="e">
        <f>#REF!*1.075</f>
        <v>#REF!</v>
      </c>
      <c r="AU5007" s="105">
        <f t="shared" si="1127"/>
        <v>0</v>
      </c>
      <c r="AV5007" s="102" t="e">
        <f t="shared" si="1128"/>
        <v>#REF!</v>
      </c>
    </row>
    <row r="5008" spans="10:54" ht="24.75" customHeight="1">
      <c r="J5008" s="3"/>
      <c r="T5008" s="116"/>
      <c r="AQ5008" s="105" t="e">
        <f t="shared" si="1124"/>
        <v>#NUM!</v>
      </c>
      <c r="AR5008" s="105" t="e">
        <f t="shared" si="1125"/>
        <v>#NUM!</v>
      </c>
      <c r="AS5008" s="105" t="e">
        <f t="shared" si="1126"/>
        <v>#NUM!</v>
      </c>
      <c r="AT5008" s="105" t="e">
        <f>#REF!*1.075</f>
        <v>#REF!</v>
      </c>
      <c r="AU5008" s="105">
        <f t="shared" si="1127"/>
        <v>0</v>
      </c>
      <c r="AV5008" s="102" t="e">
        <f t="shared" si="1128"/>
        <v>#REF!</v>
      </c>
    </row>
    <row r="5009" spans="10:48" ht="24.75" customHeight="1">
      <c r="J5009" s="3"/>
      <c r="T5009" s="116"/>
      <c r="AQ5009" s="105" t="e">
        <f t="shared" si="1124"/>
        <v>#NUM!</v>
      </c>
      <c r="AR5009" s="105" t="e">
        <f t="shared" si="1125"/>
        <v>#NUM!</v>
      </c>
      <c r="AS5009" s="105" t="e">
        <f t="shared" si="1126"/>
        <v>#NUM!</v>
      </c>
      <c r="AT5009" s="105" t="e">
        <f>#REF!*1.075</f>
        <v>#REF!</v>
      </c>
      <c r="AU5009" s="105">
        <f t="shared" si="1127"/>
        <v>0</v>
      </c>
      <c r="AV5009" s="102" t="e">
        <f t="shared" si="1128"/>
        <v>#REF!</v>
      </c>
    </row>
    <row r="5010" spans="10:48" ht="24.75" customHeight="1">
      <c r="J5010" s="3"/>
      <c r="T5010" s="116"/>
      <c r="AQ5010" s="105" t="e">
        <f t="shared" si="1124"/>
        <v>#NUM!</v>
      </c>
      <c r="AR5010" s="105" t="e">
        <f t="shared" si="1125"/>
        <v>#NUM!</v>
      </c>
      <c r="AS5010" s="105" t="e">
        <f t="shared" si="1126"/>
        <v>#NUM!</v>
      </c>
      <c r="AT5010" s="105" t="e">
        <f>#REF!*1.075</f>
        <v>#REF!</v>
      </c>
      <c r="AU5010" s="105">
        <f t="shared" si="1127"/>
        <v>0</v>
      </c>
      <c r="AV5010" s="102" t="e">
        <f t="shared" si="1128"/>
        <v>#REF!</v>
      </c>
    </row>
    <row r="5011" spans="10:48" ht="24.75" customHeight="1">
      <c r="J5011" s="3"/>
      <c r="T5011" s="116"/>
      <c r="AQ5011" s="105" t="e">
        <f t="shared" si="1124"/>
        <v>#NUM!</v>
      </c>
      <c r="AR5011" s="105" t="e">
        <f t="shared" si="1125"/>
        <v>#NUM!</v>
      </c>
      <c r="AS5011" s="105" t="e">
        <f t="shared" si="1126"/>
        <v>#NUM!</v>
      </c>
      <c r="AT5011" s="105" t="e">
        <f>#REF!*1.075</f>
        <v>#REF!</v>
      </c>
      <c r="AU5011" s="105">
        <f t="shared" si="1127"/>
        <v>0</v>
      </c>
      <c r="AV5011" s="102" t="e">
        <f t="shared" si="1128"/>
        <v>#REF!</v>
      </c>
    </row>
    <row r="5012" spans="10:48" ht="24.75" customHeight="1">
      <c r="J5012" s="3"/>
      <c r="T5012" s="116"/>
      <c r="AQ5012" s="105" t="e">
        <f t="shared" si="1124"/>
        <v>#NUM!</v>
      </c>
      <c r="AR5012" s="105" t="e">
        <f t="shared" si="1125"/>
        <v>#NUM!</v>
      </c>
      <c r="AS5012" s="105" t="e">
        <f t="shared" si="1126"/>
        <v>#NUM!</v>
      </c>
      <c r="AT5012" s="105" t="e">
        <f>#REF!*1.075</f>
        <v>#REF!</v>
      </c>
      <c r="AU5012" s="105">
        <f t="shared" si="1127"/>
        <v>0</v>
      </c>
      <c r="AV5012" s="102" t="e">
        <f t="shared" si="1128"/>
        <v>#REF!</v>
      </c>
    </row>
    <row r="5013" spans="10:48" ht="24.75" customHeight="1">
      <c r="J5013" s="3"/>
      <c r="T5013" s="116"/>
      <c r="AQ5013" s="105" t="e">
        <f t="shared" si="1124"/>
        <v>#NUM!</v>
      </c>
      <c r="AR5013" s="105" t="e">
        <f t="shared" si="1125"/>
        <v>#NUM!</v>
      </c>
      <c r="AS5013" s="105" t="e">
        <f t="shared" si="1126"/>
        <v>#NUM!</v>
      </c>
      <c r="AT5013" s="105" t="e">
        <f>#REF!*1.075</f>
        <v>#REF!</v>
      </c>
      <c r="AU5013" s="105">
        <f t="shared" si="1127"/>
        <v>0</v>
      </c>
      <c r="AV5013" s="102" t="e">
        <f t="shared" si="1128"/>
        <v>#REF!</v>
      </c>
    </row>
    <row r="5014" spans="10:48" ht="24.75" customHeight="1">
      <c r="J5014" s="3"/>
      <c r="T5014" s="116"/>
      <c r="AQ5014" s="105" t="e">
        <f t="shared" si="1124"/>
        <v>#NUM!</v>
      </c>
      <c r="AR5014" s="105" t="e">
        <f t="shared" si="1125"/>
        <v>#NUM!</v>
      </c>
      <c r="AS5014" s="105" t="e">
        <f t="shared" si="1126"/>
        <v>#NUM!</v>
      </c>
      <c r="AT5014" s="105" t="e">
        <f>#REF!*1.075</f>
        <v>#REF!</v>
      </c>
      <c r="AU5014" s="105">
        <f t="shared" si="1127"/>
        <v>0</v>
      </c>
      <c r="AV5014" s="102" t="e">
        <f t="shared" si="1128"/>
        <v>#REF!</v>
      </c>
    </row>
    <row r="5015" spans="10:48" ht="24.75" customHeight="1">
      <c r="J5015" s="3"/>
      <c r="T5015" s="116"/>
      <c r="AQ5015" s="105" t="e">
        <f t="shared" si="1124"/>
        <v>#NUM!</v>
      </c>
      <c r="AR5015" s="105" t="e">
        <f t="shared" si="1125"/>
        <v>#NUM!</v>
      </c>
      <c r="AS5015" s="105" t="e">
        <f t="shared" si="1126"/>
        <v>#NUM!</v>
      </c>
      <c r="AT5015" s="105" t="e">
        <f>#REF!*1.075</f>
        <v>#REF!</v>
      </c>
      <c r="AU5015" s="105">
        <f t="shared" si="1127"/>
        <v>0</v>
      </c>
      <c r="AV5015" s="102" t="e">
        <f t="shared" si="1128"/>
        <v>#REF!</v>
      </c>
    </row>
    <row r="5016" spans="10:48" ht="24.75" customHeight="1">
      <c r="J5016" s="3"/>
      <c r="T5016" s="116"/>
      <c r="AQ5016" s="105" t="e">
        <f t="shared" si="1124"/>
        <v>#NUM!</v>
      </c>
      <c r="AR5016" s="105" t="e">
        <f t="shared" si="1125"/>
        <v>#NUM!</v>
      </c>
      <c r="AS5016" s="105" t="e">
        <f t="shared" si="1126"/>
        <v>#NUM!</v>
      </c>
      <c r="AT5016" s="105" t="e">
        <f>#REF!*1.075</f>
        <v>#REF!</v>
      </c>
      <c r="AU5016" s="105">
        <f t="shared" si="1127"/>
        <v>0</v>
      </c>
      <c r="AV5016" s="102" t="e">
        <f t="shared" si="1128"/>
        <v>#REF!</v>
      </c>
    </row>
    <row r="5017" spans="10:48" ht="24.75" customHeight="1">
      <c r="J5017" s="3"/>
      <c r="T5017" s="116"/>
      <c r="AQ5017" s="105" t="e">
        <f t="shared" si="1124"/>
        <v>#NUM!</v>
      </c>
      <c r="AR5017" s="105" t="e">
        <f t="shared" si="1125"/>
        <v>#NUM!</v>
      </c>
      <c r="AS5017" s="105" t="e">
        <f t="shared" si="1126"/>
        <v>#NUM!</v>
      </c>
      <c r="AT5017" s="105" t="e">
        <f>#REF!*1.075</f>
        <v>#REF!</v>
      </c>
      <c r="AU5017" s="105">
        <f t="shared" si="1127"/>
        <v>0</v>
      </c>
      <c r="AV5017" s="102" t="e">
        <f t="shared" si="1128"/>
        <v>#REF!</v>
      </c>
    </row>
    <row r="5018" spans="10:48" ht="24.75" customHeight="1">
      <c r="J5018" s="3"/>
      <c r="T5018" s="116"/>
      <c r="AQ5018" s="105" t="e">
        <f t="shared" si="1124"/>
        <v>#NUM!</v>
      </c>
      <c r="AR5018" s="105" t="e">
        <f t="shared" si="1125"/>
        <v>#NUM!</v>
      </c>
      <c r="AS5018" s="105" t="e">
        <f t="shared" si="1126"/>
        <v>#NUM!</v>
      </c>
      <c r="AT5018" s="105" t="e">
        <f>#REF!*1.075</f>
        <v>#REF!</v>
      </c>
      <c r="AU5018" s="105">
        <f t="shared" si="1127"/>
        <v>0</v>
      </c>
      <c r="AV5018" s="102" t="e">
        <f t="shared" si="1128"/>
        <v>#REF!</v>
      </c>
    </row>
    <row r="5019" spans="10:48" ht="24.75" customHeight="1">
      <c r="J5019" s="3"/>
      <c r="T5019" s="116"/>
      <c r="AQ5019" s="105" t="e">
        <f t="shared" si="1124"/>
        <v>#NUM!</v>
      </c>
      <c r="AR5019" s="105" t="e">
        <f t="shared" si="1125"/>
        <v>#NUM!</v>
      </c>
      <c r="AS5019" s="105" t="e">
        <f t="shared" si="1126"/>
        <v>#NUM!</v>
      </c>
      <c r="AT5019" s="105" t="e">
        <f>#REF!*1.075</f>
        <v>#REF!</v>
      </c>
      <c r="AU5019" s="105">
        <f t="shared" si="1127"/>
        <v>0</v>
      </c>
      <c r="AV5019" s="102" t="e">
        <f t="shared" si="1128"/>
        <v>#REF!</v>
      </c>
    </row>
    <row r="5020" spans="10:48" ht="24.75" customHeight="1">
      <c r="J5020" s="3"/>
      <c r="T5020" s="116"/>
      <c r="AQ5020" s="105" t="e">
        <f t="shared" si="1124"/>
        <v>#NUM!</v>
      </c>
      <c r="AR5020" s="105" t="e">
        <f t="shared" si="1125"/>
        <v>#NUM!</v>
      </c>
      <c r="AS5020" s="105" t="e">
        <f t="shared" si="1126"/>
        <v>#NUM!</v>
      </c>
      <c r="AT5020" s="105" t="e">
        <f>#REF!*1.075</f>
        <v>#REF!</v>
      </c>
      <c r="AU5020" s="105">
        <f t="shared" si="1127"/>
        <v>0</v>
      </c>
      <c r="AV5020" s="102" t="e">
        <f t="shared" si="1128"/>
        <v>#REF!</v>
      </c>
    </row>
    <row r="5021" spans="10:48" ht="24.75" customHeight="1">
      <c r="J5021" s="3"/>
      <c r="T5021" s="116"/>
      <c r="AQ5021" s="105" t="e">
        <f t="shared" si="1124"/>
        <v>#NUM!</v>
      </c>
      <c r="AR5021" s="105" t="e">
        <f t="shared" si="1125"/>
        <v>#NUM!</v>
      </c>
      <c r="AS5021" s="105" t="e">
        <f t="shared" si="1126"/>
        <v>#NUM!</v>
      </c>
      <c r="AT5021" s="105" t="e">
        <f>#REF!*1.075</f>
        <v>#REF!</v>
      </c>
      <c r="AU5021" s="105">
        <f t="shared" si="1127"/>
        <v>0</v>
      </c>
      <c r="AV5021" s="102" t="e">
        <f t="shared" si="1128"/>
        <v>#REF!</v>
      </c>
    </row>
    <row r="5022" spans="10:48" ht="24.75" customHeight="1">
      <c r="J5022" s="3"/>
      <c r="T5022" s="116"/>
      <c r="AQ5022" s="105" t="e">
        <f t="shared" si="1124"/>
        <v>#NUM!</v>
      </c>
      <c r="AR5022" s="105" t="e">
        <f t="shared" si="1125"/>
        <v>#NUM!</v>
      </c>
      <c r="AS5022" s="105" t="e">
        <f t="shared" si="1126"/>
        <v>#NUM!</v>
      </c>
      <c r="AT5022" s="105" t="e">
        <f>#REF!*1.075</f>
        <v>#REF!</v>
      </c>
      <c r="AU5022" s="105">
        <f t="shared" si="1127"/>
        <v>0</v>
      </c>
      <c r="AV5022" s="102" t="e">
        <f t="shared" si="1128"/>
        <v>#REF!</v>
      </c>
    </row>
    <row r="5023" spans="10:48" ht="24.75" customHeight="1">
      <c r="J5023" s="3"/>
      <c r="T5023" s="116"/>
      <c r="AQ5023" s="105" t="e">
        <f t="shared" si="1124"/>
        <v>#NUM!</v>
      </c>
      <c r="AR5023" s="105" t="e">
        <f t="shared" si="1125"/>
        <v>#NUM!</v>
      </c>
      <c r="AS5023" s="105" t="e">
        <f t="shared" si="1126"/>
        <v>#NUM!</v>
      </c>
      <c r="AT5023" s="105" t="e">
        <f>#REF!*1.075</f>
        <v>#REF!</v>
      </c>
      <c r="AU5023" s="105">
        <f t="shared" si="1127"/>
        <v>0</v>
      </c>
      <c r="AV5023" s="102" t="e">
        <f t="shared" si="1128"/>
        <v>#REF!</v>
      </c>
    </row>
    <row r="5024" spans="10:48" ht="24.75" customHeight="1">
      <c r="J5024" s="3"/>
      <c r="T5024" s="116"/>
      <c r="AT5024" s="105" t="e">
        <f>#REF!*1.075</f>
        <v>#REF!</v>
      </c>
      <c r="AV5024" s="102" t="e">
        <f t="shared" ref="AV5024:AV5087" si="1129">MIN(AN5024,AT5024,AU5024)</f>
        <v>#REF!</v>
      </c>
    </row>
    <row r="5025" spans="10:48" ht="24.75" customHeight="1">
      <c r="J5025" s="3"/>
      <c r="T5025" s="116"/>
      <c r="AT5025" s="105" t="e">
        <f>#REF!*1.075</f>
        <v>#REF!</v>
      </c>
      <c r="AV5025" s="102" t="e">
        <f t="shared" si="1129"/>
        <v>#REF!</v>
      </c>
    </row>
    <row r="5026" spans="10:48" ht="24.75" customHeight="1">
      <c r="J5026" s="3"/>
      <c r="T5026" s="116"/>
      <c r="AT5026" s="105" t="e">
        <f>#REF!*1.075</f>
        <v>#REF!</v>
      </c>
      <c r="AV5026" s="102" t="e">
        <f t="shared" si="1129"/>
        <v>#REF!</v>
      </c>
    </row>
    <row r="5027" spans="10:48" ht="24.75" customHeight="1">
      <c r="J5027" s="3"/>
      <c r="T5027" s="116"/>
      <c r="AT5027" s="105" t="e">
        <f>#REF!*1.075</f>
        <v>#REF!</v>
      </c>
      <c r="AV5027" s="102" t="e">
        <f t="shared" si="1129"/>
        <v>#REF!</v>
      </c>
    </row>
    <row r="5028" spans="10:48" ht="24.75" customHeight="1">
      <c r="J5028" s="3"/>
      <c r="T5028" s="116"/>
      <c r="AT5028" s="105" t="e">
        <f>#REF!*1.075</f>
        <v>#REF!</v>
      </c>
      <c r="AV5028" s="102" t="e">
        <f t="shared" si="1129"/>
        <v>#REF!</v>
      </c>
    </row>
    <row r="5029" spans="10:48" ht="24.75" customHeight="1">
      <c r="J5029" s="3"/>
      <c r="T5029" s="116"/>
      <c r="AT5029" s="105" t="e">
        <f>#REF!*1.075</f>
        <v>#REF!</v>
      </c>
      <c r="AV5029" s="102" t="e">
        <f t="shared" si="1129"/>
        <v>#REF!</v>
      </c>
    </row>
    <row r="5030" spans="10:48" ht="24.75" customHeight="1">
      <c r="J5030" s="3"/>
      <c r="T5030" s="116"/>
      <c r="AT5030" s="105" t="e">
        <f>#REF!*1.075</f>
        <v>#REF!</v>
      </c>
      <c r="AV5030" s="102" t="e">
        <f t="shared" si="1129"/>
        <v>#REF!</v>
      </c>
    </row>
    <row r="5031" spans="10:48" ht="24.75" customHeight="1">
      <c r="J5031" s="3"/>
      <c r="T5031" s="116"/>
      <c r="AT5031" s="105" t="e">
        <f>#REF!*1.075</f>
        <v>#REF!</v>
      </c>
      <c r="AV5031" s="102" t="e">
        <f t="shared" si="1129"/>
        <v>#REF!</v>
      </c>
    </row>
    <row r="5032" spans="10:48" ht="24.75" customHeight="1">
      <c r="J5032" s="3"/>
      <c r="T5032" s="116"/>
      <c r="AT5032" s="105" t="e">
        <f>#REF!*1.075</f>
        <v>#REF!</v>
      </c>
      <c r="AV5032" s="102" t="e">
        <f t="shared" si="1129"/>
        <v>#REF!</v>
      </c>
    </row>
    <row r="5033" spans="10:48" ht="24.75" customHeight="1">
      <c r="J5033" s="3"/>
      <c r="T5033" s="116"/>
      <c r="AT5033" s="105" t="e">
        <f>#REF!*1.075</f>
        <v>#REF!</v>
      </c>
      <c r="AV5033" s="102" t="e">
        <f t="shared" si="1129"/>
        <v>#REF!</v>
      </c>
    </row>
    <row r="5034" spans="10:48" ht="24.75" customHeight="1">
      <c r="J5034" s="3"/>
      <c r="T5034" s="116"/>
      <c r="AT5034" s="105" t="e">
        <f>#REF!*1.075</f>
        <v>#REF!</v>
      </c>
      <c r="AV5034" s="102" t="e">
        <f t="shared" si="1129"/>
        <v>#REF!</v>
      </c>
    </row>
    <row r="5035" spans="10:48" ht="24.75" customHeight="1">
      <c r="J5035" s="3"/>
      <c r="T5035" s="116"/>
      <c r="AT5035" s="105" t="e">
        <f>#REF!*1.075</f>
        <v>#REF!</v>
      </c>
      <c r="AV5035" s="102" t="e">
        <f t="shared" si="1129"/>
        <v>#REF!</v>
      </c>
    </row>
    <row r="5036" spans="10:48" ht="24.75" customHeight="1">
      <c r="J5036" s="3"/>
      <c r="T5036" s="116"/>
      <c r="AT5036" s="105" t="e">
        <f>#REF!*1.075</f>
        <v>#REF!</v>
      </c>
      <c r="AV5036" s="102" t="e">
        <f t="shared" si="1129"/>
        <v>#REF!</v>
      </c>
    </row>
    <row r="5037" spans="10:48" ht="24.75" customHeight="1">
      <c r="J5037" s="3"/>
      <c r="T5037" s="116"/>
      <c r="AT5037" s="105" t="e">
        <f>#REF!*1.075</f>
        <v>#REF!</v>
      </c>
      <c r="AV5037" s="102" t="e">
        <f t="shared" si="1129"/>
        <v>#REF!</v>
      </c>
    </row>
    <row r="5038" spans="10:48" ht="24.75" customHeight="1">
      <c r="J5038" s="3"/>
      <c r="T5038" s="116"/>
      <c r="AT5038" s="105" t="e">
        <f>#REF!*1.075</f>
        <v>#REF!</v>
      </c>
      <c r="AV5038" s="102" t="e">
        <f t="shared" si="1129"/>
        <v>#REF!</v>
      </c>
    </row>
    <row r="5039" spans="10:48" ht="24.75" customHeight="1">
      <c r="J5039" s="3"/>
      <c r="T5039" s="116"/>
      <c r="AT5039" s="105" t="e">
        <f>#REF!*1.075</f>
        <v>#REF!</v>
      </c>
      <c r="AV5039" s="102" t="e">
        <f t="shared" si="1129"/>
        <v>#REF!</v>
      </c>
    </row>
    <row r="5040" spans="10:48" ht="24.75" customHeight="1">
      <c r="J5040" s="3"/>
      <c r="T5040" s="116"/>
      <c r="AT5040" s="105" t="e">
        <f>#REF!*1.075</f>
        <v>#REF!</v>
      </c>
      <c r="AV5040" s="102" t="e">
        <f t="shared" si="1129"/>
        <v>#REF!</v>
      </c>
    </row>
    <row r="5041" spans="10:48" ht="24.75" customHeight="1">
      <c r="J5041" s="3"/>
      <c r="T5041" s="116"/>
      <c r="AT5041" s="105" t="e">
        <f>#REF!*1.075</f>
        <v>#REF!</v>
      </c>
      <c r="AV5041" s="102" t="e">
        <f t="shared" si="1129"/>
        <v>#REF!</v>
      </c>
    </row>
    <row r="5042" spans="10:48" ht="24.75" customHeight="1">
      <c r="J5042" s="3"/>
      <c r="T5042" s="116"/>
      <c r="AT5042" s="105" t="e">
        <f>#REF!*1.075</f>
        <v>#REF!</v>
      </c>
      <c r="AV5042" s="102" t="e">
        <f t="shared" si="1129"/>
        <v>#REF!</v>
      </c>
    </row>
    <row r="5043" spans="10:48" ht="24.75" customHeight="1">
      <c r="J5043" s="3"/>
      <c r="T5043" s="116"/>
      <c r="AT5043" s="105" t="e">
        <f>#REF!*1.075</f>
        <v>#REF!</v>
      </c>
      <c r="AV5043" s="102" t="e">
        <f t="shared" si="1129"/>
        <v>#REF!</v>
      </c>
    </row>
    <row r="5044" spans="10:48" ht="24.75" customHeight="1">
      <c r="J5044" s="3"/>
      <c r="T5044" s="116"/>
      <c r="AT5044" s="105" t="e">
        <f>#REF!*1.075</f>
        <v>#REF!</v>
      </c>
      <c r="AV5044" s="102" t="e">
        <f t="shared" si="1129"/>
        <v>#REF!</v>
      </c>
    </row>
    <row r="5045" spans="10:48" ht="24.75" customHeight="1">
      <c r="J5045" s="3"/>
      <c r="T5045" s="116"/>
      <c r="AT5045" s="105" t="e">
        <f>#REF!*1.075</f>
        <v>#REF!</v>
      </c>
      <c r="AV5045" s="102" t="e">
        <f t="shared" si="1129"/>
        <v>#REF!</v>
      </c>
    </row>
    <row r="5046" spans="10:48" ht="24.75" customHeight="1">
      <c r="J5046" s="3"/>
      <c r="T5046" s="116"/>
      <c r="AT5046" s="105" t="e">
        <f>#REF!*1.075</f>
        <v>#REF!</v>
      </c>
      <c r="AV5046" s="102" t="e">
        <f t="shared" si="1129"/>
        <v>#REF!</v>
      </c>
    </row>
    <row r="5047" spans="10:48" ht="24.75" customHeight="1">
      <c r="J5047" s="3"/>
      <c r="T5047" s="116"/>
      <c r="AT5047" s="105" t="e">
        <f>#REF!*1.075</f>
        <v>#REF!</v>
      </c>
      <c r="AV5047" s="102" t="e">
        <f t="shared" si="1129"/>
        <v>#REF!</v>
      </c>
    </row>
    <row r="5048" spans="10:48" ht="24.75" customHeight="1">
      <c r="J5048" s="3"/>
      <c r="T5048" s="116"/>
      <c r="AT5048" s="105" t="e">
        <f>#REF!*1.075</f>
        <v>#REF!</v>
      </c>
      <c r="AV5048" s="102" t="e">
        <f t="shared" si="1129"/>
        <v>#REF!</v>
      </c>
    </row>
    <row r="5049" spans="10:48" ht="24.75" customHeight="1">
      <c r="J5049" s="3"/>
      <c r="T5049" s="116"/>
      <c r="AT5049" s="105" t="e">
        <f>#REF!*1.075</f>
        <v>#REF!</v>
      </c>
      <c r="AV5049" s="102" t="e">
        <f t="shared" si="1129"/>
        <v>#REF!</v>
      </c>
    </row>
    <row r="5050" spans="10:48" ht="24.75" customHeight="1">
      <c r="J5050" s="3"/>
      <c r="T5050" s="116"/>
      <c r="AT5050" s="105" t="e">
        <f>#REF!*1.075</f>
        <v>#REF!</v>
      </c>
      <c r="AV5050" s="102" t="e">
        <f t="shared" si="1129"/>
        <v>#REF!</v>
      </c>
    </row>
    <row r="5051" spans="10:48" ht="24.75" customHeight="1">
      <c r="J5051" s="3"/>
      <c r="T5051" s="116"/>
      <c r="AT5051" s="105" t="e">
        <f>#REF!*1.075</f>
        <v>#REF!</v>
      </c>
      <c r="AV5051" s="102" t="e">
        <f t="shared" si="1129"/>
        <v>#REF!</v>
      </c>
    </row>
    <row r="5052" spans="10:48" ht="24.75" customHeight="1">
      <c r="J5052" s="3"/>
      <c r="T5052" s="116"/>
      <c r="AT5052" s="105" t="e">
        <f>#REF!*1.075</f>
        <v>#REF!</v>
      </c>
      <c r="AV5052" s="102" t="e">
        <f t="shared" si="1129"/>
        <v>#REF!</v>
      </c>
    </row>
    <row r="5053" spans="10:48" ht="24.75" customHeight="1">
      <c r="J5053" s="3"/>
      <c r="T5053" s="116"/>
      <c r="AT5053" s="105" t="e">
        <f>#REF!*1.075</f>
        <v>#REF!</v>
      </c>
      <c r="AV5053" s="102" t="e">
        <f t="shared" si="1129"/>
        <v>#REF!</v>
      </c>
    </row>
    <row r="5054" spans="10:48" ht="24.75" customHeight="1">
      <c r="J5054" s="3"/>
      <c r="T5054" s="116"/>
      <c r="AT5054" s="105" t="e">
        <f>#REF!*1.075</f>
        <v>#REF!</v>
      </c>
      <c r="AV5054" s="102" t="e">
        <f t="shared" si="1129"/>
        <v>#REF!</v>
      </c>
    </row>
    <row r="5055" spans="10:48" ht="24.75" customHeight="1">
      <c r="J5055" s="3"/>
      <c r="T5055" s="116"/>
      <c r="AT5055" s="105" t="e">
        <f>#REF!*1.075</f>
        <v>#REF!</v>
      </c>
      <c r="AV5055" s="102" t="e">
        <f t="shared" si="1129"/>
        <v>#REF!</v>
      </c>
    </row>
    <row r="5056" spans="10:48" ht="24.75" customHeight="1">
      <c r="J5056" s="3"/>
      <c r="T5056" s="116"/>
      <c r="AT5056" s="105" t="e">
        <f>#REF!*1.075</f>
        <v>#REF!</v>
      </c>
      <c r="AV5056" s="102" t="e">
        <f t="shared" si="1129"/>
        <v>#REF!</v>
      </c>
    </row>
    <row r="5057" spans="10:48" ht="24.75" customHeight="1">
      <c r="J5057" s="3"/>
      <c r="T5057" s="116"/>
      <c r="AT5057" s="105" t="e">
        <f>#REF!*1.075</f>
        <v>#REF!</v>
      </c>
      <c r="AV5057" s="102" t="e">
        <f t="shared" si="1129"/>
        <v>#REF!</v>
      </c>
    </row>
    <row r="5058" spans="10:48" ht="24.75" customHeight="1">
      <c r="J5058" s="3"/>
      <c r="T5058" s="116"/>
      <c r="AT5058" s="105" t="e">
        <f>#REF!*1.075</f>
        <v>#REF!</v>
      </c>
      <c r="AV5058" s="102" t="e">
        <f t="shared" si="1129"/>
        <v>#REF!</v>
      </c>
    </row>
    <row r="5059" spans="10:48" ht="24.75" customHeight="1">
      <c r="J5059" s="3"/>
      <c r="T5059" s="116"/>
      <c r="AT5059" s="105" t="e">
        <f>#REF!*1.075</f>
        <v>#REF!</v>
      </c>
      <c r="AV5059" s="102" t="e">
        <f t="shared" si="1129"/>
        <v>#REF!</v>
      </c>
    </row>
    <row r="5060" spans="10:48" ht="24.75" customHeight="1">
      <c r="J5060" s="3"/>
      <c r="T5060" s="116"/>
      <c r="AT5060" s="105" t="e">
        <f>#REF!*1.075</f>
        <v>#REF!</v>
      </c>
      <c r="AV5060" s="102" t="e">
        <f t="shared" si="1129"/>
        <v>#REF!</v>
      </c>
    </row>
    <row r="5061" spans="10:48" ht="24.75" customHeight="1">
      <c r="J5061" s="3"/>
      <c r="T5061" s="116"/>
      <c r="AT5061" s="105" t="e">
        <f>#REF!*1.075</f>
        <v>#REF!</v>
      </c>
      <c r="AV5061" s="102" t="e">
        <f t="shared" si="1129"/>
        <v>#REF!</v>
      </c>
    </row>
    <row r="5062" spans="10:48" ht="24.75" customHeight="1">
      <c r="J5062" s="3"/>
      <c r="T5062" s="116"/>
      <c r="AT5062" s="105" t="e">
        <f>#REF!*1.075</f>
        <v>#REF!</v>
      </c>
      <c r="AV5062" s="102" t="e">
        <f t="shared" si="1129"/>
        <v>#REF!</v>
      </c>
    </row>
    <row r="5063" spans="10:48" ht="24.75" customHeight="1">
      <c r="J5063" s="3"/>
      <c r="T5063" s="116"/>
      <c r="AT5063" s="105" t="e">
        <f>#REF!*1.075</f>
        <v>#REF!</v>
      </c>
      <c r="AV5063" s="102" t="e">
        <f t="shared" si="1129"/>
        <v>#REF!</v>
      </c>
    </row>
    <row r="5064" spans="10:48" ht="24.75" customHeight="1">
      <c r="J5064" s="3"/>
      <c r="T5064" s="116"/>
      <c r="AT5064" s="105" t="e">
        <f>#REF!*1.075</f>
        <v>#REF!</v>
      </c>
      <c r="AV5064" s="102" t="e">
        <f t="shared" si="1129"/>
        <v>#REF!</v>
      </c>
    </row>
    <row r="5065" spans="10:48" ht="24.75" customHeight="1">
      <c r="J5065" s="3"/>
      <c r="T5065" s="116"/>
      <c r="AT5065" s="105" t="e">
        <f>#REF!*1.075</f>
        <v>#REF!</v>
      </c>
      <c r="AV5065" s="102" t="e">
        <f t="shared" si="1129"/>
        <v>#REF!</v>
      </c>
    </row>
    <row r="5066" spans="10:48" ht="24.75" customHeight="1">
      <c r="J5066" s="3"/>
      <c r="T5066" s="116"/>
      <c r="AT5066" s="105" t="e">
        <f>#REF!*1.075</f>
        <v>#REF!</v>
      </c>
      <c r="AV5066" s="102" t="e">
        <f t="shared" si="1129"/>
        <v>#REF!</v>
      </c>
    </row>
    <row r="5067" spans="10:48" ht="24.75" customHeight="1">
      <c r="J5067" s="3"/>
      <c r="T5067" s="116"/>
      <c r="AT5067" s="105" t="e">
        <f>#REF!*1.075</f>
        <v>#REF!</v>
      </c>
      <c r="AV5067" s="102" t="e">
        <f t="shared" si="1129"/>
        <v>#REF!</v>
      </c>
    </row>
    <row r="5068" spans="10:48" ht="24.75" customHeight="1">
      <c r="J5068" s="3"/>
      <c r="T5068" s="116"/>
      <c r="AT5068" s="105" t="e">
        <f>#REF!*1.075</f>
        <v>#REF!</v>
      </c>
      <c r="AV5068" s="102" t="e">
        <f t="shared" si="1129"/>
        <v>#REF!</v>
      </c>
    </row>
    <row r="5069" spans="10:48" ht="24.75" customHeight="1">
      <c r="J5069" s="3"/>
      <c r="T5069" s="116"/>
      <c r="AT5069" s="105" t="e">
        <f>#REF!*1.075</f>
        <v>#REF!</v>
      </c>
      <c r="AV5069" s="102" t="e">
        <f t="shared" si="1129"/>
        <v>#REF!</v>
      </c>
    </row>
    <row r="5070" spans="10:48" ht="24.75" customHeight="1">
      <c r="J5070" s="3"/>
      <c r="T5070" s="116"/>
      <c r="AT5070" s="105" t="e">
        <f>#REF!*1.075</f>
        <v>#REF!</v>
      </c>
      <c r="AV5070" s="102" t="e">
        <f t="shared" si="1129"/>
        <v>#REF!</v>
      </c>
    </row>
    <row r="5071" spans="10:48" ht="24.75" customHeight="1">
      <c r="J5071" s="3"/>
      <c r="T5071" s="116"/>
      <c r="AT5071" s="105" t="e">
        <f>#REF!*1.075</f>
        <v>#REF!</v>
      </c>
      <c r="AV5071" s="102" t="e">
        <f t="shared" si="1129"/>
        <v>#REF!</v>
      </c>
    </row>
    <row r="5072" spans="10:48" ht="24.75" customHeight="1">
      <c r="J5072" s="3"/>
      <c r="T5072" s="116"/>
      <c r="AT5072" s="105" t="e">
        <f>#REF!*1.075</f>
        <v>#REF!</v>
      </c>
      <c r="AV5072" s="102" t="e">
        <f t="shared" si="1129"/>
        <v>#REF!</v>
      </c>
    </row>
    <row r="5073" spans="10:48" ht="24.75" customHeight="1">
      <c r="J5073" s="3"/>
      <c r="T5073" s="116"/>
      <c r="AT5073" s="105" t="e">
        <f>#REF!*1.075</f>
        <v>#REF!</v>
      </c>
      <c r="AV5073" s="102" t="e">
        <f t="shared" si="1129"/>
        <v>#REF!</v>
      </c>
    </row>
    <row r="5074" spans="10:48" ht="24.75" customHeight="1">
      <c r="J5074" s="3"/>
      <c r="T5074" s="116"/>
      <c r="AT5074" s="105" t="e">
        <f>#REF!*1.075</f>
        <v>#REF!</v>
      </c>
      <c r="AV5074" s="102" t="e">
        <f t="shared" si="1129"/>
        <v>#REF!</v>
      </c>
    </row>
    <row r="5075" spans="10:48" ht="24.75" customHeight="1">
      <c r="J5075" s="3"/>
      <c r="T5075" s="116"/>
      <c r="AT5075" s="105" t="e">
        <f>#REF!*1.075</f>
        <v>#REF!</v>
      </c>
      <c r="AV5075" s="102" t="e">
        <f t="shared" si="1129"/>
        <v>#REF!</v>
      </c>
    </row>
    <row r="5076" spans="10:48" ht="24.75" customHeight="1">
      <c r="J5076" s="3"/>
      <c r="T5076" s="116"/>
      <c r="AT5076" s="105" t="e">
        <f>#REF!*1.075</f>
        <v>#REF!</v>
      </c>
      <c r="AV5076" s="102" t="e">
        <f t="shared" si="1129"/>
        <v>#REF!</v>
      </c>
    </row>
    <row r="5077" spans="10:48" ht="24.75" customHeight="1">
      <c r="J5077" s="3"/>
      <c r="T5077" s="116"/>
      <c r="AT5077" s="105" t="e">
        <f>#REF!*1.075</f>
        <v>#REF!</v>
      </c>
      <c r="AV5077" s="102" t="e">
        <f t="shared" si="1129"/>
        <v>#REF!</v>
      </c>
    </row>
    <row r="5078" spans="10:48" ht="24.75" customHeight="1">
      <c r="J5078" s="3"/>
      <c r="T5078" s="116"/>
      <c r="AT5078" s="105" t="e">
        <f>#REF!*1.075</f>
        <v>#REF!</v>
      </c>
      <c r="AV5078" s="102" t="e">
        <f t="shared" si="1129"/>
        <v>#REF!</v>
      </c>
    </row>
    <row r="5079" spans="10:48" ht="24.75" customHeight="1">
      <c r="J5079" s="3"/>
      <c r="T5079" s="116"/>
      <c r="AT5079" s="105" t="e">
        <f>#REF!*1.075</f>
        <v>#REF!</v>
      </c>
      <c r="AV5079" s="102" t="e">
        <f t="shared" si="1129"/>
        <v>#REF!</v>
      </c>
    </row>
    <row r="5080" spans="10:48" ht="24.75" customHeight="1">
      <c r="J5080" s="3"/>
      <c r="T5080" s="116"/>
      <c r="AT5080" s="105" t="e">
        <f>#REF!*1.075</f>
        <v>#REF!</v>
      </c>
      <c r="AV5080" s="102" t="e">
        <f t="shared" si="1129"/>
        <v>#REF!</v>
      </c>
    </row>
    <row r="5081" spans="10:48" ht="24.75" customHeight="1">
      <c r="J5081" s="3"/>
      <c r="T5081" s="116"/>
      <c r="AT5081" s="105" t="e">
        <f>#REF!*1.075</f>
        <v>#REF!</v>
      </c>
      <c r="AV5081" s="102" t="e">
        <f t="shared" si="1129"/>
        <v>#REF!</v>
      </c>
    </row>
    <row r="5082" spans="10:48" ht="24.75" customHeight="1">
      <c r="J5082" s="3"/>
      <c r="T5082" s="116"/>
      <c r="AT5082" s="105" t="e">
        <f>#REF!*1.075</f>
        <v>#REF!</v>
      </c>
      <c r="AV5082" s="102" t="e">
        <f t="shared" si="1129"/>
        <v>#REF!</v>
      </c>
    </row>
    <row r="5083" spans="10:48" ht="24.75" customHeight="1">
      <c r="J5083" s="3"/>
      <c r="T5083" s="116"/>
      <c r="AT5083" s="105" t="e">
        <f>#REF!*1.075</f>
        <v>#REF!</v>
      </c>
      <c r="AV5083" s="102" t="e">
        <f t="shared" si="1129"/>
        <v>#REF!</v>
      </c>
    </row>
    <row r="5084" spans="10:48" ht="24.75" customHeight="1">
      <c r="J5084" s="3"/>
      <c r="T5084" s="116"/>
      <c r="AT5084" s="105" t="e">
        <f>#REF!*1.075</f>
        <v>#REF!</v>
      </c>
      <c r="AV5084" s="102" t="e">
        <f t="shared" si="1129"/>
        <v>#REF!</v>
      </c>
    </row>
    <row r="5085" spans="10:48" ht="24.75" customHeight="1">
      <c r="J5085" s="3"/>
      <c r="T5085" s="116"/>
      <c r="AT5085" s="105" t="e">
        <f>#REF!*1.075</f>
        <v>#REF!</v>
      </c>
      <c r="AV5085" s="102" t="e">
        <f t="shared" si="1129"/>
        <v>#REF!</v>
      </c>
    </row>
    <row r="5086" spans="10:48" ht="24.75" customHeight="1">
      <c r="J5086" s="3"/>
      <c r="T5086" s="116"/>
      <c r="AT5086" s="105" t="e">
        <f>#REF!*1.075</f>
        <v>#REF!</v>
      </c>
      <c r="AV5086" s="102" t="e">
        <f t="shared" si="1129"/>
        <v>#REF!</v>
      </c>
    </row>
    <row r="5087" spans="10:48" ht="24.75" customHeight="1">
      <c r="J5087" s="3"/>
      <c r="T5087" s="116"/>
      <c r="AT5087" s="105" t="e">
        <f>#REF!*1.075</f>
        <v>#REF!</v>
      </c>
      <c r="AV5087" s="102" t="e">
        <f t="shared" si="1129"/>
        <v>#REF!</v>
      </c>
    </row>
    <row r="5088" spans="10:48" ht="24.75" customHeight="1">
      <c r="J5088" s="3"/>
      <c r="T5088" s="116"/>
      <c r="AT5088" s="105" t="e">
        <f>#REF!*1.075</f>
        <v>#REF!</v>
      </c>
      <c r="AV5088" s="102" t="e">
        <f t="shared" ref="AV5088:AV5151" si="1130">MIN(AN5088,AT5088,AU5088)</f>
        <v>#REF!</v>
      </c>
    </row>
    <row r="5089" spans="10:48" ht="24.75" customHeight="1">
      <c r="J5089" s="3"/>
      <c r="T5089" s="116"/>
      <c r="AT5089" s="105" t="e">
        <f>#REF!*1.075</f>
        <v>#REF!</v>
      </c>
      <c r="AV5089" s="102" t="e">
        <f t="shared" si="1130"/>
        <v>#REF!</v>
      </c>
    </row>
    <row r="5090" spans="10:48" ht="24.75" customHeight="1">
      <c r="J5090" s="3"/>
      <c r="T5090" s="116"/>
      <c r="AT5090" s="105" t="e">
        <f>#REF!*1.075</f>
        <v>#REF!</v>
      </c>
      <c r="AV5090" s="102" t="e">
        <f t="shared" si="1130"/>
        <v>#REF!</v>
      </c>
    </row>
    <row r="5091" spans="10:48" ht="24.75" customHeight="1">
      <c r="J5091" s="3"/>
      <c r="T5091" s="116"/>
      <c r="AT5091" s="105" t="e">
        <f>#REF!*1.075</f>
        <v>#REF!</v>
      </c>
      <c r="AV5091" s="102" t="e">
        <f t="shared" si="1130"/>
        <v>#REF!</v>
      </c>
    </row>
    <row r="5092" spans="10:48" ht="24.75" customHeight="1">
      <c r="J5092" s="3"/>
      <c r="T5092" s="116"/>
      <c r="AT5092" s="105" t="e">
        <f>#REF!*1.075</f>
        <v>#REF!</v>
      </c>
      <c r="AV5092" s="102" t="e">
        <f t="shared" si="1130"/>
        <v>#REF!</v>
      </c>
    </row>
    <row r="5093" spans="10:48" ht="24.75" customHeight="1">
      <c r="J5093" s="3"/>
      <c r="T5093" s="116"/>
      <c r="AT5093" s="105" t="e">
        <f>#REF!*1.075</f>
        <v>#REF!</v>
      </c>
      <c r="AV5093" s="102" t="e">
        <f t="shared" si="1130"/>
        <v>#REF!</v>
      </c>
    </row>
    <row r="5094" spans="10:48" ht="24.75" customHeight="1">
      <c r="J5094" s="3"/>
      <c r="T5094" s="116"/>
      <c r="AT5094" s="105" t="e">
        <f>#REF!*1.075</f>
        <v>#REF!</v>
      </c>
      <c r="AV5094" s="102" t="e">
        <f t="shared" si="1130"/>
        <v>#REF!</v>
      </c>
    </row>
    <row r="5095" spans="10:48" ht="24.75" customHeight="1">
      <c r="J5095" s="3"/>
      <c r="T5095" s="116"/>
      <c r="AT5095" s="105" t="e">
        <f>#REF!*1.075</f>
        <v>#REF!</v>
      </c>
      <c r="AV5095" s="102" t="e">
        <f t="shared" si="1130"/>
        <v>#REF!</v>
      </c>
    </row>
    <row r="5096" spans="10:48" ht="24.75" customHeight="1">
      <c r="J5096" s="3"/>
      <c r="T5096" s="116"/>
      <c r="AT5096" s="105" t="e">
        <f>#REF!*1.075</f>
        <v>#REF!</v>
      </c>
      <c r="AV5096" s="102" t="e">
        <f t="shared" si="1130"/>
        <v>#REF!</v>
      </c>
    </row>
    <row r="5097" spans="10:48" ht="24.75" customHeight="1">
      <c r="J5097" s="3"/>
      <c r="T5097" s="116"/>
      <c r="AT5097" s="105" t="e">
        <f>#REF!*1.075</f>
        <v>#REF!</v>
      </c>
      <c r="AV5097" s="102" t="e">
        <f t="shared" si="1130"/>
        <v>#REF!</v>
      </c>
    </row>
    <row r="5098" spans="10:48" ht="24.75" customHeight="1">
      <c r="J5098" s="3"/>
      <c r="T5098" s="116"/>
      <c r="AT5098" s="105" t="e">
        <f>#REF!*1.075</f>
        <v>#REF!</v>
      </c>
      <c r="AV5098" s="102" t="e">
        <f t="shared" si="1130"/>
        <v>#REF!</v>
      </c>
    </row>
    <row r="5099" spans="10:48" ht="24.75" customHeight="1">
      <c r="J5099" s="3"/>
      <c r="T5099" s="116"/>
      <c r="AT5099" s="105" t="e">
        <f>#REF!*1.075</f>
        <v>#REF!</v>
      </c>
      <c r="AV5099" s="102" t="e">
        <f t="shared" si="1130"/>
        <v>#REF!</v>
      </c>
    </row>
    <row r="5100" spans="10:48" ht="24.75" customHeight="1">
      <c r="J5100" s="3"/>
      <c r="T5100" s="116"/>
      <c r="AT5100" s="105" t="e">
        <f>#REF!*1.075</f>
        <v>#REF!</v>
      </c>
      <c r="AV5100" s="102" t="e">
        <f t="shared" si="1130"/>
        <v>#REF!</v>
      </c>
    </row>
    <row r="5101" spans="10:48" ht="24.75" customHeight="1">
      <c r="J5101" s="3"/>
      <c r="T5101" s="116"/>
      <c r="AT5101" s="105" t="e">
        <f>#REF!*1.075</f>
        <v>#REF!</v>
      </c>
      <c r="AV5101" s="102" t="e">
        <f t="shared" si="1130"/>
        <v>#REF!</v>
      </c>
    </row>
    <row r="5102" spans="10:48" ht="24.75" customHeight="1">
      <c r="J5102" s="3"/>
      <c r="T5102" s="116"/>
      <c r="AT5102" s="105" t="e">
        <f>#REF!*1.075</f>
        <v>#REF!</v>
      </c>
      <c r="AV5102" s="102" t="e">
        <f t="shared" si="1130"/>
        <v>#REF!</v>
      </c>
    </row>
    <row r="5103" spans="10:48" ht="24.75" customHeight="1">
      <c r="J5103" s="3"/>
      <c r="T5103" s="116"/>
      <c r="AT5103" s="105" t="e">
        <f>#REF!*1.075</f>
        <v>#REF!</v>
      </c>
      <c r="AV5103" s="102" t="e">
        <f t="shared" si="1130"/>
        <v>#REF!</v>
      </c>
    </row>
    <row r="5104" spans="10:48" ht="24.75" customHeight="1">
      <c r="J5104" s="3"/>
      <c r="T5104" s="116"/>
      <c r="AT5104" s="105" t="e">
        <f>#REF!*1.075</f>
        <v>#REF!</v>
      </c>
      <c r="AV5104" s="102" t="e">
        <f t="shared" si="1130"/>
        <v>#REF!</v>
      </c>
    </row>
    <row r="5105" spans="10:48" ht="24.75" customHeight="1">
      <c r="J5105" s="3"/>
      <c r="T5105" s="116"/>
      <c r="AT5105" s="105" t="e">
        <f>#REF!*1.075</f>
        <v>#REF!</v>
      </c>
      <c r="AV5105" s="102" t="e">
        <f t="shared" si="1130"/>
        <v>#REF!</v>
      </c>
    </row>
    <row r="5106" spans="10:48" ht="24.75" customHeight="1">
      <c r="J5106" s="3"/>
      <c r="T5106" s="116"/>
      <c r="AT5106" s="105" t="e">
        <f>#REF!*1.075</f>
        <v>#REF!</v>
      </c>
      <c r="AV5106" s="102" t="e">
        <f t="shared" si="1130"/>
        <v>#REF!</v>
      </c>
    </row>
    <row r="5107" spans="10:48" ht="24.75" customHeight="1">
      <c r="J5107" s="3"/>
      <c r="T5107" s="116"/>
      <c r="AT5107" s="105" t="e">
        <f>#REF!*1.075</f>
        <v>#REF!</v>
      </c>
      <c r="AV5107" s="102" t="e">
        <f t="shared" si="1130"/>
        <v>#REF!</v>
      </c>
    </row>
    <row r="5108" spans="10:48" ht="24.75" customHeight="1">
      <c r="J5108" s="3"/>
      <c r="T5108" s="116"/>
      <c r="AT5108" s="105" t="e">
        <f>#REF!*1.075</f>
        <v>#REF!</v>
      </c>
      <c r="AV5108" s="102" t="e">
        <f t="shared" si="1130"/>
        <v>#REF!</v>
      </c>
    </row>
    <row r="5109" spans="10:48" ht="24.75" customHeight="1">
      <c r="J5109" s="3"/>
      <c r="T5109" s="116"/>
      <c r="AT5109" s="105" t="e">
        <f>#REF!*1.075</f>
        <v>#REF!</v>
      </c>
      <c r="AV5109" s="102" t="e">
        <f t="shared" si="1130"/>
        <v>#REF!</v>
      </c>
    </row>
    <row r="5110" spans="10:48" ht="24.75" customHeight="1">
      <c r="J5110" s="3"/>
      <c r="T5110" s="116"/>
      <c r="AT5110" s="105" t="e">
        <f>#REF!*1.075</f>
        <v>#REF!</v>
      </c>
      <c r="AV5110" s="102" t="e">
        <f t="shared" si="1130"/>
        <v>#REF!</v>
      </c>
    </row>
    <row r="5111" spans="10:48" ht="24.75" customHeight="1">
      <c r="J5111" s="3"/>
      <c r="T5111" s="116"/>
      <c r="AT5111" s="105" t="e">
        <f>#REF!*1.075</f>
        <v>#REF!</v>
      </c>
      <c r="AV5111" s="102" t="e">
        <f t="shared" si="1130"/>
        <v>#REF!</v>
      </c>
    </row>
    <row r="5112" spans="10:48" ht="24.75" customHeight="1">
      <c r="J5112" s="3"/>
      <c r="T5112" s="116"/>
      <c r="AT5112" s="105" t="e">
        <f>#REF!*1.075</f>
        <v>#REF!</v>
      </c>
      <c r="AV5112" s="102" t="e">
        <f t="shared" si="1130"/>
        <v>#REF!</v>
      </c>
    </row>
    <row r="5113" spans="10:48" ht="24.75" customHeight="1">
      <c r="J5113" s="3"/>
      <c r="T5113" s="116"/>
      <c r="AT5113" s="105" t="e">
        <f>#REF!*1.075</f>
        <v>#REF!</v>
      </c>
      <c r="AV5113" s="102" t="e">
        <f t="shared" si="1130"/>
        <v>#REF!</v>
      </c>
    </row>
    <row r="5114" spans="10:48" ht="24.75" customHeight="1">
      <c r="J5114" s="3"/>
      <c r="T5114" s="116"/>
      <c r="AT5114" s="105" t="e">
        <f>#REF!*1.075</f>
        <v>#REF!</v>
      </c>
      <c r="AV5114" s="102" t="e">
        <f t="shared" si="1130"/>
        <v>#REF!</v>
      </c>
    </row>
    <row r="5115" spans="10:48" ht="24.75" customHeight="1">
      <c r="J5115" s="3"/>
      <c r="T5115" s="116"/>
      <c r="AT5115" s="105" t="e">
        <f>#REF!*1.075</f>
        <v>#REF!</v>
      </c>
      <c r="AV5115" s="102" t="e">
        <f t="shared" si="1130"/>
        <v>#REF!</v>
      </c>
    </row>
    <row r="5116" spans="10:48" ht="24.75" customHeight="1">
      <c r="J5116" s="3"/>
      <c r="T5116" s="116"/>
      <c r="AT5116" s="105" t="e">
        <f>#REF!*1.075</f>
        <v>#REF!</v>
      </c>
      <c r="AV5116" s="102" t="e">
        <f t="shared" si="1130"/>
        <v>#REF!</v>
      </c>
    </row>
    <row r="5117" spans="10:48" ht="24.75" customHeight="1">
      <c r="J5117" s="3"/>
      <c r="T5117" s="116"/>
      <c r="AT5117" s="105" t="e">
        <f>#REF!*1.075</f>
        <v>#REF!</v>
      </c>
      <c r="AV5117" s="102" t="e">
        <f t="shared" si="1130"/>
        <v>#REF!</v>
      </c>
    </row>
    <row r="5118" spans="10:48" ht="24.75" customHeight="1">
      <c r="J5118" s="3"/>
      <c r="T5118" s="116"/>
      <c r="AT5118" s="105" t="e">
        <f>#REF!*1.075</f>
        <v>#REF!</v>
      </c>
      <c r="AV5118" s="102" t="e">
        <f t="shared" si="1130"/>
        <v>#REF!</v>
      </c>
    </row>
    <row r="5119" spans="10:48" ht="24.75" customHeight="1">
      <c r="J5119" s="3"/>
      <c r="T5119" s="116"/>
      <c r="AT5119" s="105" t="e">
        <f>#REF!*1.075</f>
        <v>#REF!</v>
      </c>
      <c r="AV5119" s="102" t="e">
        <f t="shared" si="1130"/>
        <v>#REF!</v>
      </c>
    </row>
    <row r="5120" spans="10:48" ht="24.75" customHeight="1">
      <c r="J5120" s="3"/>
      <c r="T5120" s="116"/>
      <c r="AT5120" s="105" t="e">
        <f>#REF!*1.075</f>
        <v>#REF!</v>
      </c>
      <c r="AV5120" s="102" t="e">
        <f t="shared" si="1130"/>
        <v>#REF!</v>
      </c>
    </row>
    <row r="5121" spans="10:48" ht="24.75" customHeight="1">
      <c r="J5121" s="3"/>
      <c r="T5121" s="116"/>
      <c r="AT5121" s="105" t="e">
        <f>#REF!*1.075</f>
        <v>#REF!</v>
      </c>
      <c r="AV5121" s="102" t="e">
        <f t="shared" si="1130"/>
        <v>#REF!</v>
      </c>
    </row>
    <row r="5122" spans="10:48" ht="24.75" customHeight="1">
      <c r="J5122" s="3"/>
      <c r="T5122" s="116"/>
      <c r="AT5122" s="105" t="e">
        <f>#REF!*1.075</f>
        <v>#REF!</v>
      </c>
      <c r="AV5122" s="102" t="e">
        <f t="shared" si="1130"/>
        <v>#REF!</v>
      </c>
    </row>
    <row r="5123" spans="10:48" ht="24.75" customHeight="1">
      <c r="J5123" s="3"/>
      <c r="T5123" s="116"/>
      <c r="AT5123" s="105" t="e">
        <f>#REF!*1.075</f>
        <v>#REF!</v>
      </c>
      <c r="AV5123" s="102" t="e">
        <f t="shared" si="1130"/>
        <v>#REF!</v>
      </c>
    </row>
    <row r="5124" spans="10:48" ht="24.75" customHeight="1">
      <c r="J5124" s="3"/>
      <c r="T5124" s="116"/>
      <c r="AT5124" s="105" t="e">
        <f>#REF!*1.075</f>
        <v>#REF!</v>
      </c>
      <c r="AV5124" s="102" t="e">
        <f t="shared" si="1130"/>
        <v>#REF!</v>
      </c>
    </row>
    <row r="5125" spans="10:48" ht="24.75" customHeight="1">
      <c r="J5125" s="3"/>
      <c r="T5125" s="116"/>
      <c r="AT5125" s="105" t="e">
        <f>#REF!*1.075</f>
        <v>#REF!</v>
      </c>
      <c r="AV5125" s="102" t="e">
        <f t="shared" si="1130"/>
        <v>#REF!</v>
      </c>
    </row>
    <row r="5126" spans="10:48" ht="24.75" customHeight="1">
      <c r="J5126" s="3"/>
      <c r="T5126" s="116"/>
      <c r="AT5126" s="105" t="e">
        <f>#REF!*1.075</f>
        <v>#REF!</v>
      </c>
      <c r="AV5126" s="102" t="e">
        <f t="shared" si="1130"/>
        <v>#REF!</v>
      </c>
    </row>
    <row r="5127" spans="10:48" ht="24.75" customHeight="1">
      <c r="J5127" s="3"/>
      <c r="T5127" s="116"/>
      <c r="AT5127" s="105" t="e">
        <f>#REF!*1.075</f>
        <v>#REF!</v>
      </c>
      <c r="AV5127" s="102" t="e">
        <f t="shared" si="1130"/>
        <v>#REF!</v>
      </c>
    </row>
    <row r="5128" spans="10:48" ht="24.75" customHeight="1">
      <c r="J5128" s="3"/>
      <c r="T5128" s="116"/>
      <c r="AT5128" s="105" t="e">
        <f>#REF!*1.075</f>
        <v>#REF!</v>
      </c>
      <c r="AV5128" s="102" t="e">
        <f t="shared" si="1130"/>
        <v>#REF!</v>
      </c>
    </row>
    <row r="5129" spans="10:48" ht="24.75" customHeight="1">
      <c r="J5129" s="3"/>
      <c r="T5129" s="116"/>
      <c r="AT5129" s="105" t="e">
        <f>#REF!*1.075</f>
        <v>#REF!</v>
      </c>
      <c r="AV5129" s="102" t="e">
        <f t="shared" si="1130"/>
        <v>#REF!</v>
      </c>
    </row>
    <row r="5130" spans="10:48" ht="24.75" customHeight="1">
      <c r="J5130" s="3"/>
      <c r="T5130" s="116"/>
      <c r="AT5130" s="105" t="e">
        <f>#REF!*1.075</f>
        <v>#REF!</v>
      </c>
      <c r="AV5130" s="102" t="e">
        <f t="shared" si="1130"/>
        <v>#REF!</v>
      </c>
    </row>
    <row r="5131" spans="10:48" ht="24.75" customHeight="1">
      <c r="J5131" s="3"/>
      <c r="T5131" s="116"/>
      <c r="AT5131" s="105" t="e">
        <f>#REF!*1.075</f>
        <v>#REF!</v>
      </c>
      <c r="AV5131" s="102" t="e">
        <f t="shared" si="1130"/>
        <v>#REF!</v>
      </c>
    </row>
    <row r="5132" spans="10:48" ht="24.75" customHeight="1">
      <c r="J5132" s="3"/>
      <c r="T5132" s="116"/>
      <c r="AT5132" s="105" t="e">
        <f>#REF!*1.075</f>
        <v>#REF!</v>
      </c>
      <c r="AV5132" s="102" t="e">
        <f t="shared" si="1130"/>
        <v>#REF!</v>
      </c>
    </row>
    <row r="5133" spans="10:48" ht="24.75" customHeight="1">
      <c r="J5133" s="3"/>
      <c r="T5133" s="116"/>
      <c r="AT5133" s="105" t="e">
        <f>#REF!*1.075</f>
        <v>#REF!</v>
      </c>
      <c r="AV5133" s="102" t="e">
        <f t="shared" si="1130"/>
        <v>#REF!</v>
      </c>
    </row>
    <row r="5134" spans="10:48" ht="24.75" customHeight="1">
      <c r="J5134" s="3"/>
      <c r="T5134" s="116"/>
      <c r="AT5134" s="105" t="e">
        <f>#REF!*1.075</f>
        <v>#REF!</v>
      </c>
      <c r="AV5134" s="102" t="e">
        <f t="shared" si="1130"/>
        <v>#REF!</v>
      </c>
    </row>
    <row r="5135" spans="10:48" ht="24.75" customHeight="1">
      <c r="J5135" s="3"/>
      <c r="T5135" s="116"/>
      <c r="AT5135" s="105" t="e">
        <f>#REF!*1.075</f>
        <v>#REF!</v>
      </c>
      <c r="AV5135" s="102" t="e">
        <f t="shared" si="1130"/>
        <v>#REF!</v>
      </c>
    </row>
    <row r="5136" spans="10:48" ht="24.75" customHeight="1">
      <c r="J5136" s="3"/>
      <c r="T5136" s="116"/>
      <c r="AT5136" s="105" t="e">
        <f>#REF!*1.075</f>
        <v>#REF!</v>
      </c>
      <c r="AV5136" s="102" t="e">
        <f t="shared" si="1130"/>
        <v>#REF!</v>
      </c>
    </row>
    <row r="5137" spans="10:48" ht="24.75" customHeight="1">
      <c r="J5137" s="3"/>
      <c r="T5137" s="116"/>
      <c r="AT5137" s="105" t="e">
        <f>#REF!*1.075</f>
        <v>#REF!</v>
      </c>
      <c r="AV5137" s="102" t="e">
        <f t="shared" si="1130"/>
        <v>#REF!</v>
      </c>
    </row>
    <row r="5138" spans="10:48" ht="24.75" customHeight="1">
      <c r="J5138" s="3"/>
      <c r="T5138" s="116"/>
      <c r="AT5138" s="105" t="e">
        <f>#REF!*1.075</f>
        <v>#REF!</v>
      </c>
      <c r="AV5138" s="102" t="e">
        <f t="shared" si="1130"/>
        <v>#REF!</v>
      </c>
    </row>
    <row r="5139" spans="10:48" ht="24.75" customHeight="1">
      <c r="J5139" s="3"/>
      <c r="T5139" s="116"/>
      <c r="AT5139" s="105" t="e">
        <f>#REF!*1.075</f>
        <v>#REF!</v>
      </c>
      <c r="AV5139" s="102" t="e">
        <f t="shared" si="1130"/>
        <v>#REF!</v>
      </c>
    </row>
    <row r="5140" spans="10:48" ht="24.75" customHeight="1">
      <c r="J5140" s="3"/>
      <c r="T5140" s="116"/>
      <c r="AT5140" s="105" t="e">
        <f>#REF!*1.075</f>
        <v>#REF!</v>
      </c>
      <c r="AV5140" s="102" t="e">
        <f t="shared" si="1130"/>
        <v>#REF!</v>
      </c>
    </row>
    <row r="5141" spans="10:48" ht="24.75" customHeight="1">
      <c r="J5141" s="3"/>
      <c r="T5141" s="116"/>
      <c r="AT5141" s="105" t="e">
        <f>#REF!*1.075</f>
        <v>#REF!</v>
      </c>
      <c r="AV5141" s="102" t="e">
        <f t="shared" si="1130"/>
        <v>#REF!</v>
      </c>
    </row>
    <row r="5142" spans="10:48" ht="24.75" customHeight="1">
      <c r="J5142" s="3"/>
      <c r="T5142" s="116"/>
      <c r="AT5142" s="105" t="e">
        <f>#REF!*1.075</f>
        <v>#REF!</v>
      </c>
      <c r="AV5142" s="102" t="e">
        <f t="shared" si="1130"/>
        <v>#REF!</v>
      </c>
    </row>
    <row r="5143" spans="10:48" ht="24.75" customHeight="1">
      <c r="J5143" s="3"/>
      <c r="T5143" s="116"/>
      <c r="AT5143" s="105" t="e">
        <f>#REF!*1.075</f>
        <v>#REF!</v>
      </c>
      <c r="AV5143" s="102" t="e">
        <f t="shared" si="1130"/>
        <v>#REF!</v>
      </c>
    </row>
    <row r="5144" spans="10:48" ht="24.75" customHeight="1">
      <c r="J5144" s="3"/>
      <c r="T5144" s="116"/>
      <c r="AT5144" s="105" t="e">
        <f>#REF!*1.075</f>
        <v>#REF!</v>
      </c>
      <c r="AV5144" s="102" t="e">
        <f t="shared" si="1130"/>
        <v>#REF!</v>
      </c>
    </row>
    <row r="5145" spans="10:48" ht="24.75" customHeight="1">
      <c r="J5145" s="3"/>
      <c r="T5145" s="116"/>
      <c r="AT5145" s="105" t="e">
        <f>#REF!*1.075</f>
        <v>#REF!</v>
      </c>
      <c r="AV5145" s="102" t="e">
        <f t="shared" si="1130"/>
        <v>#REF!</v>
      </c>
    </row>
    <row r="5146" spans="10:48" ht="24.75" customHeight="1">
      <c r="J5146" s="3"/>
      <c r="T5146" s="116"/>
      <c r="AT5146" s="105" t="e">
        <f>#REF!*1.075</f>
        <v>#REF!</v>
      </c>
      <c r="AV5146" s="102" t="e">
        <f t="shared" si="1130"/>
        <v>#REF!</v>
      </c>
    </row>
    <row r="5147" spans="10:48" ht="24.75" customHeight="1">
      <c r="J5147" s="3"/>
      <c r="T5147" s="116"/>
      <c r="AT5147" s="105" t="e">
        <f>#REF!*1.075</f>
        <v>#REF!</v>
      </c>
      <c r="AV5147" s="102" t="e">
        <f t="shared" si="1130"/>
        <v>#REF!</v>
      </c>
    </row>
    <row r="5148" spans="10:48" ht="24.75" customHeight="1">
      <c r="J5148" s="3"/>
      <c r="T5148" s="116"/>
      <c r="AT5148" s="105" t="e">
        <f>#REF!*1.075</f>
        <v>#REF!</v>
      </c>
      <c r="AV5148" s="102" t="e">
        <f t="shared" si="1130"/>
        <v>#REF!</v>
      </c>
    </row>
    <row r="5149" spans="10:48" ht="24.75" customHeight="1">
      <c r="J5149" s="3"/>
      <c r="T5149" s="116"/>
      <c r="AT5149" s="105" t="e">
        <f>#REF!*1.075</f>
        <v>#REF!</v>
      </c>
      <c r="AV5149" s="102" t="e">
        <f t="shared" si="1130"/>
        <v>#REF!</v>
      </c>
    </row>
    <row r="5150" spans="10:48" ht="24.75" customHeight="1">
      <c r="J5150" s="3"/>
      <c r="T5150" s="116"/>
      <c r="AT5150" s="105" t="e">
        <f>#REF!*1.075</f>
        <v>#REF!</v>
      </c>
      <c r="AV5150" s="102" t="e">
        <f t="shared" si="1130"/>
        <v>#REF!</v>
      </c>
    </row>
    <row r="5151" spans="10:48" ht="24.75" customHeight="1">
      <c r="J5151" s="3"/>
      <c r="T5151" s="116"/>
      <c r="AT5151" s="105" t="e">
        <f>#REF!*1.075</f>
        <v>#REF!</v>
      </c>
      <c r="AV5151" s="102" t="e">
        <f t="shared" si="1130"/>
        <v>#REF!</v>
      </c>
    </row>
    <row r="5152" spans="10:48" ht="24.75" customHeight="1">
      <c r="J5152" s="3"/>
      <c r="T5152" s="116"/>
      <c r="AT5152" s="105" t="e">
        <f>#REF!*1.075</f>
        <v>#REF!</v>
      </c>
      <c r="AV5152" s="102" t="e">
        <f t="shared" ref="AV5152:AV5215" si="1131">MIN(AN5152,AT5152,AU5152)</f>
        <v>#REF!</v>
      </c>
    </row>
    <row r="5153" spans="10:48" ht="24.75" customHeight="1">
      <c r="J5153" s="3"/>
      <c r="T5153" s="116"/>
      <c r="AT5153" s="105" t="e">
        <f>#REF!*1.075</f>
        <v>#REF!</v>
      </c>
      <c r="AV5153" s="102" t="e">
        <f t="shared" si="1131"/>
        <v>#REF!</v>
      </c>
    </row>
    <row r="5154" spans="10:48" ht="24.75" customHeight="1">
      <c r="J5154" s="3"/>
      <c r="T5154" s="116"/>
      <c r="AT5154" s="105" t="e">
        <f>#REF!*1.075</f>
        <v>#REF!</v>
      </c>
      <c r="AV5154" s="102" t="e">
        <f t="shared" si="1131"/>
        <v>#REF!</v>
      </c>
    </row>
    <row r="5155" spans="10:48" ht="24.75" customHeight="1">
      <c r="J5155" s="3"/>
      <c r="T5155" s="116"/>
      <c r="AT5155" s="105" t="e">
        <f>#REF!*1.075</f>
        <v>#REF!</v>
      </c>
      <c r="AV5155" s="102" t="e">
        <f t="shared" si="1131"/>
        <v>#REF!</v>
      </c>
    </row>
    <row r="5156" spans="10:48" ht="24.75" customHeight="1">
      <c r="J5156" s="3"/>
      <c r="T5156" s="116"/>
      <c r="AT5156" s="105" t="e">
        <f>#REF!*1.075</f>
        <v>#REF!</v>
      </c>
      <c r="AV5156" s="102" t="e">
        <f t="shared" si="1131"/>
        <v>#REF!</v>
      </c>
    </row>
    <row r="5157" spans="10:48" ht="24.75" customHeight="1">
      <c r="J5157" s="3"/>
      <c r="T5157" s="116"/>
      <c r="AT5157" s="105" t="e">
        <f>#REF!*1.075</f>
        <v>#REF!</v>
      </c>
      <c r="AV5157" s="102" t="e">
        <f t="shared" si="1131"/>
        <v>#REF!</v>
      </c>
    </row>
    <row r="5158" spans="10:48" ht="24.75" customHeight="1">
      <c r="J5158" s="3"/>
      <c r="T5158" s="116"/>
      <c r="AT5158" s="105" t="e">
        <f>#REF!*1.075</f>
        <v>#REF!</v>
      </c>
      <c r="AV5158" s="102" t="e">
        <f t="shared" si="1131"/>
        <v>#REF!</v>
      </c>
    </row>
    <row r="5159" spans="10:48" ht="24.75" customHeight="1">
      <c r="J5159" s="3"/>
      <c r="T5159" s="116"/>
      <c r="AT5159" s="105" t="e">
        <f>#REF!*1.075</f>
        <v>#REF!</v>
      </c>
      <c r="AV5159" s="102" t="e">
        <f t="shared" si="1131"/>
        <v>#REF!</v>
      </c>
    </row>
    <row r="5160" spans="10:48" ht="24.75" customHeight="1">
      <c r="J5160" s="3"/>
      <c r="T5160" s="116"/>
      <c r="AT5160" s="105" t="e">
        <f>#REF!*1.075</f>
        <v>#REF!</v>
      </c>
      <c r="AV5160" s="102" t="e">
        <f t="shared" si="1131"/>
        <v>#REF!</v>
      </c>
    </row>
    <row r="5161" spans="10:48" ht="24.75" customHeight="1">
      <c r="J5161" s="3"/>
      <c r="T5161" s="116"/>
      <c r="AT5161" s="105" t="e">
        <f>#REF!*1.075</f>
        <v>#REF!</v>
      </c>
      <c r="AV5161" s="102" t="e">
        <f t="shared" si="1131"/>
        <v>#REF!</v>
      </c>
    </row>
    <row r="5162" spans="10:48" ht="24.75" customHeight="1">
      <c r="J5162" s="3"/>
      <c r="T5162" s="116"/>
      <c r="AT5162" s="105" t="e">
        <f>#REF!*1.075</f>
        <v>#REF!</v>
      </c>
      <c r="AV5162" s="102" t="e">
        <f t="shared" si="1131"/>
        <v>#REF!</v>
      </c>
    </row>
    <row r="5163" spans="10:48" ht="24.75" customHeight="1">
      <c r="J5163" s="3"/>
      <c r="T5163" s="116"/>
      <c r="AT5163" s="105" t="e">
        <f>#REF!*1.075</f>
        <v>#REF!</v>
      </c>
      <c r="AV5163" s="102" t="e">
        <f t="shared" si="1131"/>
        <v>#REF!</v>
      </c>
    </row>
    <row r="5164" spans="10:48" ht="24.75" customHeight="1">
      <c r="J5164" s="3"/>
      <c r="T5164" s="116"/>
      <c r="AT5164" s="105" t="e">
        <f>#REF!*1.075</f>
        <v>#REF!</v>
      </c>
      <c r="AV5164" s="102" t="e">
        <f t="shared" si="1131"/>
        <v>#REF!</v>
      </c>
    </row>
    <row r="5165" spans="10:48" ht="24.75" customHeight="1">
      <c r="J5165" s="3"/>
      <c r="T5165" s="116"/>
      <c r="AT5165" s="105" t="e">
        <f>#REF!*1.075</f>
        <v>#REF!</v>
      </c>
      <c r="AV5165" s="102" t="e">
        <f t="shared" si="1131"/>
        <v>#REF!</v>
      </c>
    </row>
    <row r="5166" spans="10:48" ht="24.75" customHeight="1">
      <c r="J5166" s="3"/>
      <c r="T5166" s="116"/>
      <c r="AT5166" s="105" t="e">
        <f>#REF!*1.075</f>
        <v>#REF!</v>
      </c>
      <c r="AV5166" s="102" t="e">
        <f t="shared" si="1131"/>
        <v>#REF!</v>
      </c>
    </row>
    <row r="5167" spans="10:48" ht="24.75" customHeight="1">
      <c r="J5167" s="3"/>
      <c r="T5167" s="116"/>
      <c r="AT5167" s="105" t="e">
        <f>#REF!*1.075</f>
        <v>#REF!</v>
      </c>
      <c r="AV5167" s="102" t="e">
        <f t="shared" si="1131"/>
        <v>#REF!</v>
      </c>
    </row>
    <row r="5168" spans="10:48" ht="24.75" customHeight="1">
      <c r="J5168" s="3"/>
      <c r="T5168" s="116"/>
      <c r="AT5168" s="105" t="e">
        <f>#REF!*1.075</f>
        <v>#REF!</v>
      </c>
      <c r="AV5168" s="102" t="e">
        <f t="shared" si="1131"/>
        <v>#REF!</v>
      </c>
    </row>
    <row r="5169" spans="10:48" ht="24.75" customHeight="1">
      <c r="J5169" s="3"/>
      <c r="T5169" s="116"/>
      <c r="AT5169" s="105" t="e">
        <f>#REF!*1.075</f>
        <v>#REF!</v>
      </c>
      <c r="AV5169" s="102" t="e">
        <f t="shared" si="1131"/>
        <v>#REF!</v>
      </c>
    </row>
    <row r="5170" spans="10:48" ht="24.75" customHeight="1">
      <c r="J5170" s="3"/>
      <c r="T5170" s="116"/>
      <c r="AT5170" s="105" t="e">
        <f>#REF!*1.075</f>
        <v>#REF!</v>
      </c>
      <c r="AV5170" s="102" t="e">
        <f t="shared" si="1131"/>
        <v>#REF!</v>
      </c>
    </row>
    <row r="5171" spans="10:48" ht="24.75" customHeight="1">
      <c r="J5171" s="3"/>
      <c r="T5171" s="116"/>
      <c r="AT5171" s="105" t="e">
        <f>#REF!*1.075</f>
        <v>#REF!</v>
      </c>
      <c r="AV5171" s="102" t="e">
        <f t="shared" si="1131"/>
        <v>#REF!</v>
      </c>
    </row>
    <row r="5172" spans="10:48" ht="24.75" customHeight="1">
      <c r="J5172" s="3"/>
      <c r="T5172" s="116"/>
      <c r="AT5172" s="105" t="e">
        <f>#REF!*1.075</f>
        <v>#REF!</v>
      </c>
      <c r="AV5172" s="102" t="e">
        <f t="shared" si="1131"/>
        <v>#REF!</v>
      </c>
    </row>
    <row r="5173" spans="10:48" ht="24.75" customHeight="1">
      <c r="J5173" s="3"/>
      <c r="T5173" s="116"/>
      <c r="AT5173" s="105" t="e">
        <f>#REF!*1.075</f>
        <v>#REF!</v>
      </c>
      <c r="AV5173" s="102" t="e">
        <f t="shared" si="1131"/>
        <v>#REF!</v>
      </c>
    </row>
    <row r="5174" spans="10:48" ht="24.75" customHeight="1">
      <c r="J5174" s="3"/>
      <c r="T5174" s="116"/>
      <c r="AT5174" s="105" t="e">
        <f>#REF!*1.075</f>
        <v>#REF!</v>
      </c>
      <c r="AV5174" s="102" t="e">
        <f t="shared" si="1131"/>
        <v>#REF!</v>
      </c>
    </row>
    <row r="5175" spans="10:48" ht="24.75" customHeight="1">
      <c r="J5175" s="3"/>
      <c r="T5175" s="116"/>
      <c r="AT5175" s="105" t="e">
        <f>#REF!*1.075</f>
        <v>#REF!</v>
      </c>
      <c r="AV5175" s="102" t="e">
        <f t="shared" si="1131"/>
        <v>#REF!</v>
      </c>
    </row>
    <row r="5176" spans="10:48" ht="24.75" customHeight="1">
      <c r="J5176" s="3"/>
      <c r="T5176" s="116"/>
      <c r="AT5176" s="105" t="e">
        <f>#REF!*1.075</f>
        <v>#REF!</v>
      </c>
      <c r="AV5176" s="102" t="e">
        <f t="shared" si="1131"/>
        <v>#REF!</v>
      </c>
    </row>
    <row r="5177" spans="10:48" ht="24.75" customHeight="1">
      <c r="J5177" s="3"/>
      <c r="T5177" s="116"/>
      <c r="AT5177" s="105" t="e">
        <f>#REF!*1.075</f>
        <v>#REF!</v>
      </c>
      <c r="AV5177" s="102" t="e">
        <f t="shared" si="1131"/>
        <v>#REF!</v>
      </c>
    </row>
    <row r="5178" spans="10:48" ht="24.75" customHeight="1">
      <c r="J5178" s="3"/>
      <c r="T5178" s="116"/>
      <c r="AT5178" s="105" t="e">
        <f>#REF!*1.075</f>
        <v>#REF!</v>
      </c>
      <c r="AV5178" s="102" t="e">
        <f t="shared" si="1131"/>
        <v>#REF!</v>
      </c>
    </row>
    <row r="5179" spans="10:48" ht="24.75" customHeight="1">
      <c r="J5179" s="3"/>
      <c r="T5179" s="116"/>
      <c r="AT5179" s="105" t="e">
        <f>#REF!*1.075</f>
        <v>#REF!</v>
      </c>
      <c r="AV5179" s="102" t="e">
        <f t="shared" si="1131"/>
        <v>#REF!</v>
      </c>
    </row>
    <row r="5180" spans="10:48" ht="24.75" customHeight="1">
      <c r="J5180" s="3"/>
      <c r="T5180" s="116"/>
      <c r="AT5180" s="105" t="e">
        <f>#REF!*1.075</f>
        <v>#REF!</v>
      </c>
      <c r="AV5180" s="102" t="e">
        <f t="shared" si="1131"/>
        <v>#REF!</v>
      </c>
    </row>
    <row r="5181" spans="10:48" ht="24.75" customHeight="1">
      <c r="J5181" s="3"/>
      <c r="T5181" s="116"/>
      <c r="AT5181" s="105" t="e">
        <f>#REF!*1.075</f>
        <v>#REF!</v>
      </c>
      <c r="AV5181" s="102" t="e">
        <f t="shared" si="1131"/>
        <v>#REF!</v>
      </c>
    </row>
    <row r="5182" spans="10:48" ht="24.75" customHeight="1">
      <c r="J5182" s="3"/>
      <c r="T5182" s="116"/>
      <c r="AT5182" s="105" t="e">
        <f>#REF!*1.075</f>
        <v>#REF!</v>
      </c>
      <c r="AV5182" s="102" t="e">
        <f t="shared" si="1131"/>
        <v>#REF!</v>
      </c>
    </row>
    <row r="5183" spans="10:48" ht="24.75" customHeight="1">
      <c r="J5183" s="3"/>
      <c r="T5183" s="116"/>
      <c r="AT5183" s="105" t="e">
        <f>#REF!*1.075</f>
        <v>#REF!</v>
      </c>
      <c r="AV5183" s="102" t="e">
        <f t="shared" si="1131"/>
        <v>#REF!</v>
      </c>
    </row>
    <row r="5184" spans="10:48" ht="24.75" customHeight="1">
      <c r="J5184" s="3"/>
      <c r="T5184" s="116"/>
      <c r="AT5184" s="105" t="e">
        <f>#REF!*1.075</f>
        <v>#REF!</v>
      </c>
      <c r="AV5184" s="102" t="e">
        <f t="shared" si="1131"/>
        <v>#REF!</v>
      </c>
    </row>
    <row r="5185" spans="10:48" ht="24.75" customHeight="1">
      <c r="J5185" s="3"/>
      <c r="T5185" s="116"/>
      <c r="AT5185" s="105" t="e">
        <f>#REF!*1.075</f>
        <v>#REF!</v>
      </c>
      <c r="AV5185" s="102" t="e">
        <f t="shared" si="1131"/>
        <v>#REF!</v>
      </c>
    </row>
    <row r="5186" spans="10:48" ht="24.75" customHeight="1">
      <c r="J5186" s="3"/>
      <c r="T5186" s="116"/>
      <c r="AT5186" s="105" t="e">
        <f>#REF!*1.075</f>
        <v>#REF!</v>
      </c>
      <c r="AV5186" s="102" t="e">
        <f t="shared" si="1131"/>
        <v>#REF!</v>
      </c>
    </row>
    <row r="5187" spans="10:48" ht="24.75" customHeight="1">
      <c r="J5187" s="3"/>
      <c r="T5187" s="116"/>
      <c r="AT5187" s="105" t="e">
        <f>#REF!*1.075</f>
        <v>#REF!</v>
      </c>
      <c r="AV5187" s="102" t="e">
        <f t="shared" si="1131"/>
        <v>#REF!</v>
      </c>
    </row>
    <row r="5188" spans="10:48" ht="24.75" customHeight="1">
      <c r="J5188" s="3"/>
      <c r="T5188" s="116"/>
      <c r="AT5188" s="105" t="e">
        <f>#REF!*1.075</f>
        <v>#REF!</v>
      </c>
      <c r="AV5188" s="102" t="e">
        <f t="shared" si="1131"/>
        <v>#REF!</v>
      </c>
    </row>
    <row r="5189" spans="10:48" ht="24.75" customHeight="1">
      <c r="J5189" s="3"/>
      <c r="T5189" s="116"/>
      <c r="AT5189" s="105" t="e">
        <f>#REF!*1.075</f>
        <v>#REF!</v>
      </c>
      <c r="AV5189" s="102" t="e">
        <f t="shared" si="1131"/>
        <v>#REF!</v>
      </c>
    </row>
    <row r="5190" spans="10:48" ht="24.75" customHeight="1">
      <c r="J5190" s="3"/>
      <c r="T5190" s="116"/>
      <c r="AT5190" s="105" t="e">
        <f>#REF!*1.075</f>
        <v>#REF!</v>
      </c>
      <c r="AV5190" s="102" t="e">
        <f t="shared" si="1131"/>
        <v>#REF!</v>
      </c>
    </row>
    <row r="5191" spans="10:48" ht="24.75" customHeight="1">
      <c r="J5191" s="3"/>
      <c r="T5191" s="116"/>
      <c r="AT5191" s="105" t="e">
        <f>#REF!*1.075</f>
        <v>#REF!</v>
      </c>
      <c r="AV5191" s="102" t="e">
        <f t="shared" si="1131"/>
        <v>#REF!</v>
      </c>
    </row>
    <row r="5192" spans="10:48" ht="24.75" customHeight="1">
      <c r="J5192" s="3"/>
      <c r="T5192" s="116"/>
      <c r="AT5192" s="105" t="e">
        <f>#REF!*1.075</f>
        <v>#REF!</v>
      </c>
      <c r="AV5192" s="102" t="e">
        <f t="shared" si="1131"/>
        <v>#REF!</v>
      </c>
    </row>
    <row r="5193" spans="10:48" ht="24.75" customHeight="1">
      <c r="J5193" s="3"/>
      <c r="T5193" s="116"/>
      <c r="AT5193" s="105" t="e">
        <f>#REF!*1.075</f>
        <v>#REF!</v>
      </c>
      <c r="AV5193" s="102" t="e">
        <f t="shared" si="1131"/>
        <v>#REF!</v>
      </c>
    </row>
    <row r="5194" spans="10:48" ht="24.75" customHeight="1">
      <c r="J5194" s="3"/>
      <c r="T5194" s="116"/>
      <c r="AT5194" s="105" t="e">
        <f>#REF!*1.075</f>
        <v>#REF!</v>
      </c>
      <c r="AV5194" s="102" t="e">
        <f t="shared" si="1131"/>
        <v>#REF!</v>
      </c>
    </row>
    <row r="5195" spans="10:48" ht="24.75" customHeight="1">
      <c r="J5195" s="3"/>
      <c r="T5195" s="116"/>
      <c r="AT5195" s="105" t="e">
        <f>#REF!*1.075</f>
        <v>#REF!</v>
      </c>
      <c r="AV5195" s="102" t="e">
        <f t="shared" si="1131"/>
        <v>#REF!</v>
      </c>
    </row>
    <row r="5196" spans="10:48" ht="24.75" customHeight="1">
      <c r="J5196" s="3"/>
      <c r="T5196" s="116"/>
      <c r="AT5196" s="105" t="e">
        <f>#REF!*1.075</f>
        <v>#REF!</v>
      </c>
      <c r="AV5196" s="102" t="e">
        <f t="shared" si="1131"/>
        <v>#REF!</v>
      </c>
    </row>
    <row r="5197" spans="10:48" ht="24.75" customHeight="1">
      <c r="J5197" s="3"/>
      <c r="T5197" s="116"/>
      <c r="AT5197" s="105" t="e">
        <f>#REF!*1.075</f>
        <v>#REF!</v>
      </c>
      <c r="AV5197" s="102" t="e">
        <f t="shared" si="1131"/>
        <v>#REF!</v>
      </c>
    </row>
    <row r="5198" spans="10:48" ht="24.75" customHeight="1">
      <c r="J5198" s="3"/>
      <c r="T5198" s="116"/>
      <c r="AT5198" s="105" t="e">
        <f>#REF!*1.075</f>
        <v>#REF!</v>
      </c>
      <c r="AV5198" s="102" t="e">
        <f t="shared" si="1131"/>
        <v>#REF!</v>
      </c>
    </row>
    <row r="5199" spans="10:48" ht="24.75" customHeight="1">
      <c r="J5199" s="3"/>
      <c r="T5199" s="116"/>
      <c r="AT5199" s="105" t="e">
        <f>#REF!*1.075</f>
        <v>#REF!</v>
      </c>
      <c r="AV5199" s="102" t="e">
        <f t="shared" si="1131"/>
        <v>#REF!</v>
      </c>
    </row>
    <row r="5200" spans="10:48" ht="24.75" customHeight="1">
      <c r="J5200" s="3"/>
      <c r="T5200" s="116"/>
      <c r="AT5200" s="105" t="e">
        <f>#REF!*1.075</f>
        <v>#REF!</v>
      </c>
      <c r="AV5200" s="102" t="e">
        <f t="shared" si="1131"/>
        <v>#REF!</v>
      </c>
    </row>
    <row r="5201" spans="10:48" ht="24.75" customHeight="1">
      <c r="J5201" s="3"/>
      <c r="T5201" s="116"/>
      <c r="AT5201" s="105" t="e">
        <f>#REF!*1.075</f>
        <v>#REF!</v>
      </c>
      <c r="AV5201" s="102" t="e">
        <f t="shared" si="1131"/>
        <v>#REF!</v>
      </c>
    </row>
    <row r="5202" spans="10:48" ht="24.75" customHeight="1">
      <c r="J5202" s="3"/>
      <c r="T5202" s="116"/>
      <c r="AT5202" s="105" t="e">
        <f>#REF!*1.075</f>
        <v>#REF!</v>
      </c>
      <c r="AV5202" s="102" t="e">
        <f t="shared" si="1131"/>
        <v>#REF!</v>
      </c>
    </row>
    <row r="5203" spans="10:48" ht="24.75" customHeight="1">
      <c r="J5203" s="3"/>
      <c r="T5203" s="116"/>
      <c r="AT5203" s="105" t="e">
        <f>#REF!*1.075</f>
        <v>#REF!</v>
      </c>
      <c r="AV5203" s="102" t="e">
        <f t="shared" si="1131"/>
        <v>#REF!</v>
      </c>
    </row>
    <row r="5204" spans="10:48" ht="24.75" customHeight="1">
      <c r="J5204" s="3"/>
      <c r="T5204" s="116"/>
      <c r="AT5204" s="105" t="e">
        <f>#REF!*1.075</f>
        <v>#REF!</v>
      </c>
      <c r="AV5204" s="102" t="e">
        <f t="shared" si="1131"/>
        <v>#REF!</v>
      </c>
    </row>
    <row r="5205" spans="10:48" ht="24.75" customHeight="1">
      <c r="J5205" s="3"/>
      <c r="T5205" s="116"/>
      <c r="AT5205" s="105" t="e">
        <f>#REF!*1.075</f>
        <v>#REF!</v>
      </c>
      <c r="AV5205" s="102" t="e">
        <f t="shared" si="1131"/>
        <v>#REF!</v>
      </c>
    </row>
    <row r="5206" spans="10:48" ht="24.75" customHeight="1">
      <c r="J5206" s="3"/>
      <c r="T5206" s="116"/>
      <c r="AT5206" s="105" t="e">
        <f>#REF!*1.075</f>
        <v>#REF!</v>
      </c>
      <c r="AV5206" s="102" t="e">
        <f t="shared" si="1131"/>
        <v>#REF!</v>
      </c>
    </row>
    <row r="5207" spans="10:48" ht="24.75" customHeight="1">
      <c r="J5207" s="3"/>
      <c r="T5207" s="116"/>
      <c r="AT5207" s="105" t="e">
        <f>#REF!*1.075</f>
        <v>#REF!</v>
      </c>
      <c r="AV5207" s="102" t="e">
        <f t="shared" si="1131"/>
        <v>#REF!</v>
      </c>
    </row>
    <row r="5208" spans="10:48" ht="24.75" customHeight="1">
      <c r="J5208" s="3"/>
      <c r="T5208" s="116"/>
      <c r="AT5208" s="105" t="e">
        <f>#REF!*1.075</f>
        <v>#REF!</v>
      </c>
      <c r="AV5208" s="102" t="e">
        <f t="shared" si="1131"/>
        <v>#REF!</v>
      </c>
    </row>
    <row r="5209" spans="10:48" ht="24.75" customHeight="1">
      <c r="J5209" s="3"/>
      <c r="T5209" s="116"/>
      <c r="AT5209" s="105" t="e">
        <f>#REF!*1.075</f>
        <v>#REF!</v>
      </c>
      <c r="AV5209" s="102" t="e">
        <f t="shared" si="1131"/>
        <v>#REF!</v>
      </c>
    </row>
    <row r="5210" spans="10:48" ht="24.75" customHeight="1">
      <c r="J5210" s="3"/>
      <c r="T5210" s="116"/>
      <c r="AT5210" s="105" t="e">
        <f>#REF!*1.075</f>
        <v>#REF!</v>
      </c>
      <c r="AV5210" s="102" t="e">
        <f t="shared" si="1131"/>
        <v>#REF!</v>
      </c>
    </row>
    <row r="5211" spans="10:48" ht="24.75" customHeight="1">
      <c r="J5211" s="3"/>
      <c r="T5211" s="116"/>
      <c r="AT5211" s="105" t="e">
        <f>#REF!*1.075</f>
        <v>#REF!</v>
      </c>
      <c r="AV5211" s="102" t="e">
        <f t="shared" si="1131"/>
        <v>#REF!</v>
      </c>
    </row>
    <row r="5212" spans="10:48" ht="24.75" customHeight="1">
      <c r="J5212" s="3"/>
      <c r="T5212" s="116"/>
      <c r="AT5212" s="105" t="e">
        <f>#REF!*1.075</f>
        <v>#REF!</v>
      </c>
      <c r="AV5212" s="102" t="e">
        <f t="shared" si="1131"/>
        <v>#REF!</v>
      </c>
    </row>
    <row r="5213" spans="10:48" ht="24.75" customHeight="1">
      <c r="J5213" s="3"/>
      <c r="T5213" s="116"/>
      <c r="AT5213" s="105" t="e">
        <f>#REF!*1.075</f>
        <v>#REF!</v>
      </c>
      <c r="AV5213" s="102" t="e">
        <f t="shared" si="1131"/>
        <v>#REF!</v>
      </c>
    </row>
    <row r="5214" spans="10:48" ht="24.75" customHeight="1">
      <c r="J5214" s="3"/>
      <c r="T5214" s="116"/>
      <c r="AT5214" s="105" t="e">
        <f>#REF!*1.075</f>
        <v>#REF!</v>
      </c>
      <c r="AV5214" s="102" t="e">
        <f t="shared" si="1131"/>
        <v>#REF!</v>
      </c>
    </row>
    <row r="5215" spans="10:48" ht="24.75" customHeight="1">
      <c r="J5215" s="3"/>
      <c r="T5215" s="116"/>
      <c r="AT5215" s="105" t="e">
        <f>#REF!*1.075</f>
        <v>#REF!</v>
      </c>
      <c r="AV5215" s="102" t="e">
        <f t="shared" si="1131"/>
        <v>#REF!</v>
      </c>
    </row>
    <row r="5216" spans="10:48" ht="24.75" customHeight="1">
      <c r="J5216" s="3"/>
      <c r="T5216" s="116"/>
      <c r="AT5216" s="105" t="e">
        <f>#REF!*1.075</f>
        <v>#REF!</v>
      </c>
      <c r="AV5216" s="102" t="e">
        <f t="shared" ref="AV5216:AV5260" si="1132">MIN(AN5216,AT5216,AU5216)</f>
        <v>#REF!</v>
      </c>
    </row>
    <row r="5217" spans="10:48" ht="24.75" customHeight="1">
      <c r="J5217" s="3"/>
      <c r="T5217" s="116"/>
      <c r="AT5217" s="105" t="e">
        <f>#REF!*1.075</f>
        <v>#REF!</v>
      </c>
      <c r="AV5217" s="102" t="e">
        <f t="shared" si="1132"/>
        <v>#REF!</v>
      </c>
    </row>
    <row r="5218" spans="10:48" ht="24.75" customHeight="1">
      <c r="J5218" s="3"/>
      <c r="T5218" s="116"/>
      <c r="AT5218" s="105" t="e">
        <f>#REF!*1.075</f>
        <v>#REF!</v>
      </c>
      <c r="AV5218" s="102" t="e">
        <f t="shared" si="1132"/>
        <v>#REF!</v>
      </c>
    </row>
    <row r="5219" spans="10:48" ht="24.75" customHeight="1">
      <c r="J5219" s="3"/>
      <c r="T5219" s="116"/>
      <c r="AT5219" s="105" t="e">
        <f>#REF!*1.075</f>
        <v>#REF!</v>
      </c>
      <c r="AV5219" s="102" t="e">
        <f t="shared" si="1132"/>
        <v>#REF!</v>
      </c>
    </row>
    <row r="5220" spans="10:48" ht="24.75" customHeight="1">
      <c r="J5220" s="3"/>
      <c r="T5220" s="116"/>
      <c r="AT5220" s="105" t="e">
        <f>#REF!*1.075</f>
        <v>#REF!</v>
      </c>
      <c r="AV5220" s="102" t="e">
        <f t="shared" si="1132"/>
        <v>#REF!</v>
      </c>
    </row>
    <row r="5221" spans="10:48" ht="24.75" customHeight="1">
      <c r="J5221" s="3"/>
      <c r="T5221" s="116"/>
      <c r="AT5221" s="105" t="e">
        <f>#REF!*1.075</f>
        <v>#REF!</v>
      </c>
      <c r="AV5221" s="102" t="e">
        <f t="shared" si="1132"/>
        <v>#REF!</v>
      </c>
    </row>
    <row r="5222" spans="10:48" ht="24.75" customHeight="1">
      <c r="J5222" s="3"/>
      <c r="T5222" s="116"/>
      <c r="AT5222" s="105" t="e">
        <f>#REF!*1.075</f>
        <v>#REF!</v>
      </c>
      <c r="AV5222" s="102" t="e">
        <f t="shared" si="1132"/>
        <v>#REF!</v>
      </c>
    </row>
    <row r="5223" spans="10:48" ht="24.75" customHeight="1">
      <c r="J5223" s="3"/>
      <c r="T5223" s="116"/>
      <c r="AT5223" s="105" t="e">
        <f>#REF!*1.075</f>
        <v>#REF!</v>
      </c>
      <c r="AV5223" s="102" t="e">
        <f t="shared" si="1132"/>
        <v>#REF!</v>
      </c>
    </row>
    <row r="5224" spans="10:48" ht="24.75" customHeight="1">
      <c r="J5224" s="3"/>
      <c r="T5224" s="116"/>
      <c r="AT5224" s="105" t="e">
        <f>#REF!*1.075</f>
        <v>#REF!</v>
      </c>
      <c r="AV5224" s="102" t="e">
        <f t="shared" si="1132"/>
        <v>#REF!</v>
      </c>
    </row>
    <row r="5225" spans="10:48" ht="24.75" customHeight="1">
      <c r="J5225" s="3"/>
      <c r="T5225" s="116"/>
      <c r="AT5225" s="105" t="e">
        <f>#REF!*1.075</f>
        <v>#REF!</v>
      </c>
      <c r="AV5225" s="102" t="e">
        <f t="shared" si="1132"/>
        <v>#REF!</v>
      </c>
    </row>
    <row r="5226" spans="10:48" ht="24.75" customHeight="1">
      <c r="J5226" s="3"/>
      <c r="T5226" s="116"/>
      <c r="AT5226" s="105" t="e">
        <f>#REF!*1.075</f>
        <v>#REF!</v>
      </c>
      <c r="AV5226" s="102" t="e">
        <f t="shared" si="1132"/>
        <v>#REF!</v>
      </c>
    </row>
    <row r="5227" spans="10:48" ht="24.75" customHeight="1">
      <c r="J5227" s="3"/>
      <c r="T5227" s="116"/>
      <c r="AT5227" s="105" t="e">
        <f>#REF!*1.075</f>
        <v>#REF!</v>
      </c>
      <c r="AV5227" s="102" t="e">
        <f t="shared" si="1132"/>
        <v>#REF!</v>
      </c>
    </row>
    <row r="5228" spans="10:48" ht="24.75" customHeight="1">
      <c r="J5228" s="3"/>
      <c r="T5228" s="116"/>
      <c r="AT5228" s="105" t="e">
        <f>#REF!*1.075</f>
        <v>#REF!</v>
      </c>
      <c r="AV5228" s="102" t="e">
        <f t="shared" si="1132"/>
        <v>#REF!</v>
      </c>
    </row>
    <row r="5229" spans="10:48" ht="24.75" customHeight="1">
      <c r="J5229" s="3"/>
      <c r="T5229" s="116"/>
      <c r="AT5229" s="105" t="e">
        <f>#REF!*1.075</f>
        <v>#REF!</v>
      </c>
      <c r="AV5229" s="102" t="e">
        <f t="shared" si="1132"/>
        <v>#REF!</v>
      </c>
    </row>
    <row r="5230" spans="10:48" ht="24.75" customHeight="1">
      <c r="J5230" s="3"/>
      <c r="T5230" s="116"/>
      <c r="AT5230" s="105" t="e">
        <f>#REF!*1.075</f>
        <v>#REF!</v>
      </c>
      <c r="AV5230" s="102" t="e">
        <f t="shared" si="1132"/>
        <v>#REF!</v>
      </c>
    </row>
    <row r="5231" spans="10:48" ht="24.75" customHeight="1">
      <c r="J5231" s="3"/>
      <c r="T5231" s="116"/>
      <c r="AT5231" s="105" t="e">
        <f>#REF!*1.075</f>
        <v>#REF!</v>
      </c>
      <c r="AV5231" s="102" t="e">
        <f t="shared" si="1132"/>
        <v>#REF!</v>
      </c>
    </row>
    <row r="5232" spans="10:48" ht="24.75" customHeight="1">
      <c r="J5232" s="3"/>
      <c r="T5232" s="116"/>
      <c r="AT5232" s="105" t="e">
        <f>#REF!*1.075</f>
        <v>#REF!</v>
      </c>
      <c r="AV5232" s="102" t="e">
        <f t="shared" si="1132"/>
        <v>#REF!</v>
      </c>
    </row>
    <row r="5233" spans="10:48" ht="24.75" customHeight="1">
      <c r="J5233" s="3"/>
      <c r="T5233" s="116"/>
      <c r="AT5233" s="105" t="e">
        <f>#REF!*1.075</f>
        <v>#REF!</v>
      </c>
      <c r="AV5233" s="102" t="e">
        <f t="shared" si="1132"/>
        <v>#REF!</v>
      </c>
    </row>
    <row r="5234" spans="10:48" ht="24.75" customHeight="1">
      <c r="J5234" s="3"/>
      <c r="T5234" s="116"/>
      <c r="AT5234" s="105" t="e">
        <f>#REF!*1.075</f>
        <v>#REF!</v>
      </c>
      <c r="AV5234" s="102" t="e">
        <f t="shared" si="1132"/>
        <v>#REF!</v>
      </c>
    </row>
    <row r="5235" spans="10:48" ht="24.75" customHeight="1">
      <c r="J5235" s="3"/>
      <c r="T5235" s="116"/>
      <c r="AT5235" s="105" t="e">
        <f>#REF!*1.075</f>
        <v>#REF!</v>
      </c>
      <c r="AV5235" s="102" t="e">
        <f t="shared" si="1132"/>
        <v>#REF!</v>
      </c>
    </row>
    <row r="5236" spans="10:48" ht="24.75" customHeight="1">
      <c r="J5236" s="3"/>
      <c r="T5236" s="116"/>
      <c r="AT5236" s="105" t="e">
        <f>#REF!*1.075</f>
        <v>#REF!</v>
      </c>
      <c r="AV5236" s="102" t="e">
        <f t="shared" si="1132"/>
        <v>#REF!</v>
      </c>
    </row>
    <row r="5237" spans="10:48" ht="24.75" customHeight="1">
      <c r="J5237" s="3"/>
      <c r="T5237" s="116"/>
      <c r="AT5237" s="105" t="e">
        <f>#REF!*1.075</f>
        <v>#REF!</v>
      </c>
      <c r="AV5237" s="102" t="e">
        <f t="shared" si="1132"/>
        <v>#REF!</v>
      </c>
    </row>
    <row r="5238" spans="10:48" ht="24.75" customHeight="1">
      <c r="J5238" s="3"/>
      <c r="T5238" s="116"/>
      <c r="AT5238" s="105" t="e">
        <f>#REF!*1.075</f>
        <v>#REF!</v>
      </c>
      <c r="AV5238" s="102" t="e">
        <f t="shared" si="1132"/>
        <v>#REF!</v>
      </c>
    </row>
    <row r="5239" spans="10:48" ht="24.75" customHeight="1">
      <c r="J5239" s="3"/>
      <c r="T5239" s="116"/>
      <c r="AT5239" s="105" t="e">
        <f>#REF!*1.075</f>
        <v>#REF!</v>
      </c>
      <c r="AV5239" s="102" t="e">
        <f t="shared" si="1132"/>
        <v>#REF!</v>
      </c>
    </row>
    <row r="5240" spans="10:48" ht="24.75" customHeight="1">
      <c r="J5240" s="3"/>
      <c r="T5240" s="116"/>
      <c r="AT5240" s="105" t="e">
        <f>#REF!*1.075</f>
        <v>#REF!</v>
      </c>
      <c r="AV5240" s="102" t="e">
        <f t="shared" si="1132"/>
        <v>#REF!</v>
      </c>
    </row>
    <row r="5241" spans="10:48" ht="24.75" customHeight="1">
      <c r="J5241" s="3"/>
      <c r="T5241" s="116"/>
      <c r="AT5241" s="105" t="e">
        <f>#REF!*1.075</f>
        <v>#REF!</v>
      </c>
      <c r="AV5241" s="102" t="e">
        <f t="shared" si="1132"/>
        <v>#REF!</v>
      </c>
    </row>
    <row r="5242" spans="10:48" ht="24.75" customHeight="1">
      <c r="J5242" s="3"/>
      <c r="T5242" s="116"/>
      <c r="AT5242" s="105" t="e">
        <f>#REF!*1.075</f>
        <v>#REF!</v>
      </c>
      <c r="AV5242" s="102" t="e">
        <f t="shared" si="1132"/>
        <v>#REF!</v>
      </c>
    </row>
    <row r="5243" spans="10:48" ht="24.75" customHeight="1">
      <c r="J5243" s="3"/>
      <c r="T5243" s="116"/>
      <c r="AT5243" s="105" t="e">
        <f>#REF!*1.075</f>
        <v>#REF!</v>
      </c>
      <c r="AV5243" s="102" t="e">
        <f t="shared" si="1132"/>
        <v>#REF!</v>
      </c>
    </row>
    <row r="5244" spans="10:48" ht="24.75" customHeight="1">
      <c r="J5244" s="3"/>
      <c r="T5244" s="116"/>
      <c r="AT5244" s="105" t="e">
        <f>#REF!*1.075</f>
        <v>#REF!</v>
      </c>
      <c r="AV5244" s="102" t="e">
        <f t="shared" si="1132"/>
        <v>#REF!</v>
      </c>
    </row>
    <row r="5245" spans="10:48" ht="24.75" customHeight="1">
      <c r="J5245" s="3"/>
      <c r="T5245" s="116"/>
      <c r="AT5245" s="105" t="e">
        <f>#REF!*1.075</f>
        <v>#REF!</v>
      </c>
      <c r="AV5245" s="102" t="e">
        <f t="shared" si="1132"/>
        <v>#REF!</v>
      </c>
    </row>
    <row r="5246" spans="10:48" ht="24.75" customHeight="1">
      <c r="J5246" s="3"/>
      <c r="T5246" s="116"/>
      <c r="AT5246" s="105" t="e">
        <f>#REF!*1.075</f>
        <v>#REF!</v>
      </c>
      <c r="AV5246" s="102" t="e">
        <f t="shared" si="1132"/>
        <v>#REF!</v>
      </c>
    </row>
    <row r="5247" spans="10:48" ht="24.75" customHeight="1">
      <c r="J5247" s="3"/>
      <c r="T5247" s="116"/>
      <c r="AT5247" s="105" t="e">
        <f>#REF!*1.075</f>
        <v>#REF!</v>
      </c>
      <c r="AV5247" s="102" t="e">
        <f t="shared" si="1132"/>
        <v>#REF!</v>
      </c>
    </row>
    <row r="5248" spans="10:48" ht="24.75" customHeight="1">
      <c r="J5248" s="3"/>
      <c r="T5248" s="116"/>
      <c r="AT5248" s="105" t="e">
        <f>#REF!*1.075</f>
        <v>#REF!</v>
      </c>
      <c r="AV5248" s="102" t="e">
        <f t="shared" si="1132"/>
        <v>#REF!</v>
      </c>
    </row>
    <row r="5249" spans="10:48" ht="24.75" customHeight="1">
      <c r="J5249" s="3"/>
      <c r="T5249" s="116"/>
      <c r="AT5249" s="105" t="e">
        <f>#REF!*1.075</f>
        <v>#REF!</v>
      </c>
      <c r="AV5249" s="102" t="e">
        <f t="shared" si="1132"/>
        <v>#REF!</v>
      </c>
    </row>
    <row r="5250" spans="10:48" ht="24.75" customHeight="1">
      <c r="J5250" s="3"/>
      <c r="T5250" s="116"/>
      <c r="AT5250" s="105" t="e">
        <f>#REF!*1.075</f>
        <v>#REF!</v>
      </c>
      <c r="AV5250" s="102" t="e">
        <f t="shared" si="1132"/>
        <v>#REF!</v>
      </c>
    </row>
    <row r="5251" spans="10:48" ht="24.75" customHeight="1">
      <c r="J5251" s="3"/>
      <c r="T5251" s="116"/>
      <c r="AT5251" s="105" t="e">
        <f>#REF!*1.075</f>
        <v>#REF!</v>
      </c>
      <c r="AV5251" s="102" t="e">
        <f t="shared" si="1132"/>
        <v>#REF!</v>
      </c>
    </row>
    <row r="5252" spans="10:48" ht="24.75" customHeight="1">
      <c r="J5252" s="3"/>
      <c r="T5252" s="116"/>
      <c r="AT5252" s="105" t="e">
        <f>#REF!*1.075</f>
        <v>#REF!</v>
      </c>
      <c r="AV5252" s="102" t="e">
        <f t="shared" si="1132"/>
        <v>#REF!</v>
      </c>
    </row>
    <row r="5253" spans="10:48" ht="24.75" customHeight="1">
      <c r="J5253" s="3"/>
      <c r="T5253" s="116"/>
      <c r="AT5253" s="105" t="e">
        <f>#REF!*1.075</f>
        <v>#REF!</v>
      </c>
      <c r="AV5253" s="102" t="e">
        <f t="shared" si="1132"/>
        <v>#REF!</v>
      </c>
    </row>
    <row r="5254" spans="10:48" ht="24.75" customHeight="1">
      <c r="J5254" s="3"/>
      <c r="T5254" s="116"/>
      <c r="AT5254" s="105" t="e">
        <f>#REF!*1.075</f>
        <v>#REF!</v>
      </c>
      <c r="AV5254" s="102" t="e">
        <f t="shared" si="1132"/>
        <v>#REF!</v>
      </c>
    </row>
    <row r="5255" spans="10:48" ht="24.75" customHeight="1">
      <c r="J5255" s="3"/>
      <c r="T5255" s="116"/>
      <c r="AT5255" s="105" t="e">
        <f>#REF!*1.075</f>
        <v>#REF!</v>
      </c>
      <c r="AV5255" s="102" t="e">
        <f t="shared" si="1132"/>
        <v>#REF!</v>
      </c>
    </row>
    <row r="5256" spans="10:48" ht="24.75" customHeight="1">
      <c r="J5256" s="3"/>
      <c r="T5256" s="116"/>
      <c r="AT5256" s="105" t="e">
        <f>#REF!*1.075</f>
        <v>#REF!</v>
      </c>
      <c r="AV5256" s="102" t="e">
        <f t="shared" si="1132"/>
        <v>#REF!</v>
      </c>
    </row>
    <row r="5257" spans="10:48" ht="24.75" customHeight="1">
      <c r="J5257" s="3"/>
      <c r="T5257" s="116"/>
      <c r="AT5257" s="105" t="e">
        <f>#REF!*1.075</f>
        <v>#REF!</v>
      </c>
      <c r="AV5257" s="102" t="e">
        <f t="shared" si="1132"/>
        <v>#REF!</v>
      </c>
    </row>
    <row r="5258" spans="10:48" ht="24.75" customHeight="1">
      <c r="J5258" s="3"/>
      <c r="T5258" s="116"/>
      <c r="AT5258" s="105" t="e">
        <f>#REF!*1.075</f>
        <v>#REF!</v>
      </c>
      <c r="AV5258" s="102" t="e">
        <f t="shared" si="1132"/>
        <v>#REF!</v>
      </c>
    </row>
    <row r="5259" spans="10:48" ht="24.75" customHeight="1">
      <c r="J5259" s="3"/>
      <c r="T5259" s="116"/>
      <c r="AT5259" s="105" t="e">
        <f>#REF!*1.075</f>
        <v>#REF!</v>
      </c>
      <c r="AV5259" s="102" t="e">
        <f t="shared" si="1132"/>
        <v>#REF!</v>
      </c>
    </row>
    <row r="5260" spans="10:48" ht="24.75" customHeight="1">
      <c r="J5260" s="3"/>
      <c r="T5260" s="116"/>
      <c r="AT5260" s="105" t="e">
        <f>#REF!*1.075</f>
        <v>#REF!</v>
      </c>
      <c r="AV5260" s="102" t="e">
        <f t="shared" si="1132"/>
        <v>#REF!</v>
      </c>
    </row>
    <row r="5261" spans="10:48" ht="24.75" customHeight="1">
      <c r="T5261" s="116"/>
    </row>
  </sheetData>
  <sheetProtection sort="0" autoFilter="0"/>
  <autoFilter ref="A2:BF4986" xr:uid="{00000000-0001-0000-0000-000000000000}">
    <filterColumn colId="3">
      <colorFilter dxfId="1"/>
    </filterColumn>
    <sortState ref="A158:BF4954">
      <sortCondition ref="O2:O4986"/>
    </sortState>
  </autoFilter>
  <mergeCells count="1">
    <mergeCell ref="E1:O1"/>
  </mergeCells>
  <phoneticPr fontId="3" type="noConversion"/>
  <conditionalFormatting sqref="AN2">
    <cfRule type="containsBlanks" dxfId="0" priority="2">
      <formula>LEN(TRIM(AN2))=0</formula>
    </cfRule>
  </conditionalFormatting>
  <pageMargins left="0.25" right="0.25" top="0.5" bottom="0.5" header="0.3" footer="0.3"/>
  <pageSetup scale="35" fitToHeight="0" orientation="landscape"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Sheet1</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oraak</dc:creator>
  <cp:keywords/>
  <dc:description/>
  <cp:lastModifiedBy>Gjylferije Zabeli</cp:lastModifiedBy>
  <cp:revision/>
  <cp:lastPrinted>2025-03-28T12:38:12Z</cp:lastPrinted>
  <dcterms:created xsi:type="dcterms:W3CDTF">2024-04-05T08:32:07Z</dcterms:created>
  <dcterms:modified xsi:type="dcterms:W3CDTF">2025-03-28T14:59:25Z</dcterms:modified>
  <cp:category/>
  <cp:contentStatus/>
</cp:coreProperties>
</file>